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cangj\Source\Repos\weixingateway\pages\admin\sale_lists\downloads\"/>
    </mc:Choice>
  </mc:AlternateContent>
  <bookViews>
    <workbookView xWindow="0" yWindow="0" windowWidth="20385" windowHeight="7950" tabRatio="599"/>
  </bookViews>
  <sheets>
    <sheet name="南山16-17销售" sheetId="2" r:id="rId1"/>
    <sheet name="分类参数表" sheetId="3" r:id="rId2"/>
    <sheet name="代金券" sheetId="4" r:id="rId3"/>
    <sheet name="各商品折扣表" sheetId="5" r:id="rId4"/>
    <sheet name="修板" sheetId="6" r:id="rId5"/>
    <sheet name="客户应收月度明细表" sheetId="7" r:id="rId6"/>
    <sheet name="赠品摊销计算器" sheetId="8" r:id="rId7"/>
    <sheet name="说明文件" sheetId="9" r:id="rId8"/>
    <sheet name="销售表(原始数据1)" sheetId="10" r:id="rId9"/>
    <sheet name="销售表(原始数据2)" sheetId="11" r:id="rId10"/>
  </sheets>
  <definedNames>
    <definedName name="_xlnm._FilterDatabase" localSheetId="0" hidden="1">'南山16-17销售'!$B$1:$AO$26</definedName>
    <definedName name="_xlnm._FilterDatabase" localSheetId="8" hidden="1">'销售表(原始数据1)'!$B$1:$AO$995</definedName>
    <definedName name="半碳纤维桨">分类参数表!$AC$52</definedName>
    <definedName name="背带_腰带">分类参数表!$V$52:$V$60</definedName>
    <definedName name="车载电动气泵">分类参数表!$AF$52</definedName>
    <definedName name="单板">分类参数表!$B$52:$B$60</definedName>
    <definedName name="单板板包">分类参数表!$X$52:$X$60</definedName>
    <definedName name="单板固定器">分类参数表!$D$52:$D$60</definedName>
    <definedName name="单板雪鞋">分类参数表!$F$52:$F$60</definedName>
    <definedName name="订单类别">分类参数表!$A$2:$A$20</definedName>
    <definedName name="分类">分类参数表!$F$2:$F$10</definedName>
    <definedName name="付款方式">分类参数表!$H$2:$H$20</definedName>
    <definedName name="规格">分类参数表!$D$2:$D$20</definedName>
    <definedName name="护甲衣">分类参数表!$M$52:$M$60</definedName>
    <definedName name="护脸">分类参数表!$U$52:$U$60</definedName>
    <definedName name="护臀">分类参数表!$O$52:$O$60</definedName>
    <definedName name="护腕_护掌">分类参数表!$N$52:$N$60</definedName>
    <definedName name="护膝">分类参数表!$P$52:$P$60</definedName>
    <definedName name="护腰">分类参数表!$Q$52:$Q$60</definedName>
    <definedName name="桨板">分类参数表!$AB$52</definedName>
    <definedName name="桨板板包">分类参数表!$AD$52</definedName>
    <definedName name="脚绳">分类参数表!$AE$52</definedName>
    <definedName name="卡片属性">分类参数表!$K$2:$K$10</definedName>
    <definedName name="帽衫">分类参数表!$I$52:$I$60</definedName>
    <definedName name="帽子">分类参数表!$R$52:$R$70</definedName>
    <definedName name="年份">分类参数表!$B$2:$B$10</definedName>
    <definedName name="品类">分类参数表!$C$1:$C$50</definedName>
    <definedName name="人群">分类参数表!$E$2:$E$10</definedName>
    <definedName name="手套">分类参数表!$S$52:$S$80</definedName>
    <definedName name="双板">分类参数表!$A$52:$A$60</definedName>
    <definedName name="双板板包">分类参数表!$Y$52:$Y$60</definedName>
    <definedName name="双板固定器">分类参数表!$C$52:$C$60</definedName>
    <definedName name="双板雪鞋">分类参数表!$E$52:$E$60</definedName>
    <definedName name="速干服">分类参数表!$J$52:$J$60</definedName>
    <definedName name="头盔">分类参数表!$K$52:$K$60</definedName>
    <definedName name="消费来源属性">分类参数表!$L$2:$L$10</definedName>
    <definedName name="消费者属性">分类参数表!$I$2:$I$10</definedName>
    <definedName name="销售员">分类参数表!$G$2:$G$20</definedName>
    <definedName name="鞋包_背包">分类参数表!$W$52:$W$60</definedName>
    <definedName name="雪板养护">分类参数表!$AA$52:$AA$57</definedName>
    <definedName name="雪服上衣">分类参数表!$G$52:$G$70</definedName>
    <definedName name="雪镜">分类参数表!$L$52:$L$60</definedName>
    <definedName name="雪裤">分类参数表!$H$52:$H$70</definedName>
    <definedName name="雪袜">分类参数表!$T$52:$T$60</definedName>
    <definedName name="雪杖">分类参数表!$Z$52:$Z$60</definedName>
  </definedNames>
  <calcPr calcId="171027"/>
</workbook>
</file>

<file path=xl/calcChain.xml><?xml version="1.0" encoding="utf-8"?>
<calcChain xmlns="http://schemas.openxmlformats.org/spreadsheetml/2006/main">
  <c r="AN242" i="2" l="1"/>
  <c r="O242" i="2"/>
  <c r="AN241" i="2"/>
  <c r="O241" i="2"/>
  <c r="AN240" i="2"/>
  <c r="O240" i="2"/>
  <c r="AN239" i="2"/>
  <c r="AD239" i="2"/>
  <c r="AD241" i="2" s="1"/>
  <c r="AE241" i="2" s="1"/>
  <c r="O239" i="2"/>
  <c r="D239" i="2"/>
  <c r="D240" i="2" s="1"/>
  <c r="D241" i="2" s="1"/>
  <c r="D242" i="2" s="1"/>
  <c r="C239" i="2"/>
  <c r="C240" i="2" s="1"/>
  <c r="C241" i="2" s="1"/>
  <c r="C242" i="2" s="1"/>
  <c r="B239" i="2"/>
  <c r="B240" i="2" s="1"/>
  <c r="B241" i="2" s="1"/>
  <c r="B242" i="2" s="1"/>
  <c r="AN238" i="2"/>
  <c r="AE238" i="2"/>
  <c r="Y238" i="2"/>
  <c r="O238" i="2"/>
  <c r="AN237" i="2"/>
  <c r="O237" i="2"/>
  <c r="AN236" i="2"/>
  <c r="O236" i="2"/>
  <c r="AN235" i="2"/>
  <c r="O235" i="2"/>
  <c r="AN234" i="2"/>
  <c r="AD234" i="2"/>
  <c r="AE234" i="2" s="1"/>
  <c r="O234" i="2"/>
  <c r="D234" i="2"/>
  <c r="D235" i="2" s="1"/>
  <c r="D236" i="2" s="1"/>
  <c r="D237" i="2" s="1"/>
  <c r="C234" i="2"/>
  <c r="C235" i="2" s="1"/>
  <c r="C236" i="2" s="1"/>
  <c r="C237" i="2" s="1"/>
  <c r="B234" i="2"/>
  <c r="B235" i="2" s="1"/>
  <c r="B236" i="2" s="1"/>
  <c r="B237" i="2" s="1"/>
  <c r="AN233" i="2"/>
  <c r="AE233" i="2"/>
  <c r="O233" i="2"/>
  <c r="AD224" i="2"/>
  <c r="AD225" i="2" s="1"/>
  <c r="AE223" i="2"/>
  <c r="AD214" i="2"/>
  <c r="AD215" i="2" s="1"/>
  <c r="AE213" i="2"/>
  <c r="AD204" i="2"/>
  <c r="AD205" i="2" s="1"/>
  <c r="AE203" i="2"/>
  <c r="AD240" i="2" l="1"/>
  <c r="AD242" i="2" s="1"/>
  <c r="AE242" i="2" s="1"/>
  <c r="Y233" i="2"/>
  <c r="AD235" i="2"/>
  <c r="AA238" i="2"/>
  <c r="AE239" i="2"/>
  <c r="AE225" i="2"/>
  <c r="AD226" i="2"/>
  <c r="AE224" i="2"/>
  <c r="AE215" i="2"/>
  <c r="AD216" i="2"/>
  <c r="AE214" i="2"/>
  <c r="AE205" i="2"/>
  <c r="AD206" i="2"/>
  <c r="AE204" i="2"/>
  <c r="AD198" i="2"/>
  <c r="AD199" i="2" s="1"/>
  <c r="AE197" i="2"/>
  <c r="AD188" i="2"/>
  <c r="AD189" i="2" s="1"/>
  <c r="AE187" i="2"/>
  <c r="AD177" i="2"/>
  <c r="AE177" i="2" s="1"/>
  <c r="AE176" i="2"/>
  <c r="AD167" i="2"/>
  <c r="AD168" i="2" s="1"/>
  <c r="AE166" i="2"/>
  <c r="AE240" i="2" l="1"/>
  <c r="AA233" i="2"/>
  <c r="AE235" i="2"/>
  <c r="AD236" i="2"/>
  <c r="AD227" i="2"/>
  <c r="AE227" i="2" s="1"/>
  <c r="AE226" i="2"/>
  <c r="AD217" i="2"/>
  <c r="AE217" i="2" s="1"/>
  <c r="AE216" i="2"/>
  <c r="AD207" i="2"/>
  <c r="AE207" i="2" s="1"/>
  <c r="AE206" i="2"/>
  <c r="AE199" i="2"/>
  <c r="AD200" i="2"/>
  <c r="AE198" i="2"/>
  <c r="AE189" i="2"/>
  <c r="AD190" i="2"/>
  <c r="AE188" i="2"/>
  <c r="AD178" i="2"/>
  <c r="AE178" i="2" s="1"/>
  <c r="AE168" i="2"/>
  <c r="AD169" i="2"/>
  <c r="AE167" i="2"/>
  <c r="B141" i="2"/>
  <c r="B142" i="2" s="1"/>
  <c r="B143" i="2" s="1"/>
  <c r="B144" i="2" s="1"/>
  <c r="B146" i="2"/>
  <c r="B147" i="2" s="1"/>
  <c r="B148" i="2" s="1"/>
  <c r="B149" i="2" s="1"/>
  <c r="B151" i="2"/>
  <c r="B152" i="2" s="1"/>
  <c r="B153" i="2" s="1"/>
  <c r="B154" i="2" s="1"/>
  <c r="B156" i="2"/>
  <c r="B157" i="2" s="1"/>
  <c r="B158" i="2" s="1"/>
  <c r="B159" i="2" s="1"/>
  <c r="B161" i="2"/>
  <c r="B162" i="2" s="1"/>
  <c r="B163" i="2" s="1"/>
  <c r="B164" i="2" s="1"/>
  <c r="AN160" i="2"/>
  <c r="AE160" i="2"/>
  <c r="O160" i="2"/>
  <c r="AD161" i="2"/>
  <c r="AD162" i="2" s="1"/>
  <c r="AD151" i="2"/>
  <c r="AD152" i="2" s="1"/>
  <c r="AE150" i="2"/>
  <c r="AN164" i="2"/>
  <c r="O164" i="2"/>
  <c r="AN163" i="2"/>
  <c r="O163" i="2"/>
  <c r="AN162" i="2"/>
  <c r="O162" i="2"/>
  <c r="AN161" i="2"/>
  <c r="O161" i="2"/>
  <c r="D161" i="2"/>
  <c r="D162" i="2" s="1"/>
  <c r="D163" i="2" s="1"/>
  <c r="D164" i="2" s="1"/>
  <c r="C161" i="2"/>
  <c r="C162" i="2" s="1"/>
  <c r="C163" i="2" s="1"/>
  <c r="C164" i="2" s="1"/>
  <c r="Y160" i="2"/>
  <c r="AN159" i="2"/>
  <c r="O159" i="2"/>
  <c r="AN158" i="2"/>
  <c r="O158" i="2"/>
  <c r="AN157" i="2"/>
  <c r="O157" i="2"/>
  <c r="AN156" i="2"/>
  <c r="AD156" i="2"/>
  <c r="AE156" i="2" s="1"/>
  <c r="O156" i="2"/>
  <c r="D156" i="2"/>
  <c r="D157" i="2" s="1"/>
  <c r="D158" i="2" s="1"/>
  <c r="D159" i="2" s="1"/>
  <c r="C156" i="2"/>
  <c r="C157" i="2" s="1"/>
  <c r="C158" i="2" s="1"/>
  <c r="C159" i="2" s="1"/>
  <c r="AN155" i="2"/>
  <c r="AE155" i="2"/>
  <c r="O155" i="2"/>
  <c r="AN154" i="2"/>
  <c r="O154" i="2"/>
  <c r="AN153" i="2"/>
  <c r="O153" i="2"/>
  <c r="AN152" i="2"/>
  <c r="O152" i="2"/>
  <c r="AN151" i="2"/>
  <c r="O151" i="2"/>
  <c r="D151" i="2"/>
  <c r="D152" i="2" s="1"/>
  <c r="D153" i="2" s="1"/>
  <c r="D154" i="2" s="1"/>
  <c r="C151" i="2"/>
  <c r="C152" i="2" s="1"/>
  <c r="C153" i="2" s="1"/>
  <c r="C154" i="2" s="1"/>
  <c r="AN150" i="2"/>
  <c r="Y150" i="2"/>
  <c r="O150" i="2"/>
  <c r="O166" i="2"/>
  <c r="AN166" i="2"/>
  <c r="B167" i="2"/>
  <c r="B168" i="2" s="1"/>
  <c r="B169" i="2" s="1"/>
  <c r="B170" i="2" s="1"/>
  <c r="C167" i="2"/>
  <c r="C168" i="2" s="1"/>
  <c r="C169" i="2" s="1"/>
  <c r="C170" i="2" s="1"/>
  <c r="D167" i="2"/>
  <c r="D168" i="2" s="1"/>
  <c r="D169" i="2" s="1"/>
  <c r="D170" i="2" s="1"/>
  <c r="O167" i="2"/>
  <c r="AN167" i="2"/>
  <c r="O168" i="2"/>
  <c r="AN168" i="2"/>
  <c r="O169" i="2"/>
  <c r="AN169" i="2"/>
  <c r="O170" i="2"/>
  <c r="AN170" i="2"/>
  <c r="O171" i="2"/>
  <c r="Y171" i="2"/>
  <c r="AE171" i="2"/>
  <c r="AN171" i="2"/>
  <c r="B172" i="2"/>
  <c r="B173" i="2" s="1"/>
  <c r="B174" i="2" s="1"/>
  <c r="B175" i="2" s="1"/>
  <c r="C172" i="2"/>
  <c r="C173" i="2" s="1"/>
  <c r="C174" i="2" s="1"/>
  <c r="C175" i="2" s="1"/>
  <c r="D172" i="2"/>
  <c r="D173" i="2" s="1"/>
  <c r="D174" i="2" s="1"/>
  <c r="D175" i="2" s="1"/>
  <c r="O172" i="2"/>
  <c r="AD172" i="2"/>
  <c r="AD173" i="2" s="1"/>
  <c r="AN172" i="2"/>
  <c r="O173" i="2"/>
  <c r="AN173" i="2"/>
  <c r="O174" i="2"/>
  <c r="AN174" i="2"/>
  <c r="O175" i="2"/>
  <c r="AN175" i="2"/>
  <c r="O176" i="2"/>
  <c r="AN176" i="2"/>
  <c r="B177" i="2"/>
  <c r="B178" i="2" s="1"/>
  <c r="B179" i="2" s="1"/>
  <c r="C177" i="2"/>
  <c r="C178" i="2" s="1"/>
  <c r="C179" i="2" s="1"/>
  <c r="D177" i="2"/>
  <c r="D178" i="2" s="1"/>
  <c r="D179" i="2" s="1"/>
  <c r="O177" i="2"/>
  <c r="AN177" i="2"/>
  <c r="O178" i="2"/>
  <c r="O179" i="2"/>
  <c r="AN179" i="2"/>
  <c r="AD141" i="2"/>
  <c r="AD142" i="2" s="1"/>
  <c r="AE140" i="2"/>
  <c r="AD131" i="2"/>
  <c r="AD132" i="2" s="1"/>
  <c r="AE130" i="2"/>
  <c r="AN149" i="2"/>
  <c r="O149" i="2"/>
  <c r="AN148" i="2"/>
  <c r="O148" i="2"/>
  <c r="AN147" i="2"/>
  <c r="O147" i="2"/>
  <c r="AN146" i="2"/>
  <c r="AD146" i="2"/>
  <c r="AD148" i="2" s="1"/>
  <c r="AE148" i="2" s="1"/>
  <c r="O146" i="2"/>
  <c r="D146" i="2"/>
  <c r="D147" i="2" s="1"/>
  <c r="D148" i="2" s="1"/>
  <c r="D149" i="2" s="1"/>
  <c r="C146" i="2"/>
  <c r="C147" i="2" s="1"/>
  <c r="C148" i="2" s="1"/>
  <c r="C149" i="2" s="1"/>
  <c r="AN145" i="2"/>
  <c r="AE145" i="2"/>
  <c r="Y145" i="2"/>
  <c r="O145" i="2"/>
  <c r="AN144" i="2"/>
  <c r="O144" i="2"/>
  <c r="AN143" i="2"/>
  <c r="O143" i="2"/>
  <c r="AN142" i="2"/>
  <c r="O142" i="2"/>
  <c r="AN141" i="2"/>
  <c r="O141" i="2"/>
  <c r="D141" i="2"/>
  <c r="D142" i="2" s="1"/>
  <c r="D143" i="2" s="1"/>
  <c r="D144" i="2" s="1"/>
  <c r="C141" i="2"/>
  <c r="C142" i="2" s="1"/>
  <c r="C143" i="2" s="1"/>
  <c r="C144" i="2" s="1"/>
  <c r="AN140" i="2"/>
  <c r="O140" i="2"/>
  <c r="AN139" i="2"/>
  <c r="O139" i="2"/>
  <c r="AN138" i="2"/>
  <c r="O138" i="2"/>
  <c r="AN137" i="2"/>
  <c r="O137" i="2"/>
  <c r="AN136" i="2"/>
  <c r="AD136" i="2"/>
  <c r="AD137" i="2" s="1"/>
  <c r="O136" i="2"/>
  <c r="D136" i="2"/>
  <c r="D137" i="2" s="1"/>
  <c r="D138" i="2" s="1"/>
  <c r="D139" i="2" s="1"/>
  <c r="C136" i="2"/>
  <c r="C137" i="2" s="1"/>
  <c r="C138" i="2" s="1"/>
  <c r="C139" i="2" s="1"/>
  <c r="B136" i="2"/>
  <c r="B137" i="2" s="1"/>
  <c r="B138" i="2" s="1"/>
  <c r="B139" i="2" s="1"/>
  <c r="AN135" i="2"/>
  <c r="AE135" i="2"/>
  <c r="Y135" i="2"/>
  <c r="O135" i="2"/>
  <c r="AN134" i="2"/>
  <c r="O134" i="2"/>
  <c r="AN133" i="2"/>
  <c r="O133" i="2"/>
  <c r="AN132" i="2"/>
  <c r="O132" i="2"/>
  <c r="AN131" i="2"/>
  <c r="O131" i="2"/>
  <c r="D131" i="2"/>
  <c r="D132" i="2" s="1"/>
  <c r="D133" i="2" s="1"/>
  <c r="D134" i="2" s="1"/>
  <c r="C131" i="2"/>
  <c r="C132" i="2" s="1"/>
  <c r="C133" i="2" s="1"/>
  <c r="C134" i="2" s="1"/>
  <c r="B131" i="2"/>
  <c r="B132" i="2" s="1"/>
  <c r="B133" i="2" s="1"/>
  <c r="B134" i="2" s="1"/>
  <c r="AN130" i="2"/>
  <c r="O130" i="2"/>
  <c r="AD121" i="2"/>
  <c r="AD122" i="2" s="1"/>
  <c r="AE120" i="2"/>
  <c r="AD111" i="2"/>
  <c r="AD112" i="2" s="1"/>
  <c r="AE110" i="2"/>
  <c r="AD101" i="2"/>
  <c r="AD102" i="2" s="1"/>
  <c r="AE100" i="2"/>
  <c r="AD237" i="2" l="1"/>
  <c r="AE237" i="2" s="1"/>
  <c r="AE236" i="2"/>
  <c r="AD201" i="2"/>
  <c r="AE201" i="2" s="1"/>
  <c r="AE200" i="2"/>
  <c r="AD191" i="2"/>
  <c r="AE191" i="2" s="1"/>
  <c r="AE190" i="2"/>
  <c r="AE152" i="2"/>
  <c r="AD153" i="2"/>
  <c r="AD154" i="2" s="1"/>
  <c r="AE154" i="2" s="1"/>
  <c r="AE151" i="2"/>
  <c r="AA160" i="2"/>
  <c r="AD179" i="2"/>
  <c r="AE179" i="2" s="1"/>
  <c r="AD174" i="2"/>
  <c r="AE174" i="2" s="1"/>
  <c r="AA171" i="2"/>
  <c r="AD170" i="2"/>
  <c r="AE170" i="2" s="1"/>
  <c r="AE169" i="2"/>
  <c r="AA150" i="2"/>
  <c r="AE162" i="2"/>
  <c r="AD163" i="2"/>
  <c r="AE161" i="2"/>
  <c r="AE173" i="2"/>
  <c r="AD175" i="2"/>
  <c r="AE175" i="2" s="1"/>
  <c r="Y176" i="2"/>
  <c r="AE172" i="2"/>
  <c r="Y166" i="2"/>
  <c r="AD158" i="2"/>
  <c r="AE158" i="2" s="1"/>
  <c r="Y155" i="2"/>
  <c r="AD157" i="2"/>
  <c r="AE136" i="2"/>
  <c r="AE146" i="2"/>
  <c r="AD147" i="2"/>
  <c r="AD149" i="2" s="1"/>
  <c r="AE149" i="2" s="1"/>
  <c r="AA145" i="2"/>
  <c r="AE141" i="2"/>
  <c r="AD138" i="2"/>
  <c r="AE138" i="2" s="1"/>
  <c r="AD143" i="2"/>
  <c r="AE142" i="2"/>
  <c r="AE132" i="2"/>
  <c r="AD133" i="2"/>
  <c r="AE131" i="2"/>
  <c r="AD139" i="2"/>
  <c r="AE139" i="2" s="1"/>
  <c r="AE137" i="2"/>
  <c r="Y130" i="2"/>
  <c r="AA135" i="2"/>
  <c r="Y140" i="2"/>
  <c r="AE122" i="2"/>
  <c r="AD123" i="2"/>
  <c r="AE121" i="2"/>
  <c r="AE112" i="2"/>
  <c r="AD113" i="2"/>
  <c r="AE111" i="2"/>
  <c r="AE102" i="2"/>
  <c r="AD103" i="2"/>
  <c r="AE101" i="2"/>
  <c r="AN98" i="2"/>
  <c r="O98" i="2"/>
  <c r="AN97" i="2"/>
  <c r="O97" i="2"/>
  <c r="AN96" i="2"/>
  <c r="AD98" i="2"/>
  <c r="AE98" i="2" s="1"/>
  <c r="O96" i="2"/>
  <c r="AN95" i="2"/>
  <c r="AD97" i="2"/>
  <c r="AE97" i="2" s="1"/>
  <c r="O95" i="2"/>
  <c r="D95" i="2"/>
  <c r="D96" i="2" s="1"/>
  <c r="D97" i="2" s="1"/>
  <c r="D98" i="2" s="1"/>
  <c r="C95" i="2"/>
  <c r="C96" i="2" s="1"/>
  <c r="C97" i="2" s="1"/>
  <c r="C98" i="2" s="1"/>
  <c r="B95" i="2"/>
  <c r="B96" i="2" s="1"/>
  <c r="B97" i="2" s="1"/>
  <c r="B98" i="2" s="1"/>
  <c r="AN94" i="2"/>
  <c r="Y94" i="2"/>
  <c r="O94" i="2"/>
  <c r="AD90" i="2"/>
  <c r="AD91" i="2" s="1"/>
  <c r="AE89" i="2"/>
  <c r="AD80" i="2"/>
  <c r="AD81" i="2" s="1"/>
  <c r="AE79" i="2"/>
  <c r="AN93" i="2"/>
  <c r="O93" i="2"/>
  <c r="AN92" i="2"/>
  <c r="O92" i="2"/>
  <c r="AN91" i="2"/>
  <c r="O91" i="2"/>
  <c r="AN90" i="2"/>
  <c r="O90" i="2"/>
  <c r="D90" i="2"/>
  <c r="D91" i="2" s="1"/>
  <c r="D92" i="2" s="1"/>
  <c r="D93" i="2" s="1"/>
  <c r="C90" i="2"/>
  <c r="C91" i="2" s="1"/>
  <c r="C92" i="2" s="1"/>
  <c r="C93" i="2" s="1"/>
  <c r="B90" i="2"/>
  <c r="B91" i="2" s="1"/>
  <c r="B92" i="2" s="1"/>
  <c r="B93" i="2" s="1"/>
  <c r="AN89" i="2"/>
  <c r="Y89" i="2"/>
  <c r="O89" i="2"/>
  <c r="AN88" i="2"/>
  <c r="O88" i="2"/>
  <c r="AN87" i="2"/>
  <c r="O87" i="2"/>
  <c r="AN86" i="2"/>
  <c r="O86" i="2"/>
  <c r="AN85" i="2"/>
  <c r="AD85" i="2"/>
  <c r="AE85" i="2" s="1"/>
  <c r="O85" i="2"/>
  <c r="D85" i="2"/>
  <c r="D86" i="2" s="1"/>
  <c r="D87" i="2" s="1"/>
  <c r="D88" i="2" s="1"/>
  <c r="C85" i="2"/>
  <c r="C86" i="2" s="1"/>
  <c r="C87" i="2" s="1"/>
  <c r="C88" i="2" s="1"/>
  <c r="B85" i="2"/>
  <c r="B86" i="2" s="1"/>
  <c r="B87" i="2" s="1"/>
  <c r="B88" i="2" s="1"/>
  <c r="AN84" i="2"/>
  <c r="AE84" i="2"/>
  <c r="O84" i="2"/>
  <c r="AN83" i="2"/>
  <c r="O83" i="2"/>
  <c r="AN82" i="2"/>
  <c r="O82" i="2"/>
  <c r="AN81" i="2"/>
  <c r="O81" i="2"/>
  <c r="AN80" i="2"/>
  <c r="O80" i="2"/>
  <c r="D80" i="2"/>
  <c r="D81" i="2" s="1"/>
  <c r="D82" i="2" s="1"/>
  <c r="D83" i="2" s="1"/>
  <c r="C80" i="2"/>
  <c r="C81" i="2" s="1"/>
  <c r="C82" i="2" s="1"/>
  <c r="C83" i="2" s="1"/>
  <c r="B80" i="2"/>
  <c r="B81" i="2" s="1"/>
  <c r="B82" i="2" s="1"/>
  <c r="B83" i="2" s="1"/>
  <c r="AN79" i="2"/>
  <c r="Y79" i="2"/>
  <c r="O79" i="2"/>
  <c r="AD70" i="2"/>
  <c r="AE70" i="2" s="1"/>
  <c r="AE69" i="2"/>
  <c r="AD60" i="2"/>
  <c r="AD61" i="2" s="1"/>
  <c r="AE59" i="2"/>
  <c r="AE54" i="2"/>
  <c r="AD55" i="2"/>
  <c r="AE55" i="2" s="1"/>
  <c r="AD50" i="2"/>
  <c r="AD51" i="2" s="1"/>
  <c r="AE49" i="2"/>
  <c r="AE43" i="2"/>
  <c r="AD44" i="2"/>
  <c r="AD45" i="2" s="1"/>
  <c r="AD29" i="2"/>
  <c r="AD30" i="2" s="1"/>
  <c r="AD31" i="2" s="1"/>
  <c r="AD32" i="2" s="1"/>
  <c r="AN284" i="2"/>
  <c r="O284" i="2"/>
  <c r="AN283" i="2"/>
  <c r="O283" i="2"/>
  <c r="AN282" i="2"/>
  <c r="O282" i="2"/>
  <c r="AN281" i="2"/>
  <c r="AD281" i="2"/>
  <c r="AD282" i="2" s="1"/>
  <c r="O281" i="2"/>
  <c r="D281" i="2"/>
  <c r="D282" i="2" s="1"/>
  <c r="D283" i="2" s="1"/>
  <c r="D284" i="2" s="1"/>
  <c r="C281" i="2"/>
  <c r="C282" i="2" s="1"/>
  <c r="C283" i="2" s="1"/>
  <c r="C284" i="2" s="1"/>
  <c r="B281" i="2"/>
  <c r="B282" i="2" s="1"/>
  <c r="B283" i="2" s="1"/>
  <c r="B284" i="2" s="1"/>
  <c r="AN280" i="2"/>
  <c r="AE280" i="2"/>
  <c r="Y280" i="2"/>
  <c r="O280" i="2"/>
  <c r="AN279" i="2"/>
  <c r="O279" i="2"/>
  <c r="AN278" i="2"/>
  <c r="O278" i="2"/>
  <c r="AN277" i="2"/>
  <c r="O277" i="2"/>
  <c r="AN276" i="2"/>
  <c r="AD276" i="2"/>
  <c r="AE276" i="2" s="1"/>
  <c r="O276" i="2"/>
  <c r="D276" i="2"/>
  <c r="D277" i="2" s="1"/>
  <c r="D278" i="2" s="1"/>
  <c r="D279" i="2" s="1"/>
  <c r="C276" i="2"/>
  <c r="C277" i="2" s="1"/>
  <c r="C278" i="2" s="1"/>
  <c r="C279" i="2" s="1"/>
  <c r="B276" i="2"/>
  <c r="B277" i="2" s="1"/>
  <c r="B278" i="2" s="1"/>
  <c r="B279" i="2" s="1"/>
  <c r="AN275" i="2"/>
  <c r="AE275" i="2"/>
  <c r="O275" i="2"/>
  <c r="AN274" i="2"/>
  <c r="O274" i="2"/>
  <c r="AN273" i="2"/>
  <c r="O273" i="2"/>
  <c r="AN272" i="2"/>
  <c r="O272" i="2"/>
  <c r="AN271" i="2"/>
  <c r="AD271" i="2"/>
  <c r="AD272" i="2" s="1"/>
  <c r="O271" i="2"/>
  <c r="D271" i="2"/>
  <c r="D272" i="2" s="1"/>
  <c r="D273" i="2" s="1"/>
  <c r="D274" i="2" s="1"/>
  <c r="C271" i="2"/>
  <c r="C272" i="2" s="1"/>
  <c r="C273" i="2" s="1"/>
  <c r="C274" i="2" s="1"/>
  <c r="B271" i="2"/>
  <c r="B272" i="2" s="1"/>
  <c r="B273" i="2" s="1"/>
  <c r="B274" i="2" s="1"/>
  <c r="AN270" i="2"/>
  <c r="AE270" i="2"/>
  <c r="Y270" i="2"/>
  <c r="O270" i="2"/>
  <c r="AN269" i="2"/>
  <c r="O269" i="2"/>
  <c r="AN268" i="2"/>
  <c r="O268" i="2"/>
  <c r="AN267" i="2"/>
  <c r="O267" i="2"/>
  <c r="AN266" i="2"/>
  <c r="O266" i="2"/>
  <c r="D266" i="2"/>
  <c r="D267" i="2" s="1"/>
  <c r="D268" i="2" s="1"/>
  <c r="D269" i="2" s="1"/>
  <c r="C266" i="2"/>
  <c r="C267" i="2" s="1"/>
  <c r="C268" i="2" s="1"/>
  <c r="C269" i="2" s="1"/>
  <c r="B266" i="2"/>
  <c r="B267" i="2" s="1"/>
  <c r="B268" i="2" s="1"/>
  <c r="B269" i="2" s="1"/>
  <c r="AN265" i="2"/>
  <c r="AE265" i="2"/>
  <c r="O265" i="2"/>
  <c r="AN263" i="2"/>
  <c r="O263" i="2"/>
  <c r="AN262" i="2"/>
  <c r="O262" i="2"/>
  <c r="AN261" i="2"/>
  <c r="O261" i="2"/>
  <c r="AN260" i="2"/>
  <c r="AD260" i="2"/>
  <c r="AD261" i="2" s="1"/>
  <c r="O260" i="2"/>
  <c r="D260" i="2"/>
  <c r="D261" i="2" s="1"/>
  <c r="D262" i="2" s="1"/>
  <c r="D263" i="2" s="1"/>
  <c r="C260" i="2"/>
  <c r="C261" i="2" s="1"/>
  <c r="C262" i="2" s="1"/>
  <c r="C263" i="2" s="1"/>
  <c r="B260" i="2"/>
  <c r="B261" i="2" s="1"/>
  <c r="B262" i="2" s="1"/>
  <c r="B263" i="2" s="1"/>
  <c r="AN259" i="2"/>
  <c r="AE259" i="2"/>
  <c r="Y259" i="2"/>
  <c r="O259" i="2"/>
  <c r="AN258" i="2"/>
  <c r="O258" i="2"/>
  <c r="AN257" i="2"/>
  <c r="O257" i="2"/>
  <c r="AN256" i="2"/>
  <c r="O256" i="2"/>
  <c r="AN255" i="2"/>
  <c r="AD255" i="2"/>
  <c r="AE255" i="2" s="1"/>
  <c r="O255" i="2"/>
  <c r="D255" i="2"/>
  <c r="D256" i="2" s="1"/>
  <c r="D257" i="2" s="1"/>
  <c r="D258" i="2" s="1"/>
  <c r="C255" i="2"/>
  <c r="C256" i="2" s="1"/>
  <c r="C257" i="2" s="1"/>
  <c r="C258" i="2" s="1"/>
  <c r="B255" i="2"/>
  <c r="B256" i="2" s="1"/>
  <c r="B257" i="2" s="1"/>
  <c r="B258" i="2" s="1"/>
  <c r="AN254" i="2"/>
  <c r="AE254" i="2"/>
  <c r="O254" i="2"/>
  <c r="AN253" i="2"/>
  <c r="O253" i="2"/>
  <c r="AN252" i="2"/>
  <c r="O252" i="2"/>
  <c r="AN251" i="2"/>
  <c r="O251" i="2"/>
  <c r="AN250" i="2"/>
  <c r="AD250" i="2"/>
  <c r="AD251" i="2" s="1"/>
  <c r="O250" i="2"/>
  <c r="D250" i="2"/>
  <c r="D251" i="2" s="1"/>
  <c r="D252" i="2" s="1"/>
  <c r="D253" i="2" s="1"/>
  <c r="C250" i="2"/>
  <c r="C251" i="2" s="1"/>
  <c r="C252" i="2" s="1"/>
  <c r="C253" i="2" s="1"/>
  <c r="B250" i="2"/>
  <c r="B251" i="2" s="1"/>
  <c r="B252" i="2" s="1"/>
  <c r="B253" i="2" s="1"/>
  <c r="AN249" i="2"/>
  <c r="AE249" i="2"/>
  <c r="Y249" i="2"/>
  <c r="O249" i="2"/>
  <c r="AN248" i="2"/>
  <c r="O248" i="2"/>
  <c r="AN247" i="2"/>
  <c r="O247" i="2"/>
  <c r="AN246" i="2"/>
  <c r="O246" i="2"/>
  <c r="AN245" i="2"/>
  <c r="O245" i="2"/>
  <c r="D245" i="2"/>
  <c r="D246" i="2" s="1"/>
  <c r="D247" i="2" s="1"/>
  <c r="D248" i="2" s="1"/>
  <c r="C245" i="2"/>
  <c r="C246" i="2" s="1"/>
  <c r="C247" i="2" s="1"/>
  <c r="C248" i="2" s="1"/>
  <c r="B245" i="2"/>
  <c r="B246" i="2" s="1"/>
  <c r="B247" i="2" s="1"/>
  <c r="B248" i="2" s="1"/>
  <c r="AN244" i="2"/>
  <c r="AE244" i="2"/>
  <c r="O244" i="2"/>
  <c r="AN232" i="2"/>
  <c r="O232" i="2"/>
  <c r="AN231" i="2"/>
  <c r="O231" i="2"/>
  <c r="AN230" i="2"/>
  <c r="O230" i="2"/>
  <c r="AN229" i="2"/>
  <c r="AD229" i="2"/>
  <c r="O229" i="2"/>
  <c r="D229" i="2"/>
  <c r="D230" i="2" s="1"/>
  <c r="D231" i="2" s="1"/>
  <c r="D232" i="2" s="1"/>
  <c r="C229" i="2"/>
  <c r="C230" i="2" s="1"/>
  <c r="C231" i="2" s="1"/>
  <c r="C232" i="2" s="1"/>
  <c r="B229" i="2"/>
  <c r="B230" i="2" s="1"/>
  <c r="B231" i="2" s="1"/>
  <c r="B232" i="2" s="1"/>
  <c r="AN228" i="2"/>
  <c r="AE228" i="2"/>
  <c r="O228" i="2"/>
  <c r="AN227" i="2"/>
  <c r="O227" i="2"/>
  <c r="AN226" i="2"/>
  <c r="O226" i="2"/>
  <c r="AN225" i="2"/>
  <c r="O225" i="2"/>
  <c r="AN224" i="2"/>
  <c r="O224" i="2"/>
  <c r="D224" i="2"/>
  <c r="D225" i="2" s="1"/>
  <c r="D226" i="2" s="1"/>
  <c r="D227" i="2" s="1"/>
  <c r="C224" i="2"/>
  <c r="C225" i="2" s="1"/>
  <c r="C226" i="2" s="1"/>
  <c r="C227" i="2" s="1"/>
  <c r="B224" i="2"/>
  <c r="B225" i="2" s="1"/>
  <c r="B226" i="2" s="1"/>
  <c r="B227" i="2" s="1"/>
  <c r="AN223" i="2"/>
  <c r="Y223" i="2"/>
  <c r="O223" i="2"/>
  <c r="AN222" i="2"/>
  <c r="O222" i="2"/>
  <c r="AN221" i="2"/>
  <c r="O221" i="2"/>
  <c r="AN220" i="2"/>
  <c r="O220" i="2"/>
  <c r="AN219" i="2"/>
  <c r="AD219" i="2"/>
  <c r="AE219" i="2" s="1"/>
  <c r="O219" i="2"/>
  <c r="D219" i="2"/>
  <c r="D220" i="2" s="1"/>
  <c r="D221" i="2" s="1"/>
  <c r="D222" i="2" s="1"/>
  <c r="C219" i="2"/>
  <c r="C220" i="2" s="1"/>
  <c r="C221" i="2" s="1"/>
  <c r="C222" i="2" s="1"/>
  <c r="B219" i="2"/>
  <c r="B220" i="2" s="1"/>
  <c r="B221" i="2" s="1"/>
  <c r="B222" i="2" s="1"/>
  <c r="AN218" i="2"/>
  <c r="AE218" i="2"/>
  <c r="O218" i="2"/>
  <c r="AN217" i="2"/>
  <c r="O217" i="2"/>
  <c r="AN216" i="2"/>
  <c r="O216" i="2"/>
  <c r="AN215" i="2"/>
  <c r="O215" i="2"/>
  <c r="AN214" i="2"/>
  <c r="O214" i="2"/>
  <c r="D214" i="2"/>
  <c r="D215" i="2" s="1"/>
  <c r="D216" i="2" s="1"/>
  <c r="D217" i="2" s="1"/>
  <c r="C214" i="2"/>
  <c r="C215" i="2" s="1"/>
  <c r="C216" i="2" s="1"/>
  <c r="C217" i="2" s="1"/>
  <c r="B214" i="2"/>
  <c r="B215" i="2" s="1"/>
  <c r="B216" i="2" s="1"/>
  <c r="B217" i="2" s="1"/>
  <c r="AN213" i="2"/>
  <c r="Y213" i="2"/>
  <c r="O213" i="2"/>
  <c r="AN212" i="2"/>
  <c r="O212" i="2"/>
  <c r="AN211" i="2"/>
  <c r="O211" i="2"/>
  <c r="AN210" i="2"/>
  <c r="O210" i="2"/>
  <c r="AN209" i="2"/>
  <c r="AD209" i="2"/>
  <c r="AE209" i="2" s="1"/>
  <c r="O209" i="2"/>
  <c r="D209" i="2"/>
  <c r="D210" i="2" s="1"/>
  <c r="D211" i="2" s="1"/>
  <c r="D212" i="2" s="1"/>
  <c r="C209" i="2"/>
  <c r="C210" i="2" s="1"/>
  <c r="C211" i="2" s="1"/>
  <c r="C212" i="2" s="1"/>
  <c r="B209" i="2"/>
  <c r="B210" i="2" s="1"/>
  <c r="B211" i="2" s="1"/>
  <c r="B212" i="2" s="1"/>
  <c r="AN208" i="2"/>
  <c r="AE208" i="2"/>
  <c r="O208" i="2"/>
  <c r="AN207" i="2"/>
  <c r="O207" i="2"/>
  <c r="AN206" i="2"/>
  <c r="O206" i="2"/>
  <c r="AN205" i="2"/>
  <c r="O205" i="2"/>
  <c r="AN204" i="2"/>
  <c r="O204" i="2"/>
  <c r="D204" i="2"/>
  <c r="D205" i="2" s="1"/>
  <c r="D206" i="2" s="1"/>
  <c r="D207" i="2" s="1"/>
  <c r="C204" i="2"/>
  <c r="C205" i="2" s="1"/>
  <c r="C206" i="2" s="1"/>
  <c r="C207" i="2" s="1"/>
  <c r="B204" i="2"/>
  <c r="B205" i="2" s="1"/>
  <c r="B206" i="2" s="1"/>
  <c r="B207" i="2" s="1"/>
  <c r="AN203" i="2"/>
  <c r="Y203" i="2"/>
  <c r="O203" i="2"/>
  <c r="AN201" i="2"/>
  <c r="O201" i="2"/>
  <c r="AN200" i="2"/>
  <c r="O200" i="2"/>
  <c r="AN199" i="2"/>
  <c r="O199" i="2"/>
  <c r="AN198" i="2"/>
  <c r="O198" i="2"/>
  <c r="D198" i="2"/>
  <c r="D199" i="2" s="1"/>
  <c r="D200" i="2" s="1"/>
  <c r="D201" i="2" s="1"/>
  <c r="C198" i="2"/>
  <c r="C199" i="2" s="1"/>
  <c r="C200" i="2" s="1"/>
  <c r="C201" i="2" s="1"/>
  <c r="B198" i="2"/>
  <c r="B199" i="2" s="1"/>
  <c r="B200" i="2" s="1"/>
  <c r="B201" i="2" s="1"/>
  <c r="AN197" i="2"/>
  <c r="Y197" i="2"/>
  <c r="O197" i="2"/>
  <c r="AN196" i="2"/>
  <c r="O196" i="2"/>
  <c r="AN195" i="2"/>
  <c r="O195" i="2"/>
  <c r="AN194" i="2"/>
  <c r="O194" i="2"/>
  <c r="AN193" i="2"/>
  <c r="AD193" i="2"/>
  <c r="AE193" i="2" s="1"/>
  <c r="O193" i="2"/>
  <c r="D193" i="2"/>
  <c r="D194" i="2" s="1"/>
  <c r="D195" i="2" s="1"/>
  <c r="D196" i="2" s="1"/>
  <c r="C193" i="2"/>
  <c r="C194" i="2" s="1"/>
  <c r="C195" i="2" s="1"/>
  <c r="C196" i="2" s="1"/>
  <c r="B193" i="2"/>
  <c r="B194" i="2" s="1"/>
  <c r="B195" i="2" s="1"/>
  <c r="B196" i="2" s="1"/>
  <c r="AN192" i="2"/>
  <c r="AE192" i="2"/>
  <c r="O192" i="2"/>
  <c r="AN191" i="2"/>
  <c r="O191" i="2"/>
  <c r="AN190" i="2"/>
  <c r="O190" i="2"/>
  <c r="AN189" i="2"/>
  <c r="O189" i="2"/>
  <c r="AN188" i="2"/>
  <c r="O188" i="2"/>
  <c r="D188" i="2"/>
  <c r="D189" i="2" s="1"/>
  <c r="D190" i="2" s="1"/>
  <c r="D191" i="2" s="1"/>
  <c r="C188" i="2"/>
  <c r="C189" i="2" s="1"/>
  <c r="C190" i="2" s="1"/>
  <c r="C191" i="2" s="1"/>
  <c r="B188" i="2"/>
  <c r="B189" i="2" s="1"/>
  <c r="B190" i="2" s="1"/>
  <c r="B191" i="2" s="1"/>
  <c r="AN187" i="2"/>
  <c r="Y187" i="2"/>
  <c r="O187" i="2"/>
  <c r="AN185" i="2"/>
  <c r="O185" i="2"/>
  <c r="AN184" i="2"/>
  <c r="O184" i="2"/>
  <c r="AN183" i="2"/>
  <c r="O183" i="2"/>
  <c r="AN182" i="2"/>
  <c r="AD182" i="2"/>
  <c r="AD183" i="2" s="1"/>
  <c r="O182" i="2"/>
  <c r="D182" i="2"/>
  <c r="D183" i="2" s="1"/>
  <c r="D184" i="2" s="1"/>
  <c r="D185" i="2" s="1"/>
  <c r="C182" i="2"/>
  <c r="C183" i="2" s="1"/>
  <c r="C184" i="2" s="1"/>
  <c r="C185" i="2" s="1"/>
  <c r="B182" i="2"/>
  <c r="B183" i="2" s="1"/>
  <c r="B184" i="2" s="1"/>
  <c r="B185" i="2" s="1"/>
  <c r="AN181" i="2"/>
  <c r="AE181" i="2"/>
  <c r="Y181" i="2"/>
  <c r="O181" i="2"/>
  <c r="AN180" i="2"/>
  <c r="O180" i="2"/>
  <c r="C180" i="2"/>
  <c r="D180" i="2"/>
  <c r="B180" i="2"/>
  <c r="AN129" i="2"/>
  <c r="O129" i="2"/>
  <c r="AN128" i="2"/>
  <c r="O128" i="2"/>
  <c r="AN127" i="2"/>
  <c r="O127" i="2"/>
  <c r="AN126" i="2"/>
  <c r="AD126" i="2"/>
  <c r="AD127" i="2" s="1"/>
  <c r="O126" i="2"/>
  <c r="D126" i="2"/>
  <c r="D127" i="2" s="1"/>
  <c r="D128" i="2" s="1"/>
  <c r="D129" i="2" s="1"/>
  <c r="C126" i="2"/>
  <c r="C127" i="2" s="1"/>
  <c r="C128" i="2" s="1"/>
  <c r="C129" i="2" s="1"/>
  <c r="B126" i="2"/>
  <c r="B127" i="2" s="1"/>
  <c r="B128" i="2" s="1"/>
  <c r="B129" i="2" s="1"/>
  <c r="AN125" i="2"/>
  <c r="AE125" i="2"/>
  <c r="Y125" i="2"/>
  <c r="O125" i="2"/>
  <c r="AN124" i="2"/>
  <c r="O124" i="2"/>
  <c r="AN123" i="2"/>
  <c r="O123" i="2"/>
  <c r="AN122" i="2"/>
  <c r="O122" i="2"/>
  <c r="AN121" i="2"/>
  <c r="O121" i="2"/>
  <c r="D121" i="2"/>
  <c r="D122" i="2" s="1"/>
  <c r="D123" i="2" s="1"/>
  <c r="D124" i="2" s="1"/>
  <c r="C121" i="2"/>
  <c r="C122" i="2" s="1"/>
  <c r="C123" i="2" s="1"/>
  <c r="C124" i="2" s="1"/>
  <c r="B121" i="2"/>
  <c r="B122" i="2" s="1"/>
  <c r="B123" i="2" s="1"/>
  <c r="B124" i="2" s="1"/>
  <c r="AN120" i="2"/>
  <c r="O120" i="2"/>
  <c r="AN119" i="2"/>
  <c r="O119" i="2"/>
  <c r="AN118" i="2"/>
  <c r="O118" i="2"/>
  <c r="AN117" i="2"/>
  <c r="O117" i="2"/>
  <c r="AN116" i="2"/>
  <c r="AD116" i="2"/>
  <c r="AD117" i="2" s="1"/>
  <c r="O116" i="2"/>
  <c r="D116" i="2"/>
  <c r="D117" i="2" s="1"/>
  <c r="D118" i="2" s="1"/>
  <c r="D119" i="2" s="1"/>
  <c r="C116" i="2"/>
  <c r="C117" i="2" s="1"/>
  <c r="C118" i="2" s="1"/>
  <c r="C119" i="2" s="1"/>
  <c r="B116" i="2"/>
  <c r="B117" i="2" s="1"/>
  <c r="B118" i="2" s="1"/>
  <c r="B119" i="2" s="1"/>
  <c r="AN115" i="2"/>
  <c r="AE115" i="2"/>
  <c r="Y115" i="2"/>
  <c r="O115" i="2"/>
  <c r="AN114" i="2"/>
  <c r="O114" i="2"/>
  <c r="AN113" i="2"/>
  <c r="O113" i="2"/>
  <c r="AN112" i="2"/>
  <c r="O112" i="2"/>
  <c r="AN111" i="2"/>
  <c r="O111" i="2"/>
  <c r="D111" i="2"/>
  <c r="D112" i="2" s="1"/>
  <c r="D113" i="2" s="1"/>
  <c r="D114" i="2" s="1"/>
  <c r="C111" i="2"/>
  <c r="C112" i="2" s="1"/>
  <c r="C113" i="2" s="1"/>
  <c r="C114" i="2" s="1"/>
  <c r="B111" i="2"/>
  <c r="B112" i="2" s="1"/>
  <c r="B113" i="2" s="1"/>
  <c r="B114" i="2" s="1"/>
  <c r="AN110" i="2"/>
  <c r="O110" i="2"/>
  <c r="AN109" i="2"/>
  <c r="O109" i="2"/>
  <c r="AN108" i="2"/>
  <c r="O108" i="2"/>
  <c r="AN107" i="2"/>
  <c r="O107" i="2"/>
  <c r="AN106" i="2"/>
  <c r="AD106" i="2"/>
  <c r="AD107" i="2" s="1"/>
  <c r="O106" i="2"/>
  <c r="D106" i="2"/>
  <c r="D107" i="2" s="1"/>
  <c r="D108" i="2" s="1"/>
  <c r="D109" i="2" s="1"/>
  <c r="C106" i="2"/>
  <c r="C107" i="2" s="1"/>
  <c r="C108" i="2" s="1"/>
  <c r="C109" i="2" s="1"/>
  <c r="B106" i="2"/>
  <c r="B107" i="2" s="1"/>
  <c r="B108" i="2" s="1"/>
  <c r="B109" i="2" s="1"/>
  <c r="AN105" i="2"/>
  <c r="AE105" i="2"/>
  <c r="Y105" i="2"/>
  <c r="O105" i="2"/>
  <c r="AN104" i="2"/>
  <c r="O104" i="2"/>
  <c r="AN103" i="2"/>
  <c r="O103" i="2"/>
  <c r="AN102" i="2"/>
  <c r="O102" i="2"/>
  <c r="AN101" i="2"/>
  <c r="O101" i="2"/>
  <c r="D101" i="2"/>
  <c r="D102" i="2" s="1"/>
  <c r="D103" i="2" s="1"/>
  <c r="D104" i="2" s="1"/>
  <c r="C101" i="2"/>
  <c r="C102" i="2" s="1"/>
  <c r="C103" i="2" s="1"/>
  <c r="C104" i="2" s="1"/>
  <c r="B101" i="2"/>
  <c r="B102" i="2" s="1"/>
  <c r="B103" i="2" s="1"/>
  <c r="B104" i="2" s="1"/>
  <c r="AN100" i="2"/>
  <c r="O100" i="2"/>
  <c r="AN78" i="2"/>
  <c r="O78" i="2"/>
  <c r="AN77" i="2"/>
  <c r="O77" i="2"/>
  <c r="AN76" i="2"/>
  <c r="O76" i="2"/>
  <c r="AN75" i="2"/>
  <c r="AD75" i="2"/>
  <c r="AD77" i="2" s="1"/>
  <c r="AE77" i="2" s="1"/>
  <c r="O75" i="2"/>
  <c r="D75" i="2"/>
  <c r="D76" i="2" s="1"/>
  <c r="D77" i="2" s="1"/>
  <c r="D78" i="2" s="1"/>
  <c r="C75" i="2"/>
  <c r="C76" i="2" s="1"/>
  <c r="C77" i="2" s="1"/>
  <c r="C78" i="2" s="1"/>
  <c r="B75" i="2"/>
  <c r="B76" i="2" s="1"/>
  <c r="B77" i="2" s="1"/>
  <c r="B78" i="2" s="1"/>
  <c r="AN74" i="2"/>
  <c r="AE74" i="2"/>
  <c r="Y74" i="2"/>
  <c r="O74" i="2"/>
  <c r="AN73" i="2"/>
  <c r="O73" i="2"/>
  <c r="AN72" i="2"/>
  <c r="O72" i="2"/>
  <c r="AN71" i="2"/>
  <c r="O71" i="2"/>
  <c r="AN70" i="2"/>
  <c r="O70" i="2"/>
  <c r="D70" i="2"/>
  <c r="D71" i="2" s="1"/>
  <c r="D72" i="2" s="1"/>
  <c r="D73" i="2" s="1"/>
  <c r="C70" i="2"/>
  <c r="C71" i="2" s="1"/>
  <c r="C72" i="2" s="1"/>
  <c r="C73" i="2" s="1"/>
  <c r="B70" i="2"/>
  <c r="B71" i="2" s="1"/>
  <c r="B72" i="2" s="1"/>
  <c r="B73" i="2" s="1"/>
  <c r="AN69" i="2"/>
  <c r="O69" i="2"/>
  <c r="AN68" i="2"/>
  <c r="O68" i="2"/>
  <c r="AN67" i="2"/>
  <c r="O67" i="2"/>
  <c r="AN66" i="2"/>
  <c r="O66" i="2"/>
  <c r="AN65" i="2"/>
  <c r="AD65" i="2"/>
  <c r="AD66" i="2" s="1"/>
  <c r="O65" i="2"/>
  <c r="D65" i="2"/>
  <c r="D66" i="2" s="1"/>
  <c r="D67" i="2" s="1"/>
  <c r="D68" i="2" s="1"/>
  <c r="C65" i="2"/>
  <c r="C66" i="2" s="1"/>
  <c r="C67" i="2" s="1"/>
  <c r="C68" i="2" s="1"/>
  <c r="B65" i="2"/>
  <c r="B66" i="2" s="1"/>
  <c r="B67" i="2" s="1"/>
  <c r="B68" i="2" s="1"/>
  <c r="AN64" i="2"/>
  <c r="AE64" i="2"/>
  <c r="Y64" i="2"/>
  <c r="O64" i="2"/>
  <c r="AN63" i="2"/>
  <c r="O63" i="2"/>
  <c r="AN62" i="2"/>
  <c r="O62" i="2"/>
  <c r="AN61" i="2"/>
  <c r="O61" i="2"/>
  <c r="AN60" i="2"/>
  <c r="O60" i="2"/>
  <c r="D60" i="2"/>
  <c r="D61" i="2" s="1"/>
  <c r="D62" i="2" s="1"/>
  <c r="D63" i="2" s="1"/>
  <c r="C60" i="2"/>
  <c r="C61" i="2" s="1"/>
  <c r="C62" i="2" s="1"/>
  <c r="C63" i="2" s="1"/>
  <c r="B60" i="2"/>
  <c r="B61" i="2" s="1"/>
  <c r="B62" i="2" s="1"/>
  <c r="B63" i="2" s="1"/>
  <c r="AN59" i="2"/>
  <c r="O59" i="2"/>
  <c r="AN58" i="2"/>
  <c r="O58" i="2"/>
  <c r="AN57" i="2"/>
  <c r="O57" i="2"/>
  <c r="AN56" i="2"/>
  <c r="O56" i="2"/>
  <c r="AN55" i="2"/>
  <c r="O55" i="2"/>
  <c r="D55" i="2"/>
  <c r="D56" i="2" s="1"/>
  <c r="D57" i="2" s="1"/>
  <c r="D58" i="2" s="1"/>
  <c r="C55" i="2"/>
  <c r="C56" i="2" s="1"/>
  <c r="C57" i="2" s="1"/>
  <c r="C58" i="2" s="1"/>
  <c r="B55" i="2"/>
  <c r="B56" i="2" s="1"/>
  <c r="B57" i="2" s="1"/>
  <c r="B58" i="2" s="1"/>
  <c r="AN54" i="2"/>
  <c r="Y54" i="2"/>
  <c r="O54" i="2"/>
  <c r="AN53" i="2"/>
  <c r="O53" i="2"/>
  <c r="AN52" i="2"/>
  <c r="O52" i="2"/>
  <c r="AN51" i="2"/>
  <c r="O51" i="2"/>
  <c r="AN50" i="2"/>
  <c r="O50" i="2"/>
  <c r="D50" i="2"/>
  <c r="D51" i="2" s="1"/>
  <c r="D52" i="2" s="1"/>
  <c r="D53" i="2" s="1"/>
  <c r="C50" i="2"/>
  <c r="C51" i="2" s="1"/>
  <c r="C52" i="2" s="1"/>
  <c r="C53" i="2" s="1"/>
  <c r="B50" i="2"/>
  <c r="B51" i="2" s="1"/>
  <c r="B52" i="2" s="1"/>
  <c r="B53" i="2" s="1"/>
  <c r="AN49" i="2"/>
  <c r="O49" i="2"/>
  <c r="AN47" i="2"/>
  <c r="O47" i="2"/>
  <c r="AN46" i="2"/>
  <c r="O46" i="2"/>
  <c r="AN45" i="2"/>
  <c r="O45" i="2"/>
  <c r="AN44" i="2"/>
  <c r="O44" i="2"/>
  <c r="D44" i="2"/>
  <c r="D45" i="2" s="1"/>
  <c r="D46" i="2" s="1"/>
  <c r="D47" i="2" s="1"/>
  <c r="C44" i="2"/>
  <c r="C45" i="2" s="1"/>
  <c r="C46" i="2" s="1"/>
  <c r="C47" i="2" s="1"/>
  <c r="B44" i="2"/>
  <c r="B45" i="2" s="1"/>
  <c r="B46" i="2" s="1"/>
  <c r="B47" i="2" s="1"/>
  <c r="AN43" i="2"/>
  <c r="Y43" i="2"/>
  <c r="O43" i="2"/>
  <c r="AN42" i="2"/>
  <c r="O42" i="2"/>
  <c r="AN41" i="2"/>
  <c r="O41" i="2"/>
  <c r="AN40" i="2"/>
  <c r="O40" i="2"/>
  <c r="AN39" i="2"/>
  <c r="O39" i="2"/>
  <c r="D39" i="2"/>
  <c r="D40" i="2" s="1"/>
  <c r="D41" i="2" s="1"/>
  <c r="D42" i="2" s="1"/>
  <c r="C39" i="2"/>
  <c r="C40" i="2" s="1"/>
  <c r="C41" i="2" s="1"/>
  <c r="C42" i="2" s="1"/>
  <c r="B39" i="2"/>
  <c r="B40" i="2" s="1"/>
  <c r="B41" i="2" s="1"/>
  <c r="B42" i="2" s="1"/>
  <c r="AN38" i="2"/>
  <c r="O38" i="2"/>
  <c r="C18" i="2"/>
  <c r="C19" i="2" s="1"/>
  <c r="C20" i="2" s="1"/>
  <c r="C21" i="2" s="1"/>
  <c r="C23" i="2"/>
  <c r="C24" i="2" s="1"/>
  <c r="C25" i="2" s="1"/>
  <c r="C26" i="2" s="1"/>
  <c r="AD18" i="2"/>
  <c r="AD56" i="2" l="1"/>
  <c r="AE56" i="2" s="1"/>
  <c r="AE153" i="2"/>
  <c r="AD180" i="2"/>
  <c r="AE180" i="2" s="1"/>
  <c r="AE271" i="2"/>
  <c r="AE281" i="2"/>
  <c r="AA223" i="2"/>
  <c r="AA176" i="2"/>
  <c r="AA155" i="2"/>
  <c r="AD164" i="2"/>
  <c r="AE164" i="2" s="1"/>
  <c r="AE163" i="2"/>
  <c r="AA166" i="2"/>
  <c r="AD159" i="2"/>
  <c r="AE159" i="2" s="1"/>
  <c r="AE157" i="2"/>
  <c r="AE147" i="2"/>
  <c r="AA140" i="2"/>
  <c r="AD144" i="2"/>
  <c r="AE144" i="2" s="1"/>
  <c r="AE143" i="2"/>
  <c r="AD134" i="2"/>
  <c r="AE134" i="2" s="1"/>
  <c r="AE133" i="2"/>
  <c r="AA130" i="2"/>
  <c r="AD124" i="2"/>
  <c r="AE124" i="2" s="1"/>
  <c r="AE123" i="2"/>
  <c r="AD114" i="2"/>
  <c r="AE114" i="2" s="1"/>
  <c r="AE113" i="2"/>
  <c r="AD104" i="2"/>
  <c r="AE104" i="2" s="1"/>
  <c r="AE103" i="2"/>
  <c r="AA94" i="2"/>
  <c r="AA203" i="2"/>
  <c r="AD57" i="2"/>
  <c r="AE57" i="2" s="1"/>
  <c r="AE91" i="2"/>
  <c r="AD92" i="2"/>
  <c r="AE90" i="2"/>
  <c r="AE81" i="2"/>
  <c r="AD82" i="2"/>
  <c r="AE80" i="2"/>
  <c r="AA79" i="2"/>
  <c r="AD87" i="2"/>
  <c r="AE87" i="2" s="1"/>
  <c r="AA54" i="2"/>
  <c r="Y84" i="2"/>
  <c r="AD86" i="2"/>
  <c r="AA89" i="2"/>
  <c r="AD58" i="2"/>
  <c r="AE58" i="2" s="1"/>
  <c r="AD71" i="2"/>
  <c r="AE61" i="2"/>
  <c r="AD62" i="2"/>
  <c r="AE60" i="2"/>
  <c r="AE51" i="2"/>
  <c r="AD52" i="2"/>
  <c r="AE50" i="2"/>
  <c r="AA187" i="2"/>
  <c r="AD273" i="2"/>
  <c r="AE273" i="2" s="1"/>
  <c r="AD283" i="2"/>
  <c r="AE283" i="2" s="1"/>
  <c r="AA213" i="2"/>
  <c r="AA270" i="2"/>
  <c r="AA280" i="2"/>
  <c r="AD46" i="2"/>
  <c r="AE46" i="2" s="1"/>
  <c r="AE44" i="2"/>
  <c r="AE45" i="2"/>
  <c r="AD47" i="2"/>
  <c r="AE47" i="2" s="1"/>
  <c r="AA197" i="2"/>
  <c r="AD195" i="2"/>
  <c r="AE195" i="2" s="1"/>
  <c r="AD211" i="2"/>
  <c r="AE211" i="2" s="1"/>
  <c r="AD221" i="2"/>
  <c r="AE221" i="2" s="1"/>
  <c r="AD253" i="2"/>
  <c r="AE253" i="2" s="1"/>
  <c r="AE251" i="2"/>
  <c r="AA115" i="2"/>
  <c r="Y192" i="2"/>
  <c r="AD194" i="2"/>
  <c r="Y208" i="2"/>
  <c r="AD210" i="2"/>
  <c r="Y218" i="2"/>
  <c r="AD220" i="2"/>
  <c r="Y228" i="2"/>
  <c r="AD274" i="2"/>
  <c r="AE274" i="2" s="1"/>
  <c r="AE272" i="2"/>
  <c r="AD284" i="2"/>
  <c r="AE284" i="2" s="1"/>
  <c r="AE282" i="2"/>
  <c r="AD230" i="2"/>
  <c r="AE229" i="2"/>
  <c r="Y244" i="2"/>
  <c r="AD263" i="2"/>
  <c r="AE263" i="2" s="1"/>
  <c r="AE261" i="2"/>
  <c r="AA105" i="2"/>
  <c r="AA125" i="2"/>
  <c r="AA181" i="2"/>
  <c r="AD231" i="2"/>
  <c r="AE231" i="2" s="1"/>
  <c r="AD246" i="2"/>
  <c r="AA249" i="2"/>
  <c r="AE250" i="2"/>
  <c r="Y254" i="2"/>
  <c r="AD256" i="2"/>
  <c r="AA259" i="2"/>
  <c r="AE260" i="2"/>
  <c r="Y265" i="2"/>
  <c r="Y275" i="2"/>
  <c r="AD277" i="2"/>
  <c r="AD252" i="2"/>
  <c r="AE252" i="2" s="1"/>
  <c r="AD262" i="2"/>
  <c r="AE262" i="2" s="1"/>
  <c r="AD109" i="2"/>
  <c r="AE109" i="2" s="1"/>
  <c r="AE107" i="2"/>
  <c r="AD129" i="2"/>
  <c r="AE129" i="2" s="1"/>
  <c r="AE127" i="2"/>
  <c r="AD185" i="2"/>
  <c r="AE185" i="2" s="1"/>
  <c r="AE183" i="2"/>
  <c r="AD119" i="2"/>
  <c r="AE119" i="2" s="1"/>
  <c r="AE117" i="2"/>
  <c r="AA43" i="2"/>
  <c r="AE75" i="2"/>
  <c r="Y100" i="2"/>
  <c r="AE106" i="2"/>
  <c r="Y110" i="2"/>
  <c r="AE116" i="2"/>
  <c r="Y120" i="2"/>
  <c r="AE126" i="2"/>
  <c r="AE182" i="2"/>
  <c r="AD76" i="2"/>
  <c r="AD78" i="2" s="1"/>
  <c r="AE78" i="2" s="1"/>
  <c r="AD108" i="2"/>
  <c r="AE108" i="2" s="1"/>
  <c r="AD118" i="2"/>
  <c r="AE118" i="2" s="1"/>
  <c r="AD128" i="2"/>
  <c r="AE128" i="2" s="1"/>
  <c r="AD184" i="2"/>
  <c r="AE184" i="2" s="1"/>
  <c r="AD68" i="2"/>
  <c r="AE68" i="2" s="1"/>
  <c r="AE66" i="2"/>
  <c r="Y49" i="2"/>
  <c r="Y59" i="2"/>
  <c r="AA64" i="2"/>
  <c r="AE65" i="2"/>
  <c r="Y69" i="2"/>
  <c r="AA74" i="2"/>
  <c r="AD67" i="2"/>
  <c r="AE67" i="2" s="1"/>
  <c r="Y38" i="2"/>
  <c r="AA275" i="2" l="1"/>
  <c r="AA100" i="2"/>
  <c r="AA110" i="2"/>
  <c r="AA254" i="2"/>
  <c r="AD93" i="2"/>
  <c r="AE93" i="2" s="1"/>
  <c r="AE92" i="2"/>
  <c r="AA84" i="2"/>
  <c r="AD83" i="2"/>
  <c r="AE83" i="2" s="1"/>
  <c r="AE82" i="2"/>
  <c r="AD88" i="2"/>
  <c r="AE88" i="2" s="1"/>
  <c r="AE86" i="2"/>
  <c r="AE71" i="2"/>
  <c r="AD72" i="2"/>
  <c r="AD63" i="2"/>
  <c r="AE63" i="2" s="1"/>
  <c r="AE62" i="2"/>
  <c r="AD53" i="2"/>
  <c r="AE53" i="2" s="1"/>
  <c r="AE52" i="2"/>
  <c r="AA244" i="2"/>
  <c r="AA208" i="2"/>
  <c r="AA218" i="2"/>
  <c r="AA192" i="2"/>
  <c r="AA265" i="2"/>
  <c r="AE256" i="2"/>
  <c r="AD257" i="2"/>
  <c r="AA59" i="2"/>
  <c r="AA120" i="2"/>
  <c r="AA228" i="2"/>
  <c r="AD212" i="2"/>
  <c r="AE212" i="2" s="1"/>
  <c r="AE210" i="2"/>
  <c r="AE277" i="2"/>
  <c r="AD278" i="2"/>
  <c r="AD232" i="2"/>
  <c r="AE232" i="2" s="1"/>
  <c r="AE230" i="2"/>
  <c r="AD222" i="2"/>
  <c r="AE222" i="2" s="1"/>
  <c r="AE220" i="2"/>
  <c r="AD196" i="2"/>
  <c r="AE196" i="2" s="1"/>
  <c r="AE194" i="2"/>
  <c r="AE246" i="2"/>
  <c r="AD247" i="2"/>
  <c r="AE76" i="2"/>
  <c r="AA69" i="2"/>
  <c r="AA49" i="2"/>
  <c r="AD73" i="2" l="1"/>
  <c r="AE73" i="2" s="1"/>
  <c r="AE72" i="2"/>
  <c r="AD248" i="2"/>
  <c r="AE248" i="2" s="1"/>
  <c r="AE247" i="2"/>
  <c r="AD279" i="2"/>
  <c r="AE279" i="2" s="1"/>
  <c r="AE278" i="2"/>
  <c r="AD258" i="2"/>
  <c r="AE258" i="2" s="1"/>
  <c r="AE257" i="2"/>
  <c r="AN459" i="10" l="1"/>
  <c r="O459" i="10"/>
  <c r="AN458" i="10"/>
  <c r="O458" i="10"/>
  <c r="AN457" i="10"/>
  <c r="O457" i="10"/>
  <c r="AN456" i="10"/>
  <c r="O456" i="10"/>
  <c r="AN455" i="10"/>
  <c r="O455" i="10"/>
  <c r="AN454" i="10"/>
  <c r="O454" i="10"/>
  <c r="AN453" i="10"/>
  <c r="O453" i="10"/>
  <c r="AN452" i="10"/>
  <c r="O452" i="10"/>
  <c r="AN451" i="10"/>
  <c r="AD451" i="10"/>
  <c r="AD452" i="10" s="1"/>
  <c r="O451" i="10"/>
  <c r="C451" i="10"/>
  <c r="C452" i="10" s="1"/>
  <c r="C453" i="10" s="1"/>
  <c r="C454" i="10" s="1"/>
  <c r="C455" i="10" s="1"/>
  <c r="C456" i="10" s="1"/>
  <c r="C457" i="10" s="1"/>
  <c r="C458" i="10" s="1"/>
  <c r="C459" i="10" s="1"/>
  <c r="B451" i="10"/>
  <c r="B452" i="10" s="1"/>
  <c r="B453" i="10" s="1"/>
  <c r="B454" i="10" s="1"/>
  <c r="B455" i="10" s="1"/>
  <c r="B456" i="10" s="1"/>
  <c r="B457" i="10" s="1"/>
  <c r="B458" i="10" s="1"/>
  <c r="B459" i="10" s="1"/>
  <c r="AN450" i="10"/>
  <c r="AE450" i="10"/>
  <c r="R450" i="10"/>
  <c r="O450" i="10"/>
  <c r="AE449" i="10"/>
  <c r="AN448" i="10"/>
  <c r="O448" i="10"/>
  <c r="AN447" i="10"/>
  <c r="O447" i="10"/>
  <c r="AN446" i="10"/>
  <c r="O446" i="10"/>
  <c r="AN445" i="10"/>
  <c r="O445" i="10"/>
  <c r="AN444" i="10"/>
  <c r="O444" i="10"/>
  <c r="AN443" i="10"/>
  <c r="O443" i="10"/>
  <c r="AN442" i="10"/>
  <c r="O442" i="10"/>
  <c r="AN441" i="10"/>
  <c r="O441" i="10"/>
  <c r="AN440" i="10"/>
  <c r="AD440" i="10"/>
  <c r="AE440" i="10" s="1"/>
  <c r="O440" i="10"/>
  <c r="C440" i="10"/>
  <c r="C441" i="10" s="1"/>
  <c r="C442" i="10" s="1"/>
  <c r="C443" i="10" s="1"/>
  <c r="C444" i="10" s="1"/>
  <c r="C445" i="10" s="1"/>
  <c r="C446" i="10" s="1"/>
  <c r="C447" i="10" s="1"/>
  <c r="C448" i="10" s="1"/>
  <c r="B440" i="10"/>
  <c r="B441" i="10" s="1"/>
  <c r="B442" i="10" s="1"/>
  <c r="B443" i="10" s="1"/>
  <c r="B444" i="10" s="1"/>
  <c r="B445" i="10" s="1"/>
  <c r="B446" i="10" s="1"/>
  <c r="B447" i="10" s="1"/>
  <c r="B448" i="10" s="1"/>
  <c r="AN439" i="10"/>
  <c r="AE439" i="10"/>
  <c r="R439" i="10"/>
  <c r="O439" i="10"/>
  <c r="AE438" i="10"/>
  <c r="AN437" i="10"/>
  <c r="O437" i="10"/>
  <c r="AN436" i="10"/>
  <c r="O436" i="10"/>
  <c r="AN435" i="10"/>
  <c r="O435" i="10"/>
  <c r="AN434" i="10"/>
  <c r="O434" i="10"/>
  <c r="AN433" i="10"/>
  <c r="O433" i="10"/>
  <c r="AN432" i="10"/>
  <c r="O432" i="10"/>
  <c r="AN431" i="10"/>
  <c r="O431" i="10"/>
  <c r="AN430" i="10"/>
  <c r="O430" i="10"/>
  <c r="AN429" i="10"/>
  <c r="AD429" i="10"/>
  <c r="AE429" i="10" s="1"/>
  <c r="O429" i="10"/>
  <c r="C429" i="10"/>
  <c r="C430" i="10" s="1"/>
  <c r="C431" i="10" s="1"/>
  <c r="C432" i="10" s="1"/>
  <c r="C433" i="10" s="1"/>
  <c r="C434" i="10" s="1"/>
  <c r="C435" i="10" s="1"/>
  <c r="C436" i="10" s="1"/>
  <c r="C437" i="10" s="1"/>
  <c r="B429" i="10"/>
  <c r="B430" i="10" s="1"/>
  <c r="B431" i="10" s="1"/>
  <c r="B432" i="10" s="1"/>
  <c r="B433" i="10" s="1"/>
  <c r="B434" i="10" s="1"/>
  <c r="B435" i="10" s="1"/>
  <c r="B436" i="10" s="1"/>
  <c r="B437" i="10" s="1"/>
  <c r="AN428" i="10"/>
  <c r="AE428" i="10"/>
  <c r="R428" i="10"/>
  <c r="O428" i="10"/>
  <c r="AE427" i="10"/>
  <c r="AN426" i="10"/>
  <c r="O426" i="10"/>
  <c r="AN425" i="10"/>
  <c r="O425" i="10"/>
  <c r="AN424" i="10"/>
  <c r="O424" i="10"/>
  <c r="AN423" i="10"/>
  <c r="O423" i="10"/>
  <c r="AN422" i="10"/>
  <c r="O422" i="10"/>
  <c r="AN421" i="10"/>
  <c r="O421" i="10"/>
  <c r="AN420" i="10"/>
  <c r="O420" i="10"/>
  <c r="AN419" i="10"/>
  <c r="O419" i="10"/>
  <c r="B419" i="10"/>
  <c r="B420" i="10" s="1"/>
  <c r="B421" i="10" s="1"/>
  <c r="B422" i="10" s="1"/>
  <c r="B423" i="10" s="1"/>
  <c r="B424" i="10" s="1"/>
  <c r="B425" i="10" s="1"/>
  <c r="B426" i="10" s="1"/>
  <c r="AN418" i="10"/>
  <c r="AD418" i="10"/>
  <c r="AE418" i="10" s="1"/>
  <c r="O418" i="10"/>
  <c r="C418" i="10"/>
  <c r="C419" i="10" s="1"/>
  <c r="C420" i="10" s="1"/>
  <c r="C421" i="10" s="1"/>
  <c r="C422" i="10" s="1"/>
  <c r="C423" i="10" s="1"/>
  <c r="C424" i="10" s="1"/>
  <c r="C425" i="10" s="1"/>
  <c r="C426" i="10" s="1"/>
  <c r="B418" i="10"/>
  <c r="AN417" i="10"/>
  <c r="AE417" i="10"/>
  <c r="R417" i="10"/>
  <c r="O417" i="10"/>
  <c r="AE416" i="10"/>
  <c r="AN415" i="10"/>
  <c r="AE415" i="10"/>
  <c r="R415" i="10"/>
  <c r="O415" i="10"/>
  <c r="P415" i="10" s="1"/>
  <c r="AE414" i="10"/>
  <c r="AN413" i="10"/>
  <c r="AE413" i="10"/>
  <c r="R413" i="10"/>
  <c r="Y413" i="10" s="1"/>
  <c r="O413" i="10"/>
  <c r="P413" i="10" s="1"/>
  <c r="AE412" i="10"/>
  <c r="AN411" i="10"/>
  <c r="AE411" i="10"/>
  <c r="R411" i="10"/>
  <c r="Y411" i="10" s="1"/>
  <c r="O411" i="10"/>
  <c r="P411" i="10" s="1"/>
  <c r="AE410" i="10"/>
  <c r="AN409" i="10"/>
  <c r="AE409" i="10"/>
  <c r="R409" i="10"/>
  <c r="O409" i="10"/>
  <c r="P409" i="10" s="1"/>
  <c r="AE408" i="10"/>
  <c r="AN407" i="10"/>
  <c r="AE407" i="10"/>
  <c r="R407" i="10"/>
  <c r="P407" i="10"/>
  <c r="O407" i="10"/>
  <c r="AE406" i="10"/>
  <c r="AN405" i="10"/>
  <c r="O405" i="10"/>
  <c r="AN404" i="10"/>
  <c r="AD404" i="10"/>
  <c r="AD405" i="10" s="1"/>
  <c r="AE405" i="10" s="1"/>
  <c r="O404" i="10"/>
  <c r="AN403" i="10"/>
  <c r="AE403" i="10"/>
  <c r="R403" i="10"/>
  <c r="Y403" i="10" s="1"/>
  <c r="O403" i="10"/>
  <c r="AE402" i="10"/>
  <c r="AN401" i="10"/>
  <c r="AD401" i="10"/>
  <c r="AE401" i="10" s="1"/>
  <c r="O401" i="10"/>
  <c r="AN400" i="10"/>
  <c r="AE400" i="10"/>
  <c r="R400" i="10"/>
  <c r="Y400" i="10" s="1"/>
  <c r="O400" i="10"/>
  <c r="P400" i="10" s="1"/>
  <c r="AE399" i="10"/>
  <c r="AN398" i="10"/>
  <c r="AE398" i="10"/>
  <c r="R398" i="10"/>
  <c r="O398" i="10"/>
  <c r="P398" i="10" s="1"/>
  <c r="AE397" i="10"/>
  <c r="AN396" i="10"/>
  <c r="AE396" i="10"/>
  <c r="R396" i="10"/>
  <c r="Y396" i="10" s="1"/>
  <c r="O396" i="10"/>
  <c r="P396" i="10" s="1"/>
  <c r="AE395" i="10"/>
  <c r="AN394" i="10"/>
  <c r="O394" i="10"/>
  <c r="AN393" i="10"/>
  <c r="O393" i="10"/>
  <c r="AN392" i="10"/>
  <c r="O392" i="10"/>
  <c r="AN391" i="10"/>
  <c r="AD391" i="10"/>
  <c r="AD392" i="10" s="1"/>
  <c r="O391" i="10"/>
  <c r="AN390" i="10"/>
  <c r="AE390" i="10"/>
  <c r="R390" i="10"/>
  <c r="Y390" i="10" s="1"/>
  <c r="O390" i="10"/>
  <c r="AE389" i="10"/>
  <c r="AN388" i="10"/>
  <c r="AD388" i="10"/>
  <c r="AE388" i="10" s="1"/>
  <c r="O388" i="10"/>
  <c r="AN387" i="10"/>
  <c r="AE387" i="10"/>
  <c r="R387" i="10"/>
  <c r="Y387" i="10" s="1"/>
  <c r="O387" i="10"/>
  <c r="P387" i="10" s="1"/>
  <c r="AE386" i="10"/>
  <c r="AN385" i="10"/>
  <c r="AE385" i="10"/>
  <c r="R385" i="10"/>
  <c r="O385" i="10"/>
  <c r="P385" i="10" s="1"/>
  <c r="AE384" i="10"/>
  <c r="AN383" i="10"/>
  <c r="AE383" i="10"/>
  <c r="R383" i="10"/>
  <c r="Y383" i="10" s="1"/>
  <c r="O383" i="10"/>
  <c r="P383" i="10" s="1"/>
  <c r="AE382" i="10"/>
  <c r="AN381" i="10"/>
  <c r="O381" i="10"/>
  <c r="AN380" i="10"/>
  <c r="O380" i="10"/>
  <c r="AN379" i="10"/>
  <c r="O379" i="10"/>
  <c r="AN378" i="10"/>
  <c r="AE378" i="10"/>
  <c r="AD378" i="10"/>
  <c r="AD379" i="10" s="1"/>
  <c r="O378" i="10"/>
  <c r="AN377" i="10"/>
  <c r="AE377" i="10"/>
  <c r="R377" i="10"/>
  <c r="Y377" i="10" s="1"/>
  <c r="O377" i="10"/>
  <c r="AE376" i="10"/>
  <c r="AN375" i="10"/>
  <c r="AE375" i="10"/>
  <c r="R375" i="10"/>
  <c r="Y375" i="10" s="1"/>
  <c r="O375" i="10"/>
  <c r="P375" i="10" s="1"/>
  <c r="AE374" i="10"/>
  <c r="AN373" i="10"/>
  <c r="AE373" i="10"/>
  <c r="R373" i="10"/>
  <c r="O373" i="10"/>
  <c r="P373" i="10" s="1"/>
  <c r="AE372" i="10"/>
  <c r="AN371" i="10"/>
  <c r="AD371" i="10"/>
  <c r="AE371" i="10" s="1"/>
  <c r="O371" i="10"/>
  <c r="AN370" i="10"/>
  <c r="AE370" i="10"/>
  <c r="R370" i="10"/>
  <c r="Y370" i="10" s="1"/>
  <c r="O370" i="10"/>
  <c r="AE369" i="10"/>
  <c r="AN368" i="10"/>
  <c r="AE368" i="10"/>
  <c r="R368" i="10"/>
  <c r="Y368" i="10" s="1"/>
  <c r="O368" i="10"/>
  <c r="P368" i="10" s="1"/>
  <c r="AE367" i="10"/>
  <c r="AN366" i="10"/>
  <c r="AE366" i="10"/>
  <c r="R366" i="10"/>
  <c r="Y366" i="10" s="1"/>
  <c r="O366" i="10"/>
  <c r="P366" i="10" s="1"/>
  <c r="AE365" i="10"/>
  <c r="AN364" i="10"/>
  <c r="AE364" i="10"/>
  <c r="R364" i="10"/>
  <c r="O364" i="10"/>
  <c r="P364" i="10" s="1"/>
  <c r="AE363" i="10"/>
  <c r="AN362" i="10"/>
  <c r="AE362" i="10"/>
  <c r="R362" i="10"/>
  <c r="O362" i="10"/>
  <c r="P362" i="10" s="1"/>
  <c r="AE361" i="10"/>
  <c r="AN360" i="10"/>
  <c r="AD360" i="10"/>
  <c r="AE360" i="10" s="1"/>
  <c r="O360" i="10"/>
  <c r="AN359" i="10"/>
  <c r="AE359" i="10"/>
  <c r="R359" i="10"/>
  <c r="Y359" i="10" s="1"/>
  <c r="O359" i="10"/>
  <c r="P359" i="10" s="1"/>
  <c r="AE358" i="10"/>
  <c r="AN357" i="10"/>
  <c r="AE357" i="10"/>
  <c r="R357" i="10"/>
  <c r="Y357" i="10" s="1"/>
  <c r="O357" i="10"/>
  <c r="P357" i="10" s="1"/>
  <c r="AE356" i="10"/>
  <c r="AN355" i="10"/>
  <c r="AD355" i="10"/>
  <c r="AE355" i="10" s="1"/>
  <c r="O355" i="10"/>
  <c r="AN354" i="10"/>
  <c r="AE354" i="10"/>
  <c r="R354" i="10"/>
  <c r="O354" i="10"/>
  <c r="P354" i="10" s="1"/>
  <c r="AE353" i="10"/>
  <c r="AN352" i="10"/>
  <c r="O352" i="10"/>
  <c r="AN351" i="10"/>
  <c r="O351" i="10"/>
  <c r="AN350" i="10"/>
  <c r="O350" i="10"/>
  <c r="AN349" i="10"/>
  <c r="AD349" i="10"/>
  <c r="AD350" i="10" s="1"/>
  <c r="O349" i="10"/>
  <c r="AN348" i="10"/>
  <c r="AE348" i="10"/>
  <c r="R348" i="10"/>
  <c r="Y348" i="10" s="1"/>
  <c r="O348" i="10"/>
  <c r="AE347" i="10"/>
  <c r="AN346" i="10"/>
  <c r="AE346" i="10"/>
  <c r="R346" i="10"/>
  <c r="Y346" i="10" s="1"/>
  <c r="O346" i="10"/>
  <c r="P346" i="10" s="1"/>
  <c r="AE345" i="10"/>
  <c r="AN344" i="10"/>
  <c r="AE344" i="10"/>
  <c r="R344" i="10"/>
  <c r="Y344" i="10" s="1"/>
  <c r="O344" i="10"/>
  <c r="P344" i="10" s="1"/>
  <c r="AE343" i="10"/>
  <c r="AN342" i="10"/>
  <c r="O342" i="10"/>
  <c r="AN341" i="10"/>
  <c r="O341" i="10"/>
  <c r="AN340" i="10"/>
  <c r="AD340" i="10"/>
  <c r="AE340" i="10" s="1"/>
  <c r="O340" i="10"/>
  <c r="AN339" i="10"/>
  <c r="AE339" i="10"/>
  <c r="R339" i="10"/>
  <c r="O339" i="10"/>
  <c r="AE338" i="10"/>
  <c r="AN337" i="10"/>
  <c r="AE337" i="10"/>
  <c r="R337" i="10"/>
  <c r="Y337" i="10" s="1"/>
  <c r="O337" i="10"/>
  <c r="P337" i="10" s="1"/>
  <c r="AE336" i="10"/>
  <c r="AN335" i="10"/>
  <c r="AD335" i="10"/>
  <c r="AE335" i="10" s="1"/>
  <c r="O335" i="10"/>
  <c r="AN334" i="10"/>
  <c r="AE334" i="10"/>
  <c r="R334" i="10"/>
  <c r="Y334" i="10" s="1"/>
  <c r="O334" i="10"/>
  <c r="P334" i="10" s="1"/>
  <c r="AE333" i="10"/>
  <c r="AN332" i="10"/>
  <c r="AE332" i="10"/>
  <c r="R332" i="10"/>
  <c r="Y332" i="10" s="1"/>
  <c r="O332" i="10"/>
  <c r="P332" i="10" s="1"/>
  <c r="AE331" i="10"/>
  <c r="AN330" i="10"/>
  <c r="AE330" i="10"/>
  <c r="R330" i="10"/>
  <c r="O330" i="10"/>
  <c r="P330" i="10" s="1"/>
  <c r="AE329" i="10"/>
  <c r="AN328" i="10"/>
  <c r="AE328" i="10"/>
  <c r="R328" i="10"/>
  <c r="Y328" i="10" s="1"/>
  <c r="P328" i="10"/>
  <c r="O328" i="10"/>
  <c r="AE327" i="10"/>
  <c r="AN326" i="10"/>
  <c r="AE326" i="10"/>
  <c r="AD326" i="10"/>
  <c r="O326" i="10"/>
  <c r="AN325" i="10"/>
  <c r="AE325" i="10"/>
  <c r="R325" i="10"/>
  <c r="Y325" i="10" s="1"/>
  <c r="O325" i="10"/>
  <c r="AE324" i="10"/>
  <c r="AN323" i="10"/>
  <c r="AD323" i="10"/>
  <c r="AE323" i="10" s="1"/>
  <c r="O323" i="10"/>
  <c r="AN322" i="10"/>
  <c r="AE322" i="10"/>
  <c r="R322" i="10"/>
  <c r="Y322" i="10" s="1"/>
  <c r="O322" i="10"/>
  <c r="P322" i="10" s="1"/>
  <c r="AE321" i="10"/>
  <c r="AN320" i="10"/>
  <c r="AE320" i="10"/>
  <c r="R320" i="10"/>
  <c r="O320" i="10"/>
  <c r="P320" i="10" s="1"/>
  <c r="AE319" i="10"/>
  <c r="AN318" i="10"/>
  <c r="AE318" i="10"/>
  <c r="R318" i="10"/>
  <c r="Y318" i="10" s="1"/>
  <c r="O318" i="10"/>
  <c r="P318" i="10" s="1"/>
  <c r="AE317" i="10"/>
  <c r="AN316" i="10"/>
  <c r="AD316" i="10"/>
  <c r="AE316" i="10" s="1"/>
  <c r="O316" i="10"/>
  <c r="AN315" i="10"/>
  <c r="AE315" i="10"/>
  <c r="R315" i="10"/>
  <c r="Y315" i="10" s="1"/>
  <c r="O315" i="10"/>
  <c r="P315" i="10" s="1"/>
  <c r="AE314" i="10"/>
  <c r="AN313" i="10"/>
  <c r="AE313" i="10"/>
  <c r="R313" i="10"/>
  <c r="Y313" i="10" s="1"/>
  <c r="O313" i="10"/>
  <c r="P313" i="10" s="1"/>
  <c r="AE312" i="10"/>
  <c r="AN311" i="10"/>
  <c r="O311" i="10"/>
  <c r="AN310" i="10"/>
  <c r="O310" i="10"/>
  <c r="AN309" i="10"/>
  <c r="O309" i="10"/>
  <c r="AN308" i="10"/>
  <c r="O308" i="10"/>
  <c r="AN307" i="10"/>
  <c r="O307" i="10"/>
  <c r="AN306" i="10"/>
  <c r="AD306" i="10"/>
  <c r="AE306" i="10" s="1"/>
  <c r="O306" i="10"/>
  <c r="AN305" i="10"/>
  <c r="AE305" i="10"/>
  <c r="R305" i="10"/>
  <c r="Y305" i="10" s="1"/>
  <c r="O305" i="10"/>
  <c r="AE304" i="10"/>
  <c r="AN303" i="10"/>
  <c r="AE303" i="10"/>
  <c r="R303" i="10"/>
  <c r="Y303" i="10" s="1"/>
  <c r="O303" i="10"/>
  <c r="P303" i="10" s="1"/>
  <c r="AE302" i="10"/>
  <c r="AN301" i="10"/>
  <c r="AD301" i="10"/>
  <c r="AE301" i="10" s="1"/>
  <c r="O301" i="10"/>
  <c r="AN300" i="10"/>
  <c r="AE300" i="10"/>
  <c r="R300" i="10"/>
  <c r="O300" i="10"/>
  <c r="P300" i="10" s="1"/>
  <c r="AE299" i="10"/>
  <c r="AN298" i="10"/>
  <c r="O298" i="10"/>
  <c r="AN297" i="10"/>
  <c r="O297" i="10"/>
  <c r="AN296" i="10"/>
  <c r="O296" i="10"/>
  <c r="AN295" i="10"/>
  <c r="O295" i="10"/>
  <c r="AN294" i="10"/>
  <c r="O294" i="10"/>
  <c r="AN293" i="10"/>
  <c r="AD293" i="10"/>
  <c r="AD294" i="10" s="1"/>
  <c r="O293" i="10"/>
  <c r="AN292" i="10"/>
  <c r="AE292" i="10"/>
  <c r="R292" i="10"/>
  <c r="Y292" i="10" s="1"/>
  <c r="O292" i="10"/>
  <c r="AE291" i="10"/>
  <c r="AN290" i="10"/>
  <c r="AD290" i="10"/>
  <c r="AE290" i="10" s="1"/>
  <c r="O290" i="10"/>
  <c r="AN289" i="10"/>
  <c r="AE289" i="10"/>
  <c r="R289" i="10"/>
  <c r="Y289" i="10" s="1"/>
  <c r="O289" i="10"/>
  <c r="P289" i="10" s="1"/>
  <c r="AE288" i="10"/>
  <c r="AN287" i="10"/>
  <c r="AE287" i="10"/>
  <c r="R287" i="10"/>
  <c r="Y287" i="10" s="1"/>
  <c r="O287" i="10"/>
  <c r="P287" i="10" s="1"/>
  <c r="AE286" i="10"/>
  <c r="AN285" i="10"/>
  <c r="AE285" i="10"/>
  <c r="R285" i="10"/>
  <c r="Y285" i="10" s="1"/>
  <c r="O285" i="10"/>
  <c r="P285" i="10" s="1"/>
  <c r="AE284" i="10"/>
  <c r="AN283" i="10"/>
  <c r="AE283" i="10"/>
  <c r="R283" i="10"/>
  <c r="O283" i="10"/>
  <c r="P283" i="10" s="1"/>
  <c r="AE282" i="10"/>
  <c r="AN281" i="10"/>
  <c r="AE281" i="10"/>
  <c r="R281" i="10"/>
  <c r="Y281" i="10" s="1"/>
  <c r="O281" i="10"/>
  <c r="P281" i="10" s="1"/>
  <c r="AE280" i="10"/>
  <c r="AN279" i="10"/>
  <c r="AE279" i="10"/>
  <c r="R279" i="10"/>
  <c r="O279" i="10"/>
  <c r="P279" i="10" s="1"/>
  <c r="AE278" i="10"/>
  <c r="AN277" i="10"/>
  <c r="AE277" i="10"/>
  <c r="R277" i="10"/>
  <c r="Y277" i="10" s="1"/>
  <c r="O277" i="10"/>
  <c r="P277" i="10" s="1"/>
  <c r="AE276" i="10"/>
  <c r="AN275" i="10"/>
  <c r="AE275" i="10"/>
  <c r="R275" i="10"/>
  <c r="Y275" i="10" s="1"/>
  <c r="O275" i="10"/>
  <c r="P275" i="10" s="1"/>
  <c r="AE274" i="10"/>
  <c r="AN273" i="10"/>
  <c r="AE273" i="10"/>
  <c r="R273" i="10"/>
  <c r="O273" i="10"/>
  <c r="P273" i="10" s="1"/>
  <c r="AE272" i="10"/>
  <c r="AN271" i="10"/>
  <c r="AE271" i="10"/>
  <c r="R271" i="10"/>
  <c r="Y271" i="10" s="1"/>
  <c r="O271" i="10"/>
  <c r="P271" i="10" s="1"/>
  <c r="AE270" i="10"/>
  <c r="AN269" i="10"/>
  <c r="AE269" i="10"/>
  <c r="R269" i="10"/>
  <c r="O269" i="10"/>
  <c r="P269" i="10" s="1"/>
  <c r="AE268" i="10"/>
  <c r="AN267" i="10"/>
  <c r="O267" i="10"/>
  <c r="AN266" i="10"/>
  <c r="AD266" i="10"/>
  <c r="AD267" i="10" s="1"/>
  <c r="AE267" i="10" s="1"/>
  <c r="O266" i="10"/>
  <c r="AN265" i="10"/>
  <c r="AE265" i="10"/>
  <c r="R265" i="10"/>
  <c r="Y265" i="10" s="1"/>
  <c r="O265" i="10"/>
  <c r="P265" i="10" s="1"/>
  <c r="AE264" i="10"/>
  <c r="AN263" i="10"/>
  <c r="O263" i="10"/>
  <c r="AN262" i="10"/>
  <c r="O262" i="10"/>
  <c r="AN261" i="10"/>
  <c r="O261" i="10"/>
  <c r="AN260" i="10"/>
  <c r="O260" i="10"/>
  <c r="AN259" i="10"/>
  <c r="AD259" i="10"/>
  <c r="AE259" i="10" s="1"/>
  <c r="O259" i="10"/>
  <c r="AN258" i="10"/>
  <c r="AE258" i="10"/>
  <c r="R258" i="10"/>
  <c r="Y258" i="10" s="1"/>
  <c r="O258" i="10"/>
  <c r="AE257" i="10"/>
  <c r="AN256" i="10"/>
  <c r="O256" i="10"/>
  <c r="AN255" i="10"/>
  <c r="O255" i="10"/>
  <c r="AN254" i="10"/>
  <c r="AD254" i="10"/>
  <c r="AD255" i="10" s="1"/>
  <c r="O254" i="10"/>
  <c r="AN253" i="10"/>
  <c r="AE253" i="10"/>
  <c r="R253" i="10"/>
  <c r="Y253" i="10" s="1"/>
  <c r="O253" i="10"/>
  <c r="AE252" i="10"/>
  <c r="AN251" i="10"/>
  <c r="AE251" i="10"/>
  <c r="R251" i="10"/>
  <c r="O251" i="10"/>
  <c r="P251" i="10" s="1"/>
  <c r="AE250" i="10"/>
  <c r="AN249" i="10"/>
  <c r="AD249" i="10"/>
  <c r="AE249" i="10" s="1"/>
  <c r="O249" i="10"/>
  <c r="AN248" i="10"/>
  <c r="AE248" i="10"/>
  <c r="R248" i="10"/>
  <c r="Y248" i="10" s="1"/>
  <c r="O248" i="10"/>
  <c r="P248" i="10" s="1"/>
  <c r="AE247" i="10"/>
  <c r="AN246" i="10"/>
  <c r="AE246" i="10"/>
  <c r="R246" i="10"/>
  <c r="Y246" i="10" s="1"/>
  <c r="O246" i="10"/>
  <c r="P246" i="10" s="1"/>
  <c r="AE245" i="10"/>
  <c r="AN244" i="10"/>
  <c r="AD244" i="10"/>
  <c r="AE244" i="10" s="1"/>
  <c r="O244" i="10"/>
  <c r="AN243" i="10"/>
  <c r="AE243" i="10"/>
  <c r="R243" i="10"/>
  <c r="Y243" i="10" s="1"/>
  <c r="O243" i="10"/>
  <c r="P243" i="10" s="1"/>
  <c r="AE242" i="10"/>
  <c r="AN241" i="10"/>
  <c r="AD241" i="10"/>
  <c r="AE241" i="10" s="1"/>
  <c r="O241" i="10"/>
  <c r="AN240" i="10"/>
  <c r="AE240" i="10"/>
  <c r="R240" i="10"/>
  <c r="O240" i="10"/>
  <c r="P240" i="10" s="1"/>
  <c r="AE239" i="10"/>
  <c r="AN238" i="10"/>
  <c r="AE238" i="10"/>
  <c r="R238" i="10"/>
  <c r="O238" i="10"/>
  <c r="P238" i="10" s="1"/>
  <c r="AE237" i="10"/>
  <c r="AN236" i="10"/>
  <c r="AE236" i="10"/>
  <c r="R236" i="10"/>
  <c r="Y236" i="10" s="1"/>
  <c r="O236" i="10"/>
  <c r="P236" i="10" s="1"/>
  <c r="AE235" i="10"/>
  <c r="AN234" i="10"/>
  <c r="AE234" i="10"/>
  <c r="R234" i="10"/>
  <c r="O234" i="10"/>
  <c r="P234" i="10" s="1"/>
  <c r="AE233" i="10"/>
  <c r="AN232" i="10"/>
  <c r="AE232" i="10"/>
  <c r="R232" i="10"/>
  <c r="O232" i="10"/>
  <c r="P232" i="10" s="1"/>
  <c r="AE231" i="10"/>
  <c r="AN230" i="10"/>
  <c r="AE230" i="10"/>
  <c r="R230" i="10"/>
  <c r="Y230" i="10" s="1"/>
  <c r="O230" i="10"/>
  <c r="P230" i="10" s="1"/>
  <c r="AE229" i="10"/>
  <c r="AN228" i="10"/>
  <c r="AD228" i="10"/>
  <c r="AE228" i="10" s="1"/>
  <c r="O228" i="10"/>
  <c r="AN227" i="10"/>
  <c r="AE227" i="10"/>
  <c r="R227" i="10"/>
  <c r="O227" i="10"/>
  <c r="P227" i="10" s="1"/>
  <c r="AE226" i="10"/>
  <c r="AN225" i="10"/>
  <c r="AE225" i="10"/>
  <c r="R225" i="10"/>
  <c r="Y225" i="10" s="1"/>
  <c r="O225" i="10"/>
  <c r="P225" i="10" s="1"/>
  <c r="AE224" i="10"/>
  <c r="AN223" i="10"/>
  <c r="AE223" i="10"/>
  <c r="R223" i="10"/>
  <c r="Y223" i="10" s="1"/>
  <c r="O223" i="10"/>
  <c r="P223" i="10" s="1"/>
  <c r="AE222" i="10"/>
  <c r="AN221" i="10"/>
  <c r="AE221" i="10"/>
  <c r="R221" i="10"/>
  <c r="Y221" i="10" s="1"/>
  <c r="O221" i="10"/>
  <c r="P221" i="10" s="1"/>
  <c r="AE220" i="10"/>
  <c r="AN219" i="10"/>
  <c r="AD219" i="10"/>
  <c r="AE219" i="10" s="1"/>
  <c r="O219" i="10"/>
  <c r="AN218" i="10"/>
  <c r="AE218" i="10"/>
  <c r="R218" i="10"/>
  <c r="Y218" i="10" s="1"/>
  <c r="O218" i="10"/>
  <c r="P218" i="10" s="1"/>
  <c r="AE217" i="10"/>
  <c r="AN216" i="10"/>
  <c r="AE216" i="10"/>
  <c r="R216" i="10"/>
  <c r="Y216" i="10" s="1"/>
  <c r="O216" i="10"/>
  <c r="P216" i="10" s="1"/>
  <c r="AE215" i="10"/>
  <c r="AN214" i="10"/>
  <c r="AE214" i="10"/>
  <c r="R214" i="10"/>
  <c r="Y214" i="10" s="1"/>
  <c r="O214" i="10"/>
  <c r="P214" i="10" s="1"/>
  <c r="AE213" i="10"/>
  <c r="AN212" i="10"/>
  <c r="AD212" i="10"/>
  <c r="AE212" i="10" s="1"/>
  <c r="O212" i="10"/>
  <c r="AN211" i="10"/>
  <c r="AE211" i="10"/>
  <c r="R211" i="10"/>
  <c r="Y211" i="10" s="1"/>
  <c r="O211" i="10"/>
  <c r="P211" i="10" s="1"/>
  <c r="AE210" i="10"/>
  <c r="AN209" i="10"/>
  <c r="O209" i="10"/>
  <c r="AN208" i="10"/>
  <c r="O208" i="10"/>
  <c r="AN207" i="10"/>
  <c r="O207" i="10"/>
  <c r="AN206" i="10"/>
  <c r="O206" i="10"/>
  <c r="AN205" i="10"/>
  <c r="O205" i="10"/>
  <c r="AN204" i="10"/>
  <c r="O204" i="10"/>
  <c r="AN203" i="10"/>
  <c r="AD203" i="10"/>
  <c r="AD204" i="10" s="1"/>
  <c r="O203" i="10"/>
  <c r="AN202" i="10"/>
  <c r="AE202" i="10"/>
  <c r="R202" i="10"/>
  <c r="Y202" i="10" s="1"/>
  <c r="O202" i="10"/>
  <c r="AE201" i="10"/>
  <c r="AN200" i="10"/>
  <c r="AE200" i="10"/>
  <c r="R200" i="10"/>
  <c r="Y200" i="10" s="1"/>
  <c r="P200" i="10"/>
  <c r="O200" i="10"/>
  <c r="AE199" i="10"/>
  <c r="AN198" i="10"/>
  <c r="AE198" i="10"/>
  <c r="R198" i="10"/>
  <c r="Y198" i="10" s="1"/>
  <c r="O198" i="10"/>
  <c r="P198" i="10" s="1"/>
  <c r="AE197" i="10"/>
  <c r="AN196" i="10"/>
  <c r="AE196" i="10"/>
  <c r="R196" i="10"/>
  <c r="O196" i="10"/>
  <c r="P196" i="10" s="1"/>
  <c r="AE195" i="10"/>
  <c r="AN194" i="10"/>
  <c r="AE194" i="10"/>
  <c r="R194" i="10"/>
  <c r="Y194" i="10" s="1"/>
  <c r="O194" i="10"/>
  <c r="P194" i="10" s="1"/>
  <c r="AE193" i="10"/>
  <c r="AN192" i="10"/>
  <c r="AE192" i="10"/>
  <c r="R192" i="10"/>
  <c r="Y192" i="10" s="1"/>
  <c r="O192" i="10"/>
  <c r="P192" i="10" s="1"/>
  <c r="AE191" i="10"/>
  <c r="AN190" i="10"/>
  <c r="AE190" i="10"/>
  <c r="R190" i="10"/>
  <c r="Y190" i="10" s="1"/>
  <c r="O190" i="10"/>
  <c r="P190" i="10" s="1"/>
  <c r="AE189" i="10"/>
  <c r="AN188" i="10"/>
  <c r="AE188" i="10"/>
  <c r="R188" i="10"/>
  <c r="Y188" i="10" s="1"/>
  <c r="O188" i="10"/>
  <c r="P188" i="10" s="1"/>
  <c r="AE187" i="10"/>
  <c r="AN186" i="10"/>
  <c r="AD186" i="10"/>
  <c r="AE186" i="10" s="1"/>
  <c r="O186" i="10"/>
  <c r="AN185" i="10"/>
  <c r="AE185" i="10"/>
  <c r="Y185" i="10"/>
  <c r="R185" i="10"/>
  <c r="O185" i="10"/>
  <c r="AE184" i="10"/>
  <c r="AN183" i="10"/>
  <c r="AE183" i="10"/>
  <c r="R183" i="10"/>
  <c r="Y183" i="10" s="1"/>
  <c r="O183" i="10"/>
  <c r="P183" i="10" s="1"/>
  <c r="AE182" i="10"/>
  <c r="AN181" i="10"/>
  <c r="AE181" i="10"/>
  <c r="R181" i="10"/>
  <c r="Y181" i="10" s="1"/>
  <c r="O181" i="10"/>
  <c r="P181" i="10" s="1"/>
  <c r="AE180" i="10"/>
  <c r="AN179" i="10"/>
  <c r="O179" i="10"/>
  <c r="AN178" i="10"/>
  <c r="O178" i="10"/>
  <c r="AN177" i="10"/>
  <c r="AD177" i="10"/>
  <c r="AD178" i="10" s="1"/>
  <c r="O177" i="10"/>
  <c r="AN176" i="10"/>
  <c r="O176" i="10"/>
  <c r="AN175" i="10"/>
  <c r="O175" i="10"/>
  <c r="AN174" i="10"/>
  <c r="O174" i="10"/>
  <c r="AN173" i="10"/>
  <c r="O173" i="10"/>
  <c r="AN172" i="10"/>
  <c r="O172" i="10"/>
  <c r="AN171" i="10"/>
  <c r="O171" i="10"/>
  <c r="AN170" i="10"/>
  <c r="O170" i="10"/>
  <c r="AN169" i="10"/>
  <c r="O169" i="10"/>
  <c r="AN168" i="10"/>
  <c r="AD168" i="10"/>
  <c r="AD169" i="10" s="1"/>
  <c r="O168" i="10"/>
  <c r="AN167" i="10"/>
  <c r="AE167" i="10"/>
  <c r="R167" i="10"/>
  <c r="Y167" i="10" s="1"/>
  <c r="O167" i="10"/>
  <c r="AE166" i="10"/>
  <c r="AN165" i="10"/>
  <c r="AE165" i="10"/>
  <c r="R165" i="10"/>
  <c r="Y165" i="10" s="1"/>
  <c r="O165" i="10"/>
  <c r="P165" i="10" s="1"/>
  <c r="AE164" i="10"/>
  <c r="AN163" i="10"/>
  <c r="AE163" i="10"/>
  <c r="R163" i="10"/>
  <c r="Y163" i="10" s="1"/>
  <c r="O163" i="10"/>
  <c r="P163" i="10" s="1"/>
  <c r="AE162" i="10"/>
  <c r="AN161" i="10"/>
  <c r="AE161" i="10"/>
  <c r="R161" i="10"/>
  <c r="O161" i="10"/>
  <c r="P161" i="10" s="1"/>
  <c r="AE160" i="10"/>
  <c r="AN159" i="10"/>
  <c r="AE159" i="10"/>
  <c r="R159" i="10"/>
  <c r="Y159" i="10" s="1"/>
  <c r="O159" i="10"/>
  <c r="P159" i="10" s="1"/>
  <c r="AE158" i="10"/>
  <c r="AN157" i="10"/>
  <c r="AE157" i="10"/>
  <c r="R157" i="10"/>
  <c r="Y157" i="10" s="1"/>
  <c r="O157" i="10"/>
  <c r="P157" i="10" s="1"/>
  <c r="AE156" i="10"/>
  <c r="AN155" i="10"/>
  <c r="O155" i="10"/>
  <c r="AN154" i="10"/>
  <c r="AD154" i="10"/>
  <c r="AE154" i="10" s="1"/>
  <c r="O154" i="10"/>
  <c r="AN153" i="10"/>
  <c r="AE153" i="10"/>
  <c r="R153" i="10"/>
  <c r="Y153" i="10" s="1"/>
  <c r="O153" i="10"/>
  <c r="AE152" i="10"/>
  <c r="AN151" i="10"/>
  <c r="AE151" i="10"/>
  <c r="R151" i="10"/>
  <c r="Y151" i="10" s="1"/>
  <c r="O151" i="10"/>
  <c r="P151" i="10" s="1"/>
  <c r="AE150" i="10"/>
  <c r="AN149" i="10"/>
  <c r="AE149" i="10"/>
  <c r="R149" i="10"/>
  <c r="O149" i="10"/>
  <c r="P149" i="10" s="1"/>
  <c r="AE148" i="10"/>
  <c r="AN147" i="10"/>
  <c r="AE147" i="10"/>
  <c r="R147" i="10"/>
  <c r="Y147" i="10" s="1"/>
  <c r="O147" i="10"/>
  <c r="P147" i="10" s="1"/>
  <c r="AE146" i="10"/>
  <c r="AN145" i="10"/>
  <c r="AE145" i="10"/>
  <c r="R145" i="10"/>
  <c r="O145" i="10"/>
  <c r="P145" i="10" s="1"/>
  <c r="AE144" i="10"/>
  <c r="AN143" i="10"/>
  <c r="AE143" i="10"/>
  <c r="R143" i="10"/>
  <c r="Y143" i="10" s="1"/>
  <c r="O143" i="10"/>
  <c r="P143" i="10" s="1"/>
  <c r="AE142" i="10"/>
  <c r="AN141" i="10"/>
  <c r="AE141" i="10"/>
  <c r="R141" i="10"/>
  <c r="Y141" i="10" s="1"/>
  <c r="O141" i="10"/>
  <c r="P141" i="10" s="1"/>
  <c r="AE140" i="10"/>
  <c r="AN139" i="10"/>
  <c r="AE139" i="10"/>
  <c r="R139" i="10"/>
  <c r="Y139" i="10" s="1"/>
  <c r="O139" i="10"/>
  <c r="P139" i="10" s="1"/>
  <c r="AE138" i="10"/>
  <c r="AN137" i="10"/>
  <c r="AE137" i="10"/>
  <c r="R137" i="10"/>
  <c r="Y137" i="10" s="1"/>
  <c r="O137" i="10"/>
  <c r="P137" i="10" s="1"/>
  <c r="AE136" i="10"/>
  <c r="AN135" i="10"/>
  <c r="AE135" i="10"/>
  <c r="R135" i="10"/>
  <c r="Y135" i="10" s="1"/>
  <c r="O135" i="10"/>
  <c r="P135" i="10" s="1"/>
  <c r="AE134" i="10"/>
  <c r="AN133" i="10"/>
  <c r="AE133" i="10"/>
  <c r="R133" i="10"/>
  <c r="Y133" i="10" s="1"/>
  <c r="O133" i="10"/>
  <c r="P133" i="10" s="1"/>
  <c r="AE132" i="10"/>
  <c r="AN131" i="10"/>
  <c r="AE131" i="10"/>
  <c r="R131" i="10"/>
  <c r="Y131" i="10" s="1"/>
  <c r="O131" i="10"/>
  <c r="P131" i="10" s="1"/>
  <c r="S131" i="10" s="1"/>
  <c r="T131" i="10" s="1"/>
  <c r="AE130" i="10"/>
  <c r="AN129" i="10"/>
  <c r="AE129" i="10"/>
  <c r="R129" i="10"/>
  <c r="Y129" i="10" s="1"/>
  <c r="O129" i="10"/>
  <c r="P129" i="10" s="1"/>
  <c r="AE128" i="10"/>
  <c r="AN127" i="10"/>
  <c r="AE127" i="10"/>
  <c r="R127" i="10"/>
  <c r="Y127" i="10" s="1"/>
  <c r="O127" i="10"/>
  <c r="P127" i="10" s="1"/>
  <c r="AE126" i="10"/>
  <c r="AN125" i="10"/>
  <c r="AE125" i="10"/>
  <c r="R125" i="10"/>
  <c r="Y125" i="10" s="1"/>
  <c r="O125" i="10"/>
  <c r="P125" i="10" s="1"/>
  <c r="AE124" i="10"/>
  <c r="AN123" i="10"/>
  <c r="AE123" i="10"/>
  <c r="R123" i="10"/>
  <c r="Y123" i="10" s="1"/>
  <c r="O123" i="10"/>
  <c r="P123" i="10" s="1"/>
  <c r="AE122" i="10"/>
  <c r="AN121" i="10"/>
  <c r="AE121" i="10"/>
  <c r="R121" i="10"/>
  <c r="Y121" i="10" s="1"/>
  <c r="O121" i="10"/>
  <c r="P121" i="10" s="1"/>
  <c r="AE120" i="10"/>
  <c r="AN119" i="10"/>
  <c r="AE119" i="10"/>
  <c r="R119" i="10"/>
  <c r="Y119" i="10" s="1"/>
  <c r="O119" i="10"/>
  <c r="P119" i="10" s="1"/>
  <c r="AE118" i="10"/>
  <c r="AN117" i="10"/>
  <c r="AE117" i="10"/>
  <c r="R117" i="10"/>
  <c r="O117" i="10"/>
  <c r="P117" i="10" s="1"/>
  <c r="AE116" i="10"/>
  <c r="AN115" i="10"/>
  <c r="AE115" i="10"/>
  <c r="R115" i="10"/>
  <c r="Y115" i="10" s="1"/>
  <c r="O115" i="10"/>
  <c r="P115" i="10" s="1"/>
  <c r="AE114" i="10"/>
  <c r="AN113" i="10"/>
  <c r="AD113" i="10"/>
  <c r="AE113" i="10" s="1"/>
  <c r="O113" i="10"/>
  <c r="AN112" i="10"/>
  <c r="AE112" i="10"/>
  <c r="R112" i="10"/>
  <c r="O112" i="10"/>
  <c r="AE111" i="10"/>
  <c r="AN110" i="10"/>
  <c r="AE110" i="10"/>
  <c r="R110" i="10"/>
  <c r="Y110" i="10" s="1"/>
  <c r="O110" i="10"/>
  <c r="P110" i="10" s="1"/>
  <c r="AE109" i="10"/>
  <c r="AN108" i="10"/>
  <c r="AE108" i="10"/>
  <c r="R108" i="10"/>
  <c r="Y108" i="10" s="1"/>
  <c r="O108" i="10"/>
  <c r="P108" i="10" s="1"/>
  <c r="AE107" i="10"/>
  <c r="AN106" i="10"/>
  <c r="O106" i="10"/>
  <c r="AN105" i="10"/>
  <c r="AD105" i="10"/>
  <c r="AE105" i="10" s="1"/>
  <c r="O105" i="10"/>
  <c r="AN104" i="10"/>
  <c r="AE104" i="10"/>
  <c r="R104" i="10"/>
  <c r="O104" i="10"/>
  <c r="AE103" i="10"/>
  <c r="AN102" i="10"/>
  <c r="O102" i="10"/>
  <c r="AN101" i="10"/>
  <c r="O101" i="10"/>
  <c r="AN100" i="10"/>
  <c r="O100" i="10"/>
  <c r="AN99" i="10"/>
  <c r="O99" i="10"/>
  <c r="AN98" i="10"/>
  <c r="O98" i="10"/>
  <c r="AN97" i="10"/>
  <c r="AD97" i="10"/>
  <c r="O97" i="10"/>
  <c r="AN96" i="10"/>
  <c r="AE96" i="10"/>
  <c r="R96" i="10"/>
  <c r="Y96" i="10" s="1"/>
  <c r="O96" i="10"/>
  <c r="AE95" i="10"/>
  <c r="AN94" i="10"/>
  <c r="AD94" i="10"/>
  <c r="AE94" i="10" s="1"/>
  <c r="O94" i="10"/>
  <c r="AN93" i="10"/>
  <c r="AE93" i="10"/>
  <c r="R93" i="10"/>
  <c r="O93" i="10"/>
  <c r="P93" i="10" s="1"/>
  <c r="AE92" i="10"/>
  <c r="AN91" i="10"/>
  <c r="AE91" i="10"/>
  <c r="R91" i="10"/>
  <c r="O91" i="10"/>
  <c r="P91" i="10" s="1"/>
  <c r="AE90" i="10"/>
  <c r="AN89" i="10"/>
  <c r="AE89" i="10"/>
  <c r="R89" i="10"/>
  <c r="Y89" i="10" s="1"/>
  <c r="O89" i="10"/>
  <c r="P89" i="10" s="1"/>
  <c r="AE88" i="10"/>
  <c r="AN87" i="10"/>
  <c r="AD87" i="10"/>
  <c r="AE87" i="10" s="1"/>
  <c r="O87" i="10"/>
  <c r="AN86" i="10"/>
  <c r="AE86" i="10"/>
  <c r="R86" i="10"/>
  <c r="Y86" i="10" s="1"/>
  <c r="O86" i="10"/>
  <c r="P86" i="10" s="1"/>
  <c r="AE85" i="10"/>
  <c r="AN84" i="10"/>
  <c r="AE84" i="10"/>
  <c r="R84" i="10"/>
  <c r="Y84" i="10" s="1"/>
  <c r="O84" i="10"/>
  <c r="P84" i="10" s="1"/>
  <c r="AE83" i="10"/>
  <c r="AN82" i="10"/>
  <c r="AE82" i="10"/>
  <c r="R82" i="10"/>
  <c r="Y82" i="10" s="1"/>
  <c r="O82" i="10"/>
  <c r="P82" i="10" s="1"/>
  <c r="AE81" i="10"/>
  <c r="AN80" i="10"/>
  <c r="AE80" i="10"/>
  <c r="R80" i="10"/>
  <c r="Y80" i="10" s="1"/>
  <c r="O80" i="10"/>
  <c r="P80" i="10" s="1"/>
  <c r="AE79" i="10"/>
  <c r="AN78" i="10"/>
  <c r="AE78" i="10"/>
  <c r="R78" i="10"/>
  <c r="Y78" i="10" s="1"/>
  <c r="O78" i="10"/>
  <c r="P78" i="10" s="1"/>
  <c r="AE77" i="10"/>
  <c r="AN76" i="10"/>
  <c r="AE76" i="10"/>
  <c r="R76" i="10"/>
  <c r="Y76" i="10" s="1"/>
  <c r="O76" i="10"/>
  <c r="P76" i="10" s="1"/>
  <c r="AE75" i="10"/>
  <c r="AN74" i="10"/>
  <c r="AE74" i="10"/>
  <c r="R74" i="10"/>
  <c r="Y74" i="10" s="1"/>
  <c r="O74" i="10"/>
  <c r="P74" i="10" s="1"/>
  <c r="AE73" i="10"/>
  <c r="AN72" i="10"/>
  <c r="AE72" i="10"/>
  <c r="R72" i="10"/>
  <c r="Y72" i="10" s="1"/>
  <c r="O72" i="10"/>
  <c r="P72" i="10" s="1"/>
  <c r="AE71" i="10"/>
  <c r="AN70" i="10"/>
  <c r="AE70" i="10"/>
  <c r="R70" i="10"/>
  <c r="O70" i="10"/>
  <c r="P70" i="10" s="1"/>
  <c r="AE69" i="10"/>
  <c r="AN68" i="10"/>
  <c r="AE68" i="10"/>
  <c r="R68" i="10"/>
  <c r="Y68" i="10" s="1"/>
  <c r="O68" i="10"/>
  <c r="P68" i="10" s="1"/>
  <c r="AE67" i="10"/>
  <c r="AN66" i="10"/>
  <c r="AE66" i="10"/>
  <c r="R66" i="10"/>
  <c r="Y66" i="10" s="1"/>
  <c r="O66" i="10"/>
  <c r="P66" i="10" s="1"/>
  <c r="AE65" i="10"/>
  <c r="AN64" i="10"/>
  <c r="AE64" i="10"/>
  <c r="R64" i="10"/>
  <c r="Y64" i="10" s="1"/>
  <c r="O64" i="10"/>
  <c r="P64" i="10" s="1"/>
  <c r="AE63" i="10"/>
  <c r="AN62" i="10"/>
  <c r="AE62" i="10"/>
  <c r="R62" i="10"/>
  <c r="O62" i="10"/>
  <c r="P62" i="10" s="1"/>
  <c r="AE61" i="10"/>
  <c r="AN60" i="10"/>
  <c r="O60" i="10"/>
  <c r="AN59" i="10"/>
  <c r="O59" i="10"/>
  <c r="AN58" i="10"/>
  <c r="AD58" i="10"/>
  <c r="AE58" i="10" s="1"/>
  <c r="O58" i="10"/>
  <c r="AN57" i="10"/>
  <c r="AE57" i="10"/>
  <c r="R57" i="10"/>
  <c r="O57" i="10"/>
  <c r="AE56" i="10"/>
  <c r="AN55" i="10"/>
  <c r="AE55" i="10"/>
  <c r="R55" i="10"/>
  <c r="Y55" i="10" s="1"/>
  <c r="O55" i="10"/>
  <c r="P55" i="10" s="1"/>
  <c r="AE54" i="10"/>
  <c r="AN53" i="10"/>
  <c r="AE53" i="10"/>
  <c r="R53" i="10"/>
  <c r="Y53" i="10" s="1"/>
  <c r="O53" i="10"/>
  <c r="P53" i="10" s="1"/>
  <c r="AE52" i="10"/>
  <c r="AN51" i="10"/>
  <c r="AE51" i="10"/>
  <c r="R51" i="10"/>
  <c r="Y51" i="10" s="1"/>
  <c r="O51" i="10"/>
  <c r="P51" i="10" s="1"/>
  <c r="AE50" i="10"/>
  <c r="AN49" i="10"/>
  <c r="AD49" i="10"/>
  <c r="AE49" i="10" s="1"/>
  <c r="O49" i="10"/>
  <c r="AN48" i="10"/>
  <c r="AE48" i="10"/>
  <c r="R48" i="10"/>
  <c r="O48" i="10"/>
  <c r="P48" i="10" s="1"/>
  <c r="AE47" i="10"/>
  <c r="AN46" i="10"/>
  <c r="O46" i="10"/>
  <c r="AN45" i="10"/>
  <c r="AD45" i="10"/>
  <c r="O45" i="10"/>
  <c r="AN44" i="10"/>
  <c r="AE44" i="10"/>
  <c r="R44" i="10"/>
  <c r="O44" i="10"/>
  <c r="AE43" i="10"/>
  <c r="AN42" i="10"/>
  <c r="AE42" i="10"/>
  <c r="R42" i="10"/>
  <c r="Y42" i="10" s="1"/>
  <c r="O42" i="10"/>
  <c r="P42" i="10" s="1"/>
  <c r="AE41" i="10"/>
  <c r="AN40" i="10"/>
  <c r="AE40" i="10"/>
  <c r="R40" i="10"/>
  <c r="O40" i="10"/>
  <c r="P40" i="10" s="1"/>
  <c r="AE39" i="10"/>
  <c r="AN38" i="10"/>
  <c r="O38" i="10"/>
  <c r="AN37" i="10"/>
  <c r="AD37" i="10"/>
  <c r="AD38" i="10" s="1"/>
  <c r="AE38" i="10" s="1"/>
  <c r="O37" i="10"/>
  <c r="AN36" i="10"/>
  <c r="AE36" i="10"/>
  <c r="R36" i="10"/>
  <c r="Y36" i="10" s="1"/>
  <c r="O36" i="10"/>
  <c r="AE35" i="10"/>
  <c r="AN34" i="10"/>
  <c r="AE34" i="10"/>
  <c r="R34" i="10"/>
  <c r="Y34" i="10" s="1"/>
  <c r="O34" i="10"/>
  <c r="P34" i="10" s="1"/>
  <c r="AE33" i="10"/>
  <c r="AN32" i="10"/>
  <c r="AE32" i="10"/>
  <c r="R32" i="10"/>
  <c r="O32" i="10"/>
  <c r="P32" i="10" s="1"/>
  <c r="AE31" i="10"/>
  <c r="AN30" i="10"/>
  <c r="AE30" i="10"/>
  <c r="R30" i="10"/>
  <c r="Y30" i="10" s="1"/>
  <c r="O30" i="10"/>
  <c r="P30" i="10" s="1"/>
  <c r="AE29" i="10"/>
  <c r="AN28" i="10"/>
  <c r="O28" i="10"/>
  <c r="AN27" i="10"/>
  <c r="AD27" i="10"/>
  <c r="AD28" i="10" s="1"/>
  <c r="AE28" i="10" s="1"/>
  <c r="O27" i="10"/>
  <c r="AN26" i="10"/>
  <c r="AE26" i="10"/>
  <c r="R26" i="10"/>
  <c r="Y26" i="10" s="1"/>
  <c r="O26" i="10"/>
  <c r="AE25" i="10"/>
  <c r="AN24" i="10"/>
  <c r="AE24" i="10"/>
  <c r="R24" i="10"/>
  <c r="Y24" i="10" s="1"/>
  <c r="O24" i="10"/>
  <c r="P24" i="10" s="1"/>
  <c r="AN22" i="10"/>
  <c r="AD22" i="10"/>
  <c r="AE22" i="10" s="1"/>
  <c r="O22" i="10"/>
  <c r="AN21" i="10"/>
  <c r="AE21" i="10"/>
  <c r="R21" i="10"/>
  <c r="O21" i="10"/>
  <c r="P21" i="10" s="1"/>
  <c r="AN19" i="10"/>
  <c r="AD19" i="10"/>
  <c r="AE19" i="10" s="1"/>
  <c r="O19" i="10"/>
  <c r="AN18" i="10"/>
  <c r="AE18" i="10"/>
  <c r="R18" i="10"/>
  <c r="O18" i="10"/>
  <c r="P18" i="10" s="1"/>
  <c r="AN16" i="10"/>
  <c r="AD16" i="10"/>
  <c r="AE16" i="10" s="1"/>
  <c r="O16" i="10"/>
  <c r="C16" i="10"/>
  <c r="B16" i="10"/>
  <c r="AN15" i="10"/>
  <c r="AE15" i="10"/>
  <c r="R15" i="10"/>
  <c r="Y15" i="10" s="1"/>
  <c r="O15" i="10"/>
  <c r="AN13" i="10"/>
  <c r="AE13" i="10"/>
  <c r="R13" i="10"/>
  <c r="O13" i="10"/>
  <c r="P13" i="10" s="1"/>
  <c r="AN11" i="10"/>
  <c r="AE11" i="10"/>
  <c r="R11" i="10"/>
  <c r="O11" i="10"/>
  <c r="P11" i="10" s="1"/>
  <c r="AN9" i="10"/>
  <c r="AD9" i="10"/>
  <c r="AE9" i="10" s="1"/>
  <c r="O9" i="10"/>
  <c r="C9" i="10"/>
  <c r="B9" i="10"/>
  <c r="AN8" i="10"/>
  <c r="AE8" i="10"/>
  <c r="R8" i="10"/>
  <c r="O8" i="10"/>
  <c r="AN6" i="10"/>
  <c r="AE6" i="10"/>
  <c r="R6" i="10"/>
  <c r="O6" i="10"/>
  <c r="P6" i="10" s="1"/>
  <c r="AN4" i="10"/>
  <c r="AE4" i="10"/>
  <c r="R4" i="10"/>
  <c r="O4" i="10"/>
  <c r="P4" i="10" s="1"/>
  <c r="AN2" i="10"/>
  <c r="AE2" i="10"/>
  <c r="R2" i="10"/>
  <c r="Y2" i="10" s="1"/>
  <c r="O2" i="10"/>
  <c r="P2" i="10" s="1"/>
  <c r="D25" i="8"/>
  <c r="D24" i="8"/>
  <c r="E19" i="8" s="1"/>
  <c r="C24" i="8"/>
  <c r="E2" i="8"/>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AN3684" i="2"/>
  <c r="O3684" i="2"/>
  <c r="AN3683" i="2"/>
  <c r="O3683" i="2"/>
  <c r="AN3682" i="2"/>
  <c r="O3682" i="2"/>
  <c r="AN3681" i="2"/>
  <c r="AD3681" i="2"/>
  <c r="AE3681" i="2" s="1"/>
  <c r="O3681" i="2"/>
  <c r="D3681" i="2"/>
  <c r="D3682" i="2" s="1"/>
  <c r="D3683" i="2" s="1"/>
  <c r="D3684" i="2" s="1"/>
  <c r="C3681" i="2"/>
  <c r="C3682" i="2" s="1"/>
  <c r="C3683" i="2" s="1"/>
  <c r="C3684" i="2" s="1"/>
  <c r="B3681" i="2"/>
  <c r="B3682" i="2" s="1"/>
  <c r="B3683" i="2" s="1"/>
  <c r="B3684" i="2" s="1"/>
  <c r="AN3680" i="2"/>
  <c r="AE3680" i="2"/>
  <c r="R3680" i="2"/>
  <c r="Y3680" i="2" s="1"/>
  <c r="O3680" i="2"/>
  <c r="AN3679" i="2"/>
  <c r="O3679" i="2"/>
  <c r="AN3678" i="2"/>
  <c r="O3678" i="2"/>
  <c r="AN3677" i="2"/>
  <c r="O3677" i="2"/>
  <c r="AN3676" i="2"/>
  <c r="AD3676" i="2"/>
  <c r="AD3677" i="2" s="1"/>
  <c r="AE3677" i="2" s="1"/>
  <c r="O3676" i="2"/>
  <c r="D3676" i="2"/>
  <c r="D3677" i="2" s="1"/>
  <c r="D3678" i="2" s="1"/>
  <c r="D3679" i="2" s="1"/>
  <c r="C3676" i="2"/>
  <c r="C3677" i="2" s="1"/>
  <c r="C3678" i="2" s="1"/>
  <c r="C3679" i="2" s="1"/>
  <c r="B3676" i="2"/>
  <c r="B3677" i="2" s="1"/>
  <c r="B3678" i="2" s="1"/>
  <c r="B3679" i="2" s="1"/>
  <c r="AN3675" i="2"/>
  <c r="AE3675" i="2"/>
  <c r="R3675" i="2"/>
  <c r="Y3675" i="2" s="1"/>
  <c r="O3675" i="2"/>
  <c r="AN3674" i="2"/>
  <c r="O3674" i="2"/>
  <c r="AN3673" i="2"/>
  <c r="O3673" i="2"/>
  <c r="AN3672" i="2"/>
  <c r="O3672" i="2"/>
  <c r="AN3671" i="2"/>
  <c r="AD3671" i="2"/>
  <c r="AE3671" i="2" s="1"/>
  <c r="O3671" i="2"/>
  <c r="D3671" i="2"/>
  <c r="D3672" i="2" s="1"/>
  <c r="D3673" i="2" s="1"/>
  <c r="D3674" i="2" s="1"/>
  <c r="C3671" i="2"/>
  <c r="C3672" i="2" s="1"/>
  <c r="C3673" i="2" s="1"/>
  <c r="C3674" i="2" s="1"/>
  <c r="B3671" i="2"/>
  <c r="B3672" i="2" s="1"/>
  <c r="B3673" i="2" s="1"/>
  <c r="B3674" i="2" s="1"/>
  <c r="AN3670" i="2"/>
  <c r="AE3670" i="2"/>
  <c r="R3670" i="2"/>
  <c r="Y3670" i="2" s="1"/>
  <c r="O3670" i="2"/>
  <c r="AN3669" i="2"/>
  <c r="O3669" i="2"/>
  <c r="AN3668" i="2"/>
  <c r="O3668" i="2"/>
  <c r="AN3667" i="2"/>
  <c r="O3667" i="2"/>
  <c r="AN3666" i="2"/>
  <c r="AD3666" i="2"/>
  <c r="AE3666" i="2" s="1"/>
  <c r="O3666" i="2"/>
  <c r="D3666" i="2"/>
  <c r="D3667" i="2" s="1"/>
  <c r="D3668" i="2" s="1"/>
  <c r="D3669" i="2" s="1"/>
  <c r="C3666" i="2"/>
  <c r="C3667" i="2" s="1"/>
  <c r="C3668" i="2" s="1"/>
  <c r="C3669" i="2" s="1"/>
  <c r="B3666" i="2"/>
  <c r="B3667" i="2" s="1"/>
  <c r="B3668" i="2" s="1"/>
  <c r="B3669" i="2" s="1"/>
  <c r="AN3665" i="2"/>
  <c r="AE3665" i="2"/>
  <c r="R3665" i="2"/>
  <c r="O3665" i="2"/>
  <c r="AN3664" i="2"/>
  <c r="O3664" i="2"/>
  <c r="AN3663" i="2"/>
  <c r="O3663" i="2"/>
  <c r="AN3662" i="2"/>
  <c r="O3662" i="2"/>
  <c r="AN3661" i="2"/>
  <c r="AD3661" i="2"/>
  <c r="AD3662" i="2" s="1"/>
  <c r="AD3663" i="2" s="1"/>
  <c r="O3661" i="2"/>
  <c r="D3661" i="2"/>
  <c r="D3662" i="2" s="1"/>
  <c r="D3663" i="2" s="1"/>
  <c r="D3664" i="2" s="1"/>
  <c r="C3661" i="2"/>
  <c r="C3662" i="2" s="1"/>
  <c r="C3663" i="2" s="1"/>
  <c r="C3664" i="2" s="1"/>
  <c r="B3661" i="2"/>
  <c r="B3662" i="2" s="1"/>
  <c r="B3663" i="2" s="1"/>
  <c r="B3664" i="2" s="1"/>
  <c r="AN3660" i="2"/>
  <c r="AE3660" i="2"/>
  <c r="R3660" i="2"/>
  <c r="O3660" i="2"/>
  <c r="AN3658" i="2"/>
  <c r="O3658" i="2"/>
  <c r="AN3657" i="2"/>
  <c r="O3657" i="2"/>
  <c r="AN3656" i="2"/>
  <c r="O3656" i="2"/>
  <c r="AN3655" i="2"/>
  <c r="AD3655" i="2"/>
  <c r="AD3656" i="2" s="1"/>
  <c r="O3655" i="2"/>
  <c r="D3655" i="2"/>
  <c r="D3656" i="2" s="1"/>
  <c r="D3657" i="2" s="1"/>
  <c r="D3658" i="2" s="1"/>
  <c r="C3655" i="2"/>
  <c r="C3656" i="2" s="1"/>
  <c r="C3657" i="2" s="1"/>
  <c r="C3658" i="2" s="1"/>
  <c r="B3655" i="2"/>
  <c r="B3656" i="2" s="1"/>
  <c r="B3657" i="2" s="1"/>
  <c r="B3658" i="2" s="1"/>
  <c r="AN3654" i="2"/>
  <c r="AE3654" i="2"/>
  <c r="R3654" i="2"/>
  <c r="Y3654" i="2" s="1"/>
  <c r="O3654" i="2"/>
  <c r="AN3653" i="2"/>
  <c r="O3653" i="2"/>
  <c r="AN3652" i="2"/>
  <c r="O3652" i="2"/>
  <c r="AN3651" i="2"/>
  <c r="O3651" i="2"/>
  <c r="AN3650" i="2"/>
  <c r="AD3650" i="2"/>
  <c r="AD3651" i="2" s="1"/>
  <c r="AE3651" i="2" s="1"/>
  <c r="O3650" i="2"/>
  <c r="D3650" i="2"/>
  <c r="D3651" i="2" s="1"/>
  <c r="D3652" i="2" s="1"/>
  <c r="D3653" i="2" s="1"/>
  <c r="C3650" i="2"/>
  <c r="C3651" i="2" s="1"/>
  <c r="C3652" i="2" s="1"/>
  <c r="C3653" i="2" s="1"/>
  <c r="B3650" i="2"/>
  <c r="B3651" i="2" s="1"/>
  <c r="B3652" i="2" s="1"/>
  <c r="B3653" i="2" s="1"/>
  <c r="AN3649" i="2"/>
  <c r="AE3649" i="2"/>
  <c r="R3649" i="2"/>
  <c r="Y3649" i="2" s="1"/>
  <c r="O3649" i="2"/>
  <c r="AN3648" i="2"/>
  <c r="O3648" i="2"/>
  <c r="AN3647" i="2"/>
  <c r="O3647" i="2"/>
  <c r="AN3646" i="2"/>
  <c r="O3646" i="2"/>
  <c r="AN3645" i="2"/>
  <c r="AD3645" i="2"/>
  <c r="AE3645" i="2" s="1"/>
  <c r="O3645" i="2"/>
  <c r="D3645" i="2"/>
  <c r="D3646" i="2" s="1"/>
  <c r="D3647" i="2" s="1"/>
  <c r="D3648" i="2" s="1"/>
  <c r="C3645" i="2"/>
  <c r="C3646" i="2" s="1"/>
  <c r="C3647" i="2" s="1"/>
  <c r="C3648" i="2" s="1"/>
  <c r="B3645" i="2"/>
  <c r="B3646" i="2" s="1"/>
  <c r="B3647" i="2" s="1"/>
  <c r="B3648" i="2" s="1"/>
  <c r="AN3644" i="2"/>
  <c r="AE3644" i="2"/>
  <c r="R3644" i="2"/>
  <c r="Y3644" i="2" s="1"/>
  <c r="O3644" i="2"/>
  <c r="AN3643" i="2"/>
  <c r="O3643" i="2"/>
  <c r="AN3642" i="2"/>
  <c r="O3642" i="2"/>
  <c r="AN3641" i="2"/>
  <c r="O3641" i="2"/>
  <c r="AN3640" i="2"/>
  <c r="AD3640" i="2"/>
  <c r="AE3640" i="2" s="1"/>
  <c r="O3640" i="2"/>
  <c r="D3640" i="2"/>
  <c r="D3641" i="2" s="1"/>
  <c r="D3642" i="2" s="1"/>
  <c r="D3643" i="2" s="1"/>
  <c r="C3640" i="2"/>
  <c r="C3641" i="2" s="1"/>
  <c r="C3642" i="2" s="1"/>
  <c r="C3643" i="2" s="1"/>
  <c r="B3640" i="2"/>
  <c r="B3641" i="2" s="1"/>
  <c r="B3642" i="2" s="1"/>
  <c r="B3643" i="2" s="1"/>
  <c r="AN3639" i="2"/>
  <c r="AE3639" i="2"/>
  <c r="R3639" i="2"/>
  <c r="O3639" i="2"/>
  <c r="AN3638" i="2"/>
  <c r="O3638" i="2"/>
  <c r="AN3637" i="2"/>
  <c r="O3637" i="2"/>
  <c r="AN3636" i="2"/>
  <c r="O3636" i="2"/>
  <c r="AN3635" i="2"/>
  <c r="AD3635" i="2"/>
  <c r="AE3635" i="2" s="1"/>
  <c r="O3635" i="2"/>
  <c r="D3635" i="2"/>
  <c r="D3636" i="2" s="1"/>
  <c r="D3637" i="2" s="1"/>
  <c r="D3638" i="2" s="1"/>
  <c r="C3635" i="2"/>
  <c r="C3636" i="2" s="1"/>
  <c r="C3637" i="2" s="1"/>
  <c r="C3638" i="2" s="1"/>
  <c r="B3635" i="2"/>
  <c r="B3636" i="2" s="1"/>
  <c r="B3637" i="2" s="1"/>
  <c r="B3638" i="2" s="1"/>
  <c r="AN3634" i="2"/>
  <c r="AE3634" i="2"/>
  <c r="R3634" i="2"/>
  <c r="O3634" i="2"/>
  <c r="AN3632" i="2"/>
  <c r="O3632" i="2"/>
  <c r="AN3631" i="2"/>
  <c r="O3631" i="2"/>
  <c r="AN3630" i="2"/>
  <c r="O3630" i="2"/>
  <c r="AN3629" i="2"/>
  <c r="AD3629" i="2"/>
  <c r="O3629" i="2"/>
  <c r="D3629" i="2"/>
  <c r="D3630" i="2" s="1"/>
  <c r="D3631" i="2" s="1"/>
  <c r="D3632" i="2" s="1"/>
  <c r="C3629" i="2"/>
  <c r="C3630" i="2" s="1"/>
  <c r="C3631" i="2" s="1"/>
  <c r="C3632" i="2" s="1"/>
  <c r="B3629" i="2"/>
  <c r="B3630" i="2" s="1"/>
  <c r="B3631" i="2" s="1"/>
  <c r="B3632" i="2" s="1"/>
  <c r="AN3628" i="2"/>
  <c r="AE3628" i="2"/>
  <c r="R3628" i="2"/>
  <c r="O3628" i="2"/>
  <c r="AN3627" i="2"/>
  <c r="O3627" i="2"/>
  <c r="AN3626" i="2"/>
  <c r="O3626" i="2"/>
  <c r="AN3625" i="2"/>
  <c r="O3625" i="2"/>
  <c r="AN3624" i="2"/>
  <c r="AD3624" i="2"/>
  <c r="O3624" i="2"/>
  <c r="D3624" i="2"/>
  <c r="D3625" i="2" s="1"/>
  <c r="D3626" i="2" s="1"/>
  <c r="D3627" i="2" s="1"/>
  <c r="C3624" i="2"/>
  <c r="C3625" i="2" s="1"/>
  <c r="C3626" i="2" s="1"/>
  <c r="C3627" i="2" s="1"/>
  <c r="B3624" i="2"/>
  <c r="B3625" i="2" s="1"/>
  <c r="B3626" i="2" s="1"/>
  <c r="B3627" i="2" s="1"/>
  <c r="AN3623" i="2"/>
  <c r="AE3623" i="2"/>
  <c r="R3623" i="2"/>
  <c r="Y3623" i="2" s="1"/>
  <c r="O3623" i="2"/>
  <c r="AN3622" i="2"/>
  <c r="O3622" i="2"/>
  <c r="AN3621" i="2"/>
  <c r="O3621" i="2"/>
  <c r="AN3620" i="2"/>
  <c r="O3620" i="2"/>
  <c r="AN3619" i="2"/>
  <c r="AD3619" i="2"/>
  <c r="AE3619" i="2" s="1"/>
  <c r="O3619" i="2"/>
  <c r="D3619" i="2"/>
  <c r="D3620" i="2" s="1"/>
  <c r="D3621" i="2" s="1"/>
  <c r="D3622" i="2" s="1"/>
  <c r="C3619" i="2"/>
  <c r="C3620" i="2" s="1"/>
  <c r="C3621" i="2" s="1"/>
  <c r="C3622" i="2" s="1"/>
  <c r="B3619" i="2"/>
  <c r="B3620" i="2" s="1"/>
  <c r="B3621" i="2" s="1"/>
  <c r="B3622" i="2" s="1"/>
  <c r="AN3618" i="2"/>
  <c r="AE3618" i="2"/>
  <c r="R3618" i="2"/>
  <c r="Y3618" i="2" s="1"/>
  <c r="O3618" i="2"/>
  <c r="AN3617" i="2"/>
  <c r="O3617" i="2"/>
  <c r="AN3616" i="2"/>
  <c r="O3616" i="2"/>
  <c r="AN3615" i="2"/>
  <c r="O3615" i="2"/>
  <c r="AN3614" i="2"/>
  <c r="AD3614" i="2"/>
  <c r="AE3614" i="2" s="1"/>
  <c r="O3614" i="2"/>
  <c r="D3614" i="2"/>
  <c r="D3615" i="2" s="1"/>
  <c r="D3616" i="2" s="1"/>
  <c r="D3617" i="2" s="1"/>
  <c r="C3614" i="2"/>
  <c r="C3615" i="2" s="1"/>
  <c r="C3616" i="2" s="1"/>
  <c r="C3617" i="2" s="1"/>
  <c r="B3614" i="2"/>
  <c r="B3615" i="2" s="1"/>
  <c r="B3616" i="2" s="1"/>
  <c r="B3617" i="2" s="1"/>
  <c r="AN3613" i="2"/>
  <c r="AE3613" i="2"/>
  <c r="R3613" i="2"/>
  <c r="Y3613" i="2" s="1"/>
  <c r="O3613" i="2"/>
  <c r="AN3612" i="2"/>
  <c r="O3612" i="2"/>
  <c r="AN3611" i="2"/>
  <c r="O3611" i="2"/>
  <c r="AN3610" i="2"/>
  <c r="O3610" i="2"/>
  <c r="AN3609" i="2"/>
  <c r="AD3609" i="2"/>
  <c r="AE3609" i="2" s="1"/>
  <c r="O3609" i="2"/>
  <c r="D3609" i="2"/>
  <c r="D3610" i="2" s="1"/>
  <c r="D3611" i="2" s="1"/>
  <c r="D3612" i="2" s="1"/>
  <c r="C3609" i="2"/>
  <c r="C3610" i="2" s="1"/>
  <c r="C3611" i="2" s="1"/>
  <c r="C3612" i="2" s="1"/>
  <c r="B3609" i="2"/>
  <c r="B3610" i="2" s="1"/>
  <c r="B3611" i="2" s="1"/>
  <c r="B3612" i="2" s="1"/>
  <c r="AN3608" i="2"/>
  <c r="AE3608" i="2"/>
  <c r="R3608" i="2"/>
  <c r="Y3608" i="2" s="1"/>
  <c r="O3608" i="2"/>
  <c r="AN3606" i="2"/>
  <c r="O3606" i="2"/>
  <c r="AN3605" i="2"/>
  <c r="O3605" i="2"/>
  <c r="AN3604" i="2"/>
  <c r="O3604" i="2"/>
  <c r="AN3603" i="2"/>
  <c r="AD3603" i="2"/>
  <c r="AE3603" i="2" s="1"/>
  <c r="O3603" i="2"/>
  <c r="D3603" i="2"/>
  <c r="D3604" i="2" s="1"/>
  <c r="D3605" i="2" s="1"/>
  <c r="D3606" i="2" s="1"/>
  <c r="C3603" i="2"/>
  <c r="C3604" i="2" s="1"/>
  <c r="C3605" i="2" s="1"/>
  <c r="C3606" i="2" s="1"/>
  <c r="B3603" i="2"/>
  <c r="B3604" i="2" s="1"/>
  <c r="B3605" i="2" s="1"/>
  <c r="B3606" i="2" s="1"/>
  <c r="AN3602" i="2"/>
  <c r="AE3602" i="2"/>
  <c r="R3602" i="2"/>
  <c r="O3602" i="2"/>
  <c r="AN3601" i="2"/>
  <c r="O3601" i="2"/>
  <c r="AN3600" i="2"/>
  <c r="O3600" i="2"/>
  <c r="AN3599" i="2"/>
  <c r="O3599" i="2"/>
  <c r="AN3598" i="2"/>
  <c r="AD3598" i="2"/>
  <c r="AD3599" i="2" s="1"/>
  <c r="O3598" i="2"/>
  <c r="D3598" i="2"/>
  <c r="D3599" i="2" s="1"/>
  <c r="D3600" i="2" s="1"/>
  <c r="D3601" i="2" s="1"/>
  <c r="C3598" i="2"/>
  <c r="C3599" i="2" s="1"/>
  <c r="C3600" i="2" s="1"/>
  <c r="C3601" i="2" s="1"/>
  <c r="B3598" i="2"/>
  <c r="B3599" i="2" s="1"/>
  <c r="B3600" i="2" s="1"/>
  <c r="B3601" i="2" s="1"/>
  <c r="AN3597" i="2"/>
  <c r="AE3597" i="2"/>
  <c r="R3597" i="2"/>
  <c r="O3597" i="2"/>
  <c r="AN3596" i="2"/>
  <c r="O3596" i="2"/>
  <c r="AN3595" i="2"/>
  <c r="O3595" i="2"/>
  <c r="AN3594" i="2"/>
  <c r="O3594" i="2"/>
  <c r="AN3593" i="2"/>
  <c r="AD3593" i="2"/>
  <c r="AD3594" i="2" s="1"/>
  <c r="O3593" i="2"/>
  <c r="D3593" i="2"/>
  <c r="D3594" i="2" s="1"/>
  <c r="D3595" i="2" s="1"/>
  <c r="D3596" i="2" s="1"/>
  <c r="C3593" i="2"/>
  <c r="C3594" i="2" s="1"/>
  <c r="C3595" i="2" s="1"/>
  <c r="C3596" i="2" s="1"/>
  <c r="B3593" i="2"/>
  <c r="B3594" i="2" s="1"/>
  <c r="B3595" i="2" s="1"/>
  <c r="B3596" i="2" s="1"/>
  <c r="AN3592" i="2"/>
  <c r="AE3592" i="2"/>
  <c r="R3592" i="2"/>
  <c r="Y3592" i="2" s="1"/>
  <c r="O3592" i="2"/>
  <c r="AN3591" i="2"/>
  <c r="O3591" i="2"/>
  <c r="AN3590" i="2"/>
  <c r="O3590" i="2"/>
  <c r="AN3589" i="2"/>
  <c r="O3589" i="2"/>
  <c r="AN3588" i="2"/>
  <c r="AD3588" i="2"/>
  <c r="AD3589" i="2" s="1"/>
  <c r="AE3589" i="2" s="1"/>
  <c r="O3588" i="2"/>
  <c r="D3588" i="2"/>
  <c r="D3589" i="2" s="1"/>
  <c r="D3590" i="2" s="1"/>
  <c r="D3591" i="2" s="1"/>
  <c r="C3588" i="2"/>
  <c r="C3589" i="2" s="1"/>
  <c r="C3590" i="2" s="1"/>
  <c r="C3591" i="2" s="1"/>
  <c r="B3588" i="2"/>
  <c r="B3589" i="2" s="1"/>
  <c r="B3590" i="2" s="1"/>
  <c r="B3591" i="2" s="1"/>
  <c r="AN3587" i="2"/>
  <c r="AE3587" i="2"/>
  <c r="R3587" i="2"/>
  <c r="Y3587" i="2" s="1"/>
  <c r="O3587" i="2"/>
  <c r="AN3586" i="2"/>
  <c r="O3586" i="2"/>
  <c r="AN3585" i="2"/>
  <c r="O3585" i="2"/>
  <c r="AN3584" i="2"/>
  <c r="O3584" i="2"/>
  <c r="AN3583" i="2"/>
  <c r="AD3583" i="2"/>
  <c r="AE3583" i="2" s="1"/>
  <c r="O3583" i="2"/>
  <c r="D3583" i="2"/>
  <c r="D3584" i="2" s="1"/>
  <c r="D3585" i="2" s="1"/>
  <c r="D3586" i="2" s="1"/>
  <c r="C3583" i="2"/>
  <c r="C3584" i="2" s="1"/>
  <c r="C3585" i="2" s="1"/>
  <c r="C3586" i="2" s="1"/>
  <c r="B3583" i="2"/>
  <c r="B3584" i="2" s="1"/>
  <c r="B3585" i="2" s="1"/>
  <c r="B3586" i="2" s="1"/>
  <c r="AN3582" i="2"/>
  <c r="AE3582" i="2"/>
  <c r="R3582" i="2"/>
  <c r="Y3582" i="2" s="1"/>
  <c r="O3582" i="2"/>
  <c r="AN3580" i="2"/>
  <c r="O3580" i="2"/>
  <c r="AN3579" i="2"/>
  <c r="O3579" i="2"/>
  <c r="AN3578" i="2"/>
  <c r="O3578" i="2"/>
  <c r="AN3577" i="2"/>
  <c r="AD3577" i="2"/>
  <c r="AE3577" i="2" s="1"/>
  <c r="O3577" i="2"/>
  <c r="D3577" i="2"/>
  <c r="D3578" i="2" s="1"/>
  <c r="D3579" i="2" s="1"/>
  <c r="D3580" i="2" s="1"/>
  <c r="C3577" i="2"/>
  <c r="C3578" i="2" s="1"/>
  <c r="C3579" i="2" s="1"/>
  <c r="C3580" i="2" s="1"/>
  <c r="B3577" i="2"/>
  <c r="B3578" i="2" s="1"/>
  <c r="B3579" i="2" s="1"/>
  <c r="B3580" i="2" s="1"/>
  <c r="AN3576" i="2"/>
  <c r="AE3576" i="2"/>
  <c r="R3576" i="2"/>
  <c r="Y3576" i="2" s="1"/>
  <c r="O3576" i="2"/>
  <c r="AN3575" i="2"/>
  <c r="O3575" i="2"/>
  <c r="AN3574" i="2"/>
  <c r="O3574" i="2"/>
  <c r="AN3573" i="2"/>
  <c r="O3573" i="2"/>
  <c r="AN3572" i="2"/>
  <c r="AD3572" i="2"/>
  <c r="AE3572" i="2" s="1"/>
  <c r="O3572" i="2"/>
  <c r="D3572" i="2"/>
  <c r="D3573" i="2" s="1"/>
  <c r="D3574" i="2" s="1"/>
  <c r="D3575" i="2" s="1"/>
  <c r="C3572" i="2"/>
  <c r="C3573" i="2" s="1"/>
  <c r="C3574" i="2" s="1"/>
  <c r="C3575" i="2" s="1"/>
  <c r="B3572" i="2"/>
  <c r="B3573" i="2" s="1"/>
  <c r="B3574" i="2" s="1"/>
  <c r="B3575" i="2" s="1"/>
  <c r="AN3571" i="2"/>
  <c r="AE3571" i="2"/>
  <c r="R3571" i="2"/>
  <c r="O3571" i="2"/>
  <c r="AN3570" i="2"/>
  <c r="O3570" i="2"/>
  <c r="AN3569" i="2"/>
  <c r="O3569" i="2"/>
  <c r="AN3568" i="2"/>
  <c r="O3568" i="2"/>
  <c r="AN3567" i="2"/>
  <c r="AD3567" i="2"/>
  <c r="AD3568" i="2" s="1"/>
  <c r="O3567" i="2"/>
  <c r="D3567" i="2"/>
  <c r="D3568" i="2" s="1"/>
  <c r="D3569" i="2" s="1"/>
  <c r="D3570" i="2" s="1"/>
  <c r="C3567" i="2"/>
  <c r="C3568" i="2" s="1"/>
  <c r="C3569" i="2" s="1"/>
  <c r="C3570" i="2" s="1"/>
  <c r="B3567" i="2"/>
  <c r="B3568" i="2" s="1"/>
  <c r="B3569" i="2" s="1"/>
  <c r="B3570" i="2" s="1"/>
  <c r="AN3566" i="2"/>
  <c r="AE3566" i="2"/>
  <c r="R3566" i="2"/>
  <c r="O3566" i="2"/>
  <c r="AN3565" i="2"/>
  <c r="O3565" i="2"/>
  <c r="AN3564" i="2"/>
  <c r="O3564" i="2"/>
  <c r="AN3563" i="2"/>
  <c r="O3563" i="2"/>
  <c r="AN3562" i="2"/>
  <c r="AD3562" i="2"/>
  <c r="AD3563" i="2" s="1"/>
  <c r="O3562" i="2"/>
  <c r="D3562" i="2"/>
  <c r="D3563" i="2" s="1"/>
  <c r="D3564" i="2" s="1"/>
  <c r="D3565" i="2" s="1"/>
  <c r="C3562" i="2"/>
  <c r="C3563" i="2" s="1"/>
  <c r="C3564" i="2" s="1"/>
  <c r="C3565" i="2" s="1"/>
  <c r="B3562" i="2"/>
  <c r="B3563" i="2" s="1"/>
  <c r="B3564" i="2" s="1"/>
  <c r="B3565" i="2" s="1"/>
  <c r="AN3561" i="2"/>
  <c r="AE3561" i="2"/>
  <c r="R3561" i="2"/>
  <c r="Y3561" i="2" s="1"/>
  <c r="O3561" i="2"/>
  <c r="AN3560" i="2"/>
  <c r="O3560" i="2"/>
  <c r="AN3559" i="2"/>
  <c r="O3559" i="2"/>
  <c r="AN3558" i="2"/>
  <c r="O3558" i="2"/>
  <c r="AN3557" i="2"/>
  <c r="AD3557" i="2"/>
  <c r="AD3558" i="2" s="1"/>
  <c r="AE3558" i="2" s="1"/>
  <c r="O3557" i="2"/>
  <c r="D3557" i="2"/>
  <c r="D3558" i="2" s="1"/>
  <c r="D3559" i="2" s="1"/>
  <c r="D3560" i="2" s="1"/>
  <c r="C3557" i="2"/>
  <c r="C3558" i="2" s="1"/>
  <c r="C3559" i="2" s="1"/>
  <c r="C3560" i="2" s="1"/>
  <c r="B3557" i="2"/>
  <c r="B3558" i="2" s="1"/>
  <c r="B3559" i="2" s="1"/>
  <c r="B3560" i="2" s="1"/>
  <c r="AN3556" i="2"/>
  <c r="AE3556" i="2"/>
  <c r="R3556" i="2"/>
  <c r="Y3556" i="2" s="1"/>
  <c r="O3556" i="2"/>
  <c r="AN3554" i="2"/>
  <c r="O3554" i="2"/>
  <c r="AN3553" i="2"/>
  <c r="O3553" i="2"/>
  <c r="AN3552" i="2"/>
  <c r="O3552" i="2"/>
  <c r="AN3551" i="2"/>
  <c r="AD3551" i="2"/>
  <c r="AE3551" i="2" s="1"/>
  <c r="O3551" i="2"/>
  <c r="D3551" i="2"/>
  <c r="D3552" i="2" s="1"/>
  <c r="D3553" i="2" s="1"/>
  <c r="D3554" i="2" s="1"/>
  <c r="C3551" i="2"/>
  <c r="C3552" i="2" s="1"/>
  <c r="C3553" i="2" s="1"/>
  <c r="C3554" i="2" s="1"/>
  <c r="B3551" i="2"/>
  <c r="B3552" i="2" s="1"/>
  <c r="B3553" i="2" s="1"/>
  <c r="B3554" i="2" s="1"/>
  <c r="AN3550" i="2"/>
  <c r="AE3550" i="2"/>
  <c r="R3550" i="2"/>
  <c r="Y3550" i="2" s="1"/>
  <c r="O3550" i="2"/>
  <c r="AN3549" i="2"/>
  <c r="O3549" i="2"/>
  <c r="AN3548" i="2"/>
  <c r="O3548" i="2"/>
  <c r="AN3547" i="2"/>
  <c r="O3547" i="2"/>
  <c r="AN3546" i="2"/>
  <c r="AD3546" i="2"/>
  <c r="AE3546" i="2" s="1"/>
  <c r="O3546" i="2"/>
  <c r="D3546" i="2"/>
  <c r="D3547" i="2" s="1"/>
  <c r="D3548" i="2" s="1"/>
  <c r="D3549" i="2" s="1"/>
  <c r="C3546" i="2"/>
  <c r="C3547" i="2" s="1"/>
  <c r="C3548" i="2" s="1"/>
  <c r="C3549" i="2" s="1"/>
  <c r="B3546" i="2"/>
  <c r="B3547" i="2" s="1"/>
  <c r="B3548" i="2" s="1"/>
  <c r="B3549" i="2" s="1"/>
  <c r="AN3545" i="2"/>
  <c r="AE3545" i="2"/>
  <c r="R3545" i="2"/>
  <c r="Y3545" i="2" s="1"/>
  <c r="O3545" i="2"/>
  <c r="AN3544" i="2"/>
  <c r="O3544" i="2"/>
  <c r="AN3543" i="2"/>
  <c r="O3543" i="2"/>
  <c r="AN3542" i="2"/>
  <c r="O3542" i="2"/>
  <c r="AN3541" i="2"/>
  <c r="AD3541" i="2"/>
  <c r="AE3541" i="2" s="1"/>
  <c r="O3541" i="2"/>
  <c r="D3541" i="2"/>
  <c r="D3542" i="2" s="1"/>
  <c r="D3543" i="2" s="1"/>
  <c r="D3544" i="2" s="1"/>
  <c r="C3541" i="2"/>
  <c r="C3542" i="2" s="1"/>
  <c r="C3543" i="2" s="1"/>
  <c r="C3544" i="2" s="1"/>
  <c r="B3541" i="2"/>
  <c r="B3542" i="2" s="1"/>
  <c r="B3543" i="2" s="1"/>
  <c r="B3544" i="2" s="1"/>
  <c r="AN3540" i="2"/>
  <c r="AE3540" i="2"/>
  <c r="R3540" i="2"/>
  <c r="O3540" i="2"/>
  <c r="AN3539" i="2"/>
  <c r="O3539" i="2"/>
  <c r="AN3538" i="2"/>
  <c r="O3538" i="2"/>
  <c r="AN3537" i="2"/>
  <c r="O3537" i="2"/>
  <c r="AN3536" i="2"/>
  <c r="AD3536" i="2"/>
  <c r="AD3537" i="2" s="1"/>
  <c r="O3536" i="2"/>
  <c r="D3536" i="2"/>
  <c r="D3537" i="2" s="1"/>
  <c r="D3538" i="2" s="1"/>
  <c r="D3539" i="2" s="1"/>
  <c r="C3536" i="2"/>
  <c r="C3537" i="2" s="1"/>
  <c r="C3538" i="2" s="1"/>
  <c r="C3539" i="2" s="1"/>
  <c r="B3536" i="2"/>
  <c r="B3537" i="2" s="1"/>
  <c r="B3538" i="2" s="1"/>
  <c r="B3539" i="2" s="1"/>
  <c r="AN3535" i="2"/>
  <c r="AE3535" i="2"/>
  <c r="R3535" i="2"/>
  <c r="O3535" i="2"/>
  <c r="AN3534" i="2"/>
  <c r="O3534" i="2"/>
  <c r="AN3533" i="2"/>
  <c r="O3533" i="2"/>
  <c r="AN3532" i="2"/>
  <c r="O3532" i="2"/>
  <c r="AN3531" i="2"/>
  <c r="AD3531" i="2"/>
  <c r="AD3532" i="2" s="1"/>
  <c r="O3531" i="2"/>
  <c r="D3531" i="2"/>
  <c r="D3532" i="2" s="1"/>
  <c r="D3533" i="2" s="1"/>
  <c r="D3534" i="2" s="1"/>
  <c r="C3531" i="2"/>
  <c r="C3532" i="2" s="1"/>
  <c r="C3533" i="2" s="1"/>
  <c r="C3534" i="2" s="1"/>
  <c r="B3531" i="2"/>
  <c r="B3532" i="2" s="1"/>
  <c r="B3533" i="2" s="1"/>
  <c r="B3534" i="2" s="1"/>
  <c r="AN3530" i="2"/>
  <c r="AE3530" i="2"/>
  <c r="R3530" i="2"/>
  <c r="Y3530" i="2" s="1"/>
  <c r="O3530" i="2"/>
  <c r="AN3528" i="2"/>
  <c r="O3528" i="2"/>
  <c r="AN3527" i="2"/>
  <c r="O3527" i="2"/>
  <c r="AN3526" i="2"/>
  <c r="O3526" i="2"/>
  <c r="AN3525" i="2"/>
  <c r="AD3525" i="2"/>
  <c r="AD3526" i="2" s="1"/>
  <c r="AE3526" i="2" s="1"/>
  <c r="O3525" i="2"/>
  <c r="D3525" i="2"/>
  <c r="D3526" i="2" s="1"/>
  <c r="D3527" i="2" s="1"/>
  <c r="D3528" i="2" s="1"/>
  <c r="C3525" i="2"/>
  <c r="C3526" i="2" s="1"/>
  <c r="C3527" i="2" s="1"/>
  <c r="C3528" i="2" s="1"/>
  <c r="B3525" i="2"/>
  <c r="B3526" i="2" s="1"/>
  <c r="B3527" i="2" s="1"/>
  <c r="B3528" i="2" s="1"/>
  <c r="AN3524" i="2"/>
  <c r="AE3524" i="2"/>
  <c r="R3524" i="2"/>
  <c r="Y3524" i="2" s="1"/>
  <c r="O3524" i="2"/>
  <c r="AN3523" i="2"/>
  <c r="O3523" i="2"/>
  <c r="AN3522" i="2"/>
  <c r="O3522" i="2"/>
  <c r="AN3521" i="2"/>
  <c r="O3521" i="2"/>
  <c r="AN3520" i="2"/>
  <c r="AD3520" i="2"/>
  <c r="AD3521" i="2" s="1"/>
  <c r="AE3521" i="2" s="1"/>
  <c r="O3520" i="2"/>
  <c r="D3520" i="2"/>
  <c r="D3521" i="2" s="1"/>
  <c r="D3522" i="2" s="1"/>
  <c r="D3523" i="2" s="1"/>
  <c r="C3520" i="2"/>
  <c r="C3521" i="2" s="1"/>
  <c r="C3522" i="2" s="1"/>
  <c r="C3523" i="2" s="1"/>
  <c r="B3520" i="2"/>
  <c r="B3521" i="2" s="1"/>
  <c r="B3522" i="2" s="1"/>
  <c r="B3523" i="2" s="1"/>
  <c r="AN3519" i="2"/>
  <c r="AE3519" i="2"/>
  <c r="R3519" i="2"/>
  <c r="Y3519" i="2" s="1"/>
  <c r="O3519" i="2"/>
  <c r="AN3518" i="2"/>
  <c r="O3518" i="2"/>
  <c r="AN3517" i="2"/>
  <c r="O3517" i="2"/>
  <c r="AN3516" i="2"/>
  <c r="O3516" i="2"/>
  <c r="AN3515" i="2"/>
  <c r="AD3515" i="2"/>
  <c r="AE3515" i="2" s="1"/>
  <c r="O3515" i="2"/>
  <c r="D3515" i="2"/>
  <c r="D3516" i="2" s="1"/>
  <c r="D3517" i="2" s="1"/>
  <c r="D3518" i="2" s="1"/>
  <c r="C3515" i="2"/>
  <c r="C3516" i="2" s="1"/>
  <c r="C3517" i="2" s="1"/>
  <c r="C3518" i="2" s="1"/>
  <c r="B3515" i="2"/>
  <c r="B3516" i="2" s="1"/>
  <c r="B3517" i="2" s="1"/>
  <c r="B3518" i="2" s="1"/>
  <c r="AN3514" i="2"/>
  <c r="AE3514" i="2"/>
  <c r="R3514" i="2"/>
  <c r="Y3514" i="2" s="1"/>
  <c r="O3514" i="2"/>
  <c r="AN3513" i="2"/>
  <c r="O3513" i="2"/>
  <c r="AN3512" i="2"/>
  <c r="O3512" i="2"/>
  <c r="AN3511" i="2"/>
  <c r="O3511" i="2"/>
  <c r="AN3510" i="2"/>
  <c r="AD3510" i="2"/>
  <c r="O3510" i="2"/>
  <c r="D3510" i="2"/>
  <c r="D3511" i="2" s="1"/>
  <c r="D3512" i="2" s="1"/>
  <c r="D3513" i="2" s="1"/>
  <c r="C3510" i="2"/>
  <c r="C3511" i="2" s="1"/>
  <c r="C3512" i="2" s="1"/>
  <c r="C3513" i="2" s="1"/>
  <c r="B3510" i="2"/>
  <c r="B3511" i="2" s="1"/>
  <c r="B3512" i="2" s="1"/>
  <c r="B3513" i="2" s="1"/>
  <c r="AN3509" i="2"/>
  <c r="AE3509" i="2"/>
  <c r="R3509" i="2"/>
  <c r="Y3509" i="2" s="1"/>
  <c r="O3509" i="2"/>
  <c r="AN3508" i="2"/>
  <c r="O3508" i="2"/>
  <c r="AN3507" i="2"/>
  <c r="O3507" i="2"/>
  <c r="AN3506" i="2"/>
  <c r="O3506" i="2"/>
  <c r="AN3505" i="2"/>
  <c r="AD3505" i="2"/>
  <c r="AD3506" i="2" s="1"/>
  <c r="O3505" i="2"/>
  <c r="D3505" i="2"/>
  <c r="D3506" i="2" s="1"/>
  <c r="D3507" i="2" s="1"/>
  <c r="D3508" i="2" s="1"/>
  <c r="C3505" i="2"/>
  <c r="C3506" i="2" s="1"/>
  <c r="C3507" i="2" s="1"/>
  <c r="C3508" i="2" s="1"/>
  <c r="B3505" i="2"/>
  <c r="B3506" i="2" s="1"/>
  <c r="B3507" i="2" s="1"/>
  <c r="B3508" i="2" s="1"/>
  <c r="AN3504" i="2"/>
  <c r="AE3504" i="2"/>
  <c r="R3504" i="2"/>
  <c r="Y3504" i="2" s="1"/>
  <c r="O3504" i="2"/>
  <c r="AN3502" i="2"/>
  <c r="O3502" i="2"/>
  <c r="AN3501" i="2"/>
  <c r="O3501" i="2"/>
  <c r="AN3500" i="2"/>
  <c r="O3500" i="2"/>
  <c r="AN3499" i="2"/>
  <c r="AD3499" i="2"/>
  <c r="AD3500" i="2" s="1"/>
  <c r="O3499" i="2"/>
  <c r="D3499" i="2"/>
  <c r="D3500" i="2" s="1"/>
  <c r="D3501" i="2" s="1"/>
  <c r="D3502" i="2" s="1"/>
  <c r="C3499" i="2"/>
  <c r="C3500" i="2" s="1"/>
  <c r="C3501" i="2" s="1"/>
  <c r="C3502" i="2" s="1"/>
  <c r="B3499" i="2"/>
  <c r="B3500" i="2" s="1"/>
  <c r="B3501" i="2" s="1"/>
  <c r="B3502" i="2" s="1"/>
  <c r="AN3498" i="2"/>
  <c r="AE3498" i="2"/>
  <c r="R3498" i="2"/>
  <c r="O3498" i="2"/>
  <c r="AN3497" i="2"/>
  <c r="O3497" i="2"/>
  <c r="AN3496" i="2"/>
  <c r="O3496" i="2"/>
  <c r="AN3495" i="2"/>
  <c r="O3495" i="2"/>
  <c r="AN3494" i="2"/>
  <c r="AD3494" i="2"/>
  <c r="O3494" i="2"/>
  <c r="D3494" i="2"/>
  <c r="D3495" i="2" s="1"/>
  <c r="D3496" i="2" s="1"/>
  <c r="D3497" i="2" s="1"/>
  <c r="C3494" i="2"/>
  <c r="C3495" i="2" s="1"/>
  <c r="C3496" i="2" s="1"/>
  <c r="C3497" i="2" s="1"/>
  <c r="B3494" i="2"/>
  <c r="B3495" i="2" s="1"/>
  <c r="B3496" i="2" s="1"/>
  <c r="B3497" i="2" s="1"/>
  <c r="AN3493" i="2"/>
  <c r="AE3493" i="2"/>
  <c r="R3493" i="2"/>
  <c r="Y3493" i="2" s="1"/>
  <c r="O3493" i="2"/>
  <c r="AN3492" i="2"/>
  <c r="O3492" i="2"/>
  <c r="AN3491" i="2"/>
  <c r="O3491" i="2"/>
  <c r="AN3490" i="2"/>
  <c r="O3490" i="2"/>
  <c r="AN3489" i="2"/>
  <c r="AD3489" i="2"/>
  <c r="AE3489" i="2" s="1"/>
  <c r="O3489" i="2"/>
  <c r="D3489" i="2"/>
  <c r="D3490" i="2" s="1"/>
  <c r="D3491" i="2" s="1"/>
  <c r="D3492" i="2" s="1"/>
  <c r="C3489" i="2"/>
  <c r="C3490" i="2" s="1"/>
  <c r="C3491" i="2" s="1"/>
  <c r="C3492" i="2" s="1"/>
  <c r="B3489" i="2"/>
  <c r="B3490" i="2" s="1"/>
  <c r="B3491" i="2" s="1"/>
  <c r="B3492" i="2" s="1"/>
  <c r="AN3488" i="2"/>
  <c r="AE3488" i="2"/>
  <c r="R3488" i="2"/>
  <c r="O3488" i="2"/>
  <c r="AN3487" i="2"/>
  <c r="O3487" i="2"/>
  <c r="AN3486" i="2"/>
  <c r="O3486" i="2"/>
  <c r="AN3485" i="2"/>
  <c r="O3485" i="2"/>
  <c r="AN3484" i="2"/>
  <c r="AD3484" i="2"/>
  <c r="O3484" i="2"/>
  <c r="D3484" i="2"/>
  <c r="D3485" i="2" s="1"/>
  <c r="D3486" i="2" s="1"/>
  <c r="D3487" i="2" s="1"/>
  <c r="C3484" i="2"/>
  <c r="C3485" i="2" s="1"/>
  <c r="C3486" i="2" s="1"/>
  <c r="C3487" i="2" s="1"/>
  <c r="B3484" i="2"/>
  <c r="B3485" i="2" s="1"/>
  <c r="B3486" i="2" s="1"/>
  <c r="B3487" i="2" s="1"/>
  <c r="AN3483" i="2"/>
  <c r="AE3483" i="2"/>
  <c r="R3483" i="2"/>
  <c r="O3483" i="2"/>
  <c r="AN3482" i="2"/>
  <c r="O3482" i="2"/>
  <c r="AN3481" i="2"/>
  <c r="O3481" i="2"/>
  <c r="AN3480" i="2"/>
  <c r="O3480" i="2"/>
  <c r="AN3479" i="2"/>
  <c r="AD3479" i="2"/>
  <c r="O3479" i="2"/>
  <c r="D3479" i="2"/>
  <c r="D3480" i="2" s="1"/>
  <c r="D3481" i="2" s="1"/>
  <c r="D3482" i="2" s="1"/>
  <c r="C3479" i="2"/>
  <c r="C3480" i="2" s="1"/>
  <c r="C3481" i="2" s="1"/>
  <c r="C3482" i="2" s="1"/>
  <c r="B3479" i="2"/>
  <c r="B3480" i="2" s="1"/>
  <c r="B3481" i="2" s="1"/>
  <c r="B3482" i="2" s="1"/>
  <c r="AN3478" i="2"/>
  <c r="AE3478" i="2"/>
  <c r="R3478" i="2"/>
  <c r="Y3478" i="2" s="1"/>
  <c r="O3478" i="2"/>
  <c r="AN3476" i="2"/>
  <c r="O3476" i="2"/>
  <c r="AN3475" i="2"/>
  <c r="O3475" i="2"/>
  <c r="AN3474" i="2"/>
  <c r="O3474" i="2"/>
  <c r="AN3473" i="2"/>
  <c r="AD3473" i="2"/>
  <c r="O3473" i="2"/>
  <c r="D3473" i="2"/>
  <c r="D3474" i="2" s="1"/>
  <c r="D3475" i="2" s="1"/>
  <c r="D3476" i="2" s="1"/>
  <c r="C3473" i="2"/>
  <c r="C3474" i="2" s="1"/>
  <c r="C3475" i="2" s="1"/>
  <c r="C3476" i="2" s="1"/>
  <c r="B3473" i="2"/>
  <c r="B3474" i="2" s="1"/>
  <c r="B3475" i="2" s="1"/>
  <c r="B3476" i="2" s="1"/>
  <c r="AN3472" i="2"/>
  <c r="AE3472" i="2"/>
  <c r="R3472" i="2"/>
  <c r="Y3472" i="2" s="1"/>
  <c r="O3472" i="2"/>
  <c r="AN3471" i="2"/>
  <c r="O3471" i="2"/>
  <c r="AN3470" i="2"/>
  <c r="O3470" i="2"/>
  <c r="AN3469" i="2"/>
  <c r="O3469" i="2"/>
  <c r="AN3468" i="2"/>
  <c r="AD3468" i="2"/>
  <c r="AE3468" i="2" s="1"/>
  <c r="O3468" i="2"/>
  <c r="D3468" i="2"/>
  <c r="D3469" i="2" s="1"/>
  <c r="D3470" i="2" s="1"/>
  <c r="D3471" i="2" s="1"/>
  <c r="C3468" i="2"/>
  <c r="C3469" i="2" s="1"/>
  <c r="C3470" i="2" s="1"/>
  <c r="C3471" i="2" s="1"/>
  <c r="B3468" i="2"/>
  <c r="B3469" i="2" s="1"/>
  <c r="B3470" i="2" s="1"/>
  <c r="B3471" i="2" s="1"/>
  <c r="AN3467" i="2"/>
  <c r="AE3467" i="2"/>
  <c r="R3467" i="2"/>
  <c r="O3467" i="2"/>
  <c r="AN3466" i="2"/>
  <c r="O3466" i="2"/>
  <c r="AN3465" i="2"/>
  <c r="O3465" i="2"/>
  <c r="AN3464" i="2"/>
  <c r="O3464" i="2"/>
  <c r="AN3463" i="2"/>
  <c r="AD3463" i="2"/>
  <c r="AD3464" i="2" s="1"/>
  <c r="O3463" i="2"/>
  <c r="D3463" i="2"/>
  <c r="D3464" i="2" s="1"/>
  <c r="D3465" i="2" s="1"/>
  <c r="D3466" i="2" s="1"/>
  <c r="C3463" i="2"/>
  <c r="C3464" i="2" s="1"/>
  <c r="C3465" i="2" s="1"/>
  <c r="C3466" i="2" s="1"/>
  <c r="B3463" i="2"/>
  <c r="B3464" i="2" s="1"/>
  <c r="B3465" i="2" s="1"/>
  <c r="B3466" i="2" s="1"/>
  <c r="AN3462" i="2"/>
  <c r="AE3462" i="2"/>
  <c r="R3462" i="2"/>
  <c r="O3462" i="2"/>
  <c r="AN3461" i="2"/>
  <c r="O3461" i="2"/>
  <c r="AN3460" i="2"/>
  <c r="O3460" i="2"/>
  <c r="AN3459" i="2"/>
  <c r="O3459" i="2"/>
  <c r="AN3458" i="2"/>
  <c r="AD3458" i="2"/>
  <c r="AD3459" i="2" s="1"/>
  <c r="O3458" i="2"/>
  <c r="D3458" i="2"/>
  <c r="D3459" i="2" s="1"/>
  <c r="D3460" i="2" s="1"/>
  <c r="D3461" i="2" s="1"/>
  <c r="C3458" i="2"/>
  <c r="C3459" i="2" s="1"/>
  <c r="C3460" i="2" s="1"/>
  <c r="C3461" i="2" s="1"/>
  <c r="B3458" i="2"/>
  <c r="B3459" i="2" s="1"/>
  <c r="B3460" i="2" s="1"/>
  <c r="B3461" i="2" s="1"/>
  <c r="AN3457" i="2"/>
  <c r="AE3457" i="2"/>
  <c r="R3457" i="2"/>
  <c r="O3457" i="2"/>
  <c r="AN3456" i="2"/>
  <c r="O3456" i="2"/>
  <c r="AN3455" i="2"/>
  <c r="O3455" i="2"/>
  <c r="AN3454" i="2"/>
  <c r="O3454" i="2"/>
  <c r="AN3453" i="2"/>
  <c r="AD3453" i="2"/>
  <c r="AD3454" i="2" s="1"/>
  <c r="O3453" i="2"/>
  <c r="D3453" i="2"/>
  <c r="D3454" i="2" s="1"/>
  <c r="D3455" i="2" s="1"/>
  <c r="D3456" i="2" s="1"/>
  <c r="C3453" i="2"/>
  <c r="C3454" i="2" s="1"/>
  <c r="C3455" i="2" s="1"/>
  <c r="C3456" i="2" s="1"/>
  <c r="B3453" i="2"/>
  <c r="B3454" i="2" s="1"/>
  <c r="B3455" i="2" s="1"/>
  <c r="B3456" i="2" s="1"/>
  <c r="AN3452" i="2"/>
  <c r="AE3452" i="2"/>
  <c r="R3452" i="2"/>
  <c r="O3452" i="2"/>
  <c r="AN3450" i="2"/>
  <c r="O3450" i="2"/>
  <c r="AN3449" i="2"/>
  <c r="O3449" i="2"/>
  <c r="AN3448" i="2"/>
  <c r="O3448" i="2"/>
  <c r="AN3447" i="2"/>
  <c r="AD3447" i="2"/>
  <c r="AE3447" i="2" s="1"/>
  <c r="O3447" i="2"/>
  <c r="D3447" i="2"/>
  <c r="D3448" i="2" s="1"/>
  <c r="D3449" i="2" s="1"/>
  <c r="D3450" i="2" s="1"/>
  <c r="C3447" i="2"/>
  <c r="C3448" i="2" s="1"/>
  <c r="C3449" i="2" s="1"/>
  <c r="C3450" i="2" s="1"/>
  <c r="B3447" i="2"/>
  <c r="B3448" i="2" s="1"/>
  <c r="B3449" i="2" s="1"/>
  <c r="B3450" i="2" s="1"/>
  <c r="AN3446" i="2"/>
  <c r="AE3446" i="2"/>
  <c r="R3446" i="2"/>
  <c r="Y3446" i="2" s="1"/>
  <c r="O3446" i="2"/>
  <c r="AN3445" i="2"/>
  <c r="O3445" i="2"/>
  <c r="AN3444" i="2"/>
  <c r="O3444" i="2"/>
  <c r="AN3443" i="2"/>
  <c r="O3443" i="2"/>
  <c r="AN3442" i="2"/>
  <c r="AD3442" i="2"/>
  <c r="AE3442" i="2" s="1"/>
  <c r="O3442" i="2"/>
  <c r="D3442" i="2"/>
  <c r="D3443" i="2" s="1"/>
  <c r="D3444" i="2" s="1"/>
  <c r="D3445" i="2" s="1"/>
  <c r="C3442" i="2"/>
  <c r="C3443" i="2" s="1"/>
  <c r="C3444" i="2" s="1"/>
  <c r="C3445" i="2" s="1"/>
  <c r="B3442" i="2"/>
  <c r="B3443" i="2" s="1"/>
  <c r="B3444" i="2" s="1"/>
  <c r="B3445" i="2" s="1"/>
  <c r="AN3441" i="2"/>
  <c r="AE3441" i="2"/>
  <c r="R3441" i="2"/>
  <c r="O3441" i="2"/>
  <c r="AN3440" i="2"/>
  <c r="O3440" i="2"/>
  <c r="AN3439" i="2"/>
  <c r="O3439" i="2"/>
  <c r="AN3438" i="2"/>
  <c r="O3438" i="2"/>
  <c r="C3438" i="2"/>
  <c r="C3439" i="2" s="1"/>
  <c r="C3440" i="2" s="1"/>
  <c r="AN3437" i="2"/>
  <c r="AD3437" i="2"/>
  <c r="AE3437" i="2" s="1"/>
  <c r="O3437" i="2"/>
  <c r="D3437" i="2"/>
  <c r="D3438" i="2" s="1"/>
  <c r="D3439" i="2" s="1"/>
  <c r="D3440" i="2" s="1"/>
  <c r="C3437" i="2"/>
  <c r="B3437" i="2"/>
  <c r="B3438" i="2" s="1"/>
  <c r="B3439" i="2" s="1"/>
  <c r="B3440" i="2" s="1"/>
  <c r="AN3436" i="2"/>
  <c r="AE3436" i="2"/>
  <c r="R3436" i="2"/>
  <c r="Y3436" i="2" s="1"/>
  <c r="O3436" i="2"/>
  <c r="AN3435" i="2"/>
  <c r="O3435" i="2"/>
  <c r="AN3434" i="2"/>
  <c r="O3434" i="2"/>
  <c r="AN3433" i="2"/>
  <c r="O3433" i="2"/>
  <c r="AN3432" i="2"/>
  <c r="AD3432" i="2"/>
  <c r="AE3432" i="2" s="1"/>
  <c r="O3432" i="2"/>
  <c r="D3432" i="2"/>
  <c r="D3433" i="2" s="1"/>
  <c r="D3434" i="2" s="1"/>
  <c r="D3435" i="2" s="1"/>
  <c r="C3432" i="2"/>
  <c r="C3433" i="2" s="1"/>
  <c r="C3434" i="2" s="1"/>
  <c r="C3435" i="2" s="1"/>
  <c r="B3432" i="2"/>
  <c r="B3433" i="2" s="1"/>
  <c r="B3434" i="2" s="1"/>
  <c r="B3435" i="2" s="1"/>
  <c r="AN3431" i="2"/>
  <c r="AE3431" i="2"/>
  <c r="R3431" i="2"/>
  <c r="Y3431" i="2" s="1"/>
  <c r="O3431" i="2"/>
  <c r="AN3430" i="2"/>
  <c r="O3430" i="2"/>
  <c r="AN3429" i="2"/>
  <c r="O3429" i="2"/>
  <c r="AN3428" i="2"/>
  <c r="O3428" i="2"/>
  <c r="AN3427" i="2"/>
  <c r="AD3427" i="2"/>
  <c r="AE3427" i="2" s="1"/>
  <c r="O3427" i="2"/>
  <c r="D3427" i="2"/>
  <c r="D3428" i="2" s="1"/>
  <c r="D3429" i="2" s="1"/>
  <c r="D3430" i="2" s="1"/>
  <c r="C3427" i="2"/>
  <c r="C3428" i="2" s="1"/>
  <c r="C3429" i="2" s="1"/>
  <c r="C3430" i="2" s="1"/>
  <c r="B3427" i="2"/>
  <c r="B3428" i="2" s="1"/>
  <c r="B3429" i="2" s="1"/>
  <c r="B3430" i="2" s="1"/>
  <c r="AN3426" i="2"/>
  <c r="AE3426" i="2"/>
  <c r="R3426" i="2"/>
  <c r="Y3426" i="2" s="1"/>
  <c r="O3426" i="2"/>
  <c r="AN3424" i="2"/>
  <c r="O3424" i="2"/>
  <c r="AN3423" i="2"/>
  <c r="O3423" i="2"/>
  <c r="AN3422" i="2"/>
  <c r="O3422" i="2"/>
  <c r="AN3421" i="2"/>
  <c r="AD3421" i="2"/>
  <c r="AE3421" i="2" s="1"/>
  <c r="O3421" i="2"/>
  <c r="D3421" i="2"/>
  <c r="D3422" i="2" s="1"/>
  <c r="D3423" i="2" s="1"/>
  <c r="D3424" i="2" s="1"/>
  <c r="C3421" i="2"/>
  <c r="C3422" i="2" s="1"/>
  <c r="C3423" i="2" s="1"/>
  <c r="C3424" i="2" s="1"/>
  <c r="B3421" i="2"/>
  <c r="B3422" i="2" s="1"/>
  <c r="B3423" i="2" s="1"/>
  <c r="B3424" i="2" s="1"/>
  <c r="AN3420" i="2"/>
  <c r="AE3420" i="2"/>
  <c r="R3420" i="2"/>
  <c r="Y3420" i="2" s="1"/>
  <c r="O3420" i="2"/>
  <c r="AN3419" i="2"/>
  <c r="O3419" i="2"/>
  <c r="AN3418" i="2"/>
  <c r="O3418" i="2"/>
  <c r="AN3417" i="2"/>
  <c r="O3417" i="2"/>
  <c r="AN3416" i="2"/>
  <c r="AD3416" i="2"/>
  <c r="AE3416" i="2" s="1"/>
  <c r="O3416" i="2"/>
  <c r="D3416" i="2"/>
  <c r="D3417" i="2" s="1"/>
  <c r="D3418" i="2" s="1"/>
  <c r="D3419" i="2" s="1"/>
  <c r="C3416" i="2"/>
  <c r="C3417" i="2" s="1"/>
  <c r="C3418" i="2" s="1"/>
  <c r="C3419" i="2" s="1"/>
  <c r="B3416" i="2"/>
  <c r="B3417" i="2" s="1"/>
  <c r="B3418" i="2" s="1"/>
  <c r="B3419" i="2" s="1"/>
  <c r="AN3415" i="2"/>
  <c r="AE3415" i="2"/>
  <c r="R3415" i="2"/>
  <c r="O3415" i="2"/>
  <c r="AN3414" i="2"/>
  <c r="O3414" i="2"/>
  <c r="AN3413" i="2"/>
  <c r="O3413" i="2"/>
  <c r="AN3412" i="2"/>
  <c r="O3412" i="2"/>
  <c r="AN3411" i="2"/>
  <c r="AD3411" i="2"/>
  <c r="O3411" i="2"/>
  <c r="D3411" i="2"/>
  <c r="D3412" i="2" s="1"/>
  <c r="D3413" i="2" s="1"/>
  <c r="D3414" i="2" s="1"/>
  <c r="C3411" i="2"/>
  <c r="C3412" i="2" s="1"/>
  <c r="C3413" i="2" s="1"/>
  <c r="C3414" i="2" s="1"/>
  <c r="B3411" i="2"/>
  <c r="B3412" i="2" s="1"/>
  <c r="B3413" i="2" s="1"/>
  <c r="B3414" i="2" s="1"/>
  <c r="AN3410" i="2"/>
  <c r="AE3410" i="2"/>
  <c r="R3410" i="2"/>
  <c r="O3410" i="2"/>
  <c r="AN3409" i="2"/>
  <c r="O3409" i="2"/>
  <c r="AN3408" i="2"/>
  <c r="O3408" i="2"/>
  <c r="AN3407" i="2"/>
  <c r="O3407" i="2"/>
  <c r="AN3406" i="2"/>
  <c r="AD3406" i="2"/>
  <c r="O3406" i="2"/>
  <c r="D3406" i="2"/>
  <c r="D3407" i="2" s="1"/>
  <c r="D3408" i="2" s="1"/>
  <c r="D3409" i="2" s="1"/>
  <c r="C3406" i="2"/>
  <c r="C3407" i="2" s="1"/>
  <c r="C3408" i="2" s="1"/>
  <c r="C3409" i="2" s="1"/>
  <c r="B3406" i="2"/>
  <c r="B3407" i="2" s="1"/>
  <c r="B3408" i="2" s="1"/>
  <c r="B3409" i="2" s="1"/>
  <c r="AN3405" i="2"/>
  <c r="AE3405" i="2"/>
  <c r="R3405" i="2"/>
  <c r="Y3405" i="2" s="1"/>
  <c r="O3405" i="2"/>
  <c r="AN3404" i="2"/>
  <c r="O3404" i="2"/>
  <c r="AN3403" i="2"/>
  <c r="O3403" i="2"/>
  <c r="AN3402" i="2"/>
  <c r="O3402" i="2"/>
  <c r="AN3401" i="2"/>
  <c r="AD3401" i="2"/>
  <c r="AE3401" i="2" s="1"/>
  <c r="O3401" i="2"/>
  <c r="D3401" i="2"/>
  <c r="D3402" i="2" s="1"/>
  <c r="D3403" i="2" s="1"/>
  <c r="D3404" i="2" s="1"/>
  <c r="C3401" i="2"/>
  <c r="C3402" i="2" s="1"/>
  <c r="C3403" i="2" s="1"/>
  <c r="C3404" i="2" s="1"/>
  <c r="B3401" i="2"/>
  <c r="B3402" i="2" s="1"/>
  <c r="B3403" i="2" s="1"/>
  <c r="B3404" i="2" s="1"/>
  <c r="AN3400" i="2"/>
  <c r="AE3400" i="2"/>
  <c r="R3400" i="2"/>
  <c r="Y3400" i="2" s="1"/>
  <c r="O3400" i="2"/>
  <c r="AN3398" i="2"/>
  <c r="O3398" i="2"/>
  <c r="AN3397" i="2"/>
  <c r="O3397" i="2"/>
  <c r="AN3396" i="2"/>
  <c r="O3396" i="2"/>
  <c r="C3396" i="2"/>
  <c r="C3397" i="2" s="1"/>
  <c r="C3398" i="2" s="1"/>
  <c r="AN3395" i="2"/>
  <c r="AD3395" i="2"/>
  <c r="AE3395" i="2" s="1"/>
  <c r="O3395" i="2"/>
  <c r="D3395" i="2"/>
  <c r="D3396" i="2" s="1"/>
  <c r="D3397" i="2" s="1"/>
  <c r="D3398" i="2" s="1"/>
  <c r="C3395" i="2"/>
  <c r="B3395" i="2"/>
  <c r="B3396" i="2" s="1"/>
  <c r="B3397" i="2" s="1"/>
  <c r="B3398" i="2" s="1"/>
  <c r="AN3394" i="2"/>
  <c r="AE3394" i="2"/>
  <c r="R3394" i="2"/>
  <c r="O3394" i="2"/>
  <c r="AN3393" i="2"/>
  <c r="O3393" i="2"/>
  <c r="AN3392" i="2"/>
  <c r="O3392" i="2"/>
  <c r="AN3391" i="2"/>
  <c r="O3391" i="2"/>
  <c r="AN3390" i="2"/>
  <c r="AD3390" i="2"/>
  <c r="AE3390" i="2" s="1"/>
  <c r="O3390" i="2"/>
  <c r="D3390" i="2"/>
  <c r="D3391" i="2" s="1"/>
  <c r="D3392" i="2" s="1"/>
  <c r="D3393" i="2" s="1"/>
  <c r="C3390" i="2"/>
  <c r="C3391" i="2" s="1"/>
  <c r="C3392" i="2" s="1"/>
  <c r="C3393" i="2" s="1"/>
  <c r="B3390" i="2"/>
  <c r="B3391" i="2" s="1"/>
  <c r="B3392" i="2" s="1"/>
  <c r="B3393" i="2" s="1"/>
  <c r="AN3389" i="2"/>
  <c r="AE3389" i="2"/>
  <c r="R3389" i="2"/>
  <c r="O3389" i="2"/>
  <c r="AN3388" i="2"/>
  <c r="O3388" i="2"/>
  <c r="AN3387" i="2"/>
  <c r="O3387" i="2"/>
  <c r="AN3386" i="2"/>
  <c r="O3386" i="2"/>
  <c r="AN3385" i="2"/>
  <c r="AD3385" i="2"/>
  <c r="AD3386" i="2" s="1"/>
  <c r="O3385" i="2"/>
  <c r="D3385" i="2"/>
  <c r="D3386" i="2" s="1"/>
  <c r="D3387" i="2" s="1"/>
  <c r="D3388" i="2" s="1"/>
  <c r="C3385" i="2"/>
  <c r="C3386" i="2" s="1"/>
  <c r="C3387" i="2" s="1"/>
  <c r="C3388" i="2" s="1"/>
  <c r="B3385" i="2"/>
  <c r="B3386" i="2" s="1"/>
  <c r="B3387" i="2" s="1"/>
  <c r="B3388" i="2" s="1"/>
  <c r="AN3384" i="2"/>
  <c r="AE3384" i="2"/>
  <c r="R3384" i="2"/>
  <c r="O3384" i="2"/>
  <c r="AN3383" i="2"/>
  <c r="O3383" i="2"/>
  <c r="AN3382" i="2"/>
  <c r="O3382" i="2"/>
  <c r="AN3381" i="2"/>
  <c r="O3381" i="2"/>
  <c r="AN3380" i="2"/>
  <c r="AD3380" i="2"/>
  <c r="AE3380" i="2" s="1"/>
  <c r="O3380" i="2"/>
  <c r="D3380" i="2"/>
  <c r="D3381" i="2" s="1"/>
  <c r="D3382" i="2" s="1"/>
  <c r="D3383" i="2" s="1"/>
  <c r="C3380" i="2"/>
  <c r="C3381" i="2" s="1"/>
  <c r="C3382" i="2" s="1"/>
  <c r="C3383" i="2" s="1"/>
  <c r="B3380" i="2"/>
  <c r="B3381" i="2" s="1"/>
  <c r="B3382" i="2" s="1"/>
  <c r="B3383" i="2" s="1"/>
  <c r="AN3379" i="2"/>
  <c r="AE3379" i="2"/>
  <c r="R3379" i="2"/>
  <c r="O3379" i="2"/>
  <c r="AN3378" i="2"/>
  <c r="O3378" i="2"/>
  <c r="AN3377" i="2"/>
  <c r="O3377" i="2"/>
  <c r="AN3376" i="2"/>
  <c r="O3376" i="2"/>
  <c r="AN3375" i="2"/>
  <c r="AD3375" i="2"/>
  <c r="AE3375" i="2" s="1"/>
  <c r="O3375" i="2"/>
  <c r="D3375" i="2"/>
  <c r="D3376" i="2" s="1"/>
  <c r="D3377" i="2" s="1"/>
  <c r="D3378" i="2" s="1"/>
  <c r="C3375" i="2"/>
  <c r="C3376" i="2" s="1"/>
  <c r="C3377" i="2" s="1"/>
  <c r="C3378" i="2" s="1"/>
  <c r="B3375" i="2"/>
  <c r="B3376" i="2" s="1"/>
  <c r="B3377" i="2" s="1"/>
  <c r="B3378" i="2" s="1"/>
  <c r="AN3374" i="2"/>
  <c r="AE3374" i="2"/>
  <c r="R3374" i="2"/>
  <c r="Y3374" i="2" s="1"/>
  <c r="O3374" i="2"/>
  <c r="AN3372" i="2"/>
  <c r="O3372" i="2"/>
  <c r="AN3371" i="2"/>
  <c r="O3371" i="2"/>
  <c r="AN3370" i="2"/>
  <c r="O3370" i="2"/>
  <c r="AN3369" i="2"/>
  <c r="AD3369" i="2"/>
  <c r="AE3369" i="2" s="1"/>
  <c r="O3369" i="2"/>
  <c r="D3369" i="2"/>
  <c r="D3370" i="2" s="1"/>
  <c r="D3371" i="2" s="1"/>
  <c r="D3372" i="2" s="1"/>
  <c r="C3369" i="2"/>
  <c r="C3370" i="2" s="1"/>
  <c r="C3371" i="2" s="1"/>
  <c r="C3372" i="2" s="1"/>
  <c r="B3369" i="2"/>
  <c r="B3370" i="2" s="1"/>
  <c r="B3371" i="2" s="1"/>
  <c r="B3372" i="2" s="1"/>
  <c r="AN3368" i="2"/>
  <c r="AE3368" i="2"/>
  <c r="R3368" i="2"/>
  <c r="Y3368" i="2" s="1"/>
  <c r="O3368" i="2"/>
  <c r="AN3367" i="2"/>
  <c r="O3367" i="2"/>
  <c r="AN3366" i="2"/>
  <c r="O3366" i="2"/>
  <c r="AN3365" i="2"/>
  <c r="O3365" i="2"/>
  <c r="AN3364" i="2"/>
  <c r="AD3364" i="2"/>
  <c r="AE3364" i="2" s="1"/>
  <c r="O3364" i="2"/>
  <c r="D3364" i="2"/>
  <c r="D3365" i="2" s="1"/>
  <c r="D3366" i="2" s="1"/>
  <c r="D3367" i="2" s="1"/>
  <c r="C3364" i="2"/>
  <c r="C3365" i="2" s="1"/>
  <c r="C3366" i="2" s="1"/>
  <c r="C3367" i="2" s="1"/>
  <c r="B3364" i="2"/>
  <c r="B3365" i="2" s="1"/>
  <c r="B3366" i="2" s="1"/>
  <c r="B3367" i="2" s="1"/>
  <c r="AN3363" i="2"/>
  <c r="AE3363" i="2"/>
  <c r="R3363" i="2"/>
  <c r="Y3363" i="2" s="1"/>
  <c r="O3363" i="2"/>
  <c r="AN3362" i="2"/>
  <c r="O3362" i="2"/>
  <c r="AN3361" i="2"/>
  <c r="O3361" i="2"/>
  <c r="AN3360" i="2"/>
  <c r="O3360" i="2"/>
  <c r="AN3359" i="2"/>
  <c r="AD3359" i="2"/>
  <c r="AE3359" i="2" s="1"/>
  <c r="O3359" i="2"/>
  <c r="D3359" i="2"/>
  <c r="D3360" i="2" s="1"/>
  <c r="D3361" i="2" s="1"/>
  <c r="D3362" i="2" s="1"/>
  <c r="C3359" i="2"/>
  <c r="C3360" i="2" s="1"/>
  <c r="C3361" i="2" s="1"/>
  <c r="C3362" i="2" s="1"/>
  <c r="B3359" i="2"/>
  <c r="B3360" i="2" s="1"/>
  <c r="B3361" i="2" s="1"/>
  <c r="B3362" i="2" s="1"/>
  <c r="AN3358" i="2"/>
  <c r="AE3358" i="2"/>
  <c r="R3358" i="2"/>
  <c r="O3358" i="2"/>
  <c r="AN3357" i="2"/>
  <c r="O3357" i="2"/>
  <c r="AN3356" i="2"/>
  <c r="O3356" i="2"/>
  <c r="AN3355" i="2"/>
  <c r="O3355" i="2"/>
  <c r="AN3354" i="2"/>
  <c r="AD3354" i="2"/>
  <c r="AE3354" i="2" s="1"/>
  <c r="O3354" i="2"/>
  <c r="D3354" i="2"/>
  <c r="D3355" i="2" s="1"/>
  <c r="D3356" i="2" s="1"/>
  <c r="D3357" i="2" s="1"/>
  <c r="C3354" i="2"/>
  <c r="C3355" i="2" s="1"/>
  <c r="C3356" i="2" s="1"/>
  <c r="C3357" i="2" s="1"/>
  <c r="B3354" i="2"/>
  <c r="B3355" i="2" s="1"/>
  <c r="B3356" i="2" s="1"/>
  <c r="B3357" i="2" s="1"/>
  <c r="AN3353" i="2"/>
  <c r="AE3353" i="2"/>
  <c r="R3353" i="2"/>
  <c r="O3353" i="2"/>
  <c r="AN3352" i="2"/>
  <c r="O3352" i="2"/>
  <c r="AN3351" i="2"/>
  <c r="O3351" i="2"/>
  <c r="AN3350" i="2"/>
  <c r="O3350" i="2"/>
  <c r="AN3349" i="2"/>
  <c r="AD3349" i="2"/>
  <c r="AD3350" i="2" s="1"/>
  <c r="O3349" i="2"/>
  <c r="D3349" i="2"/>
  <c r="D3350" i="2" s="1"/>
  <c r="D3351" i="2" s="1"/>
  <c r="D3352" i="2" s="1"/>
  <c r="C3349" i="2"/>
  <c r="C3350" i="2" s="1"/>
  <c r="C3351" i="2" s="1"/>
  <c r="C3352" i="2" s="1"/>
  <c r="B3349" i="2"/>
  <c r="B3350" i="2" s="1"/>
  <c r="B3351" i="2" s="1"/>
  <c r="B3352" i="2" s="1"/>
  <c r="AN3348" i="2"/>
  <c r="AE3348" i="2"/>
  <c r="R3348" i="2"/>
  <c r="O3348" i="2"/>
  <c r="AN3346" i="2"/>
  <c r="O3346" i="2"/>
  <c r="AN3345" i="2"/>
  <c r="O3345" i="2"/>
  <c r="AN3344" i="2"/>
  <c r="O3344" i="2"/>
  <c r="AN3343" i="2"/>
  <c r="AD3343" i="2"/>
  <c r="AD3344" i="2" s="1"/>
  <c r="O3343" i="2"/>
  <c r="D3343" i="2"/>
  <c r="D3344" i="2" s="1"/>
  <c r="D3345" i="2" s="1"/>
  <c r="D3346" i="2" s="1"/>
  <c r="C3343" i="2"/>
  <c r="C3344" i="2" s="1"/>
  <c r="C3345" i="2" s="1"/>
  <c r="C3346" i="2" s="1"/>
  <c r="B3343" i="2"/>
  <c r="B3344" i="2" s="1"/>
  <c r="B3345" i="2" s="1"/>
  <c r="B3346" i="2" s="1"/>
  <c r="AN3342" i="2"/>
  <c r="AE3342" i="2"/>
  <c r="R3342" i="2"/>
  <c r="O3342" i="2"/>
  <c r="AN3341" i="2"/>
  <c r="O3341" i="2"/>
  <c r="AN3340" i="2"/>
  <c r="O3340" i="2"/>
  <c r="AN3339" i="2"/>
  <c r="O3339" i="2"/>
  <c r="AN3338" i="2"/>
  <c r="AD3338" i="2"/>
  <c r="AE3338" i="2" s="1"/>
  <c r="O3338" i="2"/>
  <c r="D3338" i="2"/>
  <c r="D3339" i="2" s="1"/>
  <c r="D3340" i="2" s="1"/>
  <c r="D3341" i="2" s="1"/>
  <c r="C3338" i="2"/>
  <c r="C3339" i="2" s="1"/>
  <c r="C3340" i="2" s="1"/>
  <c r="C3341" i="2" s="1"/>
  <c r="B3338" i="2"/>
  <c r="B3339" i="2" s="1"/>
  <c r="B3340" i="2" s="1"/>
  <c r="B3341" i="2" s="1"/>
  <c r="AN3337" i="2"/>
  <c r="AE3337" i="2"/>
  <c r="R3337" i="2"/>
  <c r="O3337" i="2"/>
  <c r="AN3336" i="2"/>
  <c r="O3336" i="2"/>
  <c r="AN3335" i="2"/>
  <c r="O3335" i="2"/>
  <c r="AN3334" i="2"/>
  <c r="O3334" i="2"/>
  <c r="AN3333" i="2"/>
  <c r="AD3333" i="2"/>
  <c r="AE3333" i="2" s="1"/>
  <c r="O3333" i="2"/>
  <c r="D3333" i="2"/>
  <c r="D3334" i="2" s="1"/>
  <c r="D3335" i="2" s="1"/>
  <c r="D3336" i="2" s="1"/>
  <c r="C3333" i="2"/>
  <c r="C3334" i="2" s="1"/>
  <c r="C3335" i="2" s="1"/>
  <c r="C3336" i="2" s="1"/>
  <c r="B3333" i="2"/>
  <c r="B3334" i="2" s="1"/>
  <c r="B3335" i="2" s="1"/>
  <c r="B3336" i="2" s="1"/>
  <c r="AN3332" i="2"/>
  <c r="AE3332" i="2"/>
  <c r="R3332" i="2"/>
  <c r="Y3332" i="2" s="1"/>
  <c r="O3332" i="2"/>
  <c r="AN3331" i="2"/>
  <c r="O3331" i="2"/>
  <c r="AN3330" i="2"/>
  <c r="O3330" i="2"/>
  <c r="AN3329" i="2"/>
  <c r="O3329" i="2"/>
  <c r="AN3328" i="2"/>
  <c r="AD3328" i="2"/>
  <c r="AE3328" i="2" s="1"/>
  <c r="O3328" i="2"/>
  <c r="D3328" i="2"/>
  <c r="D3329" i="2" s="1"/>
  <c r="D3330" i="2" s="1"/>
  <c r="D3331" i="2" s="1"/>
  <c r="C3328" i="2"/>
  <c r="C3329" i="2" s="1"/>
  <c r="C3330" i="2" s="1"/>
  <c r="C3331" i="2" s="1"/>
  <c r="B3328" i="2"/>
  <c r="B3329" i="2" s="1"/>
  <c r="B3330" i="2" s="1"/>
  <c r="B3331" i="2" s="1"/>
  <c r="AN3327" i="2"/>
  <c r="AE3327" i="2"/>
  <c r="R3327" i="2"/>
  <c r="O3327" i="2"/>
  <c r="AN3326" i="2"/>
  <c r="O3326" i="2"/>
  <c r="AN3325" i="2"/>
  <c r="O3325" i="2"/>
  <c r="AN3324" i="2"/>
  <c r="O3324" i="2"/>
  <c r="AN3323" i="2"/>
  <c r="AD3323" i="2"/>
  <c r="O3323" i="2"/>
  <c r="D3323" i="2"/>
  <c r="D3324" i="2" s="1"/>
  <c r="D3325" i="2" s="1"/>
  <c r="D3326" i="2" s="1"/>
  <c r="C3323" i="2"/>
  <c r="C3324" i="2" s="1"/>
  <c r="C3325" i="2" s="1"/>
  <c r="C3326" i="2" s="1"/>
  <c r="B3323" i="2"/>
  <c r="B3324" i="2" s="1"/>
  <c r="B3325" i="2" s="1"/>
  <c r="B3326" i="2" s="1"/>
  <c r="AN3322" i="2"/>
  <c r="AE3322" i="2"/>
  <c r="R3322" i="2"/>
  <c r="O3322" i="2"/>
  <c r="AN3320" i="2"/>
  <c r="O3320" i="2"/>
  <c r="AN3319" i="2"/>
  <c r="O3319" i="2"/>
  <c r="AN3318" i="2"/>
  <c r="O3318" i="2"/>
  <c r="AN3317" i="2"/>
  <c r="AD3317" i="2"/>
  <c r="AD3318" i="2" s="1"/>
  <c r="AE3318" i="2" s="1"/>
  <c r="O3317" i="2"/>
  <c r="D3317" i="2"/>
  <c r="D3318" i="2" s="1"/>
  <c r="D3319" i="2" s="1"/>
  <c r="D3320" i="2" s="1"/>
  <c r="C3317" i="2"/>
  <c r="C3318" i="2" s="1"/>
  <c r="C3319" i="2" s="1"/>
  <c r="C3320" i="2" s="1"/>
  <c r="B3317" i="2"/>
  <c r="B3318" i="2" s="1"/>
  <c r="B3319" i="2" s="1"/>
  <c r="B3320" i="2" s="1"/>
  <c r="AN3316" i="2"/>
  <c r="AE3316" i="2"/>
  <c r="R3316" i="2"/>
  <c r="O3316" i="2"/>
  <c r="AN3315" i="2"/>
  <c r="O3315" i="2"/>
  <c r="AN3314" i="2"/>
  <c r="O3314" i="2"/>
  <c r="AN3313" i="2"/>
  <c r="O3313" i="2"/>
  <c r="AN3312" i="2"/>
  <c r="AD3312" i="2"/>
  <c r="AD3313" i="2" s="1"/>
  <c r="AE3313" i="2" s="1"/>
  <c r="O3312" i="2"/>
  <c r="D3312" i="2"/>
  <c r="D3313" i="2" s="1"/>
  <c r="D3314" i="2" s="1"/>
  <c r="D3315" i="2" s="1"/>
  <c r="C3312" i="2"/>
  <c r="C3313" i="2" s="1"/>
  <c r="C3314" i="2" s="1"/>
  <c r="C3315" i="2" s="1"/>
  <c r="B3312" i="2"/>
  <c r="B3313" i="2" s="1"/>
  <c r="B3314" i="2" s="1"/>
  <c r="B3315" i="2" s="1"/>
  <c r="AN3311" i="2"/>
  <c r="AE3311" i="2"/>
  <c r="R3311" i="2"/>
  <c r="Y3311" i="2" s="1"/>
  <c r="O3311" i="2"/>
  <c r="AN3310" i="2"/>
  <c r="O3310" i="2"/>
  <c r="AN3309" i="2"/>
  <c r="O3309" i="2"/>
  <c r="AN3308" i="2"/>
  <c r="O3308" i="2"/>
  <c r="AN3307" i="2"/>
  <c r="AD3307" i="2"/>
  <c r="AD3308" i="2" s="1"/>
  <c r="O3307" i="2"/>
  <c r="D3307" i="2"/>
  <c r="D3308" i="2" s="1"/>
  <c r="D3309" i="2" s="1"/>
  <c r="D3310" i="2" s="1"/>
  <c r="C3307" i="2"/>
  <c r="C3308" i="2" s="1"/>
  <c r="C3309" i="2" s="1"/>
  <c r="C3310" i="2" s="1"/>
  <c r="B3307" i="2"/>
  <c r="B3308" i="2" s="1"/>
  <c r="B3309" i="2" s="1"/>
  <c r="B3310" i="2" s="1"/>
  <c r="AN3306" i="2"/>
  <c r="AE3306" i="2"/>
  <c r="R3306" i="2"/>
  <c r="Y3306" i="2" s="1"/>
  <c r="O3306" i="2"/>
  <c r="AN3305" i="2"/>
  <c r="O3305" i="2"/>
  <c r="AN3304" i="2"/>
  <c r="O3304" i="2"/>
  <c r="AN3303" i="2"/>
  <c r="O3303" i="2"/>
  <c r="AN3302" i="2"/>
  <c r="AD3302" i="2"/>
  <c r="AE3302" i="2" s="1"/>
  <c r="O3302" i="2"/>
  <c r="D3302" i="2"/>
  <c r="D3303" i="2" s="1"/>
  <c r="D3304" i="2" s="1"/>
  <c r="D3305" i="2" s="1"/>
  <c r="C3302" i="2"/>
  <c r="C3303" i="2" s="1"/>
  <c r="C3304" i="2" s="1"/>
  <c r="C3305" i="2" s="1"/>
  <c r="B3302" i="2"/>
  <c r="B3303" i="2" s="1"/>
  <c r="B3304" i="2" s="1"/>
  <c r="B3305" i="2" s="1"/>
  <c r="AN3301" i="2"/>
  <c r="AE3301" i="2"/>
  <c r="R3301" i="2"/>
  <c r="Y3301" i="2" s="1"/>
  <c r="O3301" i="2"/>
  <c r="AN3300" i="2"/>
  <c r="O3300" i="2"/>
  <c r="AN3299" i="2"/>
  <c r="O3299" i="2"/>
  <c r="AN3298" i="2"/>
  <c r="O3298" i="2"/>
  <c r="AN3297" i="2"/>
  <c r="AD3297" i="2"/>
  <c r="AD3298" i="2" s="1"/>
  <c r="AD3299" i="2" s="1"/>
  <c r="O3297" i="2"/>
  <c r="D3297" i="2"/>
  <c r="D3298" i="2" s="1"/>
  <c r="D3299" i="2" s="1"/>
  <c r="D3300" i="2" s="1"/>
  <c r="C3297" i="2"/>
  <c r="C3298" i="2" s="1"/>
  <c r="C3299" i="2" s="1"/>
  <c r="C3300" i="2" s="1"/>
  <c r="B3297" i="2"/>
  <c r="B3298" i="2" s="1"/>
  <c r="B3299" i="2" s="1"/>
  <c r="B3300" i="2" s="1"/>
  <c r="AN3296" i="2"/>
  <c r="AE3296" i="2"/>
  <c r="R3296" i="2"/>
  <c r="Y3296" i="2" s="1"/>
  <c r="O3296" i="2"/>
  <c r="AN3294" i="2"/>
  <c r="O3294" i="2"/>
  <c r="AN3293" i="2"/>
  <c r="O3293" i="2"/>
  <c r="AN3292" i="2"/>
  <c r="O3292" i="2"/>
  <c r="AN3291" i="2"/>
  <c r="AD3291" i="2"/>
  <c r="AD3292" i="2" s="1"/>
  <c r="AD3293" i="2" s="1"/>
  <c r="O3291" i="2"/>
  <c r="D3291" i="2"/>
  <c r="D3292" i="2" s="1"/>
  <c r="D3293" i="2" s="1"/>
  <c r="D3294" i="2" s="1"/>
  <c r="C3291" i="2"/>
  <c r="C3292" i="2" s="1"/>
  <c r="C3293" i="2" s="1"/>
  <c r="C3294" i="2" s="1"/>
  <c r="B3291" i="2"/>
  <c r="B3292" i="2" s="1"/>
  <c r="B3293" i="2" s="1"/>
  <c r="B3294" i="2" s="1"/>
  <c r="AN3290" i="2"/>
  <c r="AE3290" i="2"/>
  <c r="R3290" i="2"/>
  <c r="O3290" i="2"/>
  <c r="AN3289" i="2"/>
  <c r="O3289" i="2"/>
  <c r="AN3288" i="2"/>
  <c r="O3288" i="2"/>
  <c r="AN3287" i="2"/>
  <c r="O3287" i="2"/>
  <c r="AN3286" i="2"/>
  <c r="AD3286" i="2"/>
  <c r="AD3287" i="2" s="1"/>
  <c r="O3286" i="2"/>
  <c r="D3286" i="2"/>
  <c r="D3287" i="2" s="1"/>
  <c r="D3288" i="2" s="1"/>
  <c r="D3289" i="2" s="1"/>
  <c r="C3286" i="2"/>
  <c r="C3287" i="2" s="1"/>
  <c r="C3288" i="2" s="1"/>
  <c r="C3289" i="2" s="1"/>
  <c r="B3286" i="2"/>
  <c r="B3287" i="2" s="1"/>
  <c r="B3288" i="2" s="1"/>
  <c r="B3289" i="2" s="1"/>
  <c r="AN3285" i="2"/>
  <c r="AE3285" i="2"/>
  <c r="R3285" i="2"/>
  <c r="O3285" i="2"/>
  <c r="AN3284" i="2"/>
  <c r="O3284" i="2"/>
  <c r="AN3283" i="2"/>
  <c r="O3283" i="2"/>
  <c r="AN3282" i="2"/>
  <c r="O3282" i="2"/>
  <c r="AN3281" i="2"/>
  <c r="AD3281" i="2"/>
  <c r="AD3282" i="2" s="1"/>
  <c r="O3281" i="2"/>
  <c r="D3281" i="2"/>
  <c r="D3282" i="2" s="1"/>
  <c r="D3283" i="2" s="1"/>
  <c r="D3284" i="2" s="1"/>
  <c r="C3281" i="2"/>
  <c r="C3282" i="2" s="1"/>
  <c r="C3283" i="2" s="1"/>
  <c r="C3284" i="2" s="1"/>
  <c r="B3281" i="2"/>
  <c r="B3282" i="2" s="1"/>
  <c r="B3283" i="2" s="1"/>
  <c r="B3284" i="2" s="1"/>
  <c r="AN3280" i="2"/>
  <c r="AE3280" i="2"/>
  <c r="R3280" i="2"/>
  <c r="Y3280" i="2" s="1"/>
  <c r="O3280" i="2"/>
  <c r="AN3279" i="2"/>
  <c r="O3279" i="2"/>
  <c r="AN3278" i="2"/>
  <c r="O3278" i="2"/>
  <c r="AN3277" i="2"/>
  <c r="O3277" i="2"/>
  <c r="AN3276" i="2"/>
  <c r="AD3276" i="2"/>
  <c r="AD3277" i="2" s="1"/>
  <c r="AE3277" i="2" s="1"/>
  <c r="O3276" i="2"/>
  <c r="D3276" i="2"/>
  <c r="D3277" i="2" s="1"/>
  <c r="D3278" i="2" s="1"/>
  <c r="D3279" i="2" s="1"/>
  <c r="C3276" i="2"/>
  <c r="C3277" i="2" s="1"/>
  <c r="C3278" i="2" s="1"/>
  <c r="C3279" i="2" s="1"/>
  <c r="B3276" i="2"/>
  <c r="B3277" i="2" s="1"/>
  <c r="B3278" i="2" s="1"/>
  <c r="B3279" i="2" s="1"/>
  <c r="AN3275" i="2"/>
  <c r="AE3275" i="2"/>
  <c r="R3275" i="2"/>
  <c r="Y3275" i="2" s="1"/>
  <c r="O3275" i="2"/>
  <c r="AN3274" i="2"/>
  <c r="O3274" i="2"/>
  <c r="AN3273" i="2"/>
  <c r="O3273" i="2"/>
  <c r="AN3272" i="2"/>
  <c r="O3272" i="2"/>
  <c r="AN3271" i="2"/>
  <c r="AD3271" i="2"/>
  <c r="AE3271" i="2" s="1"/>
  <c r="O3271" i="2"/>
  <c r="D3271" i="2"/>
  <c r="D3272" i="2" s="1"/>
  <c r="D3273" i="2" s="1"/>
  <c r="D3274" i="2" s="1"/>
  <c r="C3271" i="2"/>
  <c r="C3272" i="2" s="1"/>
  <c r="C3273" i="2" s="1"/>
  <c r="C3274" i="2" s="1"/>
  <c r="B3271" i="2"/>
  <c r="B3272" i="2" s="1"/>
  <c r="B3273" i="2" s="1"/>
  <c r="B3274" i="2" s="1"/>
  <c r="AN3270" i="2"/>
  <c r="AE3270" i="2"/>
  <c r="R3270" i="2"/>
  <c r="Y3270" i="2" s="1"/>
  <c r="O3270" i="2"/>
  <c r="AN3268" i="2"/>
  <c r="O3268" i="2"/>
  <c r="AN3267" i="2"/>
  <c r="O3267" i="2"/>
  <c r="AN3266" i="2"/>
  <c r="O3266" i="2"/>
  <c r="AN3265" i="2"/>
  <c r="AD3265" i="2"/>
  <c r="AE3265" i="2" s="1"/>
  <c r="O3265" i="2"/>
  <c r="D3265" i="2"/>
  <c r="D3266" i="2" s="1"/>
  <c r="D3267" i="2" s="1"/>
  <c r="D3268" i="2" s="1"/>
  <c r="C3265" i="2"/>
  <c r="C3266" i="2" s="1"/>
  <c r="C3267" i="2" s="1"/>
  <c r="C3268" i="2" s="1"/>
  <c r="B3265" i="2"/>
  <c r="B3266" i="2" s="1"/>
  <c r="B3267" i="2" s="1"/>
  <c r="B3268" i="2" s="1"/>
  <c r="AN3264" i="2"/>
  <c r="AE3264" i="2"/>
  <c r="R3264" i="2"/>
  <c r="Y3264" i="2" s="1"/>
  <c r="O3264" i="2"/>
  <c r="AN3263" i="2"/>
  <c r="O3263" i="2"/>
  <c r="AN3262" i="2"/>
  <c r="O3262" i="2"/>
  <c r="AN3261" i="2"/>
  <c r="O3261" i="2"/>
  <c r="AN3260" i="2"/>
  <c r="AD3260" i="2"/>
  <c r="AE3260" i="2" s="1"/>
  <c r="O3260" i="2"/>
  <c r="D3260" i="2"/>
  <c r="D3261" i="2" s="1"/>
  <c r="D3262" i="2" s="1"/>
  <c r="D3263" i="2" s="1"/>
  <c r="C3260" i="2"/>
  <c r="C3261" i="2" s="1"/>
  <c r="C3262" i="2" s="1"/>
  <c r="C3263" i="2" s="1"/>
  <c r="B3260" i="2"/>
  <c r="B3261" i="2" s="1"/>
  <c r="B3262" i="2" s="1"/>
  <c r="B3263" i="2" s="1"/>
  <c r="AN3259" i="2"/>
  <c r="AE3259" i="2"/>
  <c r="R3259" i="2"/>
  <c r="Y3259" i="2" s="1"/>
  <c r="O3259" i="2"/>
  <c r="AN3258" i="2"/>
  <c r="O3258" i="2"/>
  <c r="AN3257" i="2"/>
  <c r="O3257" i="2"/>
  <c r="AN3256" i="2"/>
  <c r="O3256" i="2"/>
  <c r="AN3255" i="2"/>
  <c r="AD3255" i="2"/>
  <c r="AD3256" i="2" s="1"/>
  <c r="AD3257" i="2" s="1"/>
  <c r="O3255" i="2"/>
  <c r="D3255" i="2"/>
  <c r="D3256" i="2" s="1"/>
  <c r="D3257" i="2" s="1"/>
  <c r="D3258" i="2" s="1"/>
  <c r="C3255" i="2"/>
  <c r="C3256" i="2" s="1"/>
  <c r="C3257" i="2" s="1"/>
  <c r="C3258" i="2" s="1"/>
  <c r="B3255" i="2"/>
  <c r="B3256" i="2" s="1"/>
  <c r="B3257" i="2" s="1"/>
  <c r="B3258" i="2" s="1"/>
  <c r="AN3254" i="2"/>
  <c r="AE3254" i="2"/>
  <c r="R3254" i="2"/>
  <c r="Y3254" i="2" s="1"/>
  <c r="O3254" i="2"/>
  <c r="AN3253" i="2"/>
  <c r="O3253" i="2"/>
  <c r="AN3252" i="2"/>
  <c r="O3252" i="2"/>
  <c r="AN3251" i="2"/>
  <c r="O3251" i="2"/>
  <c r="AN3250" i="2"/>
  <c r="AD3250" i="2"/>
  <c r="AE3250" i="2" s="1"/>
  <c r="O3250" i="2"/>
  <c r="D3250" i="2"/>
  <c r="D3251" i="2" s="1"/>
  <c r="D3252" i="2" s="1"/>
  <c r="D3253" i="2" s="1"/>
  <c r="C3250" i="2"/>
  <c r="C3251" i="2" s="1"/>
  <c r="C3252" i="2" s="1"/>
  <c r="C3253" i="2" s="1"/>
  <c r="B3250" i="2"/>
  <c r="B3251" i="2" s="1"/>
  <c r="B3252" i="2" s="1"/>
  <c r="B3253" i="2" s="1"/>
  <c r="AN3249" i="2"/>
  <c r="AE3249" i="2"/>
  <c r="R3249" i="2"/>
  <c r="O3249" i="2"/>
  <c r="AN3248" i="2"/>
  <c r="O3248" i="2"/>
  <c r="AN3247" i="2"/>
  <c r="O3247" i="2"/>
  <c r="AN3246" i="2"/>
  <c r="O3246" i="2"/>
  <c r="AN3245" i="2"/>
  <c r="AD3245" i="2"/>
  <c r="AD3246" i="2" s="1"/>
  <c r="O3245" i="2"/>
  <c r="D3245" i="2"/>
  <c r="D3246" i="2" s="1"/>
  <c r="D3247" i="2" s="1"/>
  <c r="D3248" i="2" s="1"/>
  <c r="C3245" i="2"/>
  <c r="C3246" i="2" s="1"/>
  <c r="C3247" i="2" s="1"/>
  <c r="C3248" i="2" s="1"/>
  <c r="B3245" i="2"/>
  <c r="B3246" i="2" s="1"/>
  <c r="B3247" i="2" s="1"/>
  <c r="B3248" i="2" s="1"/>
  <c r="AN3244" i="2"/>
  <c r="AE3244" i="2"/>
  <c r="R3244" i="2"/>
  <c r="Y3244" i="2" s="1"/>
  <c r="O3244" i="2"/>
  <c r="AN3242" i="2"/>
  <c r="O3242" i="2"/>
  <c r="AN3241" i="2"/>
  <c r="O3241" i="2"/>
  <c r="AN3240" i="2"/>
  <c r="O3240" i="2"/>
  <c r="AN3239" i="2"/>
  <c r="AD3239" i="2"/>
  <c r="AD3240" i="2" s="1"/>
  <c r="AE3240" i="2" s="1"/>
  <c r="O3239" i="2"/>
  <c r="D3239" i="2"/>
  <c r="D3240" i="2" s="1"/>
  <c r="D3241" i="2" s="1"/>
  <c r="D3242" i="2" s="1"/>
  <c r="C3239" i="2"/>
  <c r="C3240" i="2" s="1"/>
  <c r="C3241" i="2" s="1"/>
  <c r="C3242" i="2" s="1"/>
  <c r="B3239" i="2"/>
  <c r="B3240" i="2" s="1"/>
  <c r="B3241" i="2" s="1"/>
  <c r="B3242" i="2" s="1"/>
  <c r="AN3238" i="2"/>
  <c r="AE3238" i="2"/>
  <c r="R3238" i="2"/>
  <c r="Y3238" i="2" s="1"/>
  <c r="O3238" i="2"/>
  <c r="AN3237" i="2"/>
  <c r="O3237" i="2"/>
  <c r="AN3236" i="2"/>
  <c r="O3236" i="2"/>
  <c r="AN3235" i="2"/>
  <c r="O3235" i="2"/>
  <c r="AN3234" i="2"/>
  <c r="AD3234" i="2"/>
  <c r="AE3234" i="2" s="1"/>
  <c r="O3234" i="2"/>
  <c r="D3234" i="2"/>
  <c r="D3235" i="2" s="1"/>
  <c r="D3236" i="2" s="1"/>
  <c r="D3237" i="2" s="1"/>
  <c r="C3234" i="2"/>
  <c r="C3235" i="2" s="1"/>
  <c r="C3236" i="2" s="1"/>
  <c r="C3237" i="2" s="1"/>
  <c r="B3234" i="2"/>
  <c r="B3235" i="2" s="1"/>
  <c r="B3236" i="2" s="1"/>
  <c r="B3237" i="2" s="1"/>
  <c r="AN3233" i="2"/>
  <c r="AE3233" i="2"/>
  <c r="R3233" i="2"/>
  <c r="Y3233" i="2" s="1"/>
  <c r="O3233" i="2"/>
  <c r="AN3232" i="2"/>
  <c r="O3232" i="2"/>
  <c r="AN3231" i="2"/>
  <c r="O3231" i="2"/>
  <c r="AN3230" i="2"/>
  <c r="O3230" i="2"/>
  <c r="AN3229" i="2"/>
  <c r="AD3229" i="2"/>
  <c r="AE3229" i="2" s="1"/>
  <c r="O3229" i="2"/>
  <c r="D3229" i="2"/>
  <c r="D3230" i="2" s="1"/>
  <c r="D3231" i="2" s="1"/>
  <c r="D3232" i="2" s="1"/>
  <c r="C3229" i="2"/>
  <c r="C3230" i="2" s="1"/>
  <c r="C3231" i="2" s="1"/>
  <c r="C3232" i="2" s="1"/>
  <c r="B3229" i="2"/>
  <c r="B3230" i="2" s="1"/>
  <c r="B3231" i="2" s="1"/>
  <c r="B3232" i="2" s="1"/>
  <c r="AN3228" i="2"/>
  <c r="AE3228" i="2"/>
  <c r="R3228" i="2"/>
  <c r="Y3228" i="2" s="1"/>
  <c r="O3228" i="2"/>
  <c r="AN3227" i="2"/>
  <c r="O3227" i="2"/>
  <c r="AN3226" i="2"/>
  <c r="O3226" i="2"/>
  <c r="AN3225" i="2"/>
  <c r="O3225" i="2"/>
  <c r="AN3224" i="2"/>
  <c r="AD3224" i="2"/>
  <c r="AD3225" i="2" s="1"/>
  <c r="AD3226" i="2" s="1"/>
  <c r="O3224" i="2"/>
  <c r="D3224" i="2"/>
  <c r="D3225" i="2" s="1"/>
  <c r="D3226" i="2" s="1"/>
  <c r="D3227" i="2" s="1"/>
  <c r="C3224" i="2"/>
  <c r="C3225" i="2" s="1"/>
  <c r="C3226" i="2" s="1"/>
  <c r="C3227" i="2" s="1"/>
  <c r="B3224" i="2"/>
  <c r="B3225" i="2" s="1"/>
  <c r="B3226" i="2" s="1"/>
  <c r="B3227" i="2" s="1"/>
  <c r="AN3223" i="2"/>
  <c r="AE3223" i="2"/>
  <c r="R3223" i="2"/>
  <c r="O3223" i="2"/>
  <c r="AN3222" i="2"/>
  <c r="O3222" i="2"/>
  <c r="AN3221" i="2"/>
  <c r="O3221" i="2"/>
  <c r="AN3220" i="2"/>
  <c r="O3220" i="2"/>
  <c r="AN3219" i="2"/>
  <c r="AD3219" i="2"/>
  <c r="AD3220" i="2" s="1"/>
  <c r="O3219" i="2"/>
  <c r="D3219" i="2"/>
  <c r="D3220" i="2" s="1"/>
  <c r="D3221" i="2" s="1"/>
  <c r="D3222" i="2" s="1"/>
  <c r="C3219" i="2"/>
  <c r="C3220" i="2" s="1"/>
  <c r="C3221" i="2" s="1"/>
  <c r="C3222" i="2" s="1"/>
  <c r="B3219" i="2"/>
  <c r="B3220" i="2" s="1"/>
  <c r="B3221" i="2" s="1"/>
  <c r="B3222" i="2" s="1"/>
  <c r="AN3218" i="2"/>
  <c r="AE3218" i="2"/>
  <c r="R3218" i="2"/>
  <c r="Y3218" i="2" s="1"/>
  <c r="O3218" i="2"/>
  <c r="AN3216" i="2"/>
  <c r="O3216" i="2"/>
  <c r="AN3215" i="2"/>
  <c r="O3215" i="2"/>
  <c r="AN3214" i="2"/>
  <c r="O3214" i="2"/>
  <c r="AN3213" i="2"/>
  <c r="AD3213" i="2"/>
  <c r="AD3214" i="2" s="1"/>
  <c r="AE3214" i="2" s="1"/>
  <c r="O3213" i="2"/>
  <c r="D3213" i="2"/>
  <c r="D3214" i="2" s="1"/>
  <c r="D3215" i="2" s="1"/>
  <c r="D3216" i="2" s="1"/>
  <c r="C3213" i="2"/>
  <c r="C3214" i="2" s="1"/>
  <c r="C3215" i="2" s="1"/>
  <c r="C3216" i="2" s="1"/>
  <c r="B3213" i="2"/>
  <c r="B3214" i="2" s="1"/>
  <c r="B3215" i="2" s="1"/>
  <c r="B3216" i="2" s="1"/>
  <c r="AN3212" i="2"/>
  <c r="AE3212" i="2"/>
  <c r="R3212" i="2"/>
  <c r="Y3212" i="2" s="1"/>
  <c r="O3212" i="2"/>
  <c r="AN3211" i="2"/>
  <c r="O3211" i="2"/>
  <c r="AN3210" i="2"/>
  <c r="O3210" i="2"/>
  <c r="AN3209" i="2"/>
  <c r="O3209" i="2"/>
  <c r="AN3208" i="2"/>
  <c r="AD3208" i="2"/>
  <c r="AD3209" i="2" s="1"/>
  <c r="AE3209" i="2" s="1"/>
  <c r="O3208" i="2"/>
  <c r="D3208" i="2"/>
  <c r="D3209" i="2" s="1"/>
  <c r="D3210" i="2" s="1"/>
  <c r="D3211" i="2" s="1"/>
  <c r="C3208" i="2"/>
  <c r="C3209" i="2" s="1"/>
  <c r="C3210" i="2" s="1"/>
  <c r="C3211" i="2" s="1"/>
  <c r="B3208" i="2"/>
  <c r="B3209" i="2" s="1"/>
  <c r="B3210" i="2" s="1"/>
  <c r="B3211" i="2" s="1"/>
  <c r="AN3207" i="2"/>
  <c r="AE3207" i="2"/>
  <c r="R3207" i="2"/>
  <c r="Y3207" i="2" s="1"/>
  <c r="O3207" i="2"/>
  <c r="AN3206" i="2"/>
  <c r="O3206" i="2"/>
  <c r="AN3205" i="2"/>
  <c r="O3205" i="2"/>
  <c r="AN3204" i="2"/>
  <c r="O3204" i="2"/>
  <c r="AN3203" i="2"/>
  <c r="AD3203" i="2"/>
  <c r="AE3203" i="2" s="1"/>
  <c r="O3203" i="2"/>
  <c r="D3203" i="2"/>
  <c r="D3204" i="2" s="1"/>
  <c r="D3205" i="2" s="1"/>
  <c r="D3206" i="2" s="1"/>
  <c r="C3203" i="2"/>
  <c r="C3204" i="2" s="1"/>
  <c r="C3205" i="2" s="1"/>
  <c r="C3206" i="2" s="1"/>
  <c r="B3203" i="2"/>
  <c r="B3204" i="2" s="1"/>
  <c r="B3205" i="2" s="1"/>
  <c r="B3206" i="2" s="1"/>
  <c r="AN3202" i="2"/>
  <c r="AE3202" i="2"/>
  <c r="R3202" i="2"/>
  <c r="Y3202" i="2" s="1"/>
  <c r="O3202" i="2"/>
  <c r="AN3201" i="2"/>
  <c r="O3201" i="2"/>
  <c r="AN3200" i="2"/>
  <c r="O3200" i="2"/>
  <c r="AN3199" i="2"/>
  <c r="O3199" i="2"/>
  <c r="AN3198" i="2"/>
  <c r="AD3198" i="2"/>
  <c r="AE3198" i="2" s="1"/>
  <c r="O3198" i="2"/>
  <c r="D3198" i="2"/>
  <c r="D3199" i="2" s="1"/>
  <c r="D3200" i="2" s="1"/>
  <c r="D3201" i="2" s="1"/>
  <c r="C3198" i="2"/>
  <c r="C3199" i="2" s="1"/>
  <c r="C3200" i="2" s="1"/>
  <c r="C3201" i="2" s="1"/>
  <c r="B3198" i="2"/>
  <c r="B3199" i="2" s="1"/>
  <c r="B3200" i="2" s="1"/>
  <c r="B3201" i="2" s="1"/>
  <c r="AN3197" i="2"/>
  <c r="AE3197" i="2"/>
  <c r="R3197" i="2"/>
  <c r="Y3197" i="2" s="1"/>
  <c r="O3197" i="2"/>
  <c r="AN3196" i="2"/>
  <c r="O3196" i="2"/>
  <c r="AN3195" i="2"/>
  <c r="O3195" i="2"/>
  <c r="AN3194" i="2"/>
  <c r="O3194" i="2"/>
  <c r="AN3193" i="2"/>
  <c r="AD3193" i="2"/>
  <c r="AD3194" i="2" s="1"/>
  <c r="AD3195" i="2" s="1"/>
  <c r="O3193" i="2"/>
  <c r="D3193" i="2"/>
  <c r="D3194" i="2" s="1"/>
  <c r="D3195" i="2" s="1"/>
  <c r="D3196" i="2" s="1"/>
  <c r="C3193" i="2"/>
  <c r="C3194" i="2" s="1"/>
  <c r="C3195" i="2" s="1"/>
  <c r="C3196" i="2" s="1"/>
  <c r="B3193" i="2"/>
  <c r="B3194" i="2" s="1"/>
  <c r="B3195" i="2" s="1"/>
  <c r="B3196" i="2" s="1"/>
  <c r="AN3192" i="2"/>
  <c r="AE3192" i="2"/>
  <c r="R3192" i="2"/>
  <c r="Y3192" i="2" s="1"/>
  <c r="O3192" i="2"/>
  <c r="AN3190" i="2"/>
  <c r="O3190" i="2"/>
  <c r="AN3189" i="2"/>
  <c r="O3189" i="2"/>
  <c r="AN3188" i="2"/>
  <c r="O3188" i="2"/>
  <c r="AN3187" i="2"/>
  <c r="AD3187" i="2"/>
  <c r="AD3188" i="2" s="1"/>
  <c r="AD3189" i="2" s="1"/>
  <c r="O3187" i="2"/>
  <c r="D3187" i="2"/>
  <c r="D3188" i="2" s="1"/>
  <c r="D3189" i="2" s="1"/>
  <c r="D3190" i="2" s="1"/>
  <c r="C3187" i="2"/>
  <c r="C3188" i="2" s="1"/>
  <c r="C3189" i="2" s="1"/>
  <c r="C3190" i="2" s="1"/>
  <c r="B3187" i="2"/>
  <c r="B3188" i="2" s="1"/>
  <c r="B3189" i="2" s="1"/>
  <c r="B3190" i="2" s="1"/>
  <c r="AN3186" i="2"/>
  <c r="AE3186" i="2"/>
  <c r="R3186" i="2"/>
  <c r="O3186" i="2"/>
  <c r="AN3185" i="2"/>
  <c r="O3185" i="2"/>
  <c r="AN3184" i="2"/>
  <c r="O3184" i="2"/>
  <c r="AN3183" i="2"/>
  <c r="O3183" i="2"/>
  <c r="AN3182" i="2"/>
  <c r="AD3182" i="2"/>
  <c r="AD3183" i="2" s="1"/>
  <c r="O3182" i="2"/>
  <c r="D3182" i="2"/>
  <c r="D3183" i="2" s="1"/>
  <c r="D3184" i="2" s="1"/>
  <c r="D3185" i="2" s="1"/>
  <c r="C3182" i="2"/>
  <c r="C3183" i="2" s="1"/>
  <c r="C3184" i="2" s="1"/>
  <c r="C3185" i="2" s="1"/>
  <c r="B3182" i="2"/>
  <c r="B3183" i="2" s="1"/>
  <c r="B3184" i="2" s="1"/>
  <c r="B3185" i="2" s="1"/>
  <c r="AN3181" i="2"/>
  <c r="AE3181" i="2"/>
  <c r="R3181" i="2"/>
  <c r="O3181" i="2"/>
  <c r="AN3180" i="2"/>
  <c r="O3180" i="2"/>
  <c r="AN3179" i="2"/>
  <c r="O3179" i="2"/>
  <c r="AN3178" i="2"/>
  <c r="O3178" i="2"/>
  <c r="AN3177" i="2"/>
  <c r="AD3177" i="2"/>
  <c r="AD3178" i="2" s="1"/>
  <c r="O3177" i="2"/>
  <c r="D3177" i="2"/>
  <c r="D3178" i="2" s="1"/>
  <c r="D3179" i="2" s="1"/>
  <c r="D3180" i="2" s="1"/>
  <c r="C3177" i="2"/>
  <c r="C3178" i="2" s="1"/>
  <c r="C3179" i="2" s="1"/>
  <c r="C3180" i="2" s="1"/>
  <c r="B3177" i="2"/>
  <c r="B3178" i="2" s="1"/>
  <c r="B3179" i="2" s="1"/>
  <c r="B3180" i="2" s="1"/>
  <c r="AN3176" i="2"/>
  <c r="AE3176" i="2"/>
  <c r="R3176" i="2"/>
  <c r="Y3176" i="2" s="1"/>
  <c r="O3176" i="2"/>
  <c r="AN3175" i="2"/>
  <c r="O3175" i="2"/>
  <c r="AN3174" i="2"/>
  <c r="O3174" i="2"/>
  <c r="AN3173" i="2"/>
  <c r="O3173" i="2"/>
  <c r="AN3172" i="2"/>
  <c r="AD3172" i="2"/>
  <c r="AD3173" i="2" s="1"/>
  <c r="AE3173" i="2" s="1"/>
  <c r="O3172" i="2"/>
  <c r="D3172" i="2"/>
  <c r="D3173" i="2" s="1"/>
  <c r="D3174" i="2" s="1"/>
  <c r="D3175" i="2" s="1"/>
  <c r="C3172" i="2"/>
  <c r="C3173" i="2" s="1"/>
  <c r="C3174" i="2" s="1"/>
  <c r="C3175" i="2" s="1"/>
  <c r="B3172" i="2"/>
  <c r="B3173" i="2" s="1"/>
  <c r="B3174" i="2" s="1"/>
  <c r="B3175" i="2" s="1"/>
  <c r="AN3171" i="2"/>
  <c r="AE3171" i="2"/>
  <c r="R3171" i="2"/>
  <c r="Y3171" i="2" s="1"/>
  <c r="O3171" i="2"/>
  <c r="AN3170" i="2"/>
  <c r="O3170" i="2"/>
  <c r="AN3169" i="2"/>
  <c r="O3169" i="2"/>
  <c r="AN3168" i="2"/>
  <c r="O3168" i="2"/>
  <c r="AN3167" i="2"/>
  <c r="AD3167" i="2"/>
  <c r="AD3168" i="2" s="1"/>
  <c r="AE3168" i="2" s="1"/>
  <c r="O3167" i="2"/>
  <c r="D3167" i="2"/>
  <c r="D3168" i="2" s="1"/>
  <c r="D3169" i="2" s="1"/>
  <c r="D3170" i="2" s="1"/>
  <c r="C3167" i="2"/>
  <c r="C3168" i="2" s="1"/>
  <c r="C3169" i="2" s="1"/>
  <c r="C3170" i="2" s="1"/>
  <c r="B3167" i="2"/>
  <c r="B3168" i="2" s="1"/>
  <c r="B3169" i="2" s="1"/>
  <c r="B3170" i="2" s="1"/>
  <c r="AN3166" i="2"/>
  <c r="AE3166" i="2"/>
  <c r="R3166" i="2"/>
  <c r="Y3166" i="2" s="1"/>
  <c r="O3166" i="2"/>
  <c r="AN3164" i="2"/>
  <c r="O3164" i="2"/>
  <c r="AN3163" i="2"/>
  <c r="O3163" i="2"/>
  <c r="AN3162" i="2"/>
  <c r="O3162" i="2"/>
  <c r="AN3161" i="2"/>
  <c r="AD3161" i="2"/>
  <c r="AE3161" i="2" s="1"/>
  <c r="O3161" i="2"/>
  <c r="D3161" i="2"/>
  <c r="D3162" i="2" s="1"/>
  <c r="D3163" i="2" s="1"/>
  <c r="D3164" i="2" s="1"/>
  <c r="C3161" i="2"/>
  <c r="C3162" i="2" s="1"/>
  <c r="C3163" i="2" s="1"/>
  <c r="C3164" i="2" s="1"/>
  <c r="B3161" i="2"/>
  <c r="B3162" i="2" s="1"/>
  <c r="B3163" i="2" s="1"/>
  <c r="B3164" i="2" s="1"/>
  <c r="AN3160" i="2"/>
  <c r="AE3160" i="2"/>
  <c r="R3160" i="2"/>
  <c r="Y3160" i="2" s="1"/>
  <c r="O3160" i="2"/>
  <c r="AN3159" i="2"/>
  <c r="O3159" i="2"/>
  <c r="AN3158" i="2"/>
  <c r="O3158" i="2"/>
  <c r="AN3157" i="2"/>
  <c r="O3157" i="2"/>
  <c r="AN3156" i="2"/>
  <c r="AD3156" i="2"/>
  <c r="AE3156" i="2" s="1"/>
  <c r="O3156" i="2"/>
  <c r="D3156" i="2"/>
  <c r="D3157" i="2" s="1"/>
  <c r="D3158" i="2" s="1"/>
  <c r="D3159" i="2" s="1"/>
  <c r="C3156" i="2"/>
  <c r="C3157" i="2" s="1"/>
  <c r="C3158" i="2" s="1"/>
  <c r="C3159" i="2" s="1"/>
  <c r="B3156" i="2"/>
  <c r="B3157" i="2" s="1"/>
  <c r="B3158" i="2" s="1"/>
  <c r="B3159" i="2" s="1"/>
  <c r="AN3155" i="2"/>
  <c r="AE3155" i="2"/>
  <c r="R3155" i="2"/>
  <c r="O3155" i="2"/>
  <c r="AN3154" i="2"/>
  <c r="O3154" i="2"/>
  <c r="AN3153" i="2"/>
  <c r="O3153" i="2"/>
  <c r="AN3152" i="2"/>
  <c r="O3152" i="2"/>
  <c r="AN3151" i="2"/>
  <c r="AD3151" i="2"/>
  <c r="O3151" i="2"/>
  <c r="D3151" i="2"/>
  <c r="D3152" i="2" s="1"/>
  <c r="D3153" i="2" s="1"/>
  <c r="D3154" i="2" s="1"/>
  <c r="C3151" i="2"/>
  <c r="C3152" i="2" s="1"/>
  <c r="C3153" i="2" s="1"/>
  <c r="C3154" i="2" s="1"/>
  <c r="B3151" i="2"/>
  <c r="B3152" i="2" s="1"/>
  <c r="B3153" i="2" s="1"/>
  <c r="B3154" i="2" s="1"/>
  <c r="AN3150" i="2"/>
  <c r="AE3150" i="2"/>
  <c r="R3150" i="2"/>
  <c r="O3150" i="2"/>
  <c r="AN3149" i="2"/>
  <c r="O3149" i="2"/>
  <c r="AN3148" i="2"/>
  <c r="O3148" i="2"/>
  <c r="AN3147" i="2"/>
  <c r="O3147" i="2"/>
  <c r="AN3146" i="2"/>
  <c r="AD3146" i="2"/>
  <c r="AD3147" i="2" s="1"/>
  <c r="O3146" i="2"/>
  <c r="D3146" i="2"/>
  <c r="D3147" i="2" s="1"/>
  <c r="D3148" i="2" s="1"/>
  <c r="D3149" i="2" s="1"/>
  <c r="C3146" i="2"/>
  <c r="C3147" i="2" s="1"/>
  <c r="C3148" i="2" s="1"/>
  <c r="C3149" i="2" s="1"/>
  <c r="B3146" i="2"/>
  <c r="B3147" i="2" s="1"/>
  <c r="B3148" i="2" s="1"/>
  <c r="B3149" i="2" s="1"/>
  <c r="AN3145" i="2"/>
  <c r="AE3145" i="2"/>
  <c r="R3145" i="2"/>
  <c r="Y3145" i="2" s="1"/>
  <c r="O3145" i="2"/>
  <c r="AN3144" i="2"/>
  <c r="O3144" i="2"/>
  <c r="AN3143" i="2"/>
  <c r="O3143" i="2"/>
  <c r="AN3142" i="2"/>
  <c r="O3142" i="2"/>
  <c r="AN3141" i="2"/>
  <c r="AD3141" i="2"/>
  <c r="AE3141" i="2" s="1"/>
  <c r="O3141" i="2"/>
  <c r="D3141" i="2"/>
  <c r="D3142" i="2" s="1"/>
  <c r="D3143" i="2" s="1"/>
  <c r="D3144" i="2" s="1"/>
  <c r="C3141" i="2"/>
  <c r="C3142" i="2" s="1"/>
  <c r="C3143" i="2" s="1"/>
  <c r="C3144" i="2" s="1"/>
  <c r="B3141" i="2"/>
  <c r="B3142" i="2" s="1"/>
  <c r="B3143" i="2" s="1"/>
  <c r="B3144" i="2" s="1"/>
  <c r="AN3140" i="2"/>
  <c r="AE3140" i="2"/>
  <c r="R3140" i="2"/>
  <c r="Y3140" i="2" s="1"/>
  <c r="O3140" i="2"/>
  <c r="AN3138" i="2"/>
  <c r="O3138" i="2"/>
  <c r="AN3137" i="2"/>
  <c r="O3137" i="2"/>
  <c r="AN3136" i="2"/>
  <c r="O3136" i="2"/>
  <c r="AN3135" i="2"/>
  <c r="AD3135" i="2"/>
  <c r="AE3135" i="2" s="1"/>
  <c r="O3135" i="2"/>
  <c r="D3135" i="2"/>
  <c r="D3136" i="2" s="1"/>
  <c r="D3137" i="2" s="1"/>
  <c r="D3138" i="2" s="1"/>
  <c r="C3135" i="2"/>
  <c r="C3136" i="2" s="1"/>
  <c r="C3137" i="2" s="1"/>
  <c r="C3138" i="2" s="1"/>
  <c r="B3135" i="2"/>
  <c r="B3136" i="2" s="1"/>
  <c r="B3137" i="2" s="1"/>
  <c r="B3138" i="2" s="1"/>
  <c r="AN3134" i="2"/>
  <c r="AE3134" i="2"/>
  <c r="R3134" i="2"/>
  <c r="Y3134" i="2" s="1"/>
  <c r="O3134" i="2"/>
  <c r="AN3133" i="2"/>
  <c r="O3133" i="2"/>
  <c r="AN3132" i="2"/>
  <c r="O3132" i="2"/>
  <c r="AN3131" i="2"/>
  <c r="O3131" i="2"/>
  <c r="AN3130" i="2"/>
  <c r="AD3130" i="2"/>
  <c r="AD3131" i="2" s="1"/>
  <c r="O3130" i="2"/>
  <c r="D3130" i="2"/>
  <c r="D3131" i="2" s="1"/>
  <c r="D3132" i="2" s="1"/>
  <c r="D3133" i="2" s="1"/>
  <c r="C3130" i="2"/>
  <c r="C3131" i="2" s="1"/>
  <c r="C3132" i="2" s="1"/>
  <c r="C3133" i="2" s="1"/>
  <c r="B3130" i="2"/>
  <c r="B3131" i="2" s="1"/>
  <c r="B3132" i="2" s="1"/>
  <c r="B3133" i="2" s="1"/>
  <c r="AN3129" i="2"/>
  <c r="AE3129" i="2"/>
  <c r="R3129" i="2"/>
  <c r="O3129" i="2"/>
  <c r="AN3128" i="2"/>
  <c r="O3128" i="2"/>
  <c r="AN3127" i="2"/>
  <c r="O3127" i="2"/>
  <c r="AN3126" i="2"/>
  <c r="O3126" i="2"/>
  <c r="AN3125" i="2"/>
  <c r="AD3125" i="2"/>
  <c r="AD3126" i="2" s="1"/>
  <c r="O3125" i="2"/>
  <c r="D3125" i="2"/>
  <c r="D3126" i="2" s="1"/>
  <c r="D3127" i="2" s="1"/>
  <c r="D3128" i="2" s="1"/>
  <c r="C3125" i="2"/>
  <c r="C3126" i="2" s="1"/>
  <c r="C3127" i="2" s="1"/>
  <c r="C3128" i="2" s="1"/>
  <c r="B3125" i="2"/>
  <c r="B3126" i="2" s="1"/>
  <c r="B3127" i="2" s="1"/>
  <c r="B3128" i="2" s="1"/>
  <c r="AN3124" i="2"/>
  <c r="AE3124" i="2"/>
  <c r="R3124" i="2"/>
  <c r="Y3124" i="2" s="1"/>
  <c r="O3124" i="2"/>
  <c r="AN3123" i="2"/>
  <c r="O3123" i="2"/>
  <c r="AN3122" i="2"/>
  <c r="O3122" i="2"/>
  <c r="AN3121" i="2"/>
  <c r="O3121" i="2"/>
  <c r="AN3120" i="2"/>
  <c r="AD3120" i="2"/>
  <c r="AD3121" i="2" s="1"/>
  <c r="AE3121" i="2" s="1"/>
  <c r="O3120" i="2"/>
  <c r="D3120" i="2"/>
  <c r="D3121" i="2" s="1"/>
  <c r="D3122" i="2" s="1"/>
  <c r="D3123" i="2" s="1"/>
  <c r="C3120" i="2"/>
  <c r="C3121" i="2" s="1"/>
  <c r="C3122" i="2" s="1"/>
  <c r="C3123" i="2" s="1"/>
  <c r="B3120" i="2"/>
  <c r="B3121" i="2" s="1"/>
  <c r="B3122" i="2" s="1"/>
  <c r="B3123" i="2" s="1"/>
  <c r="AN3119" i="2"/>
  <c r="AE3119" i="2"/>
  <c r="R3119" i="2"/>
  <c r="Y3119" i="2" s="1"/>
  <c r="O3119" i="2"/>
  <c r="AN3118" i="2"/>
  <c r="O3118" i="2"/>
  <c r="AN3117" i="2"/>
  <c r="O3117" i="2"/>
  <c r="AN3116" i="2"/>
  <c r="O3116" i="2"/>
  <c r="AN3115" i="2"/>
  <c r="AD3115" i="2"/>
  <c r="AD3116" i="2" s="1"/>
  <c r="O3115" i="2"/>
  <c r="D3115" i="2"/>
  <c r="D3116" i="2" s="1"/>
  <c r="D3117" i="2" s="1"/>
  <c r="D3118" i="2" s="1"/>
  <c r="C3115" i="2"/>
  <c r="C3116" i="2" s="1"/>
  <c r="C3117" i="2" s="1"/>
  <c r="C3118" i="2" s="1"/>
  <c r="B3115" i="2"/>
  <c r="B3116" i="2" s="1"/>
  <c r="B3117" i="2" s="1"/>
  <c r="B3118" i="2" s="1"/>
  <c r="AN3114" i="2"/>
  <c r="AE3114" i="2"/>
  <c r="R3114" i="2"/>
  <c r="Y3114" i="2" s="1"/>
  <c r="O3114" i="2"/>
  <c r="AN3112" i="2"/>
  <c r="O3112" i="2"/>
  <c r="AN3111" i="2"/>
  <c r="O3111" i="2"/>
  <c r="AN3110" i="2"/>
  <c r="O3110" i="2"/>
  <c r="AN3109" i="2"/>
  <c r="AD3109" i="2"/>
  <c r="AE3109" i="2" s="1"/>
  <c r="O3109" i="2"/>
  <c r="D3109" i="2"/>
  <c r="D3110" i="2" s="1"/>
  <c r="D3111" i="2" s="1"/>
  <c r="D3112" i="2" s="1"/>
  <c r="C3109" i="2"/>
  <c r="C3110" i="2" s="1"/>
  <c r="C3111" i="2" s="1"/>
  <c r="C3112" i="2" s="1"/>
  <c r="B3109" i="2"/>
  <c r="B3110" i="2" s="1"/>
  <c r="B3111" i="2" s="1"/>
  <c r="B3112" i="2" s="1"/>
  <c r="AN3108" i="2"/>
  <c r="AE3108" i="2"/>
  <c r="R3108" i="2"/>
  <c r="Y3108" i="2" s="1"/>
  <c r="O3108" i="2"/>
  <c r="AN3107" i="2"/>
  <c r="O3107" i="2"/>
  <c r="AN3106" i="2"/>
  <c r="O3106" i="2"/>
  <c r="AN3105" i="2"/>
  <c r="O3105" i="2"/>
  <c r="AN3104" i="2"/>
  <c r="AD3104" i="2"/>
  <c r="AE3104" i="2" s="1"/>
  <c r="O3104" i="2"/>
  <c r="D3104" i="2"/>
  <c r="D3105" i="2" s="1"/>
  <c r="D3106" i="2" s="1"/>
  <c r="D3107" i="2" s="1"/>
  <c r="C3104" i="2"/>
  <c r="C3105" i="2" s="1"/>
  <c r="C3106" i="2" s="1"/>
  <c r="C3107" i="2" s="1"/>
  <c r="B3104" i="2"/>
  <c r="B3105" i="2" s="1"/>
  <c r="B3106" i="2" s="1"/>
  <c r="B3107" i="2" s="1"/>
  <c r="AN3103" i="2"/>
  <c r="AE3103" i="2"/>
  <c r="R3103" i="2"/>
  <c r="Y3103" i="2" s="1"/>
  <c r="O3103" i="2"/>
  <c r="AN3102" i="2"/>
  <c r="O3102" i="2"/>
  <c r="AN3101" i="2"/>
  <c r="O3101" i="2"/>
  <c r="AN3100" i="2"/>
  <c r="O3100" i="2"/>
  <c r="AN3099" i="2"/>
  <c r="AD3099" i="2"/>
  <c r="AE3099" i="2" s="1"/>
  <c r="O3099" i="2"/>
  <c r="D3099" i="2"/>
  <c r="D3100" i="2" s="1"/>
  <c r="D3101" i="2" s="1"/>
  <c r="D3102" i="2" s="1"/>
  <c r="C3099" i="2"/>
  <c r="C3100" i="2" s="1"/>
  <c r="C3101" i="2" s="1"/>
  <c r="C3102" i="2" s="1"/>
  <c r="B3099" i="2"/>
  <c r="B3100" i="2" s="1"/>
  <c r="B3101" i="2" s="1"/>
  <c r="B3102" i="2" s="1"/>
  <c r="AN3098" i="2"/>
  <c r="AE3098" i="2"/>
  <c r="R3098" i="2"/>
  <c r="Y3098" i="2" s="1"/>
  <c r="O3098" i="2"/>
  <c r="AN3097" i="2"/>
  <c r="O3097" i="2"/>
  <c r="AN3096" i="2"/>
  <c r="O3096" i="2"/>
  <c r="AN3095" i="2"/>
  <c r="O3095" i="2"/>
  <c r="AN3094" i="2"/>
  <c r="AD3094" i="2"/>
  <c r="AE3094" i="2" s="1"/>
  <c r="O3094" i="2"/>
  <c r="D3094" i="2"/>
  <c r="D3095" i="2" s="1"/>
  <c r="D3096" i="2" s="1"/>
  <c r="D3097" i="2" s="1"/>
  <c r="C3094" i="2"/>
  <c r="C3095" i="2" s="1"/>
  <c r="C3096" i="2" s="1"/>
  <c r="C3097" i="2" s="1"/>
  <c r="B3094" i="2"/>
  <c r="B3095" i="2" s="1"/>
  <c r="B3096" i="2" s="1"/>
  <c r="B3097" i="2" s="1"/>
  <c r="AN3093" i="2"/>
  <c r="AE3093" i="2"/>
  <c r="R3093" i="2"/>
  <c r="Y3093" i="2" s="1"/>
  <c r="O3093" i="2"/>
  <c r="AN3092" i="2"/>
  <c r="O3092" i="2"/>
  <c r="AN3091" i="2"/>
  <c r="O3091" i="2"/>
  <c r="AN3090" i="2"/>
  <c r="O3090" i="2"/>
  <c r="AN3089" i="2"/>
  <c r="AD3089" i="2"/>
  <c r="AD3090" i="2" s="1"/>
  <c r="O3089" i="2"/>
  <c r="D3089" i="2"/>
  <c r="D3090" i="2" s="1"/>
  <c r="D3091" i="2" s="1"/>
  <c r="D3092" i="2" s="1"/>
  <c r="C3089" i="2"/>
  <c r="C3090" i="2" s="1"/>
  <c r="C3091" i="2" s="1"/>
  <c r="C3092" i="2" s="1"/>
  <c r="B3089" i="2"/>
  <c r="B3090" i="2" s="1"/>
  <c r="B3091" i="2" s="1"/>
  <c r="B3092" i="2" s="1"/>
  <c r="AN3088" i="2"/>
  <c r="AE3088" i="2"/>
  <c r="R3088" i="2"/>
  <c r="Y3088" i="2" s="1"/>
  <c r="O3088" i="2"/>
  <c r="AN3086" i="2"/>
  <c r="O3086" i="2"/>
  <c r="AN3085" i="2"/>
  <c r="O3085" i="2"/>
  <c r="AN3084" i="2"/>
  <c r="O3084" i="2"/>
  <c r="AN3083" i="2"/>
  <c r="AD3083" i="2"/>
  <c r="AD3084" i="2" s="1"/>
  <c r="O3083" i="2"/>
  <c r="D3083" i="2"/>
  <c r="D3084" i="2" s="1"/>
  <c r="D3085" i="2" s="1"/>
  <c r="D3086" i="2" s="1"/>
  <c r="C3083" i="2"/>
  <c r="C3084" i="2" s="1"/>
  <c r="C3085" i="2" s="1"/>
  <c r="C3086" i="2" s="1"/>
  <c r="B3083" i="2"/>
  <c r="B3084" i="2" s="1"/>
  <c r="B3085" i="2" s="1"/>
  <c r="B3086" i="2" s="1"/>
  <c r="AN3082" i="2"/>
  <c r="AE3082" i="2"/>
  <c r="R3082" i="2"/>
  <c r="Y3082" i="2" s="1"/>
  <c r="O3082" i="2"/>
  <c r="AN3081" i="2"/>
  <c r="O3081" i="2"/>
  <c r="AN3080" i="2"/>
  <c r="O3080" i="2"/>
  <c r="AN3079" i="2"/>
  <c r="O3079" i="2"/>
  <c r="AN3078" i="2"/>
  <c r="AD3078" i="2"/>
  <c r="AD3079" i="2" s="1"/>
  <c r="O3078" i="2"/>
  <c r="D3078" i="2"/>
  <c r="D3079" i="2" s="1"/>
  <c r="D3080" i="2" s="1"/>
  <c r="D3081" i="2" s="1"/>
  <c r="C3078" i="2"/>
  <c r="C3079" i="2" s="1"/>
  <c r="C3080" i="2" s="1"/>
  <c r="C3081" i="2" s="1"/>
  <c r="B3078" i="2"/>
  <c r="B3079" i="2" s="1"/>
  <c r="B3080" i="2" s="1"/>
  <c r="B3081" i="2" s="1"/>
  <c r="AN3077" i="2"/>
  <c r="AE3077" i="2"/>
  <c r="R3077" i="2"/>
  <c r="Y3077" i="2" s="1"/>
  <c r="O3077" i="2"/>
  <c r="AN3076" i="2"/>
  <c r="O3076" i="2"/>
  <c r="AN3075" i="2"/>
  <c r="O3075" i="2"/>
  <c r="AN3074" i="2"/>
  <c r="O3074" i="2"/>
  <c r="AN3073" i="2"/>
  <c r="AD3073" i="2"/>
  <c r="AD3074" i="2" s="1"/>
  <c r="O3073" i="2"/>
  <c r="D3073" i="2"/>
  <c r="D3074" i="2" s="1"/>
  <c r="D3075" i="2" s="1"/>
  <c r="D3076" i="2" s="1"/>
  <c r="C3073" i="2"/>
  <c r="C3074" i="2" s="1"/>
  <c r="C3075" i="2" s="1"/>
  <c r="C3076" i="2" s="1"/>
  <c r="B3073" i="2"/>
  <c r="B3074" i="2" s="1"/>
  <c r="B3075" i="2" s="1"/>
  <c r="B3076" i="2" s="1"/>
  <c r="AN3072" i="2"/>
  <c r="AE3072" i="2"/>
  <c r="R3072" i="2"/>
  <c r="Y3072" i="2" s="1"/>
  <c r="O3072" i="2"/>
  <c r="AN3071" i="2"/>
  <c r="O3071" i="2"/>
  <c r="AN3070" i="2"/>
  <c r="O3070" i="2"/>
  <c r="AN3069" i="2"/>
  <c r="O3069" i="2"/>
  <c r="AN3068" i="2"/>
  <c r="AD3068" i="2"/>
  <c r="AE3068" i="2" s="1"/>
  <c r="O3068" i="2"/>
  <c r="D3068" i="2"/>
  <c r="D3069" i="2" s="1"/>
  <c r="D3070" i="2" s="1"/>
  <c r="D3071" i="2" s="1"/>
  <c r="C3068" i="2"/>
  <c r="C3069" i="2" s="1"/>
  <c r="C3070" i="2" s="1"/>
  <c r="C3071" i="2" s="1"/>
  <c r="B3068" i="2"/>
  <c r="B3069" i="2" s="1"/>
  <c r="B3070" i="2" s="1"/>
  <c r="B3071" i="2" s="1"/>
  <c r="AN3067" i="2"/>
  <c r="AE3067" i="2"/>
  <c r="R3067" i="2"/>
  <c r="Y3067" i="2" s="1"/>
  <c r="O3067" i="2"/>
  <c r="AN3066" i="2"/>
  <c r="O3066" i="2"/>
  <c r="AN3065" i="2"/>
  <c r="O3065" i="2"/>
  <c r="AN3064" i="2"/>
  <c r="O3064" i="2"/>
  <c r="AN3063" i="2"/>
  <c r="AD3063" i="2"/>
  <c r="AE3063" i="2" s="1"/>
  <c r="O3063" i="2"/>
  <c r="D3063" i="2"/>
  <c r="D3064" i="2" s="1"/>
  <c r="D3065" i="2" s="1"/>
  <c r="D3066" i="2" s="1"/>
  <c r="C3063" i="2"/>
  <c r="C3064" i="2" s="1"/>
  <c r="C3065" i="2" s="1"/>
  <c r="C3066" i="2" s="1"/>
  <c r="B3063" i="2"/>
  <c r="B3064" i="2" s="1"/>
  <c r="B3065" i="2" s="1"/>
  <c r="B3066" i="2" s="1"/>
  <c r="AN3062" i="2"/>
  <c r="AE3062" i="2"/>
  <c r="R3062" i="2"/>
  <c r="Y3062" i="2" s="1"/>
  <c r="O3062" i="2"/>
  <c r="AN3060" i="2"/>
  <c r="O3060" i="2"/>
  <c r="AN3059" i="2"/>
  <c r="O3059" i="2"/>
  <c r="AN3058" i="2"/>
  <c r="O3058" i="2"/>
  <c r="AN3057" i="2"/>
  <c r="AD3057" i="2"/>
  <c r="AD3058" i="2" s="1"/>
  <c r="O3057" i="2"/>
  <c r="D3057" i="2"/>
  <c r="D3058" i="2" s="1"/>
  <c r="D3059" i="2" s="1"/>
  <c r="D3060" i="2" s="1"/>
  <c r="C3057" i="2"/>
  <c r="C3058" i="2" s="1"/>
  <c r="C3059" i="2" s="1"/>
  <c r="C3060" i="2" s="1"/>
  <c r="B3057" i="2"/>
  <c r="B3058" i="2" s="1"/>
  <c r="B3059" i="2" s="1"/>
  <c r="B3060" i="2" s="1"/>
  <c r="AN3056" i="2"/>
  <c r="AE3056" i="2"/>
  <c r="R3056" i="2"/>
  <c r="Y3056" i="2" s="1"/>
  <c r="O3056" i="2"/>
  <c r="AN3055" i="2"/>
  <c r="O3055" i="2"/>
  <c r="AN3054" i="2"/>
  <c r="O3054" i="2"/>
  <c r="AN3053" i="2"/>
  <c r="O3053" i="2"/>
  <c r="AN3052" i="2"/>
  <c r="AD3052" i="2"/>
  <c r="AD3053" i="2" s="1"/>
  <c r="O3052" i="2"/>
  <c r="D3052" i="2"/>
  <c r="D3053" i="2" s="1"/>
  <c r="D3054" i="2" s="1"/>
  <c r="D3055" i="2" s="1"/>
  <c r="C3052" i="2"/>
  <c r="C3053" i="2" s="1"/>
  <c r="C3054" i="2" s="1"/>
  <c r="C3055" i="2" s="1"/>
  <c r="B3052" i="2"/>
  <c r="B3053" i="2" s="1"/>
  <c r="B3054" i="2" s="1"/>
  <c r="B3055" i="2" s="1"/>
  <c r="AN3051" i="2"/>
  <c r="AE3051" i="2"/>
  <c r="R3051" i="2"/>
  <c r="Y3051" i="2" s="1"/>
  <c r="O3051" i="2"/>
  <c r="AN3050" i="2"/>
  <c r="O3050" i="2"/>
  <c r="AN3049" i="2"/>
  <c r="O3049" i="2"/>
  <c r="AN3048" i="2"/>
  <c r="O3048" i="2"/>
  <c r="AN3047" i="2"/>
  <c r="AD3047" i="2"/>
  <c r="AD3048" i="2" s="1"/>
  <c r="O3047" i="2"/>
  <c r="D3047" i="2"/>
  <c r="D3048" i="2" s="1"/>
  <c r="D3049" i="2" s="1"/>
  <c r="D3050" i="2" s="1"/>
  <c r="C3047" i="2"/>
  <c r="C3048" i="2" s="1"/>
  <c r="C3049" i="2" s="1"/>
  <c r="C3050" i="2" s="1"/>
  <c r="B3047" i="2"/>
  <c r="B3048" i="2" s="1"/>
  <c r="B3049" i="2" s="1"/>
  <c r="B3050" i="2" s="1"/>
  <c r="AN3046" i="2"/>
  <c r="AE3046" i="2"/>
  <c r="R3046" i="2"/>
  <c r="Y3046" i="2" s="1"/>
  <c r="O3046" i="2"/>
  <c r="AN3045" i="2"/>
  <c r="O3045" i="2"/>
  <c r="AN3044" i="2"/>
  <c r="O3044" i="2"/>
  <c r="AN3043" i="2"/>
  <c r="O3043" i="2"/>
  <c r="AN3042" i="2"/>
  <c r="AD3042" i="2"/>
  <c r="AD3043" i="2" s="1"/>
  <c r="O3042" i="2"/>
  <c r="D3042" i="2"/>
  <c r="D3043" i="2" s="1"/>
  <c r="D3044" i="2" s="1"/>
  <c r="D3045" i="2" s="1"/>
  <c r="C3042" i="2"/>
  <c r="C3043" i="2" s="1"/>
  <c r="C3044" i="2" s="1"/>
  <c r="C3045" i="2" s="1"/>
  <c r="B3042" i="2"/>
  <c r="B3043" i="2" s="1"/>
  <c r="B3044" i="2" s="1"/>
  <c r="B3045" i="2" s="1"/>
  <c r="AN3041" i="2"/>
  <c r="AE3041" i="2"/>
  <c r="R3041" i="2"/>
  <c r="Y3041" i="2" s="1"/>
  <c r="O3041" i="2"/>
  <c r="AN3040" i="2"/>
  <c r="O3040" i="2"/>
  <c r="AN3039" i="2"/>
  <c r="O3039" i="2"/>
  <c r="AN3038" i="2"/>
  <c r="O3038" i="2"/>
  <c r="AN3037" i="2"/>
  <c r="AD3037" i="2"/>
  <c r="AE3037" i="2" s="1"/>
  <c r="O3037" i="2"/>
  <c r="D3037" i="2"/>
  <c r="D3038" i="2" s="1"/>
  <c r="D3039" i="2" s="1"/>
  <c r="D3040" i="2" s="1"/>
  <c r="C3037" i="2"/>
  <c r="C3038" i="2" s="1"/>
  <c r="C3039" i="2" s="1"/>
  <c r="C3040" i="2" s="1"/>
  <c r="B3037" i="2"/>
  <c r="B3038" i="2" s="1"/>
  <c r="B3039" i="2" s="1"/>
  <c r="B3040" i="2" s="1"/>
  <c r="AN3036" i="2"/>
  <c r="AE3036" i="2"/>
  <c r="R3036" i="2"/>
  <c r="Y3036" i="2" s="1"/>
  <c r="O3036" i="2"/>
  <c r="AN3034" i="2"/>
  <c r="O3034" i="2"/>
  <c r="AN3033" i="2"/>
  <c r="O3033" i="2"/>
  <c r="AN3032" i="2"/>
  <c r="O3032" i="2"/>
  <c r="AN3031" i="2"/>
  <c r="AD3031" i="2"/>
  <c r="AE3031" i="2" s="1"/>
  <c r="O3031" i="2"/>
  <c r="D3031" i="2"/>
  <c r="D3032" i="2" s="1"/>
  <c r="D3033" i="2" s="1"/>
  <c r="D3034" i="2" s="1"/>
  <c r="C3031" i="2"/>
  <c r="C3032" i="2" s="1"/>
  <c r="C3033" i="2" s="1"/>
  <c r="C3034" i="2" s="1"/>
  <c r="B3031" i="2"/>
  <c r="B3032" i="2" s="1"/>
  <c r="B3033" i="2" s="1"/>
  <c r="B3034" i="2" s="1"/>
  <c r="AN3030" i="2"/>
  <c r="AE3030" i="2"/>
  <c r="R3030" i="2"/>
  <c r="Y3030" i="2" s="1"/>
  <c r="O3030" i="2"/>
  <c r="AN3029" i="2"/>
  <c r="O3029" i="2"/>
  <c r="AN3028" i="2"/>
  <c r="O3028" i="2"/>
  <c r="AN3027" i="2"/>
  <c r="O3027" i="2"/>
  <c r="AN3026" i="2"/>
  <c r="AD3026" i="2"/>
  <c r="AD3027" i="2" s="1"/>
  <c r="O3026" i="2"/>
  <c r="D3026" i="2"/>
  <c r="D3027" i="2" s="1"/>
  <c r="D3028" i="2" s="1"/>
  <c r="D3029" i="2" s="1"/>
  <c r="C3026" i="2"/>
  <c r="C3027" i="2" s="1"/>
  <c r="C3028" i="2" s="1"/>
  <c r="C3029" i="2" s="1"/>
  <c r="B3026" i="2"/>
  <c r="B3027" i="2" s="1"/>
  <c r="B3028" i="2" s="1"/>
  <c r="B3029" i="2" s="1"/>
  <c r="AN3025" i="2"/>
  <c r="AE3025" i="2"/>
  <c r="R3025" i="2"/>
  <c r="Y3025" i="2" s="1"/>
  <c r="O3025" i="2"/>
  <c r="AN3024" i="2"/>
  <c r="O3024" i="2"/>
  <c r="AN3023" i="2"/>
  <c r="O3023" i="2"/>
  <c r="AN3022" i="2"/>
  <c r="O3022" i="2"/>
  <c r="AN3021" i="2"/>
  <c r="AD3021" i="2"/>
  <c r="AD3022" i="2" s="1"/>
  <c r="O3021" i="2"/>
  <c r="D3021" i="2"/>
  <c r="D3022" i="2" s="1"/>
  <c r="D3023" i="2" s="1"/>
  <c r="D3024" i="2" s="1"/>
  <c r="C3021" i="2"/>
  <c r="C3022" i="2" s="1"/>
  <c r="C3023" i="2" s="1"/>
  <c r="C3024" i="2" s="1"/>
  <c r="B3021" i="2"/>
  <c r="B3022" i="2" s="1"/>
  <c r="B3023" i="2" s="1"/>
  <c r="B3024" i="2" s="1"/>
  <c r="AN3020" i="2"/>
  <c r="AE3020" i="2"/>
  <c r="R3020" i="2"/>
  <c r="Y3020" i="2" s="1"/>
  <c r="O3020" i="2"/>
  <c r="AN3019" i="2"/>
  <c r="O3019" i="2"/>
  <c r="AN3018" i="2"/>
  <c r="O3018" i="2"/>
  <c r="AN3017" i="2"/>
  <c r="O3017" i="2"/>
  <c r="AN3016" i="2"/>
  <c r="AD3016" i="2"/>
  <c r="AD3017" i="2" s="1"/>
  <c r="O3016" i="2"/>
  <c r="D3016" i="2"/>
  <c r="D3017" i="2" s="1"/>
  <c r="D3018" i="2" s="1"/>
  <c r="D3019" i="2" s="1"/>
  <c r="C3016" i="2"/>
  <c r="C3017" i="2" s="1"/>
  <c r="C3018" i="2" s="1"/>
  <c r="C3019" i="2" s="1"/>
  <c r="B3016" i="2"/>
  <c r="B3017" i="2" s="1"/>
  <c r="B3018" i="2" s="1"/>
  <c r="B3019" i="2" s="1"/>
  <c r="AN3015" i="2"/>
  <c r="AE3015" i="2"/>
  <c r="R3015" i="2"/>
  <c r="O3015" i="2"/>
  <c r="AN3014" i="2"/>
  <c r="O3014" i="2"/>
  <c r="AN3013" i="2"/>
  <c r="O3013" i="2"/>
  <c r="AN3012" i="2"/>
  <c r="O3012" i="2"/>
  <c r="AN3011" i="2"/>
  <c r="AD3011" i="2"/>
  <c r="AD3012" i="2" s="1"/>
  <c r="O3011" i="2"/>
  <c r="D3011" i="2"/>
  <c r="D3012" i="2" s="1"/>
  <c r="D3013" i="2" s="1"/>
  <c r="D3014" i="2" s="1"/>
  <c r="C3011" i="2"/>
  <c r="C3012" i="2" s="1"/>
  <c r="C3013" i="2" s="1"/>
  <c r="C3014" i="2" s="1"/>
  <c r="B3011" i="2"/>
  <c r="B3012" i="2" s="1"/>
  <c r="B3013" i="2" s="1"/>
  <c r="B3014" i="2" s="1"/>
  <c r="AN3010" i="2"/>
  <c r="AE3010" i="2"/>
  <c r="R3010" i="2"/>
  <c r="Y3010" i="2" s="1"/>
  <c r="O3010" i="2"/>
  <c r="AN3008" i="2"/>
  <c r="O3008" i="2"/>
  <c r="AN3007" i="2"/>
  <c r="O3007" i="2"/>
  <c r="AN3006" i="2"/>
  <c r="O3006" i="2"/>
  <c r="AN3005" i="2"/>
  <c r="AD3005" i="2"/>
  <c r="AD3006" i="2" s="1"/>
  <c r="O3005" i="2"/>
  <c r="D3005" i="2"/>
  <c r="D3006" i="2" s="1"/>
  <c r="D3007" i="2" s="1"/>
  <c r="D3008" i="2" s="1"/>
  <c r="C3005" i="2"/>
  <c r="C3006" i="2" s="1"/>
  <c r="C3007" i="2" s="1"/>
  <c r="C3008" i="2" s="1"/>
  <c r="B3005" i="2"/>
  <c r="B3006" i="2" s="1"/>
  <c r="B3007" i="2" s="1"/>
  <c r="B3008" i="2" s="1"/>
  <c r="AN3004" i="2"/>
  <c r="AE3004" i="2"/>
  <c r="R3004" i="2"/>
  <c r="Y3004" i="2" s="1"/>
  <c r="O3004" i="2"/>
  <c r="AN3003" i="2"/>
  <c r="O3003" i="2"/>
  <c r="AN3002" i="2"/>
  <c r="O3002" i="2"/>
  <c r="AN3001" i="2"/>
  <c r="O3001" i="2"/>
  <c r="AN3000" i="2"/>
  <c r="AD3000" i="2"/>
  <c r="AD3001" i="2" s="1"/>
  <c r="O3000" i="2"/>
  <c r="D3000" i="2"/>
  <c r="D3001" i="2" s="1"/>
  <c r="D3002" i="2" s="1"/>
  <c r="D3003" i="2" s="1"/>
  <c r="C3000" i="2"/>
  <c r="C3001" i="2" s="1"/>
  <c r="C3002" i="2" s="1"/>
  <c r="C3003" i="2" s="1"/>
  <c r="B3000" i="2"/>
  <c r="B3001" i="2" s="1"/>
  <c r="B3002" i="2" s="1"/>
  <c r="B3003" i="2" s="1"/>
  <c r="AN2999" i="2"/>
  <c r="AE2999" i="2"/>
  <c r="R2999" i="2"/>
  <c r="Y2999" i="2" s="1"/>
  <c r="O2999" i="2"/>
  <c r="AN2998" i="2"/>
  <c r="O2998" i="2"/>
  <c r="AN2997" i="2"/>
  <c r="O2997" i="2"/>
  <c r="AN2996" i="2"/>
  <c r="O2996" i="2"/>
  <c r="AN2995" i="2"/>
  <c r="AD2995" i="2"/>
  <c r="AE2995" i="2" s="1"/>
  <c r="O2995" i="2"/>
  <c r="D2995" i="2"/>
  <c r="D2996" i="2" s="1"/>
  <c r="D2997" i="2" s="1"/>
  <c r="D2998" i="2" s="1"/>
  <c r="C2995" i="2"/>
  <c r="C2996" i="2" s="1"/>
  <c r="C2997" i="2" s="1"/>
  <c r="C2998" i="2" s="1"/>
  <c r="B2995" i="2"/>
  <c r="B2996" i="2" s="1"/>
  <c r="B2997" i="2" s="1"/>
  <c r="B2998" i="2" s="1"/>
  <c r="AN2994" i="2"/>
  <c r="AE2994" i="2"/>
  <c r="R2994" i="2"/>
  <c r="Y2994" i="2" s="1"/>
  <c r="O2994" i="2"/>
  <c r="AN2993" i="2"/>
  <c r="O2993" i="2"/>
  <c r="AN2992" i="2"/>
  <c r="O2992" i="2"/>
  <c r="AN2991" i="2"/>
  <c r="O2991" i="2"/>
  <c r="AN2990" i="2"/>
  <c r="AD2990" i="2"/>
  <c r="AE2990" i="2" s="1"/>
  <c r="O2990" i="2"/>
  <c r="D2990" i="2"/>
  <c r="D2991" i="2" s="1"/>
  <c r="D2992" i="2" s="1"/>
  <c r="D2993" i="2" s="1"/>
  <c r="C2990" i="2"/>
  <c r="C2991" i="2" s="1"/>
  <c r="C2992" i="2" s="1"/>
  <c r="C2993" i="2" s="1"/>
  <c r="B2990" i="2"/>
  <c r="B2991" i="2" s="1"/>
  <c r="B2992" i="2" s="1"/>
  <c r="B2993" i="2" s="1"/>
  <c r="AN2989" i="2"/>
  <c r="AE2989" i="2"/>
  <c r="R2989" i="2"/>
  <c r="Y2989" i="2" s="1"/>
  <c r="O2989" i="2"/>
  <c r="AN2988" i="2"/>
  <c r="O2988" i="2"/>
  <c r="AN2987" i="2"/>
  <c r="O2987" i="2"/>
  <c r="AN2986" i="2"/>
  <c r="O2986" i="2"/>
  <c r="AN2985" i="2"/>
  <c r="AD2985" i="2"/>
  <c r="AD2986" i="2" s="1"/>
  <c r="AD2987" i="2" s="1"/>
  <c r="AE2987" i="2" s="1"/>
  <c r="O2985" i="2"/>
  <c r="D2985" i="2"/>
  <c r="D2986" i="2" s="1"/>
  <c r="D2987" i="2" s="1"/>
  <c r="D2988" i="2" s="1"/>
  <c r="C2985" i="2"/>
  <c r="C2986" i="2" s="1"/>
  <c r="C2987" i="2" s="1"/>
  <c r="C2988" i="2" s="1"/>
  <c r="B2985" i="2"/>
  <c r="B2986" i="2" s="1"/>
  <c r="B2987" i="2" s="1"/>
  <c r="B2988" i="2" s="1"/>
  <c r="AN2984" i="2"/>
  <c r="AE2984" i="2"/>
  <c r="R2984" i="2"/>
  <c r="O2984" i="2"/>
  <c r="AN2982" i="2"/>
  <c r="O2982" i="2"/>
  <c r="AN2981" i="2"/>
  <c r="O2981" i="2"/>
  <c r="AN2980" i="2"/>
  <c r="O2980" i="2"/>
  <c r="AN2979" i="2"/>
  <c r="AD2979" i="2"/>
  <c r="AD2980" i="2" s="1"/>
  <c r="AE2980" i="2" s="1"/>
  <c r="O2979" i="2"/>
  <c r="D2979" i="2"/>
  <c r="D2980" i="2" s="1"/>
  <c r="D2981" i="2" s="1"/>
  <c r="D2982" i="2" s="1"/>
  <c r="C2979" i="2"/>
  <c r="C2980" i="2" s="1"/>
  <c r="C2981" i="2" s="1"/>
  <c r="C2982" i="2" s="1"/>
  <c r="B2979" i="2"/>
  <c r="B2980" i="2" s="1"/>
  <c r="B2981" i="2" s="1"/>
  <c r="B2982" i="2" s="1"/>
  <c r="AN2978" i="2"/>
  <c r="AE2978" i="2"/>
  <c r="R2978" i="2"/>
  <c r="Y2978" i="2" s="1"/>
  <c r="O2978" i="2"/>
  <c r="AN2977" i="2"/>
  <c r="O2977" i="2"/>
  <c r="AN2976" i="2"/>
  <c r="O2976" i="2"/>
  <c r="AN2975" i="2"/>
  <c r="O2975" i="2"/>
  <c r="AN2974" i="2"/>
  <c r="AD2974" i="2"/>
  <c r="AE2974" i="2" s="1"/>
  <c r="O2974" i="2"/>
  <c r="D2974" i="2"/>
  <c r="D2975" i="2" s="1"/>
  <c r="D2976" i="2" s="1"/>
  <c r="D2977" i="2" s="1"/>
  <c r="C2974" i="2"/>
  <c r="C2975" i="2" s="1"/>
  <c r="C2976" i="2" s="1"/>
  <c r="C2977" i="2" s="1"/>
  <c r="B2974" i="2"/>
  <c r="B2975" i="2" s="1"/>
  <c r="B2976" i="2" s="1"/>
  <c r="B2977" i="2" s="1"/>
  <c r="AN2973" i="2"/>
  <c r="AE2973" i="2"/>
  <c r="R2973" i="2"/>
  <c r="Y2973" i="2" s="1"/>
  <c r="O2973" i="2"/>
  <c r="AN2972" i="2"/>
  <c r="O2972" i="2"/>
  <c r="AN2971" i="2"/>
  <c r="O2971" i="2"/>
  <c r="AN2970" i="2"/>
  <c r="O2970" i="2"/>
  <c r="AN2969" i="2"/>
  <c r="AD2969" i="2"/>
  <c r="AE2969" i="2" s="1"/>
  <c r="O2969" i="2"/>
  <c r="D2969" i="2"/>
  <c r="D2970" i="2" s="1"/>
  <c r="D2971" i="2" s="1"/>
  <c r="D2972" i="2" s="1"/>
  <c r="C2969" i="2"/>
  <c r="C2970" i="2" s="1"/>
  <c r="C2971" i="2" s="1"/>
  <c r="C2972" i="2" s="1"/>
  <c r="B2969" i="2"/>
  <c r="B2970" i="2" s="1"/>
  <c r="B2971" i="2" s="1"/>
  <c r="B2972" i="2" s="1"/>
  <c r="AN2968" i="2"/>
  <c r="AE2968" i="2"/>
  <c r="R2968" i="2"/>
  <c r="O2968" i="2"/>
  <c r="AN2967" i="2"/>
  <c r="O2967" i="2"/>
  <c r="AN2966" i="2"/>
  <c r="O2966" i="2"/>
  <c r="AN2965" i="2"/>
  <c r="O2965" i="2"/>
  <c r="AN2964" i="2"/>
  <c r="AD2964" i="2"/>
  <c r="AD2965" i="2" s="1"/>
  <c r="O2964" i="2"/>
  <c r="D2964" i="2"/>
  <c r="D2965" i="2" s="1"/>
  <c r="D2966" i="2" s="1"/>
  <c r="D2967" i="2" s="1"/>
  <c r="C2964" i="2"/>
  <c r="C2965" i="2" s="1"/>
  <c r="C2966" i="2" s="1"/>
  <c r="C2967" i="2" s="1"/>
  <c r="B2964" i="2"/>
  <c r="B2965" i="2" s="1"/>
  <c r="B2966" i="2" s="1"/>
  <c r="B2967" i="2" s="1"/>
  <c r="AN2963" i="2"/>
  <c r="AE2963" i="2"/>
  <c r="R2963" i="2"/>
  <c r="O2963" i="2"/>
  <c r="AN2962" i="2"/>
  <c r="O2962" i="2"/>
  <c r="AN2961" i="2"/>
  <c r="O2961" i="2"/>
  <c r="AN2960" i="2"/>
  <c r="O2960" i="2"/>
  <c r="AN2959" i="2"/>
  <c r="AD2959" i="2"/>
  <c r="AD2960" i="2" s="1"/>
  <c r="O2959" i="2"/>
  <c r="D2959" i="2"/>
  <c r="D2960" i="2" s="1"/>
  <c r="D2961" i="2" s="1"/>
  <c r="D2962" i="2" s="1"/>
  <c r="C2959" i="2"/>
  <c r="C2960" i="2" s="1"/>
  <c r="C2961" i="2" s="1"/>
  <c r="C2962" i="2" s="1"/>
  <c r="B2959" i="2"/>
  <c r="B2960" i="2" s="1"/>
  <c r="B2961" i="2" s="1"/>
  <c r="B2962" i="2" s="1"/>
  <c r="AN2958" i="2"/>
  <c r="AE2958" i="2"/>
  <c r="R2958" i="2"/>
  <c r="Y2958" i="2" s="1"/>
  <c r="O2958" i="2"/>
  <c r="AN2956" i="2"/>
  <c r="O2956" i="2"/>
  <c r="AN2955" i="2"/>
  <c r="O2955" i="2"/>
  <c r="AN2954" i="2"/>
  <c r="O2954" i="2"/>
  <c r="AN2953" i="2"/>
  <c r="AD2953" i="2"/>
  <c r="AE2953" i="2" s="1"/>
  <c r="O2953" i="2"/>
  <c r="D2953" i="2"/>
  <c r="D2954" i="2" s="1"/>
  <c r="D2955" i="2" s="1"/>
  <c r="D2956" i="2" s="1"/>
  <c r="C2953" i="2"/>
  <c r="C2954" i="2" s="1"/>
  <c r="C2955" i="2" s="1"/>
  <c r="C2956" i="2" s="1"/>
  <c r="B2953" i="2"/>
  <c r="B2954" i="2" s="1"/>
  <c r="B2955" i="2" s="1"/>
  <c r="B2956" i="2" s="1"/>
  <c r="AN2952" i="2"/>
  <c r="AE2952" i="2"/>
  <c r="R2952" i="2"/>
  <c r="O2952" i="2"/>
  <c r="AN2951" i="2"/>
  <c r="O2951" i="2"/>
  <c r="AN2950" i="2"/>
  <c r="O2950" i="2"/>
  <c r="AN2949" i="2"/>
  <c r="O2949" i="2"/>
  <c r="AN2948" i="2"/>
  <c r="AD2948" i="2"/>
  <c r="O2948" i="2"/>
  <c r="D2948" i="2"/>
  <c r="D2949" i="2" s="1"/>
  <c r="D2950" i="2" s="1"/>
  <c r="D2951" i="2" s="1"/>
  <c r="C2948" i="2"/>
  <c r="C2949" i="2" s="1"/>
  <c r="C2950" i="2" s="1"/>
  <c r="C2951" i="2" s="1"/>
  <c r="B2948" i="2"/>
  <c r="B2949" i="2" s="1"/>
  <c r="B2950" i="2" s="1"/>
  <c r="B2951" i="2" s="1"/>
  <c r="AN2947" i="2"/>
  <c r="AE2947" i="2"/>
  <c r="R2947" i="2"/>
  <c r="Y2947" i="2" s="1"/>
  <c r="O2947" i="2"/>
  <c r="AN2946" i="2"/>
  <c r="O2946" i="2"/>
  <c r="AN2945" i="2"/>
  <c r="O2945" i="2"/>
  <c r="AN2944" i="2"/>
  <c r="O2944" i="2"/>
  <c r="AN2943" i="2"/>
  <c r="AD2943" i="2"/>
  <c r="O2943" i="2"/>
  <c r="D2943" i="2"/>
  <c r="D2944" i="2" s="1"/>
  <c r="D2945" i="2" s="1"/>
  <c r="D2946" i="2" s="1"/>
  <c r="C2943" i="2"/>
  <c r="C2944" i="2" s="1"/>
  <c r="C2945" i="2" s="1"/>
  <c r="C2946" i="2" s="1"/>
  <c r="B2943" i="2"/>
  <c r="B2944" i="2" s="1"/>
  <c r="B2945" i="2" s="1"/>
  <c r="B2946" i="2" s="1"/>
  <c r="AN2942" i="2"/>
  <c r="AE2942" i="2"/>
  <c r="R2942" i="2"/>
  <c r="Y2942" i="2" s="1"/>
  <c r="O2942" i="2"/>
  <c r="AN2941" i="2"/>
  <c r="O2941" i="2"/>
  <c r="AN2940" i="2"/>
  <c r="O2940" i="2"/>
  <c r="AN2939" i="2"/>
  <c r="O2939" i="2"/>
  <c r="AN2938" i="2"/>
  <c r="AD2938" i="2"/>
  <c r="O2938" i="2"/>
  <c r="D2938" i="2"/>
  <c r="D2939" i="2" s="1"/>
  <c r="D2940" i="2" s="1"/>
  <c r="D2941" i="2" s="1"/>
  <c r="C2938" i="2"/>
  <c r="C2939" i="2" s="1"/>
  <c r="C2940" i="2" s="1"/>
  <c r="C2941" i="2" s="1"/>
  <c r="B2938" i="2"/>
  <c r="B2939" i="2" s="1"/>
  <c r="B2940" i="2" s="1"/>
  <c r="B2941" i="2" s="1"/>
  <c r="AN2937" i="2"/>
  <c r="AE2937" i="2"/>
  <c r="R2937" i="2"/>
  <c r="Y2937" i="2" s="1"/>
  <c r="O2937" i="2"/>
  <c r="AN2936" i="2"/>
  <c r="O2936" i="2"/>
  <c r="AN2935" i="2"/>
  <c r="O2935" i="2"/>
  <c r="AN2934" i="2"/>
  <c r="O2934" i="2"/>
  <c r="AN2933" i="2"/>
  <c r="AD2933" i="2"/>
  <c r="AE2933" i="2" s="1"/>
  <c r="O2933" i="2"/>
  <c r="D2933" i="2"/>
  <c r="D2934" i="2" s="1"/>
  <c r="D2935" i="2" s="1"/>
  <c r="D2936" i="2" s="1"/>
  <c r="C2933" i="2"/>
  <c r="C2934" i="2" s="1"/>
  <c r="C2935" i="2" s="1"/>
  <c r="C2936" i="2" s="1"/>
  <c r="B2933" i="2"/>
  <c r="B2934" i="2" s="1"/>
  <c r="B2935" i="2" s="1"/>
  <c r="B2936" i="2" s="1"/>
  <c r="AN2932" i="2"/>
  <c r="AE2932" i="2"/>
  <c r="R2932" i="2"/>
  <c r="O2932" i="2"/>
  <c r="AN2930" i="2"/>
  <c r="O2930" i="2"/>
  <c r="AN2929" i="2"/>
  <c r="O2929" i="2"/>
  <c r="AN2928" i="2"/>
  <c r="O2928" i="2"/>
  <c r="AN2927" i="2"/>
  <c r="AD2927" i="2"/>
  <c r="AE2927" i="2" s="1"/>
  <c r="O2927" i="2"/>
  <c r="D2927" i="2"/>
  <c r="D2928" i="2" s="1"/>
  <c r="D2929" i="2" s="1"/>
  <c r="D2930" i="2" s="1"/>
  <c r="C2927" i="2"/>
  <c r="C2928" i="2" s="1"/>
  <c r="C2929" i="2" s="1"/>
  <c r="C2930" i="2" s="1"/>
  <c r="B2927" i="2"/>
  <c r="B2928" i="2" s="1"/>
  <c r="B2929" i="2" s="1"/>
  <c r="B2930" i="2" s="1"/>
  <c r="AN2926" i="2"/>
  <c r="AE2926" i="2"/>
  <c r="R2926" i="2"/>
  <c r="O2926" i="2"/>
  <c r="AN2925" i="2"/>
  <c r="O2925" i="2"/>
  <c r="AN2924" i="2"/>
  <c r="O2924" i="2"/>
  <c r="AN2923" i="2"/>
  <c r="O2923" i="2"/>
  <c r="AN2922" i="2"/>
  <c r="AD2922" i="2"/>
  <c r="O2922" i="2"/>
  <c r="D2922" i="2"/>
  <c r="D2923" i="2" s="1"/>
  <c r="D2924" i="2" s="1"/>
  <c r="D2925" i="2" s="1"/>
  <c r="C2922" i="2"/>
  <c r="C2923" i="2" s="1"/>
  <c r="C2924" i="2" s="1"/>
  <c r="C2925" i="2" s="1"/>
  <c r="B2922" i="2"/>
  <c r="B2923" i="2" s="1"/>
  <c r="B2924" i="2" s="1"/>
  <c r="B2925" i="2" s="1"/>
  <c r="AN2921" i="2"/>
  <c r="AE2921" i="2"/>
  <c r="R2921" i="2"/>
  <c r="O2921" i="2"/>
  <c r="AN2920" i="2"/>
  <c r="O2920" i="2"/>
  <c r="AN2919" i="2"/>
  <c r="O2919" i="2"/>
  <c r="AN2918" i="2"/>
  <c r="O2918" i="2"/>
  <c r="AN2917" i="2"/>
  <c r="AD2917" i="2"/>
  <c r="O2917" i="2"/>
  <c r="D2917" i="2"/>
  <c r="D2918" i="2" s="1"/>
  <c r="D2919" i="2" s="1"/>
  <c r="D2920" i="2" s="1"/>
  <c r="C2917" i="2"/>
  <c r="C2918" i="2" s="1"/>
  <c r="C2919" i="2" s="1"/>
  <c r="C2920" i="2" s="1"/>
  <c r="B2917" i="2"/>
  <c r="B2918" i="2" s="1"/>
  <c r="B2919" i="2" s="1"/>
  <c r="B2920" i="2" s="1"/>
  <c r="AN2916" i="2"/>
  <c r="AE2916" i="2"/>
  <c r="R2916" i="2"/>
  <c r="O2916" i="2"/>
  <c r="AN2915" i="2"/>
  <c r="O2915" i="2"/>
  <c r="AN2914" i="2"/>
  <c r="O2914" i="2"/>
  <c r="AN2913" i="2"/>
  <c r="O2913" i="2"/>
  <c r="AN2912" i="2"/>
  <c r="AD2912" i="2"/>
  <c r="AE2912" i="2" s="1"/>
  <c r="O2912" i="2"/>
  <c r="D2912" i="2"/>
  <c r="D2913" i="2" s="1"/>
  <c r="D2914" i="2" s="1"/>
  <c r="D2915" i="2" s="1"/>
  <c r="C2912" i="2"/>
  <c r="C2913" i="2" s="1"/>
  <c r="C2914" i="2" s="1"/>
  <c r="C2915" i="2" s="1"/>
  <c r="B2912" i="2"/>
  <c r="B2913" i="2" s="1"/>
  <c r="B2914" i="2" s="1"/>
  <c r="B2915" i="2" s="1"/>
  <c r="AN2911" i="2"/>
  <c r="AE2911" i="2"/>
  <c r="R2911" i="2"/>
  <c r="Y2911" i="2" s="1"/>
  <c r="O2911" i="2"/>
  <c r="AN2910" i="2"/>
  <c r="O2910" i="2"/>
  <c r="AN2909" i="2"/>
  <c r="O2909" i="2"/>
  <c r="AN2908" i="2"/>
  <c r="O2908" i="2"/>
  <c r="AN2907" i="2"/>
  <c r="AD2907" i="2"/>
  <c r="AE2907" i="2" s="1"/>
  <c r="O2907" i="2"/>
  <c r="D2907" i="2"/>
  <c r="D2908" i="2" s="1"/>
  <c r="D2909" i="2" s="1"/>
  <c r="D2910" i="2" s="1"/>
  <c r="C2907" i="2"/>
  <c r="C2908" i="2" s="1"/>
  <c r="C2909" i="2" s="1"/>
  <c r="C2910" i="2" s="1"/>
  <c r="B2907" i="2"/>
  <c r="B2908" i="2" s="1"/>
  <c r="B2909" i="2" s="1"/>
  <c r="B2910" i="2" s="1"/>
  <c r="AN2906" i="2"/>
  <c r="AE2906" i="2"/>
  <c r="R2906" i="2"/>
  <c r="Y2906" i="2" s="1"/>
  <c r="O2906" i="2"/>
  <c r="AN2904" i="2"/>
  <c r="O2904" i="2"/>
  <c r="AN2903" i="2"/>
  <c r="O2903" i="2"/>
  <c r="AN2902" i="2"/>
  <c r="O2902" i="2"/>
  <c r="AN2901" i="2"/>
  <c r="AD2901" i="2"/>
  <c r="AE2901" i="2" s="1"/>
  <c r="O2901" i="2"/>
  <c r="D2901" i="2"/>
  <c r="D2902" i="2" s="1"/>
  <c r="D2903" i="2" s="1"/>
  <c r="D2904" i="2" s="1"/>
  <c r="C2901" i="2"/>
  <c r="C2902" i="2" s="1"/>
  <c r="C2903" i="2" s="1"/>
  <c r="C2904" i="2" s="1"/>
  <c r="B2901" i="2"/>
  <c r="B2902" i="2" s="1"/>
  <c r="B2903" i="2" s="1"/>
  <c r="B2904" i="2" s="1"/>
  <c r="AN2900" i="2"/>
  <c r="AE2900" i="2"/>
  <c r="R2900" i="2"/>
  <c r="O2900" i="2"/>
  <c r="AN2899" i="2"/>
  <c r="O2899" i="2"/>
  <c r="AN2898" i="2"/>
  <c r="O2898" i="2"/>
  <c r="AN2897" i="2"/>
  <c r="O2897" i="2"/>
  <c r="AN2896" i="2"/>
  <c r="AD2896" i="2"/>
  <c r="AE2896" i="2" s="1"/>
  <c r="O2896" i="2"/>
  <c r="D2896" i="2"/>
  <c r="D2897" i="2" s="1"/>
  <c r="D2898" i="2" s="1"/>
  <c r="D2899" i="2" s="1"/>
  <c r="C2896" i="2"/>
  <c r="C2897" i="2" s="1"/>
  <c r="C2898" i="2" s="1"/>
  <c r="C2899" i="2" s="1"/>
  <c r="B2896" i="2"/>
  <c r="B2897" i="2" s="1"/>
  <c r="B2898" i="2" s="1"/>
  <c r="B2899" i="2" s="1"/>
  <c r="AN2895" i="2"/>
  <c r="AE2895" i="2"/>
  <c r="R2895" i="2"/>
  <c r="O2895" i="2"/>
  <c r="AN2894" i="2"/>
  <c r="O2894" i="2"/>
  <c r="AN2893" i="2"/>
  <c r="O2893" i="2"/>
  <c r="AN2892" i="2"/>
  <c r="O2892" i="2"/>
  <c r="AN2891" i="2"/>
  <c r="AD2891" i="2"/>
  <c r="AD2892" i="2" s="1"/>
  <c r="O2891" i="2"/>
  <c r="D2891" i="2"/>
  <c r="D2892" i="2" s="1"/>
  <c r="D2893" i="2" s="1"/>
  <c r="D2894" i="2" s="1"/>
  <c r="C2891" i="2"/>
  <c r="C2892" i="2" s="1"/>
  <c r="C2893" i="2" s="1"/>
  <c r="C2894" i="2" s="1"/>
  <c r="B2891" i="2"/>
  <c r="B2892" i="2" s="1"/>
  <c r="B2893" i="2" s="1"/>
  <c r="B2894" i="2" s="1"/>
  <c r="AN2890" i="2"/>
  <c r="AE2890" i="2"/>
  <c r="R2890" i="2"/>
  <c r="O2890" i="2"/>
  <c r="AN2889" i="2"/>
  <c r="O2889" i="2"/>
  <c r="AN2888" i="2"/>
  <c r="O2888" i="2"/>
  <c r="AN2887" i="2"/>
  <c r="O2887" i="2"/>
  <c r="AN2886" i="2"/>
  <c r="AD2886" i="2"/>
  <c r="AE2886" i="2" s="1"/>
  <c r="O2886" i="2"/>
  <c r="D2886" i="2"/>
  <c r="D2887" i="2" s="1"/>
  <c r="D2888" i="2" s="1"/>
  <c r="D2889" i="2" s="1"/>
  <c r="C2886" i="2"/>
  <c r="C2887" i="2" s="1"/>
  <c r="C2888" i="2" s="1"/>
  <c r="C2889" i="2" s="1"/>
  <c r="B2886" i="2"/>
  <c r="B2887" i="2" s="1"/>
  <c r="B2888" i="2" s="1"/>
  <c r="B2889" i="2" s="1"/>
  <c r="AN2885" i="2"/>
  <c r="AE2885" i="2"/>
  <c r="R2885" i="2"/>
  <c r="Y2885" i="2" s="1"/>
  <c r="O2885" i="2"/>
  <c r="AN2884" i="2"/>
  <c r="O2884" i="2"/>
  <c r="AN2883" i="2"/>
  <c r="O2883" i="2"/>
  <c r="AN2882" i="2"/>
  <c r="O2882" i="2"/>
  <c r="AN2881" i="2"/>
  <c r="AD2881" i="2"/>
  <c r="AE2881" i="2" s="1"/>
  <c r="O2881" i="2"/>
  <c r="D2881" i="2"/>
  <c r="D2882" i="2" s="1"/>
  <c r="D2883" i="2" s="1"/>
  <c r="D2884" i="2" s="1"/>
  <c r="C2881" i="2"/>
  <c r="C2882" i="2" s="1"/>
  <c r="C2883" i="2" s="1"/>
  <c r="C2884" i="2" s="1"/>
  <c r="B2881" i="2"/>
  <c r="B2882" i="2" s="1"/>
  <c r="B2883" i="2" s="1"/>
  <c r="B2884" i="2" s="1"/>
  <c r="AN2880" i="2"/>
  <c r="AE2880" i="2"/>
  <c r="R2880" i="2"/>
  <c r="Y2880" i="2" s="1"/>
  <c r="O2880" i="2"/>
  <c r="AN2878" i="2"/>
  <c r="O2878" i="2"/>
  <c r="AN2877" i="2"/>
  <c r="O2877" i="2"/>
  <c r="AN2876" i="2"/>
  <c r="O2876" i="2"/>
  <c r="AN2875" i="2"/>
  <c r="AD2875" i="2"/>
  <c r="AE2875" i="2" s="1"/>
  <c r="O2875" i="2"/>
  <c r="D2875" i="2"/>
  <c r="D2876" i="2" s="1"/>
  <c r="D2877" i="2" s="1"/>
  <c r="D2878" i="2" s="1"/>
  <c r="C2875" i="2"/>
  <c r="C2876" i="2" s="1"/>
  <c r="C2877" i="2" s="1"/>
  <c r="C2878" i="2" s="1"/>
  <c r="B2875" i="2"/>
  <c r="B2876" i="2" s="1"/>
  <c r="B2877" i="2" s="1"/>
  <c r="B2878" i="2" s="1"/>
  <c r="AN2874" i="2"/>
  <c r="AE2874" i="2"/>
  <c r="R2874" i="2"/>
  <c r="Y2874" i="2" s="1"/>
  <c r="O2874" i="2"/>
  <c r="AN2873" i="2"/>
  <c r="O2873" i="2"/>
  <c r="AN2872" i="2"/>
  <c r="O2872" i="2"/>
  <c r="AN2871" i="2"/>
  <c r="O2871" i="2"/>
  <c r="AN2870" i="2"/>
  <c r="AD2870" i="2"/>
  <c r="AE2870" i="2" s="1"/>
  <c r="O2870" i="2"/>
  <c r="D2870" i="2"/>
  <c r="D2871" i="2" s="1"/>
  <c r="D2872" i="2" s="1"/>
  <c r="D2873" i="2" s="1"/>
  <c r="C2870" i="2"/>
  <c r="C2871" i="2" s="1"/>
  <c r="C2872" i="2" s="1"/>
  <c r="C2873" i="2" s="1"/>
  <c r="B2870" i="2"/>
  <c r="B2871" i="2" s="1"/>
  <c r="B2872" i="2" s="1"/>
  <c r="B2873" i="2" s="1"/>
  <c r="AN2869" i="2"/>
  <c r="AE2869" i="2"/>
  <c r="R2869" i="2"/>
  <c r="O2869" i="2"/>
  <c r="AN2868" i="2"/>
  <c r="O2868" i="2"/>
  <c r="AN2867" i="2"/>
  <c r="O2867" i="2"/>
  <c r="AN2866" i="2"/>
  <c r="O2866" i="2"/>
  <c r="AN2865" i="2"/>
  <c r="AD2865" i="2"/>
  <c r="AE2865" i="2" s="1"/>
  <c r="O2865" i="2"/>
  <c r="D2865" i="2"/>
  <c r="D2866" i="2" s="1"/>
  <c r="D2867" i="2" s="1"/>
  <c r="D2868" i="2" s="1"/>
  <c r="C2865" i="2"/>
  <c r="C2866" i="2" s="1"/>
  <c r="C2867" i="2" s="1"/>
  <c r="C2868" i="2" s="1"/>
  <c r="B2865" i="2"/>
  <c r="B2866" i="2" s="1"/>
  <c r="B2867" i="2" s="1"/>
  <c r="B2868" i="2" s="1"/>
  <c r="AN2864" i="2"/>
  <c r="AE2864" i="2"/>
  <c r="R2864" i="2"/>
  <c r="O2864" i="2"/>
  <c r="AN2863" i="2"/>
  <c r="O2863" i="2"/>
  <c r="AN2862" i="2"/>
  <c r="O2862" i="2"/>
  <c r="AN2861" i="2"/>
  <c r="O2861" i="2"/>
  <c r="AN2860" i="2"/>
  <c r="AD2860" i="2"/>
  <c r="AD2861" i="2" s="1"/>
  <c r="O2860" i="2"/>
  <c r="D2860" i="2"/>
  <c r="D2861" i="2" s="1"/>
  <c r="D2862" i="2" s="1"/>
  <c r="D2863" i="2" s="1"/>
  <c r="C2860" i="2"/>
  <c r="C2861" i="2" s="1"/>
  <c r="C2862" i="2" s="1"/>
  <c r="C2863" i="2" s="1"/>
  <c r="B2860" i="2"/>
  <c r="B2861" i="2" s="1"/>
  <c r="B2862" i="2" s="1"/>
  <c r="B2863" i="2" s="1"/>
  <c r="AN2859" i="2"/>
  <c r="AE2859" i="2"/>
  <c r="R2859" i="2"/>
  <c r="O2859" i="2"/>
  <c r="AN2858" i="2"/>
  <c r="O2858" i="2"/>
  <c r="AN2857" i="2"/>
  <c r="O2857" i="2"/>
  <c r="AN2856" i="2"/>
  <c r="O2856" i="2"/>
  <c r="AN2855" i="2"/>
  <c r="AD2855" i="2"/>
  <c r="AD2856" i="2" s="1"/>
  <c r="O2855" i="2"/>
  <c r="D2855" i="2"/>
  <c r="D2856" i="2" s="1"/>
  <c r="D2857" i="2" s="1"/>
  <c r="D2858" i="2" s="1"/>
  <c r="C2855" i="2"/>
  <c r="C2856" i="2" s="1"/>
  <c r="C2857" i="2" s="1"/>
  <c r="C2858" i="2" s="1"/>
  <c r="B2855" i="2"/>
  <c r="B2856" i="2" s="1"/>
  <c r="B2857" i="2" s="1"/>
  <c r="B2858" i="2" s="1"/>
  <c r="AN2854" i="2"/>
  <c r="AE2854" i="2"/>
  <c r="R2854" i="2"/>
  <c r="Y2854" i="2" s="1"/>
  <c r="O2854" i="2"/>
  <c r="AN2852" i="2"/>
  <c r="O2852" i="2"/>
  <c r="AN2851" i="2"/>
  <c r="O2851" i="2"/>
  <c r="AN2850" i="2"/>
  <c r="O2850" i="2"/>
  <c r="AN2849" i="2"/>
  <c r="AD2849" i="2"/>
  <c r="AE2849" i="2" s="1"/>
  <c r="O2849" i="2"/>
  <c r="D2849" i="2"/>
  <c r="D2850" i="2" s="1"/>
  <c r="D2851" i="2" s="1"/>
  <c r="D2852" i="2" s="1"/>
  <c r="C2849" i="2"/>
  <c r="C2850" i="2" s="1"/>
  <c r="C2851" i="2" s="1"/>
  <c r="C2852" i="2" s="1"/>
  <c r="B2849" i="2"/>
  <c r="B2850" i="2" s="1"/>
  <c r="B2851" i="2" s="1"/>
  <c r="B2852" i="2" s="1"/>
  <c r="AN2848" i="2"/>
  <c r="AE2848" i="2"/>
  <c r="R2848" i="2"/>
  <c r="O2848" i="2"/>
  <c r="AN2847" i="2"/>
  <c r="O2847" i="2"/>
  <c r="AN2846" i="2"/>
  <c r="O2846" i="2"/>
  <c r="AN2845" i="2"/>
  <c r="O2845" i="2"/>
  <c r="AN2844" i="2"/>
  <c r="AD2844" i="2"/>
  <c r="AE2844" i="2" s="1"/>
  <c r="O2844" i="2"/>
  <c r="D2844" i="2"/>
  <c r="D2845" i="2" s="1"/>
  <c r="D2846" i="2" s="1"/>
  <c r="D2847" i="2" s="1"/>
  <c r="C2844" i="2"/>
  <c r="C2845" i="2" s="1"/>
  <c r="C2846" i="2" s="1"/>
  <c r="C2847" i="2" s="1"/>
  <c r="B2844" i="2"/>
  <c r="B2845" i="2" s="1"/>
  <c r="B2846" i="2" s="1"/>
  <c r="B2847" i="2" s="1"/>
  <c r="AN2843" i="2"/>
  <c r="AE2843" i="2"/>
  <c r="R2843" i="2"/>
  <c r="Y2843" i="2" s="1"/>
  <c r="O2843" i="2"/>
  <c r="AN2842" i="2"/>
  <c r="O2842" i="2"/>
  <c r="AN2841" i="2"/>
  <c r="O2841" i="2"/>
  <c r="AN2840" i="2"/>
  <c r="O2840" i="2"/>
  <c r="AN2839" i="2"/>
  <c r="AD2839" i="2"/>
  <c r="AE2839" i="2" s="1"/>
  <c r="O2839" i="2"/>
  <c r="D2839" i="2"/>
  <c r="D2840" i="2" s="1"/>
  <c r="D2841" i="2" s="1"/>
  <c r="D2842" i="2" s="1"/>
  <c r="C2839" i="2"/>
  <c r="C2840" i="2" s="1"/>
  <c r="C2841" i="2" s="1"/>
  <c r="C2842" i="2" s="1"/>
  <c r="B2839" i="2"/>
  <c r="B2840" i="2" s="1"/>
  <c r="B2841" i="2" s="1"/>
  <c r="B2842" i="2" s="1"/>
  <c r="AN2838" i="2"/>
  <c r="AE2838" i="2"/>
  <c r="R2838" i="2"/>
  <c r="Y2838" i="2" s="1"/>
  <c r="O2838" i="2"/>
  <c r="AN2837" i="2"/>
  <c r="O2837" i="2"/>
  <c r="AN2836" i="2"/>
  <c r="O2836" i="2"/>
  <c r="AN2835" i="2"/>
  <c r="O2835" i="2"/>
  <c r="AN2834" i="2"/>
  <c r="AD2834" i="2"/>
  <c r="AE2834" i="2" s="1"/>
  <c r="O2834" i="2"/>
  <c r="D2834" i="2"/>
  <c r="D2835" i="2" s="1"/>
  <c r="D2836" i="2" s="1"/>
  <c r="D2837" i="2" s="1"/>
  <c r="C2834" i="2"/>
  <c r="C2835" i="2" s="1"/>
  <c r="C2836" i="2" s="1"/>
  <c r="C2837" i="2" s="1"/>
  <c r="B2834" i="2"/>
  <c r="B2835" i="2" s="1"/>
  <c r="B2836" i="2" s="1"/>
  <c r="B2837" i="2" s="1"/>
  <c r="AN2833" i="2"/>
  <c r="AE2833" i="2"/>
  <c r="R2833" i="2"/>
  <c r="Y2833" i="2" s="1"/>
  <c r="O2833" i="2"/>
  <c r="AN2832" i="2"/>
  <c r="O2832" i="2"/>
  <c r="AN2831" i="2"/>
  <c r="O2831" i="2"/>
  <c r="AN2830" i="2"/>
  <c r="O2830" i="2"/>
  <c r="AN2829" i="2"/>
  <c r="AD2829" i="2"/>
  <c r="AE2829" i="2" s="1"/>
  <c r="O2829" i="2"/>
  <c r="D2829" i="2"/>
  <c r="D2830" i="2" s="1"/>
  <c r="D2831" i="2" s="1"/>
  <c r="D2832" i="2" s="1"/>
  <c r="C2829" i="2"/>
  <c r="C2830" i="2" s="1"/>
  <c r="C2831" i="2" s="1"/>
  <c r="C2832" i="2" s="1"/>
  <c r="B2829" i="2"/>
  <c r="B2830" i="2" s="1"/>
  <c r="B2831" i="2" s="1"/>
  <c r="B2832" i="2" s="1"/>
  <c r="AN2828" i="2"/>
  <c r="AE2828" i="2"/>
  <c r="R2828" i="2"/>
  <c r="O2828" i="2"/>
  <c r="AN2826" i="2"/>
  <c r="O2826" i="2"/>
  <c r="AN2825" i="2"/>
  <c r="O2825" i="2"/>
  <c r="AN2824" i="2"/>
  <c r="O2824" i="2"/>
  <c r="AN2823" i="2"/>
  <c r="AD2823" i="2"/>
  <c r="AD2824" i="2" s="1"/>
  <c r="O2823" i="2"/>
  <c r="D2823" i="2"/>
  <c r="D2824" i="2" s="1"/>
  <c r="D2825" i="2" s="1"/>
  <c r="D2826" i="2" s="1"/>
  <c r="C2823" i="2"/>
  <c r="C2824" i="2" s="1"/>
  <c r="C2825" i="2" s="1"/>
  <c r="C2826" i="2" s="1"/>
  <c r="B2823" i="2"/>
  <c r="B2824" i="2" s="1"/>
  <c r="B2825" i="2" s="1"/>
  <c r="B2826" i="2" s="1"/>
  <c r="AN2822" i="2"/>
  <c r="AE2822" i="2"/>
  <c r="R2822" i="2"/>
  <c r="O2822" i="2"/>
  <c r="AN2821" i="2"/>
  <c r="O2821" i="2"/>
  <c r="AN2820" i="2"/>
  <c r="O2820" i="2"/>
  <c r="AN2819" i="2"/>
  <c r="O2819" i="2"/>
  <c r="AN2818" i="2"/>
  <c r="AD2818" i="2"/>
  <c r="AD2819" i="2" s="1"/>
  <c r="AE2819" i="2" s="1"/>
  <c r="O2818" i="2"/>
  <c r="D2818" i="2"/>
  <c r="D2819" i="2" s="1"/>
  <c r="D2820" i="2" s="1"/>
  <c r="D2821" i="2" s="1"/>
  <c r="C2818" i="2"/>
  <c r="C2819" i="2" s="1"/>
  <c r="C2820" i="2" s="1"/>
  <c r="C2821" i="2" s="1"/>
  <c r="B2818" i="2"/>
  <c r="B2819" i="2" s="1"/>
  <c r="B2820" i="2" s="1"/>
  <c r="B2821" i="2" s="1"/>
  <c r="AN2817" i="2"/>
  <c r="AE2817" i="2"/>
  <c r="R2817" i="2"/>
  <c r="O2817" i="2"/>
  <c r="AN2816" i="2"/>
  <c r="O2816" i="2"/>
  <c r="AN2815" i="2"/>
  <c r="O2815" i="2"/>
  <c r="AN2814" i="2"/>
  <c r="O2814" i="2"/>
  <c r="AN2813" i="2"/>
  <c r="AD2813" i="2"/>
  <c r="AD2814" i="2" s="1"/>
  <c r="O2813" i="2"/>
  <c r="D2813" i="2"/>
  <c r="D2814" i="2" s="1"/>
  <c r="D2815" i="2" s="1"/>
  <c r="D2816" i="2" s="1"/>
  <c r="C2813" i="2"/>
  <c r="C2814" i="2" s="1"/>
  <c r="C2815" i="2" s="1"/>
  <c r="C2816" i="2" s="1"/>
  <c r="B2813" i="2"/>
  <c r="B2814" i="2" s="1"/>
  <c r="B2815" i="2" s="1"/>
  <c r="B2816" i="2" s="1"/>
  <c r="AN2812" i="2"/>
  <c r="AE2812" i="2"/>
  <c r="R2812" i="2"/>
  <c r="Y2812" i="2" s="1"/>
  <c r="O2812" i="2"/>
  <c r="AN2811" i="2"/>
  <c r="O2811" i="2"/>
  <c r="AN2810" i="2"/>
  <c r="O2810" i="2"/>
  <c r="AN2809" i="2"/>
  <c r="O2809" i="2"/>
  <c r="AN2808" i="2"/>
  <c r="AD2808" i="2"/>
  <c r="AE2808" i="2" s="1"/>
  <c r="O2808" i="2"/>
  <c r="D2808" i="2"/>
  <c r="D2809" i="2" s="1"/>
  <c r="D2810" i="2" s="1"/>
  <c r="D2811" i="2" s="1"/>
  <c r="C2808" i="2"/>
  <c r="C2809" i="2" s="1"/>
  <c r="C2810" i="2" s="1"/>
  <c r="C2811" i="2" s="1"/>
  <c r="B2808" i="2"/>
  <c r="B2809" i="2" s="1"/>
  <c r="B2810" i="2" s="1"/>
  <c r="B2811" i="2" s="1"/>
  <c r="AN2807" i="2"/>
  <c r="AE2807" i="2"/>
  <c r="R2807" i="2"/>
  <c r="Y2807" i="2" s="1"/>
  <c r="O2807" i="2"/>
  <c r="AN2806" i="2"/>
  <c r="O2806" i="2"/>
  <c r="AN2805" i="2"/>
  <c r="O2805" i="2"/>
  <c r="AN2804" i="2"/>
  <c r="O2804" i="2"/>
  <c r="AN2803" i="2"/>
  <c r="AD2803" i="2"/>
  <c r="AE2803" i="2" s="1"/>
  <c r="O2803" i="2"/>
  <c r="D2803" i="2"/>
  <c r="D2804" i="2" s="1"/>
  <c r="D2805" i="2" s="1"/>
  <c r="D2806" i="2" s="1"/>
  <c r="C2803" i="2"/>
  <c r="C2804" i="2" s="1"/>
  <c r="C2805" i="2" s="1"/>
  <c r="C2806" i="2" s="1"/>
  <c r="B2803" i="2"/>
  <c r="B2804" i="2" s="1"/>
  <c r="B2805" i="2" s="1"/>
  <c r="B2806" i="2" s="1"/>
  <c r="AN2802" i="2"/>
  <c r="AE2802" i="2"/>
  <c r="R2802" i="2"/>
  <c r="O2802" i="2"/>
  <c r="AN2800" i="2"/>
  <c r="O2800" i="2"/>
  <c r="AN2799" i="2"/>
  <c r="O2799" i="2"/>
  <c r="AN2798" i="2"/>
  <c r="O2798" i="2"/>
  <c r="AN2797" i="2"/>
  <c r="AD2797" i="2"/>
  <c r="AD2798" i="2" s="1"/>
  <c r="O2797" i="2"/>
  <c r="D2797" i="2"/>
  <c r="D2798" i="2" s="1"/>
  <c r="D2799" i="2" s="1"/>
  <c r="D2800" i="2" s="1"/>
  <c r="C2797" i="2"/>
  <c r="C2798" i="2" s="1"/>
  <c r="C2799" i="2" s="1"/>
  <c r="C2800" i="2" s="1"/>
  <c r="B2797" i="2"/>
  <c r="B2798" i="2" s="1"/>
  <c r="B2799" i="2" s="1"/>
  <c r="B2800" i="2" s="1"/>
  <c r="AN2796" i="2"/>
  <c r="AE2796" i="2"/>
  <c r="R2796" i="2"/>
  <c r="O2796" i="2"/>
  <c r="AN2795" i="2"/>
  <c r="O2795" i="2"/>
  <c r="AN2794" i="2"/>
  <c r="O2794" i="2"/>
  <c r="AN2793" i="2"/>
  <c r="O2793" i="2"/>
  <c r="AN2792" i="2"/>
  <c r="AD2792" i="2"/>
  <c r="AD2793" i="2" s="1"/>
  <c r="O2792" i="2"/>
  <c r="D2792" i="2"/>
  <c r="D2793" i="2" s="1"/>
  <c r="D2794" i="2" s="1"/>
  <c r="D2795" i="2" s="1"/>
  <c r="C2792" i="2"/>
  <c r="C2793" i="2" s="1"/>
  <c r="C2794" i="2" s="1"/>
  <c r="C2795" i="2" s="1"/>
  <c r="B2792" i="2"/>
  <c r="B2793" i="2" s="1"/>
  <c r="B2794" i="2" s="1"/>
  <c r="B2795" i="2" s="1"/>
  <c r="AN2791" i="2"/>
  <c r="AE2791" i="2"/>
  <c r="R2791" i="2"/>
  <c r="O2791" i="2"/>
  <c r="AN2790" i="2"/>
  <c r="O2790" i="2"/>
  <c r="AN2789" i="2"/>
  <c r="O2789" i="2"/>
  <c r="AN2788" i="2"/>
  <c r="O2788" i="2"/>
  <c r="AN2787" i="2"/>
  <c r="AD2787" i="2"/>
  <c r="AE2787" i="2" s="1"/>
  <c r="O2787" i="2"/>
  <c r="D2787" i="2"/>
  <c r="D2788" i="2" s="1"/>
  <c r="D2789" i="2" s="1"/>
  <c r="D2790" i="2" s="1"/>
  <c r="C2787" i="2"/>
  <c r="C2788" i="2" s="1"/>
  <c r="C2789" i="2" s="1"/>
  <c r="C2790" i="2" s="1"/>
  <c r="B2787" i="2"/>
  <c r="B2788" i="2" s="1"/>
  <c r="B2789" i="2" s="1"/>
  <c r="B2790" i="2" s="1"/>
  <c r="AN2786" i="2"/>
  <c r="AE2786" i="2"/>
  <c r="R2786" i="2"/>
  <c r="O2786" i="2"/>
  <c r="AN2785" i="2"/>
  <c r="O2785" i="2"/>
  <c r="AN2784" i="2"/>
  <c r="O2784" i="2"/>
  <c r="AN2783" i="2"/>
  <c r="O2783" i="2"/>
  <c r="AN2782" i="2"/>
  <c r="AD2782" i="2"/>
  <c r="AE2782" i="2" s="1"/>
  <c r="O2782" i="2"/>
  <c r="D2782" i="2"/>
  <c r="D2783" i="2" s="1"/>
  <c r="D2784" i="2" s="1"/>
  <c r="D2785" i="2" s="1"/>
  <c r="C2782" i="2"/>
  <c r="C2783" i="2" s="1"/>
  <c r="C2784" i="2" s="1"/>
  <c r="C2785" i="2" s="1"/>
  <c r="B2782" i="2"/>
  <c r="B2783" i="2" s="1"/>
  <c r="B2784" i="2" s="1"/>
  <c r="B2785" i="2" s="1"/>
  <c r="AN2781" i="2"/>
  <c r="AE2781" i="2"/>
  <c r="R2781" i="2"/>
  <c r="Y2781" i="2" s="1"/>
  <c r="O2781" i="2"/>
  <c r="AN2780" i="2"/>
  <c r="O2780" i="2"/>
  <c r="AN2779" i="2"/>
  <c r="O2779" i="2"/>
  <c r="AN2778" i="2"/>
  <c r="O2778" i="2"/>
  <c r="AN2777" i="2"/>
  <c r="AD2777" i="2"/>
  <c r="AE2777" i="2" s="1"/>
  <c r="O2777" i="2"/>
  <c r="D2777" i="2"/>
  <c r="D2778" i="2" s="1"/>
  <c r="D2779" i="2" s="1"/>
  <c r="D2780" i="2" s="1"/>
  <c r="C2777" i="2"/>
  <c r="C2778" i="2" s="1"/>
  <c r="C2779" i="2" s="1"/>
  <c r="C2780" i="2" s="1"/>
  <c r="B2777" i="2"/>
  <c r="B2778" i="2" s="1"/>
  <c r="B2779" i="2" s="1"/>
  <c r="B2780" i="2" s="1"/>
  <c r="AN2776" i="2"/>
  <c r="AE2776" i="2"/>
  <c r="R2776" i="2"/>
  <c r="Y2776" i="2" s="1"/>
  <c r="O2776" i="2"/>
  <c r="AN2774" i="2"/>
  <c r="O2774" i="2"/>
  <c r="AN2773" i="2"/>
  <c r="O2773" i="2"/>
  <c r="AN2772" i="2"/>
  <c r="O2772" i="2"/>
  <c r="AN2771" i="2"/>
  <c r="AD2771" i="2"/>
  <c r="AE2771" i="2" s="1"/>
  <c r="O2771" i="2"/>
  <c r="D2771" i="2"/>
  <c r="D2772" i="2" s="1"/>
  <c r="D2773" i="2" s="1"/>
  <c r="D2774" i="2" s="1"/>
  <c r="C2771" i="2"/>
  <c r="C2772" i="2" s="1"/>
  <c r="C2773" i="2" s="1"/>
  <c r="C2774" i="2" s="1"/>
  <c r="B2771" i="2"/>
  <c r="B2772" i="2" s="1"/>
  <c r="B2773" i="2" s="1"/>
  <c r="B2774" i="2" s="1"/>
  <c r="AN2770" i="2"/>
  <c r="AE2770" i="2"/>
  <c r="R2770" i="2"/>
  <c r="Y2770" i="2" s="1"/>
  <c r="O2770" i="2"/>
  <c r="AN2769" i="2"/>
  <c r="O2769" i="2"/>
  <c r="AN2768" i="2"/>
  <c r="O2768" i="2"/>
  <c r="AN2767" i="2"/>
  <c r="O2767" i="2"/>
  <c r="C2767" i="2"/>
  <c r="C2768" i="2" s="1"/>
  <c r="C2769" i="2" s="1"/>
  <c r="AN2766" i="2"/>
  <c r="AD2766" i="2"/>
  <c r="AE2766" i="2" s="1"/>
  <c r="O2766" i="2"/>
  <c r="D2766" i="2"/>
  <c r="D2767" i="2" s="1"/>
  <c r="D2768" i="2" s="1"/>
  <c r="D2769" i="2" s="1"/>
  <c r="C2766" i="2"/>
  <c r="B2766" i="2"/>
  <c r="B2767" i="2" s="1"/>
  <c r="B2768" i="2" s="1"/>
  <c r="B2769" i="2" s="1"/>
  <c r="AN2765" i="2"/>
  <c r="AE2765" i="2"/>
  <c r="R2765" i="2"/>
  <c r="O2765" i="2"/>
  <c r="AN2764" i="2"/>
  <c r="O2764" i="2"/>
  <c r="AN2763" i="2"/>
  <c r="O2763" i="2"/>
  <c r="AN2762" i="2"/>
  <c r="O2762" i="2"/>
  <c r="AN2761" i="2"/>
  <c r="AD2761" i="2"/>
  <c r="AE2761" i="2" s="1"/>
  <c r="O2761" i="2"/>
  <c r="D2761" i="2"/>
  <c r="D2762" i="2" s="1"/>
  <c r="D2763" i="2" s="1"/>
  <c r="D2764" i="2" s="1"/>
  <c r="C2761" i="2"/>
  <c r="C2762" i="2" s="1"/>
  <c r="C2763" i="2" s="1"/>
  <c r="C2764" i="2" s="1"/>
  <c r="B2761" i="2"/>
  <c r="B2762" i="2" s="1"/>
  <c r="B2763" i="2" s="1"/>
  <c r="B2764" i="2" s="1"/>
  <c r="AN2760" i="2"/>
  <c r="AE2760" i="2"/>
  <c r="R2760" i="2"/>
  <c r="O2760" i="2"/>
  <c r="AN2759" i="2"/>
  <c r="O2759" i="2"/>
  <c r="AN2758" i="2"/>
  <c r="O2758" i="2"/>
  <c r="AN2757" i="2"/>
  <c r="O2757" i="2"/>
  <c r="AN2756" i="2"/>
  <c r="AD2756" i="2"/>
  <c r="AD2757" i="2" s="1"/>
  <c r="O2756" i="2"/>
  <c r="D2756" i="2"/>
  <c r="D2757" i="2" s="1"/>
  <c r="D2758" i="2" s="1"/>
  <c r="D2759" i="2" s="1"/>
  <c r="C2756" i="2"/>
  <c r="C2757" i="2" s="1"/>
  <c r="C2758" i="2" s="1"/>
  <c r="C2759" i="2" s="1"/>
  <c r="B2756" i="2"/>
  <c r="B2757" i="2" s="1"/>
  <c r="B2758" i="2" s="1"/>
  <c r="B2759" i="2" s="1"/>
  <c r="AN2755" i="2"/>
  <c r="AE2755" i="2"/>
  <c r="R2755" i="2"/>
  <c r="O2755" i="2"/>
  <c r="AN2754" i="2"/>
  <c r="O2754" i="2"/>
  <c r="AN2753" i="2"/>
  <c r="O2753" i="2"/>
  <c r="AN2752" i="2"/>
  <c r="O2752" i="2"/>
  <c r="AN2751" i="2"/>
  <c r="AD2751" i="2"/>
  <c r="AD2752" i="2" s="1"/>
  <c r="O2751" i="2"/>
  <c r="D2751" i="2"/>
  <c r="D2752" i="2" s="1"/>
  <c r="D2753" i="2" s="1"/>
  <c r="D2754" i="2" s="1"/>
  <c r="C2751" i="2"/>
  <c r="C2752" i="2" s="1"/>
  <c r="C2753" i="2" s="1"/>
  <c r="C2754" i="2" s="1"/>
  <c r="B2751" i="2"/>
  <c r="B2752" i="2" s="1"/>
  <c r="B2753" i="2" s="1"/>
  <c r="B2754" i="2" s="1"/>
  <c r="AN2750" i="2"/>
  <c r="AE2750" i="2"/>
  <c r="R2750" i="2"/>
  <c r="O2750" i="2"/>
  <c r="AN2748" i="2"/>
  <c r="O2748" i="2"/>
  <c r="AN2747" i="2"/>
  <c r="O2747" i="2"/>
  <c r="AN2746" i="2"/>
  <c r="O2746" i="2"/>
  <c r="AN2745" i="2"/>
  <c r="AD2745" i="2"/>
  <c r="AE2745" i="2" s="1"/>
  <c r="O2745" i="2"/>
  <c r="D2745" i="2"/>
  <c r="D2746" i="2" s="1"/>
  <c r="D2747" i="2" s="1"/>
  <c r="D2748" i="2" s="1"/>
  <c r="C2745" i="2"/>
  <c r="C2746" i="2" s="1"/>
  <c r="C2747" i="2" s="1"/>
  <c r="C2748" i="2" s="1"/>
  <c r="B2745" i="2"/>
  <c r="B2746" i="2" s="1"/>
  <c r="B2747" i="2" s="1"/>
  <c r="B2748" i="2" s="1"/>
  <c r="AN2744" i="2"/>
  <c r="AE2744" i="2"/>
  <c r="R2744" i="2"/>
  <c r="Y2744" i="2" s="1"/>
  <c r="O2744" i="2"/>
  <c r="AN2743" i="2"/>
  <c r="O2743" i="2"/>
  <c r="AN2742" i="2"/>
  <c r="O2742" i="2"/>
  <c r="AN2741" i="2"/>
  <c r="O2741" i="2"/>
  <c r="AN2740" i="2"/>
  <c r="AD2740" i="2"/>
  <c r="AE2740" i="2" s="1"/>
  <c r="O2740" i="2"/>
  <c r="D2740" i="2"/>
  <c r="D2741" i="2" s="1"/>
  <c r="D2742" i="2" s="1"/>
  <c r="D2743" i="2" s="1"/>
  <c r="C2740" i="2"/>
  <c r="C2741" i="2" s="1"/>
  <c r="C2742" i="2" s="1"/>
  <c r="C2743" i="2" s="1"/>
  <c r="B2740" i="2"/>
  <c r="B2741" i="2" s="1"/>
  <c r="B2742" i="2" s="1"/>
  <c r="B2743" i="2" s="1"/>
  <c r="AN2739" i="2"/>
  <c r="AE2739" i="2"/>
  <c r="R2739" i="2"/>
  <c r="Y2739" i="2" s="1"/>
  <c r="O2739" i="2"/>
  <c r="AN2738" i="2"/>
  <c r="O2738" i="2"/>
  <c r="AN2737" i="2"/>
  <c r="O2737" i="2"/>
  <c r="AN2736" i="2"/>
  <c r="O2736" i="2"/>
  <c r="AN2735" i="2"/>
  <c r="AD2735" i="2"/>
  <c r="AE2735" i="2" s="1"/>
  <c r="O2735" i="2"/>
  <c r="D2735" i="2"/>
  <c r="D2736" i="2" s="1"/>
  <c r="D2737" i="2" s="1"/>
  <c r="D2738" i="2" s="1"/>
  <c r="C2735" i="2"/>
  <c r="C2736" i="2" s="1"/>
  <c r="C2737" i="2" s="1"/>
  <c r="C2738" i="2" s="1"/>
  <c r="B2735" i="2"/>
  <c r="B2736" i="2" s="1"/>
  <c r="B2737" i="2" s="1"/>
  <c r="B2738" i="2" s="1"/>
  <c r="AN2734" i="2"/>
  <c r="AE2734" i="2"/>
  <c r="R2734" i="2"/>
  <c r="Y2734" i="2" s="1"/>
  <c r="O2734" i="2"/>
  <c r="AN2733" i="2"/>
  <c r="O2733" i="2"/>
  <c r="AN2732" i="2"/>
  <c r="O2732" i="2"/>
  <c r="AN2731" i="2"/>
  <c r="O2731" i="2"/>
  <c r="AN2730" i="2"/>
  <c r="AD2730" i="2"/>
  <c r="AE2730" i="2" s="1"/>
  <c r="O2730" i="2"/>
  <c r="D2730" i="2"/>
  <c r="D2731" i="2" s="1"/>
  <c r="D2732" i="2" s="1"/>
  <c r="D2733" i="2" s="1"/>
  <c r="C2730" i="2"/>
  <c r="C2731" i="2" s="1"/>
  <c r="C2732" i="2" s="1"/>
  <c r="C2733" i="2" s="1"/>
  <c r="B2730" i="2"/>
  <c r="B2731" i="2" s="1"/>
  <c r="B2732" i="2" s="1"/>
  <c r="B2733" i="2" s="1"/>
  <c r="AN2729" i="2"/>
  <c r="AE2729" i="2"/>
  <c r="R2729" i="2"/>
  <c r="O2729" i="2"/>
  <c r="AN2728" i="2"/>
  <c r="O2728" i="2"/>
  <c r="AN2727" i="2"/>
  <c r="O2727" i="2"/>
  <c r="AN2726" i="2"/>
  <c r="O2726" i="2"/>
  <c r="AN2725" i="2"/>
  <c r="AD2725" i="2"/>
  <c r="AD2726" i="2" s="1"/>
  <c r="O2725" i="2"/>
  <c r="D2725" i="2"/>
  <c r="D2726" i="2" s="1"/>
  <c r="D2727" i="2" s="1"/>
  <c r="D2728" i="2" s="1"/>
  <c r="C2725" i="2"/>
  <c r="C2726" i="2" s="1"/>
  <c r="C2727" i="2" s="1"/>
  <c r="C2728" i="2" s="1"/>
  <c r="B2725" i="2"/>
  <c r="B2726" i="2" s="1"/>
  <c r="B2727" i="2" s="1"/>
  <c r="B2728" i="2" s="1"/>
  <c r="AN2724" i="2"/>
  <c r="AE2724" i="2"/>
  <c r="R2724" i="2"/>
  <c r="O2724" i="2"/>
  <c r="AN2722" i="2"/>
  <c r="O2722" i="2"/>
  <c r="AN2721" i="2"/>
  <c r="O2721" i="2"/>
  <c r="AN2720" i="2"/>
  <c r="O2720" i="2"/>
  <c r="AN2719" i="2"/>
  <c r="AD2719" i="2"/>
  <c r="AE2719" i="2" s="1"/>
  <c r="O2719" i="2"/>
  <c r="D2719" i="2"/>
  <c r="D2720" i="2" s="1"/>
  <c r="D2721" i="2" s="1"/>
  <c r="D2722" i="2" s="1"/>
  <c r="C2719" i="2"/>
  <c r="C2720" i="2" s="1"/>
  <c r="C2721" i="2" s="1"/>
  <c r="C2722" i="2" s="1"/>
  <c r="B2719" i="2"/>
  <c r="B2720" i="2" s="1"/>
  <c r="B2721" i="2" s="1"/>
  <c r="B2722" i="2" s="1"/>
  <c r="AN2718" i="2"/>
  <c r="AE2718" i="2"/>
  <c r="R2718" i="2"/>
  <c r="Y2718" i="2" s="1"/>
  <c r="O2718" i="2"/>
  <c r="AN2717" i="2"/>
  <c r="O2717" i="2"/>
  <c r="AN2716" i="2"/>
  <c r="O2716" i="2"/>
  <c r="AN2715" i="2"/>
  <c r="O2715" i="2"/>
  <c r="AN2714" i="2"/>
  <c r="AD2714" i="2"/>
  <c r="AE2714" i="2" s="1"/>
  <c r="O2714" i="2"/>
  <c r="D2714" i="2"/>
  <c r="D2715" i="2" s="1"/>
  <c r="D2716" i="2" s="1"/>
  <c r="D2717" i="2" s="1"/>
  <c r="C2714" i="2"/>
  <c r="C2715" i="2" s="1"/>
  <c r="C2716" i="2" s="1"/>
  <c r="C2717" i="2" s="1"/>
  <c r="B2714" i="2"/>
  <c r="B2715" i="2" s="1"/>
  <c r="B2716" i="2" s="1"/>
  <c r="B2717" i="2" s="1"/>
  <c r="AN2713" i="2"/>
  <c r="AE2713" i="2"/>
  <c r="R2713" i="2"/>
  <c r="Y2713" i="2" s="1"/>
  <c r="O2713" i="2"/>
  <c r="AN2712" i="2"/>
  <c r="O2712" i="2"/>
  <c r="AN2711" i="2"/>
  <c r="O2711" i="2"/>
  <c r="AN2710" i="2"/>
  <c r="O2710" i="2"/>
  <c r="AN2709" i="2"/>
  <c r="AD2709" i="2"/>
  <c r="AE2709" i="2" s="1"/>
  <c r="O2709" i="2"/>
  <c r="D2709" i="2"/>
  <c r="D2710" i="2" s="1"/>
  <c r="D2711" i="2" s="1"/>
  <c r="D2712" i="2" s="1"/>
  <c r="C2709" i="2"/>
  <c r="C2710" i="2" s="1"/>
  <c r="C2711" i="2" s="1"/>
  <c r="C2712" i="2" s="1"/>
  <c r="B2709" i="2"/>
  <c r="B2710" i="2" s="1"/>
  <c r="B2711" i="2" s="1"/>
  <c r="B2712" i="2" s="1"/>
  <c r="AN2708" i="2"/>
  <c r="AE2708" i="2"/>
  <c r="R2708" i="2"/>
  <c r="Y2708" i="2" s="1"/>
  <c r="O2708" i="2"/>
  <c r="AN2707" i="2"/>
  <c r="O2707" i="2"/>
  <c r="AN2706" i="2"/>
  <c r="O2706" i="2"/>
  <c r="AN2705" i="2"/>
  <c r="O2705" i="2"/>
  <c r="AN2704" i="2"/>
  <c r="AD2704" i="2"/>
  <c r="AE2704" i="2" s="1"/>
  <c r="O2704" i="2"/>
  <c r="D2704" i="2"/>
  <c r="D2705" i="2" s="1"/>
  <c r="D2706" i="2" s="1"/>
  <c r="D2707" i="2" s="1"/>
  <c r="C2704" i="2"/>
  <c r="C2705" i="2" s="1"/>
  <c r="C2706" i="2" s="1"/>
  <c r="C2707" i="2" s="1"/>
  <c r="B2704" i="2"/>
  <c r="B2705" i="2" s="1"/>
  <c r="B2706" i="2" s="1"/>
  <c r="B2707" i="2" s="1"/>
  <c r="AN2703" i="2"/>
  <c r="AE2703" i="2"/>
  <c r="R2703" i="2"/>
  <c r="Y2703" i="2" s="1"/>
  <c r="O2703" i="2"/>
  <c r="AN2702" i="2"/>
  <c r="O2702" i="2"/>
  <c r="AN2701" i="2"/>
  <c r="O2701" i="2"/>
  <c r="AN2700" i="2"/>
  <c r="O2700" i="2"/>
  <c r="AN2699" i="2"/>
  <c r="AD2699" i="2"/>
  <c r="AE2699" i="2" s="1"/>
  <c r="O2699" i="2"/>
  <c r="D2699" i="2"/>
  <c r="D2700" i="2" s="1"/>
  <c r="D2701" i="2" s="1"/>
  <c r="D2702" i="2" s="1"/>
  <c r="C2699" i="2"/>
  <c r="C2700" i="2" s="1"/>
  <c r="C2701" i="2" s="1"/>
  <c r="C2702" i="2" s="1"/>
  <c r="B2699" i="2"/>
  <c r="B2700" i="2" s="1"/>
  <c r="B2701" i="2" s="1"/>
  <c r="B2702" i="2" s="1"/>
  <c r="AN2698" i="2"/>
  <c r="AE2698" i="2"/>
  <c r="R2698" i="2"/>
  <c r="O2698" i="2"/>
  <c r="AN2696" i="2"/>
  <c r="O2696" i="2"/>
  <c r="AN2695" i="2"/>
  <c r="O2695" i="2"/>
  <c r="AN2694" i="2"/>
  <c r="O2694" i="2"/>
  <c r="AN2693" i="2"/>
  <c r="AD2693" i="2"/>
  <c r="AD2694" i="2" s="1"/>
  <c r="O2693" i="2"/>
  <c r="D2693" i="2"/>
  <c r="D2694" i="2" s="1"/>
  <c r="D2695" i="2" s="1"/>
  <c r="D2696" i="2" s="1"/>
  <c r="C2693" i="2"/>
  <c r="C2694" i="2" s="1"/>
  <c r="C2695" i="2" s="1"/>
  <c r="C2696" i="2" s="1"/>
  <c r="B2693" i="2"/>
  <c r="B2694" i="2" s="1"/>
  <c r="B2695" i="2" s="1"/>
  <c r="B2696" i="2" s="1"/>
  <c r="AN2692" i="2"/>
  <c r="AE2692" i="2"/>
  <c r="R2692" i="2"/>
  <c r="O2692" i="2"/>
  <c r="AN2691" i="2"/>
  <c r="O2691" i="2"/>
  <c r="AN2690" i="2"/>
  <c r="O2690" i="2"/>
  <c r="AN2689" i="2"/>
  <c r="O2689" i="2"/>
  <c r="AN2688" i="2"/>
  <c r="AD2688" i="2"/>
  <c r="AD2689" i="2" s="1"/>
  <c r="O2688" i="2"/>
  <c r="D2688" i="2"/>
  <c r="D2689" i="2" s="1"/>
  <c r="D2690" i="2" s="1"/>
  <c r="D2691" i="2" s="1"/>
  <c r="C2688" i="2"/>
  <c r="C2689" i="2" s="1"/>
  <c r="C2690" i="2" s="1"/>
  <c r="C2691" i="2" s="1"/>
  <c r="B2688" i="2"/>
  <c r="B2689" i="2" s="1"/>
  <c r="B2690" i="2" s="1"/>
  <c r="B2691" i="2" s="1"/>
  <c r="AN2687" i="2"/>
  <c r="AE2687" i="2"/>
  <c r="R2687" i="2"/>
  <c r="Y2687" i="2" s="1"/>
  <c r="O2687" i="2"/>
  <c r="AN2686" i="2"/>
  <c r="O2686" i="2"/>
  <c r="AN2685" i="2"/>
  <c r="O2685" i="2"/>
  <c r="AN2684" i="2"/>
  <c r="O2684" i="2"/>
  <c r="AN2683" i="2"/>
  <c r="AD2683" i="2"/>
  <c r="AE2683" i="2" s="1"/>
  <c r="O2683" i="2"/>
  <c r="D2683" i="2"/>
  <c r="D2684" i="2" s="1"/>
  <c r="D2685" i="2" s="1"/>
  <c r="D2686" i="2" s="1"/>
  <c r="C2683" i="2"/>
  <c r="C2684" i="2" s="1"/>
  <c r="C2685" i="2" s="1"/>
  <c r="C2686" i="2" s="1"/>
  <c r="B2683" i="2"/>
  <c r="B2684" i="2" s="1"/>
  <c r="B2685" i="2" s="1"/>
  <c r="B2686" i="2" s="1"/>
  <c r="AN2682" i="2"/>
  <c r="AE2682" i="2"/>
  <c r="R2682" i="2"/>
  <c r="O2682" i="2"/>
  <c r="AN2681" i="2"/>
  <c r="O2681" i="2"/>
  <c r="AN2680" i="2"/>
  <c r="O2680" i="2"/>
  <c r="AN2679" i="2"/>
  <c r="O2679" i="2"/>
  <c r="AN2678" i="2"/>
  <c r="AD2678" i="2"/>
  <c r="AE2678" i="2" s="1"/>
  <c r="O2678" i="2"/>
  <c r="D2678" i="2"/>
  <c r="D2679" i="2" s="1"/>
  <c r="D2680" i="2" s="1"/>
  <c r="D2681" i="2" s="1"/>
  <c r="C2678" i="2"/>
  <c r="C2679" i="2" s="1"/>
  <c r="C2680" i="2" s="1"/>
  <c r="C2681" i="2" s="1"/>
  <c r="B2678" i="2"/>
  <c r="B2679" i="2" s="1"/>
  <c r="B2680" i="2" s="1"/>
  <c r="B2681" i="2" s="1"/>
  <c r="AN2677" i="2"/>
  <c r="AE2677" i="2"/>
  <c r="R2677" i="2"/>
  <c r="Y2677" i="2" s="1"/>
  <c r="O2677" i="2"/>
  <c r="AN2676" i="2"/>
  <c r="O2676" i="2"/>
  <c r="AN2675" i="2"/>
  <c r="O2675" i="2"/>
  <c r="AN2674" i="2"/>
  <c r="O2674" i="2"/>
  <c r="AN2673" i="2"/>
  <c r="AD2673" i="2"/>
  <c r="AE2673" i="2" s="1"/>
  <c r="O2673" i="2"/>
  <c r="D2673" i="2"/>
  <c r="D2674" i="2" s="1"/>
  <c r="D2675" i="2" s="1"/>
  <c r="D2676" i="2" s="1"/>
  <c r="C2673" i="2"/>
  <c r="C2674" i="2" s="1"/>
  <c r="C2675" i="2" s="1"/>
  <c r="C2676" i="2" s="1"/>
  <c r="B2673" i="2"/>
  <c r="B2674" i="2" s="1"/>
  <c r="B2675" i="2" s="1"/>
  <c r="B2676" i="2" s="1"/>
  <c r="AN2672" i="2"/>
  <c r="AE2672" i="2"/>
  <c r="R2672" i="2"/>
  <c r="Y2672" i="2" s="1"/>
  <c r="O2672" i="2"/>
  <c r="AN2670" i="2"/>
  <c r="O2670" i="2"/>
  <c r="AN2669" i="2"/>
  <c r="O2669" i="2"/>
  <c r="AN2668" i="2"/>
  <c r="O2668" i="2"/>
  <c r="AN2667" i="2"/>
  <c r="AD2667" i="2"/>
  <c r="AE2667" i="2" s="1"/>
  <c r="O2667" i="2"/>
  <c r="D2667" i="2"/>
  <c r="D2668" i="2" s="1"/>
  <c r="D2669" i="2" s="1"/>
  <c r="D2670" i="2" s="1"/>
  <c r="C2667" i="2"/>
  <c r="C2668" i="2" s="1"/>
  <c r="C2669" i="2" s="1"/>
  <c r="C2670" i="2" s="1"/>
  <c r="B2667" i="2"/>
  <c r="B2668" i="2" s="1"/>
  <c r="B2669" i="2" s="1"/>
  <c r="B2670" i="2" s="1"/>
  <c r="AN2666" i="2"/>
  <c r="AE2666" i="2"/>
  <c r="R2666" i="2"/>
  <c r="Y2666" i="2" s="1"/>
  <c r="O2666" i="2"/>
  <c r="AN2665" i="2"/>
  <c r="O2665" i="2"/>
  <c r="AN2664" i="2"/>
  <c r="O2664" i="2"/>
  <c r="AN2663" i="2"/>
  <c r="O2663" i="2"/>
  <c r="AN2662" i="2"/>
  <c r="AD2662" i="2"/>
  <c r="AD2663" i="2" s="1"/>
  <c r="AD2664" i="2" s="1"/>
  <c r="O2662" i="2"/>
  <c r="D2662" i="2"/>
  <c r="D2663" i="2" s="1"/>
  <c r="D2664" i="2" s="1"/>
  <c r="D2665" i="2" s="1"/>
  <c r="C2662" i="2"/>
  <c r="C2663" i="2" s="1"/>
  <c r="C2664" i="2" s="1"/>
  <c r="C2665" i="2" s="1"/>
  <c r="B2662" i="2"/>
  <c r="B2663" i="2" s="1"/>
  <c r="B2664" i="2" s="1"/>
  <c r="B2665" i="2" s="1"/>
  <c r="AN2661" i="2"/>
  <c r="AE2661" i="2"/>
  <c r="R2661" i="2"/>
  <c r="Y2661" i="2" s="1"/>
  <c r="O2661" i="2"/>
  <c r="AN2660" i="2"/>
  <c r="O2660" i="2"/>
  <c r="AN2659" i="2"/>
  <c r="O2659" i="2"/>
  <c r="AN2658" i="2"/>
  <c r="O2658" i="2"/>
  <c r="AN2657" i="2"/>
  <c r="AD2657" i="2"/>
  <c r="AD2658" i="2" s="1"/>
  <c r="AE2658" i="2" s="1"/>
  <c r="O2657" i="2"/>
  <c r="D2657" i="2"/>
  <c r="D2658" i="2" s="1"/>
  <c r="D2659" i="2" s="1"/>
  <c r="D2660" i="2" s="1"/>
  <c r="C2657" i="2"/>
  <c r="C2658" i="2" s="1"/>
  <c r="C2659" i="2" s="1"/>
  <c r="C2660" i="2" s="1"/>
  <c r="B2657" i="2"/>
  <c r="B2658" i="2" s="1"/>
  <c r="B2659" i="2" s="1"/>
  <c r="B2660" i="2" s="1"/>
  <c r="AN2656" i="2"/>
  <c r="AE2656" i="2"/>
  <c r="R2656" i="2"/>
  <c r="Y2656" i="2" s="1"/>
  <c r="O2656" i="2"/>
  <c r="AN2655" i="2"/>
  <c r="O2655" i="2"/>
  <c r="AN2654" i="2"/>
  <c r="O2654" i="2"/>
  <c r="AN2653" i="2"/>
  <c r="O2653" i="2"/>
  <c r="AN2652" i="2"/>
  <c r="AD2652" i="2"/>
  <c r="AD2653" i="2" s="1"/>
  <c r="O2652" i="2"/>
  <c r="D2652" i="2"/>
  <c r="D2653" i="2" s="1"/>
  <c r="D2654" i="2" s="1"/>
  <c r="D2655" i="2" s="1"/>
  <c r="C2652" i="2"/>
  <c r="C2653" i="2" s="1"/>
  <c r="C2654" i="2" s="1"/>
  <c r="C2655" i="2" s="1"/>
  <c r="B2652" i="2"/>
  <c r="B2653" i="2" s="1"/>
  <c r="B2654" i="2" s="1"/>
  <c r="B2655" i="2" s="1"/>
  <c r="AN2651" i="2"/>
  <c r="AE2651" i="2"/>
  <c r="R2651" i="2"/>
  <c r="Y2651" i="2" s="1"/>
  <c r="O2651" i="2"/>
  <c r="AN2650" i="2"/>
  <c r="O2650" i="2"/>
  <c r="AN2649" i="2"/>
  <c r="O2649" i="2"/>
  <c r="AN2648" i="2"/>
  <c r="O2648" i="2"/>
  <c r="AN2647" i="2"/>
  <c r="AD2647" i="2"/>
  <c r="AD2648" i="2" s="1"/>
  <c r="O2647" i="2"/>
  <c r="D2647" i="2"/>
  <c r="D2648" i="2" s="1"/>
  <c r="D2649" i="2" s="1"/>
  <c r="D2650" i="2" s="1"/>
  <c r="C2647" i="2"/>
  <c r="C2648" i="2" s="1"/>
  <c r="C2649" i="2" s="1"/>
  <c r="C2650" i="2" s="1"/>
  <c r="B2647" i="2"/>
  <c r="B2648" i="2" s="1"/>
  <c r="B2649" i="2" s="1"/>
  <c r="B2650" i="2" s="1"/>
  <c r="AN2646" i="2"/>
  <c r="AE2646" i="2"/>
  <c r="R2646" i="2"/>
  <c r="Y2646" i="2" s="1"/>
  <c r="O2646" i="2"/>
  <c r="AN2644" i="2"/>
  <c r="O2644" i="2"/>
  <c r="AN2643" i="2"/>
  <c r="O2643" i="2"/>
  <c r="AN2642" i="2"/>
  <c r="O2642" i="2"/>
  <c r="AN2641" i="2"/>
  <c r="AD2641" i="2"/>
  <c r="AD2642" i="2" s="1"/>
  <c r="AD2643" i="2" s="1"/>
  <c r="O2641" i="2"/>
  <c r="D2641" i="2"/>
  <c r="D2642" i="2" s="1"/>
  <c r="D2643" i="2" s="1"/>
  <c r="D2644" i="2" s="1"/>
  <c r="C2641" i="2"/>
  <c r="C2642" i="2" s="1"/>
  <c r="C2643" i="2" s="1"/>
  <c r="C2644" i="2" s="1"/>
  <c r="B2641" i="2"/>
  <c r="B2642" i="2" s="1"/>
  <c r="B2643" i="2" s="1"/>
  <c r="B2644" i="2" s="1"/>
  <c r="AN2640" i="2"/>
  <c r="AE2640" i="2"/>
  <c r="R2640" i="2"/>
  <c r="Y2640" i="2" s="1"/>
  <c r="O2640" i="2"/>
  <c r="AN2639" i="2"/>
  <c r="O2639" i="2"/>
  <c r="AN2638" i="2"/>
  <c r="O2638" i="2"/>
  <c r="AN2637" i="2"/>
  <c r="O2637" i="2"/>
  <c r="AN2636" i="2"/>
  <c r="AD2636" i="2"/>
  <c r="AD2637" i="2" s="1"/>
  <c r="O2636" i="2"/>
  <c r="D2636" i="2"/>
  <c r="D2637" i="2" s="1"/>
  <c r="D2638" i="2" s="1"/>
  <c r="D2639" i="2" s="1"/>
  <c r="C2636" i="2"/>
  <c r="C2637" i="2" s="1"/>
  <c r="C2638" i="2" s="1"/>
  <c r="C2639" i="2" s="1"/>
  <c r="B2636" i="2"/>
  <c r="B2637" i="2" s="1"/>
  <c r="B2638" i="2" s="1"/>
  <c r="B2639" i="2" s="1"/>
  <c r="AN2635" i="2"/>
  <c r="AE2635" i="2"/>
  <c r="R2635" i="2"/>
  <c r="Y2635" i="2" s="1"/>
  <c r="O2635" i="2"/>
  <c r="AN2634" i="2"/>
  <c r="O2634" i="2"/>
  <c r="AN2633" i="2"/>
  <c r="O2633" i="2"/>
  <c r="AN2632" i="2"/>
  <c r="O2632" i="2"/>
  <c r="AN2631" i="2"/>
  <c r="AD2631" i="2"/>
  <c r="AD2632" i="2" s="1"/>
  <c r="O2631" i="2"/>
  <c r="D2631" i="2"/>
  <c r="D2632" i="2" s="1"/>
  <c r="D2633" i="2" s="1"/>
  <c r="D2634" i="2" s="1"/>
  <c r="C2631" i="2"/>
  <c r="C2632" i="2" s="1"/>
  <c r="C2633" i="2" s="1"/>
  <c r="C2634" i="2" s="1"/>
  <c r="B2631" i="2"/>
  <c r="B2632" i="2" s="1"/>
  <c r="B2633" i="2" s="1"/>
  <c r="B2634" i="2" s="1"/>
  <c r="AN2630" i="2"/>
  <c r="AE2630" i="2"/>
  <c r="R2630" i="2"/>
  <c r="Y2630" i="2" s="1"/>
  <c r="O2630" i="2"/>
  <c r="AN2629" i="2"/>
  <c r="O2629" i="2"/>
  <c r="AN2628" i="2"/>
  <c r="O2628" i="2"/>
  <c r="AN2627" i="2"/>
  <c r="O2627" i="2"/>
  <c r="AN2626" i="2"/>
  <c r="AD2626" i="2"/>
  <c r="AD2627" i="2" s="1"/>
  <c r="O2626" i="2"/>
  <c r="D2626" i="2"/>
  <c r="D2627" i="2" s="1"/>
  <c r="D2628" i="2" s="1"/>
  <c r="D2629" i="2" s="1"/>
  <c r="C2626" i="2"/>
  <c r="C2627" i="2" s="1"/>
  <c r="C2628" i="2" s="1"/>
  <c r="C2629" i="2" s="1"/>
  <c r="B2626" i="2"/>
  <c r="B2627" i="2" s="1"/>
  <c r="B2628" i="2" s="1"/>
  <c r="B2629" i="2" s="1"/>
  <c r="AN2625" i="2"/>
  <c r="AE2625" i="2"/>
  <c r="R2625" i="2"/>
  <c r="Y2625" i="2" s="1"/>
  <c r="O2625" i="2"/>
  <c r="AN2624" i="2"/>
  <c r="O2624" i="2"/>
  <c r="AN2623" i="2"/>
  <c r="O2623" i="2"/>
  <c r="AN2622" i="2"/>
  <c r="O2622" i="2"/>
  <c r="AN2621" i="2"/>
  <c r="AD2621" i="2"/>
  <c r="AE2621" i="2" s="1"/>
  <c r="O2621" i="2"/>
  <c r="D2621" i="2"/>
  <c r="D2622" i="2" s="1"/>
  <c r="D2623" i="2" s="1"/>
  <c r="D2624" i="2" s="1"/>
  <c r="C2621" i="2"/>
  <c r="C2622" i="2" s="1"/>
  <c r="C2623" i="2" s="1"/>
  <c r="C2624" i="2" s="1"/>
  <c r="B2621" i="2"/>
  <c r="B2622" i="2" s="1"/>
  <c r="B2623" i="2" s="1"/>
  <c r="B2624" i="2" s="1"/>
  <c r="AN2620" i="2"/>
  <c r="AE2620" i="2"/>
  <c r="R2620" i="2"/>
  <c r="Y2620" i="2" s="1"/>
  <c r="O2620" i="2"/>
  <c r="AN2618" i="2"/>
  <c r="O2618" i="2"/>
  <c r="AN2617" i="2"/>
  <c r="O2617" i="2"/>
  <c r="AN2616" i="2"/>
  <c r="O2616" i="2"/>
  <c r="AN2615" i="2"/>
  <c r="AD2615" i="2"/>
  <c r="AE2615" i="2" s="1"/>
  <c r="O2615" i="2"/>
  <c r="D2615" i="2"/>
  <c r="D2616" i="2" s="1"/>
  <c r="D2617" i="2" s="1"/>
  <c r="D2618" i="2" s="1"/>
  <c r="C2615" i="2"/>
  <c r="C2616" i="2" s="1"/>
  <c r="C2617" i="2" s="1"/>
  <c r="C2618" i="2" s="1"/>
  <c r="B2615" i="2"/>
  <c r="B2616" i="2" s="1"/>
  <c r="B2617" i="2" s="1"/>
  <c r="B2618" i="2" s="1"/>
  <c r="AN2614" i="2"/>
  <c r="AE2614" i="2"/>
  <c r="R2614" i="2"/>
  <c r="Y2614" i="2" s="1"/>
  <c r="O2614" i="2"/>
  <c r="AN2613" i="2"/>
  <c r="O2613" i="2"/>
  <c r="AN2612" i="2"/>
  <c r="O2612" i="2"/>
  <c r="AN2611" i="2"/>
  <c r="O2611" i="2"/>
  <c r="AN2610" i="2"/>
  <c r="AD2610" i="2"/>
  <c r="AD2611" i="2" s="1"/>
  <c r="AD2612" i="2" s="1"/>
  <c r="O2610" i="2"/>
  <c r="D2610" i="2"/>
  <c r="D2611" i="2" s="1"/>
  <c r="D2612" i="2" s="1"/>
  <c r="D2613" i="2" s="1"/>
  <c r="C2610" i="2"/>
  <c r="C2611" i="2" s="1"/>
  <c r="C2612" i="2" s="1"/>
  <c r="C2613" i="2" s="1"/>
  <c r="B2610" i="2"/>
  <c r="B2611" i="2" s="1"/>
  <c r="B2612" i="2" s="1"/>
  <c r="B2613" i="2" s="1"/>
  <c r="AN2609" i="2"/>
  <c r="AE2609" i="2"/>
  <c r="R2609" i="2"/>
  <c r="Y2609" i="2" s="1"/>
  <c r="O2609" i="2"/>
  <c r="AN2608" i="2"/>
  <c r="O2608" i="2"/>
  <c r="AN2607" i="2"/>
  <c r="O2607" i="2"/>
  <c r="AN2606" i="2"/>
  <c r="O2606" i="2"/>
  <c r="AN2605" i="2"/>
  <c r="AD2605" i="2"/>
  <c r="AD2606" i="2" s="1"/>
  <c r="AD2607" i="2" s="1"/>
  <c r="O2605" i="2"/>
  <c r="D2605" i="2"/>
  <c r="D2606" i="2" s="1"/>
  <c r="D2607" i="2" s="1"/>
  <c r="D2608" i="2" s="1"/>
  <c r="C2605" i="2"/>
  <c r="C2606" i="2" s="1"/>
  <c r="C2607" i="2" s="1"/>
  <c r="C2608" i="2" s="1"/>
  <c r="B2605" i="2"/>
  <c r="B2606" i="2" s="1"/>
  <c r="B2607" i="2" s="1"/>
  <c r="B2608" i="2" s="1"/>
  <c r="AN2604" i="2"/>
  <c r="AE2604" i="2"/>
  <c r="R2604" i="2"/>
  <c r="Y2604" i="2" s="1"/>
  <c r="O2604" i="2"/>
  <c r="AN2603" i="2"/>
  <c r="O2603" i="2"/>
  <c r="AN2602" i="2"/>
  <c r="O2602" i="2"/>
  <c r="AN2601" i="2"/>
  <c r="O2601" i="2"/>
  <c r="AN2600" i="2"/>
  <c r="AD2600" i="2"/>
  <c r="AD2601" i="2" s="1"/>
  <c r="O2600" i="2"/>
  <c r="D2600" i="2"/>
  <c r="D2601" i="2" s="1"/>
  <c r="D2602" i="2" s="1"/>
  <c r="D2603" i="2" s="1"/>
  <c r="C2600" i="2"/>
  <c r="C2601" i="2" s="1"/>
  <c r="C2602" i="2" s="1"/>
  <c r="C2603" i="2" s="1"/>
  <c r="B2600" i="2"/>
  <c r="B2601" i="2" s="1"/>
  <c r="B2602" i="2" s="1"/>
  <c r="B2603" i="2" s="1"/>
  <c r="AN2599" i="2"/>
  <c r="AE2599" i="2"/>
  <c r="R2599" i="2"/>
  <c r="O2599" i="2"/>
  <c r="AN2598" i="2"/>
  <c r="O2598" i="2"/>
  <c r="AN2597" i="2"/>
  <c r="O2597" i="2"/>
  <c r="AN2596" i="2"/>
  <c r="O2596" i="2"/>
  <c r="AN2595" i="2"/>
  <c r="AD2595" i="2"/>
  <c r="AD2596" i="2" s="1"/>
  <c r="O2595" i="2"/>
  <c r="D2595" i="2"/>
  <c r="D2596" i="2" s="1"/>
  <c r="D2597" i="2" s="1"/>
  <c r="D2598" i="2" s="1"/>
  <c r="C2595" i="2"/>
  <c r="C2596" i="2" s="1"/>
  <c r="C2597" i="2" s="1"/>
  <c r="C2598" i="2" s="1"/>
  <c r="B2595" i="2"/>
  <c r="B2596" i="2" s="1"/>
  <c r="B2597" i="2" s="1"/>
  <c r="B2598" i="2" s="1"/>
  <c r="AN2594" i="2"/>
  <c r="AE2594" i="2"/>
  <c r="R2594" i="2"/>
  <c r="Y2594" i="2" s="1"/>
  <c r="O2594" i="2"/>
  <c r="AN2592" i="2"/>
  <c r="O2592" i="2"/>
  <c r="AN2591" i="2"/>
  <c r="O2591" i="2"/>
  <c r="AN2590" i="2"/>
  <c r="O2590" i="2"/>
  <c r="AN2589" i="2"/>
  <c r="AD2589" i="2"/>
  <c r="AD2590" i="2" s="1"/>
  <c r="AE2590" i="2" s="1"/>
  <c r="O2589" i="2"/>
  <c r="D2589" i="2"/>
  <c r="D2590" i="2" s="1"/>
  <c r="D2591" i="2" s="1"/>
  <c r="D2592" i="2" s="1"/>
  <c r="C2589" i="2"/>
  <c r="C2590" i="2" s="1"/>
  <c r="C2591" i="2" s="1"/>
  <c r="C2592" i="2" s="1"/>
  <c r="B2589" i="2"/>
  <c r="B2590" i="2" s="1"/>
  <c r="B2591" i="2" s="1"/>
  <c r="B2592" i="2" s="1"/>
  <c r="AN2588" i="2"/>
  <c r="AE2588" i="2"/>
  <c r="R2588" i="2"/>
  <c r="Y2588" i="2" s="1"/>
  <c r="O2588" i="2"/>
  <c r="AN2587" i="2"/>
  <c r="O2587" i="2"/>
  <c r="AN2586" i="2"/>
  <c r="O2586" i="2"/>
  <c r="AN2585" i="2"/>
  <c r="O2585" i="2"/>
  <c r="AN2584" i="2"/>
  <c r="AD2584" i="2"/>
  <c r="AD2585" i="2" s="1"/>
  <c r="AE2585" i="2" s="1"/>
  <c r="O2584" i="2"/>
  <c r="D2584" i="2"/>
  <c r="D2585" i="2" s="1"/>
  <c r="D2586" i="2" s="1"/>
  <c r="D2587" i="2" s="1"/>
  <c r="C2584" i="2"/>
  <c r="C2585" i="2" s="1"/>
  <c r="C2586" i="2" s="1"/>
  <c r="C2587" i="2" s="1"/>
  <c r="B2584" i="2"/>
  <c r="B2585" i="2" s="1"/>
  <c r="B2586" i="2" s="1"/>
  <c r="B2587" i="2" s="1"/>
  <c r="AN2583" i="2"/>
  <c r="AE2583" i="2"/>
  <c r="R2583" i="2"/>
  <c r="Y2583" i="2" s="1"/>
  <c r="O2583" i="2"/>
  <c r="AN2582" i="2"/>
  <c r="O2582" i="2"/>
  <c r="AN2581" i="2"/>
  <c r="O2581" i="2"/>
  <c r="AN2580" i="2"/>
  <c r="O2580" i="2"/>
  <c r="AN2579" i="2"/>
  <c r="AD2579" i="2"/>
  <c r="AE2579" i="2" s="1"/>
  <c r="O2579" i="2"/>
  <c r="D2579" i="2"/>
  <c r="D2580" i="2" s="1"/>
  <c r="D2581" i="2" s="1"/>
  <c r="D2582" i="2" s="1"/>
  <c r="C2579" i="2"/>
  <c r="C2580" i="2" s="1"/>
  <c r="C2581" i="2" s="1"/>
  <c r="C2582" i="2" s="1"/>
  <c r="B2579" i="2"/>
  <c r="B2580" i="2" s="1"/>
  <c r="B2581" i="2" s="1"/>
  <c r="B2582" i="2" s="1"/>
  <c r="AN2578" i="2"/>
  <c r="AE2578" i="2"/>
  <c r="R2578" i="2"/>
  <c r="Y2578" i="2" s="1"/>
  <c r="O2578" i="2"/>
  <c r="AN2577" i="2"/>
  <c r="O2577" i="2"/>
  <c r="AN2576" i="2"/>
  <c r="O2576" i="2"/>
  <c r="AN2575" i="2"/>
  <c r="O2575" i="2"/>
  <c r="AN2574" i="2"/>
  <c r="AD2574" i="2"/>
  <c r="AD2575" i="2" s="1"/>
  <c r="AD2576" i="2" s="1"/>
  <c r="O2574" i="2"/>
  <c r="D2574" i="2"/>
  <c r="D2575" i="2" s="1"/>
  <c r="D2576" i="2" s="1"/>
  <c r="D2577" i="2" s="1"/>
  <c r="C2574" i="2"/>
  <c r="C2575" i="2" s="1"/>
  <c r="C2576" i="2" s="1"/>
  <c r="C2577" i="2" s="1"/>
  <c r="B2574" i="2"/>
  <c r="B2575" i="2" s="1"/>
  <c r="B2576" i="2" s="1"/>
  <c r="B2577" i="2" s="1"/>
  <c r="AN2573" i="2"/>
  <c r="AE2573" i="2"/>
  <c r="R2573" i="2"/>
  <c r="O2573" i="2"/>
  <c r="AN2572" i="2"/>
  <c r="O2572" i="2"/>
  <c r="AN2571" i="2"/>
  <c r="O2571" i="2"/>
  <c r="AN2570" i="2"/>
  <c r="O2570" i="2"/>
  <c r="AN2569" i="2"/>
  <c r="AD2569" i="2"/>
  <c r="AD2570" i="2" s="1"/>
  <c r="O2569" i="2"/>
  <c r="D2569" i="2"/>
  <c r="D2570" i="2" s="1"/>
  <c r="D2571" i="2" s="1"/>
  <c r="D2572" i="2" s="1"/>
  <c r="C2569" i="2"/>
  <c r="C2570" i="2" s="1"/>
  <c r="C2571" i="2" s="1"/>
  <c r="C2572" i="2" s="1"/>
  <c r="B2569" i="2"/>
  <c r="B2570" i="2" s="1"/>
  <c r="B2571" i="2" s="1"/>
  <c r="B2572" i="2" s="1"/>
  <c r="AN2568" i="2"/>
  <c r="AE2568" i="2"/>
  <c r="R2568" i="2"/>
  <c r="O2568" i="2"/>
  <c r="AN2566" i="2"/>
  <c r="O2566" i="2"/>
  <c r="AN2565" i="2"/>
  <c r="O2565" i="2"/>
  <c r="AN2564" i="2"/>
  <c r="O2564" i="2"/>
  <c r="AN2563" i="2"/>
  <c r="AD2563" i="2"/>
  <c r="AD2564" i="2" s="1"/>
  <c r="O2563" i="2"/>
  <c r="D2563" i="2"/>
  <c r="D2564" i="2" s="1"/>
  <c r="D2565" i="2" s="1"/>
  <c r="D2566" i="2" s="1"/>
  <c r="C2563" i="2"/>
  <c r="C2564" i="2" s="1"/>
  <c r="C2565" i="2" s="1"/>
  <c r="C2566" i="2" s="1"/>
  <c r="B2563" i="2"/>
  <c r="B2564" i="2" s="1"/>
  <c r="B2565" i="2" s="1"/>
  <c r="B2566" i="2" s="1"/>
  <c r="AN2562" i="2"/>
  <c r="AE2562" i="2"/>
  <c r="R2562" i="2"/>
  <c r="Y2562" i="2" s="1"/>
  <c r="O2562" i="2"/>
  <c r="AN2561" i="2"/>
  <c r="O2561" i="2"/>
  <c r="AN2560" i="2"/>
  <c r="O2560" i="2"/>
  <c r="AN2559" i="2"/>
  <c r="O2559" i="2"/>
  <c r="AN2558" i="2"/>
  <c r="AD2558" i="2"/>
  <c r="AD2559" i="2" s="1"/>
  <c r="AE2559" i="2" s="1"/>
  <c r="O2558" i="2"/>
  <c r="D2558" i="2"/>
  <c r="D2559" i="2" s="1"/>
  <c r="D2560" i="2" s="1"/>
  <c r="D2561" i="2" s="1"/>
  <c r="C2558" i="2"/>
  <c r="C2559" i="2" s="1"/>
  <c r="C2560" i="2" s="1"/>
  <c r="C2561" i="2" s="1"/>
  <c r="B2558" i="2"/>
  <c r="B2559" i="2" s="1"/>
  <c r="B2560" i="2" s="1"/>
  <c r="B2561" i="2" s="1"/>
  <c r="AN2557" i="2"/>
  <c r="AE2557" i="2"/>
  <c r="R2557" i="2"/>
  <c r="Y2557" i="2" s="1"/>
  <c r="O2557" i="2"/>
  <c r="AN2556" i="2"/>
  <c r="O2556" i="2"/>
  <c r="AN2555" i="2"/>
  <c r="O2555" i="2"/>
  <c r="AN2554" i="2"/>
  <c r="O2554" i="2"/>
  <c r="AN2553" i="2"/>
  <c r="AD2553" i="2"/>
  <c r="AE2553" i="2" s="1"/>
  <c r="O2553" i="2"/>
  <c r="D2553" i="2"/>
  <c r="D2554" i="2" s="1"/>
  <c r="D2555" i="2" s="1"/>
  <c r="D2556" i="2" s="1"/>
  <c r="C2553" i="2"/>
  <c r="C2554" i="2" s="1"/>
  <c r="C2555" i="2" s="1"/>
  <c r="C2556" i="2" s="1"/>
  <c r="B2553" i="2"/>
  <c r="B2554" i="2" s="1"/>
  <c r="B2555" i="2" s="1"/>
  <c r="B2556" i="2" s="1"/>
  <c r="AN2552" i="2"/>
  <c r="AE2552" i="2"/>
  <c r="R2552" i="2"/>
  <c r="Y2552" i="2" s="1"/>
  <c r="O2552" i="2"/>
  <c r="AN2551" i="2"/>
  <c r="O2551" i="2"/>
  <c r="AN2550" i="2"/>
  <c r="O2550" i="2"/>
  <c r="AN2549" i="2"/>
  <c r="O2549" i="2"/>
  <c r="AN2548" i="2"/>
  <c r="AD2548" i="2"/>
  <c r="AD2549" i="2" s="1"/>
  <c r="AD2550" i="2" s="1"/>
  <c r="O2548" i="2"/>
  <c r="D2548" i="2"/>
  <c r="D2549" i="2" s="1"/>
  <c r="D2550" i="2" s="1"/>
  <c r="D2551" i="2" s="1"/>
  <c r="C2548" i="2"/>
  <c r="C2549" i="2" s="1"/>
  <c r="C2550" i="2" s="1"/>
  <c r="C2551" i="2" s="1"/>
  <c r="B2548" i="2"/>
  <c r="B2549" i="2" s="1"/>
  <c r="B2550" i="2" s="1"/>
  <c r="B2551" i="2" s="1"/>
  <c r="AN2547" i="2"/>
  <c r="AE2547" i="2"/>
  <c r="R2547" i="2"/>
  <c r="Y2547" i="2" s="1"/>
  <c r="O2547" i="2"/>
  <c r="AN2546" i="2"/>
  <c r="O2546" i="2"/>
  <c r="AN2545" i="2"/>
  <c r="O2545" i="2"/>
  <c r="AN2544" i="2"/>
  <c r="O2544" i="2"/>
  <c r="AN2543" i="2"/>
  <c r="AD2543" i="2"/>
  <c r="O2543" i="2"/>
  <c r="D2543" i="2"/>
  <c r="D2544" i="2" s="1"/>
  <c r="D2545" i="2" s="1"/>
  <c r="D2546" i="2" s="1"/>
  <c r="C2543" i="2"/>
  <c r="C2544" i="2" s="1"/>
  <c r="C2545" i="2" s="1"/>
  <c r="C2546" i="2" s="1"/>
  <c r="B2543" i="2"/>
  <c r="B2544" i="2" s="1"/>
  <c r="B2545" i="2" s="1"/>
  <c r="B2546" i="2" s="1"/>
  <c r="AN2542" i="2"/>
  <c r="AE2542" i="2"/>
  <c r="R2542" i="2"/>
  <c r="O2542" i="2"/>
  <c r="AN2540" i="2"/>
  <c r="O2540" i="2"/>
  <c r="AN2539" i="2"/>
  <c r="O2539" i="2"/>
  <c r="AN2538" i="2"/>
  <c r="O2538" i="2"/>
  <c r="AN2537" i="2"/>
  <c r="AD2537" i="2"/>
  <c r="AD2538" i="2" s="1"/>
  <c r="O2537" i="2"/>
  <c r="D2537" i="2"/>
  <c r="D2538" i="2" s="1"/>
  <c r="D2539" i="2" s="1"/>
  <c r="D2540" i="2" s="1"/>
  <c r="C2537" i="2"/>
  <c r="C2538" i="2" s="1"/>
  <c r="C2539" i="2" s="1"/>
  <c r="C2540" i="2" s="1"/>
  <c r="B2537" i="2"/>
  <c r="B2538" i="2" s="1"/>
  <c r="B2539" i="2" s="1"/>
  <c r="B2540" i="2" s="1"/>
  <c r="AN2536" i="2"/>
  <c r="AE2536" i="2"/>
  <c r="R2536" i="2"/>
  <c r="O2536" i="2"/>
  <c r="AN2535" i="2"/>
  <c r="O2535" i="2"/>
  <c r="AN2534" i="2"/>
  <c r="O2534" i="2"/>
  <c r="AN2533" i="2"/>
  <c r="O2533" i="2"/>
  <c r="AN2532" i="2"/>
  <c r="AD2532" i="2"/>
  <c r="AD2533" i="2" s="1"/>
  <c r="O2532" i="2"/>
  <c r="D2532" i="2"/>
  <c r="D2533" i="2" s="1"/>
  <c r="D2534" i="2" s="1"/>
  <c r="D2535" i="2" s="1"/>
  <c r="C2532" i="2"/>
  <c r="C2533" i="2" s="1"/>
  <c r="C2534" i="2" s="1"/>
  <c r="C2535" i="2" s="1"/>
  <c r="B2532" i="2"/>
  <c r="B2533" i="2" s="1"/>
  <c r="B2534" i="2" s="1"/>
  <c r="B2535" i="2" s="1"/>
  <c r="AN2531" i="2"/>
  <c r="AE2531" i="2"/>
  <c r="R2531" i="2"/>
  <c r="Y2531" i="2" s="1"/>
  <c r="O2531" i="2"/>
  <c r="AN2530" i="2"/>
  <c r="O2530" i="2"/>
  <c r="AN2529" i="2"/>
  <c r="O2529" i="2"/>
  <c r="AN2528" i="2"/>
  <c r="O2528" i="2"/>
  <c r="AN2527" i="2"/>
  <c r="AD2527" i="2"/>
  <c r="AE2527" i="2" s="1"/>
  <c r="O2527" i="2"/>
  <c r="D2527" i="2"/>
  <c r="D2528" i="2" s="1"/>
  <c r="D2529" i="2" s="1"/>
  <c r="D2530" i="2" s="1"/>
  <c r="C2527" i="2"/>
  <c r="C2528" i="2" s="1"/>
  <c r="C2529" i="2" s="1"/>
  <c r="C2530" i="2" s="1"/>
  <c r="B2527" i="2"/>
  <c r="B2528" i="2" s="1"/>
  <c r="B2529" i="2" s="1"/>
  <c r="B2530" i="2" s="1"/>
  <c r="AN2526" i="2"/>
  <c r="AE2526" i="2"/>
  <c r="R2526" i="2"/>
  <c r="Y2526" i="2" s="1"/>
  <c r="O2526" i="2"/>
  <c r="AN2525" i="2"/>
  <c r="O2525" i="2"/>
  <c r="AN2524" i="2"/>
  <c r="O2524" i="2"/>
  <c r="AN2523" i="2"/>
  <c r="O2523" i="2"/>
  <c r="AN2522" i="2"/>
  <c r="AD2522" i="2"/>
  <c r="AE2522" i="2" s="1"/>
  <c r="O2522" i="2"/>
  <c r="D2522" i="2"/>
  <c r="D2523" i="2" s="1"/>
  <c r="D2524" i="2" s="1"/>
  <c r="D2525" i="2" s="1"/>
  <c r="C2522" i="2"/>
  <c r="C2523" i="2" s="1"/>
  <c r="C2524" i="2" s="1"/>
  <c r="C2525" i="2" s="1"/>
  <c r="B2522" i="2"/>
  <c r="B2523" i="2" s="1"/>
  <c r="B2524" i="2" s="1"/>
  <c r="B2525" i="2" s="1"/>
  <c r="AN2521" i="2"/>
  <c r="AE2521" i="2"/>
  <c r="R2521" i="2"/>
  <c r="Y2521" i="2" s="1"/>
  <c r="O2521" i="2"/>
  <c r="AN2520" i="2"/>
  <c r="O2520" i="2"/>
  <c r="AN2519" i="2"/>
  <c r="O2519" i="2"/>
  <c r="AN2518" i="2"/>
  <c r="O2518" i="2"/>
  <c r="AN2517" i="2"/>
  <c r="AD2517" i="2"/>
  <c r="AE2517" i="2" s="1"/>
  <c r="O2517" i="2"/>
  <c r="D2517" i="2"/>
  <c r="D2518" i="2" s="1"/>
  <c r="D2519" i="2" s="1"/>
  <c r="D2520" i="2" s="1"/>
  <c r="C2517" i="2"/>
  <c r="C2518" i="2" s="1"/>
  <c r="C2519" i="2" s="1"/>
  <c r="C2520" i="2" s="1"/>
  <c r="B2517" i="2"/>
  <c r="B2518" i="2" s="1"/>
  <c r="B2519" i="2" s="1"/>
  <c r="B2520" i="2" s="1"/>
  <c r="AN2516" i="2"/>
  <c r="AE2516" i="2"/>
  <c r="R2516" i="2"/>
  <c r="Y2516" i="2" s="1"/>
  <c r="O2516" i="2"/>
  <c r="AN2514" i="2"/>
  <c r="O2514" i="2"/>
  <c r="AN2513" i="2"/>
  <c r="O2513" i="2"/>
  <c r="AN2512" i="2"/>
  <c r="O2512" i="2"/>
  <c r="AN2511" i="2"/>
  <c r="AD2511" i="2"/>
  <c r="AE2511" i="2" s="1"/>
  <c r="O2511" i="2"/>
  <c r="D2511" i="2"/>
  <c r="D2512" i="2" s="1"/>
  <c r="D2513" i="2" s="1"/>
  <c r="D2514" i="2" s="1"/>
  <c r="C2511" i="2"/>
  <c r="C2512" i="2" s="1"/>
  <c r="C2513" i="2" s="1"/>
  <c r="C2514" i="2" s="1"/>
  <c r="B2511" i="2"/>
  <c r="B2512" i="2" s="1"/>
  <c r="B2513" i="2" s="1"/>
  <c r="B2514" i="2" s="1"/>
  <c r="AN2510" i="2"/>
  <c r="AE2510" i="2"/>
  <c r="R2510" i="2"/>
  <c r="Y2510" i="2" s="1"/>
  <c r="O2510" i="2"/>
  <c r="AN2509" i="2"/>
  <c r="O2509" i="2"/>
  <c r="AN2508" i="2"/>
  <c r="O2508" i="2"/>
  <c r="AN2507" i="2"/>
  <c r="O2507" i="2"/>
  <c r="AN2506" i="2"/>
  <c r="AD2506" i="2"/>
  <c r="AD2507" i="2" s="1"/>
  <c r="AD2508" i="2" s="1"/>
  <c r="O2506" i="2"/>
  <c r="D2506" i="2"/>
  <c r="D2507" i="2" s="1"/>
  <c r="D2508" i="2" s="1"/>
  <c r="D2509" i="2" s="1"/>
  <c r="C2506" i="2"/>
  <c r="C2507" i="2" s="1"/>
  <c r="C2508" i="2" s="1"/>
  <c r="C2509" i="2" s="1"/>
  <c r="B2506" i="2"/>
  <c r="B2507" i="2" s="1"/>
  <c r="B2508" i="2" s="1"/>
  <c r="B2509" i="2" s="1"/>
  <c r="AN2505" i="2"/>
  <c r="AE2505" i="2"/>
  <c r="R2505" i="2"/>
  <c r="Y2505" i="2" s="1"/>
  <c r="O2505" i="2"/>
  <c r="AN2504" i="2"/>
  <c r="O2504" i="2"/>
  <c r="AN2503" i="2"/>
  <c r="O2503" i="2"/>
  <c r="AN2502" i="2"/>
  <c r="O2502" i="2"/>
  <c r="AN2501" i="2"/>
  <c r="AD2501" i="2"/>
  <c r="O2501" i="2"/>
  <c r="D2501" i="2"/>
  <c r="D2502" i="2" s="1"/>
  <c r="D2503" i="2" s="1"/>
  <c r="D2504" i="2" s="1"/>
  <c r="C2501" i="2"/>
  <c r="C2502" i="2" s="1"/>
  <c r="C2503" i="2" s="1"/>
  <c r="C2504" i="2" s="1"/>
  <c r="B2501" i="2"/>
  <c r="B2502" i="2" s="1"/>
  <c r="B2503" i="2" s="1"/>
  <c r="B2504" i="2" s="1"/>
  <c r="AN2500" i="2"/>
  <c r="AE2500" i="2"/>
  <c r="R2500" i="2"/>
  <c r="O2500" i="2"/>
  <c r="AN2499" i="2"/>
  <c r="O2499" i="2"/>
  <c r="AN2498" i="2"/>
  <c r="O2498" i="2"/>
  <c r="AN2497" i="2"/>
  <c r="O2497" i="2"/>
  <c r="AN2496" i="2"/>
  <c r="AD2496" i="2"/>
  <c r="AD2497" i="2" s="1"/>
  <c r="O2496" i="2"/>
  <c r="D2496" i="2"/>
  <c r="D2497" i="2" s="1"/>
  <c r="D2498" i="2" s="1"/>
  <c r="D2499" i="2" s="1"/>
  <c r="C2496" i="2"/>
  <c r="C2497" i="2" s="1"/>
  <c r="C2498" i="2" s="1"/>
  <c r="C2499" i="2" s="1"/>
  <c r="B2496" i="2"/>
  <c r="B2497" i="2" s="1"/>
  <c r="B2498" i="2" s="1"/>
  <c r="B2499" i="2" s="1"/>
  <c r="AN2495" i="2"/>
  <c r="AE2495" i="2"/>
  <c r="R2495" i="2"/>
  <c r="Y2495" i="2" s="1"/>
  <c r="O2495" i="2"/>
  <c r="AN2494" i="2"/>
  <c r="O2494" i="2"/>
  <c r="AN2493" i="2"/>
  <c r="O2493" i="2"/>
  <c r="AN2492" i="2"/>
  <c r="O2492" i="2"/>
  <c r="AN2491" i="2"/>
  <c r="AD2491" i="2"/>
  <c r="AD2492" i="2" s="1"/>
  <c r="O2491" i="2"/>
  <c r="D2491" i="2"/>
  <c r="D2492" i="2" s="1"/>
  <c r="D2493" i="2" s="1"/>
  <c r="D2494" i="2" s="1"/>
  <c r="C2491" i="2"/>
  <c r="C2492" i="2" s="1"/>
  <c r="C2493" i="2" s="1"/>
  <c r="C2494" i="2" s="1"/>
  <c r="B2491" i="2"/>
  <c r="B2492" i="2" s="1"/>
  <c r="B2493" i="2" s="1"/>
  <c r="B2494" i="2" s="1"/>
  <c r="AN2490" i="2"/>
  <c r="AE2490" i="2"/>
  <c r="R2490" i="2"/>
  <c r="Y2490" i="2" s="1"/>
  <c r="O2490" i="2"/>
  <c r="AN2488" i="2"/>
  <c r="O2488" i="2"/>
  <c r="AN2487" i="2"/>
  <c r="O2487" i="2"/>
  <c r="AN2486" i="2"/>
  <c r="O2486" i="2"/>
  <c r="AN2485" i="2"/>
  <c r="AD2485" i="2"/>
  <c r="AE2485" i="2" s="1"/>
  <c r="O2485" i="2"/>
  <c r="D2485" i="2"/>
  <c r="D2486" i="2" s="1"/>
  <c r="D2487" i="2" s="1"/>
  <c r="D2488" i="2" s="1"/>
  <c r="C2485" i="2"/>
  <c r="C2486" i="2" s="1"/>
  <c r="C2487" i="2" s="1"/>
  <c r="C2488" i="2" s="1"/>
  <c r="B2485" i="2"/>
  <c r="B2486" i="2" s="1"/>
  <c r="B2487" i="2" s="1"/>
  <c r="B2488" i="2" s="1"/>
  <c r="AN2484" i="2"/>
  <c r="AE2484" i="2"/>
  <c r="R2484" i="2"/>
  <c r="Y2484" i="2" s="1"/>
  <c r="O2484" i="2"/>
  <c r="AN2483" i="2"/>
  <c r="O2483" i="2"/>
  <c r="AN2482" i="2"/>
  <c r="O2482" i="2"/>
  <c r="AN2481" i="2"/>
  <c r="O2481" i="2"/>
  <c r="AN2480" i="2"/>
  <c r="AD2480" i="2"/>
  <c r="AE2480" i="2" s="1"/>
  <c r="O2480" i="2"/>
  <c r="D2480" i="2"/>
  <c r="D2481" i="2" s="1"/>
  <c r="D2482" i="2" s="1"/>
  <c r="D2483" i="2" s="1"/>
  <c r="C2480" i="2"/>
  <c r="C2481" i="2" s="1"/>
  <c r="C2482" i="2" s="1"/>
  <c r="C2483" i="2" s="1"/>
  <c r="B2480" i="2"/>
  <c r="B2481" i="2" s="1"/>
  <c r="B2482" i="2" s="1"/>
  <c r="B2483" i="2" s="1"/>
  <c r="AN2479" i="2"/>
  <c r="AE2479" i="2"/>
  <c r="R2479" i="2"/>
  <c r="Y2479" i="2" s="1"/>
  <c r="O2479" i="2"/>
  <c r="AN2478" i="2"/>
  <c r="O2478" i="2"/>
  <c r="AN2477" i="2"/>
  <c r="O2477" i="2"/>
  <c r="AN2476" i="2"/>
  <c r="O2476" i="2"/>
  <c r="AN2475" i="2"/>
  <c r="AD2475" i="2"/>
  <c r="AE2475" i="2" s="1"/>
  <c r="O2475" i="2"/>
  <c r="D2475" i="2"/>
  <c r="D2476" i="2" s="1"/>
  <c r="D2477" i="2" s="1"/>
  <c r="D2478" i="2" s="1"/>
  <c r="C2475" i="2"/>
  <c r="C2476" i="2" s="1"/>
  <c r="C2477" i="2" s="1"/>
  <c r="C2478" i="2" s="1"/>
  <c r="B2475" i="2"/>
  <c r="B2476" i="2" s="1"/>
  <c r="B2477" i="2" s="1"/>
  <c r="B2478" i="2" s="1"/>
  <c r="AN2474" i="2"/>
  <c r="AE2474" i="2"/>
  <c r="R2474" i="2"/>
  <c r="Y2474" i="2" s="1"/>
  <c r="O2474" i="2"/>
  <c r="AN2473" i="2"/>
  <c r="O2473" i="2"/>
  <c r="AN2472" i="2"/>
  <c r="O2472" i="2"/>
  <c r="AN2471" i="2"/>
  <c r="O2471" i="2"/>
  <c r="AN2470" i="2"/>
  <c r="AD2470" i="2"/>
  <c r="AD2471" i="2" s="1"/>
  <c r="O2470" i="2"/>
  <c r="D2470" i="2"/>
  <c r="D2471" i="2" s="1"/>
  <c r="D2472" i="2" s="1"/>
  <c r="D2473" i="2" s="1"/>
  <c r="C2470" i="2"/>
  <c r="C2471" i="2" s="1"/>
  <c r="C2472" i="2" s="1"/>
  <c r="C2473" i="2" s="1"/>
  <c r="B2470" i="2"/>
  <c r="B2471" i="2" s="1"/>
  <c r="B2472" i="2" s="1"/>
  <c r="B2473" i="2" s="1"/>
  <c r="AN2469" i="2"/>
  <c r="AE2469" i="2"/>
  <c r="R2469" i="2"/>
  <c r="O2469" i="2"/>
  <c r="AN2468" i="2"/>
  <c r="O2468" i="2"/>
  <c r="AN2467" i="2"/>
  <c r="O2467" i="2"/>
  <c r="AN2466" i="2"/>
  <c r="O2466" i="2"/>
  <c r="AN2465" i="2"/>
  <c r="AD2465" i="2"/>
  <c r="AD2466" i="2" s="1"/>
  <c r="O2465" i="2"/>
  <c r="D2465" i="2"/>
  <c r="D2466" i="2" s="1"/>
  <c r="D2467" i="2" s="1"/>
  <c r="D2468" i="2" s="1"/>
  <c r="C2465" i="2"/>
  <c r="C2466" i="2" s="1"/>
  <c r="C2467" i="2" s="1"/>
  <c r="C2468" i="2" s="1"/>
  <c r="B2465" i="2"/>
  <c r="B2466" i="2" s="1"/>
  <c r="B2467" i="2" s="1"/>
  <c r="B2468" i="2" s="1"/>
  <c r="AN2464" i="2"/>
  <c r="AE2464" i="2"/>
  <c r="R2464" i="2"/>
  <c r="Y2464" i="2" s="1"/>
  <c r="O2464" i="2"/>
  <c r="AN2462" i="2"/>
  <c r="O2462" i="2"/>
  <c r="AN2461" i="2"/>
  <c r="O2461" i="2"/>
  <c r="AN2460" i="2"/>
  <c r="O2460" i="2"/>
  <c r="AN2459" i="2"/>
  <c r="AD2459" i="2"/>
  <c r="AD2460" i="2" s="1"/>
  <c r="O2459" i="2"/>
  <c r="D2459" i="2"/>
  <c r="D2460" i="2" s="1"/>
  <c r="D2461" i="2" s="1"/>
  <c r="D2462" i="2" s="1"/>
  <c r="C2459" i="2"/>
  <c r="C2460" i="2" s="1"/>
  <c r="C2461" i="2" s="1"/>
  <c r="C2462" i="2" s="1"/>
  <c r="B2459" i="2"/>
  <c r="B2460" i="2" s="1"/>
  <c r="B2461" i="2" s="1"/>
  <c r="B2462" i="2" s="1"/>
  <c r="AN2458" i="2"/>
  <c r="AE2458" i="2"/>
  <c r="R2458" i="2"/>
  <c r="Y2458" i="2" s="1"/>
  <c r="O2458" i="2"/>
  <c r="AN2457" i="2"/>
  <c r="O2457" i="2"/>
  <c r="AN2456" i="2"/>
  <c r="O2456" i="2"/>
  <c r="AN2455" i="2"/>
  <c r="O2455" i="2"/>
  <c r="AN2454" i="2"/>
  <c r="AD2454" i="2"/>
  <c r="AE2454" i="2" s="1"/>
  <c r="O2454" i="2"/>
  <c r="D2454" i="2"/>
  <c r="D2455" i="2" s="1"/>
  <c r="D2456" i="2" s="1"/>
  <c r="D2457" i="2" s="1"/>
  <c r="C2454" i="2"/>
  <c r="C2455" i="2" s="1"/>
  <c r="C2456" i="2" s="1"/>
  <c r="C2457" i="2" s="1"/>
  <c r="B2454" i="2"/>
  <c r="B2455" i="2" s="1"/>
  <c r="B2456" i="2" s="1"/>
  <c r="B2457" i="2" s="1"/>
  <c r="AN2453" i="2"/>
  <c r="AE2453" i="2"/>
  <c r="R2453" i="2"/>
  <c r="Y2453" i="2" s="1"/>
  <c r="O2453" i="2"/>
  <c r="AN2452" i="2"/>
  <c r="O2452" i="2"/>
  <c r="AN2451" i="2"/>
  <c r="O2451" i="2"/>
  <c r="AN2450" i="2"/>
  <c r="O2450" i="2"/>
  <c r="AN2449" i="2"/>
  <c r="AD2449" i="2"/>
  <c r="AE2449" i="2" s="1"/>
  <c r="O2449" i="2"/>
  <c r="D2449" i="2"/>
  <c r="D2450" i="2" s="1"/>
  <c r="D2451" i="2" s="1"/>
  <c r="D2452" i="2" s="1"/>
  <c r="C2449" i="2"/>
  <c r="C2450" i="2" s="1"/>
  <c r="C2451" i="2" s="1"/>
  <c r="C2452" i="2" s="1"/>
  <c r="B2449" i="2"/>
  <c r="B2450" i="2" s="1"/>
  <c r="B2451" i="2" s="1"/>
  <c r="B2452" i="2" s="1"/>
  <c r="AN2448" i="2"/>
  <c r="AE2448" i="2"/>
  <c r="R2448" i="2"/>
  <c r="Y2448" i="2" s="1"/>
  <c r="O2448" i="2"/>
  <c r="AN2447" i="2"/>
  <c r="O2447" i="2"/>
  <c r="AN2446" i="2"/>
  <c r="O2446" i="2"/>
  <c r="AN2445" i="2"/>
  <c r="O2445" i="2"/>
  <c r="AN2444" i="2"/>
  <c r="AD2444" i="2"/>
  <c r="AE2444" i="2" s="1"/>
  <c r="O2444" i="2"/>
  <c r="D2444" i="2"/>
  <c r="D2445" i="2" s="1"/>
  <c r="D2446" i="2" s="1"/>
  <c r="D2447" i="2" s="1"/>
  <c r="C2444" i="2"/>
  <c r="C2445" i="2" s="1"/>
  <c r="C2446" i="2" s="1"/>
  <c r="C2447" i="2" s="1"/>
  <c r="B2444" i="2"/>
  <c r="B2445" i="2" s="1"/>
  <c r="B2446" i="2" s="1"/>
  <c r="B2447" i="2" s="1"/>
  <c r="AN2443" i="2"/>
  <c r="AE2443" i="2"/>
  <c r="R2443" i="2"/>
  <c r="Y2443" i="2" s="1"/>
  <c r="O2443" i="2"/>
  <c r="AN2442" i="2"/>
  <c r="O2442" i="2"/>
  <c r="AN2441" i="2"/>
  <c r="O2441" i="2"/>
  <c r="AN2440" i="2"/>
  <c r="O2440" i="2"/>
  <c r="AN2439" i="2"/>
  <c r="AD2439" i="2"/>
  <c r="AE2439" i="2" s="1"/>
  <c r="O2439" i="2"/>
  <c r="D2439" i="2"/>
  <c r="D2440" i="2" s="1"/>
  <c r="D2441" i="2" s="1"/>
  <c r="D2442" i="2" s="1"/>
  <c r="C2439" i="2"/>
  <c r="C2440" i="2" s="1"/>
  <c r="C2441" i="2" s="1"/>
  <c r="C2442" i="2" s="1"/>
  <c r="B2439" i="2"/>
  <c r="B2440" i="2" s="1"/>
  <c r="B2441" i="2" s="1"/>
  <c r="B2442" i="2" s="1"/>
  <c r="AN2438" i="2"/>
  <c r="AE2438" i="2"/>
  <c r="R2438" i="2"/>
  <c r="Y2438" i="2" s="1"/>
  <c r="O2438" i="2"/>
  <c r="AN2436" i="2"/>
  <c r="O2436" i="2"/>
  <c r="AN2435" i="2"/>
  <c r="O2435" i="2"/>
  <c r="AN2434" i="2"/>
  <c r="O2434" i="2"/>
  <c r="AN2433" i="2"/>
  <c r="AD2433" i="2"/>
  <c r="AD2434" i="2" s="1"/>
  <c r="O2433" i="2"/>
  <c r="D2433" i="2"/>
  <c r="D2434" i="2" s="1"/>
  <c r="D2435" i="2" s="1"/>
  <c r="D2436" i="2" s="1"/>
  <c r="C2433" i="2"/>
  <c r="C2434" i="2" s="1"/>
  <c r="C2435" i="2" s="1"/>
  <c r="C2436" i="2" s="1"/>
  <c r="B2433" i="2"/>
  <c r="B2434" i="2" s="1"/>
  <c r="B2435" i="2" s="1"/>
  <c r="B2436" i="2" s="1"/>
  <c r="AN2432" i="2"/>
  <c r="AE2432" i="2"/>
  <c r="R2432" i="2"/>
  <c r="O2432" i="2"/>
  <c r="AN2431" i="2"/>
  <c r="O2431" i="2"/>
  <c r="AN2430" i="2"/>
  <c r="O2430" i="2"/>
  <c r="AN2429" i="2"/>
  <c r="O2429" i="2"/>
  <c r="AN2428" i="2"/>
  <c r="AD2428" i="2"/>
  <c r="AD2429" i="2" s="1"/>
  <c r="O2428" i="2"/>
  <c r="D2428" i="2"/>
  <c r="D2429" i="2" s="1"/>
  <c r="D2430" i="2" s="1"/>
  <c r="D2431" i="2" s="1"/>
  <c r="C2428" i="2"/>
  <c r="C2429" i="2" s="1"/>
  <c r="C2430" i="2" s="1"/>
  <c r="C2431" i="2" s="1"/>
  <c r="B2428" i="2"/>
  <c r="B2429" i="2" s="1"/>
  <c r="B2430" i="2" s="1"/>
  <c r="B2431" i="2" s="1"/>
  <c r="AN2427" i="2"/>
  <c r="AE2427" i="2"/>
  <c r="R2427" i="2"/>
  <c r="Y2427" i="2" s="1"/>
  <c r="O2427" i="2"/>
  <c r="AN2426" i="2"/>
  <c r="O2426" i="2"/>
  <c r="AN2425" i="2"/>
  <c r="O2425" i="2"/>
  <c r="AN2424" i="2"/>
  <c r="O2424" i="2"/>
  <c r="AN2423" i="2"/>
  <c r="AD2423" i="2"/>
  <c r="AD2424" i="2" s="1"/>
  <c r="O2423" i="2"/>
  <c r="D2423" i="2"/>
  <c r="D2424" i="2" s="1"/>
  <c r="D2425" i="2" s="1"/>
  <c r="D2426" i="2" s="1"/>
  <c r="C2423" i="2"/>
  <c r="C2424" i="2" s="1"/>
  <c r="C2425" i="2" s="1"/>
  <c r="C2426" i="2" s="1"/>
  <c r="B2423" i="2"/>
  <c r="B2424" i="2" s="1"/>
  <c r="B2425" i="2" s="1"/>
  <c r="B2426" i="2" s="1"/>
  <c r="AN2422" i="2"/>
  <c r="AE2422" i="2"/>
  <c r="R2422" i="2"/>
  <c r="Y2422" i="2" s="1"/>
  <c r="O2422" i="2"/>
  <c r="AN2421" i="2"/>
  <c r="O2421" i="2"/>
  <c r="AN2420" i="2"/>
  <c r="O2420" i="2"/>
  <c r="AN2419" i="2"/>
  <c r="O2419" i="2"/>
  <c r="AN2418" i="2"/>
  <c r="AD2418" i="2"/>
  <c r="AD2419" i="2" s="1"/>
  <c r="O2418" i="2"/>
  <c r="D2418" i="2"/>
  <c r="D2419" i="2" s="1"/>
  <c r="D2420" i="2" s="1"/>
  <c r="D2421" i="2" s="1"/>
  <c r="C2418" i="2"/>
  <c r="C2419" i="2" s="1"/>
  <c r="C2420" i="2" s="1"/>
  <c r="C2421" i="2" s="1"/>
  <c r="B2418" i="2"/>
  <c r="B2419" i="2" s="1"/>
  <c r="B2420" i="2" s="1"/>
  <c r="B2421" i="2" s="1"/>
  <c r="AN2417" i="2"/>
  <c r="AE2417" i="2"/>
  <c r="R2417" i="2"/>
  <c r="Y2417" i="2" s="1"/>
  <c r="O2417" i="2"/>
  <c r="AN2416" i="2"/>
  <c r="O2416" i="2"/>
  <c r="AN2415" i="2"/>
  <c r="O2415" i="2"/>
  <c r="AN2414" i="2"/>
  <c r="O2414" i="2"/>
  <c r="AN2413" i="2"/>
  <c r="AD2413" i="2"/>
  <c r="AE2413" i="2" s="1"/>
  <c r="O2413" i="2"/>
  <c r="D2413" i="2"/>
  <c r="D2414" i="2" s="1"/>
  <c r="D2415" i="2" s="1"/>
  <c r="D2416" i="2" s="1"/>
  <c r="C2413" i="2"/>
  <c r="C2414" i="2" s="1"/>
  <c r="C2415" i="2" s="1"/>
  <c r="C2416" i="2" s="1"/>
  <c r="B2413" i="2"/>
  <c r="B2414" i="2" s="1"/>
  <c r="B2415" i="2" s="1"/>
  <c r="B2416" i="2" s="1"/>
  <c r="AN2412" i="2"/>
  <c r="AE2412" i="2"/>
  <c r="R2412" i="2"/>
  <c r="Y2412" i="2" s="1"/>
  <c r="O2412" i="2"/>
  <c r="AN2410" i="2"/>
  <c r="O2410" i="2"/>
  <c r="AN2409" i="2"/>
  <c r="O2409" i="2"/>
  <c r="AN2408" i="2"/>
  <c r="O2408" i="2"/>
  <c r="AN2407" i="2"/>
  <c r="AD2407" i="2"/>
  <c r="AE2407" i="2" s="1"/>
  <c r="O2407" i="2"/>
  <c r="D2407" i="2"/>
  <c r="D2408" i="2" s="1"/>
  <c r="D2409" i="2" s="1"/>
  <c r="D2410" i="2" s="1"/>
  <c r="C2407" i="2"/>
  <c r="C2408" i="2" s="1"/>
  <c r="C2409" i="2" s="1"/>
  <c r="C2410" i="2" s="1"/>
  <c r="B2407" i="2"/>
  <c r="B2408" i="2" s="1"/>
  <c r="B2409" i="2" s="1"/>
  <c r="B2410" i="2" s="1"/>
  <c r="AN2406" i="2"/>
  <c r="AE2406" i="2"/>
  <c r="R2406" i="2"/>
  <c r="Y2406" i="2" s="1"/>
  <c r="O2406" i="2"/>
  <c r="AN2405" i="2"/>
  <c r="O2405" i="2"/>
  <c r="AN2404" i="2"/>
  <c r="O2404" i="2"/>
  <c r="AN2403" i="2"/>
  <c r="O2403" i="2"/>
  <c r="AN2402" i="2"/>
  <c r="AD2402" i="2"/>
  <c r="AD2403" i="2" s="1"/>
  <c r="O2402" i="2"/>
  <c r="D2402" i="2"/>
  <c r="D2403" i="2" s="1"/>
  <c r="D2404" i="2" s="1"/>
  <c r="D2405" i="2" s="1"/>
  <c r="C2402" i="2"/>
  <c r="C2403" i="2" s="1"/>
  <c r="C2404" i="2" s="1"/>
  <c r="C2405" i="2" s="1"/>
  <c r="B2402" i="2"/>
  <c r="B2403" i="2" s="1"/>
  <c r="B2404" i="2" s="1"/>
  <c r="B2405" i="2" s="1"/>
  <c r="AN2401" i="2"/>
  <c r="AE2401" i="2"/>
  <c r="R2401" i="2"/>
  <c r="Y2401" i="2" s="1"/>
  <c r="O2401" i="2"/>
  <c r="AN2400" i="2"/>
  <c r="O2400" i="2"/>
  <c r="AN2399" i="2"/>
  <c r="O2399" i="2"/>
  <c r="AN2398" i="2"/>
  <c r="O2398" i="2"/>
  <c r="AN2397" i="2"/>
  <c r="AD2397" i="2"/>
  <c r="AD2398" i="2" s="1"/>
  <c r="O2397" i="2"/>
  <c r="D2397" i="2"/>
  <c r="D2398" i="2" s="1"/>
  <c r="D2399" i="2" s="1"/>
  <c r="D2400" i="2" s="1"/>
  <c r="C2397" i="2"/>
  <c r="C2398" i="2" s="1"/>
  <c r="C2399" i="2" s="1"/>
  <c r="C2400" i="2" s="1"/>
  <c r="B2397" i="2"/>
  <c r="B2398" i="2" s="1"/>
  <c r="B2399" i="2" s="1"/>
  <c r="B2400" i="2" s="1"/>
  <c r="AN2396" i="2"/>
  <c r="AE2396" i="2"/>
  <c r="R2396" i="2"/>
  <c r="Y2396" i="2" s="1"/>
  <c r="O2396" i="2"/>
  <c r="AN2395" i="2"/>
  <c r="O2395" i="2"/>
  <c r="AN2394" i="2"/>
  <c r="O2394" i="2"/>
  <c r="AN2393" i="2"/>
  <c r="O2393" i="2"/>
  <c r="AN2392" i="2"/>
  <c r="AD2392" i="2"/>
  <c r="AE2392" i="2" s="1"/>
  <c r="O2392" i="2"/>
  <c r="D2392" i="2"/>
  <c r="D2393" i="2" s="1"/>
  <c r="D2394" i="2" s="1"/>
  <c r="D2395" i="2" s="1"/>
  <c r="C2392" i="2"/>
  <c r="C2393" i="2" s="1"/>
  <c r="C2394" i="2" s="1"/>
  <c r="C2395" i="2" s="1"/>
  <c r="B2392" i="2"/>
  <c r="B2393" i="2" s="1"/>
  <c r="B2394" i="2" s="1"/>
  <c r="B2395" i="2" s="1"/>
  <c r="AN2391" i="2"/>
  <c r="AE2391" i="2"/>
  <c r="R2391" i="2"/>
  <c r="Y2391" i="2" s="1"/>
  <c r="O2391" i="2"/>
  <c r="AN2390" i="2"/>
  <c r="O2390" i="2"/>
  <c r="AN2389" i="2"/>
  <c r="O2389" i="2"/>
  <c r="AN2388" i="2"/>
  <c r="O2388" i="2"/>
  <c r="AN2387" i="2"/>
  <c r="AD2387" i="2"/>
  <c r="AE2387" i="2" s="1"/>
  <c r="O2387" i="2"/>
  <c r="D2387" i="2"/>
  <c r="D2388" i="2" s="1"/>
  <c r="D2389" i="2" s="1"/>
  <c r="D2390" i="2" s="1"/>
  <c r="C2387" i="2"/>
  <c r="C2388" i="2" s="1"/>
  <c r="C2389" i="2" s="1"/>
  <c r="C2390" i="2" s="1"/>
  <c r="B2387" i="2"/>
  <c r="B2388" i="2" s="1"/>
  <c r="B2389" i="2" s="1"/>
  <c r="B2390" i="2" s="1"/>
  <c r="AN2386" i="2"/>
  <c r="AE2386" i="2"/>
  <c r="R2386" i="2"/>
  <c r="Y2386" i="2" s="1"/>
  <c r="O2386" i="2"/>
  <c r="AN2384" i="2"/>
  <c r="O2384" i="2"/>
  <c r="AN2383" i="2"/>
  <c r="O2383" i="2"/>
  <c r="AN2382" i="2"/>
  <c r="O2382" i="2"/>
  <c r="AN2381" i="2"/>
  <c r="AD2381" i="2"/>
  <c r="AE2381" i="2" s="1"/>
  <c r="O2381" i="2"/>
  <c r="D2381" i="2"/>
  <c r="D2382" i="2" s="1"/>
  <c r="D2383" i="2" s="1"/>
  <c r="D2384" i="2" s="1"/>
  <c r="C2381" i="2"/>
  <c r="C2382" i="2" s="1"/>
  <c r="C2383" i="2" s="1"/>
  <c r="C2384" i="2" s="1"/>
  <c r="B2381" i="2"/>
  <c r="B2382" i="2" s="1"/>
  <c r="B2383" i="2" s="1"/>
  <c r="B2384" i="2" s="1"/>
  <c r="AN2380" i="2"/>
  <c r="AE2380" i="2"/>
  <c r="R2380" i="2"/>
  <c r="Y2380" i="2" s="1"/>
  <c r="O2380" i="2"/>
  <c r="AN2379" i="2"/>
  <c r="O2379" i="2"/>
  <c r="AN2378" i="2"/>
  <c r="O2378" i="2"/>
  <c r="AN2377" i="2"/>
  <c r="O2377" i="2"/>
  <c r="AN2376" i="2"/>
  <c r="AD2376" i="2"/>
  <c r="AE2376" i="2" s="1"/>
  <c r="O2376" i="2"/>
  <c r="D2376" i="2"/>
  <c r="D2377" i="2" s="1"/>
  <c r="D2378" i="2" s="1"/>
  <c r="D2379" i="2" s="1"/>
  <c r="C2376" i="2"/>
  <c r="C2377" i="2" s="1"/>
  <c r="C2378" i="2" s="1"/>
  <c r="C2379" i="2" s="1"/>
  <c r="B2376" i="2"/>
  <c r="B2377" i="2" s="1"/>
  <c r="B2378" i="2" s="1"/>
  <c r="B2379" i="2" s="1"/>
  <c r="AN2375" i="2"/>
  <c r="AE2375" i="2"/>
  <c r="R2375" i="2"/>
  <c r="Y2375" i="2" s="1"/>
  <c r="O2375" i="2"/>
  <c r="AN2374" i="2"/>
  <c r="O2374" i="2"/>
  <c r="AN2373" i="2"/>
  <c r="O2373" i="2"/>
  <c r="AN2372" i="2"/>
  <c r="O2372" i="2"/>
  <c r="AN2371" i="2"/>
  <c r="AD2371" i="2"/>
  <c r="AD2372" i="2" s="1"/>
  <c r="O2371" i="2"/>
  <c r="D2371" i="2"/>
  <c r="D2372" i="2" s="1"/>
  <c r="D2373" i="2" s="1"/>
  <c r="D2374" i="2" s="1"/>
  <c r="C2371" i="2"/>
  <c r="C2372" i="2" s="1"/>
  <c r="C2373" i="2" s="1"/>
  <c r="C2374" i="2" s="1"/>
  <c r="B2371" i="2"/>
  <c r="B2372" i="2" s="1"/>
  <c r="B2373" i="2" s="1"/>
  <c r="B2374" i="2" s="1"/>
  <c r="AN2370" i="2"/>
  <c r="AE2370" i="2"/>
  <c r="R2370" i="2"/>
  <c r="Y2370" i="2" s="1"/>
  <c r="O2370" i="2"/>
  <c r="AN2369" i="2"/>
  <c r="O2369" i="2"/>
  <c r="AN2368" i="2"/>
  <c r="O2368" i="2"/>
  <c r="AN2367" i="2"/>
  <c r="O2367" i="2"/>
  <c r="AN2366" i="2"/>
  <c r="AD2366" i="2"/>
  <c r="AD2367" i="2" s="1"/>
  <c r="O2366" i="2"/>
  <c r="D2366" i="2"/>
  <c r="D2367" i="2" s="1"/>
  <c r="D2368" i="2" s="1"/>
  <c r="D2369" i="2" s="1"/>
  <c r="C2366" i="2"/>
  <c r="C2367" i="2" s="1"/>
  <c r="C2368" i="2" s="1"/>
  <c r="C2369" i="2" s="1"/>
  <c r="B2366" i="2"/>
  <c r="B2367" i="2" s="1"/>
  <c r="B2368" i="2" s="1"/>
  <c r="B2369" i="2" s="1"/>
  <c r="AN2365" i="2"/>
  <c r="AE2365" i="2"/>
  <c r="R2365" i="2"/>
  <c r="Y2365" i="2" s="1"/>
  <c r="O2365" i="2"/>
  <c r="AN2364" i="2"/>
  <c r="O2364" i="2"/>
  <c r="AN2363" i="2"/>
  <c r="O2363" i="2"/>
  <c r="AN2362" i="2"/>
  <c r="O2362" i="2"/>
  <c r="AN2361" i="2"/>
  <c r="AD2361" i="2"/>
  <c r="AD2362" i="2" s="1"/>
  <c r="O2361" i="2"/>
  <c r="D2361" i="2"/>
  <c r="D2362" i="2" s="1"/>
  <c r="D2363" i="2" s="1"/>
  <c r="D2364" i="2" s="1"/>
  <c r="C2361" i="2"/>
  <c r="C2362" i="2" s="1"/>
  <c r="C2363" i="2" s="1"/>
  <c r="C2364" i="2" s="1"/>
  <c r="B2361" i="2"/>
  <c r="B2362" i="2" s="1"/>
  <c r="B2363" i="2" s="1"/>
  <c r="B2364" i="2" s="1"/>
  <c r="AN2360" i="2"/>
  <c r="AE2360" i="2"/>
  <c r="R2360" i="2"/>
  <c r="Y2360" i="2" s="1"/>
  <c r="O2360" i="2"/>
  <c r="AN2358" i="2"/>
  <c r="O2358" i="2"/>
  <c r="AN2357" i="2"/>
  <c r="O2357" i="2"/>
  <c r="AN2356" i="2"/>
  <c r="O2356" i="2"/>
  <c r="AN2355" i="2"/>
  <c r="AD2355" i="2"/>
  <c r="AD2356" i="2" s="1"/>
  <c r="O2355" i="2"/>
  <c r="D2355" i="2"/>
  <c r="D2356" i="2" s="1"/>
  <c r="D2357" i="2" s="1"/>
  <c r="D2358" i="2" s="1"/>
  <c r="C2355" i="2"/>
  <c r="C2356" i="2" s="1"/>
  <c r="C2357" i="2" s="1"/>
  <c r="C2358" i="2" s="1"/>
  <c r="B2355" i="2"/>
  <c r="B2356" i="2" s="1"/>
  <c r="B2357" i="2" s="1"/>
  <c r="B2358" i="2" s="1"/>
  <c r="AN2354" i="2"/>
  <c r="AE2354" i="2"/>
  <c r="R2354" i="2"/>
  <c r="Y2354" i="2" s="1"/>
  <c r="O2354" i="2"/>
  <c r="AN2353" i="2"/>
  <c r="O2353" i="2"/>
  <c r="AN2352" i="2"/>
  <c r="O2352" i="2"/>
  <c r="AN2351" i="2"/>
  <c r="O2351" i="2"/>
  <c r="AN2350" i="2"/>
  <c r="AD2350" i="2"/>
  <c r="AE2350" i="2" s="1"/>
  <c r="O2350" i="2"/>
  <c r="D2350" i="2"/>
  <c r="D2351" i="2" s="1"/>
  <c r="D2352" i="2" s="1"/>
  <c r="D2353" i="2" s="1"/>
  <c r="C2350" i="2"/>
  <c r="C2351" i="2" s="1"/>
  <c r="C2352" i="2" s="1"/>
  <c r="C2353" i="2" s="1"/>
  <c r="B2350" i="2"/>
  <c r="B2351" i="2" s="1"/>
  <c r="B2352" i="2" s="1"/>
  <c r="B2353" i="2" s="1"/>
  <c r="AN2349" i="2"/>
  <c r="AE2349" i="2"/>
  <c r="R2349" i="2"/>
  <c r="O2349" i="2"/>
  <c r="AN2348" i="2"/>
  <c r="O2348" i="2"/>
  <c r="AN2347" i="2"/>
  <c r="O2347" i="2"/>
  <c r="AN2346" i="2"/>
  <c r="O2346" i="2"/>
  <c r="AN2345" i="2"/>
  <c r="AD2345" i="2"/>
  <c r="AE2345" i="2" s="1"/>
  <c r="O2345" i="2"/>
  <c r="D2345" i="2"/>
  <c r="D2346" i="2" s="1"/>
  <c r="D2347" i="2" s="1"/>
  <c r="D2348" i="2" s="1"/>
  <c r="C2345" i="2"/>
  <c r="C2346" i="2" s="1"/>
  <c r="C2347" i="2" s="1"/>
  <c r="C2348" i="2" s="1"/>
  <c r="B2345" i="2"/>
  <c r="B2346" i="2" s="1"/>
  <c r="B2347" i="2" s="1"/>
  <c r="B2348" i="2" s="1"/>
  <c r="AN2344" i="2"/>
  <c r="AE2344" i="2"/>
  <c r="R2344" i="2"/>
  <c r="Y2344" i="2" s="1"/>
  <c r="O2344" i="2"/>
  <c r="AN2343" i="2"/>
  <c r="O2343" i="2"/>
  <c r="AN2342" i="2"/>
  <c r="O2342" i="2"/>
  <c r="AN2341" i="2"/>
  <c r="O2341" i="2"/>
  <c r="AN2340" i="2"/>
  <c r="AD2340" i="2"/>
  <c r="AE2340" i="2" s="1"/>
  <c r="O2340" i="2"/>
  <c r="D2340" i="2"/>
  <c r="D2341" i="2" s="1"/>
  <c r="D2342" i="2" s="1"/>
  <c r="D2343" i="2" s="1"/>
  <c r="C2340" i="2"/>
  <c r="C2341" i="2" s="1"/>
  <c r="C2342" i="2" s="1"/>
  <c r="C2343" i="2" s="1"/>
  <c r="B2340" i="2"/>
  <c r="B2341" i="2" s="1"/>
  <c r="B2342" i="2" s="1"/>
  <c r="B2343" i="2" s="1"/>
  <c r="AN2339" i="2"/>
  <c r="AE2339" i="2"/>
  <c r="R2339" i="2"/>
  <c r="Y2339" i="2" s="1"/>
  <c r="O2339" i="2"/>
  <c r="AN2338" i="2"/>
  <c r="O2338" i="2"/>
  <c r="AN2337" i="2"/>
  <c r="O2337" i="2"/>
  <c r="AN2336" i="2"/>
  <c r="O2336" i="2"/>
  <c r="AN2335" i="2"/>
  <c r="AD2335" i="2"/>
  <c r="AE2335" i="2" s="1"/>
  <c r="O2335" i="2"/>
  <c r="D2335" i="2"/>
  <c r="D2336" i="2" s="1"/>
  <c r="D2337" i="2" s="1"/>
  <c r="D2338" i="2" s="1"/>
  <c r="C2335" i="2"/>
  <c r="C2336" i="2" s="1"/>
  <c r="C2337" i="2" s="1"/>
  <c r="C2338" i="2" s="1"/>
  <c r="B2335" i="2"/>
  <c r="B2336" i="2" s="1"/>
  <c r="B2337" i="2" s="1"/>
  <c r="B2338" i="2" s="1"/>
  <c r="AN2334" i="2"/>
  <c r="AE2334" i="2"/>
  <c r="R2334" i="2"/>
  <c r="Y2334" i="2" s="1"/>
  <c r="O2334" i="2"/>
  <c r="AN2332" i="2"/>
  <c r="O2332" i="2"/>
  <c r="AN2331" i="2"/>
  <c r="O2331" i="2"/>
  <c r="AN2330" i="2"/>
  <c r="O2330" i="2"/>
  <c r="AN2329" i="2"/>
  <c r="AD2329" i="2"/>
  <c r="O2329" i="2"/>
  <c r="D2329" i="2"/>
  <c r="D2330" i="2" s="1"/>
  <c r="D2331" i="2" s="1"/>
  <c r="D2332" i="2" s="1"/>
  <c r="C2329" i="2"/>
  <c r="C2330" i="2" s="1"/>
  <c r="C2331" i="2" s="1"/>
  <c r="C2332" i="2" s="1"/>
  <c r="B2329" i="2"/>
  <c r="B2330" i="2" s="1"/>
  <c r="B2331" i="2" s="1"/>
  <c r="B2332" i="2" s="1"/>
  <c r="AN2328" i="2"/>
  <c r="AE2328" i="2"/>
  <c r="R2328" i="2"/>
  <c r="Y2328" i="2" s="1"/>
  <c r="O2328" i="2"/>
  <c r="AN2327" i="2"/>
  <c r="O2327" i="2"/>
  <c r="AN2326" i="2"/>
  <c r="O2326" i="2"/>
  <c r="AN2325" i="2"/>
  <c r="O2325" i="2"/>
  <c r="AN2324" i="2"/>
  <c r="AD2324" i="2"/>
  <c r="AD2325" i="2" s="1"/>
  <c r="AE2325" i="2" s="1"/>
  <c r="O2324" i="2"/>
  <c r="D2324" i="2"/>
  <c r="D2325" i="2" s="1"/>
  <c r="D2326" i="2" s="1"/>
  <c r="D2327" i="2" s="1"/>
  <c r="C2324" i="2"/>
  <c r="C2325" i="2" s="1"/>
  <c r="C2326" i="2" s="1"/>
  <c r="C2327" i="2" s="1"/>
  <c r="B2324" i="2"/>
  <c r="B2325" i="2" s="1"/>
  <c r="B2326" i="2" s="1"/>
  <c r="B2327" i="2" s="1"/>
  <c r="AN2323" i="2"/>
  <c r="AE2323" i="2"/>
  <c r="R2323" i="2"/>
  <c r="Y2323" i="2" s="1"/>
  <c r="O2323" i="2"/>
  <c r="AN2322" i="2"/>
  <c r="O2322" i="2"/>
  <c r="AN2321" i="2"/>
  <c r="O2321" i="2"/>
  <c r="AN2320" i="2"/>
  <c r="O2320" i="2"/>
  <c r="AN2319" i="2"/>
  <c r="AD2319" i="2"/>
  <c r="AD2320" i="2" s="1"/>
  <c r="AD2321" i="2" s="1"/>
  <c r="O2319" i="2"/>
  <c r="D2319" i="2"/>
  <c r="D2320" i="2" s="1"/>
  <c r="D2321" i="2" s="1"/>
  <c r="D2322" i="2" s="1"/>
  <c r="C2319" i="2"/>
  <c r="C2320" i="2" s="1"/>
  <c r="C2321" i="2" s="1"/>
  <c r="C2322" i="2" s="1"/>
  <c r="B2319" i="2"/>
  <c r="B2320" i="2" s="1"/>
  <c r="B2321" i="2" s="1"/>
  <c r="B2322" i="2" s="1"/>
  <c r="AN2318" i="2"/>
  <c r="AE2318" i="2"/>
  <c r="R2318" i="2"/>
  <c r="Y2318" i="2" s="1"/>
  <c r="O2318" i="2"/>
  <c r="AN2317" i="2"/>
  <c r="O2317" i="2"/>
  <c r="AN2316" i="2"/>
  <c r="O2316" i="2"/>
  <c r="AN2315" i="2"/>
  <c r="O2315" i="2"/>
  <c r="AN2314" i="2"/>
  <c r="AD2314" i="2"/>
  <c r="AD2315" i="2" s="1"/>
  <c r="AD2316" i="2" s="1"/>
  <c r="O2314" i="2"/>
  <c r="D2314" i="2"/>
  <c r="D2315" i="2" s="1"/>
  <c r="D2316" i="2" s="1"/>
  <c r="D2317" i="2" s="1"/>
  <c r="C2314" i="2"/>
  <c r="C2315" i="2" s="1"/>
  <c r="C2316" i="2" s="1"/>
  <c r="C2317" i="2" s="1"/>
  <c r="B2314" i="2"/>
  <c r="B2315" i="2" s="1"/>
  <c r="B2316" i="2" s="1"/>
  <c r="B2317" i="2" s="1"/>
  <c r="AN2313" i="2"/>
  <c r="AE2313" i="2"/>
  <c r="R2313" i="2"/>
  <c r="O2313" i="2"/>
  <c r="AN2312" i="2"/>
  <c r="O2312" i="2"/>
  <c r="AN2311" i="2"/>
  <c r="O2311" i="2"/>
  <c r="AN2310" i="2"/>
  <c r="O2310" i="2"/>
  <c r="AN2309" i="2"/>
  <c r="AD2309" i="2"/>
  <c r="AD2310" i="2" s="1"/>
  <c r="O2309" i="2"/>
  <c r="D2309" i="2"/>
  <c r="D2310" i="2" s="1"/>
  <c r="D2311" i="2" s="1"/>
  <c r="D2312" i="2" s="1"/>
  <c r="C2309" i="2"/>
  <c r="C2310" i="2" s="1"/>
  <c r="C2311" i="2" s="1"/>
  <c r="C2312" i="2" s="1"/>
  <c r="B2309" i="2"/>
  <c r="B2310" i="2" s="1"/>
  <c r="B2311" i="2" s="1"/>
  <c r="B2312" i="2" s="1"/>
  <c r="AN2308" i="2"/>
  <c r="AE2308" i="2"/>
  <c r="R2308" i="2"/>
  <c r="Y2308" i="2" s="1"/>
  <c r="O2308" i="2"/>
  <c r="AN2306" i="2"/>
  <c r="O2306" i="2"/>
  <c r="AN2305" i="2"/>
  <c r="O2305" i="2"/>
  <c r="AN2304" i="2"/>
  <c r="O2304" i="2"/>
  <c r="AN2303" i="2"/>
  <c r="AD2303" i="2"/>
  <c r="AD2304" i="2" s="1"/>
  <c r="AE2304" i="2" s="1"/>
  <c r="O2303" i="2"/>
  <c r="D2303" i="2"/>
  <c r="D2304" i="2" s="1"/>
  <c r="D2305" i="2" s="1"/>
  <c r="D2306" i="2" s="1"/>
  <c r="C2303" i="2"/>
  <c r="C2304" i="2" s="1"/>
  <c r="C2305" i="2" s="1"/>
  <c r="C2306" i="2" s="1"/>
  <c r="B2303" i="2"/>
  <c r="B2304" i="2" s="1"/>
  <c r="B2305" i="2" s="1"/>
  <c r="B2306" i="2" s="1"/>
  <c r="AN2302" i="2"/>
  <c r="AE2302" i="2"/>
  <c r="R2302" i="2"/>
  <c r="Y2302" i="2" s="1"/>
  <c r="O2302" i="2"/>
  <c r="AN2301" i="2"/>
  <c r="O2301" i="2"/>
  <c r="AN2300" i="2"/>
  <c r="O2300" i="2"/>
  <c r="AN2299" i="2"/>
  <c r="O2299" i="2"/>
  <c r="AN2298" i="2"/>
  <c r="AD2298" i="2"/>
  <c r="AE2298" i="2" s="1"/>
  <c r="O2298" i="2"/>
  <c r="D2298" i="2"/>
  <c r="D2299" i="2" s="1"/>
  <c r="D2300" i="2" s="1"/>
  <c r="D2301" i="2" s="1"/>
  <c r="C2298" i="2"/>
  <c r="C2299" i="2" s="1"/>
  <c r="C2300" i="2" s="1"/>
  <c r="C2301" i="2" s="1"/>
  <c r="B2298" i="2"/>
  <c r="B2299" i="2" s="1"/>
  <c r="B2300" i="2" s="1"/>
  <c r="B2301" i="2" s="1"/>
  <c r="AN2297" i="2"/>
  <c r="AE2297" i="2"/>
  <c r="R2297" i="2"/>
  <c r="Y2297" i="2" s="1"/>
  <c r="O2297" i="2"/>
  <c r="AN2296" i="2"/>
  <c r="O2296" i="2"/>
  <c r="AN2295" i="2"/>
  <c r="O2295" i="2"/>
  <c r="AN2294" i="2"/>
  <c r="O2294" i="2"/>
  <c r="AN2293" i="2"/>
  <c r="AD2293" i="2"/>
  <c r="AE2293" i="2" s="1"/>
  <c r="O2293" i="2"/>
  <c r="D2293" i="2"/>
  <c r="D2294" i="2" s="1"/>
  <c r="D2295" i="2" s="1"/>
  <c r="D2296" i="2" s="1"/>
  <c r="C2293" i="2"/>
  <c r="C2294" i="2" s="1"/>
  <c r="C2295" i="2" s="1"/>
  <c r="C2296" i="2" s="1"/>
  <c r="B2293" i="2"/>
  <c r="B2294" i="2" s="1"/>
  <c r="B2295" i="2" s="1"/>
  <c r="B2296" i="2" s="1"/>
  <c r="AN2292" i="2"/>
  <c r="AE2292" i="2"/>
  <c r="R2292" i="2"/>
  <c r="Y2292" i="2" s="1"/>
  <c r="O2292" i="2"/>
  <c r="AN2291" i="2"/>
  <c r="O2291" i="2"/>
  <c r="AN2290" i="2"/>
  <c r="O2290" i="2"/>
  <c r="AN2289" i="2"/>
  <c r="O2289" i="2"/>
  <c r="AN2288" i="2"/>
  <c r="AD2288" i="2"/>
  <c r="AD2289" i="2" s="1"/>
  <c r="AD2290" i="2" s="1"/>
  <c r="O2288" i="2"/>
  <c r="D2288" i="2"/>
  <c r="D2289" i="2" s="1"/>
  <c r="D2290" i="2" s="1"/>
  <c r="D2291" i="2" s="1"/>
  <c r="C2288" i="2"/>
  <c r="C2289" i="2" s="1"/>
  <c r="C2290" i="2" s="1"/>
  <c r="C2291" i="2" s="1"/>
  <c r="B2288" i="2"/>
  <c r="B2289" i="2" s="1"/>
  <c r="B2290" i="2" s="1"/>
  <c r="B2291" i="2" s="1"/>
  <c r="AN2287" i="2"/>
  <c r="AE2287" i="2"/>
  <c r="R2287" i="2"/>
  <c r="Y2287" i="2" s="1"/>
  <c r="O2287" i="2"/>
  <c r="AN2286" i="2"/>
  <c r="O2286" i="2"/>
  <c r="AN2285" i="2"/>
  <c r="O2285" i="2"/>
  <c r="AN2284" i="2"/>
  <c r="O2284" i="2"/>
  <c r="AN2283" i="2"/>
  <c r="AD2283" i="2"/>
  <c r="AD2284" i="2" s="1"/>
  <c r="AD2285" i="2" s="1"/>
  <c r="O2283" i="2"/>
  <c r="D2283" i="2"/>
  <c r="D2284" i="2" s="1"/>
  <c r="D2285" i="2" s="1"/>
  <c r="D2286" i="2" s="1"/>
  <c r="C2283" i="2"/>
  <c r="C2284" i="2" s="1"/>
  <c r="C2285" i="2" s="1"/>
  <c r="C2286" i="2" s="1"/>
  <c r="B2283" i="2"/>
  <c r="B2284" i="2" s="1"/>
  <c r="B2285" i="2" s="1"/>
  <c r="B2286" i="2" s="1"/>
  <c r="AN2282" i="2"/>
  <c r="AE2282" i="2"/>
  <c r="R2282" i="2"/>
  <c r="O2282" i="2"/>
  <c r="AN2280" i="2"/>
  <c r="O2280" i="2"/>
  <c r="AN2279" i="2"/>
  <c r="O2279" i="2"/>
  <c r="AN2278" i="2"/>
  <c r="O2278" i="2"/>
  <c r="AN2277" i="2"/>
  <c r="AD2277" i="2"/>
  <c r="AD2278" i="2" s="1"/>
  <c r="O2277" i="2"/>
  <c r="D2277" i="2"/>
  <c r="D2278" i="2" s="1"/>
  <c r="D2279" i="2" s="1"/>
  <c r="D2280" i="2" s="1"/>
  <c r="C2277" i="2"/>
  <c r="C2278" i="2" s="1"/>
  <c r="C2279" i="2" s="1"/>
  <c r="C2280" i="2" s="1"/>
  <c r="B2277" i="2"/>
  <c r="B2278" i="2" s="1"/>
  <c r="B2279" i="2" s="1"/>
  <c r="B2280" i="2" s="1"/>
  <c r="AN2276" i="2"/>
  <c r="AE2276" i="2"/>
  <c r="R2276" i="2"/>
  <c r="O2276" i="2"/>
  <c r="AN2275" i="2"/>
  <c r="O2275" i="2"/>
  <c r="AN2274" i="2"/>
  <c r="O2274" i="2"/>
  <c r="AN2273" i="2"/>
  <c r="O2273" i="2"/>
  <c r="AN2272" i="2"/>
  <c r="AD2272" i="2"/>
  <c r="AD2273" i="2" s="1"/>
  <c r="O2272" i="2"/>
  <c r="D2272" i="2"/>
  <c r="D2273" i="2" s="1"/>
  <c r="D2274" i="2" s="1"/>
  <c r="D2275" i="2" s="1"/>
  <c r="C2272" i="2"/>
  <c r="C2273" i="2" s="1"/>
  <c r="C2274" i="2" s="1"/>
  <c r="C2275" i="2" s="1"/>
  <c r="B2272" i="2"/>
  <c r="B2273" i="2" s="1"/>
  <c r="B2274" i="2" s="1"/>
  <c r="B2275" i="2" s="1"/>
  <c r="AN2271" i="2"/>
  <c r="AE2271" i="2"/>
  <c r="R2271" i="2"/>
  <c r="Y2271" i="2" s="1"/>
  <c r="O2271" i="2"/>
  <c r="AN2270" i="2"/>
  <c r="O2270" i="2"/>
  <c r="AN2269" i="2"/>
  <c r="O2269" i="2"/>
  <c r="AN2268" i="2"/>
  <c r="O2268" i="2"/>
  <c r="AN2267" i="2"/>
  <c r="AD2267" i="2"/>
  <c r="AD2268" i="2" s="1"/>
  <c r="AE2268" i="2" s="1"/>
  <c r="O2267" i="2"/>
  <c r="D2267" i="2"/>
  <c r="D2268" i="2" s="1"/>
  <c r="D2269" i="2" s="1"/>
  <c r="D2270" i="2" s="1"/>
  <c r="C2267" i="2"/>
  <c r="C2268" i="2" s="1"/>
  <c r="C2269" i="2" s="1"/>
  <c r="C2270" i="2" s="1"/>
  <c r="B2267" i="2"/>
  <c r="B2268" i="2" s="1"/>
  <c r="B2269" i="2" s="1"/>
  <c r="B2270" i="2" s="1"/>
  <c r="AN2266" i="2"/>
  <c r="AE2266" i="2"/>
  <c r="R2266" i="2"/>
  <c r="Y2266" i="2" s="1"/>
  <c r="O2266" i="2"/>
  <c r="AN2265" i="2"/>
  <c r="O2265" i="2"/>
  <c r="AN2264" i="2"/>
  <c r="O2264" i="2"/>
  <c r="AN2263" i="2"/>
  <c r="O2263" i="2"/>
  <c r="AN2262" i="2"/>
  <c r="AD2262" i="2"/>
  <c r="AE2262" i="2" s="1"/>
  <c r="O2262" i="2"/>
  <c r="D2262" i="2"/>
  <c r="D2263" i="2" s="1"/>
  <c r="D2264" i="2" s="1"/>
  <c r="D2265" i="2" s="1"/>
  <c r="C2262" i="2"/>
  <c r="C2263" i="2" s="1"/>
  <c r="C2264" i="2" s="1"/>
  <c r="C2265" i="2" s="1"/>
  <c r="B2262" i="2"/>
  <c r="B2263" i="2" s="1"/>
  <c r="B2264" i="2" s="1"/>
  <c r="B2265" i="2" s="1"/>
  <c r="AN2261" i="2"/>
  <c r="AE2261" i="2"/>
  <c r="R2261" i="2"/>
  <c r="Y2261" i="2" s="1"/>
  <c r="O2261" i="2"/>
  <c r="AN2260" i="2"/>
  <c r="O2260" i="2"/>
  <c r="AN2259" i="2"/>
  <c r="O2259" i="2"/>
  <c r="AN2258" i="2"/>
  <c r="O2258" i="2"/>
  <c r="AN2257" i="2"/>
  <c r="AD2257" i="2"/>
  <c r="AE2257" i="2" s="1"/>
  <c r="O2257" i="2"/>
  <c r="D2257" i="2"/>
  <c r="D2258" i="2" s="1"/>
  <c r="D2259" i="2" s="1"/>
  <c r="D2260" i="2" s="1"/>
  <c r="C2257" i="2"/>
  <c r="C2258" i="2" s="1"/>
  <c r="C2259" i="2" s="1"/>
  <c r="C2260" i="2" s="1"/>
  <c r="B2257" i="2"/>
  <c r="B2258" i="2" s="1"/>
  <c r="B2259" i="2" s="1"/>
  <c r="B2260" i="2" s="1"/>
  <c r="AN2256" i="2"/>
  <c r="AE2256" i="2"/>
  <c r="R2256" i="2"/>
  <c r="Y2256" i="2" s="1"/>
  <c r="O2256" i="2"/>
  <c r="AN2254" i="2"/>
  <c r="O2254" i="2"/>
  <c r="AN2253" i="2"/>
  <c r="O2253" i="2"/>
  <c r="AN2252" i="2"/>
  <c r="O2252" i="2"/>
  <c r="AN2251" i="2"/>
  <c r="AD2251" i="2"/>
  <c r="AE2251" i="2" s="1"/>
  <c r="O2251" i="2"/>
  <c r="D2251" i="2"/>
  <c r="D2252" i="2" s="1"/>
  <c r="D2253" i="2" s="1"/>
  <c r="D2254" i="2" s="1"/>
  <c r="C2251" i="2"/>
  <c r="C2252" i="2" s="1"/>
  <c r="C2253" i="2" s="1"/>
  <c r="C2254" i="2" s="1"/>
  <c r="B2251" i="2"/>
  <c r="B2252" i="2" s="1"/>
  <c r="B2253" i="2" s="1"/>
  <c r="B2254" i="2" s="1"/>
  <c r="AN2250" i="2"/>
  <c r="AE2250" i="2"/>
  <c r="R2250" i="2"/>
  <c r="Y2250" i="2" s="1"/>
  <c r="O2250" i="2"/>
  <c r="AN2249" i="2"/>
  <c r="O2249" i="2"/>
  <c r="AN2248" i="2"/>
  <c r="O2248" i="2"/>
  <c r="AN2247" i="2"/>
  <c r="O2247" i="2"/>
  <c r="AN2246" i="2"/>
  <c r="AD2246" i="2"/>
  <c r="AD2247" i="2" s="1"/>
  <c r="AD2248" i="2" s="1"/>
  <c r="O2246" i="2"/>
  <c r="D2246" i="2"/>
  <c r="D2247" i="2" s="1"/>
  <c r="D2248" i="2" s="1"/>
  <c r="D2249" i="2" s="1"/>
  <c r="C2246" i="2"/>
  <c r="C2247" i="2" s="1"/>
  <c r="C2248" i="2" s="1"/>
  <c r="C2249" i="2" s="1"/>
  <c r="B2246" i="2"/>
  <c r="B2247" i="2" s="1"/>
  <c r="B2248" i="2" s="1"/>
  <c r="B2249" i="2" s="1"/>
  <c r="AN2245" i="2"/>
  <c r="AE2245" i="2"/>
  <c r="R2245" i="2"/>
  <c r="O2245" i="2"/>
  <c r="AN2244" i="2"/>
  <c r="O2244" i="2"/>
  <c r="AN2243" i="2"/>
  <c r="O2243" i="2"/>
  <c r="AN2242" i="2"/>
  <c r="O2242" i="2"/>
  <c r="AN2241" i="2"/>
  <c r="AD2241" i="2"/>
  <c r="AD2242" i="2" s="1"/>
  <c r="O2241" i="2"/>
  <c r="D2241" i="2"/>
  <c r="D2242" i="2" s="1"/>
  <c r="D2243" i="2" s="1"/>
  <c r="D2244" i="2" s="1"/>
  <c r="C2241" i="2"/>
  <c r="C2242" i="2" s="1"/>
  <c r="C2243" i="2" s="1"/>
  <c r="C2244" i="2" s="1"/>
  <c r="B2241" i="2"/>
  <c r="B2242" i="2" s="1"/>
  <c r="B2243" i="2" s="1"/>
  <c r="B2244" i="2" s="1"/>
  <c r="AN2240" i="2"/>
  <c r="AE2240" i="2"/>
  <c r="R2240" i="2"/>
  <c r="Y2240" i="2" s="1"/>
  <c r="O2240" i="2"/>
  <c r="AN2239" i="2"/>
  <c r="O2239" i="2"/>
  <c r="AN2238" i="2"/>
  <c r="O2238" i="2"/>
  <c r="AN2237" i="2"/>
  <c r="O2237" i="2"/>
  <c r="AN2236" i="2"/>
  <c r="AD2236" i="2"/>
  <c r="AD2237" i="2" s="1"/>
  <c r="AE2237" i="2" s="1"/>
  <c r="O2236" i="2"/>
  <c r="D2236" i="2"/>
  <c r="D2237" i="2" s="1"/>
  <c r="D2238" i="2" s="1"/>
  <c r="D2239" i="2" s="1"/>
  <c r="C2236" i="2"/>
  <c r="C2237" i="2" s="1"/>
  <c r="C2238" i="2" s="1"/>
  <c r="C2239" i="2" s="1"/>
  <c r="B2236" i="2"/>
  <c r="B2237" i="2" s="1"/>
  <c r="B2238" i="2" s="1"/>
  <c r="B2239" i="2" s="1"/>
  <c r="AN2235" i="2"/>
  <c r="AE2235" i="2"/>
  <c r="R2235" i="2"/>
  <c r="Y2235" i="2" s="1"/>
  <c r="O2235" i="2"/>
  <c r="AN2234" i="2"/>
  <c r="O2234" i="2"/>
  <c r="AN2233" i="2"/>
  <c r="O2233" i="2"/>
  <c r="AN2232" i="2"/>
  <c r="O2232" i="2"/>
  <c r="AN2231" i="2"/>
  <c r="AD2231" i="2"/>
  <c r="AE2231" i="2" s="1"/>
  <c r="O2231" i="2"/>
  <c r="D2231" i="2"/>
  <c r="D2232" i="2" s="1"/>
  <c r="D2233" i="2" s="1"/>
  <c r="D2234" i="2" s="1"/>
  <c r="C2231" i="2"/>
  <c r="C2232" i="2" s="1"/>
  <c r="C2233" i="2" s="1"/>
  <c r="C2234" i="2" s="1"/>
  <c r="B2231" i="2"/>
  <c r="B2232" i="2" s="1"/>
  <c r="B2233" i="2" s="1"/>
  <c r="B2234" i="2" s="1"/>
  <c r="AN2230" i="2"/>
  <c r="AE2230" i="2"/>
  <c r="R2230" i="2"/>
  <c r="Y2230" i="2" s="1"/>
  <c r="O2230" i="2"/>
  <c r="AN2228" i="2"/>
  <c r="O2228" i="2"/>
  <c r="AN2227" i="2"/>
  <c r="O2227" i="2"/>
  <c r="AN2226" i="2"/>
  <c r="O2226" i="2"/>
  <c r="AN2225" i="2"/>
  <c r="AD2225" i="2"/>
  <c r="AE2225" i="2" s="1"/>
  <c r="O2225" i="2"/>
  <c r="D2225" i="2"/>
  <c r="D2226" i="2" s="1"/>
  <c r="D2227" i="2" s="1"/>
  <c r="D2228" i="2" s="1"/>
  <c r="C2225" i="2"/>
  <c r="C2226" i="2" s="1"/>
  <c r="C2227" i="2" s="1"/>
  <c r="C2228" i="2" s="1"/>
  <c r="B2225" i="2"/>
  <c r="B2226" i="2" s="1"/>
  <c r="B2227" i="2" s="1"/>
  <c r="B2228" i="2" s="1"/>
  <c r="AN2224" i="2"/>
  <c r="AE2224" i="2"/>
  <c r="R2224" i="2"/>
  <c r="Y2224" i="2" s="1"/>
  <c r="O2224" i="2"/>
  <c r="AN2223" i="2"/>
  <c r="O2223" i="2"/>
  <c r="AN2222" i="2"/>
  <c r="O2222" i="2"/>
  <c r="AN2221" i="2"/>
  <c r="O2221" i="2"/>
  <c r="AN2220" i="2"/>
  <c r="AD2220" i="2"/>
  <c r="AD2221" i="2" s="1"/>
  <c r="AD2222" i="2" s="1"/>
  <c r="O2220" i="2"/>
  <c r="D2220" i="2"/>
  <c r="D2221" i="2" s="1"/>
  <c r="D2222" i="2" s="1"/>
  <c r="D2223" i="2" s="1"/>
  <c r="C2220" i="2"/>
  <c r="C2221" i="2" s="1"/>
  <c r="C2222" i="2" s="1"/>
  <c r="C2223" i="2" s="1"/>
  <c r="B2220" i="2"/>
  <c r="B2221" i="2" s="1"/>
  <c r="B2222" i="2" s="1"/>
  <c r="B2223" i="2" s="1"/>
  <c r="AN2219" i="2"/>
  <c r="AE2219" i="2"/>
  <c r="R2219" i="2"/>
  <c r="O2219" i="2"/>
  <c r="AN2218" i="2"/>
  <c r="O2218" i="2"/>
  <c r="AN2217" i="2"/>
  <c r="O2217" i="2"/>
  <c r="AN2216" i="2"/>
  <c r="O2216" i="2"/>
  <c r="AN2215" i="2"/>
  <c r="AD2215" i="2"/>
  <c r="AD2216" i="2" s="1"/>
  <c r="O2215" i="2"/>
  <c r="D2215" i="2"/>
  <c r="D2216" i="2" s="1"/>
  <c r="D2217" i="2" s="1"/>
  <c r="D2218" i="2" s="1"/>
  <c r="C2215" i="2"/>
  <c r="C2216" i="2" s="1"/>
  <c r="C2217" i="2" s="1"/>
  <c r="C2218" i="2" s="1"/>
  <c r="B2215" i="2"/>
  <c r="B2216" i="2" s="1"/>
  <c r="B2217" i="2" s="1"/>
  <c r="B2218" i="2" s="1"/>
  <c r="AN2214" i="2"/>
  <c r="AE2214" i="2"/>
  <c r="R2214" i="2"/>
  <c r="O2214" i="2"/>
  <c r="AN2213" i="2"/>
  <c r="O2213" i="2"/>
  <c r="AN2212" i="2"/>
  <c r="O2212" i="2"/>
  <c r="AN2211" i="2"/>
  <c r="O2211" i="2"/>
  <c r="AN2210" i="2"/>
  <c r="AD2210" i="2"/>
  <c r="AD2211" i="2" s="1"/>
  <c r="O2210" i="2"/>
  <c r="D2210" i="2"/>
  <c r="D2211" i="2" s="1"/>
  <c r="D2212" i="2" s="1"/>
  <c r="D2213" i="2" s="1"/>
  <c r="C2210" i="2"/>
  <c r="C2211" i="2" s="1"/>
  <c r="C2212" i="2" s="1"/>
  <c r="C2213" i="2" s="1"/>
  <c r="B2210" i="2"/>
  <c r="B2211" i="2" s="1"/>
  <c r="B2212" i="2" s="1"/>
  <c r="B2213" i="2" s="1"/>
  <c r="AN2209" i="2"/>
  <c r="AE2209" i="2"/>
  <c r="R2209" i="2"/>
  <c r="Y2209" i="2" s="1"/>
  <c r="O2209" i="2"/>
  <c r="AN2208" i="2"/>
  <c r="O2208" i="2"/>
  <c r="AN2207" i="2"/>
  <c r="O2207" i="2"/>
  <c r="AN2206" i="2"/>
  <c r="O2206" i="2"/>
  <c r="AN2205" i="2"/>
  <c r="AD2205" i="2"/>
  <c r="AD2206" i="2" s="1"/>
  <c r="AE2206" i="2" s="1"/>
  <c r="O2205" i="2"/>
  <c r="D2205" i="2"/>
  <c r="D2206" i="2" s="1"/>
  <c r="D2207" i="2" s="1"/>
  <c r="D2208" i="2" s="1"/>
  <c r="C2205" i="2"/>
  <c r="C2206" i="2" s="1"/>
  <c r="C2207" i="2" s="1"/>
  <c r="C2208" i="2" s="1"/>
  <c r="B2205" i="2"/>
  <c r="B2206" i="2" s="1"/>
  <c r="B2207" i="2" s="1"/>
  <c r="B2208" i="2" s="1"/>
  <c r="AN2204" i="2"/>
  <c r="AE2204" i="2"/>
  <c r="R2204" i="2"/>
  <c r="Y2204" i="2" s="1"/>
  <c r="O2204" i="2"/>
  <c r="AN2202" i="2"/>
  <c r="O2202" i="2"/>
  <c r="AN2201" i="2"/>
  <c r="O2201" i="2"/>
  <c r="AN2200" i="2"/>
  <c r="O2200" i="2"/>
  <c r="AN2199" i="2"/>
  <c r="AD2199" i="2"/>
  <c r="AD2200" i="2" s="1"/>
  <c r="AE2200" i="2" s="1"/>
  <c r="O2199" i="2"/>
  <c r="D2199" i="2"/>
  <c r="D2200" i="2" s="1"/>
  <c r="D2201" i="2" s="1"/>
  <c r="D2202" i="2" s="1"/>
  <c r="C2199" i="2"/>
  <c r="C2200" i="2" s="1"/>
  <c r="C2201" i="2" s="1"/>
  <c r="C2202" i="2" s="1"/>
  <c r="B2199" i="2"/>
  <c r="B2200" i="2" s="1"/>
  <c r="B2201" i="2" s="1"/>
  <c r="B2202" i="2" s="1"/>
  <c r="AN2198" i="2"/>
  <c r="AE2198" i="2"/>
  <c r="R2198" i="2"/>
  <c r="Y2198" i="2" s="1"/>
  <c r="O2198" i="2"/>
  <c r="AN2197" i="2"/>
  <c r="O2197" i="2"/>
  <c r="AN2196" i="2"/>
  <c r="O2196" i="2"/>
  <c r="AN2195" i="2"/>
  <c r="O2195" i="2"/>
  <c r="AN2194" i="2"/>
  <c r="AD2194" i="2"/>
  <c r="AE2194" i="2" s="1"/>
  <c r="O2194" i="2"/>
  <c r="D2194" i="2"/>
  <c r="D2195" i="2" s="1"/>
  <c r="D2196" i="2" s="1"/>
  <c r="D2197" i="2" s="1"/>
  <c r="C2194" i="2"/>
  <c r="C2195" i="2" s="1"/>
  <c r="C2196" i="2" s="1"/>
  <c r="C2197" i="2" s="1"/>
  <c r="B2194" i="2"/>
  <c r="B2195" i="2" s="1"/>
  <c r="B2196" i="2" s="1"/>
  <c r="B2197" i="2" s="1"/>
  <c r="AN2193" i="2"/>
  <c r="AE2193" i="2"/>
  <c r="R2193" i="2"/>
  <c r="Y2193" i="2" s="1"/>
  <c r="O2193" i="2"/>
  <c r="AN2192" i="2"/>
  <c r="O2192" i="2"/>
  <c r="AN2191" i="2"/>
  <c r="O2191" i="2"/>
  <c r="AN2190" i="2"/>
  <c r="O2190" i="2"/>
  <c r="AN2189" i="2"/>
  <c r="AD2189" i="2"/>
  <c r="AE2189" i="2" s="1"/>
  <c r="O2189" i="2"/>
  <c r="D2189" i="2"/>
  <c r="D2190" i="2" s="1"/>
  <c r="D2191" i="2" s="1"/>
  <c r="D2192" i="2" s="1"/>
  <c r="C2189" i="2"/>
  <c r="C2190" i="2" s="1"/>
  <c r="C2191" i="2" s="1"/>
  <c r="C2192" i="2" s="1"/>
  <c r="B2189" i="2"/>
  <c r="B2190" i="2" s="1"/>
  <c r="B2191" i="2" s="1"/>
  <c r="B2192" i="2" s="1"/>
  <c r="AN2188" i="2"/>
  <c r="AE2188" i="2"/>
  <c r="R2188" i="2"/>
  <c r="Y2188" i="2" s="1"/>
  <c r="O2188" i="2"/>
  <c r="AN2187" i="2"/>
  <c r="O2187" i="2"/>
  <c r="AN2186" i="2"/>
  <c r="O2186" i="2"/>
  <c r="AN2185" i="2"/>
  <c r="O2185" i="2"/>
  <c r="AN2184" i="2"/>
  <c r="AD2184" i="2"/>
  <c r="AE2184" i="2" s="1"/>
  <c r="O2184" i="2"/>
  <c r="D2184" i="2"/>
  <c r="D2185" i="2" s="1"/>
  <c r="D2186" i="2" s="1"/>
  <c r="D2187" i="2" s="1"/>
  <c r="C2184" i="2"/>
  <c r="C2185" i="2" s="1"/>
  <c r="C2186" i="2" s="1"/>
  <c r="C2187" i="2" s="1"/>
  <c r="B2184" i="2"/>
  <c r="B2185" i="2" s="1"/>
  <c r="B2186" i="2" s="1"/>
  <c r="B2187" i="2" s="1"/>
  <c r="AN2183" i="2"/>
  <c r="AE2183" i="2"/>
  <c r="R2183" i="2"/>
  <c r="Y2183" i="2" s="1"/>
  <c r="O2183" i="2"/>
  <c r="AN2182" i="2"/>
  <c r="O2182" i="2"/>
  <c r="AN2181" i="2"/>
  <c r="O2181" i="2"/>
  <c r="AN2180" i="2"/>
  <c r="O2180" i="2"/>
  <c r="AN2179" i="2"/>
  <c r="AD2179" i="2"/>
  <c r="AD2180" i="2" s="1"/>
  <c r="AD2181" i="2" s="1"/>
  <c r="O2179" i="2"/>
  <c r="D2179" i="2"/>
  <c r="D2180" i="2" s="1"/>
  <c r="D2181" i="2" s="1"/>
  <c r="D2182" i="2" s="1"/>
  <c r="C2179" i="2"/>
  <c r="C2180" i="2" s="1"/>
  <c r="C2181" i="2" s="1"/>
  <c r="C2182" i="2" s="1"/>
  <c r="B2179" i="2"/>
  <c r="B2180" i="2" s="1"/>
  <c r="B2181" i="2" s="1"/>
  <c r="B2182" i="2" s="1"/>
  <c r="AN2178" i="2"/>
  <c r="AE2178" i="2"/>
  <c r="R2178" i="2"/>
  <c r="Y2178" i="2" s="1"/>
  <c r="O2178" i="2"/>
  <c r="AN2176" i="2"/>
  <c r="O2176" i="2"/>
  <c r="AN2175" i="2"/>
  <c r="O2175" i="2"/>
  <c r="AN2174" i="2"/>
  <c r="O2174" i="2"/>
  <c r="AN2173" i="2"/>
  <c r="AD2173" i="2"/>
  <c r="AE2173" i="2" s="1"/>
  <c r="O2173" i="2"/>
  <c r="D2173" i="2"/>
  <c r="D2174" i="2" s="1"/>
  <c r="D2175" i="2" s="1"/>
  <c r="D2176" i="2" s="1"/>
  <c r="C2173" i="2"/>
  <c r="C2174" i="2" s="1"/>
  <c r="C2175" i="2" s="1"/>
  <c r="C2176" i="2" s="1"/>
  <c r="B2173" i="2"/>
  <c r="B2174" i="2" s="1"/>
  <c r="B2175" i="2" s="1"/>
  <c r="B2176" i="2" s="1"/>
  <c r="AN2172" i="2"/>
  <c r="AE2172" i="2"/>
  <c r="R2172" i="2"/>
  <c r="Y2172" i="2" s="1"/>
  <c r="O2172" i="2"/>
  <c r="AN2171" i="2"/>
  <c r="O2171" i="2"/>
  <c r="AN2170" i="2"/>
  <c r="O2170" i="2"/>
  <c r="AN2169" i="2"/>
  <c r="O2169" i="2"/>
  <c r="AN2168" i="2"/>
  <c r="AD2168" i="2"/>
  <c r="AD2169" i="2" s="1"/>
  <c r="AD2170" i="2" s="1"/>
  <c r="O2168" i="2"/>
  <c r="D2168" i="2"/>
  <c r="D2169" i="2" s="1"/>
  <c r="D2170" i="2" s="1"/>
  <c r="D2171" i="2" s="1"/>
  <c r="C2168" i="2"/>
  <c r="C2169" i="2" s="1"/>
  <c r="C2170" i="2" s="1"/>
  <c r="C2171" i="2" s="1"/>
  <c r="B2168" i="2"/>
  <c r="B2169" i="2" s="1"/>
  <c r="B2170" i="2" s="1"/>
  <c r="B2171" i="2" s="1"/>
  <c r="AN2167" i="2"/>
  <c r="AE2167" i="2"/>
  <c r="R2167" i="2"/>
  <c r="O2167" i="2"/>
  <c r="AN2166" i="2"/>
  <c r="O2166" i="2"/>
  <c r="AN2165" i="2"/>
  <c r="O2165" i="2"/>
  <c r="AN2164" i="2"/>
  <c r="O2164" i="2"/>
  <c r="AN2163" i="2"/>
  <c r="AD2163" i="2"/>
  <c r="AD2164" i="2" s="1"/>
  <c r="O2163" i="2"/>
  <c r="D2163" i="2"/>
  <c r="D2164" i="2" s="1"/>
  <c r="D2165" i="2" s="1"/>
  <c r="D2166" i="2" s="1"/>
  <c r="C2163" i="2"/>
  <c r="C2164" i="2" s="1"/>
  <c r="C2165" i="2" s="1"/>
  <c r="C2166" i="2" s="1"/>
  <c r="B2163" i="2"/>
  <c r="B2164" i="2" s="1"/>
  <c r="B2165" i="2" s="1"/>
  <c r="B2166" i="2" s="1"/>
  <c r="AN2162" i="2"/>
  <c r="AE2162" i="2"/>
  <c r="R2162" i="2"/>
  <c r="Y2162" i="2" s="1"/>
  <c r="O2162" i="2"/>
  <c r="AN2161" i="2"/>
  <c r="O2161" i="2"/>
  <c r="AN2160" i="2"/>
  <c r="O2160" i="2"/>
  <c r="AN2159" i="2"/>
  <c r="O2159" i="2"/>
  <c r="AN2158" i="2"/>
  <c r="AD2158" i="2"/>
  <c r="AD2159" i="2" s="1"/>
  <c r="AE2159" i="2" s="1"/>
  <c r="O2158" i="2"/>
  <c r="D2158" i="2"/>
  <c r="D2159" i="2" s="1"/>
  <c r="D2160" i="2" s="1"/>
  <c r="D2161" i="2" s="1"/>
  <c r="C2158" i="2"/>
  <c r="C2159" i="2" s="1"/>
  <c r="C2160" i="2" s="1"/>
  <c r="C2161" i="2" s="1"/>
  <c r="B2158" i="2"/>
  <c r="B2159" i="2" s="1"/>
  <c r="B2160" i="2" s="1"/>
  <c r="B2161" i="2" s="1"/>
  <c r="AN2157" i="2"/>
  <c r="AE2157" i="2"/>
  <c r="R2157" i="2"/>
  <c r="Y2157" i="2" s="1"/>
  <c r="O2157" i="2"/>
  <c r="AN2156" i="2"/>
  <c r="O2156" i="2"/>
  <c r="AN2155" i="2"/>
  <c r="O2155" i="2"/>
  <c r="AN2154" i="2"/>
  <c r="O2154" i="2"/>
  <c r="AN2153" i="2"/>
  <c r="AD2153" i="2"/>
  <c r="AD2154" i="2" s="1"/>
  <c r="AE2154" i="2" s="1"/>
  <c r="O2153" i="2"/>
  <c r="D2153" i="2"/>
  <c r="D2154" i="2" s="1"/>
  <c r="D2155" i="2" s="1"/>
  <c r="D2156" i="2" s="1"/>
  <c r="C2153" i="2"/>
  <c r="C2154" i="2" s="1"/>
  <c r="C2155" i="2" s="1"/>
  <c r="C2156" i="2" s="1"/>
  <c r="B2153" i="2"/>
  <c r="B2154" i="2" s="1"/>
  <c r="B2155" i="2" s="1"/>
  <c r="B2156" i="2" s="1"/>
  <c r="AN2152" i="2"/>
  <c r="AE2152" i="2"/>
  <c r="R2152" i="2"/>
  <c r="Y2152" i="2" s="1"/>
  <c r="O2152" i="2"/>
  <c r="AN2150" i="2"/>
  <c r="O2150" i="2"/>
  <c r="AN2149" i="2"/>
  <c r="O2149" i="2"/>
  <c r="AN2148" i="2"/>
  <c r="O2148" i="2"/>
  <c r="AN2147" i="2"/>
  <c r="AD2147" i="2"/>
  <c r="AD2148" i="2" s="1"/>
  <c r="AD2149" i="2" s="1"/>
  <c r="O2147" i="2"/>
  <c r="D2147" i="2"/>
  <c r="D2148" i="2" s="1"/>
  <c r="D2149" i="2" s="1"/>
  <c r="D2150" i="2" s="1"/>
  <c r="C2147" i="2"/>
  <c r="C2148" i="2" s="1"/>
  <c r="C2149" i="2" s="1"/>
  <c r="C2150" i="2" s="1"/>
  <c r="B2147" i="2"/>
  <c r="B2148" i="2" s="1"/>
  <c r="B2149" i="2" s="1"/>
  <c r="B2150" i="2" s="1"/>
  <c r="AN2146" i="2"/>
  <c r="AE2146" i="2"/>
  <c r="R2146" i="2"/>
  <c r="Y2146" i="2" s="1"/>
  <c r="O2146" i="2"/>
  <c r="AN2145" i="2"/>
  <c r="O2145" i="2"/>
  <c r="AN2144" i="2"/>
  <c r="O2144" i="2"/>
  <c r="AN2143" i="2"/>
  <c r="O2143" i="2"/>
  <c r="AN2142" i="2"/>
  <c r="AD2142" i="2"/>
  <c r="AD2143" i="2" s="1"/>
  <c r="AD2144" i="2" s="1"/>
  <c r="O2142" i="2"/>
  <c r="D2142" i="2"/>
  <c r="D2143" i="2" s="1"/>
  <c r="D2144" i="2" s="1"/>
  <c r="D2145" i="2" s="1"/>
  <c r="C2142" i="2"/>
  <c r="C2143" i="2" s="1"/>
  <c r="C2144" i="2" s="1"/>
  <c r="C2145" i="2" s="1"/>
  <c r="B2142" i="2"/>
  <c r="B2143" i="2" s="1"/>
  <c r="B2144" i="2" s="1"/>
  <c r="B2145" i="2" s="1"/>
  <c r="AN2141" i="2"/>
  <c r="AE2141" i="2"/>
  <c r="R2141" i="2"/>
  <c r="O2141" i="2"/>
  <c r="AN2140" i="2"/>
  <c r="O2140" i="2"/>
  <c r="AN2139" i="2"/>
  <c r="O2139" i="2"/>
  <c r="AN2138" i="2"/>
  <c r="O2138" i="2"/>
  <c r="AN2137" i="2"/>
  <c r="AD2137" i="2"/>
  <c r="AD2138" i="2" s="1"/>
  <c r="O2137" i="2"/>
  <c r="D2137" i="2"/>
  <c r="D2138" i="2" s="1"/>
  <c r="D2139" i="2" s="1"/>
  <c r="D2140" i="2" s="1"/>
  <c r="C2137" i="2"/>
  <c r="C2138" i="2" s="1"/>
  <c r="C2139" i="2" s="1"/>
  <c r="C2140" i="2" s="1"/>
  <c r="B2137" i="2"/>
  <c r="B2138" i="2" s="1"/>
  <c r="B2139" i="2" s="1"/>
  <c r="B2140" i="2" s="1"/>
  <c r="AN2136" i="2"/>
  <c r="AE2136" i="2"/>
  <c r="R2136" i="2"/>
  <c r="Y2136" i="2" s="1"/>
  <c r="O2136" i="2"/>
  <c r="AN2135" i="2"/>
  <c r="O2135" i="2"/>
  <c r="AN2134" i="2"/>
  <c r="O2134" i="2"/>
  <c r="AN2133" i="2"/>
  <c r="O2133" i="2"/>
  <c r="AN2132" i="2"/>
  <c r="AD2132" i="2"/>
  <c r="AD2133" i="2" s="1"/>
  <c r="AE2133" i="2" s="1"/>
  <c r="O2132" i="2"/>
  <c r="D2132" i="2"/>
  <c r="D2133" i="2" s="1"/>
  <c r="D2134" i="2" s="1"/>
  <c r="D2135" i="2" s="1"/>
  <c r="C2132" i="2"/>
  <c r="C2133" i="2" s="1"/>
  <c r="C2134" i="2" s="1"/>
  <c r="C2135" i="2" s="1"/>
  <c r="B2132" i="2"/>
  <c r="B2133" i="2" s="1"/>
  <c r="B2134" i="2" s="1"/>
  <c r="B2135" i="2" s="1"/>
  <c r="AN2131" i="2"/>
  <c r="AE2131" i="2"/>
  <c r="R2131" i="2"/>
  <c r="Y2131" i="2" s="1"/>
  <c r="O2131" i="2"/>
  <c r="AN2130" i="2"/>
  <c r="O2130" i="2"/>
  <c r="AN2129" i="2"/>
  <c r="O2129" i="2"/>
  <c r="AN2128" i="2"/>
  <c r="O2128" i="2"/>
  <c r="AN2127" i="2"/>
  <c r="AD2127" i="2"/>
  <c r="AD2128" i="2" s="1"/>
  <c r="AE2128" i="2" s="1"/>
  <c r="O2127" i="2"/>
  <c r="D2127" i="2"/>
  <c r="D2128" i="2" s="1"/>
  <c r="D2129" i="2" s="1"/>
  <c r="D2130" i="2" s="1"/>
  <c r="C2127" i="2"/>
  <c r="C2128" i="2" s="1"/>
  <c r="C2129" i="2" s="1"/>
  <c r="C2130" i="2" s="1"/>
  <c r="B2127" i="2"/>
  <c r="B2128" i="2" s="1"/>
  <c r="B2129" i="2" s="1"/>
  <c r="B2130" i="2" s="1"/>
  <c r="AN2126" i="2"/>
  <c r="AE2126" i="2"/>
  <c r="R2126" i="2"/>
  <c r="Y2126" i="2" s="1"/>
  <c r="O2126" i="2"/>
  <c r="AN2124" i="2"/>
  <c r="O2124" i="2"/>
  <c r="AN2123" i="2"/>
  <c r="O2123" i="2"/>
  <c r="AN2122" i="2"/>
  <c r="O2122" i="2"/>
  <c r="AN2121" i="2"/>
  <c r="AD2121" i="2"/>
  <c r="AE2121" i="2" s="1"/>
  <c r="O2121" i="2"/>
  <c r="D2121" i="2"/>
  <c r="D2122" i="2" s="1"/>
  <c r="D2123" i="2" s="1"/>
  <c r="D2124" i="2" s="1"/>
  <c r="C2121" i="2"/>
  <c r="C2122" i="2" s="1"/>
  <c r="C2123" i="2" s="1"/>
  <c r="C2124" i="2" s="1"/>
  <c r="B2121" i="2"/>
  <c r="B2122" i="2" s="1"/>
  <c r="B2123" i="2" s="1"/>
  <c r="B2124" i="2" s="1"/>
  <c r="AN2120" i="2"/>
  <c r="AE2120" i="2"/>
  <c r="R2120" i="2"/>
  <c r="Y2120" i="2" s="1"/>
  <c r="O2120" i="2"/>
  <c r="AN2119" i="2"/>
  <c r="O2119" i="2"/>
  <c r="AN2118" i="2"/>
  <c r="O2118" i="2"/>
  <c r="AN2117" i="2"/>
  <c r="O2117" i="2"/>
  <c r="AN2116" i="2"/>
  <c r="AD2116" i="2"/>
  <c r="AE2116" i="2" s="1"/>
  <c r="O2116" i="2"/>
  <c r="D2116" i="2"/>
  <c r="D2117" i="2" s="1"/>
  <c r="D2118" i="2" s="1"/>
  <c r="D2119" i="2" s="1"/>
  <c r="C2116" i="2"/>
  <c r="C2117" i="2" s="1"/>
  <c r="C2118" i="2" s="1"/>
  <c r="C2119" i="2" s="1"/>
  <c r="B2116" i="2"/>
  <c r="B2117" i="2" s="1"/>
  <c r="B2118" i="2" s="1"/>
  <c r="B2119" i="2" s="1"/>
  <c r="AN2115" i="2"/>
  <c r="AE2115" i="2"/>
  <c r="R2115" i="2"/>
  <c r="Y2115" i="2" s="1"/>
  <c r="O2115" i="2"/>
  <c r="AN2114" i="2"/>
  <c r="O2114" i="2"/>
  <c r="AN2113" i="2"/>
  <c r="O2113" i="2"/>
  <c r="AN2112" i="2"/>
  <c r="O2112" i="2"/>
  <c r="AN2111" i="2"/>
  <c r="AD2111" i="2"/>
  <c r="AE2111" i="2" s="1"/>
  <c r="O2111" i="2"/>
  <c r="D2111" i="2"/>
  <c r="D2112" i="2" s="1"/>
  <c r="D2113" i="2" s="1"/>
  <c r="D2114" i="2" s="1"/>
  <c r="C2111" i="2"/>
  <c r="C2112" i="2" s="1"/>
  <c r="C2113" i="2" s="1"/>
  <c r="C2114" i="2" s="1"/>
  <c r="B2111" i="2"/>
  <c r="B2112" i="2" s="1"/>
  <c r="B2113" i="2" s="1"/>
  <c r="B2114" i="2" s="1"/>
  <c r="AN2110" i="2"/>
  <c r="AE2110" i="2"/>
  <c r="R2110" i="2"/>
  <c r="Y2110" i="2" s="1"/>
  <c r="O2110" i="2"/>
  <c r="AN2109" i="2"/>
  <c r="O2109" i="2"/>
  <c r="AN2108" i="2"/>
  <c r="O2108" i="2"/>
  <c r="AN2107" i="2"/>
  <c r="O2107" i="2"/>
  <c r="AN2106" i="2"/>
  <c r="AD2106" i="2"/>
  <c r="AD2107" i="2" s="1"/>
  <c r="AD2108" i="2" s="1"/>
  <c r="O2106" i="2"/>
  <c r="D2106" i="2"/>
  <c r="D2107" i="2" s="1"/>
  <c r="D2108" i="2" s="1"/>
  <c r="D2109" i="2" s="1"/>
  <c r="C2106" i="2"/>
  <c r="C2107" i="2" s="1"/>
  <c r="C2108" i="2" s="1"/>
  <c r="C2109" i="2" s="1"/>
  <c r="B2106" i="2"/>
  <c r="B2107" i="2" s="1"/>
  <c r="B2108" i="2" s="1"/>
  <c r="B2109" i="2" s="1"/>
  <c r="AN2105" i="2"/>
  <c r="AE2105" i="2"/>
  <c r="R2105" i="2"/>
  <c r="Y2105" i="2" s="1"/>
  <c r="O2105" i="2"/>
  <c r="AN2104" i="2"/>
  <c r="O2104" i="2"/>
  <c r="AN2103" i="2"/>
  <c r="O2103" i="2"/>
  <c r="AN2102" i="2"/>
  <c r="O2102" i="2"/>
  <c r="AN2101" i="2"/>
  <c r="AD2101" i="2"/>
  <c r="AD2102" i="2" s="1"/>
  <c r="AD2103" i="2" s="1"/>
  <c r="O2101" i="2"/>
  <c r="D2101" i="2"/>
  <c r="D2102" i="2" s="1"/>
  <c r="D2103" i="2" s="1"/>
  <c r="D2104" i="2" s="1"/>
  <c r="C2101" i="2"/>
  <c r="C2102" i="2" s="1"/>
  <c r="C2103" i="2" s="1"/>
  <c r="C2104" i="2" s="1"/>
  <c r="B2101" i="2"/>
  <c r="B2102" i="2" s="1"/>
  <c r="B2103" i="2" s="1"/>
  <c r="B2104" i="2" s="1"/>
  <c r="AN2100" i="2"/>
  <c r="AE2100" i="2"/>
  <c r="R2100" i="2"/>
  <c r="O2100" i="2"/>
  <c r="AN2098" i="2"/>
  <c r="O2098" i="2"/>
  <c r="AN2097" i="2"/>
  <c r="O2097" i="2"/>
  <c r="AN2096" i="2"/>
  <c r="O2096" i="2"/>
  <c r="AN2095" i="2"/>
  <c r="AD2095" i="2"/>
  <c r="AD2096" i="2" s="1"/>
  <c r="O2095" i="2"/>
  <c r="D2095" i="2"/>
  <c r="D2096" i="2" s="1"/>
  <c r="D2097" i="2" s="1"/>
  <c r="D2098" i="2" s="1"/>
  <c r="C2095" i="2"/>
  <c r="C2096" i="2" s="1"/>
  <c r="C2097" i="2" s="1"/>
  <c r="C2098" i="2" s="1"/>
  <c r="B2095" i="2"/>
  <c r="B2096" i="2" s="1"/>
  <c r="B2097" i="2" s="1"/>
  <c r="B2098" i="2" s="1"/>
  <c r="AN2094" i="2"/>
  <c r="AE2094" i="2"/>
  <c r="R2094" i="2"/>
  <c r="O2094" i="2"/>
  <c r="AN2093" i="2"/>
  <c r="O2093" i="2"/>
  <c r="AN2092" i="2"/>
  <c r="O2092" i="2"/>
  <c r="AN2091" i="2"/>
  <c r="O2091" i="2"/>
  <c r="AN2090" i="2"/>
  <c r="AD2090" i="2"/>
  <c r="AD2091" i="2" s="1"/>
  <c r="O2090" i="2"/>
  <c r="D2090" i="2"/>
  <c r="D2091" i="2" s="1"/>
  <c r="D2092" i="2" s="1"/>
  <c r="D2093" i="2" s="1"/>
  <c r="C2090" i="2"/>
  <c r="C2091" i="2" s="1"/>
  <c r="C2092" i="2" s="1"/>
  <c r="C2093" i="2" s="1"/>
  <c r="B2090" i="2"/>
  <c r="B2091" i="2" s="1"/>
  <c r="B2092" i="2" s="1"/>
  <c r="B2093" i="2" s="1"/>
  <c r="AN2089" i="2"/>
  <c r="AE2089" i="2"/>
  <c r="R2089" i="2"/>
  <c r="O2089" i="2"/>
  <c r="AN2088" i="2"/>
  <c r="O2088" i="2"/>
  <c r="AN2087" i="2"/>
  <c r="O2087" i="2"/>
  <c r="AN2086" i="2"/>
  <c r="O2086" i="2"/>
  <c r="AN2085" i="2"/>
  <c r="AD2085" i="2"/>
  <c r="AD2086" i="2" s="1"/>
  <c r="O2085" i="2"/>
  <c r="D2085" i="2"/>
  <c r="D2086" i="2" s="1"/>
  <c r="D2087" i="2" s="1"/>
  <c r="D2088" i="2" s="1"/>
  <c r="C2085" i="2"/>
  <c r="C2086" i="2" s="1"/>
  <c r="C2087" i="2" s="1"/>
  <c r="C2088" i="2" s="1"/>
  <c r="B2085" i="2"/>
  <c r="B2086" i="2" s="1"/>
  <c r="B2087" i="2" s="1"/>
  <c r="B2088" i="2" s="1"/>
  <c r="AN2084" i="2"/>
  <c r="AE2084" i="2"/>
  <c r="R2084" i="2"/>
  <c r="Y2084" i="2" s="1"/>
  <c r="O2084" i="2"/>
  <c r="AN2083" i="2"/>
  <c r="O2083" i="2"/>
  <c r="AN2082" i="2"/>
  <c r="O2082" i="2"/>
  <c r="AN2081" i="2"/>
  <c r="O2081" i="2"/>
  <c r="AN2080" i="2"/>
  <c r="AD2080" i="2"/>
  <c r="AD2081" i="2" s="1"/>
  <c r="AE2081" i="2" s="1"/>
  <c r="O2080" i="2"/>
  <c r="D2080" i="2"/>
  <c r="D2081" i="2" s="1"/>
  <c r="D2082" i="2" s="1"/>
  <c r="D2083" i="2" s="1"/>
  <c r="C2080" i="2"/>
  <c r="C2081" i="2" s="1"/>
  <c r="C2082" i="2" s="1"/>
  <c r="C2083" i="2" s="1"/>
  <c r="B2080" i="2"/>
  <c r="B2081" i="2" s="1"/>
  <c r="B2082" i="2" s="1"/>
  <c r="B2083" i="2" s="1"/>
  <c r="AN2079" i="2"/>
  <c r="AE2079" i="2"/>
  <c r="R2079" i="2"/>
  <c r="Y2079" i="2" s="1"/>
  <c r="O2079" i="2"/>
  <c r="AN2078" i="2"/>
  <c r="O2078" i="2"/>
  <c r="AN2077" i="2"/>
  <c r="O2077" i="2"/>
  <c r="AN2076" i="2"/>
  <c r="O2076" i="2"/>
  <c r="AN2075" i="2"/>
  <c r="AD2075" i="2"/>
  <c r="AE2075" i="2" s="1"/>
  <c r="O2075" i="2"/>
  <c r="D2075" i="2"/>
  <c r="D2076" i="2" s="1"/>
  <c r="D2077" i="2" s="1"/>
  <c r="D2078" i="2" s="1"/>
  <c r="C2075" i="2"/>
  <c r="C2076" i="2" s="1"/>
  <c r="C2077" i="2" s="1"/>
  <c r="C2078" i="2" s="1"/>
  <c r="B2075" i="2"/>
  <c r="B2076" i="2" s="1"/>
  <c r="B2077" i="2" s="1"/>
  <c r="B2078" i="2" s="1"/>
  <c r="AN2074" i="2"/>
  <c r="AE2074" i="2"/>
  <c r="R2074" i="2"/>
  <c r="Y2074" i="2" s="1"/>
  <c r="O2074" i="2"/>
  <c r="AN2072" i="2"/>
  <c r="O2072" i="2"/>
  <c r="AN2071" i="2"/>
  <c r="O2071" i="2"/>
  <c r="AN2070" i="2"/>
  <c r="O2070" i="2"/>
  <c r="AN2069" i="2"/>
  <c r="AD2069" i="2"/>
  <c r="AE2069" i="2" s="1"/>
  <c r="O2069" i="2"/>
  <c r="D2069" i="2"/>
  <c r="D2070" i="2" s="1"/>
  <c r="D2071" i="2" s="1"/>
  <c r="D2072" i="2" s="1"/>
  <c r="C2069" i="2"/>
  <c r="C2070" i="2" s="1"/>
  <c r="C2071" i="2" s="1"/>
  <c r="C2072" i="2" s="1"/>
  <c r="B2069" i="2"/>
  <c r="B2070" i="2" s="1"/>
  <c r="B2071" i="2" s="1"/>
  <c r="B2072" i="2" s="1"/>
  <c r="AN2068" i="2"/>
  <c r="AE2068" i="2"/>
  <c r="R2068" i="2"/>
  <c r="O2068" i="2"/>
  <c r="AN2067" i="2"/>
  <c r="O2067" i="2"/>
  <c r="AN2066" i="2"/>
  <c r="O2066" i="2"/>
  <c r="AN2065" i="2"/>
  <c r="O2065" i="2"/>
  <c r="AN2064" i="2"/>
  <c r="AD2064" i="2"/>
  <c r="AD2065" i="2" s="1"/>
  <c r="O2064" i="2"/>
  <c r="D2064" i="2"/>
  <c r="D2065" i="2" s="1"/>
  <c r="D2066" i="2" s="1"/>
  <c r="D2067" i="2" s="1"/>
  <c r="C2064" i="2"/>
  <c r="C2065" i="2" s="1"/>
  <c r="C2066" i="2" s="1"/>
  <c r="C2067" i="2" s="1"/>
  <c r="B2064" i="2"/>
  <c r="B2065" i="2" s="1"/>
  <c r="B2066" i="2" s="1"/>
  <c r="B2067" i="2" s="1"/>
  <c r="AN2063" i="2"/>
  <c r="AE2063" i="2"/>
  <c r="R2063" i="2"/>
  <c r="O2063" i="2"/>
  <c r="AN2062" i="2"/>
  <c r="O2062" i="2"/>
  <c r="AN2061" i="2"/>
  <c r="O2061" i="2"/>
  <c r="AN2060" i="2"/>
  <c r="O2060" i="2"/>
  <c r="AN2059" i="2"/>
  <c r="AD2059" i="2"/>
  <c r="AD2060" i="2" s="1"/>
  <c r="O2059" i="2"/>
  <c r="D2059" i="2"/>
  <c r="D2060" i="2" s="1"/>
  <c r="D2061" i="2" s="1"/>
  <c r="D2062" i="2" s="1"/>
  <c r="C2059" i="2"/>
  <c r="C2060" i="2" s="1"/>
  <c r="C2061" i="2" s="1"/>
  <c r="C2062" i="2" s="1"/>
  <c r="B2059" i="2"/>
  <c r="B2060" i="2" s="1"/>
  <c r="B2061" i="2" s="1"/>
  <c r="B2062" i="2" s="1"/>
  <c r="AN2058" i="2"/>
  <c r="AE2058" i="2"/>
  <c r="R2058" i="2"/>
  <c r="Y2058" i="2" s="1"/>
  <c r="O2058" i="2"/>
  <c r="AN2057" i="2"/>
  <c r="O2057" i="2"/>
  <c r="AN2056" i="2"/>
  <c r="O2056" i="2"/>
  <c r="AN2055" i="2"/>
  <c r="O2055" i="2"/>
  <c r="AN2054" i="2"/>
  <c r="AD2054" i="2"/>
  <c r="AD2055" i="2" s="1"/>
  <c r="AE2055" i="2" s="1"/>
  <c r="O2054" i="2"/>
  <c r="D2054" i="2"/>
  <c r="D2055" i="2" s="1"/>
  <c r="D2056" i="2" s="1"/>
  <c r="D2057" i="2" s="1"/>
  <c r="C2054" i="2"/>
  <c r="C2055" i="2" s="1"/>
  <c r="C2056" i="2" s="1"/>
  <c r="C2057" i="2" s="1"/>
  <c r="B2054" i="2"/>
  <c r="B2055" i="2" s="1"/>
  <c r="B2056" i="2" s="1"/>
  <c r="B2057" i="2" s="1"/>
  <c r="AN2053" i="2"/>
  <c r="AE2053" i="2"/>
  <c r="R2053" i="2"/>
  <c r="Y2053" i="2" s="1"/>
  <c r="O2053" i="2"/>
  <c r="AN2052" i="2"/>
  <c r="O2052" i="2"/>
  <c r="AN2051" i="2"/>
  <c r="O2051" i="2"/>
  <c r="AN2050" i="2"/>
  <c r="O2050" i="2"/>
  <c r="AN2049" i="2"/>
  <c r="AD2049" i="2"/>
  <c r="AE2049" i="2" s="1"/>
  <c r="O2049" i="2"/>
  <c r="D2049" i="2"/>
  <c r="D2050" i="2" s="1"/>
  <c r="D2051" i="2" s="1"/>
  <c r="D2052" i="2" s="1"/>
  <c r="C2049" i="2"/>
  <c r="C2050" i="2" s="1"/>
  <c r="C2051" i="2" s="1"/>
  <c r="C2052" i="2" s="1"/>
  <c r="B2049" i="2"/>
  <c r="B2050" i="2" s="1"/>
  <c r="B2051" i="2" s="1"/>
  <c r="B2052" i="2" s="1"/>
  <c r="AN2048" i="2"/>
  <c r="AE2048" i="2"/>
  <c r="R2048" i="2"/>
  <c r="Y2048" i="2" s="1"/>
  <c r="O2048" i="2"/>
  <c r="AN2046" i="2"/>
  <c r="O2046" i="2"/>
  <c r="AN2045" i="2"/>
  <c r="O2045" i="2"/>
  <c r="AN2044" i="2"/>
  <c r="O2044" i="2"/>
  <c r="AN2043" i="2"/>
  <c r="AD2043" i="2"/>
  <c r="AE2043" i="2" s="1"/>
  <c r="O2043" i="2"/>
  <c r="D2043" i="2"/>
  <c r="D2044" i="2" s="1"/>
  <c r="D2045" i="2" s="1"/>
  <c r="D2046" i="2" s="1"/>
  <c r="C2043" i="2"/>
  <c r="C2044" i="2" s="1"/>
  <c r="C2045" i="2" s="1"/>
  <c r="C2046" i="2" s="1"/>
  <c r="B2043" i="2"/>
  <c r="B2044" i="2" s="1"/>
  <c r="B2045" i="2" s="1"/>
  <c r="B2046" i="2" s="1"/>
  <c r="AN2042" i="2"/>
  <c r="AE2042" i="2"/>
  <c r="R2042" i="2"/>
  <c r="Y2042" i="2" s="1"/>
  <c r="O2042" i="2"/>
  <c r="AN2041" i="2"/>
  <c r="O2041" i="2"/>
  <c r="AN2040" i="2"/>
  <c r="O2040" i="2"/>
  <c r="AN2039" i="2"/>
  <c r="O2039" i="2"/>
  <c r="AN2038" i="2"/>
  <c r="AD2038" i="2"/>
  <c r="AD2039" i="2" s="1"/>
  <c r="AD2040" i="2" s="1"/>
  <c r="O2038" i="2"/>
  <c r="D2038" i="2"/>
  <c r="D2039" i="2" s="1"/>
  <c r="D2040" i="2" s="1"/>
  <c r="D2041" i="2" s="1"/>
  <c r="C2038" i="2"/>
  <c r="C2039" i="2" s="1"/>
  <c r="C2040" i="2" s="1"/>
  <c r="C2041" i="2" s="1"/>
  <c r="B2038" i="2"/>
  <c r="B2039" i="2" s="1"/>
  <c r="B2040" i="2" s="1"/>
  <c r="B2041" i="2" s="1"/>
  <c r="AN2037" i="2"/>
  <c r="AE2037" i="2"/>
  <c r="R2037" i="2"/>
  <c r="Y2037" i="2" s="1"/>
  <c r="O2037" i="2"/>
  <c r="AN2036" i="2"/>
  <c r="O2036" i="2"/>
  <c r="AN2035" i="2"/>
  <c r="O2035" i="2"/>
  <c r="AN2034" i="2"/>
  <c r="O2034" i="2"/>
  <c r="AN2033" i="2"/>
  <c r="AD2033" i="2"/>
  <c r="AD2034" i="2" s="1"/>
  <c r="AD2035" i="2" s="1"/>
  <c r="O2033" i="2"/>
  <c r="D2033" i="2"/>
  <c r="D2034" i="2" s="1"/>
  <c r="D2035" i="2" s="1"/>
  <c r="D2036" i="2" s="1"/>
  <c r="C2033" i="2"/>
  <c r="C2034" i="2" s="1"/>
  <c r="C2035" i="2" s="1"/>
  <c r="C2036" i="2" s="1"/>
  <c r="B2033" i="2"/>
  <c r="B2034" i="2" s="1"/>
  <c r="B2035" i="2" s="1"/>
  <c r="B2036" i="2" s="1"/>
  <c r="AN2032" i="2"/>
  <c r="AE2032" i="2"/>
  <c r="R2032" i="2"/>
  <c r="Y2032" i="2" s="1"/>
  <c r="O2032" i="2"/>
  <c r="AN2031" i="2"/>
  <c r="O2031" i="2"/>
  <c r="AN2030" i="2"/>
  <c r="O2030" i="2"/>
  <c r="AN2029" i="2"/>
  <c r="O2029" i="2"/>
  <c r="AN2028" i="2"/>
  <c r="AD2028" i="2"/>
  <c r="AD2029" i="2" s="1"/>
  <c r="AD2030" i="2" s="1"/>
  <c r="O2028" i="2"/>
  <c r="D2028" i="2"/>
  <c r="D2029" i="2" s="1"/>
  <c r="D2030" i="2" s="1"/>
  <c r="D2031" i="2" s="1"/>
  <c r="C2028" i="2"/>
  <c r="C2029" i="2" s="1"/>
  <c r="C2030" i="2" s="1"/>
  <c r="C2031" i="2" s="1"/>
  <c r="B2028" i="2"/>
  <c r="B2029" i="2" s="1"/>
  <c r="B2030" i="2" s="1"/>
  <c r="B2031" i="2" s="1"/>
  <c r="AN2027" i="2"/>
  <c r="AE2027" i="2"/>
  <c r="R2027" i="2"/>
  <c r="O2027" i="2"/>
  <c r="AN2026" i="2"/>
  <c r="O2026" i="2"/>
  <c r="AN2025" i="2"/>
  <c r="O2025" i="2"/>
  <c r="AN2024" i="2"/>
  <c r="O2024" i="2"/>
  <c r="AN2023" i="2"/>
  <c r="AD2023" i="2"/>
  <c r="AD2024" i="2" s="1"/>
  <c r="O2023" i="2"/>
  <c r="D2023" i="2"/>
  <c r="D2024" i="2" s="1"/>
  <c r="D2025" i="2" s="1"/>
  <c r="D2026" i="2" s="1"/>
  <c r="C2023" i="2"/>
  <c r="C2024" i="2" s="1"/>
  <c r="C2025" i="2" s="1"/>
  <c r="C2026" i="2" s="1"/>
  <c r="B2023" i="2"/>
  <c r="B2024" i="2" s="1"/>
  <c r="B2025" i="2" s="1"/>
  <c r="B2026" i="2" s="1"/>
  <c r="AN2022" i="2"/>
  <c r="AE2022" i="2"/>
  <c r="R2022" i="2"/>
  <c r="O2022" i="2"/>
  <c r="AN2020" i="2"/>
  <c r="O2020" i="2"/>
  <c r="AN2019" i="2"/>
  <c r="O2019" i="2"/>
  <c r="AN2018" i="2"/>
  <c r="O2018" i="2"/>
  <c r="AN2017" i="2"/>
  <c r="AD2017" i="2"/>
  <c r="AD2018" i="2" s="1"/>
  <c r="O2017" i="2"/>
  <c r="D2017" i="2"/>
  <c r="D2018" i="2" s="1"/>
  <c r="D2019" i="2" s="1"/>
  <c r="D2020" i="2" s="1"/>
  <c r="C2017" i="2"/>
  <c r="C2018" i="2" s="1"/>
  <c r="C2019" i="2" s="1"/>
  <c r="C2020" i="2" s="1"/>
  <c r="B2017" i="2"/>
  <c r="B2018" i="2" s="1"/>
  <c r="B2019" i="2" s="1"/>
  <c r="B2020" i="2" s="1"/>
  <c r="AN2016" i="2"/>
  <c r="AE2016" i="2"/>
  <c r="R2016" i="2"/>
  <c r="Y2016" i="2" s="1"/>
  <c r="O2016" i="2"/>
  <c r="AN2015" i="2"/>
  <c r="O2015" i="2"/>
  <c r="AN2014" i="2"/>
  <c r="O2014" i="2"/>
  <c r="AN2013" i="2"/>
  <c r="O2013" i="2"/>
  <c r="AN2012" i="2"/>
  <c r="AD2012" i="2"/>
  <c r="AE2012" i="2" s="1"/>
  <c r="O2012" i="2"/>
  <c r="D2012" i="2"/>
  <c r="D2013" i="2" s="1"/>
  <c r="D2014" i="2" s="1"/>
  <c r="D2015" i="2" s="1"/>
  <c r="C2012" i="2"/>
  <c r="C2013" i="2" s="1"/>
  <c r="C2014" i="2" s="1"/>
  <c r="C2015" i="2" s="1"/>
  <c r="B2012" i="2"/>
  <c r="B2013" i="2" s="1"/>
  <c r="B2014" i="2" s="1"/>
  <c r="B2015" i="2" s="1"/>
  <c r="AN2011" i="2"/>
  <c r="AE2011" i="2"/>
  <c r="R2011" i="2"/>
  <c r="Y2011" i="2" s="1"/>
  <c r="O2011" i="2"/>
  <c r="AN2010" i="2"/>
  <c r="O2010" i="2"/>
  <c r="AN2009" i="2"/>
  <c r="O2009" i="2"/>
  <c r="AN2008" i="2"/>
  <c r="O2008" i="2"/>
  <c r="AN2007" i="2"/>
  <c r="AD2007" i="2"/>
  <c r="AD2008" i="2" s="1"/>
  <c r="AE2008" i="2" s="1"/>
  <c r="O2007" i="2"/>
  <c r="D2007" i="2"/>
  <c r="D2008" i="2" s="1"/>
  <c r="D2009" i="2" s="1"/>
  <c r="D2010" i="2" s="1"/>
  <c r="C2007" i="2"/>
  <c r="C2008" i="2" s="1"/>
  <c r="C2009" i="2" s="1"/>
  <c r="C2010" i="2" s="1"/>
  <c r="B2007" i="2"/>
  <c r="B2008" i="2" s="1"/>
  <c r="B2009" i="2" s="1"/>
  <c r="B2010" i="2" s="1"/>
  <c r="AN2006" i="2"/>
  <c r="AE2006" i="2"/>
  <c r="R2006" i="2"/>
  <c r="Y2006" i="2" s="1"/>
  <c r="O2006" i="2"/>
  <c r="AN2005" i="2"/>
  <c r="O2005" i="2"/>
  <c r="AN2004" i="2"/>
  <c r="O2004" i="2"/>
  <c r="AN2003" i="2"/>
  <c r="O2003" i="2"/>
  <c r="AN2002" i="2"/>
  <c r="AD2002" i="2"/>
  <c r="AD2003" i="2" s="1"/>
  <c r="AE2003" i="2" s="1"/>
  <c r="O2002" i="2"/>
  <c r="D2002" i="2"/>
  <c r="D2003" i="2" s="1"/>
  <c r="D2004" i="2" s="1"/>
  <c r="D2005" i="2" s="1"/>
  <c r="C2002" i="2"/>
  <c r="C2003" i="2" s="1"/>
  <c r="C2004" i="2" s="1"/>
  <c r="C2005" i="2" s="1"/>
  <c r="B2002" i="2"/>
  <c r="B2003" i="2" s="1"/>
  <c r="B2004" i="2" s="1"/>
  <c r="B2005" i="2" s="1"/>
  <c r="AN2001" i="2"/>
  <c r="AE2001" i="2"/>
  <c r="R2001" i="2"/>
  <c r="Y2001" i="2" s="1"/>
  <c r="O2001" i="2"/>
  <c r="AN2000" i="2"/>
  <c r="O2000" i="2"/>
  <c r="AN1999" i="2"/>
  <c r="O1999" i="2"/>
  <c r="AN1998" i="2"/>
  <c r="O1998" i="2"/>
  <c r="AN1997" i="2"/>
  <c r="AD1997" i="2"/>
  <c r="AE1997" i="2" s="1"/>
  <c r="O1997" i="2"/>
  <c r="D1997" i="2"/>
  <c r="D1998" i="2" s="1"/>
  <c r="D1999" i="2" s="1"/>
  <c r="D2000" i="2" s="1"/>
  <c r="C1997" i="2"/>
  <c r="C1998" i="2" s="1"/>
  <c r="C1999" i="2" s="1"/>
  <c r="C2000" i="2" s="1"/>
  <c r="B1997" i="2"/>
  <c r="B1998" i="2" s="1"/>
  <c r="B1999" i="2" s="1"/>
  <c r="B2000" i="2" s="1"/>
  <c r="AN1996" i="2"/>
  <c r="AE1996" i="2"/>
  <c r="R1996" i="2"/>
  <c r="Y1996" i="2" s="1"/>
  <c r="O1996" i="2"/>
  <c r="AN1994" i="2"/>
  <c r="O1994" i="2"/>
  <c r="AN1993" i="2"/>
  <c r="O1993" i="2"/>
  <c r="AN1992" i="2"/>
  <c r="O1992" i="2"/>
  <c r="AN1991" i="2"/>
  <c r="AD1991" i="2"/>
  <c r="AD1992" i="2" s="1"/>
  <c r="AD1993" i="2" s="1"/>
  <c r="O1991" i="2"/>
  <c r="D1991" i="2"/>
  <c r="D1992" i="2" s="1"/>
  <c r="D1993" i="2" s="1"/>
  <c r="D1994" i="2" s="1"/>
  <c r="C1991" i="2"/>
  <c r="C1992" i="2" s="1"/>
  <c r="C1993" i="2" s="1"/>
  <c r="C1994" i="2" s="1"/>
  <c r="B1991" i="2"/>
  <c r="B1992" i="2" s="1"/>
  <c r="B1993" i="2" s="1"/>
  <c r="B1994" i="2" s="1"/>
  <c r="AN1990" i="2"/>
  <c r="AE1990" i="2"/>
  <c r="R1990" i="2"/>
  <c r="Y1990" i="2" s="1"/>
  <c r="O1990" i="2"/>
  <c r="AN1989" i="2"/>
  <c r="O1989" i="2"/>
  <c r="AN1988" i="2"/>
  <c r="O1988" i="2"/>
  <c r="AN1987" i="2"/>
  <c r="O1987" i="2"/>
  <c r="AN1986" i="2"/>
  <c r="AD1986" i="2"/>
  <c r="AD1987" i="2" s="1"/>
  <c r="AD1988" i="2" s="1"/>
  <c r="O1986" i="2"/>
  <c r="D1986" i="2"/>
  <c r="D1987" i="2" s="1"/>
  <c r="D1988" i="2" s="1"/>
  <c r="D1989" i="2" s="1"/>
  <c r="C1986" i="2"/>
  <c r="C1987" i="2" s="1"/>
  <c r="C1988" i="2" s="1"/>
  <c r="C1989" i="2" s="1"/>
  <c r="B1986" i="2"/>
  <c r="B1987" i="2" s="1"/>
  <c r="B1988" i="2" s="1"/>
  <c r="B1989" i="2" s="1"/>
  <c r="AN1985" i="2"/>
  <c r="AE1985" i="2"/>
  <c r="R1985" i="2"/>
  <c r="Y1985" i="2" s="1"/>
  <c r="O1985" i="2"/>
  <c r="AN1984" i="2"/>
  <c r="O1984" i="2"/>
  <c r="AN1983" i="2"/>
  <c r="O1983" i="2"/>
  <c r="AN1982" i="2"/>
  <c r="O1982" i="2"/>
  <c r="AN1981" i="2"/>
  <c r="AD1981" i="2"/>
  <c r="AD1982" i="2" s="1"/>
  <c r="AE1982" i="2" s="1"/>
  <c r="O1981" i="2"/>
  <c r="D1981" i="2"/>
  <c r="D1982" i="2" s="1"/>
  <c r="D1983" i="2" s="1"/>
  <c r="D1984" i="2" s="1"/>
  <c r="C1981" i="2"/>
  <c r="C1982" i="2" s="1"/>
  <c r="C1983" i="2" s="1"/>
  <c r="C1984" i="2" s="1"/>
  <c r="B1981" i="2"/>
  <c r="B1982" i="2" s="1"/>
  <c r="B1983" i="2" s="1"/>
  <c r="B1984" i="2" s="1"/>
  <c r="AN1980" i="2"/>
  <c r="AE1980" i="2"/>
  <c r="R1980" i="2"/>
  <c r="Y1980" i="2" s="1"/>
  <c r="O1980" i="2"/>
  <c r="AN1979" i="2"/>
  <c r="O1979" i="2"/>
  <c r="AN1978" i="2"/>
  <c r="O1978" i="2"/>
  <c r="AN1977" i="2"/>
  <c r="O1977" i="2"/>
  <c r="AN1976" i="2"/>
  <c r="AD1976" i="2"/>
  <c r="AD1977" i="2" s="1"/>
  <c r="AE1977" i="2" s="1"/>
  <c r="O1976" i="2"/>
  <c r="D1976" i="2"/>
  <c r="D1977" i="2" s="1"/>
  <c r="D1978" i="2" s="1"/>
  <c r="D1979" i="2" s="1"/>
  <c r="C1976" i="2"/>
  <c r="C1977" i="2" s="1"/>
  <c r="C1978" i="2" s="1"/>
  <c r="C1979" i="2" s="1"/>
  <c r="B1976" i="2"/>
  <c r="B1977" i="2" s="1"/>
  <c r="B1978" i="2" s="1"/>
  <c r="B1979" i="2" s="1"/>
  <c r="AN1975" i="2"/>
  <c r="AE1975" i="2"/>
  <c r="R1975" i="2"/>
  <c r="Y1975" i="2" s="1"/>
  <c r="O1975" i="2"/>
  <c r="AN1974" i="2"/>
  <c r="O1974" i="2"/>
  <c r="AN1973" i="2"/>
  <c r="O1973" i="2"/>
  <c r="AN1972" i="2"/>
  <c r="O1972" i="2"/>
  <c r="AN1971" i="2"/>
  <c r="AD1971" i="2"/>
  <c r="AE1971" i="2" s="1"/>
  <c r="O1971" i="2"/>
  <c r="D1971" i="2"/>
  <c r="D1972" i="2" s="1"/>
  <c r="D1973" i="2" s="1"/>
  <c r="D1974" i="2" s="1"/>
  <c r="C1971" i="2"/>
  <c r="C1972" i="2" s="1"/>
  <c r="C1973" i="2" s="1"/>
  <c r="C1974" i="2" s="1"/>
  <c r="B1971" i="2"/>
  <c r="B1972" i="2" s="1"/>
  <c r="B1973" i="2" s="1"/>
  <c r="B1974" i="2" s="1"/>
  <c r="AN1970" i="2"/>
  <c r="AE1970" i="2"/>
  <c r="R1970" i="2"/>
  <c r="Y1970" i="2" s="1"/>
  <c r="O1970" i="2"/>
  <c r="AN1968" i="2"/>
  <c r="O1968" i="2"/>
  <c r="AN1967" i="2"/>
  <c r="O1967" i="2"/>
  <c r="AN1966" i="2"/>
  <c r="O1966" i="2"/>
  <c r="AN1965" i="2"/>
  <c r="AD1965" i="2"/>
  <c r="AD1966" i="2" s="1"/>
  <c r="AD1967" i="2" s="1"/>
  <c r="O1965" i="2"/>
  <c r="D1965" i="2"/>
  <c r="D1966" i="2" s="1"/>
  <c r="D1967" i="2" s="1"/>
  <c r="D1968" i="2" s="1"/>
  <c r="C1965" i="2"/>
  <c r="C1966" i="2" s="1"/>
  <c r="C1967" i="2" s="1"/>
  <c r="C1968" i="2" s="1"/>
  <c r="B1965" i="2"/>
  <c r="B1966" i="2" s="1"/>
  <c r="B1967" i="2" s="1"/>
  <c r="B1968" i="2" s="1"/>
  <c r="AN1964" i="2"/>
  <c r="AE1964" i="2"/>
  <c r="R1964" i="2"/>
  <c r="Y1964" i="2" s="1"/>
  <c r="O1964" i="2"/>
  <c r="AN1963" i="2"/>
  <c r="O1963" i="2"/>
  <c r="AN1962" i="2"/>
  <c r="O1962" i="2"/>
  <c r="AN1961" i="2"/>
  <c r="O1961" i="2"/>
  <c r="AN1960" i="2"/>
  <c r="AD1960" i="2"/>
  <c r="AD1961" i="2" s="1"/>
  <c r="AD1962" i="2" s="1"/>
  <c r="O1960" i="2"/>
  <c r="D1960" i="2"/>
  <c r="D1961" i="2" s="1"/>
  <c r="D1962" i="2" s="1"/>
  <c r="D1963" i="2" s="1"/>
  <c r="C1960" i="2"/>
  <c r="C1961" i="2" s="1"/>
  <c r="C1962" i="2" s="1"/>
  <c r="C1963" i="2" s="1"/>
  <c r="B1960" i="2"/>
  <c r="B1961" i="2" s="1"/>
  <c r="B1962" i="2" s="1"/>
  <c r="B1963" i="2" s="1"/>
  <c r="AN1959" i="2"/>
  <c r="AE1959" i="2"/>
  <c r="R1959" i="2"/>
  <c r="O1959" i="2"/>
  <c r="AN1958" i="2"/>
  <c r="O1958" i="2"/>
  <c r="AN1957" i="2"/>
  <c r="O1957" i="2"/>
  <c r="AN1956" i="2"/>
  <c r="O1956" i="2"/>
  <c r="AN1955" i="2"/>
  <c r="AD1955" i="2"/>
  <c r="AD1956" i="2" s="1"/>
  <c r="O1955" i="2"/>
  <c r="D1955" i="2"/>
  <c r="D1956" i="2" s="1"/>
  <c r="D1957" i="2" s="1"/>
  <c r="D1958" i="2" s="1"/>
  <c r="C1955" i="2"/>
  <c r="C1956" i="2" s="1"/>
  <c r="C1957" i="2" s="1"/>
  <c r="C1958" i="2" s="1"/>
  <c r="B1955" i="2"/>
  <c r="B1956" i="2" s="1"/>
  <c r="B1957" i="2" s="1"/>
  <c r="B1958" i="2" s="1"/>
  <c r="AN1954" i="2"/>
  <c r="AE1954" i="2"/>
  <c r="R1954" i="2"/>
  <c r="O1954" i="2"/>
  <c r="AN1953" i="2"/>
  <c r="O1953" i="2"/>
  <c r="AN1952" i="2"/>
  <c r="O1952" i="2"/>
  <c r="AN1951" i="2"/>
  <c r="O1951" i="2"/>
  <c r="AN1950" i="2"/>
  <c r="AD1950" i="2"/>
  <c r="AD1951" i="2" s="1"/>
  <c r="O1950" i="2"/>
  <c r="D1950" i="2"/>
  <c r="D1951" i="2" s="1"/>
  <c r="D1952" i="2" s="1"/>
  <c r="D1953" i="2" s="1"/>
  <c r="C1950" i="2"/>
  <c r="C1951" i="2" s="1"/>
  <c r="C1952" i="2" s="1"/>
  <c r="C1953" i="2" s="1"/>
  <c r="B1950" i="2"/>
  <c r="B1951" i="2" s="1"/>
  <c r="B1952" i="2" s="1"/>
  <c r="B1953" i="2" s="1"/>
  <c r="AN1949" i="2"/>
  <c r="AE1949" i="2"/>
  <c r="R1949" i="2"/>
  <c r="O1949" i="2"/>
  <c r="AN1948" i="2"/>
  <c r="O1948" i="2"/>
  <c r="AN1947" i="2"/>
  <c r="O1947" i="2"/>
  <c r="AN1946" i="2"/>
  <c r="O1946" i="2"/>
  <c r="AN1945" i="2"/>
  <c r="AD1945" i="2"/>
  <c r="AD1946" i="2" s="1"/>
  <c r="O1945" i="2"/>
  <c r="D1945" i="2"/>
  <c r="D1946" i="2" s="1"/>
  <c r="D1947" i="2" s="1"/>
  <c r="D1948" i="2" s="1"/>
  <c r="C1945" i="2"/>
  <c r="C1946" i="2" s="1"/>
  <c r="C1947" i="2" s="1"/>
  <c r="C1948" i="2" s="1"/>
  <c r="B1945" i="2"/>
  <c r="B1946" i="2" s="1"/>
  <c r="B1947" i="2" s="1"/>
  <c r="B1948" i="2" s="1"/>
  <c r="AN1944" i="2"/>
  <c r="AE1944" i="2"/>
  <c r="R1944" i="2"/>
  <c r="Y1944" i="2" s="1"/>
  <c r="O1944" i="2"/>
  <c r="AN1942" i="2"/>
  <c r="O1942" i="2"/>
  <c r="AN1941" i="2"/>
  <c r="O1941" i="2"/>
  <c r="AN1940" i="2"/>
  <c r="O1940" i="2"/>
  <c r="AN1939" i="2"/>
  <c r="AD1939" i="2"/>
  <c r="AD1940" i="2" s="1"/>
  <c r="AE1940" i="2" s="1"/>
  <c r="O1939" i="2"/>
  <c r="D1939" i="2"/>
  <c r="D1940" i="2" s="1"/>
  <c r="D1941" i="2" s="1"/>
  <c r="D1942" i="2" s="1"/>
  <c r="C1939" i="2"/>
  <c r="C1940" i="2" s="1"/>
  <c r="C1941" i="2" s="1"/>
  <c r="C1942" i="2" s="1"/>
  <c r="B1939" i="2"/>
  <c r="B1940" i="2" s="1"/>
  <c r="B1941" i="2" s="1"/>
  <c r="B1942" i="2" s="1"/>
  <c r="AN1938" i="2"/>
  <c r="AE1938" i="2"/>
  <c r="R1938" i="2"/>
  <c r="Y1938" i="2" s="1"/>
  <c r="O1938" i="2"/>
  <c r="AN1937" i="2"/>
  <c r="O1937" i="2"/>
  <c r="AN1936" i="2"/>
  <c r="O1936" i="2"/>
  <c r="AN1935" i="2"/>
  <c r="O1935" i="2"/>
  <c r="AN1934" i="2"/>
  <c r="AD1934" i="2"/>
  <c r="AD1935" i="2" s="1"/>
  <c r="AE1935" i="2" s="1"/>
  <c r="O1934" i="2"/>
  <c r="D1934" i="2"/>
  <c r="D1935" i="2" s="1"/>
  <c r="D1936" i="2" s="1"/>
  <c r="D1937" i="2" s="1"/>
  <c r="C1934" i="2"/>
  <c r="C1935" i="2" s="1"/>
  <c r="C1936" i="2" s="1"/>
  <c r="C1937" i="2" s="1"/>
  <c r="B1934" i="2"/>
  <c r="B1935" i="2" s="1"/>
  <c r="B1936" i="2" s="1"/>
  <c r="B1937" i="2" s="1"/>
  <c r="AN1933" i="2"/>
  <c r="AE1933" i="2"/>
  <c r="R1933" i="2"/>
  <c r="Y1933" i="2" s="1"/>
  <c r="O1933" i="2"/>
  <c r="AN1932" i="2"/>
  <c r="O1932" i="2"/>
  <c r="AN1931" i="2"/>
  <c r="O1931" i="2"/>
  <c r="AN1930" i="2"/>
  <c r="O1930" i="2"/>
  <c r="AN1929" i="2"/>
  <c r="AD1929" i="2"/>
  <c r="AE1929" i="2" s="1"/>
  <c r="O1929" i="2"/>
  <c r="D1929" i="2"/>
  <c r="D1930" i="2" s="1"/>
  <c r="D1931" i="2" s="1"/>
  <c r="D1932" i="2" s="1"/>
  <c r="C1929" i="2"/>
  <c r="C1930" i="2" s="1"/>
  <c r="C1931" i="2" s="1"/>
  <c r="C1932" i="2" s="1"/>
  <c r="B1929" i="2"/>
  <c r="B1930" i="2" s="1"/>
  <c r="B1931" i="2" s="1"/>
  <c r="B1932" i="2" s="1"/>
  <c r="AN1928" i="2"/>
  <c r="AE1928" i="2"/>
  <c r="R1928" i="2"/>
  <c r="Y1928" i="2" s="1"/>
  <c r="O1928" i="2"/>
  <c r="AN1927" i="2"/>
  <c r="O1927" i="2"/>
  <c r="AN1926" i="2"/>
  <c r="O1926" i="2"/>
  <c r="AN1925" i="2"/>
  <c r="O1925" i="2"/>
  <c r="AN1924" i="2"/>
  <c r="AD1924" i="2"/>
  <c r="AE1924" i="2" s="1"/>
  <c r="O1924" i="2"/>
  <c r="D1924" i="2"/>
  <c r="D1925" i="2" s="1"/>
  <c r="D1926" i="2" s="1"/>
  <c r="D1927" i="2" s="1"/>
  <c r="C1924" i="2"/>
  <c r="C1925" i="2" s="1"/>
  <c r="C1926" i="2" s="1"/>
  <c r="C1927" i="2" s="1"/>
  <c r="B1924" i="2"/>
  <c r="B1925" i="2" s="1"/>
  <c r="B1926" i="2" s="1"/>
  <c r="B1927" i="2" s="1"/>
  <c r="AN1923" i="2"/>
  <c r="AE1923" i="2"/>
  <c r="R1923" i="2"/>
  <c r="Y1923" i="2" s="1"/>
  <c r="O1923" i="2"/>
  <c r="AN1922" i="2"/>
  <c r="O1922" i="2"/>
  <c r="AN1921" i="2"/>
  <c r="O1921" i="2"/>
  <c r="AN1920" i="2"/>
  <c r="O1920" i="2"/>
  <c r="AN1919" i="2"/>
  <c r="AD1919" i="2"/>
  <c r="AE1919" i="2" s="1"/>
  <c r="O1919" i="2"/>
  <c r="D1919" i="2"/>
  <c r="D1920" i="2" s="1"/>
  <c r="D1921" i="2" s="1"/>
  <c r="D1922" i="2" s="1"/>
  <c r="C1919" i="2"/>
  <c r="C1920" i="2" s="1"/>
  <c r="C1921" i="2" s="1"/>
  <c r="C1922" i="2" s="1"/>
  <c r="B1919" i="2"/>
  <c r="B1920" i="2" s="1"/>
  <c r="B1921" i="2" s="1"/>
  <c r="B1922" i="2" s="1"/>
  <c r="AN1918" i="2"/>
  <c r="AE1918" i="2"/>
  <c r="R1918" i="2"/>
  <c r="Y1918" i="2" s="1"/>
  <c r="O1918" i="2"/>
  <c r="AN1916" i="2"/>
  <c r="O1916" i="2"/>
  <c r="AN1915" i="2"/>
  <c r="O1915" i="2"/>
  <c r="AN1914" i="2"/>
  <c r="O1914" i="2"/>
  <c r="AN1913" i="2"/>
  <c r="AD1913" i="2"/>
  <c r="AD1914" i="2" s="1"/>
  <c r="AD1915" i="2" s="1"/>
  <c r="O1913" i="2"/>
  <c r="D1913" i="2"/>
  <c r="D1914" i="2" s="1"/>
  <c r="D1915" i="2" s="1"/>
  <c r="D1916" i="2" s="1"/>
  <c r="C1913" i="2"/>
  <c r="C1914" i="2" s="1"/>
  <c r="C1915" i="2" s="1"/>
  <c r="C1916" i="2" s="1"/>
  <c r="B1913" i="2"/>
  <c r="B1914" i="2" s="1"/>
  <c r="B1915" i="2" s="1"/>
  <c r="B1916" i="2" s="1"/>
  <c r="AN1912" i="2"/>
  <c r="AE1912" i="2"/>
  <c r="R1912" i="2"/>
  <c r="O1912" i="2"/>
  <c r="AN1911" i="2"/>
  <c r="O1911" i="2"/>
  <c r="AN1910" i="2"/>
  <c r="O1910" i="2"/>
  <c r="AN1909" i="2"/>
  <c r="O1909" i="2"/>
  <c r="AN1908" i="2"/>
  <c r="AD1908" i="2"/>
  <c r="AD1909" i="2" s="1"/>
  <c r="O1908" i="2"/>
  <c r="D1908" i="2"/>
  <c r="D1909" i="2" s="1"/>
  <c r="D1910" i="2" s="1"/>
  <c r="D1911" i="2" s="1"/>
  <c r="C1908" i="2"/>
  <c r="C1909" i="2" s="1"/>
  <c r="C1910" i="2" s="1"/>
  <c r="C1911" i="2" s="1"/>
  <c r="B1908" i="2"/>
  <c r="B1909" i="2" s="1"/>
  <c r="B1910" i="2" s="1"/>
  <c r="B1911" i="2" s="1"/>
  <c r="AN1907" i="2"/>
  <c r="AE1907" i="2"/>
  <c r="R1907" i="2"/>
  <c r="O1907" i="2"/>
  <c r="AN1906" i="2"/>
  <c r="O1906" i="2"/>
  <c r="AN1905" i="2"/>
  <c r="O1905" i="2"/>
  <c r="AN1904" i="2"/>
  <c r="O1904" i="2"/>
  <c r="AN1903" i="2"/>
  <c r="AD1903" i="2"/>
  <c r="AD1904" i="2" s="1"/>
  <c r="O1903" i="2"/>
  <c r="D1903" i="2"/>
  <c r="D1904" i="2" s="1"/>
  <c r="D1905" i="2" s="1"/>
  <c r="D1906" i="2" s="1"/>
  <c r="C1903" i="2"/>
  <c r="C1904" i="2" s="1"/>
  <c r="C1905" i="2" s="1"/>
  <c r="C1906" i="2" s="1"/>
  <c r="B1903" i="2"/>
  <c r="B1904" i="2" s="1"/>
  <c r="B1905" i="2" s="1"/>
  <c r="B1906" i="2" s="1"/>
  <c r="AN1902" i="2"/>
  <c r="AE1902" i="2"/>
  <c r="R1902" i="2"/>
  <c r="Y1902" i="2" s="1"/>
  <c r="O1902" i="2"/>
  <c r="AN1901" i="2"/>
  <c r="O1901" i="2"/>
  <c r="AN1900" i="2"/>
  <c r="O1900" i="2"/>
  <c r="AN1899" i="2"/>
  <c r="O1899" i="2"/>
  <c r="AN1898" i="2"/>
  <c r="AD1898" i="2"/>
  <c r="AE1898" i="2" s="1"/>
  <c r="O1898" i="2"/>
  <c r="D1898" i="2"/>
  <c r="D1899" i="2" s="1"/>
  <c r="D1900" i="2" s="1"/>
  <c r="D1901" i="2" s="1"/>
  <c r="C1898" i="2"/>
  <c r="C1899" i="2" s="1"/>
  <c r="C1900" i="2" s="1"/>
  <c r="C1901" i="2" s="1"/>
  <c r="B1898" i="2"/>
  <c r="B1899" i="2" s="1"/>
  <c r="B1900" i="2" s="1"/>
  <c r="B1901" i="2" s="1"/>
  <c r="AN1897" i="2"/>
  <c r="AE1897" i="2"/>
  <c r="R1897" i="2"/>
  <c r="Y1897" i="2" s="1"/>
  <c r="O1897" i="2"/>
  <c r="AN1896" i="2"/>
  <c r="O1896" i="2"/>
  <c r="AN1895" i="2"/>
  <c r="O1895" i="2"/>
  <c r="AN1894" i="2"/>
  <c r="O1894" i="2"/>
  <c r="AN1893" i="2"/>
  <c r="AD1893" i="2"/>
  <c r="AE1893" i="2" s="1"/>
  <c r="O1893" i="2"/>
  <c r="D1893" i="2"/>
  <c r="D1894" i="2" s="1"/>
  <c r="D1895" i="2" s="1"/>
  <c r="D1896" i="2" s="1"/>
  <c r="C1893" i="2"/>
  <c r="C1894" i="2" s="1"/>
  <c r="C1895" i="2" s="1"/>
  <c r="C1896" i="2" s="1"/>
  <c r="B1893" i="2"/>
  <c r="B1894" i="2" s="1"/>
  <c r="B1895" i="2" s="1"/>
  <c r="B1896" i="2" s="1"/>
  <c r="AN1892" i="2"/>
  <c r="AE1892" i="2"/>
  <c r="R1892" i="2"/>
  <c r="Y1892" i="2" s="1"/>
  <c r="O1892" i="2"/>
  <c r="AN1890" i="2"/>
  <c r="O1890" i="2"/>
  <c r="AN1889" i="2"/>
  <c r="O1889" i="2"/>
  <c r="AN1888" i="2"/>
  <c r="O1888" i="2"/>
  <c r="AN1887" i="2"/>
  <c r="AD1887" i="2"/>
  <c r="AD1888" i="2" s="1"/>
  <c r="AD1889" i="2" s="1"/>
  <c r="O1887" i="2"/>
  <c r="D1887" i="2"/>
  <c r="D1888" i="2" s="1"/>
  <c r="D1889" i="2" s="1"/>
  <c r="D1890" i="2" s="1"/>
  <c r="C1887" i="2"/>
  <c r="C1888" i="2" s="1"/>
  <c r="C1889" i="2" s="1"/>
  <c r="C1890" i="2" s="1"/>
  <c r="B1887" i="2"/>
  <c r="B1888" i="2" s="1"/>
  <c r="B1889" i="2" s="1"/>
  <c r="B1890" i="2" s="1"/>
  <c r="AN1886" i="2"/>
  <c r="AE1886" i="2"/>
  <c r="R1886" i="2"/>
  <c r="O1886" i="2"/>
  <c r="AN1885" i="2"/>
  <c r="O1885" i="2"/>
  <c r="AN1884" i="2"/>
  <c r="O1884" i="2"/>
  <c r="AN1883" i="2"/>
  <c r="O1883" i="2"/>
  <c r="AN1882" i="2"/>
  <c r="AD1882" i="2"/>
  <c r="AD1883" i="2" s="1"/>
  <c r="O1882" i="2"/>
  <c r="D1882" i="2"/>
  <c r="D1883" i="2" s="1"/>
  <c r="D1884" i="2" s="1"/>
  <c r="D1885" i="2" s="1"/>
  <c r="C1882" i="2"/>
  <c r="C1883" i="2" s="1"/>
  <c r="C1884" i="2" s="1"/>
  <c r="C1885" i="2" s="1"/>
  <c r="B1882" i="2"/>
  <c r="B1883" i="2" s="1"/>
  <c r="B1884" i="2" s="1"/>
  <c r="B1885" i="2" s="1"/>
  <c r="AN1881" i="2"/>
  <c r="AE1881" i="2"/>
  <c r="R1881" i="2"/>
  <c r="O1881" i="2"/>
  <c r="AN1880" i="2"/>
  <c r="O1880" i="2"/>
  <c r="AN1879" i="2"/>
  <c r="O1879" i="2"/>
  <c r="AN1878" i="2"/>
  <c r="O1878" i="2"/>
  <c r="AN1877" i="2"/>
  <c r="AD1877" i="2"/>
  <c r="AD1878" i="2" s="1"/>
  <c r="O1877" i="2"/>
  <c r="D1877" i="2"/>
  <c r="D1878" i="2" s="1"/>
  <c r="D1879" i="2" s="1"/>
  <c r="D1880" i="2" s="1"/>
  <c r="C1877" i="2"/>
  <c r="C1878" i="2" s="1"/>
  <c r="C1879" i="2" s="1"/>
  <c r="C1880" i="2" s="1"/>
  <c r="B1877" i="2"/>
  <c r="B1878" i="2" s="1"/>
  <c r="B1879" i="2" s="1"/>
  <c r="B1880" i="2" s="1"/>
  <c r="AN1876" i="2"/>
  <c r="AE1876" i="2"/>
  <c r="R1876" i="2"/>
  <c r="Y1876" i="2" s="1"/>
  <c r="O1876" i="2"/>
  <c r="AN1875" i="2"/>
  <c r="O1875" i="2"/>
  <c r="AN1874" i="2"/>
  <c r="O1874" i="2"/>
  <c r="AN1873" i="2"/>
  <c r="O1873" i="2"/>
  <c r="AN1872" i="2"/>
  <c r="AD1872" i="2"/>
  <c r="AD1873" i="2" s="1"/>
  <c r="AE1873" i="2" s="1"/>
  <c r="O1872" i="2"/>
  <c r="D1872" i="2"/>
  <c r="D1873" i="2" s="1"/>
  <c r="D1874" i="2" s="1"/>
  <c r="D1875" i="2" s="1"/>
  <c r="C1872" i="2"/>
  <c r="C1873" i="2" s="1"/>
  <c r="C1874" i="2" s="1"/>
  <c r="C1875" i="2" s="1"/>
  <c r="B1872" i="2"/>
  <c r="B1873" i="2" s="1"/>
  <c r="B1874" i="2" s="1"/>
  <c r="B1875" i="2" s="1"/>
  <c r="AN1871" i="2"/>
  <c r="AE1871" i="2"/>
  <c r="R1871" i="2"/>
  <c r="Y1871" i="2" s="1"/>
  <c r="O1871" i="2"/>
  <c r="AN1870" i="2"/>
  <c r="O1870" i="2"/>
  <c r="AN1869" i="2"/>
  <c r="O1869" i="2"/>
  <c r="AN1868" i="2"/>
  <c r="O1868" i="2"/>
  <c r="AN1867" i="2"/>
  <c r="AD1867" i="2"/>
  <c r="AD1868" i="2" s="1"/>
  <c r="AE1868" i="2" s="1"/>
  <c r="O1867" i="2"/>
  <c r="D1867" i="2"/>
  <c r="D1868" i="2" s="1"/>
  <c r="D1869" i="2" s="1"/>
  <c r="D1870" i="2" s="1"/>
  <c r="C1867" i="2"/>
  <c r="C1868" i="2" s="1"/>
  <c r="C1869" i="2" s="1"/>
  <c r="C1870" i="2" s="1"/>
  <c r="B1867" i="2"/>
  <c r="B1868" i="2" s="1"/>
  <c r="B1869" i="2" s="1"/>
  <c r="B1870" i="2" s="1"/>
  <c r="AN1866" i="2"/>
  <c r="AE1866" i="2"/>
  <c r="R1866" i="2"/>
  <c r="Y1866" i="2" s="1"/>
  <c r="O1866" i="2"/>
  <c r="AN1864" i="2"/>
  <c r="O1864" i="2"/>
  <c r="AN1863" i="2"/>
  <c r="O1863" i="2"/>
  <c r="AN1862" i="2"/>
  <c r="O1862" i="2"/>
  <c r="AN1861" i="2"/>
  <c r="AD1861" i="2"/>
  <c r="AD1862" i="2" s="1"/>
  <c r="AE1862" i="2" s="1"/>
  <c r="O1861" i="2"/>
  <c r="D1861" i="2"/>
  <c r="D1862" i="2" s="1"/>
  <c r="D1863" i="2" s="1"/>
  <c r="D1864" i="2" s="1"/>
  <c r="C1861" i="2"/>
  <c r="C1862" i="2" s="1"/>
  <c r="C1863" i="2" s="1"/>
  <c r="C1864" i="2" s="1"/>
  <c r="B1861" i="2"/>
  <c r="B1862" i="2" s="1"/>
  <c r="B1863" i="2" s="1"/>
  <c r="B1864" i="2" s="1"/>
  <c r="AN1860" i="2"/>
  <c r="AE1860" i="2"/>
  <c r="R1860" i="2"/>
  <c r="Y1860" i="2" s="1"/>
  <c r="O1860" i="2"/>
  <c r="AN1859" i="2"/>
  <c r="O1859" i="2"/>
  <c r="AN1858" i="2"/>
  <c r="O1858" i="2"/>
  <c r="AN1857" i="2"/>
  <c r="O1857" i="2"/>
  <c r="AN1856" i="2"/>
  <c r="AD1856" i="2"/>
  <c r="AE1856" i="2" s="1"/>
  <c r="O1856" i="2"/>
  <c r="D1856" i="2"/>
  <c r="D1857" i="2" s="1"/>
  <c r="D1858" i="2" s="1"/>
  <c r="D1859" i="2" s="1"/>
  <c r="C1856" i="2"/>
  <c r="C1857" i="2" s="1"/>
  <c r="C1858" i="2" s="1"/>
  <c r="C1859" i="2" s="1"/>
  <c r="B1856" i="2"/>
  <c r="B1857" i="2" s="1"/>
  <c r="B1858" i="2" s="1"/>
  <c r="B1859" i="2" s="1"/>
  <c r="AN1855" i="2"/>
  <c r="AE1855" i="2"/>
  <c r="R1855" i="2"/>
  <c r="Y1855" i="2" s="1"/>
  <c r="O1855" i="2"/>
  <c r="AN1854" i="2"/>
  <c r="O1854" i="2"/>
  <c r="AN1853" i="2"/>
  <c r="O1853" i="2"/>
  <c r="AN1852" i="2"/>
  <c r="O1852" i="2"/>
  <c r="AN1851" i="2"/>
  <c r="AD1851" i="2"/>
  <c r="AE1851" i="2" s="1"/>
  <c r="O1851" i="2"/>
  <c r="D1851" i="2"/>
  <c r="D1852" i="2" s="1"/>
  <c r="D1853" i="2" s="1"/>
  <c r="D1854" i="2" s="1"/>
  <c r="C1851" i="2"/>
  <c r="C1852" i="2" s="1"/>
  <c r="C1853" i="2" s="1"/>
  <c r="C1854" i="2" s="1"/>
  <c r="B1851" i="2"/>
  <c r="B1852" i="2" s="1"/>
  <c r="B1853" i="2" s="1"/>
  <c r="B1854" i="2" s="1"/>
  <c r="AN1850" i="2"/>
  <c r="AE1850" i="2"/>
  <c r="R1850" i="2"/>
  <c r="O1850" i="2"/>
  <c r="AN1849" i="2"/>
  <c r="O1849" i="2"/>
  <c r="AN1848" i="2"/>
  <c r="O1848" i="2"/>
  <c r="AN1847" i="2"/>
  <c r="O1847" i="2"/>
  <c r="AN1846" i="2"/>
  <c r="AD1846" i="2"/>
  <c r="O1846" i="2"/>
  <c r="D1846" i="2"/>
  <c r="D1847" i="2" s="1"/>
  <c r="D1848" i="2" s="1"/>
  <c r="D1849" i="2" s="1"/>
  <c r="C1846" i="2"/>
  <c r="C1847" i="2" s="1"/>
  <c r="C1848" i="2" s="1"/>
  <c r="C1849" i="2" s="1"/>
  <c r="B1846" i="2"/>
  <c r="B1847" i="2" s="1"/>
  <c r="B1848" i="2" s="1"/>
  <c r="B1849" i="2" s="1"/>
  <c r="AN1845" i="2"/>
  <c r="AE1845" i="2"/>
  <c r="R1845" i="2"/>
  <c r="O1845" i="2"/>
  <c r="AN1844" i="2"/>
  <c r="O1844" i="2"/>
  <c r="AN1843" i="2"/>
  <c r="O1843" i="2"/>
  <c r="AN1842" i="2"/>
  <c r="O1842" i="2"/>
  <c r="AN1841" i="2"/>
  <c r="AD1841" i="2"/>
  <c r="O1841" i="2"/>
  <c r="D1841" i="2"/>
  <c r="D1842" i="2" s="1"/>
  <c r="D1843" i="2" s="1"/>
  <c r="D1844" i="2" s="1"/>
  <c r="C1841" i="2"/>
  <c r="C1842" i="2" s="1"/>
  <c r="C1843" i="2" s="1"/>
  <c r="C1844" i="2" s="1"/>
  <c r="B1841" i="2"/>
  <c r="B1842" i="2" s="1"/>
  <c r="B1843" i="2" s="1"/>
  <c r="B1844" i="2" s="1"/>
  <c r="AN1840" i="2"/>
  <c r="AE1840" i="2"/>
  <c r="R1840" i="2"/>
  <c r="Y1840" i="2" s="1"/>
  <c r="O1840" i="2"/>
  <c r="AN1838" i="2"/>
  <c r="O1838" i="2"/>
  <c r="AN1837" i="2"/>
  <c r="O1837" i="2"/>
  <c r="AN1836" i="2"/>
  <c r="O1836" i="2"/>
  <c r="AN1835" i="2"/>
  <c r="AD1835" i="2"/>
  <c r="AD1836" i="2" s="1"/>
  <c r="O1835" i="2"/>
  <c r="D1835" i="2"/>
  <c r="D1836" i="2" s="1"/>
  <c r="D1837" i="2" s="1"/>
  <c r="D1838" i="2" s="1"/>
  <c r="C1835" i="2"/>
  <c r="C1836" i="2" s="1"/>
  <c r="C1837" i="2" s="1"/>
  <c r="C1838" i="2" s="1"/>
  <c r="B1835" i="2"/>
  <c r="B1836" i="2" s="1"/>
  <c r="B1837" i="2" s="1"/>
  <c r="B1838" i="2" s="1"/>
  <c r="AN1834" i="2"/>
  <c r="AE1834" i="2"/>
  <c r="R1834" i="2"/>
  <c r="Y1834" i="2" s="1"/>
  <c r="O1834" i="2"/>
  <c r="AN1833" i="2"/>
  <c r="O1833" i="2"/>
  <c r="AN1832" i="2"/>
  <c r="O1832" i="2"/>
  <c r="AN1831" i="2"/>
  <c r="O1831" i="2"/>
  <c r="AN1830" i="2"/>
  <c r="AD1830" i="2"/>
  <c r="AD1831" i="2" s="1"/>
  <c r="O1830" i="2"/>
  <c r="D1830" i="2"/>
  <c r="D1831" i="2" s="1"/>
  <c r="D1832" i="2" s="1"/>
  <c r="D1833" i="2" s="1"/>
  <c r="C1830" i="2"/>
  <c r="C1831" i="2" s="1"/>
  <c r="C1832" i="2" s="1"/>
  <c r="C1833" i="2" s="1"/>
  <c r="B1830" i="2"/>
  <c r="B1831" i="2" s="1"/>
  <c r="B1832" i="2" s="1"/>
  <c r="B1833" i="2" s="1"/>
  <c r="AN1829" i="2"/>
  <c r="AE1829" i="2"/>
  <c r="R1829" i="2"/>
  <c r="Y1829" i="2" s="1"/>
  <c r="O1829" i="2"/>
  <c r="AN1828" i="2"/>
  <c r="O1828" i="2"/>
  <c r="AN1827" i="2"/>
  <c r="O1827" i="2"/>
  <c r="AN1826" i="2"/>
  <c r="O1826" i="2"/>
  <c r="AN1825" i="2"/>
  <c r="AD1825" i="2"/>
  <c r="AD1826" i="2" s="1"/>
  <c r="O1825" i="2"/>
  <c r="D1825" i="2"/>
  <c r="D1826" i="2" s="1"/>
  <c r="D1827" i="2" s="1"/>
  <c r="D1828" i="2" s="1"/>
  <c r="C1825" i="2"/>
  <c r="C1826" i="2" s="1"/>
  <c r="C1827" i="2" s="1"/>
  <c r="C1828" i="2" s="1"/>
  <c r="B1825" i="2"/>
  <c r="B1826" i="2" s="1"/>
  <c r="B1827" i="2" s="1"/>
  <c r="B1828" i="2" s="1"/>
  <c r="AN1824" i="2"/>
  <c r="AE1824" i="2"/>
  <c r="R1824" i="2"/>
  <c r="Y1824" i="2" s="1"/>
  <c r="O1824" i="2"/>
  <c r="AN1823" i="2"/>
  <c r="O1823" i="2"/>
  <c r="AN1822" i="2"/>
  <c r="O1822" i="2"/>
  <c r="AN1821" i="2"/>
  <c r="O1821" i="2"/>
  <c r="AN1820" i="2"/>
  <c r="AD1820" i="2"/>
  <c r="AD1821" i="2" s="1"/>
  <c r="O1820" i="2"/>
  <c r="D1820" i="2"/>
  <c r="D1821" i="2" s="1"/>
  <c r="D1822" i="2" s="1"/>
  <c r="D1823" i="2" s="1"/>
  <c r="C1820" i="2"/>
  <c r="C1821" i="2" s="1"/>
  <c r="C1822" i="2" s="1"/>
  <c r="C1823" i="2" s="1"/>
  <c r="B1820" i="2"/>
  <c r="B1821" i="2" s="1"/>
  <c r="B1822" i="2" s="1"/>
  <c r="B1823" i="2" s="1"/>
  <c r="AN1819" i="2"/>
  <c r="AE1819" i="2"/>
  <c r="R1819" i="2"/>
  <c r="O1819" i="2"/>
  <c r="AN1818" i="2"/>
  <c r="O1818" i="2"/>
  <c r="AN1817" i="2"/>
  <c r="O1817" i="2"/>
  <c r="AN1816" i="2"/>
  <c r="O1816" i="2"/>
  <c r="AN1815" i="2"/>
  <c r="AD1815" i="2"/>
  <c r="O1815" i="2"/>
  <c r="D1815" i="2"/>
  <c r="D1816" i="2" s="1"/>
  <c r="D1817" i="2" s="1"/>
  <c r="D1818" i="2" s="1"/>
  <c r="C1815" i="2"/>
  <c r="C1816" i="2" s="1"/>
  <c r="C1817" i="2" s="1"/>
  <c r="C1818" i="2" s="1"/>
  <c r="B1815" i="2"/>
  <c r="B1816" i="2" s="1"/>
  <c r="B1817" i="2" s="1"/>
  <c r="B1818" i="2" s="1"/>
  <c r="AN1814" i="2"/>
  <c r="AE1814" i="2"/>
  <c r="R1814" i="2"/>
  <c r="O1814" i="2"/>
  <c r="AN1812" i="2"/>
  <c r="O1812" i="2"/>
  <c r="AN1811" i="2"/>
  <c r="O1811" i="2"/>
  <c r="AN1810" i="2"/>
  <c r="O1810" i="2"/>
  <c r="AN1809" i="2"/>
  <c r="AD1809" i="2"/>
  <c r="O1809" i="2"/>
  <c r="D1809" i="2"/>
  <c r="D1810" i="2" s="1"/>
  <c r="D1811" i="2" s="1"/>
  <c r="D1812" i="2" s="1"/>
  <c r="C1809" i="2"/>
  <c r="C1810" i="2" s="1"/>
  <c r="C1811" i="2" s="1"/>
  <c r="C1812" i="2" s="1"/>
  <c r="B1809" i="2"/>
  <c r="B1810" i="2" s="1"/>
  <c r="B1811" i="2" s="1"/>
  <c r="B1812" i="2" s="1"/>
  <c r="AN1808" i="2"/>
  <c r="AE1808" i="2"/>
  <c r="R1808" i="2"/>
  <c r="O1808" i="2"/>
  <c r="AN1807" i="2"/>
  <c r="O1807" i="2"/>
  <c r="AN1806" i="2"/>
  <c r="O1806" i="2"/>
  <c r="AN1805" i="2"/>
  <c r="O1805" i="2"/>
  <c r="AN1804" i="2"/>
  <c r="AD1804" i="2"/>
  <c r="O1804" i="2"/>
  <c r="D1804" i="2"/>
  <c r="D1805" i="2" s="1"/>
  <c r="D1806" i="2" s="1"/>
  <c r="D1807" i="2" s="1"/>
  <c r="C1804" i="2"/>
  <c r="C1805" i="2" s="1"/>
  <c r="C1806" i="2" s="1"/>
  <c r="C1807" i="2" s="1"/>
  <c r="B1804" i="2"/>
  <c r="B1805" i="2" s="1"/>
  <c r="B1806" i="2" s="1"/>
  <c r="B1807" i="2" s="1"/>
  <c r="AN1803" i="2"/>
  <c r="AE1803" i="2"/>
  <c r="R1803" i="2"/>
  <c r="O1803" i="2"/>
  <c r="AN1802" i="2"/>
  <c r="O1802" i="2"/>
  <c r="AN1801" i="2"/>
  <c r="O1801" i="2"/>
  <c r="AN1800" i="2"/>
  <c r="O1800" i="2"/>
  <c r="AN1799" i="2"/>
  <c r="AD1799" i="2"/>
  <c r="O1799" i="2"/>
  <c r="D1799" i="2"/>
  <c r="D1800" i="2" s="1"/>
  <c r="D1801" i="2" s="1"/>
  <c r="D1802" i="2" s="1"/>
  <c r="C1799" i="2"/>
  <c r="C1800" i="2" s="1"/>
  <c r="C1801" i="2" s="1"/>
  <c r="C1802" i="2" s="1"/>
  <c r="B1799" i="2"/>
  <c r="B1800" i="2" s="1"/>
  <c r="B1801" i="2" s="1"/>
  <c r="B1802" i="2" s="1"/>
  <c r="AN1798" i="2"/>
  <c r="AE1798" i="2"/>
  <c r="R1798" i="2"/>
  <c r="Y1798" i="2" s="1"/>
  <c r="O1798" i="2"/>
  <c r="AN1797" i="2"/>
  <c r="O1797" i="2"/>
  <c r="AN1796" i="2"/>
  <c r="O1796" i="2"/>
  <c r="AN1795" i="2"/>
  <c r="O1795" i="2"/>
  <c r="AN1794" i="2"/>
  <c r="AD1794" i="2"/>
  <c r="AD1795" i="2" s="1"/>
  <c r="O1794" i="2"/>
  <c r="D1794" i="2"/>
  <c r="D1795" i="2" s="1"/>
  <c r="D1796" i="2" s="1"/>
  <c r="D1797" i="2" s="1"/>
  <c r="C1794" i="2"/>
  <c r="C1795" i="2" s="1"/>
  <c r="C1796" i="2" s="1"/>
  <c r="C1797" i="2" s="1"/>
  <c r="B1794" i="2"/>
  <c r="B1795" i="2" s="1"/>
  <c r="B1796" i="2" s="1"/>
  <c r="B1797" i="2" s="1"/>
  <c r="AN1793" i="2"/>
  <c r="AE1793" i="2"/>
  <c r="R1793" i="2"/>
  <c r="Y1793" i="2" s="1"/>
  <c r="O1793" i="2"/>
  <c r="AN1792" i="2"/>
  <c r="O1792" i="2"/>
  <c r="AN1791" i="2"/>
  <c r="O1791" i="2"/>
  <c r="AN1790" i="2"/>
  <c r="O1790" i="2"/>
  <c r="AN1789" i="2"/>
  <c r="AD1789" i="2"/>
  <c r="AD1790" i="2" s="1"/>
  <c r="O1789" i="2"/>
  <c r="D1789" i="2"/>
  <c r="D1790" i="2" s="1"/>
  <c r="D1791" i="2" s="1"/>
  <c r="D1792" i="2" s="1"/>
  <c r="C1789" i="2"/>
  <c r="C1790" i="2" s="1"/>
  <c r="C1791" i="2" s="1"/>
  <c r="C1792" i="2" s="1"/>
  <c r="B1789" i="2"/>
  <c r="B1790" i="2" s="1"/>
  <c r="B1791" i="2" s="1"/>
  <c r="B1792" i="2" s="1"/>
  <c r="AN1788" i="2"/>
  <c r="AE1788" i="2"/>
  <c r="R1788" i="2"/>
  <c r="Y1788" i="2" s="1"/>
  <c r="O1788" i="2"/>
  <c r="AN1786" i="2"/>
  <c r="O1786" i="2"/>
  <c r="AN1785" i="2"/>
  <c r="O1785" i="2"/>
  <c r="AN1784" i="2"/>
  <c r="O1784" i="2"/>
  <c r="AN1783" i="2"/>
  <c r="AD1783" i="2"/>
  <c r="AE1783" i="2" s="1"/>
  <c r="O1783" i="2"/>
  <c r="D1783" i="2"/>
  <c r="D1784" i="2" s="1"/>
  <c r="D1785" i="2" s="1"/>
  <c r="D1786" i="2" s="1"/>
  <c r="C1783" i="2"/>
  <c r="C1784" i="2" s="1"/>
  <c r="C1785" i="2" s="1"/>
  <c r="C1786" i="2" s="1"/>
  <c r="B1783" i="2"/>
  <c r="B1784" i="2" s="1"/>
  <c r="B1785" i="2" s="1"/>
  <c r="B1786" i="2" s="1"/>
  <c r="AN1782" i="2"/>
  <c r="AE1782" i="2"/>
  <c r="R1782" i="2"/>
  <c r="Y1782" i="2" s="1"/>
  <c r="O1782" i="2"/>
  <c r="AN1781" i="2"/>
  <c r="O1781" i="2"/>
  <c r="AN1780" i="2"/>
  <c r="O1780" i="2"/>
  <c r="AN1779" i="2"/>
  <c r="O1779" i="2"/>
  <c r="AN1778" i="2"/>
  <c r="AD1778" i="2"/>
  <c r="AD1779" i="2" s="1"/>
  <c r="AE1779" i="2" s="1"/>
  <c r="O1778" i="2"/>
  <c r="D1778" i="2"/>
  <c r="D1779" i="2" s="1"/>
  <c r="D1780" i="2" s="1"/>
  <c r="D1781" i="2" s="1"/>
  <c r="C1778" i="2"/>
  <c r="C1779" i="2" s="1"/>
  <c r="C1780" i="2" s="1"/>
  <c r="C1781" i="2" s="1"/>
  <c r="B1778" i="2"/>
  <c r="B1779" i="2" s="1"/>
  <c r="B1780" i="2" s="1"/>
  <c r="B1781" i="2" s="1"/>
  <c r="AN1777" i="2"/>
  <c r="AE1777" i="2"/>
  <c r="R1777" i="2"/>
  <c r="Y1777" i="2" s="1"/>
  <c r="O1777" i="2"/>
  <c r="AN1776" i="2"/>
  <c r="O1776" i="2"/>
  <c r="AN1775" i="2"/>
  <c r="O1775" i="2"/>
  <c r="AN1774" i="2"/>
  <c r="O1774" i="2"/>
  <c r="AN1773" i="2"/>
  <c r="AD1773" i="2"/>
  <c r="AE1773" i="2" s="1"/>
  <c r="O1773" i="2"/>
  <c r="D1773" i="2"/>
  <c r="D1774" i="2" s="1"/>
  <c r="D1775" i="2" s="1"/>
  <c r="D1776" i="2" s="1"/>
  <c r="C1773" i="2"/>
  <c r="C1774" i="2" s="1"/>
  <c r="C1775" i="2" s="1"/>
  <c r="C1776" i="2" s="1"/>
  <c r="B1773" i="2"/>
  <c r="B1774" i="2" s="1"/>
  <c r="B1775" i="2" s="1"/>
  <c r="B1776" i="2" s="1"/>
  <c r="AN1772" i="2"/>
  <c r="AE1772" i="2"/>
  <c r="R1772" i="2"/>
  <c r="Y1772" i="2" s="1"/>
  <c r="O1772" i="2"/>
  <c r="AN1771" i="2"/>
  <c r="O1771" i="2"/>
  <c r="AN1770" i="2"/>
  <c r="O1770" i="2"/>
  <c r="AN1769" i="2"/>
  <c r="O1769" i="2"/>
  <c r="AN1768" i="2"/>
  <c r="AD1768" i="2"/>
  <c r="AE1768" i="2" s="1"/>
  <c r="O1768" i="2"/>
  <c r="D1768" i="2"/>
  <c r="D1769" i="2" s="1"/>
  <c r="D1770" i="2" s="1"/>
  <c r="D1771" i="2" s="1"/>
  <c r="C1768" i="2"/>
  <c r="C1769" i="2" s="1"/>
  <c r="C1770" i="2" s="1"/>
  <c r="C1771" i="2" s="1"/>
  <c r="B1768" i="2"/>
  <c r="B1769" i="2" s="1"/>
  <c r="B1770" i="2" s="1"/>
  <c r="B1771" i="2" s="1"/>
  <c r="AN1767" i="2"/>
  <c r="AE1767" i="2"/>
  <c r="R1767" i="2"/>
  <c r="O1767" i="2"/>
  <c r="AN1766" i="2"/>
  <c r="O1766" i="2"/>
  <c r="AN1765" i="2"/>
  <c r="O1765" i="2"/>
  <c r="AN1764" i="2"/>
  <c r="O1764" i="2"/>
  <c r="AN1763" i="2"/>
  <c r="AD1763" i="2"/>
  <c r="AD1764" i="2" s="1"/>
  <c r="O1763" i="2"/>
  <c r="D1763" i="2"/>
  <c r="D1764" i="2" s="1"/>
  <c r="D1765" i="2" s="1"/>
  <c r="D1766" i="2" s="1"/>
  <c r="C1763" i="2"/>
  <c r="C1764" i="2" s="1"/>
  <c r="C1765" i="2" s="1"/>
  <c r="C1766" i="2" s="1"/>
  <c r="B1763" i="2"/>
  <c r="B1764" i="2" s="1"/>
  <c r="B1765" i="2" s="1"/>
  <c r="B1766" i="2" s="1"/>
  <c r="AN1762" i="2"/>
  <c r="AE1762" i="2"/>
  <c r="R1762" i="2"/>
  <c r="O1762" i="2"/>
  <c r="AN1760" i="2"/>
  <c r="O1760" i="2"/>
  <c r="AN1759" i="2"/>
  <c r="O1759" i="2"/>
  <c r="AN1758" i="2"/>
  <c r="O1758" i="2"/>
  <c r="AN1757" i="2"/>
  <c r="AD1757" i="2"/>
  <c r="AD1758" i="2" s="1"/>
  <c r="O1757" i="2"/>
  <c r="D1757" i="2"/>
  <c r="D1758" i="2" s="1"/>
  <c r="D1759" i="2" s="1"/>
  <c r="D1760" i="2" s="1"/>
  <c r="C1757" i="2"/>
  <c r="C1758" i="2" s="1"/>
  <c r="C1759" i="2" s="1"/>
  <c r="C1760" i="2" s="1"/>
  <c r="B1757" i="2"/>
  <c r="B1758" i="2" s="1"/>
  <c r="B1759" i="2" s="1"/>
  <c r="B1760" i="2" s="1"/>
  <c r="AN1756" i="2"/>
  <c r="AE1756" i="2"/>
  <c r="R1756" i="2"/>
  <c r="Y1756" i="2" s="1"/>
  <c r="O1756" i="2"/>
  <c r="AN1755" i="2"/>
  <c r="O1755" i="2"/>
  <c r="AN1754" i="2"/>
  <c r="O1754" i="2"/>
  <c r="AN1753" i="2"/>
  <c r="O1753" i="2"/>
  <c r="AN1752" i="2"/>
  <c r="AD1752" i="2"/>
  <c r="AD1753" i="2" s="1"/>
  <c r="AE1753" i="2" s="1"/>
  <c r="O1752" i="2"/>
  <c r="D1752" i="2"/>
  <c r="D1753" i="2" s="1"/>
  <c r="D1754" i="2" s="1"/>
  <c r="D1755" i="2" s="1"/>
  <c r="C1752" i="2"/>
  <c r="C1753" i="2" s="1"/>
  <c r="C1754" i="2" s="1"/>
  <c r="C1755" i="2" s="1"/>
  <c r="B1752" i="2"/>
  <c r="B1753" i="2" s="1"/>
  <c r="B1754" i="2" s="1"/>
  <c r="B1755" i="2" s="1"/>
  <c r="AN1751" i="2"/>
  <c r="AE1751" i="2"/>
  <c r="R1751" i="2"/>
  <c r="Y1751" i="2" s="1"/>
  <c r="O1751" i="2"/>
  <c r="AN1750" i="2"/>
  <c r="O1750" i="2"/>
  <c r="AN1749" i="2"/>
  <c r="O1749" i="2"/>
  <c r="AN1748" i="2"/>
  <c r="O1748" i="2"/>
  <c r="AN1747" i="2"/>
  <c r="AD1747" i="2"/>
  <c r="AD1748" i="2" s="1"/>
  <c r="AE1748" i="2" s="1"/>
  <c r="O1747" i="2"/>
  <c r="D1747" i="2"/>
  <c r="D1748" i="2" s="1"/>
  <c r="D1749" i="2" s="1"/>
  <c r="D1750" i="2" s="1"/>
  <c r="C1747" i="2"/>
  <c r="C1748" i="2" s="1"/>
  <c r="C1749" i="2" s="1"/>
  <c r="C1750" i="2" s="1"/>
  <c r="B1747" i="2"/>
  <c r="B1748" i="2" s="1"/>
  <c r="B1749" i="2" s="1"/>
  <c r="B1750" i="2" s="1"/>
  <c r="AN1746" i="2"/>
  <c r="AE1746" i="2"/>
  <c r="R1746" i="2"/>
  <c r="Y1746" i="2" s="1"/>
  <c r="O1746" i="2"/>
  <c r="AN1745" i="2"/>
  <c r="O1745" i="2"/>
  <c r="AN1744" i="2"/>
  <c r="O1744" i="2"/>
  <c r="AN1743" i="2"/>
  <c r="O1743" i="2"/>
  <c r="AN1742" i="2"/>
  <c r="AD1742" i="2"/>
  <c r="AD1743" i="2" s="1"/>
  <c r="AD1744" i="2" s="1"/>
  <c r="O1742" i="2"/>
  <c r="D1742" i="2"/>
  <c r="D1743" i="2" s="1"/>
  <c r="D1744" i="2" s="1"/>
  <c r="D1745" i="2" s="1"/>
  <c r="C1742" i="2"/>
  <c r="C1743" i="2" s="1"/>
  <c r="C1744" i="2" s="1"/>
  <c r="C1745" i="2" s="1"/>
  <c r="B1742" i="2"/>
  <c r="B1743" i="2" s="1"/>
  <c r="B1744" i="2" s="1"/>
  <c r="B1745" i="2" s="1"/>
  <c r="AN1741" i="2"/>
  <c r="AE1741" i="2"/>
  <c r="R1741" i="2"/>
  <c r="Y1741" i="2" s="1"/>
  <c r="O1741" i="2"/>
  <c r="AN1740" i="2"/>
  <c r="O1740" i="2"/>
  <c r="AN1739" i="2"/>
  <c r="O1739" i="2"/>
  <c r="AN1738" i="2"/>
  <c r="O1738" i="2"/>
  <c r="AN1737" i="2"/>
  <c r="AD1737" i="2"/>
  <c r="AD1738" i="2" s="1"/>
  <c r="AD1739" i="2" s="1"/>
  <c r="O1737" i="2"/>
  <c r="D1737" i="2"/>
  <c r="D1738" i="2" s="1"/>
  <c r="D1739" i="2" s="1"/>
  <c r="D1740" i="2" s="1"/>
  <c r="C1737" i="2"/>
  <c r="C1738" i="2" s="1"/>
  <c r="C1739" i="2" s="1"/>
  <c r="C1740" i="2" s="1"/>
  <c r="B1737" i="2"/>
  <c r="B1738" i="2" s="1"/>
  <c r="B1739" i="2" s="1"/>
  <c r="B1740" i="2" s="1"/>
  <c r="AN1736" i="2"/>
  <c r="AE1736" i="2"/>
  <c r="R1736" i="2"/>
  <c r="O1736" i="2"/>
  <c r="AN1734" i="2"/>
  <c r="O1734" i="2"/>
  <c r="AN1733" i="2"/>
  <c r="O1733" i="2"/>
  <c r="AN1732" i="2"/>
  <c r="O1732" i="2"/>
  <c r="AN1731" i="2"/>
  <c r="AD1731" i="2"/>
  <c r="AD1732" i="2" s="1"/>
  <c r="O1731" i="2"/>
  <c r="D1731" i="2"/>
  <c r="D1732" i="2" s="1"/>
  <c r="D1733" i="2" s="1"/>
  <c r="D1734" i="2" s="1"/>
  <c r="C1731" i="2"/>
  <c r="C1732" i="2" s="1"/>
  <c r="C1733" i="2" s="1"/>
  <c r="C1734" i="2" s="1"/>
  <c r="B1731" i="2"/>
  <c r="B1732" i="2" s="1"/>
  <c r="B1733" i="2" s="1"/>
  <c r="B1734" i="2" s="1"/>
  <c r="AN1730" i="2"/>
  <c r="AE1730" i="2"/>
  <c r="R1730" i="2"/>
  <c r="O1730" i="2"/>
  <c r="AN1729" i="2"/>
  <c r="O1729" i="2"/>
  <c r="AN1728" i="2"/>
  <c r="O1728" i="2"/>
  <c r="AN1727" i="2"/>
  <c r="O1727" i="2"/>
  <c r="AN1726" i="2"/>
  <c r="AD1726" i="2"/>
  <c r="AD1727" i="2" s="1"/>
  <c r="O1726" i="2"/>
  <c r="D1726" i="2"/>
  <c r="D1727" i="2" s="1"/>
  <c r="D1728" i="2" s="1"/>
  <c r="D1729" i="2" s="1"/>
  <c r="C1726" i="2"/>
  <c r="C1727" i="2" s="1"/>
  <c r="C1728" i="2" s="1"/>
  <c r="C1729" i="2" s="1"/>
  <c r="B1726" i="2"/>
  <c r="B1727" i="2" s="1"/>
  <c r="B1728" i="2" s="1"/>
  <c r="B1729" i="2" s="1"/>
  <c r="AN1725" i="2"/>
  <c r="AE1725" i="2"/>
  <c r="R1725" i="2"/>
  <c r="Y1725" i="2" s="1"/>
  <c r="O1725" i="2"/>
  <c r="AN1724" i="2"/>
  <c r="O1724" i="2"/>
  <c r="AN1723" i="2"/>
  <c r="O1723" i="2"/>
  <c r="AN1722" i="2"/>
  <c r="O1722" i="2"/>
  <c r="AN1721" i="2"/>
  <c r="AD1721" i="2"/>
  <c r="AE1721" i="2" s="1"/>
  <c r="O1721" i="2"/>
  <c r="D1721" i="2"/>
  <c r="D1722" i="2" s="1"/>
  <c r="D1723" i="2" s="1"/>
  <c r="D1724" i="2" s="1"/>
  <c r="C1721" i="2"/>
  <c r="C1722" i="2" s="1"/>
  <c r="C1723" i="2" s="1"/>
  <c r="C1724" i="2" s="1"/>
  <c r="B1721" i="2"/>
  <c r="B1722" i="2" s="1"/>
  <c r="B1723" i="2" s="1"/>
  <c r="B1724" i="2" s="1"/>
  <c r="AN1720" i="2"/>
  <c r="AE1720" i="2"/>
  <c r="R1720" i="2"/>
  <c r="Y1720" i="2" s="1"/>
  <c r="O1720" i="2"/>
  <c r="AN1719" i="2"/>
  <c r="O1719" i="2"/>
  <c r="AN1718" i="2"/>
  <c r="O1718" i="2"/>
  <c r="AN1717" i="2"/>
  <c r="O1717" i="2"/>
  <c r="AN1716" i="2"/>
  <c r="AD1716" i="2"/>
  <c r="AE1716" i="2" s="1"/>
  <c r="O1716" i="2"/>
  <c r="D1716" i="2"/>
  <c r="D1717" i="2" s="1"/>
  <c r="D1718" i="2" s="1"/>
  <c r="D1719" i="2" s="1"/>
  <c r="C1716" i="2"/>
  <c r="C1717" i="2" s="1"/>
  <c r="C1718" i="2" s="1"/>
  <c r="C1719" i="2" s="1"/>
  <c r="B1716" i="2"/>
  <c r="B1717" i="2" s="1"/>
  <c r="B1718" i="2" s="1"/>
  <c r="B1719" i="2" s="1"/>
  <c r="AN1715" i="2"/>
  <c r="AE1715" i="2"/>
  <c r="R1715" i="2"/>
  <c r="Y1715" i="2" s="1"/>
  <c r="O1715" i="2"/>
  <c r="AN1714" i="2"/>
  <c r="O1714" i="2"/>
  <c r="AN1713" i="2"/>
  <c r="O1713" i="2"/>
  <c r="AN1712" i="2"/>
  <c r="O1712" i="2"/>
  <c r="AN1711" i="2"/>
  <c r="AD1711" i="2"/>
  <c r="AD1712" i="2" s="1"/>
  <c r="AD1713" i="2" s="1"/>
  <c r="O1711" i="2"/>
  <c r="D1711" i="2"/>
  <c r="D1712" i="2" s="1"/>
  <c r="D1713" i="2" s="1"/>
  <c r="D1714" i="2" s="1"/>
  <c r="C1711" i="2"/>
  <c r="C1712" i="2" s="1"/>
  <c r="C1713" i="2" s="1"/>
  <c r="C1714" i="2" s="1"/>
  <c r="B1711" i="2"/>
  <c r="B1712" i="2" s="1"/>
  <c r="B1713" i="2" s="1"/>
  <c r="B1714" i="2" s="1"/>
  <c r="AN1710" i="2"/>
  <c r="AE1710" i="2"/>
  <c r="R1710" i="2"/>
  <c r="Y1710" i="2" s="1"/>
  <c r="O1710" i="2"/>
  <c r="AN1708" i="2"/>
  <c r="O1708" i="2"/>
  <c r="AN1707" i="2"/>
  <c r="O1707" i="2"/>
  <c r="AN1706" i="2"/>
  <c r="O1706" i="2"/>
  <c r="AN1705" i="2"/>
  <c r="AD1705" i="2"/>
  <c r="AD1706" i="2" s="1"/>
  <c r="AD1707" i="2" s="1"/>
  <c r="O1705" i="2"/>
  <c r="D1705" i="2"/>
  <c r="D1706" i="2" s="1"/>
  <c r="D1707" i="2" s="1"/>
  <c r="D1708" i="2" s="1"/>
  <c r="C1705" i="2"/>
  <c r="C1706" i="2" s="1"/>
  <c r="C1707" i="2" s="1"/>
  <c r="C1708" i="2" s="1"/>
  <c r="B1705" i="2"/>
  <c r="B1706" i="2" s="1"/>
  <c r="B1707" i="2" s="1"/>
  <c r="B1708" i="2" s="1"/>
  <c r="AN1704" i="2"/>
  <c r="AE1704" i="2"/>
  <c r="R1704" i="2"/>
  <c r="Y1704" i="2" s="1"/>
  <c r="O1704" i="2"/>
  <c r="AN1703" i="2"/>
  <c r="O1703" i="2"/>
  <c r="AN1702" i="2"/>
  <c r="O1702" i="2"/>
  <c r="AN1701" i="2"/>
  <c r="O1701" i="2"/>
  <c r="AN1700" i="2"/>
  <c r="AD1700" i="2"/>
  <c r="AE1700" i="2" s="1"/>
  <c r="O1700" i="2"/>
  <c r="D1700" i="2"/>
  <c r="D1701" i="2" s="1"/>
  <c r="D1702" i="2" s="1"/>
  <c r="D1703" i="2" s="1"/>
  <c r="C1700" i="2"/>
  <c r="C1701" i="2" s="1"/>
  <c r="C1702" i="2" s="1"/>
  <c r="C1703" i="2" s="1"/>
  <c r="B1700" i="2"/>
  <c r="B1701" i="2" s="1"/>
  <c r="B1702" i="2" s="1"/>
  <c r="B1703" i="2" s="1"/>
  <c r="AN1699" i="2"/>
  <c r="AE1699" i="2"/>
  <c r="R1699" i="2"/>
  <c r="Y1699" i="2" s="1"/>
  <c r="O1699" i="2"/>
  <c r="AN1698" i="2"/>
  <c r="O1698" i="2"/>
  <c r="AN1697" i="2"/>
  <c r="O1697" i="2"/>
  <c r="AN1696" i="2"/>
  <c r="O1696" i="2"/>
  <c r="AN1695" i="2"/>
  <c r="AD1695" i="2"/>
  <c r="AD1696" i="2" s="1"/>
  <c r="AE1696" i="2" s="1"/>
  <c r="O1695" i="2"/>
  <c r="D1695" i="2"/>
  <c r="D1696" i="2" s="1"/>
  <c r="D1697" i="2" s="1"/>
  <c r="D1698" i="2" s="1"/>
  <c r="C1695" i="2"/>
  <c r="C1696" i="2" s="1"/>
  <c r="C1697" i="2" s="1"/>
  <c r="C1698" i="2" s="1"/>
  <c r="B1695" i="2"/>
  <c r="B1696" i="2" s="1"/>
  <c r="B1697" i="2" s="1"/>
  <c r="B1698" i="2" s="1"/>
  <c r="AN1694" i="2"/>
  <c r="AE1694" i="2"/>
  <c r="R1694" i="2"/>
  <c r="Y1694" i="2" s="1"/>
  <c r="O1694" i="2"/>
  <c r="AN1693" i="2"/>
  <c r="O1693" i="2"/>
  <c r="AN1692" i="2"/>
  <c r="O1692" i="2"/>
  <c r="AN1691" i="2"/>
  <c r="O1691" i="2"/>
  <c r="AN1690" i="2"/>
  <c r="AD1690" i="2"/>
  <c r="AE1690" i="2" s="1"/>
  <c r="O1690" i="2"/>
  <c r="D1690" i="2"/>
  <c r="D1691" i="2" s="1"/>
  <c r="D1692" i="2" s="1"/>
  <c r="D1693" i="2" s="1"/>
  <c r="C1690" i="2"/>
  <c r="C1691" i="2" s="1"/>
  <c r="C1692" i="2" s="1"/>
  <c r="C1693" i="2" s="1"/>
  <c r="B1690" i="2"/>
  <c r="B1691" i="2" s="1"/>
  <c r="B1692" i="2" s="1"/>
  <c r="B1693" i="2" s="1"/>
  <c r="AN1689" i="2"/>
  <c r="AE1689" i="2"/>
  <c r="R1689" i="2"/>
  <c r="Y1689" i="2" s="1"/>
  <c r="O1689" i="2"/>
  <c r="AN1688" i="2"/>
  <c r="O1688" i="2"/>
  <c r="AN1687" i="2"/>
  <c r="O1687" i="2"/>
  <c r="AN1686" i="2"/>
  <c r="O1686" i="2"/>
  <c r="AN1685" i="2"/>
  <c r="AD1685" i="2"/>
  <c r="AE1685" i="2" s="1"/>
  <c r="O1685" i="2"/>
  <c r="D1685" i="2"/>
  <c r="D1686" i="2" s="1"/>
  <c r="D1687" i="2" s="1"/>
  <c r="D1688" i="2" s="1"/>
  <c r="C1685" i="2"/>
  <c r="C1686" i="2" s="1"/>
  <c r="C1687" i="2" s="1"/>
  <c r="C1688" i="2" s="1"/>
  <c r="B1685" i="2"/>
  <c r="B1686" i="2" s="1"/>
  <c r="B1687" i="2" s="1"/>
  <c r="B1688" i="2" s="1"/>
  <c r="AN1684" i="2"/>
  <c r="AE1684" i="2"/>
  <c r="R1684" i="2"/>
  <c r="O1684" i="2"/>
  <c r="AN1682" i="2"/>
  <c r="O1682" i="2"/>
  <c r="AN1681" i="2"/>
  <c r="O1681" i="2"/>
  <c r="AN1680" i="2"/>
  <c r="O1680" i="2"/>
  <c r="AN1679" i="2"/>
  <c r="AD1679" i="2"/>
  <c r="AD1680" i="2" s="1"/>
  <c r="O1679" i="2"/>
  <c r="D1679" i="2"/>
  <c r="D1680" i="2" s="1"/>
  <c r="D1681" i="2" s="1"/>
  <c r="D1682" i="2" s="1"/>
  <c r="C1679" i="2"/>
  <c r="C1680" i="2" s="1"/>
  <c r="C1681" i="2" s="1"/>
  <c r="C1682" i="2" s="1"/>
  <c r="B1679" i="2"/>
  <c r="B1680" i="2" s="1"/>
  <c r="B1681" i="2" s="1"/>
  <c r="B1682" i="2" s="1"/>
  <c r="AN1678" i="2"/>
  <c r="AE1678" i="2"/>
  <c r="R1678" i="2"/>
  <c r="O1678" i="2"/>
  <c r="AN1677" i="2"/>
  <c r="O1677" i="2"/>
  <c r="AN1676" i="2"/>
  <c r="O1676" i="2"/>
  <c r="AN1675" i="2"/>
  <c r="O1675" i="2"/>
  <c r="AN1674" i="2"/>
  <c r="AD1674" i="2"/>
  <c r="AD1675" i="2" s="1"/>
  <c r="O1674" i="2"/>
  <c r="D1674" i="2"/>
  <c r="D1675" i="2" s="1"/>
  <c r="D1676" i="2" s="1"/>
  <c r="D1677" i="2" s="1"/>
  <c r="C1674" i="2"/>
  <c r="C1675" i="2" s="1"/>
  <c r="C1676" i="2" s="1"/>
  <c r="C1677" i="2" s="1"/>
  <c r="B1674" i="2"/>
  <c r="B1675" i="2" s="1"/>
  <c r="B1676" i="2" s="1"/>
  <c r="B1677" i="2" s="1"/>
  <c r="AN1673" i="2"/>
  <c r="AE1673" i="2"/>
  <c r="R1673" i="2"/>
  <c r="Y1673" i="2" s="1"/>
  <c r="O1673" i="2"/>
  <c r="AN1672" i="2"/>
  <c r="O1672" i="2"/>
  <c r="AN1671" i="2"/>
  <c r="O1671" i="2"/>
  <c r="AN1670" i="2"/>
  <c r="O1670" i="2"/>
  <c r="AN1669" i="2"/>
  <c r="AD1669" i="2"/>
  <c r="AD1670" i="2" s="1"/>
  <c r="AE1670" i="2" s="1"/>
  <c r="O1669" i="2"/>
  <c r="D1669" i="2"/>
  <c r="D1670" i="2" s="1"/>
  <c r="D1671" i="2" s="1"/>
  <c r="D1672" i="2" s="1"/>
  <c r="C1669" i="2"/>
  <c r="C1670" i="2" s="1"/>
  <c r="C1671" i="2" s="1"/>
  <c r="C1672" i="2" s="1"/>
  <c r="B1669" i="2"/>
  <c r="B1670" i="2" s="1"/>
  <c r="B1671" i="2" s="1"/>
  <c r="B1672" i="2" s="1"/>
  <c r="AN1668" i="2"/>
  <c r="AE1668" i="2"/>
  <c r="R1668" i="2"/>
  <c r="Y1668" i="2" s="1"/>
  <c r="O1668" i="2"/>
  <c r="AN1667" i="2"/>
  <c r="O1667" i="2"/>
  <c r="AN1666" i="2"/>
  <c r="O1666" i="2"/>
  <c r="AN1665" i="2"/>
  <c r="O1665" i="2"/>
  <c r="AN1664" i="2"/>
  <c r="AD1664" i="2"/>
  <c r="AD1665" i="2" s="1"/>
  <c r="AE1665" i="2" s="1"/>
  <c r="O1664" i="2"/>
  <c r="D1664" i="2"/>
  <c r="D1665" i="2" s="1"/>
  <c r="D1666" i="2" s="1"/>
  <c r="D1667" i="2" s="1"/>
  <c r="C1664" i="2"/>
  <c r="C1665" i="2" s="1"/>
  <c r="C1666" i="2" s="1"/>
  <c r="C1667" i="2" s="1"/>
  <c r="B1664" i="2"/>
  <c r="B1665" i="2" s="1"/>
  <c r="B1666" i="2" s="1"/>
  <c r="B1667" i="2" s="1"/>
  <c r="AN1663" i="2"/>
  <c r="AE1663" i="2"/>
  <c r="R1663" i="2"/>
  <c r="Y1663" i="2" s="1"/>
  <c r="O1663" i="2"/>
  <c r="AN1662" i="2"/>
  <c r="O1662" i="2"/>
  <c r="AN1661" i="2"/>
  <c r="O1661" i="2"/>
  <c r="AN1660" i="2"/>
  <c r="O1660" i="2"/>
  <c r="AN1659" i="2"/>
  <c r="AD1659" i="2"/>
  <c r="AD1660" i="2" s="1"/>
  <c r="AD1661" i="2" s="1"/>
  <c r="O1659" i="2"/>
  <c r="D1659" i="2"/>
  <c r="D1660" i="2" s="1"/>
  <c r="D1661" i="2" s="1"/>
  <c r="D1662" i="2" s="1"/>
  <c r="C1659" i="2"/>
  <c r="C1660" i="2" s="1"/>
  <c r="C1661" i="2" s="1"/>
  <c r="C1662" i="2" s="1"/>
  <c r="B1659" i="2"/>
  <c r="B1660" i="2" s="1"/>
  <c r="B1661" i="2" s="1"/>
  <c r="B1662" i="2" s="1"/>
  <c r="AN1658" i="2"/>
  <c r="AE1658" i="2"/>
  <c r="R1658" i="2"/>
  <c r="Y1658" i="2" s="1"/>
  <c r="O1658" i="2"/>
  <c r="AN1656" i="2"/>
  <c r="O1656" i="2"/>
  <c r="AN1655" i="2"/>
  <c r="O1655" i="2"/>
  <c r="AN1654" i="2"/>
  <c r="O1654" i="2"/>
  <c r="AN1653" i="2"/>
  <c r="AD1653" i="2"/>
  <c r="AD1654" i="2" s="1"/>
  <c r="AD1655" i="2" s="1"/>
  <c r="O1653" i="2"/>
  <c r="D1653" i="2"/>
  <c r="D1654" i="2" s="1"/>
  <c r="D1655" i="2" s="1"/>
  <c r="D1656" i="2" s="1"/>
  <c r="C1653" i="2"/>
  <c r="C1654" i="2" s="1"/>
  <c r="C1655" i="2" s="1"/>
  <c r="C1656" i="2" s="1"/>
  <c r="B1653" i="2"/>
  <c r="B1654" i="2" s="1"/>
  <c r="B1655" i="2" s="1"/>
  <c r="B1656" i="2" s="1"/>
  <c r="AN1652" i="2"/>
  <c r="AE1652" i="2"/>
  <c r="R1652" i="2"/>
  <c r="O1652" i="2"/>
  <c r="AN1651" i="2"/>
  <c r="O1651" i="2"/>
  <c r="AN1650" i="2"/>
  <c r="O1650" i="2"/>
  <c r="AN1649" i="2"/>
  <c r="O1649" i="2"/>
  <c r="AN1648" i="2"/>
  <c r="AD1648" i="2"/>
  <c r="AD1649" i="2" s="1"/>
  <c r="O1648" i="2"/>
  <c r="D1648" i="2"/>
  <c r="D1649" i="2" s="1"/>
  <c r="D1650" i="2" s="1"/>
  <c r="D1651" i="2" s="1"/>
  <c r="C1648" i="2"/>
  <c r="C1649" i="2" s="1"/>
  <c r="C1650" i="2" s="1"/>
  <c r="C1651" i="2" s="1"/>
  <c r="B1648" i="2"/>
  <c r="B1649" i="2" s="1"/>
  <c r="B1650" i="2" s="1"/>
  <c r="B1651" i="2" s="1"/>
  <c r="AN1647" i="2"/>
  <c r="AE1647" i="2"/>
  <c r="R1647" i="2"/>
  <c r="O1647" i="2"/>
  <c r="AN1646" i="2"/>
  <c r="O1646" i="2"/>
  <c r="AN1645" i="2"/>
  <c r="O1645" i="2"/>
  <c r="AN1644" i="2"/>
  <c r="O1644" i="2"/>
  <c r="AN1643" i="2"/>
  <c r="AD1643" i="2"/>
  <c r="AD1644" i="2" s="1"/>
  <c r="O1643" i="2"/>
  <c r="D1643" i="2"/>
  <c r="D1644" i="2" s="1"/>
  <c r="D1645" i="2" s="1"/>
  <c r="D1646" i="2" s="1"/>
  <c r="C1643" i="2"/>
  <c r="C1644" i="2" s="1"/>
  <c r="C1645" i="2" s="1"/>
  <c r="C1646" i="2" s="1"/>
  <c r="B1643" i="2"/>
  <c r="B1644" i="2" s="1"/>
  <c r="B1645" i="2" s="1"/>
  <c r="B1646" i="2" s="1"/>
  <c r="AN1642" i="2"/>
  <c r="AE1642" i="2"/>
  <c r="R1642" i="2"/>
  <c r="Y1642" i="2" s="1"/>
  <c r="O1642" i="2"/>
  <c r="AN1641" i="2"/>
  <c r="O1641" i="2"/>
  <c r="AN1640" i="2"/>
  <c r="O1640" i="2"/>
  <c r="AN1639" i="2"/>
  <c r="O1639" i="2"/>
  <c r="AN1638" i="2"/>
  <c r="AD1638" i="2"/>
  <c r="AE1638" i="2" s="1"/>
  <c r="O1638" i="2"/>
  <c r="D1638" i="2"/>
  <c r="D1639" i="2" s="1"/>
  <c r="D1640" i="2" s="1"/>
  <c r="D1641" i="2" s="1"/>
  <c r="C1638" i="2"/>
  <c r="C1639" i="2" s="1"/>
  <c r="C1640" i="2" s="1"/>
  <c r="C1641" i="2" s="1"/>
  <c r="B1638" i="2"/>
  <c r="B1639" i="2" s="1"/>
  <c r="B1640" i="2" s="1"/>
  <c r="B1641" i="2" s="1"/>
  <c r="AN1637" i="2"/>
  <c r="AE1637" i="2"/>
  <c r="R1637" i="2"/>
  <c r="Y1637" i="2" s="1"/>
  <c r="O1637" i="2"/>
  <c r="AN1636" i="2"/>
  <c r="O1636" i="2"/>
  <c r="AN1635" i="2"/>
  <c r="O1635" i="2"/>
  <c r="AN1634" i="2"/>
  <c r="O1634" i="2"/>
  <c r="AN1633" i="2"/>
  <c r="AD1633" i="2"/>
  <c r="AE1633" i="2" s="1"/>
  <c r="O1633" i="2"/>
  <c r="D1633" i="2"/>
  <c r="D1634" i="2" s="1"/>
  <c r="D1635" i="2" s="1"/>
  <c r="D1636" i="2" s="1"/>
  <c r="C1633" i="2"/>
  <c r="C1634" i="2" s="1"/>
  <c r="C1635" i="2" s="1"/>
  <c r="C1636" i="2" s="1"/>
  <c r="B1633" i="2"/>
  <c r="B1634" i="2" s="1"/>
  <c r="B1635" i="2" s="1"/>
  <c r="B1636" i="2" s="1"/>
  <c r="AN1632" i="2"/>
  <c r="AE1632" i="2"/>
  <c r="R1632" i="2"/>
  <c r="Y1632" i="2" s="1"/>
  <c r="O1632" i="2"/>
  <c r="AN1630" i="2"/>
  <c r="O1630" i="2"/>
  <c r="AN1629" i="2"/>
  <c r="O1629" i="2"/>
  <c r="AN1628" i="2"/>
  <c r="O1628" i="2"/>
  <c r="AN1627" i="2"/>
  <c r="AD1627" i="2"/>
  <c r="AD1628" i="2" s="1"/>
  <c r="AD1629" i="2" s="1"/>
  <c r="O1627" i="2"/>
  <c r="D1627" i="2"/>
  <c r="D1628" i="2" s="1"/>
  <c r="D1629" i="2" s="1"/>
  <c r="D1630" i="2" s="1"/>
  <c r="C1627" i="2"/>
  <c r="C1628" i="2" s="1"/>
  <c r="C1629" i="2" s="1"/>
  <c r="C1630" i="2" s="1"/>
  <c r="B1627" i="2"/>
  <c r="B1628" i="2" s="1"/>
  <c r="B1629" i="2" s="1"/>
  <c r="B1630" i="2" s="1"/>
  <c r="AN1626" i="2"/>
  <c r="AE1626" i="2"/>
  <c r="R1626" i="2"/>
  <c r="Y1626" i="2" s="1"/>
  <c r="O1626" i="2"/>
  <c r="AN1625" i="2"/>
  <c r="O1625" i="2"/>
  <c r="AN1624" i="2"/>
  <c r="O1624" i="2"/>
  <c r="AN1623" i="2"/>
  <c r="O1623" i="2"/>
  <c r="AN1622" i="2"/>
  <c r="AD1622" i="2"/>
  <c r="AD1623" i="2" s="1"/>
  <c r="AD1624" i="2" s="1"/>
  <c r="O1622" i="2"/>
  <c r="D1622" i="2"/>
  <c r="D1623" i="2" s="1"/>
  <c r="D1624" i="2" s="1"/>
  <c r="D1625" i="2" s="1"/>
  <c r="C1622" i="2"/>
  <c r="C1623" i="2" s="1"/>
  <c r="C1624" i="2" s="1"/>
  <c r="C1625" i="2" s="1"/>
  <c r="B1622" i="2"/>
  <c r="B1623" i="2" s="1"/>
  <c r="B1624" i="2" s="1"/>
  <c r="B1625" i="2" s="1"/>
  <c r="AN1621" i="2"/>
  <c r="AE1621" i="2"/>
  <c r="R1621" i="2"/>
  <c r="Y1621" i="2" s="1"/>
  <c r="O1621" i="2"/>
  <c r="AN1620" i="2"/>
  <c r="O1620" i="2"/>
  <c r="AN1619" i="2"/>
  <c r="O1619" i="2"/>
  <c r="AN1618" i="2"/>
  <c r="O1618" i="2"/>
  <c r="AN1617" i="2"/>
  <c r="AD1617" i="2"/>
  <c r="AD1618" i="2" s="1"/>
  <c r="AE1618" i="2" s="1"/>
  <c r="O1617" i="2"/>
  <c r="D1617" i="2"/>
  <c r="D1618" i="2" s="1"/>
  <c r="D1619" i="2" s="1"/>
  <c r="D1620" i="2" s="1"/>
  <c r="C1617" i="2"/>
  <c r="C1618" i="2" s="1"/>
  <c r="C1619" i="2" s="1"/>
  <c r="C1620" i="2" s="1"/>
  <c r="B1617" i="2"/>
  <c r="B1618" i="2" s="1"/>
  <c r="B1619" i="2" s="1"/>
  <c r="B1620" i="2" s="1"/>
  <c r="AN1616" i="2"/>
  <c r="AE1616" i="2"/>
  <c r="R1616" i="2"/>
  <c r="Y1616" i="2" s="1"/>
  <c r="O1616" i="2"/>
  <c r="AN1615" i="2"/>
  <c r="O1615" i="2"/>
  <c r="AN1614" i="2"/>
  <c r="O1614" i="2"/>
  <c r="AN1613" i="2"/>
  <c r="O1613" i="2"/>
  <c r="AN1612" i="2"/>
  <c r="AD1612" i="2"/>
  <c r="AD1613" i="2" s="1"/>
  <c r="AE1613" i="2" s="1"/>
  <c r="O1612" i="2"/>
  <c r="D1612" i="2"/>
  <c r="D1613" i="2" s="1"/>
  <c r="D1614" i="2" s="1"/>
  <c r="D1615" i="2" s="1"/>
  <c r="C1612" i="2"/>
  <c r="C1613" i="2" s="1"/>
  <c r="C1614" i="2" s="1"/>
  <c r="C1615" i="2" s="1"/>
  <c r="B1612" i="2"/>
  <c r="B1613" i="2" s="1"/>
  <c r="B1614" i="2" s="1"/>
  <c r="B1615" i="2" s="1"/>
  <c r="AN1611" i="2"/>
  <c r="AE1611" i="2"/>
  <c r="R1611" i="2"/>
  <c r="Y1611" i="2" s="1"/>
  <c r="O1611" i="2"/>
  <c r="AN1610" i="2"/>
  <c r="O1610" i="2"/>
  <c r="AN1609" i="2"/>
  <c r="O1609" i="2"/>
  <c r="AN1608" i="2"/>
  <c r="O1608" i="2"/>
  <c r="AN1607" i="2"/>
  <c r="AD1607" i="2"/>
  <c r="AE1607" i="2" s="1"/>
  <c r="O1607" i="2"/>
  <c r="D1607" i="2"/>
  <c r="D1608" i="2" s="1"/>
  <c r="D1609" i="2" s="1"/>
  <c r="D1610" i="2" s="1"/>
  <c r="C1607" i="2"/>
  <c r="C1608" i="2" s="1"/>
  <c r="C1609" i="2" s="1"/>
  <c r="C1610" i="2" s="1"/>
  <c r="B1607" i="2"/>
  <c r="B1608" i="2" s="1"/>
  <c r="B1609" i="2" s="1"/>
  <c r="B1610" i="2" s="1"/>
  <c r="AN1606" i="2"/>
  <c r="AE1606" i="2"/>
  <c r="R1606" i="2"/>
  <c r="Y1606" i="2" s="1"/>
  <c r="O1606" i="2"/>
  <c r="AN1604" i="2"/>
  <c r="O1604" i="2"/>
  <c r="AN1603" i="2"/>
  <c r="O1603" i="2"/>
  <c r="AN1602" i="2"/>
  <c r="O1602" i="2"/>
  <c r="AN1601" i="2"/>
  <c r="AD1601" i="2"/>
  <c r="AE1601" i="2" s="1"/>
  <c r="O1601" i="2"/>
  <c r="D1601" i="2"/>
  <c r="D1602" i="2" s="1"/>
  <c r="D1603" i="2" s="1"/>
  <c r="D1604" i="2" s="1"/>
  <c r="C1601" i="2"/>
  <c r="C1602" i="2" s="1"/>
  <c r="C1603" i="2" s="1"/>
  <c r="C1604" i="2" s="1"/>
  <c r="B1601" i="2"/>
  <c r="B1602" i="2" s="1"/>
  <c r="B1603" i="2" s="1"/>
  <c r="B1604" i="2" s="1"/>
  <c r="AN1600" i="2"/>
  <c r="AE1600" i="2"/>
  <c r="R1600" i="2"/>
  <c r="O1600" i="2"/>
  <c r="AN1599" i="2"/>
  <c r="O1599" i="2"/>
  <c r="AN1598" i="2"/>
  <c r="O1598" i="2"/>
  <c r="AN1597" i="2"/>
  <c r="O1597" i="2"/>
  <c r="AN1596" i="2"/>
  <c r="AD1596" i="2"/>
  <c r="AD1597" i="2" s="1"/>
  <c r="O1596" i="2"/>
  <c r="D1596" i="2"/>
  <c r="D1597" i="2" s="1"/>
  <c r="D1598" i="2" s="1"/>
  <c r="D1599" i="2" s="1"/>
  <c r="C1596" i="2"/>
  <c r="C1597" i="2" s="1"/>
  <c r="C1598" i="2" s="1"/>
  <c r="C1599" i="2" s="1"/>
  <c r="B1596" i="2"/>
  <c r="B1597" i="2" s="1"/>
  <c r="B1598" i="2" s="1"/>
  <c r="B1599" i="2" s="1"/>
  <c r="AN1595" i="2"/>
  <c r="AE1595" i="2"/>
  <c r="R1595" i="2"/>
  <c r="O1595" i="2"/>
  <c r="AN1594" i="2"/>
  <c r="O1594" i="2"/>
  <c r="AN1593" i="2"/>
  <c r="O1593" i="2"/>
  <c r="AN1592" i="2"/>
  <c r="O1592" i="2"/>
  <c r="AN1591" i="2"/>
  <c r="AD1591" i="2"/>
  <c r="AD1592" i="2" s="1"/>
  <c r="O1591" i="2"/>
  <c r="D1591" i="2"/>
  <c r="D1592" i="2" s="1"/>
  <c r="D1593" i="2" s="1"/>
  <c r="D1594" i="2" s="1"/>
  <c r="C1591" i="2"/>
  <c r="C1592" i="2" s="1"/>
  <c r="C1593" i="2" s="1"/>
  <c r="C1594" i="2" s="1"/>
  <c r="B1591" i="2"/>
  <c r="B1592" i="2" s="1"/>
  <c r="B1593" i="2" s="1"/>
  <c r="B1594" i="2" s="1"/>
  <c r="AN1590" i="2"/>
  <c r="AE1590" i="2"/>
  <c r="R1590" i="2"/>
  <c r="Y1590" i="2" s="1"/>
  <c r="O1590" i="2"/>
  <c r="AN1589" i="2"/>
  <c r="O1589" i="2"/>
  <c r="AN1588" i="2"/>
  <c r="O1588" i="2"/>
  <c r="AN1587" i="2"/>
  <c r="O1587" i="2"/>
  <c r="AN1586" i="2"/>
  <c r="AD1586" i="2"/>
  <c r="AD1587" i="2" s="1"/>
  <c r="AE1587" i="2" s="1"/>
  <c r="O1586" i="2"/>
  <c r="D1586" i="2"/>
  <c r="D1587" i="2" s="1"/>
  <c r="D1588" i="2" s="1"/>
  <c r="D1589" i="2" s="1"/>
  <c r="C1586" i="2"/>
  <c r="C1587" i="2" s="1"/>
  <c r="C1588" i="2" s="1"/>
  <c r="C1589" i="2" s="1"/>
  <c r="B1586" i="2"/>
  <c r="B1587" i="2" s="1"/>
  <c r="B1588" i="2" s="1"/>
  <c r="B1589" i="2" s="1"/>
  <c r="AN1585" i="2"/>
  <c r="AE1585" i="2"/>
  <c r="R1585" i="2"/>
  <c r="Y1585" i="2" s="1"/>
  <c r="O1585" i="2"/>
  <c r="AN1584" i="2"/>
  <c r="O1584" i="2"/>
  <c r="AN1583" i="2"/>
  <c r="O1583" i="2"/>
  <c r="AN1582" i="2"/>
  <c r="O1582" i="2"/>
  <c r="AN1581" i="2"/>
  <c r="AD1581" i="2"/>
  <c r="AD1582" i="2" s="1"/>
  <c r="AE1582" i="2" s="1"/>
  <c r="O1581" i="2"/>
  <c r="D1581" i="2"/>
  <c r="D1582" i="2" s="1"/>
  <c r="D1583" i="2" s="1"/>
  <c r="D1584" i="2" s="1"/>
  <c r="C1581" i="2"/>
  <c r="C1582" i="2" s="1"/>
  <c r="C1583" i="2" s="1"/>
  <c r="C1584" i="2" s="1"/>
  <c r="B1581" i="2"/>
  <c r="B1582" i="2" s="1"/>
  <c r="B1583" i="2" s="1"/>
  <c r="B1584" i="2" s="1"/>
  <c r="AN1580" i="2"/>
  <c r="AE1580" i="2"/>
  <c r="R1580" i="2"/>
  <c r="Y1580" i="2" s="1"/>
  <c r="O1580" i="2"/>
  <c r="AN1578" i="2"/>
  <c r="O1578" i="2"/>
  <c r="AN1577" i="2"/>
  <c r="O1577" i="2"/>
  <c r="AN1576" i="2"/>
  <c r="O1576" i="2"/>
  <c r="AN1575" i="2"/>
  <c r="AD1575" i="2"/>
  <c r="AD1576" i="2" s="1"/>
  <c r="AD1577" i="2" s="1"/>
  <c r="O1575" i="2"/>
  <c r="D1575" i="2"/>
  <c r="D1576" i="2" s="1"/>
  <c r="D1577" i="2" s="1"/>
  <c r="D1578" i="2" s="1"/>
  <c r="C1575" i="2"/>
  <c r="C1576" i="2" s="1"/>
  <c r="C1577" i="2" s="1"/>
  <c r="C1578" i="2" s="1"/>
  <c r="B1575" i="2"/>
  <c r="B1576" i="2" s="1"/>
  <c r="B1577" i="2" s="1"/>
  <c r="B1578" i="2" s="1"/>
  <c r="AN1574" i="2"/>
  <c r="AE1574" i="2"/>
  <c r="R1574" i="2"/>
  <c r="Y1574" i="2" s="1"/>
  <c r="O1574" i="2"/>
  <c r="AN1573" i="2"/>
  <c r="O1573" i="2"/>
  <c r="AN1572" i="2"/>
  <c r="O1572" i="2"/>
  <c r="AN1571" i="2"/>
  <c r="O1571" i="2"/>
  <c r="AN1570" i="2"/>
  <c r="AD1570" i="2"/>
  <c r="AD1571" i="2" s="1"/>
  <c r="AD1572" i="2" s="1"/>
  <c r="O1570" i="2"/>
  <c r="D1570" i="2"/>
  <c r="D1571" i="2" s="1"/>
  <c r="D1572" i="2" s="1"/>
  <c r="D1573" i="2" s="1"/>
  <c r="C1570" i="2"/>
  <c r="C1571" i="2" s="1"/>
  <c r="C1572" i="2" s="1"/>
  <c r="C1573" i="2" s="1"/>
  <c r="B1570" i="2"/>
  <c r="B1571" i="2" s="1"/>
  <c r="B1572" i="2" s="1"/>
  <c r="B1573" i="2" s="1"/>
  <c r="AN1569" i="2"/>
  <c r="AE1569" i="2"/>
  <c r="R1569" i="2"/>
  <c r="O1569" i="2"/>
  <c r="AN1568" i="2"/>
  <c r="O1568" i="2"/>
  <c r="AN1567" i="2"/>
  <c r="O1567" i="2"/>
  <c r="AN1566" i="2"/>
  <c r="O1566" i="2"/>
  <c r="AN1565" i="2"/>
  <c r="AD1565" i="2"/>
  <c r="AD1566" i="2" s="1"/>
  <c r="O1565" i="2"/>
  <c r="D1565" i="2"/>
  <c r="D1566" i="2" s="1"/>
  <c r="D1567" i="2" s="1"/>
  <c r="D1568" i="2" s="1"/>
  <c r="C1565" i="2"/>
  <c r="C1566" i="2" s="1"/>
  <c r="C1567" i="2" s="1"/>
  <c r="C1568" i="2" s="1"/>
  <c r="B1565" i="2"/>
  <c r="B1566" i="2" s="1"/>
  <c r="B1567" i="2" s="1"/>
  <c r="B1568" i="2" s="1"/>
  <c r="AN1564" i="2"/>
  <c r="AE1564" i="2"/>
  <c r="R1564" i="2"/>
  <c r="O1564" i="2"/>
  <c r="AN1563" i="2"/>
  <c r="O1563" i="2"/>
  <c r="AN1562" i="2"/>
  <c r="O1562" i="2"/>
  <c r="AN1561" i="2"/>
  <c r="O1561" i="2"/>
  <c r="AN1560" i="2"/>
  <c r="AD1560" i="2"/>
  <c r="AD1561" i="2" s="1"/>
  <c r="O1560" i="2"/>
  <c r="D1560" i="2"/>
  <c r="D1561" i="2" s="1"/>
  <c r="D1562" i="2" s="1"/>
  <c r="D1563" i="2" s="1"/>
  <c r="C1560" i="2"/>
  <c r="C1561" i="2" s="1"/>
  <c r="C1562" i="2" s="1"/>
  <c r="C1563" i="2" s="1"/>
  <c r="B1560" i="2"/>
  <c r="B1561" i="2" s="1"/>
  <c r="B1562" i="2" s="1"/>
  <c r="B1563" i="2" s="1"/>
  <c r="AN1559" i="2"/>
  <c r="AE1559" i="2"/>
  <c r="R1559" i="2"/>
  <c r="Y1559" i="2" s="1"/>
  <c r="O1559" i="2"/>
  <c r="AN1558" i="2"/>
  <c r="O1558" i="2"/>
  <c r="AN1557" i="2"/>
  <c r="O1557" i="2"/>
  <c r="AN1556" i="2"/>
  <c r="O1556" i="2"/>
  <c r="AN1555" i="2"/>
  <c r="AD1555" i="2"/>
  <c r="AE1555" i="2" s="1"/>
  <c r="O1555" i="2"/>
  <c r="D1555" i="2"/>
  <c r="D1556" i="2" s="1"/>
  <c r="D1557" i="2" s="1"/>
  <c r="D1558" i="2" s="1"/>
  <c r="C1555" i="2"/>
  <c r="C1556" i="2" s="1"/>
  <c r="C1557" i="2" s="1"/>
  <c r="C1558" i="2" s="1"/>
  <c r="B1555" i="2"/>
  <c r="B1556" i="2" s="1"/>
  <c r="B1557" i="2" s="1"/>
  <c r="B1558" i="2" s="1"/>
  <c r="AN1554" i="2"/>
  <c r="AE1554" i="2"/>
  <c r="R1554" i="2"/>
  <c r="Y1554" i="2" s="1"/>
  <c r="O1554" i="2"/>
  <c r="AN1552" i="2"/>
  <c r="O1552" i="2"/>
  <c r="AN1551" i="2"/>
  <c r="O1551" i="2"/>
  <c r="AN1550" i="2"/>
  <c r="O1550" i="2"/>
  <c r="AN1549" i="2"/>
  <c r="AD1549" i="2"/>
  <c r="AE1549" i="2" s="1"/>
  <c r="O1549" i="2"/>
  <c r="D1549" i="2"/>
  <c r="D1550" i="2" s="1"/>
  <c r="D1551" i="2" s="1"/>
  <c r="D1552" i="2" s="1"/>
  <c r="C1549" i="2"/>
  <c r="C1550" i="2" s="1"/>
  <c r="C1551" i="2" s="1"/>
  <c r="C1552" i="2" s="1"/>
  <c r="B1549" i="2"/>
  <c r="B1550" i="2" s="1"/>
  <c r="B1551" i="2" s="1"/>
  <c r="B1552" i="2" s="1"/>
  <c r="AN1548" i="2"/>
  <c r="AE1548" i="2"/>
  <c r="R1548" i="2"/>
  <c r="Y1548" i="2" s="1"/>
  <c r="O1548" i="2"/>
  <c r="AN1547" i="2"/>
  <c r="O1547" i="2"/>
  <c r="AN1546" i="2"/>
  <c r="O1546" i="2"/>
  <c r="AN1545" i="2"/>
  <c r="O1545" i="2"/>
  <c r="AN1544" i="2"/>
  <c r="AD1544" i="2"/>
  <c r="AD1545" i="2" s="1"/>
  <c r="AD1546" i="2" s="1"/>
  <c r="O1544" i="2"/>
  <c r="D1544" i="2"/>
  <c r="D1545" i="2" s="1"/>
  <c r="D1546" i="2" s="1"/>
  <c r="D1547" i="2" s="1"/>
  <c r="C1544" i="2"/>
  <c r="C1545" i="2" s="1"/>
  <c r="C1546" i="2" s="1"/>
  <c r="C1547" i="2" s="1"/>
  <c r="B1544" i="2"/>
  <c r="B1545" i="2" s="1"/>
  <c r="B1546" i="2" s="1"/>
  <c r="B1547" i="2" s="1"/>
  <c r="AN1543" i="2"/>
  <c r="AE1543" i="2"/>
  <c r="R1543" i="2"/>
  <c r="Y1543" i="2" s="1"/>
  <c r="O1543" i="2"/>
  <c r="AN1542" i="2"/>
  <c r="O1542" i="2"/>
  <c r="AN1541" i="2"/>
  <c r="O1541" i="2"/>
  <c r="AN1540" i="2"/>
  <c r="O1540" i="2"/>
  <c r="AN1539" i="2"/>
  <c r="AD1539" i="2"/>
  <c r="AD1540" i="2" s="1"/>
  <c r="AD1541" i="2" s="1"/>
  <c r="O1539" i="2"/>
  <c r="D1539" i="2"/>
  <c r="D1540" i="2" s="1"/>
  <c r="D1541" i="2" s="1"/>
  <c r="D1542" i="2" s="1"/>
  <c r="C1539" i="2"/>
  <c r="C1540" i="2" s="1"/>
  <c r="C1541" i="2" s="1"/>
  <c r="C1542" i="2" s="1"/>
  <c r="B1539" i="2"/>
  <c r="B1540" i="2" s="1"/>
  <c r="B1541" i="2" s="1"/>
  <c r="B1542" i="2" s="1"/>
  <c r="AN1538" i="2"/>
  <c r="AE1538" i="2"/>
  <c r="R1538" i="2"/>
  <c r="Y1538" i="2" s="1"/>
  <c r="O1538" i="2"/>
  <c r="AN1537" i="2"/>
  <c r="O1537" i="2"/>
  <c r="AN1536" i="2"/>
  <c r="O1536" i="2"/>
  <c r="AN1535" i="2"/>
  <c r="O1535" i="2"/>
  <c r="AN1534" i="2"/>
  <c r="AD1534" i="2"/>
  <c r="AE1534" i="2" s="1"/>
  <c r="O1534" i="2"/>
  <c r="D1534" i="2"/>
  <c r="D1535" i="2" s="1"/>
  <c r="D1536" i="2" s="1"/>
  <c r="D1537" i="2" s="1"/>
  <c r="C1534" i="2"/>
  <c r="C1535" i="2" s="1"/>
  <c r="C1536" i="2" s="1"/>
  <c r="C1537" i="2" s="1"/>
  <c r="B1534" i="2"/>
  <c r="B1535" i="2" s="1"/>
  <c r="B1536" i="2" s="1"/>
  <c r="B1537" i="2" s="1"/>
  <c r="AN1533" i="2"/>
  <c r="AE1533" i="2"/>
  <c r="R1533" i="2"/>
  <c r="Y1533" i="2" s="1"/>
  <c r="O1533" i="2"/>
  <c r="AN1532" i="2"/>
  <c r="O1532" i="2"/>
  <c r="AN1531" i="2"/>
  <c r="O1531" i="2"/>
  <c r="AN1530" i="2"/>
  <c r="O1530" i="2"/>
  <c r="AN1529" i="2"/>
  <c r="AD1529" i="2"/>
  <c r="AD1530" i="2" s="1"/>
  <c r="AE1530" i="2" s="1"/>
  <c r="O1529" i="2"/>
  <c r="D1529" i="2"/>
  <c r="D1530" i="2" s="1"/>
  <c r="D1531" i="2" s="1"/>
  <c r="D1532" i="2" s="1"/>
  <c r="C1529" i="2"/>
  <c r="C1530" i="2" s="1"/>
  <c r="C1531" i="2" s="1"/>
  <c r="C1532" i="2" s="1"/>
  <c r="B1529" i="2"/>
  <c r="B1530" i="2" s="1"/>
  <c r="B1531" i="2" s="1"/>
  <c r="B1532" i="2" s="1"/>
  <c r="AN1528" i="2"/>
  <c r="AE1528" i="2"/>
  <c r="R1528" i="2"/>
  <c r="Y1528" i="2" s="1"/>
  <c r="O1528" i="2"/>
  <c r="AN1526" i="2"/>
  <c r="O1526" i="2"/>
  <c r="AN1525" i="2"/>
  <c r="O1525" i="2"/>
  <c r="AN1524" i="2"/>
  <c r="O1524" i="2"/>
  <c r="AN1523" i="2"/>
  <c r="AD1523" i="2"/>
  <c r="AE1523" i="2" s="1"/>
  <c r="O1523" i="2"/>
  <c r="D1523" i="2"/>
  <c r="D1524" i="2" s="1"/>
  <c r="D1525" i="2" s="1"/>
  <c r="D1526" i="2" s="1"/>
  <c r="C1523" i="2"/>
  <c r="C1524" i="2" s="1"/>
  <c r="C1525" i="2" s="1"/>
  <c r="C1526" i="2" s="1"/>
  <c r="B1523" i="2"/>
  <c r="B1524" i="2" s="1"/>
  <c r="B1525" i="2" s="1"/>
  <c r="B1526" i="2" s="1"/>
  <c r="AN1522" i="2"/>
  <c r="AE1522" i="2"/>
  <c r="R1522" i="2"/>
  <c r="Y1522" i="2" s="1"/>
  <c r="O1522" i="2"/>
  <c r="AN1521" i="2"/>
  <c r="O1521" i="2"/>
  <c r="AN1520" i="2"/>
  <c r="O1520" i="2"/>
  <c r="AN1519" i="2"/>
  <c r="O1519" i="2"/>
  <c r="AN1518" i="2"/>
  <c r="AD1518" i="2"/>
  <c r="AE1518" i="2" s="1"/>
  <c r="O1518" i="2"/>
  <c r="D1518" i="2"/>
  <c r="D1519" i="2" s="1"/>
  <c r="D1520" i="2" s="1"/>
  <c r="D1521" i="2" s="1"/>
  <c r="C1518" i="2"/>
  <c r="C1519" i="2" s="1"/>
  <c r="C1520" i="2" s="1"/>
  <c r="C1521" i="2" s="1"/>
  <c r="B1518" i="2"/>
  <c r="B1519" i="2" s="1"/>
  <c r="B1520" i="2" s="1"/>
  <c r="B1521" i="2" s="1"/>
  <c r="AN1517" i="2"/>
  <c r="AE1517" i="2"/>
  <c r="R1517" i="2"/>
  <c r="O1517" i="2"/>
  <c r="AN1516" i="2"/>
  <c r="O1516" i="2"/>
  <c r="AN1515" i="2"/>
  <c r="O1515" i="2"/>
  <c r="AN1514" i="2"/>
  <c r="O1514" i="2"/>
  <c r="AN1513" i="2"/>
  <c r="AD1513" i="2"/>
  <c r="AD1514" i="2" s="1"/>
  <c r="O1513" i="2"/>
  <c r="D1513" i="2"/>
  <c r="D1514" i="2" s="1"/>
  <c r="D1515" i="2" s="1"/>
  <c r="D1516" i="2" s="1"/>
  <c r="C1513" i="2"/>
  <c r="C1514" i="2" s="1"/>
  <c r="C1515" i="2" s="1"/>
  <c r="C1516" i="2" s="1"/>
  <c r="B1513" i="2"/>
  <c r="B1514" i="2" s="1"/>
  <c r="B1515" i="2" s="1"/>
  <c r="B1516" i="2" s="1"/>
  <c r="AN1512" i="2"/>
  <c r="AE1512" i="2"/>
  <c r="R1512" i="2"/>
  <c r="O1512" i="2"/>
  <c r="AN1511" i="2"/>
  <c r="O1511" i="2"/>
  <c r="AN1510" i="2"/>
  <c r="O1510" i="2"/>
  <c r="AN1509" i="2"/>
  <c r="O1509" i="2"/>
  <c r="AN1508" i="2"/>
  <c r="AD1508" i="2"/>
  <c r="AD1509" i="2" s="1"/>
  <c r="O1508" i="2"/>
  <c r="D1508" i="2"/>
  <c r="D1509" i="2" s="1"/>
  <c r="D1510" i="2" s="1"/>
  <c r="D1511" i="2" s="1"/>
  <c r="C1508" i="2"/>
  <c r="C1509" i="2" s="1"/>
  <c r="C1510" i="2" s="1"/>
  <c r="C1511" i="2" s="1"/>
  <c r="B1508" i="2"/>
  <c r="B1509" i="2" s="1"/>
  <c r="B1510" i="2" s="1"/>
  <c r="B1511" i="2" s="1"/>
  <c r="AN1507" i="2"/>
  <c r="AE1507" i="2"/>
  <c r="R1507" i="2"/>
  <c r="Y1507" i="2" s="1"/>
  <c r="O1507" i="2"/>
  <c r="AN1506" i="2"/>
  <c r="O1506" i="2"/>
  <c r="AN1505" i="2"/>
  <c r="O1505" i="2"/>
  <c r="AN1504" i="2"/>
  <c r="O1504" i="2"/>
  <c r="AN1503" i="2"/>
  <c r="AD1503" i="2"/>
  <c r="AD1504" i="2" s="1"/>
  <c r="AE1504" i="2" s="1"/>
  <c r="O1503" i="2"/>
  <c r="D1503" i="2"/>
  <c r="D1504" i="2" s="1"/>
  <c r="D1505" i="2" s="1"/>
  <c r="D1506" i="2" s="1"/>
  <c r="C1503" i="2"/>
  <c r="C1504" i="2" s="1"/>
  <c r="C1505" i="2" s="1"/>
  <c r="C1506" i="2" s="1"/>
  <c r="B1503" i="2"/>
  <c r="B1504" i="2" s="1"/>
  <c r="B1505" i="2" s="1"/>
  <c r="B1506" i="2" s="1"/>
  <c r="AN1502" i="2"/>
  <c r="AE1502" i="2"/>
  <c r="R1502" i="2"/>
  <c r="Y1502" i="2" s="1"/>
  <c r="O1502" i="2"/>
  <c r="AN1500" i="2"/>
  <c r="O1500" i="2"/>
  <c r="AN1499" i="2"/>
  <c r="O1499" i="2"/>
  <c r="AN1498" i="2"/>
  <c r="O1498" i="2"/>
  <c r="AN1497" i="2"/>
  <c r="AD1497" i="2"/>
  <c r="AD1498" i="2" s="1"/>
  <c r="AE1498" i="2" s="1"/>
  <c r="O1497" i="2"/>
  <c r="D1497" i="2"/>
  <c r="D1498" i="2" s="1"/>
  <c r="D1499" i="2" s="1"/>
  <c r="D1500" i="2" s="1"/>
  <c r="C1497" i="2"/>
  <c r="C1498" i="2" s="1"/>
  <c r="C1499" i="2" s="1"/>
  <c r="C1500" i="2" s="1"/>
  <c r="B1497" i="2"/>
  <c r="B1498" i="2" s="1"/>
  <c r="B1499" i="2" s="1"/>
  <c r="B1500" i="2" s="1"/>
  <c r="AN1496" i="2"/>
  <c r="AE1496" i="2"/>
  <c r="R1496" i="2"/>
  <c r="Y1496" i="2" s="1"/>
  <c r="O1496" i="2"/>
  <c r="AN1495" i="2"/>
  <c r="O1495" i="2"/>
  <c r="AN1494" i="2"/>
  <c r="O1494" i="2"/>
  <c r="AN1493" i="2"/>
  <c r="O1493" i="2"/>
  <c r="AN1492" i="2"/>
  <c r="AD1492" i="2"/>
  <c r="AD1493" i="2" s="1"/>
  <c r="AD1494" i="2" s="1"/>
  <c r="O1492" i="2"/>
  <c r="D1492" i="2"/>
  <c r="D1493" i="2" s="1"/>
  <c r="D1494" i="2" s="1"/>
  <c r="D1495" i="2" s="1"/>
  <c r="C1492" i="2"/>
  <c r="C1493" i="2" s="1"/>
  <c r="C1494" i="2" s="1"/>
  <c r="C1495" i="2" s="1"/>
  <c r="B1492" i="2"/>
  <c r="B1493" i="2" s="1"/>
  <c r="B1494" i="2" s="1"/>
  <c r="B1495" i="2" s="1"/>
  <c r="AN1491" i="2"/>
  <c r="AE1491" i="2"/>
  <c r="R1491" i="2"/>
  <c r="Y1491" i="2" s="1"/>
  <c r="O1491" i="2"/>
  <c r="AN1490" i="2"/>
  <c r="O1490" i="2"/>
  <c r="AN1489" i="2"/>
  <c r="O1489" i="2"/>
  <c r="AN1488" i="2"/>
  <c r="O1488" i="2"/>
  <c r="AN1487" i="2"/>
  <c r="AD1487" i="2"/>
  <c r="AD1488" i="2" s="1"/>
  <c r="AD1489" i="2" s="1"/>
  <c r="O1487" i="2"/>
  <c r="D1487" i="2"/>
  <c r="D1488" i="2" s="1"/>
  <c r="D1489" i="2" s="1"/>
  <c r="D1490" i="2" s="1"/>
  <c r="C1487" i="2"/>
  <c r="C1488" i="2" s="1"/>
  <c r="C1489" i="2" s="1"/>
  <c r="C1490" i="2" s="1"/>
  <c r="B1487" i="2"/>
  <c r="B1488" i="2" s="1"/>
  <c r="B1489" i="2" s="1"/>
  <c r="B1490" i="2" s="1"/>
  <c r="AN1486" i="2"/>
  <c r="AE1486" i="2"/>
  <c r="R1486" i="2"/>
  <c r="O1486" i="2"/>
  <c r="AN1485" i="2"/>
  <c r="O1485" i="2"/>
  <c r="AN1484" i="2"/>
  <c r="O1484" i="2"/>
  <c r="AN1483" i="2"/>
  <c r="O1483" i="2"/>
  <c r="AN1482" i="2"/>
  <c r="AD1482" i="2"/>
  <c r="AD1483" i="2" s="1"/>
  <c r="O1482" i="2"/>
  <c r="D1482" i="2"/>
  <c r="D1483" i="2" s="1"/>
  <c r="D1484" i="2" s="1"/>
  <c r="D1485" i="2" s="1"/>
  <c r="C1482" i="2"/>
  <c r="C1483" i="2" s="1"/>
  <c r="C1484" i="2" s="1"/>
  <c r="C1485" i="2" s="1"/>
  <c r="B1482" i="2"/>
  <c r="B1483" i="2" s="1"/>
  <c r="B1484" i="2" s="1"/>
  <c r="B1485" i="2" s="1"/>
  <c r="AN1481" i="2"/>
  <c r="AE1481" i="2"/>
  <c r="R1481" i="2"/>
  <c r="O1481" i="2"/>
  <c r="AN1480" i="2"/>
  <c r="O1480" i="2"/>
  <c r="AN1479" i="2"/>
  <c r="O1479" i="2"/>
  <c r="AN1478" i="2"/>
  <c r="O1478" i="2"/>
  <c r="AN1477" i="2"/>
  <c r="AD1477" i="2"/>
  <c r="AD1478" i="2" s="1"/>
  <c r="O1477" i="2"/>
  <c r="D1477" i="2"/>
  <c r="D1478" i="2" s="1"/>
  <c r="D1479" i="2" s="1"/>
  <c r="D1480" i="2" s="1"/>
  <c r="C1477" i="2"/>
  <c r="C1478" i="2" s="1"/>
  <c r="C1479" i="2" s="1"/>
  <c r="C1480" i="2" s="1"/>
  <c r="B1477" i="2"/>
  <c r="B1478" i="2" s="1"/>
  <c r="B1479" i="2" s="1"/>
  <c r="B1480" i="2" s="1"/>
  <c r="AN1476" i="2"/>
  <c r="AE1476" i="2"/>
  <c r="R1476" i="2"/>
  <c r="Y1476" i="2" s="1"/>
  <c r="O1476" i="2"/>
  <c r="AN1474" i="2"/>
  <c r="O1474" i="2"/>
  <c r="AN1473" i="2"/>
  <c r="O1473" i="2"/>
  <c r="AN1472" i="2"/>
  <c r="O1472" i="2"/>
  <c r="AN1471" i="2"/>
  <c r="AD1471" i="2"/>
  <c r="AE1471" i="2" s="1"/>
  <c r="O1471" i="2"/>
  <c r="D1471" i="2"/>
  <c r="D1472" i="2" s="1"/>
  <c r="D1473" i="2" s="1"/>
  <c r="D1474" i="2" s="1"/>
  <c r="C1471" i="2"/>
  <c r="C1472" i="2" s="1"/>
  <c r="C1473" i="2" s="1"/>
  <c r="C1474" i="2" s="1"/>
  <c r="B1471" i="2"/>
  <c r="B1472" i="2" s="1"/>
  <c r="B1473" i="2" s="1"/>
  <c r="B1474" i="2" s="1"/>
  <c r="AN1470" i="2"/>
  <c r="AE1470" i="2"/>
  <c r="R1470" i="2"/>
  <c r="Y1470" i="2" s="1"/>
  <c r="O1470" i="2"/>
  <c r="AN1469" i="2"/>
  <c r="O1469" i="2"/>
  <c r="AN1468" i="2"/>
  <c r="O1468" i="2"/>
  <c r="AN1467" i="2"/>
  <c r="O1467" i="2"/>
  <c r="AN1466" i="2"/>
  <c r="AD1466" i="2"/>
  <c r="AE1466" i="2" s="1"/>
  <c r="O1466" i="2"/>
  <c r="D1466" i="2"/>
  <c r="D1467" i="2" s="1"/>
  <c r="D1468" i="2" s="1"/>
  <c r="D1469" i="2" s="1"/>
  <c r="C1466" i="2"/>
  <c r="C1467" i="2" s="1"/>
  <c r="C1468" i="2" s="1"/>
  <c r="C1469" i="2" s="1"/>
  <c r="B1466" i="2"/>
  <c r="B1467" i="2" s="1"/>
  <c r="B1468" i="2" s="1"/>
  <c r="B1469" i="2" s="1"/>
  <c r="AN1465" i="2"/>
  <c r="AE1465" i="2"/>
  <c r="R1465" i="2"/>
  <c r="Y1465" i="2" s="1"/>
  <c r="O1465" i="2"/>
  <c r="AN1464" i="2"/>
  <c r="O1464" i="2"/>
  <c r="AN1463" i="2"/>
  <c r="O1463" i="2"/>
  <c r="AN1462" i="2"/>
  <c r="O1462" i="2"/>
  <c r="AN1461" i="2"/>
  <c r="AD1461" i="2"/>
  <c r="AD1462" i="2" s="1"/>
  <c r="AD1463" i="2" s="1"/>
  <c r="O1461" i="2"/>
  <c r="D1461" i="2"/>
  <c r="D1462" i="2" s="1"/>
  <c r="D1463" i="2" s="1"/>
  <c r="D1464" i="2" s="1"/>
  <c r="C1461" i="2"/>
  <c r="C1462" i="2" s="1"/>
  <c r="C1463" i="2" s="1"/>
  <c r="C1464" i="2" s="1"/>
  <c r="B1461" i="2"/>
  <c r="B1462" i="2" s="1"/>
  <c r="B1463" i="2" s="1"/>
  <c r="B1464" i="2" s="1"/>
  <c r="AN1460" i="2"/>
  <c r="AE1460" i="2"/>
  <c r="R1460" i="2"/>
  <c r="Y1460" i="2" s="1"/>
  <c r="O1460" i="2"/>
  <c r="AN1459" i="2"/>
  <c r="O1459" i="2"/>
  <c r="AN1458" i="2"/>
  <c r="O1458" i="2"/>
  <c r="AN1457" i="2"/>
  <c r="O1457" i="2"/>
  <c r="AN1456" i="2"/>
  <c r="AD1456" i="2"/>
  <c r="AD1457" i="2" s="1"/>
  <c r="AD1458" i="2" s="1"/>
  <c r="O1456" i="2"/>
  <c r="D1456" i="2"/>
  <c r="D1457" i="2" s="1"/>
  <c r="D1458" i="2" s="1"/>
  <c r="D1459" i="2" s="1"/>
  <c r="C1456" i="2"/>
  <c r="C1457" i="2" s="1"/>
  <c r="C1458" i="2" s="1"/>
  <c r="C1459" i="2" s="1"/>
  <c r="B1456" i="2"/>
  <c r="B1457" i="2" s="1"/>
  <c r="B1458" i="2" s="1"/>
  <c r="B1459" i="2" s="1"/>
  <c r="AN1455" i="2"/>
  <c r="AE1455" i="2"/>
  <c r="R1455" i="2"/>
  <c r="Y1455" i="2" s="1"/>
  <c r="O1455" i="2"/>
  <c r="AN1454" i="2"/>
  <c r="O1454" i="2"/>
  <c r="AN1453" i="2"/>
  <c r="O1453" i="2"/>
  <c r="AN1452" i="2"/>
  <c r="O1452" i="2"/>
  <c r="AN1451" i="2"/>
  <c r="AD1451" i="2"/>
  <c r="AE1451" i="2" s="1"/>
  <c r="O1451" i="2"/>
  <c r="D1451" i="2"/>
  <c r="D1452" i="2" s="1"/>
  <c r="D1453" i="2" s="1"/>
  <c r="D1454" i="2" s="1"/>
  <c r="C1451" i="2"/>
  <c r="C1452" i="2" s="1"/>
  <c r="C1453" i="2" s="1"/>
  <c r="C1454" i="2" s="1"/>
  <c r="B1451" i="2"/>
  <c r="B1452" i="2" s="1"/>
  <c r="B1453" i="2" s="1"/>
  <c r="B1454" i="2" s="1"/>
  <c r="AN1450" i="2"/>
  <c r="AE1450" i="2"/>
  <c r="R1450" i="2"/>
  <c r="Y1450" i="2" s="1"/>
  <c r="O1450" i="2"/>
  <c r="AN1448" i="2"/>
  <c r="O1448" i="2"/>
  <c r="AN1447" i="2"/>
  <c r="O1447" i="2"/>
  <c r="AN1446" i="2"/>
  <c r="O1446" i="2"/>
  <c r="AN1445" i="2"/>
  <c r="AD1445" i="2"/>
  <c r="AD1446" i="2" s="1"/>
  <c r="AE1446" i="2" s="1"/>
  <c r="O1445" i="2"/>
  <c r="D1445" i="2"/>
  <c r="D1446" i="2" s="1"/>
  <c r="D1447" i="2" s="1"/>
  <c r="D1448" i="2" s="1"/>
  <c r="C1445" i="2"/>
  <c r="C1446" i="2" s="1"/>
  <c r="C1447" i="2" s="1"/>
  <c r="C1448" i="2" s="1"/>
  <c r="B1445" i="2"/>
  <c r="B1446" i="2" s="1"/>
  <c r="B1447" i="2" s="1"/>
  <c r="B1448" i="2" s="1"/>
  <c r="AN1444" i="2"/>
  <c r="AE1444" i="2"/>
  <c r="R1444" i="2"/>
  <c r="Y1444" i="2" s="1"/>
  <c r="O1444" i="2"/>
  <c r="AN1443" i="2"/>
  <c r="O1443" i="2"/>
  <c r="AN1442" i="2"/>
  <c r="O1442" i="2"/>
  <c r="AN1441" i="2"/>
  <c r="O1441" i="2"/>
  <c r="AN1440" i="2"/>
  <c r="AD1440" i="2"/>
  <c r="AE1440" i="2" s="1"/>
  <c r="O1440" i="2"/>
  <c r="D1440" i="2"/>
  <c r="D1441" i="2" s="1"/>
  <c r="D1442" i="2" s="1"/>
  <c r="D1443" i="2" s="1"/>
  <c r="C1440" i="2"/>
  <c r="C1441" i="2" s="1"/>
  <c r="C1442" i="2" s="1"/>
  <c r="C1443" i="2" s="1"/>
  <c r="B1440" i="2"/>
  <c r="B1441" i="2" s="1"/>
  <c r="B1442" i="2" s="1"/>
  <c r="B1443" i="2" s="1"/>
  <c r="AN1439" i="2"/>
  <c r="AE1439" i="2"/>
  <c r="R1439" i="2"/>
  <c r="Y1439" i="2" s="1"/>
  <c r="O1439" i="2"/>
  <c r="AN1438" i="2"/>
  <c r="O1438" i="2"/>
  <c r="AN1437" i="2"/>
  <c r="O1437" i="2"/>
  <c r="AN1436" i="2"/>
  <c r="O1436" i="2"/>
  <c r="AN1435" i="2"/>
  <c r="AD1435" i="2"/>
  <c r="AE1435" i="2" s="1"/>
  <c r="O1435" i="2"/>
  <c r="D1435" i="2"/>
  <c r="D1436" i="2" s="1"/>
  <c r="D1437" i="2" s="1"/>
  <c r="D1438" i="2" s="1"/>
  <c r="C1435" i="2"/>
  <c r="C1436" i="2" s="1"/>
  <c r="C1437" i="2" s="1"/>
  <c r="C1438" i="2" s="1"/>
  <c r="B1435" i="2"/>
  <c r="B1436" i="2" s="1"/>
  <c r="B1437" i="2" s="1"/>
  <c r="B1438" i="2" s="1"/>
  <c r="AN1434" i="2"/>
  <c r="AE1434" i="2"/>
  <c r="R1434" i="2"/>
  <c r="O1434" i="2"/>
  <c r="AN1433" i="2"/>
  <c r="O1433" i="2"/>
  <c r="AN1432" i="2"/>
  <c r="O1432" i="2"/>
  <c r="AN1431" i="2"/>
  <c r="O1431" i="2"/>
  <c r="AN1430" i="2"/>
  <c r="AD1430" i="2"/>
  <c r="AD1431" i="2" s="1"/>
  <c r="O1430" i="2"/>
  <c r="D1430" i="2"/>
  <c r="D1431" i="2" s="1"/>
  <c r="D1432" i="2" s="1"/>
  <c r="D1433" i="2" s="1"/>
  <c r="C1430" i="2"/>
  <c r="C1431" i="2" s="1"/>
  <c r="C1432" i="2" s="1"/>
  <c r="C1433" i="2" s="1"/>
  <c r="B1430" i="2"/>
  <c r="B1431" i="2" s="1"/>
  <c r="B1432" i="2" s="1"/>
  <c r="B1433" i="2" s="1"/>
  <c r="AN1429" i="2"/>
  <c r="AE1429" i="2"/>
  <c r="R1429" i="2"/>
  <c r="O1429" i="2"/>
  <c r="AN1428" i="2"/>
  <c r="O1428" i="2"/>
  <c r="AN1427" i="2"/>
  <c r="O1427" i="2"/>
  <c r="AN1426" i="2"/>
  <c r="O1426" i="2"/>
  <c r="AN1425" i="2"/>
  <c r="AD1425" i="2"/>
  <c r="AD1426" i="2" s="1"/>
  <c r="O1425" i="2"/>
  <c r="D1425" i="2"/>
  <c r="D1426" i="2" s="1"/>
  <c r="D1427" i="2" s="1"/>
  <c r="D1428" i="2" s="1"/>
  <c r="C1425" i="2"/>
  <c r="C1426" i="2" s="1"/>
  <c r="C1427" i="2" s="1"/>
  <c r="C1428" i="2" s="1"/>
  <c r="B1425" i="2"/>
  <c r="B1426" i="2" s="1"/>
  <c r="B1427" i="2" s="1"/>
  <c r="B1428" i="2" s="1"/>
  <c r="AN1424" i="2"/>
  <c r="AE1424" i="2"/>
  <c r="R1424" i="2"/>
  <c r="Y1424" i="2" s="1"/>
  <c r="O1424" i="2"/>
  <c r="AN1422" i="2"/>
  <c r="O1422" i="2"/>
  <c r="AN1421" i="2"/>
  <c r="O1421" i="2"/>
  <c r="AN1420" i="2"/>
  <c r="O1420" i="2"/>
  <c r="AN1419" i="2"/>
  <c r="AD1419" i="2"/>
  <c r="AD1420" i="2" s="1"/>
  <c r="AE1420" i="2" s="1"/>
  <c r="O1419" i="2"/>
  <c r="D1419" i="2"/>
  <c r="D1420" i="2" s="1"/>
  <c r="D1421" i="2" s="1"/>
  <c r="D1422" i="2" s="1"/>
  <c r="C1419" i="2"/>
  <c r="C1420" i="2" s="1"/>
  <c r="C1421" i="2" s="1"/>
  <c r="C1422" i="2" s="1"/>
  <c r="B1419" i="2"/>
  <c r="B1420" i="2" s="1"/>
  <c r="B1421" i="2" s="1"/>
  <c r="B1422" i="2" s="1"/>
  <c r="AN1418" i="2"/>
  <c r="AE1418" i="2"/>
  <c r="R1418" i="2"/>
  <c r="Y1418" i="2" s="1"/>
  <c r="O1418" i="2"/>
  <c r="AN1417" i="2"/>
  <c r="O1417" i="2"/>
  <c r="AN1416" i="2"/>
  <c r="O1416" i="2"/>
  <c r="AN1415" i="2"/>
  <c r="O1415" i="2"/>
  <c r="AN1414" i="2"/>
  <c r="AD1414" i="2"/>
  <c r="AD1415" i="2" s="1"/>
  <c r="AE1415" i="2" s="1"/>
  <c r="O1414" i="2"/>
  <c r="D1414" i="2"/>
  <c r="D1415" i="2" s="1"/>
  <c r="D1416" i="2" s="1"/>
  <c r="D1417" i="2" s="1"/>
  <c r="C1414" i="2"/>
  <c r="C1415" i="2" s="1"/>
  <c r="C1416" i="2" s="1"/>
  <c r="C1417" i="2" s="1"/>
  <c r="B1414" i="2"/>
  <c r="B1415" i="2" s="1"/>
  <c r="B1416" i="2" s="1"/>
  <c r="B1417" i="2" s="1"/>
  <c r="AN1413" i="2"/>
  <c r="AE1413" i="2"/>
  <c r="R1413" i="2"/>
  <c r="Y1413" i="2" s="1"/>
  <c r="O1413" i="2"/>
  <c r="AN1412" i="2"/>
  <c r="O1412" i="2"/>
  <c r="AN1411" i="2"/>
  <c r="O1411" i="2"/>
  <c r="AN1410" i="2"/>
  <c r="O1410" i="2"/>
  <c r="AN1409" i="2"/>
  <c r="AD1409" i="2"/>
  <c r="AD1410" i="2" s="1"/>
  <c r="AD1411" i="2" s="1"/>
  <c r="O1409" i="2"/>
  <c r="D1409" i="2"/>
  <c r="D1410" i="2" s="1"/>
  <c r="D1411" i="2" s="1"/>
  <c r="D1412" i="2" s="1"/>
  <c r="C1409" i="2"/>
  <c r="C1410" i="2" s="1"/>
  <c r="C1411" i="2" s="1"/>
  <c r="C1412" i="2" s="1"/>
  <c r="B1409" i="2"/>
  <c r="B1410" i="2" s="1"/>
  <c r="B1411" i="2" s="1"/>
  <c r="B1412" i="2" s="1"/>
  <c r="AN1408" i="2"/>
  <c r="AE1408" i="2"/>
  <c r="R1408" i="2"/>
  <c r="Y1408" i="2" s="1"/>
  <c r="O1408" i="2"/>
  <c r="AN1407" i="2"/>
  <c r="O1407" i="2"/>
  <c r="AN1406" i="2"/>
  <c r="O1406" i="2"/>
  <c r="AN1405" i="2"/>
  <c r="O1405" i="2"/>
  <c r="AN1404" i="2"/>
  <c r="AD1404" i="2"/>
  <c r="AD1405" i="2" s="1"/>
  <c r="AD1406" i="2" s="1"/>
  <c r="O1404" i="2"/>
  <c r="D1404" i="2"/>
  <c r="D1405" i="2" s="1"/>
  <c r="D1406" i="2" s="1"/>
  <c r="D1407" i="2" s="1"/>
  <c r="C1404" i="2"/>
  <c r="C1405" i="2" s="1"/>
  <c r="C1406" i="2" s="1"/>
  <c r="C1407" i="2" s="1"/>
  <c r="B1404" i="2"/>
  <c r="B1405" i="2" s="1"/>
  <c r="B1406" i="2" s="1"/>
  <c r="B1407" i="2" s="1"/>
  <c r="AN1403" i="2"/>
  <c r="AE1403" i="2"/>
  <c r="R1403" i="2"/>
  <c r="O1403" i="2"/>
  <c r="AN1402" i="2"/>
  <c r="O1402" i="2"/>
  <c r="AN1401" i="2"/>
  <c r="O1401" i="2"/>
  <c r="AN1400" i="2"/>
  <c r="O1400" i="2"/>
  <c r="AN1399" i="2"/>
  <c r="AD1399" i="2"/>
  <c r="AD1400" i="2" s="1"/>
  <c r="O1399" i="2"/>
  <c r="D1399" i="2"/>
  <c r="D1400" i="2" s="1"/>
  <c r="D1401" i="2" s="1"/>
  <c r="D1402" i="2" s="1"/>
  <c r="C1399" i="2"/>
  <c r="C1400" i="2" s="1"/>
  <c r="C1401" i="2" s="1"/>
  <c r="C1402" i="2" s="1"/>
  <c r="B1399" i="2"/>
  <c r="B1400" i="2" s="1"/>
  <c r="B1401" i="2" s="1"/>
  <c r="B1402" i="2" s="1"/>
  <c r="AN1398" i="2"/>
  <c r="AE1398" i="2"/>
  <c r="R1398" i="2"/>
  <c r="O1398" i="2"/>
  <c r="AN1396" i="2"/>
  <c r="O1396" i="2"/>
  <c r="AN1395" i="2"/>
  <c r="O1395" i="2"/>
  <c r="AN1394" i="2"/>
  <c r="O1394" i="2"/>
  <c r="AN1393" i="2"/>
  <c r="AD1393" i="2"/>
  <c r="AD1394" i="2" s="1"/>
  <c r="AE1394" i="2" s="1"/>
  <c r="O1393" i="2"/>
  <c r="D1393" i="2"/>
  <c r="D1394" i="2" s="1"/>
  <c r="D1395" i="2" s="1"/>
  <c r="D1396" i="2" s="1"/>
  <c r="C1393" i="2"/>
  <c r="C1394" i="2" s="1"/>
  <c r="C1395" i="2" s="1"/>
  <c r="C1396" i="2" s="1"/>
  <c r="B1393" i="2"/>
  <c r="B1394" i="2" s="1"/>
  <c r="B1395" i="2" s="1"/>
  <c r="B1396" i="2" s="1"/>
  <c r="AN1392" i="2"/>
  <c r="AE1392" i="2"/>
  <c r="R1392" i="2"/>
  <c r="Y1392" i="2" s="1"/>
  <c r="O1392" i="2"/>
  <c r="AN1391" i="2"/>
  <c r="O1391" i="2"/>
  <c r="AN1390" i="2"/>
  <c r="O1390" i="2"/>
  <c r="AN1389" i="2"/>
  <c r="O1389" i="2"/>
  <c r="AN1388" i="2"/>
  <c r="AD1388" i="2"/>
  <c r="O1388" i="2"/>
  <c r="D1388" i="2"/>
  <c r="D1389" i="2" s="1"/>
  <c r="D1390" i="2" s="1"/>
  <c r="D1391" i="2" s="1"/>
  <c r="C1388" i="2"/>
  <c r="C1389" i="2" s="1"/>
  <c r="C1390" i="2" s="1"/>
  <c r="C1391" i="2" s="1"/>
  <c r="B1388" i="2"/>
  <c r="B1389" i="2" s="1"/>
  <c r="B1390" i="2" s="1"/>
  <c r="B1391" i="2" s="1"/>
  <c r="AN1387" i="2"/>
  <c r="AE1387" i="2"/>
  <c r="R1387" i="2"/>
  <c r="Y1387" i="2" s="1"/>
  <c r="O1387" i="2"/>
  <c r="AN1386" i="2"/>
  <c r="O1386" i="2"/>
  <c r="AN1385" i="2"/>
  <c r="O1385" i="2"/>
  <c r="AN1384" i="2"/>
  <c r="O1384" i="2"/>
  <c r="AN1383" i="2"/>
  <c r="AD1383" i="2"/>
  <c r="O1383" i="2"/>
  <c r="D1383" i="2"/>
  <c r="D1384" i="2" s="1"/>
  <c r="D1385" i="2" s="1"/>
  <c r="D1386" i="2" s="1"/>
  <c r="C1383" i="2"/>
  <c r="C1384" i="2" s="1"/>
  <c r="C1385" i="2" s="1"/>
  <c r="C1386" i="2" s="1"/>
  <c r="B1383" i="2"/>
  <c r="B1384" i="2" s="1"/>
  <c r="B1385" i="2" s="1"/>
  <c r="B1386" i="2" s="1"/>
  <c r="AN1382" i="2"/>
  <c r="AE1382" i="2"/>
  <c r="R1382" i="2"/>
  <c r="Y1382" i="2" s="1"/>
  <c r="O1382" i="2"/>
  <c r="AN1381" i="2"/>
  <c r="O1381" i="2"/>
  <c r="AN1380" i="2"/>
  <c r="O1380" i="2"/>
  <c r="AN1379" i="2"/>
  <c r="O1379" i="2"/>
  <c r="AN1378" i="2"/>
  <c r="AD1378" i="2"/>
  <c r="AE1378" i="2" s="1"/>
  <c r="O1378" i="2"/>
  <c r="D1378" i="2"/>
  <c r="D1379" i="2" s="1"/>
  <c r="D1380" i="2" s="1"/>
  <c r="D1381" i="2" s="1"/>
  <c r="C1378" i="2"/>
  <c r="C1379" i="2" s="1"/>
  <c r="C1380" i="2" s="1"/>
  <c r="C1381" i="2" s="1"/>
  <c r="B1378" i="2"/>
  <c r="B1379" i="2" s="1"/>
  <c r="B1380" i="2" s="1"/>
  <c r="B1381" i="2" s="1"/>
  <c r="AN1377" i="2"/>
  <c r="AE1377" i="2"/>
  <c r="R1377" i="2"/>
  <c r="Y1377" i="2" s="1"/>
  <c r="O1377" i="2"/>
  <c r="AN1376" i="2"/>
  <c r="O1376" i="2"/>
  <c r="AN1375" i="2"/>
  <c r="O1375" i="2"/>
  <c r="AN1374" i="2"/>
  <c r="O1374" i="2"/>
  <c r="AN1373" i="2"/>
  <c r="AD1373" i="2"/>
  <c r="AD1374" i="2" s="1"/>
  <c r="AD1375" i="2" s="1"/>
  <c r="AE1375" i="2" s="1"/>
  <c r="O1373" i="2"/>
  <c r="D1373" i="2"/>
  <c r="D1374" i="2" s="1"/>
  <c r="D1375" i="2" s="1"/>
  <c r="D1376" i="2" s="1"/>
  <c r="C1373" i="2"/>
  <c r="C1374" i="2" s="1"/>
  <c r="C1375" i="2" s="1"/>
  <c r="C1376" i="2" s="1"/>
  <c r="B1373" i="2"/>
  <c r="B1374" i="2" s="1"/>
  <c r="B1375" i="2" s="1"/>
  <c r="B1376" i="2" s="1"/>
  <c r="AN1372" i="2"/>
  <c r="AE1372" i="2"/>
  <c r="R1372" i="2"/>
  <c r="Y1372" i="2" s="1"/>
  <c r="O1372" i="2"/>
  <c r="AN1370" i="2"/>
  <c r="O1370" i="2"/>
  <c r="AN1369" i="2"/>
  <c r="O1369" i="2"/>
  <c r="AN1368" i="2"/>
  <c r="O1368" i="2"/>
  <c r="AN1367" i="2"/>
  <c r="AD1367" i="2"/>
  <c r="AD1368" i="2" s="1"/>
  <c r="O1367" i="2"/>
  <c r="D1367" i="2"/>
  <c r="D1368" i="2" s="1"/>
  <c r="D1369" i="2" s="1"/>
  <c r="D1370" i="2" s="1"/>
  <c r="C1367" i="2"/>
  <c r="C1368" i="2" s="1"/>
  <c r="C1369" i="2" s="1"/>
  <c r="C1370" i="2" s="1"/>
  <c r="B1367" i="2"/>
  <c r="B1368" i="2" s="1"/>
  <c r="B1369" i="2" s="1"/>
  <c r="B1370" i="2" s="1"/>
  <c r="AN1366" i="2"/>
  <c r="AE1366" i="2"/>
  <c r="R1366" i="2"/>
  <c r="Y1366" i="2" s="1"/>
  <c r="O1366" i="2"/>
  <c r="AN1365" i="2"/>
  <c r="O1365" i="2"/>
  <c r="AN1364" i="2"/>
  <c r="O1364" i="2"/>
  <c r="AN1363" i="2"/>
  <c r="O1363" i="2"/>
  <c r="AN1362" i="2"/>
  <c r="AD1362" i="2"/>
  <c r="AD1363" i="2" s="1"/>
  <c r="O1362" i="2"/>
  <c r="D1362" i="2"/>
  <c r="D1363" i="2" s="1"/>
  <c r="D1364" i="2" s="1"/>
  <c r="D1365" i="2" s="1"/>
  <c r="C1362" i="2"/>
  <c r="C1363" i="2" s="1"/>
  <c r="C1364" i="2" s="1"/>
  <c r="C1365" i="2" s="1"/>
  <c r="B1362" i="2"/>
  <c r="B1363" i="2" s="1"/>
  <c r="B1364" i="2" s="1"/>
  <c r="B1365" i="2" s="1"/>
  <c r="AN1361" i="2"/>
  <c r="AE1361" i="2"/>
  <c r="R1361" i="2"/>
  <c r="O1361" i="2"/>
  <c r="AN1360" i="2"/>
  <c r="O1360" i="2"/>
  <c r="AN1359" i="2"/>
  <c r="O1359" i="2"/>
  <c r="AN1358" i="2"/>
  <c r="O1358" i="2"/>
  <c r="AN1357" i="2"/>
  <c r="AD1357" i="2"/>
  <c r="O1357" i="2"/>
  <c r="D1357" i="2"/>
  <c r="D1358" i="2" s="1"/>
  <c r="D1359" i="2" s="1"/>
  <c r="D1360" i="2" s="1"/>
  <c r="C1357" i="2"/>
  <c r="C1358" i="2" s="1"/>
  <c r="C1359" i="2" s="1"/>
  <c r="C1360" i="2" s="1"/>
  <c r="B1357" i="2"/>
  <c r="B1358" i="2" s="1"/>
  <c r="B1359" i="2" s="1"/>
  <c r="B1360" i="2" s="1"/>
  <c r="AN1356" i="2"/>
  <c r="AE1356" i="2"/>
  <c r="R1356" i="2"/>
  <c r="O1356" i="2"/>
  <c r="AN1355" i="2"/>
  <c r="O1355" i="2"/>
  <c r="AN1354" i="2"/>
  <c r="O1354" i="2"/>
  <c r="AN1353" i="2"/>
  <c r="O1353" i="2"/>
  <c r="AN1352" i="2"/>
  <c r="AD1352" i="2"/>
  <c r="O1352" i="2"/>
  <c r="D1352" i="2"/>
  <c r="D1353" i="2" s="1"/>
  <c r="D1354" i="2" s="1"/>
  <c r="D1355" i="2" s="1"/>
  <c r="C1352" i="2"/>
  <c r="C1353" i="2" s="1"/>
  <c r="C1354" i="2" s="1"/>
  <c r="C1355" i="2" s="1"/>
  <c r="B1352" i="2"/>
  <c r="B1353" i="2" s="1"/>
  <c r="B1354" i="2" s="1"/>
  <c r="B1355" i="2" s="1"/>
  <c r="AN1351" i="2"/>
  <c r="AE1351" i="2"/>
  <c r="R1351" i="2"/>
  <c r="O1351" i="2"/>
  <c r="AN1350" i="2"/>
  <c r="O1350" i="2"/>
  <c r="AN1349" i="2"/>
  <c r="O1349" i="2"/>
  <c r="AN1348" i="2"/>
  <c r="O1348" i="2"/>
  <c r="AN1347" i="2"/>
  <c r="AD1347" i="2"/>
  <c r="O1347" i="2"/>
  <c r="D1347" i="2"/>
  <c r="D1348" i="2" s="1"/>
  <c r="D1349" i="2" s="1"/>
  <c r="D1350" i="2" s="1"/>
  <c r="C1347" i="2"/>
  <c r="C1348" i="2" s="1"/>
  <c r="C1349" i="2" s="1"/>
  <c r="C1350" i="2" s="1"/>
  <c r="B1347" i="2"/>
  <c r="B1348" i="2" s="1"/>
  <c r="B1349" i="2" s="1"/>
  <c r="B1350" i="2" s="1"/>
  <c r="AN1346" i="2"/>
  <c r="AE1346" i="2"/>
  <c r="R1346" i="2"/>
  <c r="O1346" i="2"/>
  <c r="AN1344" i="2"/>
  <c r="O1344" i="2"/>
  <c r="AN1343" i="2"/>
  <c r="O1343" i="2"/>
  <c r="AN1342" i="2"/>
  <c r="O1342" i="2"/>
  <c r="AN1341" i="2"/>
  <c r="AD1341" i="2"/>
  <c r="O1341" i="2"/>
  <c r="D1341" i="2"/>
  <c r="D1342" i="2" s="1"/>
  <c r="D1343" i="2" s="1"/>
  <c r="D1344" i="2" s="1"/>
  <c r="C1341" i="2"/>
  <c r="C1342" i="2" s="1"/>
  <c r="C1343" i="2" s="1"/>
  <c r="C1344" i="2" s="1"/>
  <c r="B1341" i="2"/>
  <c r="B1342" i="2" s="1"/>
  <c r="B1343" i="2" s="1"/>
  <c r="B1344" i="2" s="1"/>
  <c r="AN1340" i="2"/>
  <c r="AE1340" i="2"/>
  <c r="Y1340" i="2"/>
  <c r="R1340" i="2"/>
  <c r="O1340" i="2"/>
  <c r="AN1339" i="2"/>
  <c r="O1339" i="2"/>
  <c r="AN1338" i="2"/>
  <c r="O1338" i="2"/>
  <c r="AN1337" i="2"/>
  <c r="O1337" i="2"/>
  <c r="AN1336" i="2"/>
  <c r="AD1336" i="2"/>
  <c r="AD1337" i="2" s="1"/>
  <c r="O1336" i="2"/>
  <c r="D1336" i="2"/>
  <c r="D1337" i="2" s="1"/>
  <c r="D1338" i="2" s="1"/>
  <c r="D1339" i="2" s="1"/>
  <c r="C1336" i="2"/>
  <c r="C1337" i="2" s="1"/>
  <c r="C1338" i="2" s="1"/>
  <c r="C1339" i="2" s="1"/>
  <c r="B1336" i="2"/>
  <c r="B1337" i="2" s="1"/>
  <c r="B1338" i="2" s="1"/>
  <c r="B1339" i="2" s="1"/>
  <c r="AN1335" i="2"/>
  <c r="AE1335" i="2"/>
  <c r="R1335" i="2"/>
  <c r="Y1335" i="2" s="1"/>
  <c r="O1335" i="2"/>
  <c r="AN1334" i="2"/>
  <c r="O1334" i="2"/>
  <c r="AN1333" i="2"/>
  <c r="O1333" i="2"/>
  <c r="AN1332" i="2"/>
  <c r="O1332" i="2"/>
  <c r="AN1331" i="2"/>
  <c r="AD1331" i="2"/>
  <c r="AE1331" i="2" s="1"/>
  <c r="O1331" i="2"/>
  <c r="D1331" i="2"/>
  <c r="D1332" i="2" s="1"/>
  <c r="D1333" i="2" s="1"/>
  <c r="D1334" i="2" s="1"/>
  <c r="C1331" i="2"/>
  <c r="C1332" i="2" s="1"/>
  <c r="C1333" i="2" s="1"/>
  <c r="C1334" i="2" s="1"/>
  <c r="B1331" i="2"/>
  <c r="B1332" i="2" s="1"/>
  <c r="B1333" i="2" s="1"/>
  <c r="B1334" i="2" s="1"/>
  <c r="AN1330" i="2"/>
  <c r="AE1330" i="2"/>
  <c r="R1330" i="2"/>
  <c r="Y1330" i="2" s="1"/>
  <c r="O1330" i="2"/>
  <c r="AN1329" i="2"/>
  <c r="O1329" i="2"/>
  <c r="AN1328" i="2"/>
  <c r="O1328" i="2"/>
  <c r="AN1327" i="2"/>
  <c r="O1327" i="2"/>
  <c r="AN1326" i="2"/>
  <c r="AD1326" i="2"/>
  <c r="AD1327" i="2" s="1"/>
  <c r="O1326" i="2"/>
  <c r="D1326" i="2"/>
  <c r="D1327" i="2" s="1"/>
  <c r="D1328" i="2" s="1"/>
  <c r="D1329" i="2" s="1"/>
  <c r="C1326" i="2"/>
  <c r="C1327" i="2" s="1"/>
  <c r="C1328" i="2" s="1"/>
  <c r="C1329" i="2" s="1"/>
  <c r="B1326" i="2"/>
  <c r="B1327" i="2" s="1"/>
  <c r="B1328" i="2" s="1"/>
  <c r="B1329" i="2" s="1"/>
  <c r="AN1325" i="2"/>
  <c r="AE1325" i="2"/>
  <c r="R1325" i="2"/>
  <c r="Y1325" i="2" s="1"/>
  <c r="O1325" i="2"/>
  <c r="AN1324" i="2"/>
  <c r="O1324" i="2"/>
  <c r="AN1323" i="2"/>
  <c r="O1323" i="2"/>
  <c r="AN1322" i="2"/>
  <c r="O1322" i="2"/>
  <c r="AN1321" i="2"/>
  <c r="AD1321" i="2"/>
  <c r="AD1322" i="2" s="1"/>
  <c r="O1321" i="2"/>
  <c r="D1321" i="2"/>
  <c r="D1322" i="2" s="1"/>
  <c r="D1323" i="2" s="1"/>
  <c r="D1324" i="2" s="1"/>
  <c r="C1321" i="2"/>
  <c r="C1322" i="2" s="1"/>
  <c r="C1323" i="2" s="1"/>
  <c r="C1324" i="2" s="1"/>
  <c r="B1321" i="2"/>
  <c r="B1322" i="2" s="1"/>
  <c r="B1323" i="2" s="1"/>
  <c r="B1324" i="2" s="1"/>
  <c r="AN1320" i="2"/>
  <c r="AE1320" i="2"/>
  <c r="R1320" i="2"/>
  <c r="O1320" i="2"/>
  <c r="AN1318" i="2"/>
  <c r="O1318" i="2"/>
  <c r="AN1317" i="2"/>
  <c r="O1317" i="2"/>
  <c r="AN1316" i="2"/>
  <c r="O1316" i="2"/>
  <c r="AN1315" i="2"/>
  <c r="AD1315" i="2"/>
  <c r="O1315" i="2"/>
  <c r="D1315" i="2"/>
  <c r="D1316" i="2" s="1"/>
  <c r="D1317" i="2" s="1"/>
  <c r="D1318" i="2" s="1"/>
  <c r="C1315" i="2"/>
  <c r="C1316" i="2" s="1"/>
  <c r="C1317" i="2" s="1"/>
  <c r="C1318" i="2" s="1"/>
  <c r="B1315" i="2"/>
  <c r="B1316" i="2" s="1"/>
  <c r="B1317" i="2" s="1"/>
  <c r="B1318" i="2" s="1"/>
  <c r="AN1314" i="2"/>
  <c r="AE1314" i="2"/>
  <c r="R1314" i="2"/>
  <c r="O1314" i="2"/>
  <c r="AN1313" i="2"/>
  <c r="O1313" i="2"/>
  <c r="AN1312" i="2"/>
  <c r="O1312" i="2"/>
  <c r="AN1311" i="2"/>
  <c r="O1311" i="2"/>
  <c r="AN1310" i="2"/>
  <c r="AD1310" i="2"/>
  <c r="O1310" i="2"/>
  <c r="D1310" i="2"/>
  <c r="D1311" i="2" s="1"/>
  <c r="D1312" i="2" s="1"/>
  <c r="D1313" i="2" s="1"/>
  <c r="C1310" i="2"/>
  <c r="C1311" i="2" s="1"/>
  <c r="C1312" i="2" s="1"/>
  <c r="C1313" i="2" s="1"/>
  <c r="B1310" i="2"/>
  <c r="B1311" i="2" s="1"/>
  <c r="B1312" i="2" s="1"/>
  <c r="B1313" i="2" s="1"/>
  <c r="AN1309" i="2"/>
  <c r="AE1309" i="2"/>
  <c r="R1309" i="2"/>
  <c r="O1309" i="2"/>
  <c r="AN1308" i="2"/>
  <c r="O1308" i="2"/>
  <c r="AN1307" i="2"/>
  <c r="O1307" i="2"/>
  <c r="AN1306" i="2"/>
  <c r="O1306" i="2"/>
  <c r="AN1305" i="2"/>
  <c r="AD1305" i="2"/>
  <c r="O1305" i="2"/>
  <c r="D1305" i="2"/>
  <c r="D1306" i="2" s="1"/>
  <c r="D1307" i="2" s="1"/>
  <c r="D1308" i="2" s="1"/>
  <c r="C1305" i="2"/>
  <c r="C1306" i="2" s="1"/>
  <c r="C1307" i="2" s="1"/>
  <c r="C1308" i="2" s="1"/>
  <c r="B1305" i="2"/>
  <c r="B1306" i="2" s="1"/>
  <c r="B1307" i="2" s="1"/>
  <c r="B1308" i="2" s="1"/>
  <c r="AN1304" i="2"/>
  <c r="AE1304" i="2"/>
  <c r="R1304" i="2"/>
  <c r="O1304" i="2"/>
  <c r="AN1303" i="2"/>
  <c r="O1303" i="2"/>
  <c r="AN1302" i="2"/>
  <c r="O1302" i="2"/>
  <c r="AN1301" i="2"/>
  <c r="O1301" i="2"/>
  <c r="AN1300" i="2"/>
  <c r="AD1300" i="2"/>
  <c r="O1300" i="2"/>
  <c r="D1300" i="2"/>
  <c r="D1301" i="2" s="1"/>
  <c r="D1302" i="2" s="1"/>
  <c r="D1303" i="2" s="1"/>
  <c r="C1300" i="2"/>
  <c r="C1301" i="2" s="1"/>
  <c r="C1302" i="2" s="1"/>
  <c r="C1303" i="2" s="1"/>
  <c r="B1300" i="2"/>
  <c r="B1301" i="2" s="1"/>
  <c r="B1302" i="2" s="1"/>
  <c r="B1303" i="2" s="1"/>
  <c r="AN1299" i="2"/>
  <c r="AE1299" i="2"/>
  <c r="R1299" i="2"/>
  <c r="Y1299" i="2" s="1"/>
  <c r="O1299" i="2"/>
  <c r="AN1298" i="2"/>
  <c r="O1298" i="2"/>
  <c r="AN1297" i="2"/>
  <c r="O1297" i="2"/>
  <c r="AN1296" i="2"/>
  <c r="O1296" i="2"/>
  <c r="AN1295" i="2"/>
  <c r="AD1295" i="2"/>
  <c r="AE1295" i="2" s="1"/>
  <c r="O1295" i="2"/>
  <c r="D1295" i="2"/>
  <c r="D1296" i="2" s="1"/>
  <c r="D1297" i="2" s="1"/>
  <c r="D1298" i="2" s="1"/>
  <c r="C1295" i="2"/>
  <c r="C1296" i="2" s="1"/>
  <c r="C1297" i="2" s="1"/>
  <c r="C1298" i="2" s="1"/>
  <c r="B1295" i="2"/>
  <c r="B1296" i="2" s="1"/>
  <c r="B1297" i="2" s="1"/>
  <c r="B1298" i="2" s="1"/>
  <c r="AN1294" i="2"/>
  <c r="AE1294" i="2"/>
  <c r="R1294" i="2"/>
  <c r="Y1294" i="2" s="1"/>
  <c r="O1294" i="2"/>
  <c r="AN1292" i="2"/>
  <c r="O1292" i="2"/>
  <c r="AN1291" i="2"/>
  <c r="O1291" i="2"/>
  <c r="AN1290" i="2"/>
  <c r="O1290" i="2"/>
  <c r="AN1289" i="2"/>
  <c r="AD1289" i="2"/>
  <c r="AD1290" i="2" s="1"/>
  <c r="O1289" i="2"/>
  <c r="D1289" i="2"/>
  <c r="D1290" i="2" s="1"/>
  <c r="D1291" i="2" s="1"/>
  <c r="D1292" i="2" s="1"/>
  <c r="C1289" i="2"/>
  <c r="C1290" i="2" s="1"/>
  <c r="C1291" i="2" s="1"/>
  <c r="C1292" i="2" s="1"/>
  <c r="B1289" i="2"/>
  <c r="B1290" i="2" s="1"/>
  <c r="B1291" i="2" s="1"/>
  <c r="B1292" i="2" s="1"/>
  <c r="AN1288" i="2"/>
  <c r="AE1288" i="2"/>
  <c r="R1288" i="2"/>
  <c r="Y1288" i="2" s="1"/>
  <c r="O1288" i="2"/>
  <c r="AN1287" i="2"/>
  <c r="O1287" i="2"/>
  <c r="AN1286" i="2"/>
  <c r="O1286" i="2"/>
  <c r="AN1285" i="2"/>
  <c r="O1285" i="2"/>
  <c r="AN1284" i="2"/>
  <c r="AD1284" i="2"/>
  <c r="AD1285" i="2" s="1"/>
  <c r="O1284" i="2"/>
  <c r="D1284" i="2"/>
  <c r="D1285" i="2" s="1"/>
  <c r="D1286" i="2" s="1"/>
  <c r="D1287" i="2" s="1"/>
  <c r="C1284" i="2"/>
  <c r="C1285" i="2" s="1"/>
  <c r="C1286" i="2" s="1"/>
  <c r="C1287" i="2" s="1"/>
  <c r="B1284" i="2"/>
  <c r="B1285" i="2" s="1"/>
  <c r="B1286" i="2" s="1"/>
  <c r="B1287" i="2" s="1"/>
  <c r="AN1283" i="2"/>
  <c r="AE1283" i="2"/>
  <c r="R1283" i="2"/>
  <c r="Y1283" i="2" s="1"/>
  <c r="O1283" i="2"/>
  <c r="AN1282" i="2"/>
  <c r="O1282" i="2"/>
  <c r="AN1281" i="2"/>
  <c r="O1281" i="2"/>
  <c r="AN1280" i="2"/>
  <c r="O1280" i="2"/>
  <c r="AN1279" i="2"/>
  <c r="AD1279" i="2"/>
  <c r="AD1280" i="2" s="1"/>
  <c r="O1279" i="2"/>
  <c r="D1279" i="2"/>
  <c r="D1280" i="2" s="1"/>
  <c r="D1281" i="2" s="1"/>
  <c r="D1282" i="2" s="1"/>
  <c r="C1279" i="2"/>
  <c r="C1280" i="2" s="1"/>
  <c r="C1281" i="2" s="1"/>
  <c r="C1282" i="2" s="1"/>
  <c r="B1279" i="2"/>
  <c r="B1280" i="2" s="1"/>
  <c r="B1281" i="2" s="1"/>
  <c r="B1282" i="2" s="1"/>
  <c r="AN1278" i="2"/>
  <c r="AE1278" i="2"/>
  <c r="R1278" i="2"/>
  <c r="O1278" i="2"/>
  <c r="AN1277" i="2"/>
  <c r="O1277" i="2"/>
  <c r="AN1276" i="2"/>
  <c r="O1276" i="2"/>
  <c r="AN1275" i="2"/>
  <c r="O1275" i="2"/>
  <c r="AN1274" i="2"/>
  <c r="AD1274" i="2"/>
  <c r="AD1275" i="2" s="1"/>
  <c r="O1274" i="2"/>
  <c r="D1274" i="2"/>
  <c r="D1275" i="2" s="1"/>
  <c r="D1276" i="2" s="1"/>
  <c r="D1277" i="2" s="1"/>
  <c r="C1274" i="2"/>
  <c r="C1275" i="2" s="1"/>
  <c r="C1276" i="2" s="1"/>
  <c r="C1277" i="2" s="1"/>
  <c r="B1274" i="2"/>
  <c r="B1275" i="2" s="1"/>
  <c r="B1276" i="2" s="1"/>
  <c r="B1277" i="2" s="1"/>
  <c r="AN1273" i="2"/>
  <c r="AE1273" i="2"/>
  <c r="R1273" i="2"/>
  <c r="Y1273" i="2" s="1"/>
  <c r="O1273" i="2"/>
  <c r="AN1272" i="2"/>
  <c r="O1272" i="2"/>
  <c r="AN1271" i="2"/>
  <c r="O1271" i="2"/>
  <c r="AN1270" i="2"/>
  <c r="O1270" i="2"/>
  <c r="AN1269" i="2"/>
  <c r="AD1269" i="2"/>
  <c r="AD1270" i="2" s="1"/>
  <c r="O1269" i="2"/>
  <c r="D1269" i="2"/>
  <c r="D1270" i="2" s="1"/>
  <c r="D1271" i="2" s="1"/>
  <c r="D1272" i="2" s="1"/>
  <c r="C1269" i="2"/>
  <c r="C1270" i="2" s="1"/>
  <c r="C1271" i="2" s="1"/>
  <c r="C1272" i="2" s="1"/>
  <c r="B1269" i="2"/>
  <c r="B1270" i="2" s="1"/>
  <c r="B1271" i="2" s="1"/>
  <c r="B1272" i="2" s="1"/>
  <c r="AN1268" i="2"/>
  <c r="AE1268" i="2"/>
  <c r="R1268" i="2"/>
  <c r="Y1268" i="2" s="1"/>
  <c r="O1268" i="2"/>
  <c r="AN1266" i="2"/>
  <c r="O1266" i="2"/>
  <c r="AN1265" i="2"/>
  <c r="O1265" i="2"/>
  <c r="AN1264" i="2"/>
  <c r="O1264" i="2"/>
  <c r="AN1263" i="2"/>
  <c r="AD1263" i="2"/>
  <c r="AE1263" i="2" s="1"/>
  <c r="O1263" i="2"/>
  <c r="D1263" i="2"/>
  <c r="D1264" i="2" s="1"/>
  <c r="D1265" i="2" s="1"/>
  <c r="D1266" i="2" s="1"/>
  <c r="C1263" i="2"/>
  <c r="C1264" i="2" s="1"/>
  <c r="C1265" i="2" s="1"/>
  <c r="C1266" i="2" s="1"/>
  <c r="B1263" i="2"/>
  <c r="B1264" i="2" s="1"/>
  <c r="B1265" i="2" s="1"/>
  <c r="B1266" i="2" s="1"/>
  <c r="AN1262" i="2"/>
  <c r="AE1262" i="2"/>
  <c r="R1262" i="2"/>
  <c r="Y1262" i="2" s="1"/>
  <c r="O1262" i="2"/>
  <c r="AN1261" i="2"/>
  <c r="O1261" i="2"/>
  <c r="AN1260" i="2"/>
  <c r="O1260" i="2"/>
  <c r="AN1259" i="2"/>
  <c r="O1259" i="2"/>
  <c r="AN1258" i="2"/>
  <c r="AD1258" i="2"/>
  <c r="AE1258" i="2" s="1"/>
  <c r="O1258" i="2"/>
  <c r="D1258" i="2"/>
  <c r="D1259" i="2" s="1"/>
  <c r="D1260" i="2" s="1"/>
  <c r="D1261" i="2" s="1"/>
  <c r="C1258" i="2"/>
  <c r="C1259" i="2" s="1"/>
  <c r="C1260" i="2" s="1"/>
  <c r="C1261" i="2" s="1"/>
  <c r="B1258" i="2"/>
  <c r="B1259" i="2" s="1"/>
  <c r="B1260" i="2" s="1"/>
  <c r="B1261" i="2" s="1"/>
  <c r="AN1257" i="2"/>
  <c r="AE1257" i="2"/>
  <c r="R1257" i="2"/>
  <c r="Y1257" i="2" s="1"/>
  <c r="O1257" i="2"/>
  <c r="AN1256" i="2"/>
  <c r="O1256" i="2"/>
  <c r="AN1255" i="2"/>
  <c r="O1255" i="2"/>
  <c r="AN1254" i="2"/>
  <c r="O1254" i="2"/>
  <c r="AN1253" i="2"/>
  <c r="AD1253" i="2"/>
  <c r="AD1254" i="2" s="1"/>
  <c r="O1253" i="2"/>
  <c r="D1253" i="2"/>
  <c r="D1254" i="2" s="1"/>
  <c r="D1255" i="2" s="1"/>
  <c r="D1256" i="2" s="1"/>
  <c r="C1253" i="2"/>
  <c r="C1254" i="2" s="1"/>
  <c r="C1255" i="2" s="1"/>
  <c r="C1256" i="2" s="1"/>
  <c r="B1253" i="2"/>
  <c r="B1254" i="2" s="1"/>
  <c r="B1255" i="2" s="1"/>
  <c r="B1256" i="2" s="1"/>
  <c r="AN1252" i="2"/>
  <c r="AE1252" i="2"/>
  <c r="R1252" i="2"/>
  <c r="O1252" i="2"/>
  <c r="AN1251" i="2"/>
  <c r="O1251" i="2"/>
  <c r="AN1250" i="2"/>
  <c r="O1250" i="2"/>
  <c r="AN1249" i="2"/>
  <c r="O1249" i="2"/>
  <c r="AN1248" i="2"/>
  <c r="AD1248" i="2"/>
  <c r="AD1249" i="2" s="1"/>
  <c r="O1248" i="2"/>
  <c r="D1248" i="2"/>
  <c r="D1249" i="2" s="1"/>
  <c r="D1250" i="2" s="1"/>
  <c r="D1251" i="2" s="1"/>
  <c r="C1248" i="2"/>
  <c r="C1249" i="2" s="1"/>
  <c r="C1250" i="2" s="1"/>
  <c r="C1251" i="2" s="1"/>
  <c r="B1248" i="2"/>
  <c r="B1249" i="2" s="1"/>
  <c r="B1250" i="2" s="1"/>
  <c r="B1251" i="2" s="1"/>
  <c r="AN1247" i="2"/>
  <c r="AE1247" i="2"/>
  <c r="R1247" i="2"/>
  <c r="Y1247" i="2" s="1"/>
  <c r="O1247" i="2"/>
  <c r="AN1246" i="2"/>
  <c r="O1246" i="2"/>
  <c r="AN1245" i="2"/>
  <c r="O1245" i="2"/>
  <c r="AN1244" i="2"/>
  <c r="O1244" i="2"/>
  <c r="AN1243" i="2"/>
  <c r="AD1243" i="2"/>
  <c r="AE1243" i="2" s="1"/>
  <c r="O1243" i="2"/>
  <c r="D1243" i="2"/>
  <c r="D1244" i="2" s="1"/>
  <c r="D1245" i="2" s="1"/>
  <c r="D1246" i="2" s="1"/>
  <c r="C1243" i="2"/>
  <c r="C1244" i="2" s="1"/>
  <c r="C1245" i="2" s="1"/>
  <c r="C1246" i="2" s="1"/>
  <c r="B1243" i="2"/>
  <c r="B1244" i="2" s="1"/>
  <c r="B1245" i="2" s="1"/>
  <c r="B1246" i="2" s="1"/>
  <c r="AN1242" i="2"/>
  <c r="AE1242" i="2"/>
  <c r="R1242" i="2"/>
  <c r="Y1242" i="2" s="1"/>
  <c r="O1242" i="2"/>
  <c r="AN1240" i="2"/>
  <c r="O1240" i="2"/>
  <c r="AN1239" i="2"/>
  <c r="O1239" i="2"/>
  <c r="AN1238" i="2"/>
  <c r="O1238" i="2"/>
  <c r="AN1237" i="2"/>
  <c r="AD1237" i="2"/>
  <c r="AE1237" i="2" s="1"/>
  <c r="O1237" i="2"/>
  <c r="D1237" i="2"/>
  <c r="D1238" i="2" s="1"/>
  <c r="D1239" i="2" s="1"/>
  <c r="D1240" i="2" s="1"/>
  <c r="C1237" i="2"/>
  <c r="C1238" i="2" s="1"/>
  <c r="C1239" i="2" s="1"/>
  <c r="C1240" i="2" s="1"/>
  <c r="B1237" i="2"/>
  <c r="B1238" i="2" s="1"/>
  <c r="B1239" i="2" s="1"/>
  <c r="B1240" i="2" s="1"/>
  <c r="AN1236" i="2"/>
  <c r="AE1236" i="2"/>
  <c r="R1236" i="2"/>
  <c r="Y1236" i="2" s="1"/>
  <c r="O1236" i="2"/>
  <c r="AN1235" i="2"/>
  <c r="O1235" i="2"/>
  <c r="AN1234" i="2"/>
  <c r="O1234" i="2"/>
  <c r="AN1233" i="2"/>
  <c r="O1233" i="2"/>
  <c r="AN1232" i="2"/>
  <c r="AD1232" i="2"/>
  <c r="AD1233" i="2" s="1"/>
  <c r="AD1234" i="2" s="1"/>
  <c r="O1232" i="2"/>
  <c r="D1232" i="2"/>
  <c r="D1233" i="2" s="1"/>
  <c r="D1234" i="2" s="1"/>
  <c r="D1235" i="2" s="1"/>
  <c r="C1232" i="2"/>
  <c r="C1233" i="2" s="1"/>
  <c r="C1234" i="2" s="1"/>
  <c r="C1235" i="2" s="1"/>
  <c r="B1232" i="2"/>
  <c r="B1233" i="2" s="1"/>
  <c r="B1234" i="2" s="1"/>
  <c r="B1235" i="2" s="1"/>
  <c r="AN1231" i="2"/>
  <c r="AE1231" i="2"/>
  <c r="R1231" i="2"/>
  <c r="Y1231" i="2" s="1"/>
  <c r="O1231" i="2"/>
  <c r="AN1230" i="2"/>
  <c r="O1230" i="2"/>
  <c r="AN1229" i="2"/>
  <c r="O1229" i="2"/>
  <c r="AN1228" i="2"/>
  <c r="O1228" i="2"/>
  <c r="AN1227" i="2"/>
  <c r="AD1227" i="2"/>
  <c r="AD1228" i="2" s="1"/>
  <c r="AD1229" i="2" s="1"/>
  <c r="O1227" i="2"/>
  <c r="D1227" i="2"/>
  <c r="D1228" i="2" s="1"/>
  <c r="D1229" i="2" s="1"/>
  <c r="D1230" i="2" s="1"/>
  <c r="C1227" i="2"/>
  <c r="C1228" i="2" s="1"/>
  <c r="C1229" i="2" s="1"/>
  <c r="C1230" i="2" s="1"/>
  <c r="B1227" i="2"/>
  <c r="B1228" i="2" s="1"/>
  <c r="B1229" i="2" s="1"/>
  <c r="B1230" i="2" s="1"/>
  <c r="AN1226" i="2"/>
  <c r="AE1226" i="2"/>
  <c r="R1226" i="2"/>
  <c r="Y1226" i="2" s="1"/>
  <c r="O1226" i="2"/>
  <c r="AN1225" i="2"/>
  <c r="O1225" i="2"/>
  <c r="AN1224" i="2"/>
  <c r="O1224" i="2"/>
  <c r="AN1223" i="2"/>
  <c r="O1223" i="2"/>
  <c r="AN1222" i="2"/>
  <c r="AD1222" i="2"/>
  <c r="AD1223" i="2" s="1"/>
  <c r="O1222" i="2"/>
  <c r="D1222" i="2"/>
  <c r="D1223" i="2" s="1"/>
  <c r="D1224" i="2" s="1"/>
  <c r="D1225" i="2" s="1"/>
  <c r="C1222" i="2"/>
  <c r="C1223" i="2" s="1"/>
  <c r="C1224" i="2" s="1"/>
  <c r="C1225" i="2" s="1"/>
  <c r="B1222" i="2"/>
  <c r="B1223" i="2" s="1"/>
  <c r="B1224" i="2" s="1"/>
  <c r="B1225" i="2" s="1"/>
  <c r="AN1221" i="2"/>
  <c r="AE1221" i="2"/>
  <c r="R1221" i="2"/>
  <c r="Y1221" i="2" s="1"/>
  <c r="O1221" i="2"/>
  <c r="AN1220" i="2"/>
  <c r="O1220" i="2"/>
  <c r="AN1219" i="2"/>
  <c r="O1219" i="2"/>
  <c r="AN1218" i="2"/>
  <c r="O1218" i="2"/>
  <c r="AN1217" i="2"/>
  <c r="AD1217" i="2"/>
  <c r="AD1218" i="2" s="1"/>
  <c r="O1217" i="2"/>
  <c r="D1217" i="2"/>
  <c r="D1218" i="2" s="1"/>
  <c r="D1219" i="2" s="1"/>
  <c r="D1220" i="2" s="1"/>
  <c r="C1217" i="2"/>
  <c r="C1218" i="2" s="1"/>
  <c r="C1219" i="2" s="1"/>
  <c r="C1220" i="2" s="1"/>
  <c r="B1217" i="2"/>
  <c r="B1218" i="2" s="1"/>
  <c r="B1219" i="2" s="1"/>
  <c r="B1220" i="2" s="1"/>
  <c r="AN1216" i="2"/>
  <c r="AE1216" i="2"/>
  <c r="R1216" i="2"/>
  <c r="Y1216" i="2" s="1"/>
  <c r="O1216" i="2"/>
  <c r="AN1214" i="2"/>
  <c r="O1214" i="2"/>
  <c r="AN1213" i="2"/>
  <c r="O1213" i="2"/>
  <c r="AN1212" i="2"/>
  <c r="O1212" i="2"/>
  <c r="AN1211" i="2"/>
  <c r="AD1211" i="2"/>
  <c r="AE1211" i="2" s="1"/>
  <c r="O1211" i="2"/>
  <c r="D1211" i="2"/>
  <c r="D1212" i="2" s="1"/>
  <c r="D1213" i="2" s="1"/>
  <c r="D1214" i="2" s="1"/>
  <c r="C1211" i="2"/>
  <c r="C1212" i="2" s="1"/>
  <c r="C1213" i="2" s="1"/>
  <c r="C1214" i="2" s="1"/>
  <c r="B1211" i="2"/>
  <c r="B1212" i="2" s="1"/>
  <c r="B1213" i="2" s="1"/>
  <c r="B1214" i="2" s="1"/>
  <c r="AN1210" i="2"/>
  <c r="AE1210" i="2"/>
  <c r="R1210" i="2"/>
  <c r="Y1210" i="2" s="1"/>
  <c r="O1210" i="2"/>
  <c r="AN1209" i="2"/>
  <c r="O1209" i="2"/>
  <c r="AN1208" i="2"/>
  <c r="O1208" i="2"/>
  <c r="AN1207" i="2"/>
  <c r="O1207" i="2"/>
  <c r="AN1206" i="2"/>
  <c r="AD1206" i="2"/>
  <c r="AE1206" i="2" s="1"/>
  <c r="O1206" i="2"/>
  <c r="D1206" i="2"/>
  <c r="D1207" i="2" s="1"/>
  <c r="D1208" i="2" s="1"/>
  <c r="D1209" i="2" s="1"/>
  <c r="C1206" i="2"/>
  <c r="C1207" i="2" s="1"/>
  <c r="C1208" i="2" s="1"/>
  <c r="C1209" i="2" s="1"/>
  <c r="B1206" i="2"/>
  <c r="B1207" i="2" s="1"/>
  <c r="B1208" i="2" s="1"/>
  <c r="B1209" i="2" s="1"/>
  <c r="AN1205" i="2"/>
  <c r="AE1205" i="2"/>
  <c r="R1205" i="2"/>
  <c r="O1205" i="2"/>
  <c r="AN1204" i="2"/>
  <c r="O1204" i="2"/>
  <c r="AN1203" i="2"/>
  <c r="O1203" i="2"/>
  <c r="AN1202" i="2"/>
  <c r="O1202" i="2"/>
  <c r="AN1201" i="2"/>
  <c r="AD1201" i="2"/>
  <c r="AD1202" i="2" s="1"/>
  <c r="O1201" i="2"/>
  <c r="D1201" i="2"/>
  <c r="D1202" i="2" s="1"/>
  <c r="D1203" i="2" s="1"/>
  <c r="D1204" i="2" s="1"/>
  <c r="C1201" i="2"/>
  <c r="C1202" i="2" s="1"/>
  <c r="C1203" i="2" s="1"/>
  <c r="C1204" i="2" s="1"/>
  <c r="B1201" i="2"/>
  <c r="B1202" i="2" s="1"/>
  <c r="B1203" i="2" s="1"/>
  <c r="B1204" i="2" s="1"/>
  <c r="AN1200" i="2"/>
  <c r="AE1200" i="2"/>
  <c r="R1200" i="2"/>
  <c r="O1200" i="2"/>
  <c r="AN1199" i="2"/>
  <c r="O1199" i="2"/>
  <c r="AN1198" i="2"/>
  <c r="O1198" i="2"/>
  <c r="AN1197" i="2"/>
  <c r="O1197" i="2"/>
  <c r="AN1196" i="2"/>
  <c r="AD1196" i="2"/>
  <c r="AD1197" i="2" s="1"/>
  <c r="O1196" i="2"/>
  <c r="D1196" i="2"/>
  <c r="D1197" i="2" s="1"/>
  <c r="D1198" i="2" s="1"/>
  <c r="D1199" i="2" s="1"/>
  <c r="C1196" i="2"/>
  <c r="C1197" i="2" s="1"/>
  <c r="C1198" i="2" s="1"/>
  <c r="C1199" i="2" s="1"/>
  <c r="B1196" i="2"/>
  <c r="B1197" i="2" s="1"/>
  <c r="B1198" i="2" s="1"/>
  <c r="B1199" i="2" s="1"/>
  <c r="AN1195" i="2"/>
  <c r="AE1195" i="2"/>
  <c r="R1195" i="2"/>
  <c r="Y1195" i="2" s="1"/>
  <c r="O1195" i="2"/>
  <c r="AN1194" i="2"/>
  <c r="O1194" i="2"/>
  <c r="AN1193" i="2"/>
  <c r="O1193" i="2"/>
  <c r="AN1192" i="2"/>
  <c r="O1192" i="2"/>
  <c r="AN1191" i="2"/>
  <c r="AD1191" i="2"/>
  <c r="AE1191" i="2" s="1"/>
  <c r="O1191" i="2"/>
  <c r="D1191" i="2"/>
  <c r="D1192" i="2" s="1"/>
  <c r="D1193" i="2" s="1"/>
  <c r="D1194" i="2" s="1"/>
  <c r="C1191" i="2"/>
  <c r="C1192" i="2" s="1"/>
  <c r="C1193" i="2" s="1"/>
  <c r="C1194" i="2" s="1"/>
  <c r="B1191" i="2"/>
  <c r="B1192" i="2" s="1"/>
  <c r="B1193" i="2" s="1"/>
  <c r="B1194" i="2" s="1"/>
  <c r="AN1190" i="2"/>
  <c r="AE1190" i="2"/>
  <c r="R1190" i="2"/>
  <c r="Y1190" i="2" s="1"/>
  <c r="O1190" i="2"/>
  <c r="AN1188" i="2"/>
  <c r="O1188" i="2"/>
  <c r="AN1187" i="2"/>
  <c r="O1187" i="2"/>
  <c r="AN1186" i="2"/>
  <c r="O1186" i="2"/>
  <c r="AN1185" i="2"/>
  <c r="AD1185" i="2"/>
  <c r="AD1186" i="2" s="1"/>
  <c r="AE1186" i="2" s="1"/>
  <c r="O1185" i="2"/>
  <c r="D1185" i="2"/>
  <c r="D1186" i="2" s="1"/>
  <c r="D1187" i="2" s="1"/>
  <c r="D1188" i="2" s="1"/>
  <c r="C1185" i="2"/>
  <c r="C1186" i="2" s="1"/>
  <c r="C1187" i="2" s="1"/>
  <c r="C1188" i="2" s="1"/>
  <c r="B1185" i="2"/>
  <c r="B1186" i="2" s="1"/>
  <c r="B1187" i="2" s="1"/>
  <c r="B1188" i="2" s="1"/>
  <c r="AN1184" i="2"/>
  <c r="AE1184" i="2"/>
  <c r="R1184" i="2"/>
  <c r="Y1184" i="2" s="1"/>
  <c r="O1184" i="2"/>
  <c r="AN1183" i="2"/>
  <c r="O1183" i="2"/>
  <c r="AN1182" i="2"/>
  <c r="O1182" i="2"/>
  <c r="AN1181" i="2"/>
  <c r="O1181" i="2"/>
  <c r="AN1180" i="2"/>
  <c r="AD1180" i="2"/>
  <c r="AE1180" i="2" s="1"/>
  <c r="O1180" i="2"/>
  <c r="D1180" i="2"/>
  <c r="D1181" i="2" s="1"/>
  <c r="D1182" i="2" s="1"/>
  <c r="D1183" i="2" s="1"/>
  <c r="C1180" i="2"/>
  <c r="C1181" i="2" s="1"/>
  <c r="C1182" i="2" s="1"/>
  <c r="C1183" i="2" s="1"/>
  <c r="B1180" i="2"/>
  <c r="B1181" i="2" s="1"/>
  <c r="B1182" i="2" s="1"/>
  <c r="B1183" i="2" s="1"/>
  <c r="AN1179" i="2"/>
  <c r="AE1179" i="2"/>
  <c r="R1179" i="2"/>
  <c r="Y1179" i="2" s="1"/>
  <c r="O1179" i="2"/>
  <c r="AN1178" i="2"/>
  <c r="O1178" i="2"/>
  <c r="AN1177" i="2"/>
  <c r="O1177" i="2"/>
  <c r="AN1176" i="2"/>
  <c r="O1176" i="2"/>
  <c r="AN1175" i="2"/>
  <c r="AD1175" i="2"/>
  <c r="AD1176" i="2" s="1"/>
  <c r="AD1177" i="2" s="1"/>
  <c r="O1175" i="2"/>
  <c r="D1175" i="2"/>
  <c r="D1176" i="2" s="1"/>
  <c r="D1177" i="2" s="1"/>
  <c r="D1178" i="2" s="1"/>
  <c r="C1175" i="2"/>
  <c r="C1176" i="2" s="1"/>
  <c r="C1177" i="2" s="1"/>
  <c r="C1178" i="2" s="1"/>
  <c r="B1175" i="2"/>
  <c r="B1176" i="2" s="1"/>
  <c r="B1177" i="2" s="1"/>
  <c r="B1178" i="2" s="1"/>
  <c r="AN1174" i="2"/>
  <c r="AE1174" i="2"/>
  <c r="R1174" i="2"/>
  <c r="O1174" i="2"/>
  <c r="AN1173" i="2"/>
  <c r="O1173" i="2"/>
  <c r="AN1172" i="2"/>
  <c r="O1172" i="2"/>
  <c r="AN1171" i="2"/>
  <c r="O1171" i="2"/>
  <c r="AN1170" i="2"/>
  <c r="AD1170" i="2"/>
  <c r="AD1171" i="2" s="1"/>
  <c r="O1170" i="2"/>
  <c r="D1170" i="2"/>
  <c r="D1171" i="2" s="1"/>
  <c r="D1172" i="2" s="1"/>
  <c r="D1173" i="2" s="1"/>
  <c r="C1170" i="2"/>
  <c r="C1171" i="2" s="1"/>
  <c r="C1172" i="2" s="1"/>
  <c r="C1173" i="2" s="1"/>
  <c r="B1170" i="2"/>
  <c r="B1171" i="2" s="1"/>
  <c r="B1172" i="2" s="1"/>
  <c r="B1173" i="2" s="1"/>
  <c r="AN1169" i="2"/>
  <c r="AE1169" i="2"/>
  <c r="R1169" i="2"/>
  <c r="O1169" i="2"/>
  <c r="AN1168" i="2"/>
  <c r="O1168" i="2"/>
  <c r="AN1167" i="2"/>
  <c r="O1167" i="2"/>
  <c r="AN1166" i="2"/>
  <c r="O1166" i="2"/>
  <c r="AN1165" i="2"/>
  <c r="AD1165" i="2"/>
  <c r="AD1166" i="2" s="1"/>
  <c r="O1165" i="2"/>
  <c r="D1165" i="2"/>
  <c r="D1166" i="2" s="1"/>
  <c r="D1167" i="2" s="1"/>
  <c r="D1168" i="2" s="1"/>
  <c r="C1165" i="2"/>
  <c r="C1166" i="2" s="1"/>
  <c r="C1167" i="2" s="1"/>
  <c r="C1168" i="2" s="1"/>
  <c r="B1165" i="2"/>
  <c r="B1166" i="2" s="1"/>
  <c r="B1167" i="2" s="1"/>
  <c r="B1168" i="2" s="1"/>
  <c r="AN1164" i="2"/>
  <c r="AE1164" i="2"/>
  <c r="R1164" i="2"/>
  <c r="Y1164" i="2" s="1"/>
  <c r="O1164" i="2"/>
  <c r="AN1162" i="2"/>
  <c r="O1162" i="2"/>
  <c r="AN1161" i="2"/>
  <c r="O1161" i="2"/>
  <c r="AN1160" i="2"/>
  <c r="O1160" i="2"/>
  <c r="AN1159" i="2"/>
  <c r="AD1159" i="2"/>
  <c r="AE1159" i="2" s="1"/>
  <c r="O1159" i="2"/>
  <c r="D1159" i="2"/>
  <c r="D1160" i="2" s="1"/>
  <c r="D1161" i="2" s="1"/>
  <c r="D1162" i="2" s="1"/>
  <c r="C1159" i="2"/>
  <c r="C1160" i="2" s="1"/>
  <c r="C1161" i="2" s="1"/>
  <c r="C1162" i="2" s="1"/>
  <c r="B1159" i="2"/>
  <c r="B1160" i="2" s="1"/>
  <c r="B1161" i="2" s="1"/>
  <c r="B1162" i="2" s="1"/>
  <c r="AN1158" i="2"/>
  <c r="AE1158" i="2"/>
  <c r="R1158" i="2"/>
  <c r="Y1158" i="2" s="1"/>
  <c r="O1158" i="2"/>
  <c r="AN1157" i="2"/>
  <c r="O1157" i="2"/>
  <c r="AN1156" i="2"/>
  <c r="O1156" i="2"/>
  <c r="AN1155" i="2"/>
  <c r="O1155" i="2"/>
  <c r="AN1154" i="2"/>
  <c r="AD1154" i="2"/>
  <c r="AE1154" i="2" s="1"/>
  <c r="O1154" i="2"/>
  <c r="D1154" i="2"/>
  <c r="D1155" i="2" s="1"/>
  <c r="D1156" i="2" s="1"/>
  <c r="D1157" i="2" s="1"/>
  <c r="C1154" i="2"/>
  <c r="C1155" i="2" s="1"/>
  <c r="C1156" i="2" s="1"/>
  <c r="C1157" i="2" s="1"/>
  <c r="B1154" i="2"/>
  <c r="B1155" i="2" s="1"/>
  <c r="B1156" i="2" s="1"/>
  <c r="B1157" i="2" s="1"/>
  <c r="AN1153" i="2"/>
  <c r="AE1153" i="2"/>
  <c r="R1153" i="2"/>
  <c r="Y1153" i="2" s="1"/>
  <c r="O1153" i="2"/>
  <c r="AN1152" i="2"/>
  <c r="O1152" i="2"/>
  <c r="AN1151" i="2"/>
  <c r="O1151" i="2"/>
  <c r="AN1150" i="2"/>
  <c r="O1150" i="2"/>
  <c r="AN1149" i="2"/>
  <c r="AD1149" i="2"/>
  <c r="AD1150" i="2" s="1"/>
  <c r="AD1151" i="2" s="1"/>
  <c r="O1149" i="2"/>
  <c r="D1149" i="2"/>
  <c r="D1150" i="2" s="1"/>
  <c r="D1151" i="2" s="1"/>
  <c r="D1152" i="2" s="1"/>
  <c r="C1149" i="2"/>
  <c r="C1150" i="2" s="1"/>
  <c r="C1151" i="2" s="1"/>
  <c r="C1152" i="2" s="1"/>
  <c r="B1149" i="2"/>
  <c r="B1150" i="2" s="1"/>
  <c r="B1151" i="2" s="1"/>
  <c r="B1152" i="2" s="1"/>
  <c r="AN1148" i="2"/>
  <c r="AE1148" i="2"/>
  <c r="R1148" i="2"/>
  <c r="Y1148" i="2" s="1"/>
  <c r="O1148" i="2"/>
  <c r="AN1147" i="2"/>
  <c r="O1147" i="2"/>
  <c r="AN1146" i="2"/>
  <c r="O1146" i="2"/>
  <c r="AN1145" i="2"/>
  <c r="O1145" i="2"/>
  <c r="AN1144" i="2"/>
  <c r="AD1144" i="2"/>
  <c r="AD1145" i="2" s="1"/>
  <c r="AD1146" i="2" s="1"/>
  <c r="O1144" i="2"/>
  <c r="D1144" i="2"/>
  <c r="D1145" i="2" s="1"/>
  <c r="D1146" i="2" s="1"/>
  <c r="D1147" i="2" s="1"/>
  <c r="C1144" i="2"/>
  <c r="C1145" i="2" s="1"/>
  <c r="C1146" i="2" s="1"/>
  <c r="C1147" i="2" s="1"/>
  <c r="B1144" i="2"/>
  <c r="B1145" i="2" s="1"/>
  <c r="B1146" i="2" s="1"/>
  <c r="B1147" i="2" s="1"/>
  <c r="AN1143" i="2"/>
  <c r="AE1143" i="2"/>
  <c r="R1143" i="2"/>
  <c r="Y1143" i="2" s="1"/>
  <c r="O1143" i="2"/>
  <c r="AN1142" i="2"/>
  <c r="O1142" i="2"/>
  <c r="AN1141" i="2"/>
  <c r="O1141" i="2"/>
  <c r="AN1140" i="2"/>
  <c r="O1140" i="2"/>
  <c r="AN1139" i="2"/>
  <c r="AD1139" i="2"/>
  <c r="AD1140" i="2" s="1"/>
  <c r="AE1140" i="2" s="1"/>
  <c r="O1139" i="2"/>
  <c r="D1139" i="2"/>
  <c r="D1140" i="2" s="1"/>
  <c r="D1141" i="2" s="1"/>
  <c r="D1142" i="2" s="1"/>
  <c r="C1139" i="2"/>
  <c r="C1140" i="2" s="1"/>
  <c r="C1141" i="2" s="1"/>
  <c r="C1142" i="2" s="1"/>
  <c r="B1139" i="2"/>
  <c r="B1140" i="2" s="1"/>
  <c r="B1141" i="2" s="1"/>
  <c r="B1142" i="2" s="1"/>
  <c r="AN1138" i="2"/>
  <c r="AE1138" i="2"/>
  <c r="R1138" i="2"/>
  <c r="Y1138" i="2" s="1"/>
  <c r="O1138" i="2"/>
  <c r="AN1136" i="2"/>
  <c r="O1136" i="2"/>
  <c r="AN1135" i="2"/>
  <c r="O1135" i="2"/>
  <c r="AN1134" i="2"/>
  <c r="O1134" i="2"/>
  <c r="AN1133" i="2"/>
  <c r="AD1133" i="2"/>
  <c r="AD1134" i="2" s="1"/>
  <c r="AE1134" i="2" s="1"/>
  <c r="O1133" i="2"/>
  <c r="D1133" i="2"/>
  <c r="D1134" i="2" s="1"/>
  <c r="D1135" i="2" s="1"/>
  <c r="D1136" i="2" s="1"/>
  <c r="C1133" i="2"/>
  <c r="C1134" i="2" s="1"/>
  <c r="C1135" i="2" s="1"/>
  <c r="C1136" i="2" s="1"/>
  <c r="B1133" i="2"/>
  <c r="B1134" i="2" s="1"/>
  <c r="B1135" i="2" s="1"/>
  <c r="B1136" i="2" s="1"/>
  <c r="AN1132" i="2"/>
  <c r="AE1132" i="2"/>
  <c r="R1132" i="2"/>
  <c r="Y1132" i="2" s="1"/>
  <c r="O1132" i="2"/>
  <c r="AN1131" i="2"/>
  <c r="O1131" i="2"/>
  <c r="AN1130" i="2"/>
  <c r="O1130" i="2"/>
  <c r="AN1129" i="2"/>
  <c r="O1129" i="2"/>
  <c r="AN1128" i="2"/>
  <c r="AD1128" i="2"/>
  <c r="AE1128" i="2" s="1"/>
  <c r="O1128" i="2"/>
  <c r="D1128" i="2"/>
  <c r="D1129" i="2" s="1"/>
  <c r="D1130" i="2" s="1"/>
  <c r="D1131" i="2" s="1"/>
  <c r="C1128" i="2"/>
  <c r="C1129" i="2" s="1"/>
  <c r="C1130" i="2" s="1"/>
  <c r="C1131" i="2" s="1"/>
  <c r="B1128" i="2"/>
  <c r="B1129" i="2" s="1"/>
  <c r="B1130" i="2" s="1"/>
  <c r="B1131" i="2" s="1"/>
  <c r="AN1127" i="2"/>
  <c r="AE1127" i="2"/>
  <c r="R1127" i="2"/>
  <c r="Y1127" i="2" s="1"/>
  <c r="O1127" i="2"/>
  <c r="AN1126" i="2"/>
  <c r="O1126" i="2"/>
  <c r="AN1125" i="2"/>
  <c r="O1125" i="2"/>
  <c r="AN1124" i="2"/>
  <c r="O1124" i="2"/>
  <c r="AN1123" i="2"/>
  <c r="AD1123" i="2"/>
  <c r="AE1123" i="2" s="1"/>
  <c r="O1123" i="2"/>
  <c r="D1123" i="2"/>
  <c r="D1124" i="2" s="1"/>
  <c r="D1125" i="2" s="1"/>
  <c r="D1126" i="2" s="1"/>
  <c r="C1123" i="2"/>
  <c r="C1124" i="2" s="1"/>
  <c r="C1125" i="2" s="1"/>
  <c r="C1126" i="2" s="1"/>
  <c r="B1123" i="2"/>
  <c r="B1124" i="2" s="1"/>
  <c r="B1125" i="2" s="1"/>
  <c r="B1126" i="2" s="1"/>
  <c r="AN1122" i="2"/>
  <c r="AE1122" i="2"/>
  <c r="R1122" i="2"/>
  <c r="O1122" i="2"/>
  <c r="AN1121" i="2"/>
  <c r="O1121" i="2"/>
  <c r="AN1120" i="2"/>
  <c r="O1120" i="2"/>
  <c r="AN1119" i="2"/>
  <c r="O1119" i="2"/>
  <c r="AN1118" i="2"/>
  <c r="AD1118" i="2"/>
  <c r="AD1119" i="2" s="1"/>
  <c r="O1118" i="2"/>
  <c r="D1118" i="2"/>
  <c r="D1119" i="2" s="1"/>
  <c r="D1120" i="2" s="1"/>
  <c r="D1121" i="2" s="1"/>
  <c r="C1118" i="2"/>
  <c r="C1119" i="2" s="1"/>
  <c r="C1120" i="2" s="1"/>
  <c r="C1121" i="2" s="1"/>
  <c r="B1118" i="2"/>
  <c r="B1119" i="2" s="1"/>
  <c r="B1120" i="2" s="1"/>
  <c r="B1121" i="2" s="1"/>
  <c r="AN1117" i="2"/>
  <c r="AE1117" i="2"/>
  <c r="R1117" i="2"/>
  <c r="O1117" i="2"/>
  <c r="AN1116" i="2"/>
  <c r="O1116" i="2"/>
  <c r="AN1115" i="2"/>
  <c r="O1115" i="2"/>
  <c r="AN1114" i="2"/>
  <c r="O1114" i="2"/>
  <c r="AN1113" i="2"/>
  <c r="AD1113" i="2"/>
  <c r="AD1114" i="2" s="1"/>
  <c r="O1113" i="2"/>
  <c r="D1113" i="2"/>
  <c r="D1114" i="2" s="1"/>
  <c r="D1115" i="2" s="1"/>
  <c r="D1116" i="2" s="1"/>
  <c r="C1113" i="2"/>
  <c r="C1114" i="2" s="1"/>
  <c r="C1115" i="2" s="1"/>
  <c r="C1116" i="2" s="1"/>
  <c r="B1113" i="2"/>
  <c r="B1114" i="2" s="1"/>
  <c r="B1115" i="2" s="1"/>
  <c r="B1116" i="2" s="1"/>
  <c r="AN1112" i="2"/>
  <c r="AE1112" i="2"/>
  <c r="R1112" i="2"/>
  <c r="Y1112" i="2" s="1"/>
  <c r="O1112" i="2"/>
  <c r="AN1110" i="2"/>
  <c r="O1110" i="2"/>
  <c r="AN1109" i="2"/>
  <c r="O1109" i="2"/>
  <c r="AN1108" i="2"/>
  <c r="O1108" i="2"/>
  <c r="AN1107" i="2"/>
  <c r="AD1107" i="2"/>
  <c r="AD1108" i="2" s="1"/>
  <c r="AE1108" i="2" s="1"/>
  <c r="O1107" i="2"/>
  <c r="D1107" i="2"/>
  <c r="D1108" i="2" s="1"/>
  <c r="D1109" i="2" s="1"/>
  <c r="D1110" i="2" s="1"/>
  <c r="C1107" i="2"/>
  <c r="C1108" i="2" s="1"/>
  <c r="C1109" i="2" s="1"/>
  <c r="C1110" i="2" s="1"/>
  <c r="B1107" i="2"/>
  <c r="B1108" i="2" s="1"/>
  <c r="B1109" i="2" s="1"/>
  <c r="B1110" i="2" s="1"/>
  <c r="AN1106" i="2"/>
  <c r="AE1106" i="2"/>
  <c r="R1106" i="2"/>
  <c r="Y1106" i="2" s="1"/>
  <c r="O1106" i="2"/>
  <c r="AN1105" i="2"/>
  <c r="O1105" i="2"/>
  <c r="AN1104" i="2"/>
  <c r="O1104" i="2"/>
  <c r="AN1103" i="2"/>
  <c r="O1103" i="2"/>
  <c r="AN1102" i="2"/>
  <c r="AD1102" i="2"/>
  <c r="AD1103" i="2" s="1"/>
  <c r="AE1103" i="2" s="1"/>
  <c r="O1102" i="2"/>
  <c r="D1102" i="2"/>
  <c r="D1103" i="2" s="1"/>
  <c r="D1104" i="2" s="1"/>
  <c r="D1105" i="2" s="1"/>
  <c r="C1102" i="2"/>
  <c r="C1103" i="2" s="1"/>
  <c r="C1104" i="2" s="1"/>
  <c r="C1105" i="2" s="1"/>
  <c r="B1102" i="2"/>
  <c r="B1103" i="2" s="1"/>
  <c r="B1104" i="2" s="1"/>
  <c r="B1105" i="2" s="1"/>
  <c r="AN1101" i="2"/>
  <c r="AE1101" i="2"/>
  <c r="R1101" i="2"/>
  <c r="Y1101" i="2" s="1"/>
  <c r="O1101" i="2"/>
  <c r="AN1100" i="2"/>
  <c r="O1100" i="2"/>
  <c r="AN1099" i="2"/>
  <c r="O1099" i="2"/>
  <c r="AN1098" i="2"/>
  <c r="O1098" i="2"/>
  <c r="AN1097" i="2"/>
  <c r="AD1097" i="2"/>
  <c r="AE1097" i="2" s="1"/>
  <c r="O1097" i="2"/>
  <c r="D1097" i="2"/>
  <c r="D1098" i="2" s="1"/>
  <c r="D1099" i="2" s="1"/>
  <c r="D1100" i="2" s="1"/>
  <c r="C1097" i="2"/>
  <c r="C1098" i="2" s="1"/>
  <c r="C1099" i="2" s="1"/>
  <c r="C1100" i="2" s="1"/>
  <c r="B1097" i="2"/>
  <c r="B1098" i="2" s="1"/>
  <c r="B1099" i="2" s="1"/>
  <c r="B1100" i="2" s="1"/>
  <c r="AN1096" i="2"/>
  <c r="AE1096" i="2"/>
  <c r="R1096" i="2"/>
  <c r="Y1096" i="2" s="1"/>
  <c r="O1096" i="2"/>
  <c r="AN1095" i="2"/>
  <c r="O1095" i="2"/>
  <c r="AN1094" i="2"/>
  <c r="O1094" i="2"/>
  <c r="AN1093" i="2"/>
  <c r="O1093" i="2"/>
  <c r="AN1092" i="2"/>
  <c r="AD1092" i="2"/>
  <c r="AD1093" i="2" s="1"/>
  <c r="AD1094" i="2" s="1"/>
  <c r="O1092" i="2"/>
  <c r="D1092" i="2"/>
  <c r="D1093" i="2" s="1"/>
  <c r="D1094" i="2" s="1"/>
  <c r="D1095" i="2" s="1"/>
  <c r="C1092" i="2"/>
  <c r="C1093" i="2" s="1"/>
  <c r="C1094" i="2" s="1"/>
  <c r="C1095" i="2" s="1"/>
  <c r="B1092" i="2"/>
  <c r="B1093" i="2" s="1"/>
  <c r="B1094" i="2" s="1"/>
  <c r="B1095" i="2" s="1"/>
  <c r="AN1091" i="2"/>
  <c r="AE1091" i="2"/>
  <c r="R1091" i="2"/>
  <c r="O1091" i="2"/>
  <c r="AN1090" i="2"/>
  <c r="O1090" i="2"/>
  <c r="AN1089" i="2"/>
  <c r="O1089" i="2"/>
  <c r="AN1088" i="2"/>
  <c r="O1088" i="2"/>
  <c r="AN1087" i="2"/>
  <c r="AD1087" i="2"/>
  <c r="AD1088" i="2" s="1"/>
  <c r="O1087" i="2"/>
  <c r="D1087" i="2"/>
  <c r="D1088" i="2" s="1"/>
  <c r="D1089" i="2" s="1"/>
  <c r="D1090" i="2" s="1"/>
  <c r="C1087" i="2"/>
  <c r="C1088" i="2" s="1"/>
  <c r="C1089" i="2" s="1"/>
  <c r="C1090" i="2" s="1"/>
  <c r="B1087" i="2"/>
  <c r="B1088" i="2" s="1"/>
  <c r="B1089" i="2" s="1"/>
  <c r="B1090" i="2" s="1"/>
  <c r="AN1086" i="2"/>
  <c r="AE1086" i="2"/>
  <c r="R1086" i="2"/>
  <c r="O1086" i="2"/>
  <c r="AN1084" i="2"/>
  <c r="O1084" i="2"/>
  <c r="AN1083" i="2"/>
  <c r="O1083" i="2"/>
  <c r="AN1082" i="2"/>
  <c r="O1082" i="2"/>
  <c r="AN1081" i="2"/>
  <c r="AD1081" i="2"/>
  <c r="AD1082" i="2" s="1"/>
  <c r="O1081" i="2"/>
  <c r="D1081" i="2"/>
  <c r="D1082" i="2" s="1"/>
  <c r="D1083" i="2" s="1"/>
  <c r="D1084" i="2" s="1"/>
  <c r="C1081" i="2"/>
  <c r="C1082" i="2" s="1"/>
  <c r="C1083" i="2" s="1"/>
  <c r="C1084" i="2" s="1"/>
  <c r="B1081" i="2"/>
  <c r="B1082" i="2" s="1"/>
  <c r="B1083" i="2" s="1"/>
  <c r="B1084" i="2" s="1"/>
  <c r="AN1080" i="2"/>
  <c r="AE1080" i="2"/>
  <c r="R1080" i="2"/>
  <c r="Y1080" i="2" s="1"/>
  <c r="O1080" i="2"/>
  <c r="AN1079" i="2"/>
  <c r="O1079" i="2"/>
  <c r="AN1078" i="2"/>
  <c r="O1078" i="2"/>
  <c r="AN1077" i="2"/>
  <c r="O1077" i="2"/>
  <c r="AN1076" i="2"/>
  <c r="AD1076" i="2"/>
  <c r="AE1076" i="2" s="1"/>
  <c r="O1076" i="2"/>
  <c r="D1076" i="2"/>
  <c r="D1077" i="2" s="1"/>
  <c r="D1078" i="2" s="1"/>
  <c r="D1079" i="2" s="1"/>
  <c r="C1076" i="2"/>
  <c r="C1077" i="2" s="1"/>
  <c r="C1078" i="2" s="1"/>
  <c r="C1079" i="2" s="1"/>
  <c r="B1076" i="2"/>
  <c r="B1077" i="2" s="1"/>
  <c r="B1078" i="2" s="1"/>
  <c r="B1079" i="2" s="1"/>
  <c r="AN1075" i="2"/>
  <c r="AE1075" i="2"/>
  <c r="R1075" i="2"/>
  <c r="Y1075" i="2" s="1"/>
  <c r="O1075" i="2"/>
  <c r="AN1074" i="2"/>
  <c r="O1074" i="2"/>
  <c r="AN1073" i="2"/>
  <c r="O1073" i="2"/>
  <c r="AN1072" i="2"/>
  <c r="O1072" i="2"/>
  <c r="AN1071" i="2"/>
  <c r="AD1071" i="2"/>
  <c r="AE1071" i="2" s="1"/>
  <c r="O1071" i="2"/>
  <c r="D1071" i="2"/>
  <c r="D1072" i="2" s="1"/>
  <c r="D1073" i="2" s="1"/>
  <c r="D1074" i="2" s="1"/>
  <c r="C1071" i="2"/>
  <c r="C1072" i="2" s="1"/>
  <c r="C1073" i="2" s="1"/>
  <c r="C1074" i="2" s="1"/>
  <c r="B1071" i="2"/>
  <c r="B1072" i="2" s="1"/>
  <c r="B1073" i="2" s="1"/>
  <c r="B1074" i="2" s="1"/>
  <c r="AN1070" i="2"/>
  <c r="AE1070" i="2"/>
  <c r="R1070" i="2"/>
  <c r="Y1070" i="2" s="1"/>
  <c r="O1070" i="2"/>
  <c r="AN1069" i="2"/>
  <c r="O1069" i="2"/>
  <c r="AN1068" i="2"/>
  <c r="O1068" i="2"/>
  <c r="AN1067" i="2"/>
  <c r="O1067" i="2"/>
  <c r="AN1066" i="2"/>
  <c r="AD1066" i="2"/>
  <c r="AD1067" i="2" s="1"/>
  <c r="AD1068" i="2" s="1"/>
  <c r="O1066" i="2"/>
  <c r="D1066" i="2"/>
  <c r="D1067" i="2" s="1"/>
  <c r="D1068" i="2" s="1"/>
  <c r="D1069" i="2" s="1"/>
  <c r="C1066" i="2"/>
  <c r="C1067" i="2" s="1"/>
  <c r="C1068" i="2" s="1"/>
  <c r="C1069" i="2" s="1"/>
  <c r="B1066" i="2"/>
  <c r="B1067" i="2" s="1"/>
  <c r="B1068" i="2" s="1"/>
  <c r="B1069" i="2" s="1"/>
  <c r="AN1065" i="2"/>
  <c r="AE1065" i="2"/>
  <c r="R1065" i="2"/>
  <c r="Y1065" i="2" s="1"/>
  <c r="O1065" i="2"/>
  <c r="AN1064" i="2"/>
  <c r="O1064" i="2"/>
  <c r="AN1063" i="2"/>
  <c r="O1063" i="2"/>
  <c r="AN1062" i="2"/>
  <c r="O1062" i="2"/>
  <c r="AN1061" i="2"/>
  <c r="AD1061" i="2"/>
  <c r="AD1062" i="2" s="1"/>
  <c r="AD1063" i="2" s="1"/>
  <c r="O1061" i="2"/>
  <c r="D1061" i="2"/>
  <c r="D1062" i="2" s="1"/>
  <c r="D1063" i="2" s="1"/>
  <c r="D1064" i="2" s="1"/>
  <c r="C1061" i="2"/>
  <c r="C1062" i="2" s="1"/>
  <c r="C1063" i="2" s="1"/>
  <c r="C1064" i="2" s="1"/>
  <c r="B1061" i="2"/>
  <c r="B1062" i="2" s="1"/>
  <c r="B1063" i="2" s="1"/>
  <c r="B1064" i="2" s="1"/>
  <c r="AN1060" i="2"/>
  <c r="AE1060" i="2"/>
  <c r="R1060" i="2"/>
  <c r="Y1060" i="2" s="1"/>
  <c r="O1060" i="2"/>
  <c r="AN1058" i="2"/>
  <c r="O1058" i="2"/>
  <c r="AN1057" i="2"/>
  <c r="O1057" i="2"/>
  <c r="AN1056" i="2"/>
  <c r="O1056" i="2"/>
  <c r="AN1055" i="2"/>
  <c r="AD1055" i="2"/>
  <c r="AD1056" i="2" s="1"/>
  <c r="AE1056" i="2" s="1"/>
  <c r="O1055" i="2"/>
  <c r="D1055" i="2"/>
  <c r="D1056" i="2" s="1"/>
  <c r="D1057" i="2" s="1"/>
  <c r="D1058" i="2" s="1"/>
  <c r="C1055" i="2"/>
  <c r="C1056" i="2" s="1"/>
  <c r="C1057" i="2" s="1"/>
  <c r="C1058" i="2" s="1"/>
  <c r="B1055" i="2"/>
  <c r="B1056" i="2" s="1"/>
  <c r="B1057" i="2" s="1"/>
  <c r="B1058" i="2" s="1"/>
  <c r="AN1054" i="2"/>
  <c r="AE1054" i="2"/>
  <c r="R1054" i="2"/>
  <c r="Y1054" i="2" s="1"/>
  <c r="O1054" i="2"/>
  <c r="AN1053" i="2"/>
  <c r="O1053" i="2"/>
  <c r="AN1052" i="2"/>
  <c r="O1052" i="2"/>
  <c r="AN1051" i="2"/>
  <c r="O1051" i="2"/>
  <c r="AN1050" i="2"/>
  <c r="AD1050" i="2"/>
  <c r="AD1051" i="2" s="1"/>
  <c r="AE1051" i="2" s="1"/>
  <c r="O1050" i="2"/>
  <c r="D1050" i="2"/>
  <c r="D1051" i="2" s="1"/>
  <c r="D1052" i="2" s="1"/>
  <c r="D1053" i="2" s="1"/>
  <c r="C1050" i="2"/>
  <c r="C1051" i="2" s="1"/>
  <c r="C1052" i="2" s="1"/>
  <c r="C1053" i="2" s="1"/>
  <c r="B1050" i="2"/>
  <c r="B1051" i="2" s="1"/>
  <c r="B1052" i="2" s="1"/>
  <c r="B1053" i="2" s="1"/>
  <c r="AN1049" i="2"/>
  <c r="AE1049" i="2"/>
  <c r="R1049" i="2"/>
  <c r="Y1049" i="2" s="1"/>
  <c r="O1049" i="2"/>
  <c r="AN1048" i="2"/>
  <c r="O1048" i="2"/>
  <c r="AN1047" i="2"/>
  <c r="O1047" i="2"/>
  <c r="AN1046" i="2"/>
  <c r="O1046" i="2"/>
  <c r="AN1045" i="2"/>
  <c r="AD1045" i="2"/>
  <c r="AE1045" i="2" s="1"/>
  <c r="O1045" i="2"/>
  <c r="D1045" i="2"/>
  <c r="D1046" i="2" s="1"/>
  <c r="D1047" i="2" s="1"/>
  <c r="D1048" i="2" s="1"/>
  <c r="C1045" i="2"/>
  <c r="C1046" i="2" s="1"/>
  <c r="C1047" i="2" s="1"/>
  <c r="C1048" i="2" s="1"/>
  <c r="B1045" i="2"/>
  <c r="B1046" i="2" s="1"/>
  <c r="B1047" i="2" s="1"/>
  <c r="B1048" i="2" s="1"/>
  <c r="AN1044" i="2"/>
  <c r="AE1044" i="2"/>
  <c r="R1044" i="2"/>
  <c r="Y1044" i="2" s="1"/>
  <c r="O1044" i="2"/>
  <c r="AN1043" i="2"/>
  <c r="O1043" i="2"/>
  <c r="AN1042" i="2"/>
  <c r="O1042" i="2"/>
  <c r="AN1041" i="2"/>
  <c r="O1041" i="2"/>
  <c r="AN1040" i="2"/>
  <c r="AD1040" i="2"/>
  <c r="AE1040" i="2" s="1"/>
  <c r="O1040" i="2"/>
  <c r="D1040" i="2"/>
  <c r="D1041" i="2" s="1"/>
  <c r="D1042" i="2" s="1"/>
  <c r="D1043" i="2" s="1"/>
  <c r="C1040" i="2"/>
  <c r="C1041" i="2" s="1"/>
  <c r="C1042" i="2" s="1"/>
  <c r="C1043" i="2" s="1"/>
  <c r="B1040" i="2"/>
  <c r="B1041" i="2" s="1"/>
  <c r="B1042" i="2" s="1"/>
  <c r="B1043" i="2" s="1"/>
  <c r="AN1039" i="2"/>
  <c r="AE1039" i="2"/>
  <c r="R1039" i="2"/>
  <c r="O1039" i="2"/>
  <c r="AN1038" i="2"/>
  <c r="O1038" i="2"/>
  <c r="AN1037" i="2"/>
  <c r="O1037" i="2"/>
  <c r="AN1036" i="2"/>
  <c r="O1036" i="2"/>
  <c r="AN1035" i="2"/>
  <c r="AD1035" i="2"/>
  <c r="AD1036" i="2" s="1"/>
  <c r="O1035" i="2"/>
  <c r="D1035" i="2"/>
  <c r="D1036" i="2" s="1"/>
  <c r="D1037" i="2" s="1"/>
  <c r="D1038" i="2" s="1"/>
  <c r="C1035" i="2"/>
  <c r="C1036" i="2" s="1"/>
  <c r="C1037" i="2" s="1"/>
  <c r="C1038" i="2" s="1"/>
  <c r="B1035" i="2"/>
  <c r="B1036" i="2" s="1"/>
  <c r="B1037" i="2" s="1"/>
  <c r="B1038" i="2" s="1"/>
  <c r="AN1034" i="2"/>
  <c r="AE1034" i="2"/>
  <c r="R1034" i="2"/>
  <c r="O1034" i="2"/>
  <c r="AN1032" i="2"/>
  <c r="O1032" i="2"/>
  <c r="AN1031" i="2"/>
  <c r="O1031" i="2"/>
  <c r="AN1030" i="2"/>
  <c r="O1030" i="2"/>
  <c r="AN1029" i="2"/>
  <c r="AD1029" i="2"/>
  <c r="AD1030" i="2" s="1"/>
  <c r="O1029" i="2"/>
  <c r="D1029" i="2"/>
  <c r="D1030" i="2" s="1"/>
  <c r="D1031" i="2" s="1"/>
  <c r="D1032" i="2" s="1"/>
  <c r="C1029" i="2"/>
  <c r="C1030" i="2" s="1"/>
  <c r="C1031" i="2" s="1"/>
  <c r="C1032" i="2" s="1"/>
  <c r="B1029" i="2"/>
  <c r="B1030" i="2" s="1"/>
  <c r="B1031" i="2" s="1"/>
  <c r="B1032" i="2" s="1"/>
  <c r="AN1028" i="2"/>
  <c r="AE1028" i="2"/>
  <c r="R1028" i="2"/>
  <c r="Y1028" i="2" s="1"/>
  <c r="O1028" i="2"/>
  <c r="AN1027" i="2"/>
  <c r="O1027" i="2"/>
  <c r="AN1026" i="2"/>
  <c r="O1026" i="2"/>
  <c r="AN1025" i="2"/>
  <c r="O1025" i="2"/>
  <c r="AN1024" i="2"/>
  <c r="AD1024" i="2"/>
  <c r="AD1025" i="2" s="1"/>
  <c r="AE1025" i="2" s="1"/>
  <c r="O1024" i="2"/>
  <c r="D1024" i="2"/>
  <c r="D1025" i="2" s="1"/>
  <c r="D1026" i="2" s="1"/>
  <c r="D1027" i="2" s="1"/>
  <c r="C1024" i="2"/>
  <c r="C1025" i="2" s="1"/>
  <c r="C1026" i="2" s="1"/>
  <c r="C1027" i="2" s="1"/>
  <c r="B1024" i="2"/>
  <c r="B1025" i="2" s="1"/>
  <c r="B1026" i="2" s="1"/>
  <c r="B1027" i="2" s="1"/>
  <c r="AN1023" i="2"/>
  <c r="AE1023" i="2"/>
  <c r="R1023" i="2"/>
  <c r="Y1023" i="2" s="1"/>
  <c r="O1023" i="2"/>
  <c r="AN1022" i="2"/>
  <c r="O1022" i="2"/>
  <c r="AN1021" i="2"/>
  <c r="O1021" i="2"/>
  <c r="AN1020" i="2"/>
  <c r="O1020" i="2"/>
  <c r="AN1019" i="2"/>
  <c r="AD1019" i="2"/>
  <c r="AD1020" i="2" s="1"/>
  <c r="AE1020" i="2" s="1"/>
  <c r="O1019" i="2"/>
  <c r="D1019" i="2"/>
  <c r="D1020" i="2" s="1"/>
  <c r="D1021" i="2" s="1"/>
  <c r="D1022" i="2" s="1"/>
  <c r="C1019" i="2"/>
  <c r="C1020" i="2" s="1"/>
  <c r="C1021" i="2" s="1"/>
  <c r="C1022" i="2" s="1"/>
  <c r="B1019" i="2"/>
  <c r="B1020" i="2" s="1"/>
  <c r="B1021" i="2" s="1"/>
  <c r="B1022" i="2" s="1"/>
  <c r="AN1018" i="2"/>
  <c r="AE1018" i="2"/>
  <c r="R1018" i="2"/>
  <c r="Y1018" i="2" s="1"/>
  <c r="O1018" i="2"/>
  <c r="AN1017" i="2"/>
  <c r="O1017" i="2"/>
  <c r="AN1016" i="2"/>
  <c r="O1016" i="2"/>
  <c r="AN1015" i="2"/>
  <c r="O1015" i="2"/>
  <c r="AN1014" i="2"/>
  <c r="AD1014" i="2"/>
  <c r="AD1015" i="2" s="1"/>
  <c r="AD1016" i="2" s="1"/>
  <c r="O1014" i="2"/>
  <c r="D1014" i="2"/>
  <c r="D1015" i="2" s="1"/>
  <c r="D1016" i="2" s="1"/>
  <c r="D1017" i="2" s="1"/>
  <c r="C1014" i="2"/>
  <c r="C1015" i="2" s="1"/>
  <c r="C1016" i="2" s="1"/>
  <c r="C1017" i="2" s="1"/>
  <c r="B1014" i="2"/>
  <c r="B1015" i="2" s="1"/>
  <c r="B1016" i="2" s="1"/>
  <c r="B1017" i="2" s="1"/>
  <c r="AN1013" i="2"/>
  <c r="AE1013" i="2"/>
  <c r="R1013" i="2"/>
  <c r="Y1013" i="2" s="1"/>
  <c r="O1013" i="2"/>
  <c r="AN1012" i="2"/>
  <c r="O1012" i="2"/>
  <c r="AN1011" i="2"/>
  <c r="O1011" i="2"/>
  <c r="AN1010" i="2"/>
  <c r="O1010" i="2"/>
  <c r="AN1009" i="2"/>
  <c r="AD1009" i="2"/>
  <c r="AD1010" i="2" s="1"/>
  <c r="AD1011" i="2" s="1"/>
  <c r="O1009" i="2"/>
  <c r="D1009" i="2"/>
  <c r="D1010" i="2" s="1"/>
  <c r="D1011" i="2" s="1"/>
  <c r="D1012" i="2" s="1"/>
  <c r="C1009" i="2"/>
  <c r="C1010" i="2" s="1"/>
  <c r="C1011" i="2" s="1"/>
  <c r="C1012" i="2" s="1"/>
  <c r="B1009" i="2"/>
  <c r="B1010" i="2" s="1"/>
  <c r="B1011" i="2" s="1"/>
  <c r="B1012" i="2" s="1"/>
  <c r="AN1008" i="2"/>
  <c r="AE1008" i="2"/>
  <c r="R1008" i="2"/>
  <c r="O1008" i="2"/>
  <c r="AN1006" i="2"/>
  <c r="O1006" i="2"/>
  <c r="AN1005" i="2"/>
  <c r="O1005" i="2"/>
  <c r="AN1004" i="2"/>
  <c r="O1004" i="2"/>
  <c r="AN1003" i="2"/>
  <c r="AD1003" i="2"/>
  <c r="AD1004" i="2" s="1"/>
  <c r="O1003" i="2"/>
  <c r="D1003" i="2"/>
  <c r="D1004" i="2" s="1"/>
  <c r="D1005" i="2" s="1"/>
  <c r="D1006" i="2" s="1"/>
  <c r="C1003" i="2"/>
  <c r="C1004" i="2" s="1"/>
  <c r="C1005" i="2" s="1"/>
  <c r="C1006" i="2" s="1"/>
  <c r="B1003" i="2"/>
  <c r="B1004" i="2" s="1"/>
  <c r="B1005" i="2" s="1"/>
  <c r="B1006" i="2" s="1"/>
  <c r="AN1002" i="2"/>
  <c r="AE1002" i="2"/>
  <c r="R1002" i="2"/>
  <c r="O1002" i="2"/>
  <c r="AN1001" i="2"/>
  <c r="O1001" i="2"/>
  <c r="AN1000" i="2"/>
  <c r="O1000" i="2"/>
  <c r="AN999" i="2"/>
  <c r="O999" i="2"/>
  <c r="AN998" i="2"/>
  <c r="AD998" i="2"/>
  <c r="AD999" i="2" s="1"/>
  <c r="O998" i="2"/>
  <c r="D998" i="2"/>
  <c r="D999" i="2" s="1"/>
  <c r="D1000" i="2" s="1"/>
  <c r="D1001" i="2" s="1"/>
  <c r="C998" i="2"/>
  <c r="C999" i="2" s="1"/>
  <c r="C1000" i="2" s="1"/>
  <c r="C1001" i="2" s="1"/>
  <c r="B998" i="2"/>
  <c r="B999" i="2" s="1"/>
  <c r="B1000" i="2" s="1"/>
  <c r="B1001" i="2" s="1"/>
  <c r="AN997" i="2"/>
  <c r="AE997" i="2"/>
  <c r="R997" i="2"/>
  <c r="Y997" i="2" s="1"/>
  <c r="O997" i="2"/>
  <c r="AN996" i="2"/>
  <c r="O996" i="2"/>
  <c r="AN995" i="2"/>
  <c r="O995" i="2"/>
  <c r="AN994" i="2"/>
  <c r="O994" i="2"/>
  <c r="AN993" i="2"/>
  <c r="AD993" i="2"/>
  <c r="AE993" i="2" s="1"/>
  <c r="O993" i="2"/>
  <c r="D993" i="2"/>
  <c r="D994" i="2" s="1"/>
  <c r="D995" i="2" s="1"/>
  <c r="D996" i="2" s="1"/>
  <c r="C993" i="2"/>
  <c r="C994" i="2" s="1"/>
  <c r="C995" i="2" s="1"/>
  <c r="C996" i="2" s="1"/>
  <c r="B993" i="2"/>
  <c r="B994" i="2" s="1"/>
  <c r="B995" i="2" s="1"/>
  <c r="B996" i="2" s="1"/>
  <c r="AN992" i="2"/>
  <c r="AE992" i="2"/>
  <c r="R992" i="2"/>
  <c r="Y992" i="2" s="1"/>
  <c r="O992" i="2"/>
  <c r="AN991" i="2"/>
  <c r="O991" i="2"/>
  <c r="AN990" i="2"/>
  <c r="O990" i="2"/>
  <c r="AN989" i="2"/>
  <c r="O989" i="2"/>
  <c r="AN988" i="2"/>
  <c r="AD988" i="2"/>
  <c r="AE988" i="2" s="1"/>
  <c r="O988" i="2"/>
  <c r="D988" i="2"/>
  <c r="D989" i="2" s="1"/>
  <c r="D990" i="2" s="1"/>
  <c r="D991" i="2" s="1"/>
  <c r="C988" i="2"/>
  <c r="C989" i="2" s="1"/>
  <c r="C990" i="2" s="1"/>
  <c r="C991" i="2" s="1"/>
  <c r="B988" i="2"/>
  <c r="B989" i="2" s="1"/>
  <c r="B990" i="2" s="1"/>
  <c r="B991" i="2" s="1"/>
  <c r="AN987" i="2"/>
  <c r="AE987" i="2"/>
  <c r="R987" i="2"/>
  <c r="Y987" i="2" s="1"/>
  <c r="O987" i="2"/>
  <c r="AN986" i="2"/>
  <c r="O986" i="2"/>
  <c r="AN985" i="2"/>
  <c r="O985" i="2"/>
  <c r="AN984" i="2"/>
  <c r="O984" i="2"/>
  <c r="AN983" i="2"/>
  <c r="AD983" i="2"/>
  <c r="AD984" i="2" s="1"/>
  <c r="AD985" i="2" s="1"/>
  <c r="O983" i="2"/>
  <c r="D983" i="2"/>
  <c r="D984" i="2" s="1"/>
  <c r="D985" i="2" s="1"/>
  <c r="D986" i="2" s="1"/>
  <c r="C983" i="2"/>
  <c r="C984" i="2" s="1"/>
  <c r="C985" i="2" s="1"/>
  <c r="C986" i="2" s="1"/>
  <c r="B983" i="2"/>
  <c r="B984" i="2" s="1"/>
  <c r="B985" i="2" s="1"/>
  <c r="B986" i="2" s="1"/>
  <c r="AN982" i="2"/>
  <c r="AE982" i="2"/>
  <c r="R982" i="2"/>
  <c r="Y982" i="2" s="1"/>
  <c r="O982" i="2"/>
  <c r="AN980" i="2"/>
  <c r="O980" i="2"/>
  <c r="AN979" i="2"/>
  <c r="O979" i="2"/>
  <c r="AN978" i="2"/>
  <c r="O978" i="2"/>
  <c r="AN977" i="2"/>
  <c r="AD977" i="2"/>
  <c r="AD978" i="2" s="1"/>
  <c r="AD979" i="2" s="1"/>
  <c r="O977" i="2"/>
  <c r="D977" i="2"/>
  <c r="D978" i="2" s="1"/>
  <c r="D979" i="2" s="1"/>
  <c r="D980" i="2" s="1"/>
  <c r="C977" i="2"/>
  <c r="C978" i="2" s="1"/>
  <c r="C979" i="2" s="1"/>
  <c r="C980" i="2" s="1"/>
  <c r="B977" i="2"/>
  <c r="B978" i="2" s="1"/>
  <c r="B979" i="2" s="1"/>
  <c r="B980" i="2" s="1"/>
  <c r="AN976" i="2"/>
  <c r="AE976" i="2"/>
  <c r="R976" i="2"/>
  <c r="Y976" i="2" s="1"/>
  <c r="O976" i="2"/>
  <c r="AN975" i="2"/>
  <c r="O975" i="2"/>
  <c r="AN974" i="2"/>
  <c r="O974" i="2"/>
  <c r="AN973" i="2"/>
  <c r="O973" i="2"/>
  <c r="AN972" i="2"/>
  <c r="AD972" i="2"/>
  <c r="AD973" i="2" s="1"/>
  <c r="AE973" i="2" s="1"/>
  <c r="O972" i="2"/>
  <c r="D972" i="2"/>
  <c r="D973" i="2" s="1"/>
  <c r="D974" i="2" s="1"/>
  <c r="D975" i="2" s="1"/>
  <c r="C972" i="2"/>
  <c r="C973" i="2" s="1"/>
  <c r="C974" i="2" s="1"/>
  <c r="C975" i="2" s="1"/>
  <c r="B972" i="2"/>
  <c r="B973" i="2" s="1"/>
  <c r="B974" i="2" s="1"/>
  <c r="B975" i="2" s="1"/>
  <c r="AN971" i="2"/>
  <c r="AE971" i="2"/>
  <c r="R971" i="2"/>
  <c r="Y971" i="2" s="1"/>
  <c r="O971" i="2"/>
  <c r="AN970" i="2"/>
  <c r="O970" i="2"/>
  <c r="AN969" i="2"/>
  <c r="O969" i="2"/>
  <c r="AN968" i="2"/>
  <c r="O968" i="2"/>
  <c r="AN967" i="2"/>
  <c r="AD967" i="2"/>
  <c r="AD968" i="2" s="1"/>
  <c r="AE968" i="2" s="1"/>
  <c r="O967" i="2"/>
  <c r="D967" i="2"/>
  <c r="D968" i="2" s="1"/>
  <c r="D969" i="2" s="1"/>
  <c r="D970" i="2" s="1"/>
  <c r="C967" i="2"/>
  <c r="C968" i="2" s="1"/>
  <c r="C969" i="2" s="1"/>
  <c r="C970" i="2" s="1"/>
  <c r="B967" i="2"/>
  <c r="B968" i="2" s="1"/>
  <c r="B969" i="2" s="1"/>
  <c r="B970" i="2" s="1"/>
  <c r="AN966" i="2"/>
  <c r="AE966" i="2"/>
  <c r="R966" i="2"/>
  <c r="Y966" i="2" s="1"/>
  <c r="O966" i="2"/>
  <c r="AN965" i="2"/>
  <c r="O965" i="2"/>
  <c r="AN964" i="2"/>
  <c r="O964" i="2"/>
  <c r="AN963" i="2"/>
  <c r="O963" i="2"/>
  <c r="AN962" i="2"/>
  <c r="AD962" i="2"/>
  <c r="AE962" i="2" s="1"/>
  <c r="O962" i="2"/>
  <c r="D962" i="2"/>
  <c r="D963" i="2" s="1"/>
  <c r="D964" i="2" s="1"/>
  <c r="D965" i="2" s="1"/>
  <c r="C962" i="2"/>
  <c r="C963" i="2" s="1"/>
  <c r="C964" i="2" s="1"/>
  <c r="C965" i="2" s="1"/>
  <c r="B962" i="2"/>
  <c r="B963" i="2" s="1"/>
  <c r="B964" i="2" s="1"/>
  <c r="B965" i="2" s="1"/>
  <c r="AN961" i="2"/>
  <c r="AE961" i="2"/>
  <c r="R961" i="2"/>
  <c r="Y961" i="2" s="1"/>
  <c r="O961" i="2"/>
  <c r="AN960" i="2"/>
  <c r="O960" i="2"/>
  <c r="AN959" i="2"/>
  <c r="O959" i="2"/>
  <c r="AN958" i="2"/>
  <c r="O958" i="2"/>
  <c r="AN957" i="2"/>
  <c r="AD957" i="2"/>
  <c r="AE957" i="2" s="1"/>
  <c r="O957" i="2"/>
  <c r="D957" i="2"/>
  <c r="D958" i="2" s="1"/>
  <c r="D959" i="2" s="1"/>
  <c r="D960" i="2" s="1"/>
  <c r="C957" i="2"/>
  <c r="C958" i="2" s="1"/>
  <c r="C959" i="2" s="1"/>
  <c r="C960" i="2" s="1"/>
  <c r="B957" i="2"/>
  <c r="B958" i="2" s="1"/>
  <c r="B959" i="2" s="1"/>
  <c r="B960" i="2" s="1"/>
  <c r="AN956" i="2"/>
  <c r="AE956" i="2"/>
  <c r="R956" i="2"/>
  <c r="O956" i="2"/>
  <c r="AN954" i="2"/>
  <c r="O954" i="2"/>
  <c r="AN953" i="2"/>
  <c r="O953" i="2"/>
  <c r="AN952" i="2"/>
  <c r="O952" i="2"/>
  <c r="AN951" i="2"/>
  <c r="AD951" i="2"/>
  <c r="AD952" i="2" s="1"/>
  <c r="O951" i="2"/>
  <c r="D951" i="2"/>
  <c r="D952" i="2" s="1"/>
  <c r="D953" i="2" s="1"/>
  <c r="D954" i="2" s="1"/>
  <c r="C951" i="2"/>
  <c r="C952" i="2" s="1"/>
  <c r="C953" i="2" s="1"/>
  <c r="C954" i="2" s="1"/>
  <c r="B951" i="2"/>
  <c r="B952" i="2" s="1"/>
  <c r="B953" i="2" s="1"/>
  <c r="B954" i="2" s="1"/>
  <c r="AN950" i="2"/>
  <c r="AE950" i="2"/>
  <c r="R950" i="2"/>
  <c r="O950" i="2"/>
  <c r="AN949" i="2"/>
  <c r="O949" i="2"/>
  <c r="AN948" i="2"/>
  <c r="O948" i="2"/>
  <c r="AN947" i="2"/>
  <c r="O947" i="2"/>
  <c r="AN946" i="2"/>
  <c r="AD946" i="2"/>
  <c r="AD947" i="2" s="1"/>
  <c r="O946" i="2"/>
  <c r="D946" i="2"/>
  <c r="D947" i="2" s="1"/>
  <c r="D948" i="2" s="1"/>
  <c r="D949" i="2" s="1"/>
  <c r="C946" i="2"/>
  <c r="C947" i="2" s="1"/>
  <c r="C948" i="2" s="1"/>
  <c r="C949" i="2" s="1"/>
  <c r="B946" i="2"/>
  <c r="B947" i="2" s="1"/>
  <c r="B948" i="2" s="1"/>
  <c r="B949" i="2" s="1"/>
  <c r="AN945" i="2"/>
  <c r="AE945" i="2"/>
  <c r="R945" i="2"/>
  <c r="Y945" i="2" s="1"/>
  <c r="O945" i="2"/>
  <c r="AN944" i="2"/>
  <c r="O944" i="2"/>
  <c r="AN943" i="2"/>
  <c r="O943" i="2"/>
  <c r="AN942" i="2"/>
  <c r="O942" i="2"/>
  <c r="AN941" i="2"/>
  <c r="AD941" i="2"/>
  <c r="AD942" i="2" s="1"/>
  <c r="AE942" i="2" s="1"/>
  <c r="O941" i="2"/>
  <c r="D941" i="2"/>
  <c r="D942" i="2" s="1"/>
  <c r="D943" i="2" s="1"/>
  <c r="D944" i="2" s="1"/>
  <c r="C941" i="2"/>
  <c r="C942" i="2" s="1"/>
  <c r="C943" i="2" s="1"/>
  <c r="C944" i="2" s="1"/>
  <c r="B941" i="2"/>
  <c r="B942" i="2" s="1"/>
  <c r="B943" i="2" s="1"/>
  <c r="B944" i="2" s="1"/>
  <c r="AN940" i="2"/>
  <c r="AE940" i="2"/>
  <c r="R940" i="2"/>
  <c r="Y940" i="2" s="1"/>
  <c r="O940" i="2"/>
  <c r="AN939" i="2"/>
  <c r="O939" i="2"/>
  <c r="AN938" i="2"/>
  <c r="O938" i="2"/>
  <c r="AN937" i="2"/>
  <c r="O937" i="2"/>
  <c r="AN936" i="2"/>
  <c r="AD936" i="2"/>
  <c r="AD937" i="2" s="1"/>
  <c r="AE937" i="2" s="1"/>
  <c r="O936" i="2"/>
  <c r="D936" i="2"/>
  <c r="D937" i="2" s="1"/>
  <c r="D938" i="2" s="1"/>
  <c r="D939" i="2" s="1"/>
  <c r="C936" i="2"/>
  <c r="C937" i="2" s="1"/>
  <c r="C938" i="2" s="1"/>
  <c r="C939" i="2" s="1"/>
  <c r="B936" i="2"/>
  <c r="B937" i="2" s="1"/>
  <c r="B938" i="2" s="1"/>
  <c r="B939" i="2" s="1"/>
  <c r="AN935" i="2"/>
  <c r="AE935" i="2"/>
  <c r="R935" i="2"/>
  <c r="Y935" i="2" s="1"/>
  <c r="O935" i="2"/>
  <c r="AN934" i="2"/>
  <c r="O934" i="2"/>
  <c r="AN933" i="2"/>
  <c r="O933" i="2"/>
  <c r="AN932" i="2"/>
  <c r="O932" i="2"/>
  <c r="AN931" i="2"/>
  <c r="AD931" i="2"/>
  <c r="AD932" i="2" s="1"/>
  <c r="AD933" i="2" s="1"/>
  <c r="O931" i="2"/>
  <c r="D931" i="2"/>
  <c r="D932" i="2" s="1"/>
  <c r="D933" i="2" s="1"/>
  <c r="D934" i="2" s="1"/>
  <c r="C931" i="2"/>
  <c r="C932" i="2" s="1"/>
  <c r="C933" i="2" s="1"/>
  <c r="C934" i="2" s="1"/>
  <c r="B931" i="2"/>
  <c r="B932" i="2" s="1"/>
  <c r="B933" i="2" s="1"/>
  <c r="B934" i="2" s="1"/>
  <c r="AN930" i="2"/>
  <c r="AE930" i="2"/>
  <c r="R930" i="2"/>
  <c r="Y930" i="2" s="1"/>
  <c r="O930" i="2"/>
  <c r="AN928" i="2"/>
  <c r="O928" i="2"/>
  <c r="AN927" i="2"/>
  <c r="O927" i="2"/>
  <c r="AN926" i="2"/>
  <c r="O926" i="2"/>
  <c r="AN925" i="2"/>
  <c r="AD925" i="2"/>
  <c r="AD926" i="2" s="1"/>
  <c r="AD927" i="2" s="1"/>
  <c r="O925" i="2"/>
  <c r="D925" i="2"/>
  <c r="D926" i="2" s="1"/>
  <c r="D927" i="2" s="1"/>
  <c r="D928" i="2" s="1"/>
  <c r="C925" i="2"/>
  <c r="C926" i="2" s="1"/>
  <c r="C927" i="2" s="1"/>
  <c r="C928" i="2" s="1"/>
  <c r="B925" i="2"/>
  <c r="B926" i="2" s="1"/>
  <c r="B927" i="2" s="1"/>
  <c r="B928" i="2" s="1"/>
  <c r="AN924" i="2"/>
  <c r="AE924" i="2"/>
  <c r="R924" i="2"/>
  <c r="O924" i="2"/>
  <c r="AN923" i="2"/>
  <c r="O923" i="2"/>
  <c r="AN922" i="2"/>
  <c r="O922" i="2"/>
  <c r="AN921" i="2"/>
  <c r="O921" i="2"/>
  <c r="AN920" i="2"/>
  <c r="AD920" i="2"/>
  <c r="AD921" i="2" s="1"/>
  <c r="O920" i="2"/>
  <c r="D920" i="2"/>
  <c r="D921" i="2" s="1"/>
  <c r="D922" i="2" s="1"/>
  <c r="D923" i="2" s="1"/>
  <c r="C920" i="2"/>
  <c r="C921" i="2" s="1"/>
  <c r="C922" i="2" s="1"/>
  <c r="C923" i="2" s="1"/>
  <c r="B920" i="2"/>
  <c r="B921" i="2" s="1"/>
  <c r="B922" i="2" s="1"/>
  <c r="B923" i="2" s="1"/>
  <c r="AN919" i="2"/>
  <c r="AE919" i="2"/>
  <c r="R919" i="2"/>
  <c r="O919" i="2"/>
  <c r="AN918" i="2"/>
  <c r="O918" i="2"/>
  <c r="AN917" i="2"/>
  <c r="O917" i="2"/>
  <c r="AN916" i="2"/>
  <c r="O916" i="2"/>
  <c r="AN915" i="2"/>
  <c r="AD915" i="2"/>
  <c r="AD916" i="2" s="1"/>
  <c r="O915" i="2"/>
  <c r="D915" i="2"/>
  <c r="D916" i="2" s="1"/>
  <c r="D917" i="2" s="1"/>
  <c r="D918" i="2" s="1"/>
  <c r="C915" i="2"/>
  <c r="C916" i="2" s="1"/>
  <c r="C917" i="2" s="1"/>
  <c r="C918" i="2" s="1"/>
  <c r="B915" i="2"/>
  <c r="B916" i="2" s="1"/>
  <c r="B917" i="2" s="1"/>
  <c r="B918" i="2" s="1"/>
  <c r="AN914" i="2"/>
  <c r="AE914" i="2"/>
  <c r="R914" i="2"/>
  <c r="Y914" i="2" s="1"/>
  <c r="O914" i="2"/>
  <c r="AN913" i="2"/>
  <c r="O913" i="2"/>
  <c r="AN912" i="2"/>
  <c r="O912" i="2"/>
  <c r="AN911" i="2"/>
  <c r="O911" i="2"/>
  <c r="AN910" i="2"/>
  <c r="AD910" i="2"/>
  <c r="AE910" i="2" s="1"/>
  <c r="O910" i="2"/>
  <c r="D910" i="2"/>
  <c r="D911" i="2" s="1"/>
  <c r="D912" i="2" s="1"/>
  <c r="D913" i="2" s="1"/>
  <c r="C910" i="2"/>
  <c r="C911" i="2" s="1"/>
  <c r="C912" i="2" s="1"/>
  <c r="C913" i="2" s="1"/>
  <c r="B910" i="2"/>
  <c r="B911" i="2" s="1"/>
  <c r="B912" i="2" s="1"/>
  <c r="B913" i="2" s="1"/>
  <c r="AN909" i="2"/>
  <c r="AE909" i="2"/>
  <c r="R909" i="2"/>
  <c r="Y909" i="2" s="1"/>
  <c r="O909" i="2"/>
  <c r="AN908" i="2"/>
  <c r="O908" i="2"/>
  <c r="AN907" i="2"/>
  <c r="O907" i="2"/>
  <c r="AN906" i="2"/>
  <c r="O906" i="2"/>
  <c r="AN905" i="2"/>
  <c r="AD905" i="2"/>
  <c r="AE905" i="2" s="1"/>
  <c r="O905" i="2"/>
  <c r="D905" i="2"/>
  <c r="D906" i="2" s="1"/>
  <c r="D907" i="2" s="1"/>
  <c r="D908" i="2" s="1"/>
  <c r="C905" i="2"/>
  <c r="C906" i="2" s="1"/>
  <c r="C907" i="2" s="1"/>
  <c r="C908" i="2" s="1"/>
  <c r="B905" i="2"/>
  <c r="B906" i="2" s="1"/>
  <c r="B907" i="2" s="1"/>
  <c r="B908" i="2" s="1"/>
  <c r="AN904" i="2"/>
  <c r="AE904" i="2"/>
  <c r="R904" i="2"/>
  <c r="Y904" i="2" s="1"/>
  <c r="O904" i="2"/>
  <c r="AN902" i="2"/>
  <c r="O902" i="2"/>
  <c r="AN901" i="2"/>
  <c r="O901" i="2"/>
  <c r="AN900" i="2"/>
  <c r="O900" i="2"/>
  <c r="AN899" i="2"/>
  <c r="AD899" i="2"/>
  <c r="AE899" i="2" s="1"/>
  <c r="O899" i="2"/>
  <c r="D899" i="2"/>
  <c r="D900" i="2" s="1"/>
  <c r="D901" i="2" s="1"/>
  <c r="D902" i="2" s="1"/>
  <c r="C899" i="2"/>
  <c r="C900" i="2" s="1"/>
  <c r="C901" i="2" s="1"/>
  <c r="C902" i="2" s="1"/>
  <c r="B899" i="2"/>
  <c r="B900" i="2" s="1"/>
  <c r="B901" i="2" s="1"/>
  <c r="B902" i="2" s="1"/>
  <c r="AN898" i="2"/>
  <c r="AE898" i="2"/>
  <c r="R898" i="2"/>
  <c r="Y898" i="2" s="1"/>
  <c r="O898" i="2"/>
  <c r="AN897" i="2"/>
  <c r="O897" i="2"/>
  <c r="AN896" i="2"/>
  <c r="O896" i="2"/>
  <c r="AN895" i="2"/>
  <c r="O895" i="2"/>
  <c r="AN894" i="2"/>
  <c r="AD894" i="2"/>
  <c r="AD895" i="2" s="1"/>
  <c r="AD896" i="2" s="1"/>
  <c r="O894" i="2"/>
  <c r="D894" i="2"/>
  <c r="D895" i="2" s="1"/>
  <c r="D896" i="2" s="1"/>
  <c r="D897" i="2" s="1"/>
  <c r="C894" i="2"/>
  <c r="C895" i="2" s="1"/>
  <c r="C896" i="2" s="1"/>
  <c r="C897" i="2" s="1"/>
  <c r="B894" i="2"/>
  <c r="B895" i="2" s="1"/>
  <c r="B896" i="2" s="1"/>
  <c r="B897" i="2" s="1"/>
  <c r="AN893" i="2"/>
  <c r="AE893" i="2"/>
  <c r="R893" i="2"/>
  <c r="Y893" i="2" s="1"/>
  <c r="O893" i="2"/>
  <c r="AN892" i="2"/>
  <c r="O892" i="2"/>
  <c r="AN891" i="2"/>
  <c r="O891" i="2"/>
  <c r="AN890" i="2"/>
  <c r="O890" i="2"/>
  <c r="AN889" i="2"/>
  <c r="AD889" i="2"/>
  <c r="AD890" i="2" s="1"/>
  <c r="AE890" i="2" s="1"/>
  <c r="O889" i="2"/>
  <c r="D889" i="2"/>
  <c r="D890" i="2" s="1"/>
  <c r="D891" i="2" s="1"/>
  <c r="D892" i="2" s="1"/>
  <c r="C889" i="2"/>
  <c r="C890" i="2" s="1"/>
  <c r="C891" i="2" s="1"/>
  <c r="C892" i="2" s="1"/>
  <c r="B889" i="2"/>
  <c r="B890" i="2" s="1"/>
  <c r="B891" i="2" s="1"/>
  <c r="B892" i="2" s="1"/>
  <c r="AN888" i="2"/>
  <c r="AE888" i="2"/>
  <c r="R888" i="2"/>
  <c r="Y888" i="2" s="1"/>
  <c r="O888" i="2"/>
  <c r="AN887" i="2"/>
  <c r="O887" i="2"/>
  <c r="AN886" i="2"/>
  <c r="O886" i="2"/>
  <c r="AN885" i="2"/>
  <c r="O885" i="2"/>
  <c r="AN884" i="2"/>
  <c r="AD884" i="2"/>
  <c r="AD885" i="2" s="1"/>
  <c r="AE885" i="2" s="1"/>
  <c r="O884" i="2"/>
  <c r="D884" i="2"/>
  <c r="D885" i="2" s="1"/>
  <c r="D886" i="2" s="1"/>
  <c r="D887" i="2" s="1"/>
  <c r="C884" i="2"/>
  <c r="C885" i="2" s="1"/>
  <c r="C886" i="2" s="1"/>
  <c r="C887" i="2" s="1"/>
  <c r="B884" i="2"/>
  <c r="B885" i="2" s="1"/>
  <c r="B886" i="2" s="1"/>
  <c r="B887" i="2" s="1"/>
  <c r="AN883" i="2"/>
  <c r="AE883" i="2"/>
  <c r="R883" i="2"/>
  <c r="Y883" i="2" s="1"/>
  <c r="O883" i="2"/>
  <c r="AN882" i="2"/>
  <c r="O882" i="2"/>
  <c r="AN881" i="2"/>
  <c r="O881" i="2"/>
  <c r="AN880" i="2"/>
  <c r="O880" i="2"/>
  <c r="AN879" i="2"/>
  <c r="AD879" i="2"/>
  <c r="AE879" i="2" s="1"/>
  <c r="O879" i="2"/>
  <c r="D879" i="2"/>
  <c r="D880" i="2" s="1"/>
  <c r="D881" i="2" s="1"/>
  <c r="D882" i="2" s="1"/>
  <c r="C879" i="2"/>
  <c r="C880" i="2" s="1"/>
  <c r="C881" i="2" s="1"/>
  <c r="C882" i="2" s="1"/>
  <c r="B879" i="2"/>
  <c r="B880" i="2" s="1"/>
  <c r="B881" i="2" s="1"/>
  <c r="B882" i="2" s="1"/>
  <c r="AN878" i="2"/>
  <c r="AE878" i="2"/>
  <c r="R878" i="2"/>
  <c r="Y878" i="2" s="1"/>
  <c r="O878" i="2"/>
  <c r="AN876" i="2"/>
  <c r="O876" i="2"/>
  <c r="AN875" i="2"/>
  <c r="O875" i="2"/>
  <c r="AN874" i="2"/>
  <c r="O874" i="2"/>
  <c r="AN873" i="2"/>
  <c r="AD873" i="2"/>
  <c r="AE873" i="2" s="1"/>
  <c r="O873" i="2"/>
  <c r="D873" i="2"/>
  <c r="D874" i="2" s="1"/>
  <c r="D875" i="2" s="1"/>
  <c r="D876" i="2" s="1"/>
  <c r="C873" i="2"/>
  <c r="C874" i="2" s="1"/>
  <c r="C875" i="2" s="1"/>
  <c r="C876" i="2" s="1"/>
  <c r="B873" i="2"/>
  <c r="B874" i="2" s="1"/>
  <c r="B875" i="2" s="1"/>
  <c r="B876" i="2" s="1"/>
  <c r="AN872" i="2"/>
  <c r="AE872" i="2"/>
  <c r="R872" i="2"/>
  <c r="O872" i="2"/>
  <c r="AN871" i="2"/>
  <c r="O871" i="2"/>
  <c r="AN870" i="2"/>
  <c r="O870" i="2"/>
  <c r="AN869" i="2"/>
  <c r="O869" i="2"/>
  <c r="AN868" i="2"/>
  <c r="AD868" i="2"/>
  <c r="AD869" i="2" s="1"/>
  <c r="O868" i="2"/>
  <c r="D868" i="2"/>
  <c r="D869" i="2" s="1"/>
  <c r="D870" i="2" s="1"/>
  <c r="D871" i="2" s="1"/>
  <c r="C868" i="2"/>
  <c r="C869" i="2" s="1"/>
  <c r="C870" i="2" s="1"/>
  <c r="C871" i="2" s="1"/>
  <c r="B868" i="2"/>
  <c r="B869" i="2" s="1"/>
  <c r="B870" i="2" s="1"/>
  <c r="B871" i="2" s="1"/>
  <c r="AN867" i="2"/>
  <c r="AE867" i="2"/>
  <c r="R867" i="2"/>
  <c r="O867" i="2"/>
  <c r="AN866" i="2"/>
  <c r="O866" i="2"/>
  <c r="AN865" i="2"/>
  <c r="O865" i="2"/>
  <c r="AN864" i="2"/>
  <c r="O864" i="2"/>
  <c r="AN863" i="2"/>
  <c r="AD863" i="2"/>
  <c r="AD864" i="2" s="1"/>
  <c r="O863" i="2"/>
  <c r="D863" i="2"/>
  <c r="D864" i="2" s="1"/>
  <c r="D865" i="2" s="1"/>
  <c r="D866" i="2" s="1"/>
  <c r="C863" i="2"/>
  <c r="C864" i="2" s="1"/>
  <c r="C865" i="2" s="1"/>
  <c r="C866" i="2" s="1"/>
  <c r="B863" i="2"/>
  <c r="B864" i="2" s="1"/>
  <c r="B865" i="2" s="1"/>
  <c r="B866" i="2" s="1"/>
  <c r="AN862" i="2"/>
  <c r="AE862" i="2"/>
  <c r="R862" i="2"/>
  <c r="Y862" i="2" s="1"/>
  <c r="O862" i="2"/>
  <c r="AN861" i="2"/>
  <c r="O861" i="2"/>
  <c r="AN860" i="2"/>
  <c r="O860" i="2"/>
  <c r="AN859" i="2"/>
  <c r="O859" i="2"/>
  <c r="AN858" i="2"/>
  <c r="AD858" i="2"/>
  <c r="AD859" i="2" s="1"/>
  <c r="AE859" i="2" s="1"/>
  <c r="O858" i="2"/>
  <c r="D858" i="2"/>
  <c r="D859" i="2" s="1"/>
  <c r="D860" i="2" s="1"/>
  <c r="D861" i="2" s="1"/>
  <c r="C858" i="2"/>
  <c r="C859" i="2" s="1"/>
  <c r="C860" i="2" s="1"/>
  <c r="C861" i="2" s="1"/>
  <c r="B858" i="2"/>
  <c r="B859" i="2" s="1"/>
  <c r="B860" i="2" s="1"/>
  <c r="B861" i="2" s="1"/>
  <c r="AN857" i="2"/>
  <c r="AE857" i="2"/>
  <c r="R857" i="2"/>
  <c r="Y857" i="2" s="1"/>
  <c r="O857" i="2"/>
  <c r="AN856" i="2"/>
  <c r="O856" i="2"/>
  <c r="AN855" i="2"/>
  <c r="O855" i="2"/>
  <c r="AN854" i="2"/>
  <c r="O854" i="2"/>
  <c r="AN853" i="2"/>
  <c r="AD853" i="2"/>
  <c r="AD854" i="2" s="1"/>
  <c r="AE854" i="2" s="1"/>
  <c r="O853" i="2"/>
  <c r="D853" i="2"/>
  <c r="D854" i="2" s="1"/>
  <c r="D855" i="2" s="1"/>
  <c r="D856" i="2" s="1"/>
  <c r="C853" i="2"/>
  <c r="C854" i="2" s="1"/>
  <c r="C855" i="2" s="1"/>
  <c r="C856" i="2" s="1"/>
  <c r="B853" i="2"/>
  <c r="B854" i="2" s="1"/>
  <c r="B855" i="2" s="1"/>
  <c r="B856" i="2" s="1"/>
  <c r="AN852" i="2"/>
  <c r="AE852" i="2"/>
  <c r="R852" i="2"/>
  <c r="O852" i="2"/>
  <c r="AN850" i="2"/>
  <c r="O850" i="2"/>
  <c r="AN849" i="2"/>
  <c r="O849" i="2"/>
  <c r="AN848" i="2"/>
  <c r="O848" i="2"/>
  <c r="AN847" i="2"/>
  <c r="AD847" i="2"/>
  <c r="AE847" i="2" s="1"/>
  <c r="O847" i="2"/>
  <c r="D847" i="2"/>
  <c r="D848" i="2" s="1"/>
  <c r="D849" i="2" s="1"/>
  <c r="D850" i="2" s="1"/>
  <c r="C847" i="2"/>
  <c r="C848" i="2" s="1"/>
  <c r="C849" i="2" s="1"/>
  <c r="C850" i="2" s="1"/>
  <c r="B847" i="2"/>
  <c r="B848" i="2" s="1"/>
  <c r="B849" i="2" s="1"/>
  <c r="B850" i="2" s="1"/>
  <c r="AN846" i="2"/>
  <c r="AE846" i="2"/>
  <c r="R846" i="2"/>
  <c r="Y846" i="2" s="1"/>
  <c r="O846" i="2"/>
  <c r="AN845" i="2"/>
  <c r="O845" i="2"/>
  <c r="AN844" i="2"/>
  <c r="O844" i="2"/>
  <c r="AN843" i="2"/>
  <c r="O843" i="2"/>
  <c r="AN842" i="2"/>
  <c r="AD842" i="2"/>
  <c r="AE842" i="2" s="1"/>
  <c r="O842" i="2"/>
  <c r="D842" i="2"/>
  <c r="D843" i="2" s="1"/>
  <c r="D844" i="2" s="1"/>
  <c r="D845" i="2" s="1"/>
  <c r="C842" i="2"/>
  <c r="C843" i="2" s="1"/>
  <c r="C844" i="2" s="1"/>
  <c r="C845" i="2" s="1"/>
  <c r="B842" i="2"/>
  <c r="B843" i="2" s="1"/>
  <c r="B844" i="2" s="1"/>
  <c r="B845" i="2" s="1"/>
  <c r="AN841" i="2"/>
  <c r="AE841" i="2"/>
  <c r="R841" i="2"/>
  <c r="O841" i="2"/>
  <c r="AN840" i="2"/>
  <c r="O840" i="2"/>
  <c r="AN839" i="2"/>
  <c r="O839" i="2"/>
  <c r="AN838" i="2"/>
  <c r="O838" i="2"/>
  <c r="AN837" i="2"/>
  <c r="AD837" i="2"/>
  <c r="AD838" i="2" s="1"/>
  <c r="O837" i="2"/>
  <c r="D837" i="2"/>
  <c r="D838" i="2" s="1"/>
  <c r="D839" i="2" s="1"/>
  <c r="D840" i="2" s="1"/>
  <c r="C837" i="2"/>
  <c r="C838" i="2" s="1"/>
  <c r="C839" i="2" s="1"/>
  <c r="C840" i="2" s="1"/>
  <c r="B837" i="2"/>
  <c r="B838" i="2" s="1"/>
  <c r="B839" i="2" s="1"/>
  <c r="B840" i="2" s="1"/>
  <c r="AN836" i="2"/>
  <c r="AE836" i="2"/>
  <c r="R836" i="2"/>
  <c r="O836" i="2"/>
  <c r="AN835" i="2"/>
  <c r="O835" i="2"/>
  <c r="AN834" i="2"/>
  <c r="O834" i="2"/>
  <c r="AN833" i="2"/>
  <c r="O833" i="2"/>
  <c r="AN832" i="2"/>
  <c r="AD832" i="2"/>
  <c r="AD833" i="2" s="1"/>
  <c r="O832" i="2"/>
  <c r="D832" i="2"/>
  <c r="D833" i="2" s="1"/>
  <c r="D834" i="2" s="1"/>
  <c r="D835" i="2" s="1"/>
  <c r="C832" i="2"/>
  <c r="C833" i="2" s="1"/>
  <c r="C834" i="2" s="1"/>
  <c r="C835" i="2" s="1"/>
  <c r="B832" i="2"/>
  <c r="B833" i="2" s="1"/>
  <c r="B834" i="2" s="1"/>
  <c r="B835" i="2" s="1"/>
  <c r="AN831" i="2"/>
  <c r="AE831" i="2"/>
  <c r="R831" i="2"/>
  <c r="Y831" i="2" s="1"/>
  <c r="O831" i="2"/>
  <c r="AN830" i="2"/>
  <c r="O830" i="2"/>
  <c r="AN829" i="2"/>
  <c r="O829" i="2"/>
  <c r="AN828" i="2"/>
  <c r="O828" i="2"/>
  <c r="AN827" i="2"/>
  <c r="AD827" i="2"/>
  <c r="AE827" i="2" s="1"/>
  <c r="O827" i="2"/>
  <c r="D827" i="2"/>
  <c r="D828" i="2" s="1"/>
  <c r="D829" i="2" s="1"/>
  <c r="D830" i="2" s="1"/>
  <c r="C827" i="2"/>
  <c r="C828" i="2" s="1"/>
  <c r="C829" i="2" s="1"/>
  <c r="C830" i="2" s="1"/>
  <c r="B827" i="2"/>
  <c r="B828" i="2" s="1"/>
  <c r="B829" i="2" s="1"/>
  <c r="B830" i="2" s="1"/>
  <c r="AN826" i="2"/>
  <c r="AE826" i="2"/>
  <c r="R826" i="2"/>
  <c r="Y826" i="2" s="1"/>
  <c r="O826" i="2"/>
  <c r="AN824" i="2"/>
  <c r="O824" i="2"/>
  <c r="AN823" i="2"/>
  <c r="O823" i="2"/>
  <c r="AN822" i="2"/>
  <c r="O822" i="2"/>
  <c r="AN821" i="2"/>
  <c r="AD821" i="2"/>
  <c r="AE821" i="2" s="1"/>
  <c r="O821" i="2"/>
  <c r="D821" i="2"/>
  <c r="D822" i="2" s="1"/>
  <c r="D823" i="2" s="1"/>
  <c r="D824" i="2" s="1"/>
  <c r="C821" i="2"/>
  <c r="C822" i="2" s="1"/>
  <c r="C823" i="2" s="1"/>
  <c r="C824" i="2" s="1"/>
  <c r="B821" i="2"/>
  <c r="B822" i="2" s="1"/>
  <c r="B823" i="2" s="1"/>
  <c r="B824" i="2" s="1"/>
  <c r="AN820" i="2"/>
  <c r="AE820" i="2"/>
  <c r="R820" i="2"/>
  <c r="Y820" i="2" s="1"/>
  <c r="O820" i="2"/>
  <c r="AN819" i="2"/>
  <c r="O819" i="2"/>
  <c r="AN818" i="2"/>
  <c r="O818" i="2"/>
  <c r="AN817" i="2"/>
  <c r="O817" i="2"/>
  <c r="AN816" i="2"/>
  <c r="AD816" i="2"/>
  <c r="AD817" i="2" s="1"/>
  <c r="AD818" i="2" s="1"/>
  <c r="O816" i="2"/>
  <c r="D816" i="2"/>
  <c r="D817" i="2" s="1"/>
  <c r="D818" i="2" s="1"/>
  <c r="D819" i="2" s="1"/>
  <c r="C816" i="2"/>
  <c r="C817" i="2" s="1"/>
  <c r="C818" i="2" s="1"/>
  <c r="C819" i="2" s="1"/>
  <c r="B816" i="2"/>
  <c r="B817" i="2" s="1"/>
  <c r="B818" i="2" s="1"/>
  <c r="B819" i="2" s="1"/>
  <c r="AN815" i="2"/>
  <c r="AE815" i="2"/>
  <c r="R815" i="2"/>
  <c r="O815" i="2"/>
  <c r="AN814" i="2"/>
  <c r="O814" i="2"/>
  <c r="AN813" i="2"/>
  <c r="O813" i="2"/>
  <c r="AN812" i="2"/>
  <c r="O812" i="2"/>
  <c r="AN811" i="2"/>
  <c r="AD811" i="2"/>
  <c r="AE811" i="2" s="1"/>
  <c r="O811" i="2"/>
  <c r="D811" i="2"/>
  <c r="D812" i="2" s="1"/>
  <c r="D813" i="2" s="1"/>
  <c r="D814" i="2" s="1"/>
  <c r="C811" i="2"/>
  <c r="C812" i="2" s="1"/>
  <c r="C813" i="2" s="1"/>
  <c r="C814" i="2" s="1"/>
  <c r="B811" i="2"/>
  <c r="B812" i="2" s="1"/>
  <c r="B813" i="2" s="1"/>
  <c r="B814" i="2" s="1"/>
  <c r="AN810" i="2"/>
  <c r="AE810" i="2"/>
  <c r="R810" i="2"/>
  <c r="Y810" i="2" s="1"/>
  <c r="O810" i="2"/>
  <c r="AN809" i="2"/>
  <c r="O809" i="2"/>
  <c r="AN808" i="2"/>
  <c r="O808" i="2"/>
  <c r="AN807" i="2"/>
  <c r="O807" i="2"/>
  <c r="AN806" i="2"/>
  <c r="AD806" i="2"/>
  <c r="AE806" i="2" s="1"/>
  <c r="O806" i="2"/>
  <c r="D806" i="2"/>
  <c r="D807" i="2" s="1"/>
  <c r="D808" i="2" s="1"/>
  <c r="D809" i="2" s="1"/>
  <c r="C806" i="2"/>
  <c r="C807" i="2" s="1"/>
  <c r="C808" i="2" s="1"/>
  <c r="C809" i="2" s="1"/>
  <c r="B806" i="2"/>
  <c r="B807" i="2" s="1"/>
  <c r="B808" i="2" s="1"/>
  <c r="B809" i="2" s="1"/>
  <c r="AN805" i="2"/>
  <c r="AE805" i="2"/>
  <c r="R805" i="2"/>
  <c r="Y805" i="2" s="1"/>
  <c r="O805" i="2"/>
  <c r="AN804" i="2"/>
  <c r="O804" i="2"/>
  <c r="AN803" i="2"/>
  <c r="O803" i="2"/>
  <c r="AN802" i="2"/>
  <c r="O802" i="2"/>
  <c r="AN801" i="2"/>
  <c r="AD801" i="2"/>
  <c r="AE801" i="2" s="1"/>
  <c r="O801" i="2"/>
  <c r="D801" i="2"/>
  <c r="D802" i="2" s="1"/>
  <c r="D803" i="2" s="1"/>
  <c r="D804" i="2" s="1"/>
  <c r="C801" i="2"/>
  <c r="C802" i="2" s="1"/>
  <c r="C803" i="2" s="1"/>
  <c r="C804" i="2" s="1"/>
  <c r="B801" i="2"/>
  <c r="B802" i="2" s="1"/>
  <c r="B803" i="2" s="1"/>
  <c r="B804" i="2" s="1"/>
  <c r="AN800" i="2"/>
  <c r="AE800" i="2"/>
  <c r="R800" i="2"/>
  <c r="Y800" i="2" s="1"/>
  <c r="O800" i="2"/>
  <c r="AN798" i="2"/>
  <c r="O798" i="2"/>
  <c r="AN797" i="2"/>
  <c r="O797" i="2"/>
  <c r="AN796" i="2"/>
  <c r="O796" i="2"/>
  <c r="AN795" i="2"/>
  <c r="AD795" i="2"/>
  <c r="AE795" i="2" s="1"/>
  <c r="O795" i="2"/>
  <c r="D795" i="2"/>
  <c r="D796" i="2" s="1"/>
  <c r="D797" i="2" s="1"/>
  <c r="D798" i="2" s="1"/>
  <c r="C795" i="2"/>
  <c r="C796" i="2" s="1"/>
  <c r="C797" i="2" s="1"/>
  <c r="C798" i="2" s="1"/>
  <c r="B795" i="2"/>
  <c r="B796" i="2" s="1"/>
  <c r="B797" i="2" s="1"/>
  <c r="B798" i="2" s="1"/>
  <c r="AN794" i="2"/>
  <c r="AE794" i="2"/>
  <c r="R794" i="2"/>
  <c r="Y794" i="2" s="1"/>
  <c r="O794" i="2"/>
  <c r="AN793" i="2"/>
  <c r="O793" i="2"/>
  <c r="AN792" i="2"/>
  <c r="O792" i="2"/>
  <c r="AN791" i="2"/>
  <c r="O791" i="2"/>
  <c r="AN790" i="2"/>
  <c r="AD790" i="2"/>
  <c r="AE790" i="2" s="1"/>
  <c r="O790" i="2"/>
  <c r="D790" i="2"/>
  <c r="D791" i="2" s="1"/>
  <c r="D792" i="2" s="1"/>
  <c r="D793" i="2" s="1"/>
  <c r="C790" i="2"/>
  <c r="C791" i="2" s="1"/>
  <c r="C792" i="2" s="1"/>
  <c r="C793" i="2" s="1"/>
  <c r="B790" i="2"/>
  <c r="B791" i="2" s="1"/>
  <c r="B792" i="2" s="1"/>
  <c r="B793" i="2" s="1"/>
  <c r="AN789" i="2"/>
  <c r="AE789" i="2"/>
  <c r="R789" i="2"/>
  <c r="O789" i="2"/>
  <c r="AN788" i="2"/>
  <c r="O788" i="2"/>
  <c r="AN787" i="2"/>
  <c r="O787" i="2"/>
  <c r="AN786" i="2"/>
  <c r="O786" i="2"/>
  <c r="AN785" i="2"/>
  <c r="AD785" i="2"/>
  <c r="AD786" i="2" s="1"/>
  <c r="O785" i="2"/>
  <c r="D785" i="2"/>
  <c r="D786" i="2" s="1"/>
  <c r="D787" i="2" s="1"/>
  <c r="D788" i="2" s="1"/>
  <c r="C785" i="2"/>
  <c r="C786" i="2" s="1"/>
  <c r="C787" i="2" s="1"/>
  <c r="C788" i="2" s="1"/>
  <c r="B785" i="2"/>
  <c r="B786" i="2" s="1"/>
  <c r="B787" i="2" s="1"/>
  <c r="B788" i="2" s="1"/>
  <c r="AN784" i="2"/>
  <c r="AE784" i="2"/>
  <c r="R784" i="2"/>
  <c r="O784" i="2"/>
  <c r="AN783" i="2"/>
  <c r="O783" i="2"/>
  <c r="AN782" i="2"/>
  <c r="O782" i="2"/>
  <c r="AN781" i="2"/>
  <c r="O781" i="2"/>
  <c r="AN780" i="2"/>
  <c r="AD780" i="2"/>
  <c r="AD781" i="2" s="1"/>
  <c r="O780" i="2"/>
  <c r="D780" i="2"/>
  <c r="D781" i="2" s="1"/>
  <c r="D782" i="2" s="1"/>
  <c r="D783" i="2" s="1"/>
  <c r="C780" i="2"/>
  <c r="C781" i="2" s="1"/>
  <c r="C782" i="2" s="1"/>
  <c r="C783" i="2" s="1"/>
  <c r="B780" i="2"/>
  <c r="B781" i="2" s="1"/>
  <c r="B782" i="2" s="1"/>
  <c r="B783" i="2" s="1"/>
  <c r="AN779" i="2"/>
  <c r="AE779" i="2"/>
  <c r="R779" i="2"/>
  <c r="Y779" i="2" s="1"/>
  <c r="O779" i="2"/>
  <c r="AN778" i="2"/>
  <c r="O778" i="2"/>
  <c r="AN777" i="2"/>
  <c r="O777" i="2"/>
  <c r="AN776" i="2"/>
  <c r="O776" i="2"/>
  <c r="AN775" i="2"/>
  <c r="AD775" i="2"/>
  <c r="AD776" i="2" s="1"/>
  <c r="AE776" i="2" s="1"/>
  <c r="O775" i="2"/>
  <c r="D775" i="2"/>
  <c r="D776" i="2" s="1"/>
  <c r="D777" i="2" s="1"/>
  <c r="D778" i="2" s="1"/>
  <c r="C775" i="2"/>
  <c r="C776" i="2" s="1"/>
  <c r="C777" i="2" s="1"/>
  <c r="C778" i="2" s="1"/>
  <c r="B775" i="2"/>
  <c r="B776" i="2" s="1"/>
  <c r="B777" i="2" s="1"/>
  <c r="B778" i="2" s="1"/>
  <c r="AN774" i="2"/>
  <c r="AE774" i="2"/>
  <c r="R774" i="2"/>
  <c r="Y774" i="2" s="1"/>
  <c r="O774" i="2"/>
  <c r="AN772" i="2"/>
  <c r="O772" i="2"/>
  <c r="AN771" i="2"/>
  <c r="O771" i="2"/>
  <c r="AN770" i="2"/>
  <c r="O770" i="2"/>
  <c r="AN769" i="2"/>
  <c r="AD769" i="2"/>
  <c r="AD770" i="2" s="1"/>
  <c r="AE770" i="2" s="1"/>
  <c r="O769" i="2"/>
  <c r="D769" i="2"/>
  <c r="D770" i="2" s="1"/>
  <c r="D771" i="2" s="1"/>
  <c r="D772" i="2" s="1"/>
  <c r="C769" i="2"/>
  <c r="C770" i="2" s="1"/>
  <c r="C771" i="2" s="1"/>
  <c r="C772" i="2" s="1"/>
  <c r="B769" i="2"/>
  <c r="B770" i="2" s="1"/>
  <c r="B771" i="2" s="1"/>
  <c r="B772" i="2" s="1"/>
  <c r="AN768" i="2"/>
  <c r="AE768" i="2"/>
  <c r="R768" i="2"/>
  <c r="Y768" i="2" s="1"/>
  <c r="O768" i="2"/>
  <c r="AN767" i="2"/>
  <c r="O767" i="2"/>
  <c r="AN766" i="2"/>
  <c r="O766" i="2"/>
  <c r="AN765" i="2"/>
  <c r="O765" i="2"/>
  <c r="AN764" i="2"/>
  <c r="AD764" i="2"/>
  <c r="AD765" i="2" s="1"/>
  <c r="AD766" i="2" s="1"/>
  <c r="O764" i="2"/>
  <c r="D764" i="2"/>
  <c r="D765" i="2" s="1"/>
  <c r="D766" i="2" s="1"/>
  <c r="D767" i="2" s="1"/>
  <c r="C764" i="2"/>
  <c r="C765" i="2" s="1"/>
  <c r="C766" i="2" s="1"/>
  <c r="C767" i="2" s="1"/>
  <c r="B764" i="2"/>
  <c r="B765" i="2" s="1"/>
  <c r="B766" i="2" s="1"/>
  <c r="B767" i="2" s="1"/>
  <c r="AN763" i="2"/>
  <c r="AE763" i="2"/>
  <c r="R763" i="2"/>
  <c r="Y763" i="2" s="1"/>
  <c r="O763" i="2"/>
  <c r="AN762" i="2"/>
  <c r="O762" i="2"/>
  <c r="AN761" i="2"/>
  <c r="O761" i="2"/>
  <c r="AN760" i="2"/>
  <c r="O760" i="2"/>
  <c r="AN759" i="2"/>
  <c r="AD759" i="2"/>
  <c r="AE759" i="2" s="1"/>
  <c r="O759" i="2"/>
  <c r="D759" i="2"/>
  <c r="D760" i="2" s="1"/>
  <c r="D761" i="2" s="1"/>
  <c r="D762" i="2" s="1"/>
  <c r="C759" i="2"/>
  <c r="C760" i="2" s="1"/>
  <c r="C761" i="2" s="1"/>
  <c r="C762" i="2" s="1"/>
  <c r="B759" i="2"/>
  <c r="B760" i="2" s="1"/>
  <c r="B761" i="2" s="1"/>
  <c r="B762" i="2" s="1"/>
  <c r="AN758" i="2"/>
  <c r="AE758" i="2"/>
  <c r="R758" i="2"/>
  <c r="O758" i="2"/>
  <c r="AN757" i="2"/>
  <c r="O757" i="2"/>
  <c r="AN756" i="2"/>
  <c r="O756" i="2"/>
  <c r="AN755" i="2"/>
  <c r="O755" i="2"/>
  <c r="AN754" i="2"/>
  <c r="AD754" i="2"/>
  <c r="AD755" i="2" s="1"/>
  <c r="O754" i="2"/>
  <c r="D754" i="2"/>
  <c r="D755" i="2" s="1"/>
  <c r="D756" i="2" s="1"/>
  <c r="D757" i="2" s="1"/>
  <c r="C754" i="2"/>
  <c r="C755" i="2" s="1"/>
  <c r="C756" i="2" s="1"/>
  <c r="C757" i="2" s="1"/>
  <c r="B754" i="2"/>
  <c r="B755" i="2" s="1"/>
  <c r="B756" i="2" s="1"/>
  <c r="B757" i="2" s="1"/>
  <c r="AN753" i="2"/>
  <c r="AE753" i="2"/>
  <c r="R753" i="2"/>
  <c r="O753" i="2"/>
  <c r="AN752" i="2"/>
  <c r="O752" i="2"/>
  <c r="AN751" i="2"/>
  <c r="O751" i="2"/>
  <c r="AN750" i="2"/>
  <c r="O750" i="2"/>
  <c r="AN749" i="2"/>
  <c r="AD749" i="2"/>
  <c r="AD750" i="2" s="1"/>
  <c r="O749" i="2"/>
  <c r="D749" i="2"/>
  <c r="D750" i="2" s="1"/>
  <c r="D751" i="2" s="1"/>
  <c r="D752" i="2" s="1"/>
  <c r="C749" i="2"/>
  <c r="C750" i="2" s="1"/>
  <c r="C751" i="2" s="1"/>
  <c r="C752" i="2" s="1"/>
  <c r="B749" i="2"/>
  <c r="B750" i="2" s="1"/>
  <c r="B751" i="2" s="1"/>
  <c r="B752" i="2" s="1"/>
  <c r="AN748" i="2"/>
  <c r="AE748" i="2"/>
  <c r="R748" i="2"/>
  <c r="Y748" i="2" s="1"/>
  <c r="O748" i="2"/>
  <c r="AN746" i="2"/>
  <c r="O746" i="2"/>
  <c r="AN745" i="2"/>
  <c r="O745" i="2"/>
  <c r="AN744" i="2"/>
  <c r="O744" i="2"/>
  <c r="AN743" i="2"/>
  <c r="AD743" i="2"/>
  <c r="AE743" i="2" s="1"/>
  <c r="O743" i="2"/>
  <c r="D743" i="2"/>
  <c r="D744" i="2" s="1"/>
  <c r="D745" i="2" s="1"/>
  <c r="D746" i="2" s="1"/>
  <c r="C743" i="2"/>
  <c r="C744" i="2" s="1"/>
  <c r="C745" i="2" s="1"/>
  <c r="C746" i="2" s="1"/>
  <c r="B743" i="2"/>
  <c r="B744" i="2" s="1"/>
  <c r="B745" i="2" s="1"/>
  <c r="B746" i="2" s="1"/>
  <c r="AN742" i="2"/>
  <c r="AE742" i="2"/>
  <c r="R742" i="2"/>
  <c r="Y742" i="2" s="1"/>
  <c r="O742" i="2"/>
  <c r="AN741" i="2"/>
  <c r="O741" i="2"/>
  <c r="AN740" i="2"/>
  <c r="O740" i="2"/>
  <c r="AN739" i="2"/>
  <c r="O739" i="2"/>
  <c r="AN738" i="2"/>
  <c r="AD738" i="2"/>
  <c r="AE738" i="2" s="1"/>
  <c r="O738" i="2"/>
  <c r="D738" i="2"/>
  <c r="D739" i="2" s="1"/>
  <c r="D740" i="2" s="1"/>
  <c r="D741" i="2" s="1"/>
  <c r="C738" i="2"/>
  <c r="C739" i="2" s="1"/>
  <c r="C740" i="2" s="1"/>
  <c r="C741" i="2" s="1"/>
  <c r="B738" i="2"/>
  <c r="B739" i="2" s="1"/>
  <c r="B740" i="2" s="1"/>
  <c r="B741" i="2" s="1"/>
  <c r="AN737" i="2"/>
  <c r="AE737" i="2"/>
  <c r="R737" i="2"/>
  <c r="Y737" i="2" s="1"/>
  <c r="O737" i="2"/>
  <c r="AN736" i="2"/>
  <c r="O736" i="2"/>
  <c r="AN735" i="2"/>
  <c r="O735" i="2"/>
  <c r="AN734" i="2"/>
  <c r="O734" i="2"/>
  <c r="AN733" i="2"/>
  <c r="AD733" i="2"/>
  <c r="AD734" i="2" s="1"/>
  <c r="AD735" i="2" s="1"/>
  <c r="O733" i="2"/>
  <c r="D733" i="2"/>
  <c r="D734" i="2" s="1"/>
  <c r="D735" i="2" s="1"/>
  <c r="D736" i="2" s="1"/>
  <c r="C733" i="2"/>
  <c r="C734" i="2" s="1"/>
  <c r="C735" i="2" s="1"/>
  <c r="C736" i="2" s="1"/>
  <c r="B733" i="2"/>
  <c r="B734" i="2" s="1"/>
  <c r="B735" i="2" s="1"/>
  <c r="B736" i="2" s="1"/>
  <c r="AN732" i="2"/>
  <c r="AE732" i="2"/>
  <c r="R732" i="2"/>
  <c r="Y732" i="2" s="1"/>
  <c r="O732" i="2"/>
  <c r="AN731" i="2"/>
  <c r="O731" i="2"/>
  <c r="AN730" i="2"/>
  <c r="O730" i="2"/>
  <c r="AN729" i="2"/>
  <c r="O729" i="2"/>
  <c r="AN728" i="2"/>
  <c r="AD728" i="2"/>
  <c r="AD729" i="2" s="1"/>
  <c r="AD730" i="2" s="1"/>
  <c r="O728" i="2"/>
  <c r="D728" i="2"/>
  <c r="D729" i="2" s="1"/>
  <c r="D730" i="2" s="1"/>
  <c r="D731" i="2" s="1"/>
  <c r="C728" i="2"/>
  <c r="C729" i="2" s="1"/>
  <c r="C730" i="2" s="1"/>
  <c r="C731" i="2" s="1"/>
  <c r="B728" i="2"/>
  <c r="B729" i="2" s="1"/>
  <c r="B730" i="2" s="1"/>
  <c r="B731" i="2" s="1"/>
  <c r="AN727" i="2"/>
  <c r="AE727" i="2"/>
  <c r="R727" i="2"/>
  <c r="Y727" i="2" s="1"/>
  <c r="O727" i="2"/>
  <c r="AN726" i="2"/>
  <c r="O726" i="2"/>
  <c r="AN725" i="2"/>
  <c r="O725" i="2"/>
  <c r="AN724" i="2"/>
  <c r="O724" i="2"/>
  <c r="AN723" i="2"/>
  <c r="AD723" i="2"/>
  <c r="AD724" i="2" s="1"/>
  <c r="AE724" i="2" s="1"/>
  <c r="O723" i="2"/>
  <c r="D723" i="2"/>
  <c r="D724" i="2" s="1"/>
  <c r="D725" i="2" s="1"/>
  <c r="D726" i="2" s="1"/>
  <c r="C723" i="2"/>
  <c r="C724" i="2" s="1"/>
  <c r="C725" i="2" s="1"/>
  <c r="C726" i="2" s="1"/>
  <c r="B723" i="2"/>
  <c r="B724" i="2" s="1"/>
  <c r="B725" i="2" s="1"/>
  <c r="B726" i="2" s="1"/>
  <c r="AN722" i="2"/>
  <c r="AE722" i="2"/>
  <c r="R722" i="2"/>
  <c r="Y722" i="2" s="1"/>
  <c r="O722" i="2"/>
  <c r="AN720" i="2"/>
  <c r="O720" i="2"/>
  <c r="AN719" i="2"/>
  <c r="O719" i="2"/>
  <c r="AN718" i="2"/>
  <c r="O718" i="2"/>
  <c r="AN717" i="2"/>
  <c r="AD717" i="2"/>
  <c r="AD718" i="2" s="1"/>
  <c r="AE718" i="2" s="1"/>
  <c r="O717" i="2"/>
  <c r="D717" i="2"/>
  <c r="D718" i="2" s="1"/>
  <c r="D719" i="2" s="1"/>
  <c r="D720" i="2" s="1"/>
  <c r="C717" i="2"/>
  <c r="C718" i="2" s="1"/>
  <c r="C719" i="2" s="1"/>
  <c r="C720" i="2" s="1"/>
  <c r="B717" i="2"/>
  <c r="B718" i="2" s="1"/>
  <c r="B719" i="2" s="1"/>
  <c r="B720" i="2" s="1"/>
  <c r="AN716" i="2"/>
  <c r="AE716" i="2"/>
  <c r="R716" i="2"/>
  <c r="Y716" i="2" s="1"/>
  <c r="O716" i="2"/>
  <c r="AN715" i="2"/>
  <c r="O715" i="2"/>
  <c r="AN714" i="2"/>
  <c r="O714" i="2"/>
  <c r="AN713" i="2"/>
  <c r="O713" i="2"/>
  <c r="AN712" i="2"/>
  <c r="AD712" i="2"/>
  <c r="AE712" i="2" s="1"/>
  <c r="O712" i="2"/>
  <c r="D712" i="2"/>
  <c r="D713" i="2" s="1"/>
  <c r="D714" i="2" s="1"/>
  <c r="D715" i="2" s="1"/>
  <c r="C712" i="2"/>
  <c r="C713" i="2" s="1"/>
  <c r="C714" i="2" s="1"/>
  <c r="C715" i="2" s="1"/>
  <c r="B712" i="2"/>
  <c r="B713" i="2" s="1"/>
  <c r="B714" i="2" s="1"/>
  <c r="B715" i="2" s="1"/>
  <c r="AN711" i="2"/>
  <c r="AE711" i="2"/>
  <c r="R711" i="2"/>
  <c r="Y711" i="2" s="1"/>
  <c r="O711" i="2"/>
  <c r="AN710" i="2"/>
  <c r="O710" i="2"/>
  <c r="AN709" i="2"/>
  <c r="O709" i="2"/>
  <c r="AN708" i="2"/>
  <c r="O708" i="2"/>
  <c r="AN707" i="2"/>
  <c r="AD707" i="2"/>
  <c r="AE707" i="2" s="1"/>
  <c r="O707" i="2"/>
  <c r="D707" i="2"/>
  <c r="D708" i="2" s="1"/>
  <c r="D709" i="2" s="1"/>
  <c r="D710" i="2" s="1"/>
  <c r="C707" i="2"/>
  <c r="C708" i="2" s="1"/>
  <c r="C709" i="2" s="1"/>
  <c r="C710" i="2" s="1"/>
  <c r="B707" i="2"/>
  <c r="B708" i="2" s="1"/>
  <c r="B709" i="2" s="1"/>
  <c r="B710" i="2" s="1"/>
  <c r="AN706" i="2"/>
  <c r="AE706" i="2"/>
  <c r="R706" i="2"/>
  <c r="O706" i="2"/>
  <c r="AN705" i="2"/>
  <c r="O705" i="2"/>
  <c r="AN704" i="2"/>
  <c r="O704" i="2"/>
  <c r="AN703" i="2"/>
  <c r="O703" i="2"/>
  <c r="AN702" i="2"/>
  <c r="AD702" i="2"/>
  <c r="AD703" i="2" s="1"/>
  <c r="O702" i="2"/>
  <c r="D702" i="2"/>
  <c r="D703" i="2" s="1"/>
  <c r="D704" i="2" s="1"/>
  <c r="D705" i="2" s="1"/>
  <c r="C702" i="2"/>
  <c r="C703" i="2" s="1"/>
  <c r="C704" i="2" s="1"/>
  <c r="C705" i="2" s="1"/>
  <c r="B702" i="2"/>
  <c r="B703" i="2" s="1"/>
  <c r="B704" i="2" s="1"/>
  <c r="B705" i="2" s="1"/>
  <c r="AN701" i="2"/>
  <c r="AE701" i="2"/>
  <c r="R701" i="2"/>
  <c r="O701" i="2"/>
  <c r="AN700" i="2"/>
  <c r="O700" i="2"/>
  <c r="AN699" i="2"/>
  <c r="O699" i="2"/>
  <c r="AN698" i="2"/>
  <c r="O698" i="2"/>
  <c r="AN697" i="2"/>
  <c r="AD697" i="2"/>
  <c r="AD698" i="2" s="1"/>
  <c r="O697" i="2"/>
  <c r="D697" i="2"/>
  <c r="D698" i="2" s="1"/>
  <c r="D699" i="2" s="1"/>
  <c r="D700" i="2" s="1"/>
  <c r="C697" i="2"/>
  <c r="C698" i="2" s="1"/>
  <c r="C699" i="2" s="1"/>
  <c r="C700" i="2" s="1"/>
  <c r="B697" i="2"/>
  <c r="B698" i="2" s="1"/>
  <c r="B699" i="2" s="1"/>
  <c r="B700" i="2" s="1"/>
  <c r="AN696" i="2"/>
  <c r="AE696" i="2"/>
  <c r="R696" i="2"/>
  <c r="Y696" i="2" s="1"/>
  <c r="O696" i="2"/>
  <c r="AN694" i="2"/>
  <c r="O694" i="2"/>
  <c r="AN693" i="2"/>
  <c r="O693" i="2"/>
  <c r="AN692" i="2"/>
  <c r="O692" i="2"/>
  <c r="AN691" i="2"/>
  <c r="AD691" i="2"/>
  <c r="AD692" i="2" s="1"/>
  <c r="O691" i="2"/>
  <c r="D691" i="2"/>
  <c r="D692" i="2" s="1"/>
  <c r="D693" i="2" s="1"/>
  <c r="D694" i="2" s="1"/>
  <c r="C691" i="2"/>
  <c r="C692" i="2" s="1"/>
  <c r="C693" i="2" s="1"/>
  <c r="C694" i="2" s="1"/>
  <c r="B691" i="2"/>
  <c r="B692" i="2" s="1"/>
  <c r="B693" i="2" s="1"/>
  <c r="B694" i="2" s="1"/>
  <c r="AN690" i="2"/>
  <c r="AE690" i="2"/>
  <c r="R690" i="2"/>
  <c r="Y690" i="2" s="1"/>
  <c r="O690" i="2"/>
  <c r="AN689" i="2"/>
  <c r="O689" i="2"/>
  <c r="AN688" i="2"/>
  <c r="O688" i="2"/>
  <c r="AN687" i="2"/>
  <c r="O687" i="2"/>
  <c r="AN686" i="2"/>
  <c r="AD686" i="2"/>
  <c r="AE686" i="2" s="1"/>
  <c r="O686" i="2"/>
  <c r="D686" i="2"/>
  <c r="D687" i="2" s="1"/>
  <c r="D688" i="2" s="1"/>
  <c r="D689" i="2" s="1"/>
  <c r="C686" i="2"/>
  <c r="C687" i="2" s="1"/>
  <c r="C688" i="2" s="1"/>
  <c r="C689" i="2" s="1"/>
  <c r="B686" i="2"/>
  <c r="B687" i="2" s="1"/>
  <c r="B688" i="2" s="1"/>
  <c r="B689" i="2" s="1"/>
  <c r="AN685" i="2"/>
  <c r="AE685" i="2"/>
  <c r="R685" i="2"/>
  <c r="Y685" i="2" s="1"/>
  <c r="O685" i="2"/>
  <c r="AN684" i="2"/>
  <c r="O684" i="2"/>
  <c r="AN683" i="2"/>
  <c r="O683" i="2"/>
  <c r="AN682" i="2"/>
  <c r="O682" i="2"/>
  <c r="AN681" i="2"/>
  <c r="AD681" i="2"/>
  <c r="AE681" i="2" s="1"/>
  <c r="O681" i="2"/>
  <c r="D681" i="2"/>
  <c r="D682" i="2" s="1"/>
  <c r="D683" i="2" s="1"/>
  <c r="D684" i="2" s="1"/>
  <c r="C681" i="2"/>
  <c r="C682" i="2" s="1"/>
  <c r="C683" i="2" s="1"/>
  <c r="C684" i="2" s="1"/>
  <c r="B681" i="2"/>
  <c r="B682" i="2" s="1"/>
  <c r="B683" i="2" s="1"/>
  <c r="B684" i="2" s="1"/>
  <c r="AN680" i="2"/>
  <c r="AE680" i="2"/>
  <c r="R680" i="2"/>
  <c r="Y680" i="2" s="1"/>
  <c r="O680" i="2"/>
  <c r="AN679" i="2"/>
  <c r="O679" i="2"/>
  <c r="AN678" i="2"/>
  <c r="O678" i="2"/>
  <c r="AN677" i="2"/>
  <c r="O677" i="2"/>
  <c r="AN676" i="2"/>
  <c r="AD676" i="2"/>
  <c r="AE676" i="2" s="1"/>
  <c r="O676" i="2"/>
  <c r="D676" i="2"/>
  <c r="D677" i="2" s="1"/>
  <c r="D678" i="2" s="1"/>
  <c r="D679" i="2" s="1"/>
  <c r="C676" i="2"/>
  <c r="C677" i="2" s="1"/>
  <c r="C678" i="2" s="1"/>
  <c r="C679" i="2" s="1"/>
  <c r="B676" i="2"/>
  <c r="B677" i="2" s="1"/>
  <c r="B678" i="2" s="1"/>
  <c r="B679" i="2" s="1"/>
  <c r="AN675" i="2"/>
  <c r="AE675" i="2"/>
  <c r="R675" i="2"/>
  <c r="O675" i="2"/>
  <c r="AN674" i="2"/>
  <c r="O674" i="2"/>
  <c r="AN673" i="2"/>
  <c r="O673" i="2"/>
  <c r="AN672" i="2"/>
  <c r="O672" i="2"/>
  <c r="AN671" i="2"/>
  <c r="AD671" i="2"/>
  <c r="O671" i="2"/>
  <c r="D671" i="2"/>
  <c r="D672" i="2" s="1"/>
  <c r="D673" i="2" s="1"/>
  <c r="D674" i="2" s="1"/>
  <c r="C671" i="2"/>
  <c r="C672" i="2" s="1"/>
  <c r="C673" i="2" s="1"/>
  <c r="C674" i="2" s="1"/>
  <c r="B671" i="2"/>
  <c r="B672" i="2" s="1"/>
  <c r="B673" i="2" s="1"/>
  <c r="B674" i="2" s="1"/>
  <c r="AN670" i="2"/>
  <c r="AE670" i="2"/>
  <c r="R670" i="2"/>
  <c r="O670" i="2"/>
  <c r="AN668" i="2"/>
  <c r="O668" i="2"/>
  <c r="AN667" i="2"/>
  <c r="O667" i="2"/>
  <c r="AN666" i="2"/>
  <c r="O666" i="2"/>
  <c r="AN665" i="2"/>
  <c r="AD665" i="2"/>
  <c r="O665" i="2"/>
  <c r="D665" i="2"/>
  <c r="D666" i="2" s="1"/>
  <c r="D667" i="2" s="1"/>
  <c r="D668" i="2" s="1"/>
  <c r="C665" i="2"/>
  <c r="C666" i="2" s="1"/>
  <c r="C667" i="2" s="1"/>
  <c r="C668" i="2" s="1"/>
  <c r="B665" i="2"/>
  <c r="B666" i="2" s="1"/>
  <c r="B667" i="2" s="1"/>
  <c r="B668" i="2" s="1"/>
  <c r="AN664" i="2"/>
  <c r="AE664" i="2"/>
  <c r="R664" i="2"/>
  <c r="O664" i="2"/>
  <c r="AN663" i="2"/>
  <c r="O663" i="2"/>
  <c r="AN662" i="2"/>
  <c r="O662" i="2"/>
  <c r="AN661" i="2"/>
  <c r="O661" i="2"/>
  <c r="AN660" i="2"/>
  <c r="AD660" i="2"/>
  <c r="O660" i="2"/>
  <c r="D660" i="2"/>
  <c r="D661" i="2" s="1"/>
  <c r="D662" i="2" s="1"/>
  <c r="D663" i="2" s="1"/>
  <c r="C660" i="2"/>
  <c r="C661" i="2" s="1"/>
  <c r="C662" i="2" s="1"/>
  <c r="C663" i="2" s="1"/>
  <c r="B660" i="2"/>
  <c r="B661" i="2" s="1"/>
  <c r="B662" i="2" s="1"/>
  <c r="B663" i="2" s="1"/>
  <c r="AN659" i="2"/>
  <c r="AE659" i="2"/>
  <c r="R659" i="2"/>
  <c r="O659" i="2"/>
  <c r="AN658" i="2"/>
  <c r="O658" i="2"/>
  <c r="AN657" i="2"/>
  <c r="O657" i="2"/>
  <c r="AN656" i="2"/>
  <c r="O656" i="2"/>
  <c r="AN655" i="2"/>
  <c r="AD655" i="2"/>
  <c r="AD656" i="2" s="1"/>
  <c r="O655" i="2"/>
  <c r="D655" i="2"/>
  <c r="D656" i="2" s="1"/>
  <c r="D657" i="2" s="1"/>
  <c r="D658" i="2" s="1"/>
  <c r="C655" i="2"/>
  <c r="C656" i="2" s="1"/>
  <c r="C657" i="2" s="1"/>
  <c r="C658" i="2" s="1"/>
  <c r="B655" i="2"/>
  <c r="B656" i="2" s="1"/>
  <c r="B657" i="2" s="1"/>
  <c r="B658" i="2" s="1"/>
  <c r="AN654" i="2"/>
  <c r="AE654" i="2"/>
  <c r="R654" i="2"/>
  <c r="O654" i="2"/>
  <c r="AN653" i="2"/>
  <c r="O653" i="2"/>
  <c r="AN652" i="2"/>
  <c r="O652" i="2"/>
  <c r="AN651" i="2"/>
  <c r="O651" i="2"/>
  <c r="AN650" i="2"/>
  <c r="AD650" i="2"/>
  <c r="AD651" i="2" s="1"/>
  <c r="O650" i="2"/>
  <c r="D650" i="2"/>
  <c r="D651" i="2" s="1"/>
  <c r="D652" i="2" s="1"/>
  <c r="D653" i="2" s="1"/>
  <c r="C650" i="2"/>
  <c r="C651" i="2" s="1"/>
  <c r="C652" i="2" s="1"/>
  <c r="C653" i="2" s="1"/>
  <c r="B650" i="2"/>
  <c r="B651" i="2" s="1"/>
  <c r="B652" i="2" s="1"/>
  <c r="B653" i="2" s="1"/>
  <c r="AN649" i="2"/>
  <c r="AE649" i="2"/>
  <c r="R649" i="2"/>
  <c r="O649" i="2"/>
  <c r="AN648" i="2"/>
  <c r="O648" i="2"/>
  <c r="AN647" i="2"/>
  <c r="O647" i="2"/>
  <c r="AN646" i="2"/>
  <c r="O646" i="2"/>
  <c r="AN645" i="2"/>
  <c r="AD645" i="2"/>
  <c r="AD646" i="2" s="1"/>
  <c r="O645" i="2"/>
  <c r="D645" i="2"/>
  <c r="D646" i="2" s="1"/>
  <c r="D647" i="2" s="1"/>
  <c r="D648" i="2" s="1"/>
  <c r="C645" i="2"/>
  <c r="C646" i="2" s="1"/>
  <c r="C647" i="2" s="1"/>
  <c r="C648" i="2" s="1"/>
  <c r="B645" i="2"/>
  <c r="B646" i="2" s="1"/>
  <c r="B647" i="2" s="1"/>
  <c r="B648" i="2" s="1"/>
  <c r="AN644" i="2"/>
  <c r="AE644" i="2"/>
  <c r="R644" i="2"/>
  <c r="Y644" i="2" s="1"/>
  <c r="O644" i="2"/>
  <c r="AN642" i="2"/>
  <c r="O642" i="2"/>
  <c r="AN641" i="2"/>
  <c r="O641" i="2"/>
  <c r="AN640" i="2"/>
  <c r="O640" i="2"/>
  <c r="AN639" i="2"/>
  <c r="AD639" i="2"/>
  <c r="AE639" i="2" s="1"/>
  <c r="O639" i="2"/>
  <c r="D639" i="2"/>
  <c r="D640" i="2" s="1"/>
  <c r="D641" i="2" s="1"/>
  <c r="D642" i="2" s="1"/>
  <c r="C639" i="2"/>
  <c r="C640" i="2" s="1"/>
  <c r="C641" i="2" s="1"/>
  <c r="C642" i="2" s="1"/>
  <c r="B639" i="2"/>
  <c r="B640" i="2" s="1"/>
  <c r="B641" i="2" s="1"/>
  <c r="B642" i="2" s="1"/>
  <c r="AN638" i="2"/>
  <c r="AE638" i="2"/>
  <c r="R638" i="2"/>
  <c r="Y638" i="2" s="1"/>
  <c r="O638" i="2"/>
  <c r="AN637" i="2"/>
  <c r="O637" i="2"/>
  <c r="AN636" i="2"/>
  <c r="O636" i="2"/>
  <c r="AN635" i="2"/>
  <c r="O635" i="2"/>
  <c r="AN634" i="2"/>
  <c r="AD634" i="2"/>
  <c r="AE634" i="2" s="1"/>
  <c r="O634" i="2"/>
  <c r="D634" i="2"/>
  <c r="D635" i="2" s="1"/>
  <c r="D636" i="2" s="1"/>
  <c r="D637" i="2" s="1"/>
  <c r="C634" i="2"/>
  <c r="C635" i="2" s="1"/>
  <c r="C636" i="2" s="1"/>
  <c r="C637" i="2" s="1"/>
  <c r="B634" i="2"/>
  <c r="B635" i="2" s="1"/>
  <c r="B636" i="2" s="1"/>
  <c r="B637" i="2" s="1"/>
  <c r="AN633" i="2"/>
  <c r="AE633" i="2"/>
  <c r="R633" i="2"/>
  <c r="Y633" i="2" s="1"/>
  <c r="O633" i="2"/>
  <c r="AN632" i="2"/>
  <c r="O632" i="2"/>
  <c r="AN631" i="2"/>
  <c r="O631" i="2"/>
  <c r="AN630" i="2"/>
  <c r="O630" i="2"/>
  <c r="AN629" i="2"/>
  <c r="AD629" i="2"/>
  <c r="AD630" i="2" s="1"/>
  <c r="O629" i="2"/>
  <c r="D629" i="2"/>
  <c r="D630" i="2" s="1"/>
  <c r="D631" i="2" s="1"/>
  <c r="D632" i="2" s="1"/>
  <c r="C629" i="2"/>
  <c r="C630" i="2" s="1"/>
  <c r="C631" i="2" s="1"/>
  <c r="C632" i="2" s="1"/>
  <c r="B629" i="2"/>
  <c r="B630" i="2" s="1"/>
  <c r="B631" i="2" s="1"/>
  <c r="B632" i="2" s="1"/>
  <c r="AN628" i="2"/>
  <c r="AE628" i="2"/>
  <c r="R628" i="2"/>
  <c r="Y628" i="2" s="1"/>
  <c r="O628" i="2"/>
  <c r="AN627" i="2"/>
  <c r="O627" i="2"/>
  <c r="AN626" i="2"/>
  <c r="O626" i="2"/>
  <c r="AN625" i="2"/>
  <c r="O625" i="2"/>
  <c r="AN624" i="2"/>
  <c r="AD624" i="2"/>
  <c r="AD625" i="2" s="1"/>
  <c r="O624" i="2"/>
  <c r="D624" i="2"/>
  <c r="D625" i="2" s="1"/>
  <c r="D626" i="2" s="1"/>
  <c r="D627" i="2" s="1"/>
  <c r="C624" i="2"/>
  <c r="C625" i="2" s="1"/>
  <c r="C626" i="2" s="1"/>
  <c r="C627" i="2" s="1"/>
  <c r="B624" i="2"/>
  <c r="B625" i="2" s="1"/>
  <c r="B626" i="2" s="1"/>
  <c r="B627" i="2" s="1"/>
  <c r="AN623" i="2"/>
  <c r="AE623" i="2"/>
  <c r="R623" i="2"/>
  <c r="Y623" i="2" s="1"/>
  <c r="O623" i="2"/>
  <c r="AN622" i="2"/>
  <c r="O622" i="2"/>
  <c r="AN621" i="2"/>
  <c r="O621" i="2"/>
  <c r="AN620" i="2"/>
  <c r="O620" i="2"/>
  <c r="AN619" i="2"/>
  <c r="AD619" i="2"/>
  <c r="AD620" i="2" s="1"/>
  <c r="AE620" i="2" s="1"/>
  <c r="O619" i="2"/>
  <c r="D619" i="2"/>
  <c r="D620" i="2" s="1"/>
  <c r="D621" i="2" s="1"/>
  <c r="D622" i="2" s="1"/>
  <c r="C619" i="2"/>
  <c r="C620" i="2" s="1"/>
  <c r="C621" i="2" s="1"/>
  <c r="C622" i="2" s="1"/>
  <c r="B619" i="2"/>
  <c r="B620" i="2" s="1"/>
  <c r="B621" i="2" s="1"/>
  <c r="B622" i="2" s="1"/>
  <c r="AN618" i="2"/>
  <c r="AE618" i="2"/>
  <c r="R618" i="2"/>
  <c r="Y618" i="2" s="1"/>
  <c r="O618" i="2"/>
  <c r="AN616" i="2"/>
  <c r="O616" i="2"/>
  <c r="AN615" i="2"/>
  <c r="O615" i="2"/>
  <c r="AN614" i="2"/>
  <c r="O614" i="2"/>
  <c r="AN613" i="2"/>
  <c r="AD613" i="2"/>
  <c r="AD614" i="2" s="1"/>
  <c r="AE614" i="2" s="1"/>
  <c r="O613" i="2"/>
  <c r="D613" i="2"/>
  <c r="D614" i="2" s="1"/>
  <c r="D615" i="2" s="1"/>
  <c r="D616" i="2" s="1"/>
  <c r="C613" i="2"/>
  <c r="C614" i="2" s="1"/>
  <c r="C615" i="2" s="1"/>
  <c r="C616" i="2" s="1"/>
  <c r="B613" i="2"/>
  <c r="B614" i="2" s="1"/>
  <c r="B615" i="2" s="1"/>
  <c r="B616" i="2" s="1"/>
  <c r="AN612" i="2"/>
  <c r="AE612" i="2"/>
  <c r="R612" i="2"/>
  <c r="Y612" i="2" s="1"/>
  <c r="O612" i="2"/>
  <c r="AN611" i="2"/>
  <c r="O611" i="2"/>
  <c r="AN610" i="2"/>
  <c r="O610" i="2"/>
  <c r="AN609" i="2"/>
  <c r="O609" i="2"/>
  <c r="C609" i="2"/>
  <c r="C610" i="2" s="1"/>
  <c r="C611" i="2" s="1"/>
  <c r="AN608" i="2"/>
  <c r="AD608" i="2"/>
  <c r="AE608" i="2" s="1"/>
  <c r="O608" i="2"/>
  <c r="D608" i="2"/>
  <c r="D609" i="2" s="1"/>
  <c r="D610" i="2" s="1"/>
  <c r="D611" i="2" s="1"/>
  <c r="C608" i="2"/>
  <c r="B608" i="2"/>
  <c r="B609" i="2" s="1"/>
  <c r="B610" i="2" s="1"/>
  <c r="B611" i="2" s="1"/>
  <c r="AN607" i="2"/>
  <c r="AE607" i="2"/>
  <c r="R607" i="2"/>
  <c r="Y607" i="2" s="1"/>
  <c r="O607" i="2"/>
  <c r="AN606" i="2"/>
  <c r="O606" i="2"/>
  <c r="AN605" i="2"/>
  <c r="O605" i="2"/>
  <c r="AN604" i="2"/>
  <c r="O604" i="2"/>
  <c r="AN603" i="2"/>
  <c r="AD603" i="2"/>
  <c r="AE603" i="2" s="1"/>
  <c r="O603" i="2"/>
  <c r="D603" i="2"/>
  <c r="D604" i="2" s="1"/>
  <c r="D605" i="2" s="1"/>
  <c r="D606" i="2" s="1"/>
  <c r="C603" i="2"/>
  <c r="C604" i="2" s="1"/>
  <c r="C605" i="2" s="1"/>
  <c r="C606" i="2" s="1"/>
  <c r="B603" i="2"/>
  <c r="B604" i="2" s="1"/>
  <c r="B605" i="2" s="1"/>
  <c r="B606" i="2" s="1"/>
  <c r="AN602" i="2"/>
  <c r="AE602" i="2"/>
  <c r="R602" i="2"/>
  <c r="O602" i="2"/>
  <c r="AN601" i="2"/>
  <c r="O601" i="2"/>
  <c r="AN600" i="2"/>
  <c r="O600" i="2"/>
  <c r="AN599" i="2"/>
  <c r="O599" i="2"/>
  <c r="AN598" i="2"/>
  <c r="AD598" i="2"/>
  <c r="AD599" i="2" s="1"/>
  <c r="O598" i="2"/>
  <c r="D598" i="2"/>
  <c r="D599" i="2" s="1"/>
  <c r="D600" i="2" s="1"/>
  <c r="D601" i="2" s="1"/>
  <c r="C598" i="2"/>
  <c r="C599" i="2" s="1"/>
  <c r="C600" i="2" s="1"/>
  <c r="C601" i="2" s="1"/>
  <c r="B598" i="2"/>
  <c r="B599" i="2" s="1"/>
  <c r="B600" i="2" s="1"/>
  <c r="B601" i="2" s="1"/>
  <c r="AN597" i="2"/>
  <c r="AE597" i="2"/>
  <c r="R597" i="2"/>
  <c r="O597" i="2"/>
  <c r="AN596" i="2"/>
  <c r="O596" i="2"/>
  <c r="AN595" i="2"/>
  <c r="O595" i="2"/>
  <c r="AN594" i="2"/>
  <c r="O594" i="2"/>
  <c r="AN593" i="2"/>
  <c r="AD593" i="2"/>
  <c r="AD594" i="2" s="1"/>
  <c r="O593" i="2"/>
  <c r="D593" i="2"/>
  <c r="D594" i="2" s="1"/>
  <c r="D595" i="2" s="1"/>
  <c r="D596" i="2" s="1"/>
  <c r="C593" i="2"/>
  <c r="C594" i="2" s="1"/>
  <c r="C595" i="2" s="1"/>
  <c r="C596" i="2" s="1"/>
  <c r="B593" i="2"/>
  <c r="B594" i="2" s="1"/>
  <c r="B595" i="2" s="1"/>
  <c r="B596" i="2" s="1"/>
  <c r="AN592" i="2"/>
  <c r="AE592" i="2"/>
  <c r="R592" i="2"/>
  <c r="Y592" i="2" s="1"/>
  <c r="O592" i="2"/>
  <c r="AN590" i="2"/>
  <c r="O590" i="2"/>
  <c r="AN589" i="2"/>
  <c r="O589" i="2"/>
  <c r="AN588" i="2"/>
  <c r="O588" i="2"/>
  <c r="AN587" i="2"/>
  <c r="AD587" i="2"/>
  <c r="AD588" i="2" s="1"/>
  <c r="AE588" i="2" s="1"/>
  <c r="O587" i="2"/>
  <c r="D587" i="2"/>
  <c r="D588" i="2" s="1"/>
  <c r="D589" i="2" s="1"/>
  <c r="D590" i="2" s="1"/>
  <c r="C587" i="2"/>
  <c r="C588" i="2" s="1"/>
  <c r="C589" i="2" s="1"/>
  <c r="C590" i="2" s="1"/>
  <c r="B587" i="2"/>
  <c r="B588" i="2" s="1"/>
  <c r="B589" i="2" s="1"/>
  <c r="B590" i="2" s="1"/>
  <c r="AN586" i="2"/>
  <c r="AE586" i="2"/>
  <c r="R586" i="2"/>
  <c r="O586" i="2"/>
  <c r="AN585" i="2"/>
  <c r="O585" i="2"/>
  <c r="AN584" i="2"/>
  <c r="O584" i="2"/>
  <c r="AN583" i="2"/>
  <c r="O583" i="2"/>
  <c r="AN582" i="2"/>
  <c r="AD582" i="2"/>
  <c r="AE582" i="2" s="1"/>
  <c r="O582" i="2"/>
  <c r="D582" i="2"/>
  <c r="D583" i="2" s="1"/>
  <c r="D584" i="2" s="1"/>
  <c r="D585" i="2" s="1"/>
  <c r="C582" i="2"/>
  <c r="C583" i="2" s="1"/>
  <c r="C584" i="2" s="1"/>
  <c r="C585" i="2" s="1"/>
  <c r="B582" i="2"/>
  <c r="B583" i="2" s="1"/>
  <c r="B584" i="2" s="1"/>
  <c r="B585" i="2" s="1"/>
  <c r="AN581" i="2"/>
  <c r="AE581" i="2"/>
  <c r="R581" i="2"/>
  <c r="Y581" i="2" s="1"/>
  <c r="O581" i="2"/>
  <c r="AN580" i="2"/>
  <c r="O580" i="2"/>
  <c r="AN579" i="2"/>
  <c r="O579" i="2"/>
  <c r="AN578" i="2"/>
  <c r="O578" i="2"/>
  <c r="AN577" i="2"/>
  <c r="AD577" i="2"/>
  <c r="AE577" i="2" s="1"/>
  <c r="O577" i="2"/>
  <c r="D577" i="2"/>
  <c r="D578" i="2" s="1"/>
  <c r="D579" i="2" s="1"/>
  <c r="D580" i="2" s="1"/>
  <c r="C577" i="2"/>
  <c r="C578" i="2" s="1"/>
  <c r="C579" i="2" s="1"/>
  <c r="C580" i="2" s="1"/>
  <c r="B577" i="2"/>
  <c r="B578" i="2" s="1"/>
  <c r="B579" i="2" s="1"/>
  <c r="B580" i="2" s="1"/>
  <c r="AN576" i="2"/>
  <c r="AE576" i="2"/>
  <c r="R576" i="2"/>
  <c r="O576" i="2"/>
  <c r="AN575" i="2"/>
  <c r="O575" i="2"/>
  <c r="AN574" i="2"/>
  <c r="O574" i="2"/>
  <c r="AN573" i="2"/>
  <c r="O573" i="2"/>
  <c r="AN572" i="2"/>
  <c r="AD572" i="2"/>
  <c r="AD573" i="2" s="1"/>
  <c r="O572" i="2"/>
  <c r="D572" i="2"/>
  <c r="D573" i="2" s="1"/>
  <c r="D574" i="2" s="1"/>
  <c r="D575" i="2" s="1"/>
  <c r="C572" i="2"/>
  <c r="C573" i="2" s="1"/>
  <c r="C574" i="2" s="1"/>
  <c r="C575" i="2" s="1"/>
  <c r="B572" i="2"/>
  <c r="B573" i="2" s="1"/>
  <c r="B574" i="2" s="1"/>
  <c r="B575" i="2" s="1"/>
  <c r="AN571" i="2"/>
  <c r="AE571" i="2"/>
  <c r="R571" i="2"/>
  <c r="Y571" i="2" s="1"/>
  <c r="O571" i="2"/>
  <c r="AN570" i="2"/>
  <c r="O570" i="2"/>
  <c r="AN569" i="2"/>
  <c r="O569" i="2"/>
  <c r="AN568" i="2"/>
  <c r="O568" i="2"/>
  <c r="AN567" i="2"/>
  <c r="AD567" i="2"/>
  <c r="AE567" i="2" s="1"/>
  <c r="O567" i="2"/>
  <c r="D567" i="2"/>
  <c r="D568" i="2" s="1"/>
  <c r="D569" i="2" s="1"/>
  <c r="D570" i="2" s="1"/>
  <c r="C567" i="2"/>
  <c r="C568" i="2" s="1"/>
  <c r="C569" i="2" s="1"/>
  <c r="C570" i="2" s="1"/>
  <c r="B567" i="2"/>
  <c r="B568" i="2" s="1"/>
  <c r="B569" i="2" s="1"/>
  <c r="B570" i="2" s="1"/>
  <c r="AN566" i="2"/>
  <c r="AE566" i="2"/>
  <c r="R566" i="2"/>
  <c r="Y566" i="2" s="1"/>
  <c r="O566" i="2"/>
  <c r="AN564" i="2"/>
  <c r="O564" i="2"/>
  <c r="AN563" i="2"/>
  <c r="O563" i="2"/>
  <c r="AN562" i="2"/>
  <c r="O562" i="2"/>
  <c r="AN561" i="2"/>
  <c r="AD561" i="2"/>
  <c r="AE561" i="2" s="1"/>
  <c r="O561" i="2"/>
  <c r="D561" i="2"/>
  <c r="D562" i="2" s="1"/>
  <c r="D563" i="2" s="1"/>
  <c r="D564" i="2" s="1"/>
  <c r="C561" i="2"/>
  <c r="C562" i="2" s="1"/>
  <c r="C563" i="2" s="1"/>
  <c r="C564" i="2" s="1"/>
  <c r="B561" i="2"/>
  <c r="B562" i="2" s="1"/>
  <c r="B563" i="2" s="1"/>
  <c r="B564" i="2" s="1"/>
  <c r="AN560" i="2"/>
  <c r="AE560" i="2"/>
  <c r="R560" i="2"/>
  <c r="O560" i="2"/>
  <c r="AN559" i="2"/>
  <c r="O559" i="2"/>
  <c r="AN558" i="2"/>
  <c r="O558" i="2"/>
  <c r="AN557" i="2"/>
  <c r="O557" i="2"/>
  <c r="AN556" i="2"/>
  <c r="AD556" i="2"/>
  <c r="AD557" i="2" s="1"/>
  <c r="O556" i="2"/>
  <c r="D556" i="2"/>
  <c r="D557" i="2" s="1"/>
  <c r="D558" i="2" s="1"/>
  <c r="D559" i="2" s="1"/>
  <c r="C556" i="2"/>
  <c r="C557" i="2" s="1"/>
  <c r="C558" i="2" s="1"/>
  <c r="C559" i="2" s="1"/>
  <c r="B556" i="2"/>
  <c r="B557" i="2" s="1"/>
  <c r="B558" i="2" s="1"/>
  <c r="B559" i="2" s="1"/>
  <c r="AN555" i="2"/>
  <c r="AE555" i="2"/>
  <c r="R555" i="2"/>
  <c r="O555" i="2"/>
  <c r="AN554" i="2"/>
  <c r="O554" i="2"/>
  <c r="AN553" i="2"/>
  <c r="O553" i="2"/>
  <c r="AN552" i="2"/>
  <c r="O552" i="2"/>
  <c r="AN551" i="2"/>
  <c r="AD551" i="2"/>
  <c r="AD552" i="2" s="1"/>
  <c r="O551" i="2"/>
  <c r="D551" i="2"/>
  <c r="D552" i="2" s="1"/>
  <c r="D553" i="2" s="1"/>
  <c r="D554" i="2" s="1"/>
  <c r="C551" i="2"/>
  <c r="C552" i="2" s="1"/>
  <c r="C553" i="2" s="1"/>
  <c r="C554" i="2" s="1"/>
  <c r="B551" i="2"/>
  <c r="B552" i="2" s="1"/>
  <c r="B553" i="2" s="1"/>
  <c r="B554" i="2" s="1"/>
  <c r="AN550" i="2"/>
  <c r="AE550" i="2"/>
  <c r="R550" i="2"/>
  <c r="Y550" i="2" s="1"/>
  <c r="O550" i="2"/>
  <c r="AN549" i="2"/>
  <c r="O549" i="2"/>
  <c r="AN548" i="2"/>
  <c r="O548" i="2"/>
  <c r="AN547" i="2"/>
  <c r="O547" i="2"/>
  <c r="AN546" i="2"/>
  <c r="AD546" i="2"/>
  <c r="AE546" i="2" s="1"/>
  <c r="O546" i="2"/>
  <c r="D546" i="2"/>
  <c r="D547" i="2" s="1"/>
  <c r="D548" i="2" s="1"/>
  <c r="D549" i="2" s="1"/>
  <c r="C546" i="2"/>
  <c r="C547" i="2" s="1"/>
  <c r="C548" i="2" s="1"/>
  <c r="C549" i="2" s="1"/>
  <c r="B546" i="2"/>
  <c r="B547" i="2" s="1"/>
  <c r="B548" i="2" s="1"/>
  <c r="B549" i="2" s="1"/>
  <c r="AN545" i="2"/>
  <c r="AE545" i="2"/>
  <c r="R545" i="2"/>
  <c r="O545" i="2"/>
  <c r="AN544" i="2"/>
  <c r="O544" i="2"/>
  <c r="AN543" i="2"/>
  <c r="O543" i="2"/>
  <c r="AN542" i="2"/>
  <c r="O542" i="2"/>
  <c r="AN541" i="2"/>
  <c r="AD541" i="2"/>
  <c r="AE541" i="2" s="1"/>
  <c r="O541" i="2"/>
  <c r="D541" i="2"/>
  <c r="D542" i="2" s="1"/>
  <c r="D543" i="2" s="1"/>
  <c r="D544" i="2" s="1"/>
  <c r="C541" i="2"/>
  <c r="C542" i="2" s="1"/>
  <c r="C543" i="2" s="1"/>
  <c r="C544" i="2" s="1"/>
  <c r="B541" i="2"/>
  <c r="B542" i="2" s="1"/>
  <c r="B543" i="2" s="1"/>
  <c r="B544" i="2" s="1"/>
  <c r="AN540" i="2"/>
  <c r="AE540" i="2"/>
  <c r="R540" i="2"/>
  <c r="Y540" i="2" s="1"/>
  <c r="O540" i="2"/>
  <c r="AN538" i="2"/>
  <c r="O538" i="2"/>
  <c r="AN537" i="2"/>
  <c r="O537" i="2"/>
  <c r="AN536" i="2"/>
  <c r="O536" i="2"/>
  <c r="AN535" i="2"/>
  <c r="AD535" i="2"/>
  <c r="O535" i="2"/>
  <c r="D535" i="2"/>
  <c r="D536" i="2" s="1"/>
  <c r="D537" i="2" s="1"/>
  <c r="D538" i="2" s="1"/>
  <c r="C535" i="2"/>
  <c r="C536" i="2" s="1"/>
  <c r="C537" i="2" s="1"/>
  <c r="C538" i="2" s="1"/>
  <c r="B535" i="2"/>
  <c r="B536" i="2" s="1"/>
  <c r="B537" i="2" s="1"/>
  <c r="B538" i="2" s="1"/>
  <c r="AN534" i="2"/>
  <c r="AE534" i="2"/>
  <c r="R534" i="2"/>
  <c r="Y534" i="2" s="1"/>
  <c r="O534" i="2"/>
  <c r="AN533" i="2"/>
  <c r="O533" i="2"/>
  <c r="AN532" i="2"/>
  <c r="O532" i="2"/>
  <c r="AN531" i="2"/>
  <c r="O531" i="2"/>
  <c r="AN530" i="2"/>
  <c r="AD530" i="2"/>
  <c r="AE530" i="2" s="1"/>
  <c r="O530" i="2"/>
  <c r="D530" i="2"/>
  <c r="D531" i="2" s="1"/>
  <c r="D532" i="2" s="1"/>
  <c r="D533" i="2" s="1"/>
  <c r="C530" i="2"/>
  <c r="C531" i="2" s="1"/>
  <c r="C532" i="2" s="1"/>
  <c r="C533" i="2" s="1"/>
  <c r="B530" i="2"/>
  <c r="B531" i="2" s="1"/>
  <c r="B532" i="2" s="1"/>
  <c r="B533" i="2" s="1"/>
  <c r="AN529" i="2"/>
  <c r="AE529" i="2"/>
  <c r="R529" i="2"/>
  <c r="Y529" i="2" s="1"/>
  <c r="O529" i="2"/>
  <c r="AN528" i="2"/>
  <c r="O528" i="2"/>
  <c r="AN527" i="2"/>
  <c r="O527" i="2"/>
  <c r="AN526" i="2"/>
  <c r="O526" i="2"/>
  <c r="AN525" i="2"/>
  <c r="AD525" i="2"/>
  <c r="AE525" i="2" s="1"/>
  <c r="O525" i="2"/>
  <c r="D525" i="2"/>
  <c r="D526" i="2" s="1"/>
  <c r="D527" i="2" s="1"/>
  <c r="D528" i="2" s="1"/>
  <c r="C525" i="2"/>
  <c r="C526" i="2" s="1"/>
  <c r="C527" i="2" s="1"/>
  <c r="C528" i="2" s="1"/>
  <c r="B525" i="2"/>
  <c r="B526" i="2" s="1"/>
  <c r="B527" i="2" s="1"/>
  <c r="B528" i="2" s="1"/>
  <c r="AN524" i="2"/>
  <c r="AE524" i="2"/>
  <c r="R524" i="2"/>
  <c r="Y524" i="2" s="1"/>
  <c r="O524" i="2"/>
  <c r="AN523" i="2"/>
  <c r="O523" i="2"/>
  <c r="AN522" i="2"/>
  <c r="O522" i="2"/>
  <c r="AN521" i="2"/>
  <c r="O521" i="2"/>
  <c r="AN520" i="2"/>
  <c r="AD520" i="2"/>
  <c r="AE520" i="2" s="1"/>
  <c r="O520" i="2"/>
  <c r="D520" i="2"/>
  <c r="D521" i="2" s="1"/>
  <c r="D522" i="2" s="1"/>
  <c r="D523" i="2" s="1"/>
  <c r="C520" i="2"/>
  <c r="C521" i="2" s="1"/>
  <c r="C522" i="2" s="1"/>
  <c r="C523" i="2" s="1"/>
  <c r="B520" i="2"/>
  <c r="B521" i="2" s="1"/>
  <c r="B522" i="2" s="1"/>
  <c r="B523" i="2" s="1"/>
  <c r="AN519" i="2"/>
  <c r="AE519" i="2"/>
  <c r="R519" i="2"/>
  <c r="Y519" i="2" s="1"/>
  <c r="O519" i="2"/>
  <c r="AN518" i="2"/>
  <c r="O518" i="2"/>
  <c r="AN517" i="2"/>
  <c r="O517" i="2"/>
  <c r="AN516" i="2"/>
  <c r="O516" i="2"/>
  <c r="AN515" i="2"/>
  <c r="AD515" i="2"/>
  <c r="AD516" i="2" s="1"/>
  <c r="O515" i="2"/>
  <c r="D515" i="2"/>
  <c r="D516" i="2" s="1"/>
  <c r="D517" i="2" s="1"/>
  <c r="D518" i="2" s="1"/>
  <c r="C515" i="2"/>
  <c r="C516" i="2" s="1"/>
  <c r="C517" i="2" s="1"/>
  <c r="C518" i="2" s="1"/>
  <c r="B515" i="2"/>
  <c r="B516" i="2" s="1"/>
  <c r="B517" i="2" s="1"/>
  <c r="B518" i="2" s="1"/>
  <c r="AN514" i="2"/>
  <c r="AE514" i="2"/>
  <c r="R514" i="2"/>
  <c r="Y514" i="2" s="1"/>
  <c r="O514" i="2"/>
  <c r="AN512" i="2"/>
  <c r="O512" i="2"/>
  <c r="AN511" i="2"/>
  <c r="O511" i="2"/>
  <c r="AN510" i="2"/>
  <c r="O510" i="2"/>
  <c r="AN509" i="2"/>
  <c r="AD509" i="2"/>
  <c r="AD510" i="2" s="1"/>
  <c r="O509" i="2"/>
  <c r="D509" i="2"/>
  <c r="D510" i="2" s="1"/>
  <c r="D511" i="2" s="1"/>
  <c r="D512" i="2" s="1"/>
  <c r="C509" i="2"/>
  <c r="C510" i="2" s="1"/>
  <c r="C511" i="2" s="1"/>
  <c r="C512" i="2" s="1"/>
  <c r="B509" i="2"/>
  <c r="B510" i="2" s="1"/>
  <c r="B511" i="2" s="1"/>
  <c r="B512" i="2" s="1"/>
  <c r="AN508" i="2"/>
  <c r="AE508" i="2"/>
  <c r="R508" i="2"/>
  <c r="O508" i="2"/>
  <c r="AN507" i="2"/>
  <c r="O507" i="2"/>
  <c r="AN506" i="2"/>
  <c r="O506" i="2"/>
  <c r="AN505" i="2"/>
  <c r="O505" i="2"/>
  <c r="AN504" i="2"/>
  <c r="AD504" i="2"/>
  <c r="AE504" i="2" s="1"/>
  <c r="O504" i="2"/>
  <c r="D504" i="2"/>
  <c r="D505" i="2" s="1"/>
  <c r="D506" i="2" s="1"/>
  <c r="D507" i="2" s="1"/>
  <c r="C504" i="2"/>
  <c r="C505" i="2" s="1"/>
  <c r="C506" i="2" s="1"/>
  <c r="C507" i="2" s="1"/>
  <c r="B504" i="2"/>
  <c r="B505" i="2" s="1"/>
  <c r="B506" i="2" s="1"/>
  <c r="B507" i="2" s="1"/>
  <c r="AN503" i="2"/>
  <c r="AE503" i="2"/>
  <c r="R503" i="2"/>
  <c r="O503" i="2"/>
  <c r="AN502" i="2"/>
  <c r="O502" i="2"/>
  <c r="AN501" i="2"/>
  <c r="O501" i="2"/>
  <c r="AN500" i="2"/>
  <c r="O500" i="2"/>
  <c r="AN499" i="2"/>
  <c r="AD499" i="2"/>
  <c r="AD500" i="2" s="1"/>
  <c r="O499" i="2"/>
  <c r="D499" i="2"/>
  <c r="D500" i="2" s="1"/>
  <c r="D501" i="2" s="1"/>
  <c r="D502" i="2" s="1"/>
  <c r="C499" i="2"/>
  <c r="C500" i="2" s="1"/>
  <c r="C501" i="2" s="1"/>
  <c r="C502" i="2" s="1"/>
  <c r="B499" i="2"/>
  <c r="B500" i="2" s="1"/>
  <c r="B501" i="2" s="1"/>
  <c r="B502" i="2" s="1"/>
  <c r="AN498" i="2"/>
  <c r="AE498" i="2"/>
  <c r="R498" i="2"/>
  <c r="Y498" i="2" s="1"/>
  <c r="O498" i="2"/>
  <c r="AN497" i="2"/>
  <c r="O497" i="2"/>
  <c r="AN496" i="2"/>
  <c r="O496" i="2"/>
  <c r="AN495" i="2"/>
  <c r="O495" i="2"/>
  <c r="AN494" i="2"/>
  <c r="AD494" i="2"/>
  <c r="O494" i="2"/>
  <c r="D494" i="2"/>
  <c r="D495" i="2" s="1"/>
  <c r="D496" i="2" s="1"/>
  <c r="D497" i="2" s="1"/>
  <c r="C494" i="2"/>
  <c r="C495" i="2" s="1"/>
  <c r="C496" i="2" s="1"/>
  <c r="C497" i="2" s="1"/>
  <c r="B494" i="2"/>
  <c r="B495" i="2" s="1"/>
  <c r="B496" i="2" s="1"/>
  <c r="B497" i="2" s="1"/>
  <c r="AN493" i="2"/>
  <c r="AE493" i="2"/>
  <c r="R493" i="2"/>
  <c r="Y493" i="2" s="1"/>
  <c r="O493" i="2"/>
  <c r="AN492" i="2"/>
  <c r="O492" i="2"/>
  <c r="AN491" i="2"/>
  <c r="O491" i="2"/>
  <c r="AN490" i="2"/>
  <c r="O490" i="2"/>
  <c r="AN489" i="2"/>
  <c r="AD489" i="2"/>
  <c r="AD490" i="2" s="1"/>
  <c r="O489" i="2"/>
  <c r="D489" i="2"/>
  <c r="D490" i="2" s="1"/>
  <c r="D491" i="2" s="1"/>
  <c r="D492" i="2" s="1"/>
  <c r="C489" i="2"/>
  <c r="C490" i="2" s="1"/>
  <c r="C491" i="2" s="1"/>
  <c r="C492" i="2" s="1"/>
  <c r="B489" i="2"/>
  <c r="B490" i="2" s="1"/>
  <c r="B491" i="2" s="1"/>
  <c r="B492" i="2" s="1"/>
  <c r="AN488" i="2"/>
  <c r="AE488" i="2"/>
  <c r="R488" i="2"/>
  <c r="Y488" i="2" s="1"/>
  <c r="O488" i="2"/>
  <c r="AN486" i="2"/>
  <c r="O486" i="2"/>
  <c r="AN485" i="2"/>
  <c r="O485" i="2"/>
  <c r="AN484" i="2"/>
  <c r="O484" i="2"/>
  <c r="AN483" i="2"/>
  <c r="AD483" i="2"/>
  <c r="AE483" i="2" s="1"/>
  <c r="O483" i="2"/>
  <c r="D483" i="2"/>
  <c r="D484" i="2" s="1"/>
  <c r="D485" i="2" s="1"/>
  <c r="D486" i="2" s="1"/>
  <c r="C483" i="2"/>
  <c r="C484" i="2" s="1"/>
  <c r="C485" i="2" s="1"/>
  <c r="C486" i="2" s="1"/>
  <c r="B483" i="2"/>
  <c r="B484" i="2" s="1"/>
  <c r="B485" i="2" s="1"/>
  <c r="B486" i="2" s="1"/>
  <c r="AN482" i="2"/>
  <c r="AE482" i="2"/>
  <c r="R482" i="2"/>
  <c r="Y482" i="2" s="1"/>
  <c r="O482" i="2"/>
  <c r="AN481" i="2"/>
  <c r="O481" i="2"/>
  <c r="AN480" i="2"/>
  <c r="O480" i="2"/>
  <c r="AN479" i="2"/>
  <c r="O479" i="2"/>
  <c r="AN478" i="2"/>
  <c r="AD478" i="2"/>
  <c r="AE478" i="2" s="1"/>
  <c r="O478" i="2"/>
  <c r="D478" i="2"/>
  <c r="D479" i="2" s="1"/>
  <c r="D480" i="2" s="1"/>
  <c r="D481" i="2" s="1"/>
  <c r="C478" i="2"/>
  <c r="C479" i="2" s="1"/>
  <c r="C480" i="2" s="1"/>
  <c r="C481" i="2" s="1"/>
  <c r="B478" i="2"/>
  <c r="B479" i="2" s="1"/>
  <c r="B480" i="2" s="1"/>
  <c r="B481" i="2" s="1"/>
  <c r="AN477" i="2"/>
  <c r="AE477" i="2"/>
  <c r="R477" i="2"/>
  <c r="O477" i="2"/>
  <c r="AN476" i="2"/>
  <c r="O476" i="2"/>
  <c r="AN475" i="2"/>
  <c r="O475" i="2"/>
  <c r="AN474" i="2"/>
  <c r="O474" i="2"/>
  <c r="AN473" i="2"/>
  <c r="AD473" i="2"/>
  <c r="AD474" i="2" s="1"/>
  <c r="O473" i="2"/>
  <c r="D473" i="2"/>
  <c r="D474" i="2" s="1"/>
  <c r="D475" i="2" s="1"/>
  <c r="D476" i="2" s="1"/>
  <c r="C473" i="2"/>
  <c r="C474" i="2" s="1"/>
  <c r="C475" i="2" s="1"/>
  <c r="C476" i="2" s="1"/>
  <c r="B473" i="2"/>
  <c r="B474" i="2" s="1"/>
  <c r="B475" i="2" s="1"/>
  <c r="B476" i="2" s="1"/>
  <c r="AN472" i="2"/>
  <c r="AE472" i="2"/>
  <c r="R472" i="2"/>
  <c r="Y472" i="2" s="1"/>
  <c r="O472" i="2"/>
  <c r="AN471" i="2"/>
  <c r="O471" i="2"/>
  <c r="AN470" i="2"/>
  <c r="O470" i="2"/>
  <c r="AN469" i="2"/>
  <c r="O469" i="2"/>
  <c r="AN468" i="2"/>
  <c r="AD468" i="2"/>
  <c r="AD469" i="2" s="1"/>
  <c r="O468" i="2"/>
  <c r="D468" i="2"/>
  <c r="D469" i="2" s="1"/>
  <c r="D470" i="2" s="1"/>
  <c r="D471" i="2" s="1"/>
  <c r="C468" i="2"/>
  <c r="C469" i="2" s="1"/>
  <c r="C470" i="2" s="1"/>
  <c r="C471" i="2" s="1"/>
  <c r="B468" i="2"/>
  <c r="B469" i="2" s="1"/>
  <c r="B470" i="2" s="1"/>
  <c r="B471" i="2" s="1"/>
  <c r="AN467" i="2"/>
  <c r="AE467" i="2"/>
  <c r="R467" i="2"/>
  <c r="Y467" i="2" s="1"/>
  <c r="O467" i="2"/>
  <c r="AN466" i="2"/>
  <c r="O466" i="2"/>
  <c r="AN465" i="2"/>
  <c r="O465" i="2"/>
  <c r="AN464" i="2"/>
  <c r="O464" i="2"/>
  <c r="AN463" i="2"/>
  <c r="AD463" i="2"/>
  <c r="AE463" i="2" s="1"/>
  <c r="O463" i="2"/>
  <c r="D463" i="2"/>
  <c r="D464" i="2" s="1"/>
  <c r="D465" i="2" s="1"/>
  <c r="D466" i="2" s="1"/>
  <c r="C463" i="2"/>
  <c r="C464" i="2" s="1"/>
  <c r="C465" i="2" s="1"/>
  <c r="C466" i="2" s="1"/>
  <c r="B463" i="2"/>
  <c r="B464" i="2" s="1"/>
  <c r="B465" i="2" s="1"/>
  <c r="B466" i="2" s="1"/>
  <c r="AN462" i="2"/>
  <c r="AE462" i="2"/>
  <c r="R462" i="2"/>
  <c r="Y462" i="2" s="1"/>
  <c r="O462" i="2"/>
  <c r="AN460" i="2"/>
  <c r="O460" i="2"/>
  <c r="AN459" i="2"/>
  <c r="O459" i="2"/>
  <c r="AN458" i="2"/>
  <c r="O458" i="2"/>
  <c r="AN457" i="2"/>
  <c r="AD457" i="2"/>
  <c r="AE457" i="2" s="1"/>
  <c r="O457" i="2"/>
  <c r="D457" i="2"/>
  <c r="D458" i="2" s="1"/>
  <c r="D459" i="2" s="1"/>
  <c r="D460" i="2" s="1"/>
  <c r="C457" i="2"/>
  <c r="C458" i="2" s="1"/>
  <c r="C459" i="2" s="1"/>
  <c r="C460" i="2" s="1"/>
  <c r="B457" i="2"/>
  <c r="B458" i="2" s="1"/>
  <c r="B459" i="2" s="1"/>
  <c r="B460" i="2" s="1"/>
  <c r="AN456" i="2"/>
  <c r="AE456" i="2"/>
  <c r="R456" i="2"/>
  <c r="Y456" i="2" s="1"/>
  <c r="O456" i="2"/>
  <c r="AN455" i="2"/>
  <c r="O455" i="2"/>
  <c r="AN454" i="2"/>
  <c r="O454" i="2"/>
  <c r="AN453" i="2"/>
  <c r="O453" i="2"/>
  <c r="AN452" i="2"/>
  <c r="AD452" i="2"/>
  <c r="AD453" i="2" s="1"/>
  <c r="O452" i="2"/>
  <c r="D452" i="2"/>
  <c r="D453" i="2" s="1"/>
  <c r="D454" i="2" s="1"/>
  <c r="D455" i="2" s="1"/>
  <c r="C452" i="2"/>
  <c r="C453" i="2" s="1"/>
  <c r="C454" i="2" s="1"/>
  <c r="C455" i="2" s="1"/>
  <c r="B452" i="2"/>
  <c r="B453" i="2" s="1"/>
  <c r="B454" i="2" s="1"/>
  <c r="B455" i="2" s="1"/>
  <c r="AN451" i="2"/>
  <c r="AE451" i="2"/>
  <c r="R451" i="2"/>
  <c r="Y451" i="2" s="1"/>
  <c r="O451" i="2"/>
  <c r="AN450" i="2"/>
  <c r="O450" i="2"/>
  <c r="AN449" i="2"/>
  <c r="O449" i="2"/>
  <c r="AN448" i="2"/>
  <c r="O448" i="2"/>
  <c r="AN447" i="2"/>
  <c r="AD447" i="2"/>
  <c r="AD448" i="2" s="1"/>
  <c r="O447" i="2"/>
  <c r="D447" i="2"/>
  <c r="D448" i="2" s="1"/>
  <c r="D449" i="2" s="1"/>
  <c r="D450" i="2" s="1"/>
  <c r="C447" i="2"/>
  <c r="C448" i="2" s="1"/>
  <c r="C449" i="2" s="1"/>
  <c r="C450" i="2" s="1"/>
  <c r="B447" i="2"/>
  <c r="B448" i="2" s="1"/>
  <c r="B449" i="2" s="1"/>
  <c r="B450" i="2" s="1"/>
  <c r="AN446" i="2"/>
  <c r="AE446" i="2"/>
  <c r="R446" i="2"/>
  <c r="Y446" i="2" s="1"/>
  <c r="O446" i="2"/>
  <c r="AN445" i="2"/>
  <c r="O445" i="2"/>
  <c r="AN444" i="2"/>
  <c r="O444" i="2"/>
  <c r="AN443" i="2"/>
  <c r="O443" i="2"/>
  <c r="AN442" i="2"/>
  <c r="AD442" i="2"/>
  <c r="AE442" i="2" s="1"/>
  <c r="O442" i="2"/>
  <c r="D442" i="2"/>
  <c r="D443" i="2" s="1"/>
  <c r="D444" i="2" s="1"/>
  <c r="D445" i="2" s="1"/>
  <c r="C442" i="2"/>
  <c r="C443" i="2" s="1"/>
  <c r="C444" i="2" s="1"/>
  <c r="C445" i="2" s="1"/>
  <c r="B442" i="2"/>
  <c r="B443" i="2" s="1"/>
  <c r="B444" i="2" s="1"/>
  <c r="B445" i="2" s="1"/>
  <c r="AN441" i="2"/>
  <c r="AE441" i="2"/>
  <c r="R441" i="2"/>
  <c r="Y441" i="2" s="1"/>
  <c r="O441" i="2"/>
  <c r="AN440" i="2"/>
  <c r="O440" i="2"/>
  <c r="AN439" i="2"/>
  <c r="O439" i="2"/>
  <c r="AN438" i="2"/>
  <c r="O438" i="2"/>
  <c r="AN437" i="2"/>
  <c r="AD437" i="2"/>
  <c r="AE437" i="2" s="1"/>
  <c r="O437" i="2"/>
  <c r="D437" i="2"/>
  <c r="D438" i="2" s="1"/>
  <c r="D439" i="2" s="1"/>
  <c r="D440" i="2" s="1"/>
  <c r="C437" i="2"/>
  <c r="C438" i="2" s="1"/>
  <c r="C439" i="2" s="1"/>
  <c r="C440" i="2" s="1"/>
  <c r="B437" i="2"/>
  <c r="B438" i="2" s="1"/>
  <c r="B439" i="2" s="1"/>
  <c r="B440" i="2" s="1"/>
  <c r="AN436" i="2"/>
  <c r="AE436" i="2"/>
  <c r="R436" i="2"/>
  <c r="Y436" i="2" s="1"/>
  <c r="O436" i="2"/>
  <c r="AN434" i="2"/>
  <c r="O434" i="2"/>
  <c r="AN433" i="2"/>
  <c r="O433" i="2"/>
  <c r="AN432" i="2"/>
  <c r="O432" i="2"/>
  <c r="AN431" i="2"/>
  <c r="AD431" i="2"/>
  <c r="AD432" i="2" s="1"/>
  <c r="O431" i="2"/>
  <c r="D431" i="2"/>
  <c r="D432" i="2" s="1"/>
  <c r="D433" i="2" s="1"/>
  <c r="D434" i="2" s="1"/>
  <c r="C431" i="2"/>
  <c r="C432" i="2" s="1"/>
  <c r="C433" i="2" s="1"/>
  <c r="C434" i="2" s="1"/>
  <c r="B431" i="2"/>
  <c r="B432" i="2" s="1"/>
  <c r="B433" i="2" s="1"/>
  <c r="B434" i="2" s="1"/>
  <c r="AN430" i="2"/>
  <c r="AE430" i="2"/>
  <c r="R430" i="2"/>
  <c r="Y430" i="2" s="1"/>
  <c r="O430" i="2"/>
  <c r="AN429" i="2"/>
  <c r="O429" i="2"/>
  <c r="AN428" i="2"/>
  <c r="O428" i="2"/>
  <c r="AN427" i="2"/>
  <c r="O427" i="2"/>
  <c r="AN426" i="2"/>
  <c r="AD426" i="2"/>
  <c r="AD427" i="2" s="1"/>
  <c r="O426" i="2"/>
  <c r="D426" i="2"/>
  <c r="D427" i="2" s="1"/>
  <c r="D428" i="2" s="1"/>
  <c r="D429" i="2" s="1"/>
  <c r="C426" i="2"/>
  <c r="C427" i="2" s="1"/>
  <c r="C428" i="2" s="1"/>
  <c r="C429" i="2" s="1"/>
  <c r="B426" i="2"/>
  <c r="B427" i="2" s="1"/>
  <c r="B428" i="2" s="1"/>
  <c r="B429" i="2" s="1"/>
  <c r="AN425" i="2"/>
  <c r="AE425" i="2"/>
  <c r="R425" i="2"/>
  <c r="Y425" i="2" s="1"/>
  <c r="O425" i="2"/>
  <c r="AN424" i="2"/>
  <c r="O424" i="2"/>
  <c r="AN423" i="2"/>
  <c r="O423" i="2"/>
  <c r="AN422" i="2"/>
  <c r="O422" i="2"/>
  <c r="AN421" i="2"/>
  <c r="AD421" i="2"/>
  <c r="AE421" i="2" s="1"/>
  <c r="O421" i="2"/>
  <c r="D421" i="2"/>
  <c r="D422" i="2" s="1"/>
  <c r="D423" i="2" s="1"/>
  <c r="D424" i="2" s="1"/>
  <c r="C421" i="2"/>
  <c r="C422" i="2" s="1"/>
  <c r="C423" i="2" s="1"/>
  <c r="C424" i="2" s="1"/>
  <c r="B421" i="2"/>
  <c r="B422" i="2" s="1"/>
  <c r="B423" i="2" s="1"/>
  <c r="B424" i="2" s="1"/>
  <c r="AN420" i="2"/>
  <c r="AE420" i="2"/>
  <c r="R420" i="2"/>
  <c r="Y420" i="2" s="1"/>
  <c r="O420" i="2"/>
  <c r="AN419" i="2"/>
  <c r="O419" i="2"/>
  <c r="AN418" i="2"/>
  <c r="O418" i="2"/>
  <c r="AN417" i="2"/>
  <c r="O417" i="2"/>
  <c r="AN416" i="2"/>
  <c r="AD416" i="2"/>
  <c r="AE416" i="2" s="1"/>
  <c r="O416" i="2"/>
  <c r="D416" i="2"/>
  <c r="D417" i="2" s="1"/>
  <c r="D418" i="2" s="1"/>
  <c r="D419" i="2" s="1"/>
  <c r="C416" i="2"/>
  <c r="C417" i="2" s="1"/>
  <c r="C418" i="2" s="1"/>
  <c r="C419" i="2" s="1"/>
  <c r="B416" i="2"/>
  <c r="B417" i="2" s="1"/>
  <c r="B418" i="2" s="1"/>
  <c r="B419" i="2" s="1"/>
  <c r="AN415" i="2"/>
  <c r="AE415" i="2"/>
  <c r="R415" i="2"/>
  <c r="Y415" i="2" s="1"/>
  <c r="O415" i="2"/>
  <c r="AN414" i="2"/>
  <c r="O414" i="2"/>
  <c r="AN413" i="2"/>
  <c r="O413" i="2"/>
  <c r="AN412" i="2"/>
  <c r="O412" i="2"/>
  <c r="AN411" i="2"/>
  <c r="AD411" i="2"/>
  <c r="AD412" i="2" s="1"/>
  <c r="O411" i="2"/>
  <c r="D411" i="2"/>
  <c r="D412" i="2" s="1"/>
  <c r="D413" i="2" s="1"/>
  <c r="D414" i="2" s="1"/>
  <c r="C411" i="2"/>
  <c r="C412" i="2" s="1"/>
  <c r="C413" i="2" s="1"/>
  <c r="C414" i="2" s="1"/>
  <c r="B411" i="2"/>
  <c r="B412" i="2" s="1"/>
  <c r="B413" i="2" s="1"/>
  <c r="B414" i="2" s="1"/>
  <c r="AN410" i="2"/>
  <c r="AE410" i="2"/>
  <c r="R410" i="2"/>
  <c r="Y410" i="2" s="1"/>
  <c r="O410" i="2"/>
  <c r="AN408" i="2"/>
  <c r="O408" i="2"/>
  <c r="AN407" i="2"/>
  <c r="O407" i="2"/>
  <c r="AN406" i="2"/>
  <c r="O406" i="2"/>
  <c r="AN405" i="2"/>
  <c r="AD405" i="2"/>
  <c r="AD406" i="2" s="1"/>
  <c r="O405" i="2"/>
  <c r="D405" i="2"/>
  <c r="D406" i="2" s="1"/>
  <c r="D407" i="2" s="1"/>
  <c r="D408" i="2" s="1"/>
  <c r="C405" i="2"/>
  <c r="C406" i="2" s="1"/>
  <c r="C407" i="2" s="1"/>
  <c r="C408" i="2" s="1"/>
  <c r="B405" i="2"/>
  <c r="B406" i="2" s="1"/>
  <c r="B407" i="2" s="1"/>
  <c r="B408" i="2" s="1"/>
  <c r="AN404" i="2"/>
  <c r="AE404" i="2"/>
  <c r="R404" i="2"/>
  <c r="Y404" i="2" s="1"/>
  <c r="O404" i="2"/>
  <c r="AN403" i="2"/>
  <c r="O403" i="2"/>
  <c r="AN402" i="2"/>
  <c r="O402" i="2"/>
  <c r="AN401" i="2"/>
  <c r="O401" i="2"/>
  <c r="AN400" i="2"/>
  <c r="AD400" i="2"/>
  <c r="AE400" i="2" s="1"/>
  <c r="O400" i="2"/>
  <c r="D400" i="2"/>
  <c r="D401" i="2" s="1"/>
  <c r="D402" i="2" s="1"/>
  <c r="D403" i="2" s="1"/>
  <c r="C400" i="2"/>
  <c r="C401" i="2" s="1"/>
  <c r="C402" i="2" s="1"/>
  <c r="C403" i="2" s="1"/>
  <c r="B400" i="2"/>
  <c r="B401" i="2" s="1"/>
  <c r="B402" i="2" s="1"/>
  <c r="B403" i="2" s="1"/>
  <c r="AN399" i="2"/>
  <c r="AE399" i="2"/>
  <c r="R399" i="2"/>
  <c r="Y399" i="2" s="1"/>
  <c r="O399" i="2"/>
  <c r="AN398" i="2"/>
  <c r="O398" i="2"/>
  <c r="AN397" i="2"/>
  <c r="O397" i="2"/>
  <c r="AN396" i="2"/>
  <c r="O396" i="2"/>
  <c r="AN395" i="2"/>
  <c r="AD395" i="2"/>
  <c r="AE395" i="2" s="1"/>
  <c r="O395" i="2"/>
  <c r="D395" i="2"/>
  <c r="D396" i="2" s="1"/>
  <c r="D397" i="2" s="1"/>
  <c r="D398" i="2" s="1"/>
  <c r="C395" i="2"/>
  <c r="C396" i="2" s="1"/>
  <c r="C397" i="2" s="1"/>
  <c r="C398" i="2" s="1"/>
  <c r="B395" i="2"/>
  <c r="B396" i="2" s="1"/>
  <c r="B397" i="2" s="1"/>
  <c r="B398" i="2" s="1"/>
  <c r="AN394" i="2"/>
  <c r="AE394" i="2"/>
  <c r="R394" i="2"/>
  <c r="Y394" i="2" s="1"/>
  <c r="O394" i="2"/>
  <c r="AN393" i="2"/>
  <c r="O393" i="2"/>
  <c r="AN392" i="2"/>
  <c r="O392" i="2"/>
  <c r="AN391" i="2"/>
  <c r="O391" i="2"/>
  <c r="AN390" i="2"/>
  <c r="AD390" i="2"/>
  <c r="AD391" i="2" s="1"/>
  <c r="O390" i="2"/>
  <c r="D390" i="2"/>
  <c r="D391" i="2" s="1"/>
  <c r="D392" i="2" s="1"/>
  <c r="D393" i="2" s="1"/>
  <c r="C390" i="2"/>
  <c r="C391" i="2" s="1"/>
  <c r="C392" i="2" s="1"/>
  <c r="C393" i="2" s="1"/>
  <c r="B390" i="2"/>
  <c r="B391" i="2" s="1"/>
  <c r="B392" i="2" s="1"/>
  <c r="B393" i="2" s="1"/>
  <c r="AN389" i="2"/>
  <c r="AE389" i="2"/>
  <c r="R389" i="2"/>
  <c r="Y389" i="2" s="1"/>
  <c r="O389" i="2"/>
  <c r="AN388" i="2"/>
  <c r="O388" i="2"/>
  <c r="AN387" i="2"/>
  <c r="O387" i="2"/>
  <c r="AN386" i="2"/>
  <c r="O386" i="2"/>
  <c r="AN385" i="2"/>
  <c r="AD385" i="2"/>
  <c r="AD386" i="2" s="1"/>
  <c r="O385" i="2"/>
  <c r="D385" i="2"/>
  <c r="D386" i="2" s="1"/>
  <c r="D387" i="2" s="1"/>
  <c r="D388" i="2" s="1"/>
  <c r="C385" i="2"/>
  <c r="C386" i="2" s="1"/>
  <c r="C387" i="2" s="1"/>
  <c r="C388" i="2" s="1"/>
  <c r="B385" i="2"/>
  <c r="B386" i="2" s="1"/>
  <c r="B387" i="2" s="1"/>
  <c r="B388" i="2" s="1"/>
  <c r="AN384" i="2"/>
  <c r="AE384" i="2"/>
  <c r="R384" i="2"/>
  <c r="Y384" i="2" s="1"/>
  <c r="O384" i="2"/>
  <c r="AN382" i="2"/>
  <c r="O382" i="2"/>
  <c r="AN381" i="2"/>
  <c r="O381" i="2"/>
  <c r="AN380" i="2"/>
  <c r="O380" i="2"/>
  <c r="AN379" i="2"/>
  <c r="AD379" i="2"/>
  <c r="AE379" i="2" s="1"/>
  <c r="O379" i="2"/>
  <c r="D379" i="2"/>
  <c r="D380" i="2" s="1"/>
  <c r="D381" i="2" s="1"/>
  <c r="D382" i="2" s="1"/>
  <c r="C379" i="2"/>
  <c r="C380" i="2" s="1"/>
  <c r="C381" i="2" s="1"/>
  <c r="C382" i="2" s="1"/>
  <c r="B379" i="2"/>
  <c r="B380" i="2" s="1"/>
  <c r="B381" i="2" s="1"/>
  <c r="B382" i="2" s="1"/>
  <c r="AN378" i="2"/>
  <c r="AE378" i="2"/>
  <c r="R378" i="2"/>
  <c r="Y378" i="2" s="1"/>
  <c r="O378" i="2"/>
  <c r="AN377" i="2"/>
  <c r="O377" i="2"/>
  <c r="AN376" i="2"/>
  <c r="O376" i="2"/>
  <c r="AN375" i="2"/>
  <c r="O375" i="2"/>
  <c r="AN374" i="2"/>
  <c r="AD374" i="2"/>
  <c r="AE374" i="2" s="1"/>
  <c r="O374" i="2"/>
  <c r="D374" i="2"/>
  <c r="D375" i="2" s="1"/>
  <c r="D376" i="2" s="1"/>
  <c r="D377" i="2" s="1"/>
  <c r="C374" i="2"/>
  <c r="C375" i="2" s="1"/>
  <c r="C376" i="2" s="1"/>
  <c r="C377" i="2" s="1"/>
  <c r="B374" i="2"/>
  <c r="B375" i="2" s="1"/>
  <c r="B376" i="2" s="1"/>
  <c r="B377" i="2" s="1"/>
  <c r="AN373" i="2"/>
  <c r="AE373" i="2"/>
  <c r="R373" i="2"/>
  <c r="Y373" i="2" s="1"/>
  <c r="O373" i="2"/>
  <c r="AN372" i="2"/>
  <c r="O372" i="2"/>
  <c r="AN371" i="2"/>
  <c r="O371" i="2"/>
  <c r="AN370" i="2"/>
  <c r="O370" i="2"/>
  <c r="AN369" i="2"/>
  <c r="AD369" i="2"/>
  <c r="AD370" i="2" s="1"/>
  <c r="O369" i="2"/>
  <c r="D369" i="2"/>
  <c r="D370" i="2" s="1"/>
  <c r="D371" i="2" s="1"/>
  <c r="D372" i="2" s="1"/>
  <c r="C369" i="2"/>
  <c r="C370" i="2" s="1"/>
  <c r="C371" i="2" s="1"/>
  <c r="C372" i="2" s="1"/>
  <c r="B369" i="2"/>
  <c r="B370" i="2" s="1"/>
  <c r="B371" i="2" s="1"/>
  <c r="B372" i="2" s="1"/>
  <c r="AN368" i="2"/>
  <c r="AE368" i="2"/>
  <c r="R368" i="2"/>
  <c r="Y368" i="2" s="1"/>
  <c r="O368" i="2"/>
  <c r="AN367" i="2"/>
  <c r="O367" i="2"/>
  <c r="AN366" i="2"/>
  <c r="O366" i="2"/>
  <c r="AN365" i="2"/>
  <c r="O365" i="2"/>
  <c r="AN364" i="2"/>
  <c r="AD364" i="2"/>
  <c r="AD365" i="2" s="1"/>
  <c r="O364" i="2"/>
  <c r="D364" i="2"/>
  <c r="D365" i="2" s="1"/>
  <c r="D366" i="2" s="1"/>
  <c r="D367" i="2" s="1"/>
  <c r="C364" i="2"/>
  <c r="C365" i="2" s="1"/>
  <c r="C366" i="2" s="1"/>
  <c r="C367" i="2" s="1"/>
  <c r="B364" i="2"/>
  <c r="B365" i="2" s="1"/>
  <c r="B366" i="2" s="1"/>
  <c r="B367" i="2" s="1"/>
  <c r="AN363" i="2"/>
  <c r="AE363" i="2"/>
  <c r="R363" i="2"/>
  <c r="Y363" i="2" s="1"/>
  <c r="O363" i="2"/>
  <c r="AN362" i="2"/>
  <c r="O362" i="2"/>
  <c r="AN361" i="2"/>
  <c r="O361" i="2"/>
  <c r="AN360" i="2"/>
  <c r="O360" i="2"/>
  <c r="AN359" i="2"/>
  <c r="AD359" i="2"/>
  <c r="AE359" i="2" s="1"/>
  <c r="O359" i="2"/>
  <c r="D359" i="2"/>
  <c r="D360" i="2" s="1"/>
  <c r="D361" i="2" s="1"/>
  <c r="D362" i="2" s="1"/>
  <c r="C359" i="2"/>
  <c r="C360" i="2" s="1"/>
  <c r="C361" i="2" s="1"/>
  <c r="C362" i="2" s="1"/>
  <c r="B359" i="2"/>
  <c r="B360" i="2" s="1"/>
  <c r="B361" i="2" s="1"/>
  <c r="B362" i="2" s="1"/>
  <c r="AN358" i="2"/>
  <c r="AE358" i="2"/>
  <c r="R358" i="2"/>
  <c r="Y358" i="2" s="1"/>
  <c r="O358" i="2"/>
  <c r="AN356" i="2"/>
  <c r="O356" i="2"/>
  <c r="AN355" i="2"/>
  <c r="O355" i="2"/>
  <c r="AN354" i="2"/>
  <c r="AD354" i="2"/>
  <c r="O354" i="2"/>
  <c r="AN353" i="2"/>
  <c r="O353" i="2"/>
  <c r="AN352" i="2"/>
  <c r="O352" i="2"/>
  <c r="AN351" i="2"/>
  <c r="O351" i="2"/>
  <c r="AN350" i="2"/>
  <c r="O350" i="2"/>
  <c r="AN349" i="2"/>
  <c r="O349" i="2"/>
  <c r="AN348" i="2"/>
  <c r="O348" i="2"/>
  <c r="AN347" i="2"/>
  <c r="O347" i="2"/>
  <c r="AN346" i="2"/>
  <c r="AD346" i="2"/>
  <c r="O346" i="2"/>
  <c r="AN345" i="2"/>
  <c r="O345" i="2"/>
  <c r="AN344" i="2"/>
  <c r="O344" i="2"/>
  <c r="AN343" i="2"/>
  <c r="O343" i="2"/>
  <c r="AN342" i="2"/>
  <c r="O342" i="2"/>
  <c r="AN341" i="2"/>
  <c r="O341" i="2"/>
  <c r="AN340" i="2"/>
  <c r="O340" i="2"/>
  <c r="AN339" i="2"/>
  <c r="O339" i="2"/>
  <c r="AN338" i="2"/>
  <c r="AD338" i="2"/>
  <c r="O338" i="2"/>
  <c r="D338" i="2"/>
  <c r="D339" i="2" s="1"/>
  <c r="D340" i="2" s="1"/>
  <c r="D341" i="2" s="1"/>
  <c r="D342" i="2" s="1"/>
  <c r="D343" i="2" s="1"/>
  <c r="D344" i="2" s="1"/>
  <c r="D345" i="2" s="1"/>
  <c r="D346" i="2" s="1"/>
  <c r="D347" i="2" s="1"/>
  <c r="D348" i="2" s="1"/>
  <c r="D349" i="2" s="1"/>
  <c r="D350" i="2" s="1"/>
  <c r="D351" i="2" s="1"/>
  <c r="D352" i="2" s="1"/>
  <c r="D353" i="2" s="1"/>
  <c r="D354" i="2" s="1"/>
  <c r="D355" i="2" s="1"/>
  <c r="D356" i="2" s="1"/>
  <c r="C338" i="2"/>
  <c r="C339" i="2" s="1"/>
  <c r="C340" i="2" s="1"/>
  <c r="C341" i="2" s="1"/>
  <c r="C342" i="2" s="1"/>
  <c r="C343" i="2" s="1"/>
  <c r="C344" i="2" s="1"/>
  <c r="C345" i="2" s="1"/>
  <c r="C346" i="2" s="1"/>
  <c r="C347" i="2" s="1"/>
  <c r="C348" i="2" s="1"/>
  <c r="C349" i="2" s="1"/>
  <c r="C350" i="2" s="1"/>
  <c r="C351" i="2" s="1"/>
  <c r="C352" i="2" s="1"/>
  <c r="C353" i="2" s="1"/>
  <c r="C354" i="2" s="1"/>
  <c r="C355" i="2" s="1"/>
  <c r="C356" i="2" s="1"/>
  <c r="B338" i="2"/>
  <c r="B339" i="2" s="1"/>
  <c r="B340" i="2" s="1"/>
  <c r="B341" i="2" s="1"/>
  <c r="B342" i="2" s="1"/>
  <c r="B343" i="2" s="1"/>
  <c r="B344" i="2" s="1"/>
  <c r="B345" i="2" s="1"/>
  <c r="B346" i="2" s="1"/>
  <c r="B347" i="2" s="1"/>
  <c r="B348" i="2" s="1"/>
  <c r="B349" i="2" s="1"/>
  <c r="B350" i="2" s="1"/>
  <c r="B351" i="2" s="1"/>
  <c r="B352" i="2" s="1"/>
  <c r="B353" i="2" s="1"/>
  <c r="B354" i="2" s="1"/>
  <c r="B355" i="2" s="1"/>
  <c r="B356" i="2" s="1"/>
  <c r="AN337" i="2"/>
  <c r="AE337" i="2"/>
  <c r="R337" i="2"/>
  <c r="Y337" i="2" s="1"/>
  <c r="O337" i="2"/>
  <c r="AN336" i="2"/>
  <c r="O336" i="2"/>
  <c r="AN335" i="2"/>
  <c r="O335" i="2"/>
  <c r="AN334" i="2"/>
  <c r="O334" i="2"/>
  <c r="AN333" i="2"/>
  <c r="O333" i="2"/>
  <c r="AN332" i="2"/>
  <c r="O332" i="2"/>
  <c r="AN331" i="2"/>
  <c r="AD331" i="2"/>
  <c r="AE331" i="2" s="1"/>
  <c r="O331" i="2"/>
  <c r="AN330" i="2"/>
  <c r="O330" i="2"/>
  <c r="AN329" i="2"/>
  <c r="O329" i="2"/>
  <c r="AN328" i="2"/>
  <c r="O328" i="2"/>
  <c r="AN327" i="2"/>
  <c r="O327" i="2"/>
  <c r="AN326" i="2"/>
  <c r="O326" i="2"/>
  <c r="AN325" i="2"/>
  <c r="O325" i="2"/>
  <c r="AN324" i="2"/>
  <c r="O324" i="2"/>
  <c r="AN323" i="2"/>
  <c r="AD323" i="2"/>
  <c r="AE323" i="2" s="1"/>
  <c r="O323" i="2"/>
  <c r="AN322" i="2"/>
  <c r="O322" i="2"/>
  <c r="AN321" i="2"/>
  <c r="O321" i="2"/>
  <c r="AN320" i="2"/>
  <c r="O320" i="2"/>
  <c r="AN319" i="2"/>
  <c r="O319" i="2"/>
  <c r="AN318" i="2"/>
  <c r="O318" i="2"/>
  <c r="D318" i="2"/>
  <c r="D319" i="2" s="1"/>
  <c r="D320" i="2" s="1"/>
  <c r="D321" i="2" s="1"/>
  <c r="D322" i="2" s="1"/>
  <c r="D323" i="2" s="1"/>
  <c r="D324" i="2" s="1"/>
  <c r="D325" i="2" s="1"/>
  <c r="D326" i="2" s="1"/>
  <c r="D327" i="2" s="1"/>
  <c r="D328" i="2" s="1"/>
  <c r="D329" i="2" s="1"/>
  <c r="D330" i="2" s="1"/>
  <c r="D331" i="2" s="1"/>
  <c r="D332" i="2" s="1"/>
  <c r="D333" i="2" s="1"/>
  <c r="D334" i="2" s="1"/>
  <c r="D335" i="2" s="1"/>
  <c r="D336" i="2" s="1"/>
  <c r="C318" i="2"/>
  <c r="C319" i="2" s="1"/>
  <c r="C320" i="2" s="1"/>
  <c r="C321" i="2" s="1"/>
  <c r="C322" i="2" s="1"/>
  <c r="C323" i="2" s="1"/>
  <c r="C324" i="2" s="1"/>
  <c r="C325" i="2" s="1"/>
  <c r="C326" i="2" s="1"/>
  <c r="C327" i="2" s="1"/>
  <c r="C328" i="2" s="1"/>
  <c r="C329" i="2" s="1"/>
  <c r="C330" i="2" s="1"/>
  <c r="C331" i="2" s="1"/>
  <c r="C332" i="2" s="1"/>
  <c r="C333" i="2" s="1"/>
  <c r="C334" i="2" s="1"/>
  <c r="C335" i="2" s="1"/>
  <c r="C336" i="2" s="1"/>
  <c r="B318" i="2"/>
  <c r="B319" i="2" s="1"/>
  <c r="B320" i="2" s="1"/>
  <c r="B321" i="2" s="1"/>
  <c r="B322" i="2" s="1"/>
  <c r="B323" i="2" s="1"/>
  <c r="B324" i="2" s="1"/>
  <c r="B325" i="2" s="1"/>
  <c r="B326" i="2" s="1"/>
  <c r="B327" i="2" s="1"/>
  <c r="B328" i="2" s="1"/>
  <c r="B329" i="2" s="1"/>
  <c r="B330" i="2" s="1"/>
  <c r="B331" i="2" s="1"/>
  <c r="B332" i="2" s="1"/>
  <c r="B333" i="2" s="1"/>
  <c r="B334" i="2" s="1"/>
  <c r="B335" i="2" s="1"/>
  <c r="B336" i="2" s="1"/>
  <c r="AN317" i="2"/>
  <c r="AE317" i="2"/>
  <c r="R317" i="2"/>
  <c r="Y317" i="2" s="1"/>
  <c r="O317" i="2"/>
  <c r="AN315" i="2"/>
  <c r="O315" i="2"/>
  <c r="AN314" i="2"/>
  <c r="O314" i="2"/>
  <c r="AN313" i="2"/>
  <c r="O313" i="2"/>
  <c r="AN312" i="2"/>
  <c r="O312" i="2"/>
  <c r="AN311" i="2"/>
  <c r="O311" i="2"/>
  <c r="AN310" i="2"/>
  <c r="AD310" i="2"/>
  <c r="AD311" i="2" s="1"/>
  <c r="AE311" i="2" s="1"/>
  <c r="O310" i="2"/>
  <c r="AN309" i="2"/>
  <c r="O309" i="2"/>
  <c r="AN308" i="2"/>
  <c r="O308" i="2"/>
  <c r="AN307" i="2"/>
  <c r="O307" i="2"/>
  <c r="AN306" i="2"/>
  <c r="O306" i="2"/>
  <c r="AN305" i="2"/>
  <c r="O305" i="2"/>
  <c r="AN304" i="2"/>
  <c r="O304" i="2"/>
  <c r="AN303" i="2"/>
  <c r="O303" i="2"/>
  <c r="AN302" i="2"/>
  <c r="AD302" i="2"/>
  <c r="AD303" i="2" s="1"/>
  <c r="AE303" i="2" s="1"/>
  <c r="O302" i="2"/>
  <c r="D302" i="2"/>
  <c r="D303" i="2" s="1"/>
  <c r="D304" i="2" s="1"/>
  <c r="D305" i="2" s="1"/>
  <c r="D306" i="2" s="1"/>
  <c r="D307" i="2" s="1"/>
  <c r="D308" i="2" s="1"/>
  <c r="D309" i="2" s="1"/>
  <c r="D310" i="2" s="1"/>
  <c r="D311" i="2" s="1"/>
  <c r="D312" i="2" s="1"/>
  <c r="D313" i="2" s="1"/>
  <c r="D314" i="2" s="1"/>
  <c r="D315" i="2" s="1"/>
  <c r="C302" i="2"/>
  <c r="C303" i="2" s="1"/>
  <c r="C304" i="2" s="1"/>
  <c r="C305" i="2" s="1"/>
  <c r="C306" i="2" s="1"/>
  <c r="C307" i="2" s="1"/>
  <c r="C308" i="2" s="1"/>
  <c r="C309" i="2" s="1"/>
  <c r="C310" i="2" s="1"/>
  <c r="C311" i="2" s="1"/>
  <c r="C312" i="2" s="1"/>
  <c r="C313" i="2" s="1"/>
  <c r="C314" i="2" s="1"/>
  <c r="C315" i="2" s="1"/>
  <c r="B302" i="2"/>
  <c r="B303" i="2" s="1"/>
  <c r="B304" i="2" s="1"/>
  <c r="B305" i="2" s="1"/>
  <c r="B306" i="2" s="1"/>
  <c r="B307" i="2" s="1"/>
  <c r="B308" i="2" s="1"/>
  <c r="B309" i="2" s="1"/>
  <c r="B310" i="2" s="1"/>
  <c r="B311" i="2" s="1"/>
  <c r="B312" i="2" s="1"/>
  <c r="B313" i="2" s="1"/>
  <c r="B314" i="2" s="1"/>
  <c r="B315" i="2" s="1"/>
  <c r="AN301" i="2"/>
  <c r="AE301" i="2"/>
  <c r="R301" i="2"/>
  <c r="Y301" i="2" s="1"/>
  <c r="O301" i="2"/>
  <c r="AN300" i="2"/>
  <c r="AD300" i="2"/>
  <c r="AE300" i="2" s="1"/>
  <c r="O300" i="2"/>
  <c r="AN299" i="2"/>
  <c r="O299" i="2"/>
  <c r="AN298" i="2"/>
  <c r="O298" i="2"/>
  <c r="AN297" i="2"/>
  <c r="O297" i="2"/>
  <c r="AN296" i="2"/>
  <c r="O296" i="2"/>
  <c r="AN295" i="2"/>
  <c r="O295" i="2"/>
  <c r="AN294" i="2"/>
  <c r="O294" i="2"/>
  <c r="AN293" i="2"/>
  <c r="O293" i="2"/>
  <c r="AN292" i="2"/>
  <c r="AD292" i="2"/>
  <c r="AD293" i="2" s="1"/>
  <c r="O292" i="2"/>
  <c r="AN291" i="2"/>
  <c r="O291" i="2"/>
  <c r="AN290" i="2"/>
  <c r="O290" i="2"/>
  <c r="AN289" i="2"/>
  <c r="O289" i="2"/>
  <c r="AN288" i="2"/>
  <c r="O288" i="2"/>
  <c r="AN287" i="2"/>
  <c r="O287" i="2"/>
  <c r="D287" i="2"/>
  <c r="D288" i="2" s="1"/>
  <c r="D289" i="2" s="1"/>
  <c r="D290" i="2" s="1"/>
  <c r="D291" i="2" s="1"/>
  <c r="D292" i="2" s="1"/>
  <c r="D293" i="2" s="1"/>
  <c r="D294" i="2" s="1"/>
  <c r="D295" i="2" s="1"/>
  <c r="D296" i="2" s="1"/>
  <c r="D297" i="2" s="1"/>
  <c r="D298" i="2" s="1"/>
  <c r="D299" i="2" s="1"/>
  <c r="D300" i="2" s="1"/>
  <c r="C287" i="2"/>
  <c r="C288" i="2" s="1"/>
  <c r="C289" i="2" s="1"/>
  <c r="C290" i="2" s="1"/>
  <c r="C291" i="2" s="1"/>
  <c r="C292" i="2" s="1"/>
  <c r="C293" i="2" s="1"/>
  <c r="C294" i="2" s="1"/>
  <c r="C295" i="2" s="1"/>
  <c r="C296" i="2" s="1"/>
  <c r="C297" i="2" s="1"/>
  <c r="C298" i="2" s="1"/>
  <c r="C299" i="2" s="1"/>
  <c r="C300" i="2" s="1"/>
  <c r="B287" i="2"/>
  <c r="B288" i="2" s="1"/>
  <c r="B289" i="2" s="1"/>
  <c r="B290" i="2" s="1"/>
  <c r="B291" i="2" s="1"/>
  <c r="B292" i="2" s="1"/>
  <c r="B293" i="2" s="1"/>
  <c r="B294" i="2" s="1"/>
  <c r="B295" i="2" s="1"/>
  <c r="B296" i="2" s="1"/>
  <c r="B297" i="2" s="1"/>
  <c r="B298" i="2" s="1"/>
  <c r="B299" i="2" s="1"/>
  <c r="B300" i="2" s="1"/>
  <c r="AN286" i="2"/>
  <c r="AE286" i="2"/>
  <c r="R286" i="2"/>
  <c r="Y286" i="2" s="1"/>
  <c r="O286" i="2"/>
  <c r="AN37" i="2"/>
  <c r="O37" i="2"/>
  <c r="AN36" i="2"/>
  <c r="O36" i="2"/>
  <c r="AN35" i="2"/>
  <c r="O35" i="2"/>
  <c r="AN34" i="2"/>
  <c r="AD34" i="2"/>
  <c r="AD36" i="2" s="1"/>
  <c r="AE36" i="2" s="1"/>
  <c r="O34" i="2"/>
  <c r="D34" i="2"/>
  <c r="D35" i="2" s="1"/>
  <c r="D36" i="2" s="1"/>
  <c r="D37" i="2" s="1"/>
  <c r="C34" i="2"/>
  <c r="C35" i="2" s="1"/>
  <c r="C37" i="2" s="1"/>
  <c r="B34" i="2"/>
  <c r="B35" i="2" s="1"/>
  <c r="B36" i="2" s="1"/>
  <c r="B37" i="2" s="1"/>
  <c r="AN33" i="2"/>
  <c r="AE33" i="2"/>
  <c r="O33" i="2"/>
  <c r="AN32" i="2"/>
  <c r="O32" i="2"/>
  <c r="AN31" i="2"/>
  <c r="O31" i="2"/>
  <c r="AN30" i="2"/>
  <c r="O30" i="2"/>
  <c r="AN29" i="2"/>
  <c r="O29" i="2"/>
  <c r="D29" i="2"/>
  <c r="D30" i="2" s="1"/>
  <c r="D31" i="2" s="1"/>
  <c r="D32" i="2" s="1"/>
  <c r="C29" i="2"/>
  <c r="C30" i="2" s="1"/>
  <c r="C31" i="2" s="1"/>
  <c r="C32" i="2" s="1"/>
  <c r="B29" i="2"/>
  <c r="B30" i="2" s="1"/>
  <c r="B31" i="2" s="1"/>
  <c r="B32" i="2" s="1"/>
  <c r="AN28" i="2"/>
  <c r="AE28" i="2"/>
  <c r="Y28" i="2"/>
  <c r="O28" i="2"/>
  <c r="AN26" i="2"/>
  <c r="O26" i="2"/>
  <c r="AN25" i="2"/>
  <c r="O25" i="2"/>
  <c r="AN24" i="2"/>
  <c r="O24" i="2"/>
  <c r="AN23" i="2"/>
  <c r="AD23" i="2"/>
  <c r="AD24" i="2" s="1"/>
  <c r="O23" i="2"/>
  <c r="D23" i="2"/>
  <c r="D24" i="2" s="1"/>
  <c r="D25" i="2" s="1"/>
  <c r="D26" i="2" s="1"/>
  <c r="B23" i="2"/>
  <c r="B24" i="2" s="1"/>
  <c r="B25" i="2" s="1"/>
  <c r="B26" i="2" s="1"/>
  <c r="AN22" i="2"/>
  <c r="AE22" i="2"/>
  <c r="Y22" i="2"/>
  <c r="O22" i="2"/>
  <c r="AN21" i="2"/>
  <c r="O21" i="2"/>
  <c r="AN20" i="2"/>
  <c r="O20" i="2"/>
  <c r="AN19" i="2"/>
  <c r="O19" i="2"/>
  <c r="AN18" i="2"/>
  <c r="AE18" i="2"/>
  <c r="O18" i="2"/>
  <c r="D18" i="2"/>
  <c r="D19" i="2" s="1"/>
  <c r="D20" i="2" s="1"/>
  <c r="D21" i="2" s="1"/>
  <c r="B18" i="2"/>
  <c r="B19" i="2" s="1"/>
  <c r="B20" i="2" s="1"/>
  <c r="B21" i="2" s="1"/>
  <c r="AN17" i="2"/>
  <c r="AE17" i="2"/>
  <c r="Y17" i="2"/>
  <c r="O17" i="2"/>
  <c r="AN16" i="2"/>
  <c r="O16" i="2"/>
  <c r="AN15" i="2"/>
  <c r="O15" i="2"/>
  <c r="AN14" i="2"/>
  <c r="O14" i="2"/>
  <c r="AN13" i="2"/>
  <c r="AD13" i="2"/>
  <c r="AE13" i="2" s="1"/>
  <c r="O13" i="2"/>
  <c r="D13" i="2"/>
  <c r="D14" i="2" s="1"/>
  <c r="D15" i="2" s="1"/>
  <c r="D16" i="2" s="1"/>
  <c r="C13" i="2"/>
  <c r="C14" i="2" s="1"/>
  <c r="C15" i="2" s="1"/>
  <c r="C16" i="2" s="1"/>
  <c r="B13" i="2"/>
  <c r="B14" i="2" s="1"/>
  <c r="B15" i="2" s="1"/>
  <c r="B16" i="2" s="1"/>
  <c r="AN12" i="2"/>
  <c r="AE12" i="2"/>
  <c r="Y12" i="2"/>
  <c r="O12" i="2"/>
  <c r="AN11" i="2"/>
  <c r="O11" i="2"/>
  <c r="AN10" i="2"/>
  <c r="O10" i="2"/>
  <c r="AN9" i="2"/>
  <c r="O9" i="2"/>
  <c r="AN8" i="2"/>
  <c r="AD8" i="2"/>
  <c r="AD9" i="2" s="1"/>
  <c r="O8" i="2"/>
  <c r="D8" i="2"/>
  <c r="D9" i="2" s="1"/>
  <c r="D10" i="2" s="1"/>
  <c r="D11" i="2" s="1"/>
  <c r="C8" i="2"/>
  <c r="C9" i="2" s="1"/>
  <c r="C10" i="2" s="1"/>
  <c r="C11" i="2" s="1"/>
  <c r="B8" i="2"/>
  <c r="B9" i="2" s="1"/>
  <c r="B10" i="2" s="1"/>
  <c r="B11" i="2" s="1"/>
  <c r="AN7" i="2"/>
  <c r="AE7" i="2"/>
  <c r="Y7" i="2"/>
  <c r="O7" i="2"/>
  <c r="AN6" i="2"/>
  <c r="O6" i="2"/>
  <c r="AN5" i="2"/>
  <c r="O5" i="2"/>
  <c r="AN4" i="2"/>
  <c r="O4" i="2"/>
  <c r="AN3" i="2"/>
  <c r="AD3" i="2"/>
  <c r="AD4" i="2" s="1"/>
  <c r="O3" i="2"/>
  <c r="D3" i="2"/>
  <c r="D4" i="2" s="1"/>
  <c r="D5" i="2" s="1"/>
  <c r="D6" i="2" s="1"/>
  <c r="C3" i="2"/>
  <c r="C4" i="2" s="1"/>
  <c r="C5" i="2" s="1"/>
  <c r="C6" i="2" s="1"/>
  <c r="B3" i="2"/>
  <c r="B4" i="2" s="1"/>
  <c r="B5" i="2" s="1"/>
  <c r="B6" i="2" s="1"/>
  <c r="AN2" i="2"/>
  <c r="AE2" i="2"/>
  <c r="Y2" i="2"/>
  <c r="O2" i="2"/>
  <c r="P305" i="10" l="1"/>
  <c r="S305" i="10" s="1"/>
  <c r="T305" i="10" s="1"/>
  <c r="P2219" i="2"/>
  <c r="S4" i="10"/>
  <c r="T4" i="10" s="1"/>
  <c r="S6" i="10"/>
  <c r="T6" i="10" s="1"/>
  <c r="P477" i="2"/>
  <c r="P2209" i="2"/>
  <c r="AD326" i="2"/>
  <c r="AD327" i="2" s="1"/>
  <c r="P696" i="2"/>
  <c r="S696" i="2" s="1"/>
  <c r="T696" i="2" s="1"/>
  <c r="P3322" i="2"/>
  <c r="P514" i="2"/>
  <c r="P519" i="2"/>
  <c r="P1658" i="2"/>
  <c r="S1658" i="2" s="1"/>
  <c r="T1658" i="2" s="1"/>
  <c r="Z1658" i="2" s="1"/>
  <c r="AA1658" i="2" s="1"/>
  <c r="AE936" i="2"/>
  <c r="P1689" i="2"/>
  <c r="AE3317" i="2"/>
  <c r="AD1332" i="2"/>
  <c r="AE1336" i="2"/>
  <c r="P1340" i="2"/>
  <c r="S1340" i="2" s="1"/>
  <c r="T1340" i="2" s="1"/>
  <c r="AE1747" i="2"/>
  <c r="AD1784" i="2"/>
  <c r="S2209" i="2"/>
  <c r="T2209" i="2" s="1"/>
  <c r="P2240" i="2"/>
  <c r="S2240" i="2" s="1"/>
  <c r="T2240" i="2" s="1"/>
  <c r="P2755" i="2"/>
  <c r="AD332" i="2"/>
  <c r="AE332" i="2" s="1"/>
  <c r="P1190" i="2"/>
  <c r="P1117" i="2"/>
  <c r="P2146" i="2"/>
  <c r="P2157" i="2"/>
  <c r="S2157" i="2" s="1"/>
  <c r="T2157" i="2" s="1"/>
  <c r="Z2157" i="2" s="1"/>
  <c r="AA2157" i="2" s="1"/>
  <c r="AE2355" i="2"/>
  <c r="P2360" i="2"/>
  <c r="AE1050" i="2"/>
  <c r="P1143" i="2"/>
  <c r="S1143" i="2" s="1"/>
  <c r="T1143" i="2" s="1"/>
  <c r="Z1143" i="2" s="1"/>
  <c r="AA1143" i="2" s="1"/>
  <c r="P1548" i="2"/>
  <c r="S1548" i="2" s="1"/>
  <c r="T1548" i="2" s="1"/>
  <c r="P1574" i="2"/>
  <c r="S1574" i="2" s="1"/>
  <c r="T1574" i="2" s="1"/>
  <c r="P1580" i="2"/>
  <c r="S1580" i="2" s="1"/>
  <c r="T1580" i="2" s="1"/>
  <c r="AE1659" i="2"/>
  <c r="AE2361" i="2"/>
  <c r="AE2506" i="2"/>
  <c r="P3010" i="2"/>
  <c r="AE3" i="2"/>
  <c r="P753" i="2"/>
  <c r="P940" i="2"/>
  <c r="S940" i="2" s="1"/>
  <c r="T940" i="2" s="1"/>
  <c r="AD1192" i="2"/>
  <c r="AE1192" i="2" s="1"/>
  <c r="S1190" i="2"/>
  <c r="T1190" i="2" s="1"/>
  <c r="P1288" i="2"/>
  <c r="S1288" i="2" s="1"/>
  <c r="T1288" i="2" s="1"/>
  <c r="P1663" i="2"/>
  <c r="S1663" i="2" s="1"/>
  <c r="T1663" i="2" s="1"/>
  <c r="P2042" i="2"/>
  <c r="S2042" i="2" s="1"/>
  <c r="T2042" i="2" s="1"/>
  <c r="P2074" i="2"/>
  <c r="AE2246" i="2"/>
  <c r="AE3676" i="2"/>
  <c r="AE894" i="2"/>
  <c r="P961" i="2"/>
  <c r="P971" i="2"/>
  <c r="P976" i="2"/>
  <c r="S976" i="2" s="1"/>
  <c r="T976" i="2" s="1"/>
  <c r="Z976" i="2" s="1"/>
  <c r="AA976" i="2" s="1"/>
  <c r="P1023" i="2"/>
  <c r="S1023" i="2" s="1"/>
  <c r="T1023" i="2" s="1"/>
  <c r="P1028" i="2"/>
  <c r="S1028" i="2" s="1"/>
  <c r="T1028" i="2" s="1"/>
  <c r="P1044" i="2"/>
  <c r="AE1055" i="2"/>
  <c r="P1429" i="2"/>
  <c r="AE1653" i="2"/>
  <c r="AE1664" i="2"/>
  <c r="S2146" i="2"/>
  <c r="T2146" i="2" s="1"/>
  <c r="P2204" i="2"/>
  <c r="P2864" i="2"/>
  <c r="P3212" i="2"/>
  <c r="S3212" i="2" s="1"/>
  <c r="T3212" i="2" s="1"/>
  <c r="AE2688" i="2"/>
  <c r="P2729" i="2"/>
  <c r="AE426" i="2"/>
  <c r="P436" i="2"/>
  <c r="AD443" i="2"/>
  <c r="AE728" i="2"/>
  <c r="P774" i="2"/>
  <c r="S774" i="2" s="1"/>
  <c r="T774" i="2" s="1"/>
  <c r="AD900" i="2"/>
  <c r="AD901" i="2" s="1"/>
  <c r="S971" i="2"/>
  <c r="T971" i="2" s="1"/>
  <c r="P992" i="2"/>
  <c r="P1169" i="2"/>
  <c r="P1221" i="2"/>
  <c r="P1252" i="2"/>
  <c r="P2464" i="2"/>
  <c r="P3545" i="2"/>
  <c r="S86" i="10"/>
  <c r="T86" i="10" s="1"/>
  <c r="S89" i="10"/>
  <c r="T89" i="10" s="1"/>
  <c r="S273" i="10"/>
  <c r="T273" i="10" s="1"/>
  <c r="P358" i="2"/>
  <c r="P373" i="2"/>
  <c r="P384" i="2"/>
  <c r="AD417" i="2"/>
  <c r="P1512" i="2"/>
  <c r="P1632" i="2"/>
  <c r="S1632" i="2" s="1"/>
  <c r="T1632" i="2" s="1"/>
  <c r="P1647" i="2"/>
  <c r="AE1820" i="2"/>
  <c r="AE1887" i="2"/>
  <c r="AE2028" i="2"/>
  <c r="AE2288" i="2"/>
  <c r="P2396" i="2"/>
  <c r="AE2605" i="2"/>
  <c r="AE2647" i="2"/>
  <c r="AE3052" i="2"/>
  <c r="P3056" i="2"/>
  <c r="AE3650" i="2"/>
  <c r="E10" i="8"/>
  <c r="F10" i="8" s="1"/>
  <c r="AD531" i="2"/>
  <c r="AE531" i="2" s="1"/>
  <c r="P628" i="2"/>
  <c r="P633" i="2"/>
  <c r="P701" i="2"/>
  <c r="AD760" i="2"/>
  <c r="AD761" i="2" s="1"/>
  <c r="P820" i="2"/>
  <c r="S820" i="2" s="1"/>
  <c r="T820" i="2" s="1"/>
  <c r="P841" i="2"/>
  <c r="P852" i="2"/>
  <c r="P857" i="2"/>
  <c r="S857" i="2" s="1"/>
  <c r="T857" i="2" s="1"/>
  <c r="P909" i="2"/>
  <c r="AE1139" i="2"/>
  <c r="AE1175" i="2"/>
  <c r="AE1695" i="2"/>
  <c r="P1829" i="2"/>
  <c r="S1829" i="2" s="1"/>
  <c r="T1829" i="2" s="1"/>
  <c r="AE1867" i="2"/>
  <c r="P1933" i="2"/>
  <c r="P1954" i="2"/>
  <c r="AE2080" i="2"/>
  <c r="AE2205" i="2"/>
  <c r="P3202" i="2"/>
  <c r="AE3239" i="2"/>
  <c r="P3244" i="2"/>
  <c r="S3244" i="2" s="1"/>
  <c r="T3244" i="2" s="1"/>
  <c r="E15" i="8"/>
  <c r="S68" i="10"/>
  <c r="T68" i="10" s="1"/>
  <c r="S271" i="10"/>
  <c r="T271" i="10" s="1"/>
  <c r="S328" i="10"/>
  <c r="T328" i="10" s="1"/>
  <c r="AE349" i="10"/>
  <c r="AE941" i="2"/>
  <c r="P945" i="2"/>
  <c r="S945" i="2" s="1"/>
  <c r="T945" i="2" s="1"/>
  <c r="P1730" i="2"/>
  <c r="P1741" i="2"/>
  <c r="P1975" i="2"/>
  <c r="P1980" i="2"/>
  <c r="S1980" i="2" s="1"/>
  <c r="T1980" i="2" s="1"/>
  <c r="P1985" i="2"/>
  <c r="S1985" i="2" s="1"/>
  <c r="T1985" i="2" s="1"/>
  <c r="P1990" i="2"/>
  <c r="S1990" i="2" s="1"/>
  <c r="T1990" i="2" s="1"/>
  <c r="P1996" i="2"/>
  <c r="P2001" i="2"/>
  <c r="P2022" i="2"/>
  <c r="AD2393" i="2"/>
  <c r="AE2393" i="2" s="1"/>
  <c r="P2588" i="2"/>
  <c r="S2588" i="2" s="1"/>
  <c r="T2588" i="2" s="1"/>
  <c r="P2599" i="2"/>
  <c r="P2630" i="2"/>
  <c r="S2630" i="2" s="1"/>
  <c r="T2630" i="2" s="1"/>
  <c r="P3119" i="2"/>
  <c r="P3171" i="2"/>
  <c r="P3576" i="2"/>
  <c r="S3576" i="2" s="1"/>
  <c r="T3576" i="2" s="1"/>
  <c r="AE3588" i="2"/>
  <c r="AE598" i="2"/>
  <c r="P727" i="2"/>
  <c r="S727" i="2" s="1"/>
  <c r="T727" i="2" s="1"/>
  <c r="P878" i="2"/>
  <c r="P888" i="2"/>
  <c r="S888" i="2" s="1"/>
  <c r="T888" i="2" s="1"/>
  <c r="P898" i="2"/>
  <c r="S898" i="2" s="1"/>
  <c r="T898" i="2" s="1"/>
  <c r="S384" i="2"/>
  <c r="T384" i="2" s="1"/>
  <c r="AE385" i="2"/>
  <c r="AE411" i="2"/>
  <c r="P462" i="2"/>
  <c r="P498" i="2"/>
  <c r="P618" i="2"/>
  <c r="P722" i="2"/>
  <c r="P815" i="2"/>
  <c r="AE967" i="2"/>
  <c r="AE972" i="2"/>
  <c r="AE977" i="2"/>
  <c r="AE1019" i="2"/>
  <c r="AE1024" i="2"/>
  <c r="P1054" i="2"/>
  <c r="S1054" i="2" s="1"/>
  <c r="T1054" i="2" s="1"/>
  <c r="AE431" i="2"/>
  <c r="P430" i="2"/>
  <c r="AE613" i="2"/>
  <c r="S628" i="2"/>
  <c r="T628" i="2" s="1"/>
  <c r="S633" i="2"/>
  <c r="T633" i="2" s="1"/>
  <c r="AE884" i="2"/>
  <c r="AE405" i="2"/>
  <c r="P410" i="2"/>
  <c r="P420" i="2"/>
  <c r="AE468" i="2"/>
  <c r="P732" i="2"/>
  <c r="S732" i="2" s="1"/>
  <c r="T732" i="2" s="1"/>
  <c r="P737" i="2"/>
  <c r="AE775" i="2"/>
  <c r="P1060" i="2"/>
  <c r="S1060" i="2" s="1"/>
  <c r="T1060" i="2" s="1"/>
  <c r="P1138" i="2"/>
  <c r="S1138" i="2" s="1"/>
  <c r="T1138" i="2" s="1"/>
  <c r="P1408" i="2"/>
  <c r="S1408" i="2" s="1"/>
  <c r="T1408" i="2" s="1"/>
  <c r="P1413" i="2"/>
  <c r="S1413" i="2" s="1"/>
  <c r="T1413" i="2" s="1"/>
  <c r="P1626" i="2"/>
  <c r="S1626" i="2" s="1"/>
  <c r="T1626" i="2" s="1"/>
  <c r="P2058" i="2"/>
  <c r="P2094" i="2"/>
  <c r="P2126" i="2"/>
  <c r="P2162" i="2"/>
  <c r="P2344" i="2"/>
  <c r="S2344" i="2" s="1"/>
  <c r="T2344" i="2" s="1"/>
  <c r="P2412" i="2"/>
  <c r="S2412" i="2" s="1"/>
  <c r="T2412" i="2" s="1"/>
  <c r="P2427" i="2"/>
  <c r="AE2459" i="2"/>
  <c r="AE2465" i="2"/>
  <c r="P2562" i="2"/>
  <c r="AE2574" i="2"/>
  <c r="AE2584" i="2"/>
  <c r="AE2589" i="2"/>
  <c r="P2666" i="2"/>
  <c r="S2666" i="2" s="1"/>
  <c r="T2666" i="2" s="1"/>
  <c r="AD2668" i="2"/>
  <c r="AE2668" i="2" s="1"/>
  <c r="P2802" i="2"/>
  <c r="P2817" i="2"/>
  <c r="P2822" i="2"/>
  <c r="P2828" i="2"/>
  <c r="P2859" i="2"/>
  <c r="P3015" i="2"/>
  <c r="P3020" i="2"/>
  <c r="AE3167" i="2"/>
  <c r="P3176" i="2"/>
  <c r="S3176" i="2" s="1"/>
  <c r="T3176" i="2" s="1"/>
  <c r="P3218" i="2"/>
  <c r="P3223" i="2"/>
  <c r="P3415" i="2"/>
  <c r="P3426" i="2"/>
  <c r="AE3453" i="2"/>
  <c r="P3462" i="2"/>
  <c r="P3467" i="2"/>
  <c r="AE3499" i="2"/>
  <c r="P3509" i="2"/>
  <c r="AE3520" i="2"/>
  <c r="F15" i="8"/>
  <c r="S21" i="10"/>
  <c r="T21" i="10" s="1"/>
  <c r="P26" i="10"/>
  <c r="P96" i="10"/>
  <c r="S96" i="10" s="1"/>
  <c r="T96" i="10" s="1"/>
  <c r="P167" i="10"/>
  <c r="S167" i="10" s="1"/>
  <c r="T167" i="10" s="1"/>
  <c r="S337" i="10"/>
  <c r="T337" i="10" s="1"/>
  <c r="P390" i="10"/>
  <c r="S398" i="10"/>
  <c r="T398" i="10" s="1"/>
  <c r="P1086" i="2"/>
  <c r="P1112" i="2"/>
  <c r="S1112" i="2" s="1"/>
  <c r="T1112" i="2" s="1"/>
  <c r="AE1217" i="2"/>
  <c r="AE1222" i="2"/>
  <c r="AD1379" i="2"/>
  <c r="AD1380" i="2" s="1"/>
  <c r="AE1380" i="2" s="1"/>
  <c r="P1460" i="2"/>
  <c r="S1460" i="2" s="1"/>
  <c r="T1460" i="2" s="1"/>
  <c r="P1465" i="2"/>
  <c r="S1465" i="2" s="1"/>
  <c r="T1465" i="2" s="1"/>
  <c r="P1470" i="2"/>
  <c r="P1564" i="2"/>
  <c r="P1606" i="2"/>
  <c r="P1710" i="2"/>
  <c r="S1710" i="2" s="1"/>
  <c r="T1710" i="2" s="1"/>
  <c r="P1715" i="2"/>
  <c r="S1715" i="2" s="1"/>
  <c r="T1715" i="2" s="1"/>
  <c r="P1720" i="2"/>
  <c r="P1782" i="2"/>
  <c r="S1782" i="2" s="1"/>
  <c r="T1782" i="2" s="1"/>
  <c r="P1892" i="2"/>
  <c r="S1892" i="2" s="1"/>
  <c r="T1892" i="2" s="1"/>
  <c r="P1902" i="2"/>
  <c r="P2438" i="2"/>
  <c r="S2438" i="2" s="1"/>
  <c r="T2438" i="2" s="1"/>
  <c r="AD2440" i="2"/>
  <c r="AD2441" i="2" s="1"/>
  <c r="P2895" i="2"/>
  <c r="AE3115" i="2"/>
  <c r="AD3448" i="2"/>
  <c r="AE3448" i="2" s="1"/>
  <c r="P3478" i="2"/>
  <c r="S3478" i="2" s="1"/>
  <c r="T3478" i="2" s="1"/>
  <c r="S145" i="10"/>
  <c r="T145" i="10" s="1"/>
  <c r="S269" i="10"/>
  <c r="T269" i="10" s="1"/>
  <c r="P1491" i="2"/>
  <c r="S1491" i="2" s="1"/>
  <c r="T1491" i="2" s="1"/>
  <c r="P1496" i="2"/>
  <c r="S1496" i="2" s="1"/>
  <c r="T1496" i="2" s="1"/>
  <c r="AE1960" i="2"/>
  <c r="AE2101" i="2"/>
  <c r="AE2142" i="2"/>
  <c r="AE2158" i="2"/>
  <c r="AE2168" i="2"/>
  <c r="AD2174" i="2"/>
  <c r="AD2175" i="2" s="1"/>
  <c r="AE2179" i="2"/>
  <c r="P2271" i="2"/>
  <c r="S2271" i="2" s="1"/>
  <c r="T2271" i="2" s="1"/>
  <c r="P2302" i="2"/>
  <c r="P2328" i="2"/>
  <c r="P2339" i="2"/>
  <c r="S2339" i="2" s="1"/>
  <c r="T2339" i="2" s="1"/>
  <c r="Z2339" i="2" s="1"/>
  <c r="AA2339" i="2" s="1"/>
  <c r="AD2341" i="2"/>
  <c r="P2568" i="2"/>
  <c r="AE2663" i="2"/>
  <c r="P2796" i="2"/>
  <c r="AE2818" i="2"/>
  <c r="P2885" i="2"/>
  <c r="S2885" i="2" s="1"/>
  <c r="T2885" i="2" s="1"/>
  <c r="P2942" i="2"/>
  <c r="AE3146" i="2"/>
  <c r="P3342" i="2"/>
  <c r="P3348" i="2"/>
  <c r="P3353" i="2"/>
  <c r="P3608" i="2"/>
  <c r="S3608" i="2" s="1"/>
  <c r="T3608" i="2" s="1"/>
  <c r="P3618" i="2"/>
  <c r="P3623" i="2"/>
  <c r="S3623" i="2" s="1"/>
  <c r="T3623" i="2" s="1"/>
  <c r="P3639" i="2"/>
  <c r="F2" i="8"/>
  <c r="F19" i="8"/>
  <c r="S51" i="10"/>
  <c r="T51" i="10" s="1"/>
  <c r="P104" i="10"/>
  <c r="S143" i="10"/>
  <c r="T143" i="10" s="1"/>
  <c r="AE203" i="10"/>
  <c r="P325" i="10"/>
  <c r="S325" i="10" s="1"/>
  <c r="T325" i="10" s="1"/>
  <c r="Z325" i="10" s="1"/>
  <c r="AA325" i="10" s="1"/>
  <c r="S364" i="10"/>
  <c r="T364" i="10" s="1"/>
  <c r="S373" i="10"/>
  <c r="T373" i="10" s="1"/>
  <c r="S383" i="10"/>
  <c r="T383" i="10" s="1"/>
  <c r="AE1092" i="2"/>
  <c r="AE1107" i="2"/>
  <c r="P1106" i="2"/>
  <c r="S1106" i="2" s="1"/>
  <c r="T1106" i="2" s="1"/>
  <c r="P1210" i="2"/>
  <c r="P1262" i="2"/>
  <c r="S1262" i="2" s="1"/>
  <c r="T1262" i="2" s="1"/>
  <c r="AE1289" i="2"/>
  <c r="P1325" i="2"/>
  <c r="S1325" i="2" s="1"/>
  <c r="T1325" i="2" s="1"/>
  <c r="P1382" i="2"/>
  <c r="S1382" i="2" s="1"/>
  <c r="T1382" i="2" s="1"/>
  <c r="P1387" i="2"/>
  <c r="P1543" i="2"/>
  <c r="S1543" i="2" s="1"/>
  <c r="T1543" i="2" s="1"/>
  <c r="AE1570" i="2"/>
  <c r="AE1575" i="2"/>
  <c r="AE1581" i="2"/>
  <c r="AE1612" i="2"/>
  <c r="AE1622" i="2"/>
  <c r="P1746" i="2"/>
  <c r="S1746" i="2" s="1"/>
  <c r="T1746" i="2" s="1"/>
  <c r="AE1778" i="2"/>
  <c r="P2651" i="2"/>
  <c r="P2692" i="2"/>
  <c r="P2760" i="2"/>
  <c r="P3004" i="2"/>
  <c r="AE3078" i="2"/>
  <c r="P3082" i="2"/>
  <c r="S3082" i="2" s="1"/>
  <c r="T3082" i="2" s="1"/>
  <c r="AE3120" i="2"/>
  <c r="P3368" i="2"/>
  <c r="S3368" i="2" s="1"/>
  <c r="T3368" i="2" s="1"/>
  <c r="P3374" i="2"/>
  <c r="S3374" i="2" s="1"/>
  <c r="T3374" i="2" s="1"/>
  <c r="P3379" i="2"/>
  <c r="P3384" i="2"/>
  <c r="P3389" i="2"/>
  <c r="S3639" i="2"/>
  <c r="T3639" i="2" s="1"/>
  <c r="P3654" i="2"/>
  <c r="P3665" i="2"/>
  <c r="P348" i="10"/>
  <c r="AD360" i="2"/>
  <c r="AD380" i="2"/>
  <c r="AD396" i="2"/>
  <c r="AD295" i="2"/>
  <c r="AD296" i="2" s="1"/>
  <c r="AD304" i="2"/>
  <c r="AE304" i="2" s="1"/>
  <c r="AD401" i="2"/>
  <c r="P425" i="2"/>
  <c r="AD438" i="2"/>
  <c r="AE452" i="2"/>
  <c r="P451" i="2"/>
  <c r="P456" i="2"/>
  <c r="AD484" i="2"/>
  <c r="P534" i="2"/>
  <c r="P545" i="2"/>
  <c r="AE572" i="2"/>
  <c r="P576" i="2"/>
  <c r="P638" i="2"/>
  <c r="S638" i="2" s="1"/>
  <c r="T638" i="2" s="1"/>
  <c r="P685" i="2"/>
  <c r="S685" i="2" s="1"/>
  <c r="T685" i="2" s="1"/>
  <c r="AD687" i="2"/>
  <c r="P711" i="2"/>
  <c r="S737" i="2"/>
  <c r="T737" i="2" s="1"/>
  <c r="P742" i="2"/>
  <c r="AE769" i="2"/>
  <c r="P779" i="2"/>
  <c r="S779" i="2" s="1"/>
  <c r="T779" i="2" s="1"/>
  <c r="P784" i="2"/>
  <c r="AE853" i="2"/>
  <c r="AE858" i="2"/>
  <c r="P893" i="2"/>
  <c r="S893" i="2" s="1"/>
  <c r="T893" i="2" s="1"/>
  <c r="AE925" i="2"/>
  <c r="P1002" i="2"/>
  <c r="P1034" i="2"/>
  <c r="AE1061" i="2"/>
  <c r="P1127" i="2"/>
  <c r="AE1144" i="2"/>
  <c r="P1158" i="2"/>
  <c r="AD1181" i="2"/>
  <c r="AD1182" i="2" s="1"/>
  <c r="AE1185" i="2"/>
  <c r="P1195" i="2"/>
  <c r="S1195" i="2" s="1"/>
  <c r="T1195" i="2" s="1"/>
  <c r="P1200" i="2"/>
  <c r="P1242" i="2"/>
  <c r="P1268" i="2"/>
  <c r="S1268" i="2" s="1"/>
  <c r="T1268" i="2" s="1"/>
  <c r="P363" i="2"/>
  <c r="S363" i="2" s="1"/>
  <c r="T363" i="2" s="1"/>
  <c r="P415" i="2"/>
  <c r="AD458" i="2"/>
  <c r="P508" i="2"/>
  <c r="AD583" i="2"/>
  <c r="AE583" i="2" s="1"/>
  <c r="P597" i="2"/>
  <c r="P602" i="2"/>
  <c r="P680" i="2"/>
  <c r="S680" i="2" s="1"/>
  <c r="T680" i="2" s="1"/>
  <c r="AD682" i="2"/>
  <c r="S722" i="2"/>
  <c r="T722" i="2" s="1"/>
  <c r="P805" i="2"/>
  <c r="S805" i="2" s="1"/>
  <c r="T805" i="2" s="1"/>
  <c r="P904" i="2"/>
  <c r="AE302" i="2"/>
  <c r="AD312" i="2"/>
  <c r="AE312" i="2" s="1"/>
  <c r="AE364" i="2"/>
  <c r="AE390" i="2"/>
  <c r="P389" i="2"/>
  <c r="P394" i="2"/>
  <c r="P404" i="2"/>
  <c r="AD422" i="2"/>
  <c r="P493" i="2"/>
  <c r="P529" i="2"/>
  <c r="S529" i="2" s="1"/>
  <c r="T529" i="2" s="1"/>
  <c r="AE556" i="2"/>
  <c r="P555" i="2"/>
  <c r="P560" i="2"/>
  <c r="P586" i="2"/>
  <c r="AE645" i="2"/>
  <c r="AD677" i="2"/>
  <c r="AE717" i="2"/>
  <c r="AE723" i="2"/>
  <c r="P768" i="2"/>
  <c r="AE816" i="2"/>
  <c r="P831" i="2"/>
  <c r="P862" i="2"/>
  <c r="S862" i="2" s="1"/>
  <c r="T862" i="2" s="1"/>
  <c r="P867" i="2"/>
  <c r="AE889" i="2"/>
  <c r="P919" i="2"/>
  <c r="P950" i="2"/>
  <c r="AE1009" i="2"/>
  <c r="P1075" i="2"/>
  <c r="AD1098" i="2"/>
  <c r="AD1099" i="2" s="1"/>
  <c r="AE1102" i="2"/>
  <c r="AE1133" i="2"/>
  <c r="AE1227" i="2"/>
  <c r="P1226" i="2"/>
  <c r="S1226" i="2" s="1"/>
  <c r="T1226" i="2" s="1"/>
  <c r="P1762" i="2"/>
  <c r="AE2038" i="2"/>
  <c r="P2053" i="2"/>
  <c r="P2115" i="2"/>
  <c r="AE2132" i="2"/>
  <c r="AE2147" i="2"/>
  <c r="AE2153" i="2"/>
  <c r="P2152" i="2"/>
  <c r="S2152" i="2" s="1"/>
  <c r="T2152" i="2" s="1"/>
  <c r="AD2195" i="2"/>
  <c r="AE2195" i="2" s="1"/>
  <c r="P2235" i="2"/>
  <c r="S2235" i="2" s="1"/>
  <c r="T2235" i="2" s="1"/>
  <c r="AD2263" i="2"/>
  <c r="AE2263" i="2" s="1"/>
  <c r="P2282" i="2"/>
  <c r="AE2314" i="2"/>
  <c r="AD2445" i="2"/>
  <c r="AD2446" i="2" s="1"/>
  <c r="P2469" i="2"/>
  <c r="P2500" i="2"/>
  <c r="P2521" i="2"/>
  <c r="P2531" i="2"/>
  <c r="S2531" i="2" s="1"/>
  <c r="T2531" i="2" s="1"/>
  <c r="P2547" i="2"/>
  <c r="S2547" i="2" s="1"/>
  <c r="T2547" i="2" s="1"/>
  <c r="P2635" i="2"/>
  <c r="S2635" i="2" s="1"/>
  <c r="T2635" i="2" s="1"/>
  <c r="P2640" i="2"/>
  <c r="S2640" i="2" s="1"/>
  <c r="T2640" i="2" s="1"/>
  <c r="AD2674" i="2"/>
  <c r="AE2674" i="2" s="1"/>
  <c r="AE2693" i="2"/>
  <c r="P2698" i="2"/>
  <c r="P2718" i="2"/>
  <c r="S2718" i="2" s="1"/>
  <c r="T2718" i="2" s="1"/>
  <c r="P2724" i="2"/>
  <c r="P2750" i="2"/>
  <c r="P2776" i="2"/>
  <c r="S2776" i="2" s="1"/>
  <c r="T2776" i="2" s="1"/>
  <c r="P2781" i="2"/>
  <c r="S2781" i="2" s="1"/>
  <c r="T2781" i="2" s="1"/>
  <c r="P2786" i="2"/>
  <c r="P2791" i="2"/>
  <c r="AE3454" i="2"/>
  <c r="AD3455" i="2"/>
  <c r="AE3455" i="2" s="1"/>
  <c r="P1273" i="2"/>
  <c r="AD1296" i="2"/>
  <c r="P1314" i="2"/>
  <c r="P1330" i="2"/>
  <c r="S1330" i="2" s="1"/>
  <c r="T1330" i="2" s="1"/>
  <c r="AE1373" i="2"/>
  <c r="AD1395" i="2"/>
  <c r="P1398" i="2"/>
  <c r="AE1445" i="2"/>
  <c r="AD1452" i="2"/>
  <c r="AE1452" i="2" s="1"/>
  <c r="AE1456" i="2"/>
  <c r="AE1461" i="2"/>
  <c r="P1481" i="2"/>
  <c r="AE1529" i="2"/>
  <c r="AD1535" i="2"/>
  <c r="AE1535" i="2" s="1"/>
  <c r="AE1539" i="2"/>
  <c r="AE1544" i="2"/>
  <c r="P1554" i="2"/>
  <c r="P1678" i="2"/>
  <c r="AE1737" i="2"/>
  <c r="AE1742" i="2"/>
  <c r="P1772" i="2"/>
  <c r="P1834" i="2"/>
  <c r="P1850" i="2"/>
  <c r="P1912" i="2"/>
  <c r="AE1939" i="2"/>
  <c r="AD2382" i="2"/>
  <c r="AD2383" i="2" s="1"/>
  <c r="P2417" i="2"/>
  <c r="P2422" i="2"/>
  <c r="P2542" i="2"/>
  <c r="P2594" i="2"/>
  <c r="S2594" i="2" s="1"/>
  <c r="T2594" i="2" s="1"/>
  <c r="P2661" i="2"/>
  <c r="AE1789" i="2"/>
  <c r="AE1794" i="2"/>
  <c r="P1803" i="2"/>
  <c r="AE1825" i="2"/>
  <c r="AE1835" i="2"/>
  <c r="P1860" i="2"/>
  <c r="P1866" i="2"/>
  <c r="P1881" i="2"/>
  <c r="P1923" i="2"/>
  <c r="AE2007" i="2"/>
  <c r="AD2013" i="2"/>
  <c r="AE2013" i="2" s="1"/>
  <c r="P2032" i="2"/>
  <c r="S2032" i="2" s="1"/>
  <c r="T2032" i="2" s="1"/>
  <c r="P2037" i="2"/>
  <c r="S2037" i="2" s="1"/>
  <c r="T2037" i="2" s="1"/>
  <c r="Z2037" i="2" s="1"/>
  <c r="AA2037" i="2" s="1"/>
  <c r="P2063" i="2"/>
  <c r="S2162" i="2"/>
  <c r="T2162" i="2" s="1"/>
  <c r="P2198" i="2"/>
  <c r="S2198" i="2" s="1"/>
  <c r="T2198" i="2" s="1"/>
  <c r="AD2232" i="2"/>
  <c r="AE2232" i="2" s="1"/>
  <c r="P2266" i="2"/>
  <c r="S2266" i="2" s="1"/>
  <c r="T2266" i="2" s="1"/>
  <c r="P2308" i="2"/>
  <c r="S2308" i="2" s="1"/>
  <c r="T2308" i="2" s="1"/>
  <c r="P2323" i="2"/>
  <c r="P2334" i="2"/>
  <c r="S2334" i="2" s="1"/>
  <c r="T2334" i="2" s="1"/>
  <c r="P2349" i="2"/>
  <c r="P2365" i="2"/>
  <c r="P2375" i="2"/>
  <c r="S2375" i="2" s="1"/>
  <c r="T2375" i="2" s="1"/>
  <c r="P2391" i="2"/>
  <c r="AE2491" i="2"/>
  <c r="P2495" i="2"/>
  <c r="S2495" i="2" s="1"/>
  <c r="T2495" i="2" s="1"/>
  <c r="AE2548" i="2"/>
  <c r="AE2558" i="2"/>
  <c r="AE2626" i="2"/>
  <c r="AE2631" i="2"/>
  <c r="AE2652" i="2"/>
  <c r="P2656" i="2"/>
  <c r="S2656" i="2" s="1"/>
  <c r="T2656" i="2" s="1"/>
  <c r="Z2656" i="2" s="1"/>
  <c r="AA2656" i="2" s="1"/>
  <c r="P2708" i="2"/>
  <c r="S2708" i="2" s="1"/>
  <c r="T2708" i="2" s="1"/>
  <c r="AD2710" i="2"/>
  <c r="AE2710" i="2" s="1"/>
  <c r="P2812" i="2"/>
  <c r="S2812" i="2" s="1"/>
  <c r="T2812" i="2" s="1"/>
  <c r="P2874" i="2"/>
  <c r="AE1284" i="2"/>
  <c r="AE1321" i="2"/>
  <c r="AE1362" i="2"/>
  <c r="P1377" i="2"/>
  <c r="S1377" i="2" s="1"/>
  <c r="T1377" i="2" s="1"/>
  <c r="AE1404" i="2"/>
  <c r="AE1409" i="2"/>
  <c r="AE1414" i="2"/>
  <c r="P1439" i="2"/>
  <c r="AE1487" i="2"/>
  <c r="AE1492" i="2"/>
  <c r="AE1497" i="2"/>
  <c r="P1522" i="2"/>
  <c r="P1595" i="2"/>
  <c r="AE1627" i="2"/>
  <c r="P1637" i="2"/>
  <c r="AE1705" i="2"/>
  <c r="AE1711" i="2"/>
  <c r="S1741" i="2"/>
  <c r="T1741" i="2" s="1"/>
  <c r="S2323" i="2"/>
  <c r="T2323" i="2" s="1"/>
  <c r="AD2377" i="2"/>
  <c r="AD2378" i="2" s="1"/>
  <c r="AD2388" i="2"/>
  <c r="AE2388" i="2" s="1"/>
  <c r="S2562" i="2"/>
  <c r="T2562" i="2" s="1"/>
  <c r="P2838" i="2"/>
  <c r="S2838" i="2" s="1"/>
  <c r="T2838" i="2" s="1"/>
  <c r="P2843" i="2"/>
  <c r="S2843" i="2" s="1"/>
  <c r="T2843" i="2" s="1"/>
  <c r="P2848" i="2"/>
  <c r="P2854" i="2"/>
  <c r="S2854" i="2" s="1"/>
  <c r="T2854" i="2" s="1"/>
  <c r="S2942" i="2"/>
  <c r="T2942" i="2" s="1"/>
  <c r="AD2975" i="2"/>
  <c r="AE2975" i="2" s="1"/>
  <c r="AD3157" i="2"/>
  <c r="AE3172" i="2"/>
  <c r="P3181" i="2"/>
  <c r="AD3272" i="2"/>
  <c r="AE3272" i="2" s="1"/>
  <c r="P3290" i="2"/>
  <c r="S3545" i="2"/>
  <c r="T3545" i="2" s="1"/>
  <c r="P3613" i="2"/>
  <c r="AD3646" i="2"/>
  <c r="AE3646" i="2" s="1"/>
  <c r="AD3682" i="2"/>
  <c r="AE3682" i="2" s="1"/>
  <c r="S26" i="10"/>
  <c r="T26" i="10" s="1"/>
  <c r="S55" i="10"/>
  <c r="T55" i="10" s="1"/>
  <c r="S84" i="10"/>
  <c r="T84" i="10" s="1"/>
  <c r="P112" i="10"/>
  <c r="S129" i="10"/>
  <c r="T129" i="10" s="1"/>
  <c r="S190" i="10"/>
  <c r="T190" i="10" s="1"/>
  <c r="S230" i="10"/>
  <c r="T230" i="10" s="1"/>
  <c r="S275" i="10"/>
  <c r="T275" i="10" s="1"/>
  <c r="S318" i="10"/>
  <c r="T318" i="10" s="1"/>
  <c r="S330" i="10"/>
  <c r="T330" i="10" s="1"/>
  <c r="S332" i="10"/>
  <c r="T332" i="10" s="1"/>
  <c r="S346" i="10"/>
  <c r="T346" i="10" s="1"/>
  <c r="AE2959" i="2"/>
  <c r="P2963" i="2"/>
  <c r="S3015" i="2"/>
  <c r="T3015" i="2" s="1"/>
  <c r="P3030" i="2"/>
  <c r="S3030" i="2" s="1"/>
  <c r="T3030" i="2" s="1"/>
  <c r="P3036" i="2"/>
  <c r="S3036" i="2" s="1"/>
  <c r="T3036" i="2" s="1"/>
  <c r="P3041" i="2"/>
  <c r="S3041" i="2" s="1"/>
  <c r="T3041" i="2" s="1"/>
  <c r="S3218" i="2"/>
  <c r="T3218" i="2" s="1"/>
  <c r="AD3542" i="2"/>
  <c r="AD3543" i="2" s="1"/>
  <c r="P2890" i="2"/>
  <c r="P2921" i="2"/>
  <c r="AE2964" i="2"/>
  <c r="P2999" i="2"/>
  <c r="S2999" i="2" s="1"/>
  <c r="T2999" i="2" s="1"/>
  <c r="AE3047" i="2"/>
  <c r="P3051" i="2"/>
  <c r="P3062" i="2"/>
  <c r="S3062" i="2" s="1"/>
  <c r="T3062" i="2" s="1"/>
  <c r="P3067" i="2"/>
  <c r="S3067" i="2" s="1"/>
  <c r="T3067" i="2" s="1"/>
  <c r="P3072" i="2"/>
  <c r="S3072" i="2" s="1"/>
  <c r="T3072" i="2" s="1"/>
  <c r="P3088" i="2"/>
  <c r="S3088" i="2" s="1"/>
  <c r="T3088" i="2" s="1"/>
  <c r="P3124" i="2"/>
  <c r="S3124" i="2" s="1"/>
  <c r="T3124" i="2" s="1"/>
  <c r="P3129" i="2"/>
  <c r="AE3187" i="2"/>
  <c r="P3275" i="2"/>
  <c r="S3275" i="2" s="1"/>
  <c r="T3275" i="2" s="1"/>
  <c r="AE3307" i="2"/>
  <c r="P3431" i="2"/>
  <c r="S3431" i="2" s="1"/>
  <c r="T3431" i="2" s="1"/>
  <c r="AD3443" i="2"/>
  <c r="AE3443" i="2" s="1"/>
  <c r="P3457" i="2"/>
  <c r="P3493" i="2"/>
  <c r="S3493" i="2" s="1"/>
  <c r="T3493" i="2" s="1"/>
  <c r="P3550" i="2"/>
  <c r="S3550" i="2" s="1"/>
  <c r="T3550" i="2" s="1"/>
  <c r="AD3573" i="2"/>
  <c r="AD3574" i="2" s="1"/>
  <c r="AD3610" i="2"/>
  <c r="AD3611" i="2" s="1"/>
  <c r="P3649" i="2"/>
  <c r="S3649" i="2" s="1"/>
  <c r="T3649" i="2" s="1"/>
  <c r="P3660" i="2"/>
  <c r="AE27" i="10"/>
  <c r="S40" i="10"/>
  <c r="T40" i="10" s="1"/>
  <c r="S62" i="10"/>
  <c r="T62" i="10" s="1"/>
  <c r="S72" i="10"/>
  <c r="T72" i="10" s="1"/>
  <c r="S161" i="10"/>
  <c r="T161" i="10" s="1"/>
  <c r="S163" i="10"/>
  <c r="T163" i="10" s="1"/>
  <c r="P185" i="10"/>
  <c r="S192" i="10"/>
  <c r="T192" i="10" s="1"/>
  <c r="Z192" i="10" s="1"/>
  <c r="AA192" i="10" s="1"/>
  <c r="S196" i="10"/>
  <c r="T196" i="10" s="1"/>
  <c r="S198" i="10"/>
  <c r="T198" i="10" s="1"/>
  <c r="S236" i="10"/>
  <c r="T236" i="10" s="1"/>
  <c r="AE266" i="10"/>
  <c r="Y269" i="10"/>
  <c r="S281" i="10"/>
  <c r="T281" i="10" s="1"/>
  <c r="S320" i="10"/>
  <c r="T320" i="10" s="1"/>
  <c r="S368" i="10"/>
  <c r="T368" i="10" s="1"/>
  <c r="S396" i="10"/>
  <c r="T396" i="10" s="1"/>
  <c r="S413" i="10"/>
  <c r="T413" i="10" s="1"/>
  <c r="P2900" i="2"/>
  <c r="S2900" i="2" s="1"/>
  <c r="T2900" i="2" s="1"/>
  <c r="P2926" i="2"/>
  <c r="P2973" i="2"/>
  <c r="S2973" i="2" s="1"/>
  <c r="T2973" i="2" s="1"/>
  <c r="AE2979" i="2"/>
  <c r="S3171" i="2"/>
  <c r="T3171" i="2" s="1"/>
  <c r="AE3208" i="2"/>
  <c r="AE3213" i="2"/>
  <c r="P3233" i="2"/>
  <c r="AD3251" i="2"/>
  <c r="AD3252" i="2" s="1"/>
  <c r="AE3255" i="2"/>
  <c r="P3280" i="2"/>
  <c r="S3280" i="2" s="1"/>
  <c r="T3280" i="2" s="1"/>
  <c r="AE3297" i="2"/>
  <c r="P3311" i="2"/>
  <c r="S3311" i="2" s="1"/>
  <c r="T3311" i="2" s="1"/>
  <c r="AD3438" i="2"/>
  <c r="AE3438" i="2" s="1"/>
  <c r="P3556" i="2"/>
  <c r="AD3604" i="2"/>
  <c r="AD3605" i="2" s="1"/>
  <c r="P3680" i="2"/>
  <c r="S3680" i="2" s="1"/>
  <c r="T3680" i="2" s="1"/>
  <c r="P44" i="10"/>
  <c r="S44" i="10" s="1"/>
  <c r="T44" i="10" s="1"/>
  <c r="S110" i="10"/>
  <c r="T110" i="10" s="1"/>
  <c r="S127" i="10"/>
  <c r="T127" i="10" s="1"/>
  <c r="Z127" i="10" s="1"/>
  <c r="AA127" i="10" s="1"/>
  <c r="S165" i="10"/>
  <c r="T165" i="10" s="1"/>
  <c r="S218" i="10"/>
  <c r="T218" i="10" s="1"/>
  <c r="S221" i="10"/>
  <c r="T221" i="10" s="1"/>
  <c r="S248" i="10"/>
  <c r="T248" i="10" s="1"/>
  <c r="S287" i="10"/>
  <c r="T287" i="10" s="1"/>
  <c r="Z2666" i="2"/>
  <c r="AA2666" i="2" s="1"/>
  <c r="Z1413" i="2"/>
  <c r="AA1413" i="2" s="1"/>
  <c r="Z2708" i="2"/>
  <c r="AA2708" i="2" s="1"/>
  <c r="Z2438" i="2"/>
  <c r="AA2438" i="2" s="1"/>
  <c r="AE500" i="2"/>
  <c r="AD501" i="2"/>
  <c r="S768" i="2"/>
  <c r="T768" i="2" s="1"/>
  <c r="AE293" i="2"/>
  <c r="AD294" i="2"/>
  <c r="AE294" i="2" s="1"/>
  <c r="AA2" i="2"/>
  <c r="AE8" i="2"/>
  <c r="AD14" i="2"/>
  <c r="AD19" i="2"/>
  <c r="AA22" i="2"/>
  <c r="AE292" i="2"/>
  <c r="P301" i="2"/>
  <c r="S301" i="2" s="1"/>
  <c r="T301" i="2" s="1"/>
  <c r="AE369" i="2"/>
  <c r="AD375" i="2"/>
  <c r="P378" i="2"/>
  <c r="AE447" i="2"/>
  <c r="P467" i="2"/>
  <c r="S477" i="2"/>
  <c r="T477" i="2" s="1"/>
  <c r="P482" i="2"/>
  <c r="AE509" i="2"/>
  <c r="AE515" i="2"/>
  <c r="AD521" i="2"/>
  <c r="P524" i="2"/>
  <c r="S524" i="2" s="1"/>
  <c r="T524" i="2" s="1"/>
  <c r="P550" i="2"/>
  <c r="S550" i="2" s="1"/>
  <c r="T550" i="2" s="1"/>
  <c r="S618" i="2"/>
  <c r="T618" i="2" s="1"/>
  <c r="AE650" i="2"/>
  <c r="P716" i="2"/>
  <c r="AE733" i="2"/>
  <c r="P748" i="2"/>
  <c r="AE764" i="2"/>
  <c r="S784" i="2"/>
  <c r="T784" i="2" s="1"/>
  <c r="P789" i="2"/>
  <c r="S789" i="2" s="1"/>
  <c r="T789" i="2" s="1"/>
  <c r="S815" i="2"/>
  <c r="T815" i="2" s="1"/>
  <c r="S852" i="2"/>
  <c r="T852" i="2" s="1"/>
  <c r="AE34" i="2"/>
  <c r="AD35" i="2"/>
  <c r="AE35" i="2" s="1"/>
  <c r="AE326" i="2"/>
  <c r="P368" i="2"/>
  <c r="S394" i="2"/>
  <c r="T394" i="2" s="1"/>
  <c r="P399" i="2"/>
  <c r="S399" i="2" s="1"/>
  <c r="T399" i="2" s="1"/>
  <c r="P441" i="2"/>
  <c r="S441" i="2" s="1"/>
  <c r="T441" i="2" s="1"/>
  <c r="S462" i="2"/>
  <c r="T462" i="2" s="1"/>
  <c r="AD464" i="2"/>
  <c r="AE473" i="2"/>
  <c r="Y477" i="2"/>
  <c r="AD479" i="2"/>
  <c r="P488" i="2"/>
  <c r="S488" i="2" s="1"/>
  <c r="T488" i="2" s="1"/>
  <c r="P503" i="2"/>
  <c r="AD526" i="2"/>
  <c r="P540" i="2"/>
  <c r="AE551" i="2"/>
  <c r="S560" i="2"/>
  <c r="T560" i="2" s="1"/>
  <c r="P566" i="2"/>
  <c r="S566" i="2" s="1"/>
  <c r="T566" i="2" s="1"/>
  <c r="S576" i="2"/>
  <c r="T576" i="2" s="1"/>
  <c r="P581" i="2"/>
  <c r="S581" i="2" s="1"/>
  <c r="T581" i="2" s="1"/>
  <c r="AE593" i="2"/>
  <c r="S602" i="2"/>
  <c r="T602" i="2" s="1"/>
  <c r="P607" i="2"/>
  <c r="S607" i="2" s="1"/>
  <c r="T607" i="2" s="1"/>
  <c r="AE624" i="2"/>
  <c r="AE629" i="2"/>
  <c r="AE655" i="2"/>
  <c r="P664" i="2"/>
  <c r="P670" i="2"/>
  <c r="P675" i="2"/>
  <c r="AE691" i="2"/>
  <c r="P794" i="2"/>
  <c r="P800" i="2"/>
  <c r="AD802" i="2"/>
  <c r="AE802" i="2" s="1"/>
  <c r="P810" i="2"/>
  <c r="S810" i="2" s="1"/>
  <c r="T810" i="2" s="1"/>
  <c r="AD812" i="2"/>
  <c r="AD813" i="2" s="1"/>
  <c r="Y815" i="2"/>
  <c r="P846" i="2"/>
  <c r="S846" i="2" s="1"/>
  <c r="T846" i="2" s="1"/>
  <c r="AD848" i="2"/>
  <c r="AD849" i="2" s="1"/>
  <c r="Y852" i="2"/>
  <c r="AE23" i="2"/>
  <c r="P286" i="2"/>
  <c r="S286" i="2" s="1"/>
  <c r="T286" i="2" s="1"/>
  <c r="AE295" i="2"/>
  <c r="AD305" i="2"/>
  <c r="AE310" i="2"/>
  <c r="AD313" i="2"/>
  <c r="AD324" i="2"/>
  <c r="AD333" i="2"/>
  <c r="P337" i="2"/>
  <c r="S358" i="2"/>
  <c r="T358" i="2" s="1"/>
  <c r="S378" i="2"/>
  <c r="T378" i="2" s="1"/>
  <c r="S404" i="2"/>
  <c r="T404" i="2" s="1"/>
  <c r="S420" i="2"/>
  <c r="T420" i="2" s="1"/>
  <c r="S425" i="2"/>
  <c r="T425" i="2" s="1"/>
  <c r="P446" i="2"/>
  <c r="S446" i="2" s="1"/>
  <c r="T446" i="2" s="1"/>
  <c r="Z446" i="2" s="1"/>
  <c r="AA446" i="2" s="1"/>
  <c r="S467" i="2"/>
  <c r="T467" i="2" s="1"/>
  <c r="P472" i="2"/>
  <c r="S482" i="2"/>
  <c r="T482" i="2" s="1"/>
  <c r="AE489" i="2"/>
  <c r="AE499" i="2"/>
  <c r="AD505" i="2"/>
  <c r="AD542" i="2"/>
  <c r="AD547" i="2"/>
  <c r="AE547" i="2" s="1"/>
  <c r="P571" i="2"/>
  <c r="S571" i="2" s="1"/>
  <c r="T571" i="2" s="1"/>
  <c r="AE587" i="2"/>
  <c r="P612" i="2"/>
  <c r="S612" i="2" s="1"/>
  <c r="T612" i="2" s="1"/>
  <c r="Z612" i="2" s="1"/>
  <c r="AA612" i="2" s="1"/>
  <c r="AE619" i="2"/>
  <c r="P623" i="2"/>
  <c r="S623" i="2" s="1"/>
  <c r="T623" i="2" s="1"/>
  <c r="P644" i="2"/>
  <c r="S644" i="2" s="1"/>
  <c r="T644" i="2" s="1"/>
  <c r="Z644" i="2" s="1"/>
  <c r="AA644" i="2" s="1"/>
  <c r="P649" i="2"/>
  <c r="S649" i="2" s="1"/>
  <c r="T649" i="2" s="1"/>
  <c r="P654" i="2"/>
  <c r="S701" i="2"/>
  <c r="T701" i="2" s="1"/>
  <c r="P706" i="2"/>
  <c r="S753" i="2"/>
  <c r="T753" i="2" s="1"/>
  <c r="P758" i="2"/>
  <c r="P763" i="2"/>
  <c r="S763" i="2" s="1"/>
  <c r="T763" i="2" s="1"/>
  <c r="AD532" i="2"/>
  <c r="S555" i="2"/>
  <c r="T555" i="2" s="1"/>
  <c r="Z571" i="2"/>
  <c r="AA571" i="2" s="1"/>
  <c r="Z581" i="2"/>
  <c r="AA581" i="2" s="1"/>
  <c r="P592" i="2"/>
  <c r="S592" i="2" s="1"/>
  <c r="T592" i="2" s="1"/>
  <c r="S597" i="2"/>
  <c r="T597" i="2" s="1"/>
  <c r="P690" i="2"/>
  <c r="S690" i="2" s="1"/>
  <c r="T690" i="2" s="1"/>
  <c r="AD807" i="2"/>
  <c r="AE807" i="2" s="1"/>
  <c r="AD843" i="2"/>
  <c r="AD844" i="2" s="1"/>
  <c r="P836" i="2"/>
  <c r="S836" i="2" s="1"/>
  <c r="T836" i="2" s="1"/>
  <c r="P872" i="2"/>
  <c r="S904" i="2"/>
  <c r="T904" i="2" s="1"/>
  <c r="Z904" i="2" s="1"/>
  <c r="AA904" i="2" s="1"/>
  <c r="P924" i="2"/>
  <c r="S924" i="2" s="1"/>
  <c r="T924" i="2" s="1"/>
  <c r="P930" i="2"/>
  <c r="S930" i="2" s="1"/>
  <c r="T930" i="2" s="1"/>
  <c r="P956" i="2"/>
  <c r="AE983" i="2"/>
  <c r="P1008" i="2"/>
  <c r="P1013" i="2"/>
  <c r="S1013" i="2" s="1"/>
  <c r="T1013" i="2" s="1"/>
  <c r="P1039" i="2"/>
  <c r="AE1066" i="2"/>
  <c r="P1091" i="2"/>
  <c r="S1091" i="2" s="1"/>
  <c r="T1091" i="2" s="1"/>
  <c r="P1096" i="2"/>
  <c r="S1096" i="2" s="1"/>
  <c r="T1096" i="2" s="1"/>
  <c r="P1122" i="2"/>
  <c r="AE1149" i="2"/>
  <c r="P1174" i="2"/>
  <c r="P1179" i="2"/>
  <c r="S1179" i="2" s="1"/>
  <c r="T1179" i="2" s="1"/>
  <c r="P1205" i="2"/>
  <c r="P1231" i="2"/>
  <c r="S1231" i="2" s="1"/>
  <c r="T1231" i="2" s="1"/>
  <c r="AD1259" i="2"/>
  <c r="AD1260" i="2" s="1"/>
  <c r="AD1264" i="2"/>
  <c r="AD1265" i="2" s="1"/>
  <c r="AE1269" i="2"/>
  <c r="AE1274" i="2"/>
  <c r="P1283" i="2"/>
  <c r="S1283" i="2" s="1"/>
  <c r="T1283" i="2" s="1"/>
  <c r="P1346" i="2"/>
  <c r="P1366" i="2"/>
  <c r="S1366" i="2" s="1"/>
  <c r="T1366" i="2" s="1"/>
  <c r="P1372" i="2"/>
  <c r="S1372" i="2" s="1"/>
  <c r="T1372" i="2" s="1"/>
  <c r="Z1372" i="2" s="1"/>
  <c r="AA1372" i="2" s="1"/>
  <c r="P1392" i="2"/>
  <c r="S1398" i="2"/>
  <c r="T1398" i="2" s="1"/>
  <c r="P1403" i="2"/>
  <c r="P1418" i="2"/>
  <c r="S1418" i="2" s="1"/>
  <c r="T1418" i="2" s="1"/>
  <c r="S1429" i="2"/>
  <c r="T1429" i="2" s="1"/>
  <c r="P1434" i="2"/>
  <c r="P1455" i="2"/>
  <c r="S1455" i="2" s="1"/>
  <c r="T1455" i="2" s="1"/>
  <c r="S1481" i="2"/>
  <c r="T1481" i="2" s="1"/>
  <c r="P1486" i="2"/>
  <c r="P1502" i="2"/>
  <c r="S1502" i="2" s="1"/>
  <c r="T1502" i="2" s="1"/>
  <c r="S1512" i="2"/>
  <c r="T1512" i="2" s="1"/>
  <c r="P1517" i="2"/>
  <c r="P1538" i="2"/>
  <c r="S1538" i="2" s="1"/>
  <c r="T1538" i="2" s="1"/>
  <c r="S1564" i="2"/>
  <c r="T1564" i="2" s="1"/>
  <c r="P1569" i="2"/>
  <c r="P1585" i="2"/>
  <c r="S1585" i="2" s="1"/>
  <c r="T1585" i="2" s="1"/>
  <c r="S1595" i="2"/>
  <c r="T1595" i="2" s="1"/>
  <c r="P1600" i="2"/>
  <c r="AE1617" i="2"/>
  <c r="P1621" i="2"/>
  <c r="S1621" i="2" s="1"/>
  <c r="T1621" i="2" s="1"/>
  <c r="S1647" i="2"/>
  <c r="T1647" i="2" s="1"/>
  <c r="P1652" i="2"/>
  <c r="P1668" i="2"/>
  <c r="S1668" i="2" s="1"/>
  <c r="T1668" i="2" s="1"/>
  <c r="S1678" i="2"/>
  <c r="T1678" i="2" s="1"/>
  <c r="P1684" i="2"/>
  <c r="S2204" i="2"/>
  <c r="T2204" i="2" s="1"/>
  <c r="S872" i="2"/>
  <c r="T872" i="2" s="1"/>
  <c r="S956" i="2"/>
  <c r="T956" i="2" s="1"/>
  <c r="S1008" i="2"/>
  <c r="T1008" i="2" s="1"/>
  <c r="S1039" i="2"/>
  <c r="T1039" i="2" s="1"/>
  <c r="S1122" i="2"/>
  <c r="T1122" i="2" s="1"/>
  <c r="S1174" i="2"/>
  <c r="T1174" i="2" s="1"/>
  <c r="S1205" i="2"/>
  <c r="T1205" i="2" s="1"/>
  <c r="P1299" i="2"/>
  <c r="S1299" i="2" s="1"/>
  <c r="T1299" i="2" s="1"/>
  <c r="P1424" i="2"/>
  <c r="S1424" i="2" s="1"/>
  <c r="T1424" i="2" s="1"/>
  <c r="Z1465" i="2"/>
  <c r="AA1465" i="2" s="1"/>
  <c r="Z1496" i="2"/>
  <c r="AA1496" i="2" s="1"/>
  <c r="P1507" i="2"/>
  <c r="S1507" i="2" s="1"/>
  <c r="T1507" i="2" s="1"/>
  <c r="Z1548" i="2"/>
  <c r="AA1548" i="2" s="1"/>
  <c r="Z1580" i="2"/>
  <c r="AA1580" i="2" s="1"/>
  <c r="P1590" i="2"/>
  <c r="S1590" i="2" s="1"/>
  <c r="T1590" i="2" s="1"/>
  <c r="P1673" i="2"/>
  <c r="S1673" i="2" s="1"/>
  <c r="T1673" i="2" s="1"/>
  <c r="P826" i="2"/>
  <c r="P883" i="2"/>
  <c r="P914" i="2"/>
  <c r="AE931" i="2"/>
  <c r="P935" i="2"/>
  <c r="S935" i="2" s="1"/>
  <c r="T935" i="2" s="1"/>
  <c r="P966" i="2"/>
  <c r="P982" i="2"/>
  <c r="S982" i="2" s="1"/>
  <c r="T982" i="2" s="1"/>
  <c r="P997" i="2"/>
  <c r="AE1014" i="2"/>
  <c r="P1018" i="2"/>
  <c r="S1018" i="2" s="1"/>
  <c r="T1018" i="2" s="1"/>
  <c r="P1049" i="2"/>
  <c r="P1065" i="2"/>
  <c r="S1065" i="2" s="1"/>
  <c r="T1065" i="2" s="1"/>
  <c r="P1080" i="2"/>
  <c r="P1101" i="2"/>
  <c r="S1101" i="2" s="1"/>
  <c r="T1101" i="2" s="1"/>
  <c r="P1132" i="2"/>
  <c r="P1148" i="2"/>
  <c r="S1148" i="2" s="1"/>
  <c r="T1148" i="2" s="1"/>
  <c r="P1164" i="2"/>
  <c r="P1184" i="2"/>
  <c r="S1184" i="2" s="1"/>
  <c r="T1184" i="2" s="1"/>
  <c r="P1216" i="2"/>
  <c r="S1221" i="2"/>
  <c r="T1221" i="2" s="1"/>
  <c r="AE1232" i="2"/>
  <c r="P1247" i="2"/>
  <c r="P1257" i="2"/>
  <c r="S1257" i="2" s="1"/>
  <c r="T1257" i="2" s="1"/>
  <c r="AE1279" i="2"/>
  <c r="P1294" i="2"/>
  <c r="S1294" i="2" s="1"/>
  <c r="T1294" i="2" s="1"/>
  <c r="P1320" i="2"/>
  <c r="AE1326" i="2"/>
  <c r="P1335" i="2"/>
  <c r="S1335" i="2" s="1"/>
  <c r="T1335" i="2" s="1"/>
  <c r="AE1367" i="2"/>
  <c r="AE1419" i="2"/>
  <c r="P1444" i="2"/>
  <c r="P1450" i="2"/>
  <c r="S1450" i="2" s="1"/>
  <c r="T1450" i="2" s="1"/>
  <c r="P1476" i="2"/>
  <c r="AE1503" i="2"/>
  <c r="P1528" i="2"/>
  <c r="P1533" i="2"/>
  <c r="S1533" i="2" s="1"/>
  <c r="T1533" i="2" s="1"/>
  <c r="P1559" i="2"/>
  <c r="AE1586" i="2"/>
  <c r="P1611" i="2"/>
  <c r="P1616" i="2"/>
  <c r="S1616" i="2" s="1"/>
  <c r="T1616" i="2" s="1"/>
  <c r="P1642" i="2"/>
  <c r="AE1669" i="2"/>
  <c r="S2058" i="2"/>
  <c r="T2058" i="2" s="1"/>
  <c r="P987" i="2"/>
  <c r="S987" i="2" s="1"/>
  <c r="T987" i="2" s="1"/>
  <c r="P1070" i="2"/>
  <c r="S1070" i="2" s="1"/>
  <c r="T1070" i="2" s="1"/>
  <c r="P1153" i="2"/>
  <c r="S1153" i="2" s="1"/>
  <c r="T1153" i="2" s="1"/>
  <c r="P1236" i="2"/>
  <c r="S1236" i="2" s="1"/>
  <c r="T1236" i="2" s="1"/>
  <c r="S1273" i="2"/>
  <c r="T1273" i="2" s="1"/>
  <c r="AD1701" i="2"/>
  <c r="AE1701" i="2" s="1"/>
  <c r="P1704" i="2"/>
  <c r="S1704" i="2" s="1"/>
  <c r="T1704" i="2" s="1"/>
  <c r="S1730" i="2"/>
  <c r="T1730" i="2" s="1"/>
  <c r="P1736" i="2"/>
  <c r="P1751" i="2"/>
  <c r="S1751" i="2" s="1"/>
  <c r="T1751" i="2" s="1"/>
  <c r="S1762" i="2"/>
  <c r="T1762" i="2" s="1"/>
  <c r="P1767" i="2"/>
  <c r="AE1830" i="2"/>
  <c r="S1834" i="2"/>
  <c r="T1834" i="2" s="1"/>
  <c r="AE1861" i="2"/>
  <c r="AE1872" i="2"/>
  <c r="P1907" i="2"/>
  <c r="P1928" i="2"/>
  <c r="P1949" i="2"/>
  <c r="AE1965" i="2"/>
  <c r="AE1981" i="2"/>
  <c r="AE1991" i="2"/>
  <c r="AE2002" i="2"/>
  <c r="P2011" i="2"/>
  <c r="S2011" i="2" s="1"/>
  <c r="T2011" i="2" s="1"/>
  <c r="S2022" i="2"/>
  <c r="T2022" i="2" s="1"/>
  <c r="P2027" i="2"/>
  <c r="AE2033" i="2"/>
  <c r="AE2054" i="2"/>
  <c r="S2063" i="2"/>
  <c r="T2063" i="2" s="1"/>
  <c r="P2068" i="2"/>
  <c r="P2089" i="2"/>
  <c r="AE2106" i="2"/>
  <c r="AE2127" i="2"/>
  <c r="P2136" i="2"/>
  <c r="S2136" i="2" s="1"/>
  <c r="T2136" i="2" s="1"/>
  <c r="P2167" i="2"/>
  <c r="P2172" i="2"/>
  <c r="S2172" i="2" s="1"/>
  <c r="T2172" i="2" s="1"/>
  <c r="P2188" i="2"/>
  <c r="AE2199" i="2"/>
  <c r="S2219" i="2"/>
  <c r="T2219" i="2" s="1"/>
  <c r="AE2220" i="2"/>
  <c r="AE2236" i="2"/>
  <c r="P2256" i="2"/>
  <c r="AE2267" i="2"/>
  <c r="S2282" i="2"/>
  <c r="T2282" i="2" s="1"/>
  <c r="AE2283" i="2"/>
  <c r="P2292" i="2"/>
  <c r="S2292" i="2" s="1"/>
  <c r="T2292" i="2" s="1"/>
  <c r="AE2303" i="2"/>
  <c r="AE2319" i="2"/>
  <c r="AD2346" i="2"/>
  <c r="AD2389" i="2"/>
  <c r="AD2390" i="2" s="1"/>
  <c r="AE2390" i="2" s="1"/>
  <c r="AD2408" i="2"/>
  <c r="AD2409" i="2" s="1"/>
  <c r="AE2418" i="2"/>
  <c r="AE2423" i="2"/>
  <c r="P2432" i="2"/>
  <c r="P2443" i="2"/>
  <c r="S2443" i="2" s="1"/>
  <c r="T2443" i="2" s="1"/>
  <c r="P2448" i="2"/>
  <c r="S2448" i="2" s="1"/>
  <c r="T2448" i="2" s="1"/>
  <c r="AD2450" i="2"/>
  <c r="P2453" i="2"/>
  <c r="AD2455" i="2"/>
  <c r="P2458" i="2"/>
  <c r="S2464" i="2"/>
  <c r="T2464" i="2" s="1"/>
  <c r="AD2544" i="2"/>
  <c r="AD2545" i="2" s="1"/>
  <c r="AE2543" i="2"/>
  <c r="AE2726" i="2"/>
  <c r="AD2727" i="2"/>
  <c r="AE2727" i="2" s="1"/>
  <c r="AE2892" i="2"/>
  <c r="AD2893" i="2"/>
  <c r="AE2893" i="2" s="1"/>
  <c r="P1756" i="2"/>
  <c r="S1756" i="2" s="1"/>
  <c r="T1756" i="2" s="1"/>
  <c r="P1793" i="2"/>
  <c r="S1793" i="2" s="1"/>
  <c r="T1793" i="2" s="1"/>
  <c r="P1918" i="2"/>
  <c r="S1918" i="2" s="1"/>
  <c r="T1918" i="2" s="1"/>
  <c r="P1938" i="2"/>
  <c r="S1938" i="2" s="1"/>
  <c r="T1938" i="2" s="1"/>
  <c r="P2016" i="2"/>
  <c r="S2016" i="2" s="1"/>
  <c r="T2016" i="2" s="1"/>
  <c r="P2178" i="2"/>
  <c r="S2178" i="2" s="1"/>
  <c r="T2178" i="2" s="1"/>
  <c r="P2193" i="2"/>
  <c r="P2230" i="2"/>
  <c r="P2261" i="2"/>
  <c r="AD2351" i="2"/>
  <c r="P2370" i="2"/>
  <c r="P2526" i="2"/>
  <c r="S2526" i="2" s="1"/>
  <c r="T2526" i="2" s="1"/>
  <c r="AD2528" i="2"/>
  <c r="AE2528" i="2" s="1"/>
  <c r="AE2653" i="2"/>
  <c r="AD2654" i="2"/>
  <c r="AD2655" i="2" s="1"/>
  <c r="AE2655" i="2" s="1"/>
  <c r="P1694" i="2"/>
  <c r="P1699" i="2"/>
  <c r="S1699" i="2" s="1"/>
  <c r="T1699" i="2" s="1"/>
  <c r="P1725" i="2"/>
  <c r="AE1752" i="2"/>
  <c r="P1777" i="2"/>
  <c r="P1808" i="2"/>
  <c r="P1840" i="2"/>
  <c r="S1840" i="2" s="1"/>
  <c r="T1840" i="2" s="1"/>
  <c r="P1855" i="2"/>
  <c r="S1866" i="2"/>
  <c r="T1866" i="2" s="1"/>
  <c r="P1871" i="2"/>
  <c r="S1871" i="2" s="1"/>
  <c r="T1871" i="2" s="1"/>
  <c r="S1881" i="2"/>
  <c r="T1881" i="2" s="1"/>
  <c r="P1886" i="2"/>
  <c r="P1897" i="2"/>
  <c r="S1912" i="2"/>
  <c r="T1912" i="2" s="1"/>
  <c r="AE1913" i="2"/>
  <c r="AE1934" i="2"/>
  <c r="P1944" i="2"/>
  <c r="S1944" i="2" s="1"/>
  <c r="T1944" i="2" s="1"/>
  <c r="S1954" i="2"/>
  <c r="T1954" i="2" s="1"/>
  <c r="P1959" i="2"/>
  <c r="P1964" i="2"/>
  <c r="S1964" i="2" s="1"/>
  <c r="T1964" i="2" s="1"/>
  <c r="AE1976" i="2"/>
  <c r="AE1986" i="2"/>
  <c r="S1996" i="2"/>
  <c r="T1996" i="2" s="1"/>
  <c r="P2048" i="2"/>
  <c r="P2079" i="2"/>
  <c r="P2084" i="2"/>
  <c r="S2084" i="2" s="1"/>
  <c r="T2084" i="2" s="1"/>
  <c r="S2094" i="2"/>
  <c r="T2094" i="2" s="1"/>
  <c r="P2100" i="2"/>
  <c r="P2105" i="2"/>
  <c r="S2105" i="2" s="1"/>
  <c r="T2105" i="2" s="1"/>
  <c r="P2120" i="2"/>
  <c r="P2141" i="2"/>
  <c r="P2183" i="2"/>
  <c r="S2183" i="2" s="1"/>
  <c r="T2183" i="2" s="1"/>
  <c r="P2214" i="2"/>
  <c r="P2245" i="2"/>
  <c r="P2250" i="2"/>
  <c r="S2250" i="2" s="1"/>
  <c r="T2250" i="2" s="1"/>
  <c r="P2276" i="2"/>
  <c r="P2297" i="2"/>
  <c r="P2313" i="2"/>
  <c r="P2318" i="2"/>
  <c r="S2318" i="2" s="1"/>
  <c r="T2318" i="2" s="1"/>
  <c r="AD2336" i="2"/>
  <c r="P2354" i="2"/>
  <c r="S2360" i="2"/>
  <c r="T2360" i="2" s="1"/>
  <c r="S2365" i="2"/>
  <c r="T2365" i="2" s="1"/>
  <c r="S2370" i="2"/>
  <c r="T2370" i="2" s="1"/>
  <c r="P2380" i="2"/>
  <c r="S2380" i="2" s="1"/>
  <c r="T2380" i="2" s="1"/>
  <c r="P2386" i="2"/>
  <c r="S2386" i="2" s="1"/>
  <c r="T2386" i="2" s="1"/>
  <c r="P2401" i="2"/>
  <c r="P2406" i="2"/>
  <c r="P2505" i="2"/>
  <c r="S2505" i="2" s="1"/>
  <c r="T2505" i="2" s="1"/>
  <c r="AE2814" i="2"/>
  <c r="AD2815" i="2"/>
  <c r="AE2815" i="2" s="1"/>
  <c r="P1788" i="2"/>
  <c r="S1788" i="2" s="1"/>
  <c r="T1788" i="2" s="1"/>
  <c r="P1798" i="2"/>
  <c r="S1798" i="2" s="1"/>
  <c r="T1798" i="2" s="1"/>
  <c r="P1824" i="2"/>
  <c r="S1824" i="2" s="1"/>
  <c r="T1824" i="2" s="1"/>
  <c r="P1876" i="2"/>
  <c r="S1876" i="2" s="1"/>
  <c r="T1876" i="2" s="1"/>
  <c r="P1970" i="2"/>
  <c r="S1970" i="2" s="1"/>
  <c r="T1970" i="2" s="1"/>
  <c r="P2006" i="2"/>
  <c r="S2006" i="2" s="1"/>
  <c r="T2006" i="2" s="1"/>
  <c r="P2110" i="2"/>
  <c r="S2110" i="2" s="1"/>
  <c r="T2110" i="2" s="1"/>
  <c r="P2131" i="2"/>
  <c r="S2131" i="2" s="1"/>
  <c r="T2131" i="2" s="1"/>
  <c r="P2224" i="2"/>
  <c r="S2224" i="2" s="1"/>
  <c r="T2224" i="2" s="1"/>
  <c r="P2287" i="2"/>
  <c r="S2287" i="2" s="1"/>
  <c r="T2287" i="2" s="1"/>
  <c r="AD2394" i="2"/>
  <c r="S2396" i="2"/>
  <c r="T2396" i="2" s="1"/>
  <c r="Z2396" i="2" s="1"/>
  <c r="AA2396" i="2" s="1"/>
  <c r="AD2414" i="2"/>
  <c r="S2422" i="2"/>
  <c r="T2422" i="2" s="1"/>
  <c r="S2427" i="2"/>
  <c r="T2427" i="2" s="1"/>
  <c r="Z2427" i="2" s="1"/>
  <c r="AA2427" i="2" s="1"/>
  <c r="S2469" i="2"/>
  <c r="T2469" i="2" s="1"/>
  <c r="Y2469" i="2"/>
  <c r="AD2502" i="2"/>
  <c r="AD2503" i="2" s="1"/>
  <c r="AE2501" i="2"/>
  <c r="AD2523" i="2"/>
  <c r="AE2523" i="2" s="1"/>
  <c r="P2479" i="2"/>
  <c r="S2479" i="2" s="1"/>
  <c r="T2479" i="2" s="1"/>
  <c r="Z2479" i="2" s="1"/>
  <c r="AA2479" i="2" s="1"/>
  <c r="P2484" i="2"/>
  <c r="P2490" i="2"/>
  <c r="P2516" i="2"/>
  <c r="P2557" i="2"/>
  <c r="P2573" i="2"/>
  <c r="S2573" i="2" s="1"/>
  <c r="T2573" i="2" s="1"/>
  <c r="P2583" i="2"/>
  <c r="P2609" i="2"/>
  <c r="S2609" i="2" s="1"/>
  <c r="T2609" i="2" s="1"/>
  <c r="P2620" i="2"/>
  <c r="P2625" i="2"/>
  <c r="AE2662" i="2"/>
  <c r="P2672" i="2"/>
  <c r="S2672" i="2" s="1"/>
  <c r="T2672" i="2" s="1"/>
  <c r="P2677" i="2"/>
  <c r="S2677" i="2" s="1"/>
  <c r="T2677" i="2" s="1"/>
  <c r="AD2679" i="2"/>
  <c r="P2682" i="2"/>
  <c r="S2682" i="2" s="1"/>
  <c r="T2682" i="2" s="1"/>
  <c r="AD2684" i="2"/>
  <c r="AE2684" i="2" s="1"/>
  <c r="P2713" i="2"/>
  <c r="S2713" i="2" s="1"/>
  <c r="T2713" i="2" s="1"/>
  <c r="AE2725" i="2"/>
  <c r="AD2741" i="2"/>
  <c r="AE2741" i="2" s="1"/>
  <c r="S2755" i="2"/>
  <c r="T2755" i="2" s="1"/>
  <c r="AE2756" i="2"/>
  <c r="P2765" i="2"/>
  <c r="S2765" i="2" s="1"/>
  <c r="T2765" i="2" s="1"/>
  <c r="P2770" i="2"/>
  <c r="S2770" i="2" s="1"/>
  <c r="T2770" i="2" s="1"/>
  <c r="AE2792" i="2"/>
  <c r="P2807" i="2"/>
  <c r="S2807" i="2" s="1"/>
  <c r="T2807" i="2" s="1"/>
  <c r="AE2823" i="2"/>
  <c r="P2833" i="2"/>
  <c r="S2833" i="2" s="1"/>
  <c r="T2833" i="2" s="1"/>
  <c r="AE2855" i="2"/>
  <c r="S2864" i="2"/>
  <c r="T2864" i="2" s="1"/>
  <c r="P2869" i="2"/>
  <c r="S2869" i="2" s="1"/>
  <c r="T2869" i="2" s="1"/>
  <c r="Z2869" i="2" s="1"/>
  <c r="AA2869" i="2" s="1"/>
  <c r="S2874" i="2"/>
  <c r="T2874" i="2" s="1"/>
  <c r="S2895" i="2"/>
  <c r="T2895" i="2" s="1"/>
  <c r="P2911" i="2"/>
  <c r="S2911" i="2" s="1"/>
  <c r="T2911" i="2" s="1"/>
  <c r="AD2913" i="2"/>
  <c r="AE2913" i="2" s="1"/>
  <c r="AE2938" i="2"/>
  <c r="AD2939" i="2"/>
  <c r="AE2939" i="2" s="1"/>
  <c r="S2963" i="2"/>
  <c r="T2963" i="2" s="1"/>
  <c r="P2968" i="2"/>
  <c r="S2968" i="2" s="1"/>
  <c r="T2968" i="2" s="1"/>
  <c r="Z2594" i="2"/>
  <c r="AA2594" i="2" s="1"/>
  <c r="Z2635" i="2"/>
  <c r="AA2635" i="2" s="1"/>
  <c r="Z2677" i="2"/>
  <c r="AA2677" i="2" s="1"/>
  <c r="S2692" i="2"/>
  <c r="T2692" i="2" s="1"/>
  <c r="AD2720" i="2"/>
  <c r="AE2720" i="2" s="1"/>
  <c r="AD2783" i="2"/>
  <c r="AD2788" i="2"/>
  <c r="AE2788" i="2" s="1"/>
  <c r="S2802" i="2"/>
  <c r="T2802" i="2" s="1"/>
  <c r="AD2845" i="2"/>
  <c r="AD2850" i="2"/>
  <c r="AE2850" i="2" s="1"/>
  <c r="AE2943" i="2"/>
  <c r="AD2944" i="2"/>
  <c r="AE2944" i="2" s="1"/>
  <c r="P2474" i="2"/>
  <c r="S2474" i="2" s="1"/>
  <c r="T2474" i="2" s="1"/>
  <c r="AD2476" i="2"/>
  <c r="AD2477" i="2" s="1"/>
  <c r="P2510" i="2"/>
  <c r="S2510" i="2" s="1"/>
  <c r="T2510" i="2" s="1"/>
  <c r="P2536" i="2"/>
  <c r="S2536" i="2" s="1"/>
  <c r="T2536" i="2" s="1"/>
  <c r="P2552" i="2"/>
  <c r="S2552" i="2" s="1"/>
  <c r="T2552" i="2" s="1"/>
  <c r="P2578" i="2"/>
  <c r="S2578" i="2" s="1"/>
  <c r="T2578" i="2" s="1"/>
  <c r="P2604" i="2"/>
  <c r="S2604" i="2" s="1"/>
  <c r="T2604" i="2" s="1"/>
  <c r="AE2610" i="2"/>
  <c r="P2614" i="2"/>
  <c r="S2614" i="2" s="1"/>
  <c r="T2614" i="2" s="1"/>
  <c r="Z2614" i="2" s="1"/>
  <c r="AA2614" i="2" s="1"/>
  <c r="AE2641" i="2"/>
  <c r="AE2657" i="2"/>
  <c r="P2687" i="2"/>
  <c r="S2687" i="2" s="1"/>
  <c r="T2687" i="2" s="1"/>
  <c r="S2729" i="2"/>
  <c r="T2729" i="2" s="1"/>
  <c r="P2734" i="2"/>
  <c r="P2739" i="2"/>
  <c r="S2739" i="2" s="1"/>
  <c r="T2739" i="2" s="1"/>
  <c r="Z2739" i="2" s="1"/>
  <c r="AA2739" i="2" s="1"/>
  <c r="AE2751" i="2"/>
  <c r="S2760" i="2"/>
  <c r="T2760" i="2" s="1"/>
  <c r="Y2765" i="2"/>
  <c r="AD2772" i="2"/>
  <c r="AE2772" i="2" s="1"/>
  <c r="AD2778" i="2"/>
  <c r="AE2778" i="2" s="1"/>
  <c r="S2796" i="2"/>
  <c r="T2796" i="2" s="1"/>
  <c r="AE2797" i="2"/>
  <c r="Y2802" i="2"/>
  <c r="AD2809" i="2"/>
  <c r="AE2809" i="2" s="1"/>
  <c r="AE2813" i="2"/>
  <c r="S2828" i="2"/>
  <c r="T2828" i="2" s="1"/>
  <c r="AD2835" i="2"/>
  <c r="AE2835" i="2" s="1"/>
  <c r="AD2840" i="2"/>
  <c r="AE2840" i="2" s="1"/>
  <c r="S2859" i="2"/>
  <c r="T2859" i="2" s="1"/>
  <c r="AE2860" i="2"/>
  <c r="Y2869" i="2"/>
  <c r="P2880" i="2"/>
  <c r="S2880" i="2" s="1"/>
  <c r="T2880" i="2" s="1"/>
  <c r="AE2891" i="2"/>
  <c r="Y2900" i="2"/>
  <c r="P2906" i="2"/>
  <c r="S2906" i="2" s="1"/>
  <c r="T2906" i="2" s="1"/>
  <c r="Z2906" i="2" s="1"/>
  <c r="AA2906" i="2" s="1"/>
  <c r="P2916" i="2"/>
  <c r="S2916" i="2" s="1"/>
  <c r="T2916" i="2" s="1"/>
  <c r="AD2918" i="2"/>
  <c r="AE2917" i="2"/>
  <c r="P2947" i="2"/>
  <c r="S2947" i="2" s="1"/>
  <c r="T2947" i="2" s="1"/>
  <c r="AD2949" i="2"/>
  <c r="AE2948" i="2"/>
  <c r="P2646" i="2"/>
  <c r="S2646" i="2" s="1"/>
  <c r="T2646" i="2" s="1"/>
  <c r="Z2646" i="2" s="1"/>
  <c r="AA2646" i="2" s="1"/>
  <c r="S2698" i="2"/>
  <c r="T2698" i="2" s="1"/>
  <c r="P2703" i="2"/>
  <c r="S2734" i="2"/>
  <c r="T2734" i="2" s="1"/>
  <c r="P2744" i="2"/>
  <c r="S2744" i="2" s="1"/>
  <c r="T2744" i="2" s="1"/>
  <c r="AD2746" i="2"/>
  <c r="AE2746" i="2" s="1"/>
  <c r="AD2820" i="2"/>
  <c r="AE2820" i="2" s="1"/>
  <c r="AD2887" i="2"/>
  <c r="AE2887" i="2" s="1"/>
  <c r="AD2923" i="2"/>
  <c r="AE2922" i="2"/>
  <c r="Y2932" i="2"/>
  <c r="AE3308" i="2"/>
  <c r="AD3309" i="2"/>
  <c r="AD3310" i="2" s="1"/>
  <c r="AE3310" i="2" s="1"/>
  <c r="AD3038" i="2"/>
  <c r="AD3039" i="2" s="1"/>
  <c r="AD3069" i="2"/>
  <c r="AD3070" i="2" s="1"/>
  <c r="P3197" i="2"/>
  <c r="S3197" i="2" s="1"/>
  <c r="T3197" i="2" s="1"/>
  <c r="Z3218" i="2"/>
  <c r="AA3218" i="2" s="1"/>
  <c r="P3228" i="2"/>
  <c r="S3228" i="2" s="1"/>
  <c r="T3228" i="2" s="1"/>
  <c r="P3296" i="2"/>
  <c r="S3296" i="2" s="1"/>
  <c r="T3296" i="2" s="1"/>
  <c r="AD3376" i="2"/>
  <c r="AD3381" i="2"/>
  <c r="AE3381" i="2" s="1"/>
  <c r="AE3406" i="2"/>
  <c r="AD3407" i="2"/>
  <c r="AE3407" i="2" s="1"/>
  <c r="P3410" i="2"/>
  <c r="AD3412" i="2"/>
  <c r="AE3411" i="2"/>
  <c r="S2921" i="2"/>
  <c r="T2921" i="2" s="1"/>
  <c r="P2932" i="2"/>
  <c r="S2932" i="2" s="1"/>
  <c r="T2932" i="2" s="1"/>
  <c r="P2937" i="2"/>
  <c r="S2937" i="2" s="1"/>
  <c r="T2937" i="2" s="1"/>
  <c r="Z2937" i="2" s="1"/>
  <c r="AA2937" i="2" s="1"/>
  <c r="P2958" i="2"/>
  <c r="S2958" i="2" s="1"/>
  <c r="T2958" i="2" s="1"/>
  <c r="P2978" i="2"/>
  <c r="S2978" i="2" s="1"/>
  <c r="T2978" i="2" s="1"/>
  <c r="AE2985" i="2"/>
  <c r="AD2991" i="2"/>
  <c r="P2994" i="2"/>
  <c r="S2994" i="2" s="1"/>
  <c r="T2994" i="2" s="1"/>
  <c r="Z2994" i="2" s="1"/>
  <c r="AA2994" i="2" s="1"/>
  <c r="AE3000" i="2"/>
  <c r="P3025" i="2"/>
  <c r="S3025" i="2" s="1"/>
  <c r="T3025" i="2" s="1"/>
  <c r="S3056" i="2"/>
  <c r="T3056" i="2" s="1"/>
  <c r="P3077" i="2"/>
  <c r="P3093" i="2"/>
  <c r="S3093" i="2" s="1"/>
  <c r="T3093" i="2" s="1"/>
  <c r="AD3095" i="2"/>
  <c r="AD3096" i="2" s="1"/>
  <c r="P3103" i="2"/>
  <c r="S3103" i="2" s="1"/>
  <c r="T3103" i="2" s="1"/>
  <c r="P3108" i="2"/>
  <c r="P3114" i="2"/>
  <c r="S3119" i="2"/>
  <c r="T3119" i="2" s="1"/>
  <c r="S3129" i="2"/>
  <c r="T3129" i="2" s="1"/>
  <c r="P3134" i="2"/>
  <c r="S3134" i="2" s="1"/>
  <c r="T3134" i="2" s="1"/>
  <c r="AD3136" i="2"/>
  <c r="AD3137" i="2" s="1"/>
  <c r="P3166" i="2"/>
  <c r="AE3193" i="2"/>
  <c r="AE3224" i="2"/>
  <c r="P3264" i="2"/>
  <c r="AE3276" i="2"/>
  <c r="AE3291" i="2"/>
  <c r="P3301" i="2"/>
  <c r="S3301" i="2" s="1"/>
  <c r="T3301" i="2" s="1"/>
  <c r="AE3312" i="2"/>
  <c r="P3327" i="2"/>
  <c r="S3327" i="2" s="1"/>
  <c r="T3327" i="2" s="1"/>
  <c r="AE3343" i="2"/>
  <c r="S3353" i="2"/>
  <c r="T3353" i="2" s="1"/>
  <c r="Y3358" i="2"/>
  <c r="AD3365" i="2"/>
  <c r="AE3365" i="2" s="1"/>
  <c r="AD3370" i="2"/>
  <c r="AE3370" i="2" s="1"/>
  <c r="P3472" i="2"/>
  <c r="AD3474" i="2"/>
  <c r="AE3474" i="2" s="1"/>
  <c r="AE3473" i="2"/>
  <c r="AD2996" i="2"/>
  <c r="AD2997" i="2" s="1"/>
  <c r="AD3032" i="2"/>
  <c r="AD3033" i="2" s="1"/>
  <c r="P3046" i="2"/>
  <c r="AD3064" i="2"/>
  <c r="AD3065" i="2" s="1"/>
  <c r="P3155" i="2"/>
  <c r="P3249" i="2"/>
  <c r="P3254" i="2"/>
  <c r="S3254" i="2" s="1"/>
  <c r="T3254" i="2" s="1"/>
  <c r="P3270" i="2"/>
  <c r="P3316" i="2"/>
  <c r="S3322" i="2"/>
  <c r="T3322" i="2" s="1"/>
  <c r="P3332" i="2"/>
  <c r="S3332" i="2" s="1"/>
  <c r="T3332" i="2" s="1"/>
  <c r="AD3334" i="2"/>
  <c r="P3337" i="2"/>
  <c r="AD3339" i="2"/>
  <c r="AE3339" i="2" s="1"/>
  <c r="S2926" i="2"/>
  <c r="T2926" i="2" s="1"/>
  <c r="Z2947" i="2"/>
  <c r="AA2947" i="2" s="1"/>
  <c r="P2952" i="2"/>
  <c r="AD2954" i="2"/>
  <c r="AE2954" i="2" s="1"/>
  <c r="P2984" i="2"/>
  <c r="P2989" i="2"/>
  <c r="S2989" i="2" s="1"/>
  <c r="T2989" i="2" s="1"/>
  <c r="AE3005" i="2"/>
  <c r="Y3015" i="2"/>
  <c r="S3020" i="2"/>
  <c r="T3020" i="2" s="1"/>
  <c r="AE3042" i="2"/>
  <c r="AE3073" i="2"/>
  <c r="P3098" i="2"/>
  <c r="S3098" i="2" s="1"/>
  <c r="T3098" i="2" s="1"/>
  <c r="AD3100" i="2"/>
  <c r="AD3101" i="2" s="1"/>
  <c r="P3140" i="2"/>
  <c r="S3140" i="2" s="1"/>
  <c r="T3140" i="2" s="1"/>
  <c r="P3145" i="2"/>
  <c r="P3160" i="2"/>
  <c r="S3160" i="2" s="1"/>
  <c r="T3160" i="2" s="1"/>
  <c r="P3186" i="2"/>
  <c r="S3186" i="2" s="1"/>
  <c r="T3186" i="2" s="1"/>
  <c r="P3192" i="2"/>
  <c r="S3192" i="2" s="1"/>
  <c r="T3192" i="2" s="1"/>
  <c r="P3207" i="2"/>
  <c r="P3238" i="2"/>
  <c r="P3259" i="2"/>
  <c r="S3259" i="2" s="1"/>
  <c r="T3259" i="2" s="1"/>
  <c r="P3285" i="2"/>
  <c r="S3285" i="2" s="1"/>
  <c r="T3285" i="2" s="1"/>
  <c r="P3306" i="2"/>
  <c r="Y3322" i="2"/>
  <c r="Y3327" i="2"/>
  <c r="AD3329" i="2"/>
  <c r="AE3329" i="2" s="1"/>
  <c r="S3348" i="2"/>
  <c r="T3348" i="2" s="1"/>
  <c r="AE3349" i="2"/>
  <c r="P3358" i="2"/>
  <c r="S3358" i="2" s="1"/>
  <c r="T3358" i="2" s="1"/>
  <c r="P3363" i="2"/>
  <c r="S3363" i="2" s="1"/>
  <c r="T3363" i="2" s="1"/>
  <c r="AE3385" i="2"/>
  <c r="Y3394" i="2"/>
  <c r="P3400" i="2"/>
  <c r="S3400" i="2" s="1"/>
  <c r="T3400" i="2" s="1"/>
  <c r="P3405" i="2"/>
  <c r="S3405" i="2" s="1"/>
  <c r="T3405" i="2" s="1"/>
  <c r="Z3405" i="2" s="1"/>
  <c r="AA3405" i="2" s="1"/>
  <c r="S3415" i="2"/>
  <c r="T3415" i="2" s="1"/>
  <c r="P3420" i="2"/>
  <c r="AD3449" i="2"/>
  <c r="AE3449" i="2" s="1"/>
  <c r="P3452" i="2"/>
  <c r="P3483" i="2"/>
  <c r="AD3490" i="2"/>
  <c r="P3519" i="2"/>
  <c r="P3524" i="2"/>
  <c r="S3524" i="2" s="1"/>
  <c r="T3524" i="2" s="1"/>
  <c r="P3540" i="2"/>
  <c r="AD3547" i="2"/>
  <c r="AD3548" i="2" s="1"/>
  <c r="P3571" i="2"/>
  <c r="S3613" i="2"/>
  <c r="T3613" i="2" s="1"/>
  <c r="Y3639" i="2"/>
  <c r="S3654" i="2"/>
  <c r="T3654" i="2" s="1"/>
  <c r="Z3654" i="2" s="1"/>
  <c r="AA3654" i="2" s="1"/>
  <c r="P3675" i="2"/>
  <c r="E8" i="8"/>
  <c r="F8" i="8" s="1"/>
  <c r="S48" i="10"/>
  <c r="T48" i="10" s="1"/>
  <c r="Y48" i="10"/>
  <c r="S76" i="10"/>
  <c r="T76" i="10" s="1"/>
  <c r="AD98" i="10"/>
  <c r="AE97" i="10"/>
  <c r="S108" i="10"/>
  <c r="T108" i="10" s="1"/>
  <c r="S117" i="10"/>
  <c r="T117" i="10" s="1"/>
  <c r="Y117" i="10"/>
  <c r="S133" i="10"/>
  <c r="T133" i="10" s="1"/>
  <c r="S141" i="10"/>
  <c r="T141" i="10" s="1"/>
  <c r="S216" i="10"/>
  <c r="T216" i="10" s="1"/>
  <c r="Z216" i="10" s="1"/>
  <c r="AA216" i="10" s="1"/>
  <c r="S243" i="10"/>
  <c r="T243" i="10" s="1"/>
  <c r="P339" i="10"/>
  <c r="S339" i="10" s="1"/>
  <c r="T339" i="10" s="1"/>
  <c r="S344" i="10"/>
  <c r="T344" i="10" s="1"/>
  <c r="S385" i="10"/>
  <c r="T385" i="10" s="1"/>
  <c r="P3530" i="2"/>
  <c r="S3530" i="2" s="1"/>
  <c r="T3530" i="2" s="1"/>
  <c r="Z3530" i="2" s="1"/>
  <c r="AA3530" i="2" s="1"/>
  <c r="P3561" i="2"/>
  <c r="S3561" i="2" s="1"/>
  <c r="T3561" i="2" s="1"/>
  <c r="Z3561" i="2" s="1"/>
  <c r="AA3561" i="2" s="1"/>
  <c r="P3587" i="2"/>
  <c r="S3587" i="2" s="1"/>
  <c r="T3587" i="2" s="1"/>
  <c r="AD46" i="10"/>
  <c r="AE46" i="10" s="1"/>
  <c r="AE45" i="10"/>
  <c r="Y91" i="10"/>
  <c r="S91" i="10"/>
  <c r="T91" i="10" s="1"/>
  <c r="S112" i="10"/>
  <c r="T112" i="10" s="1"/>
  <c r="S149" i="10"/>
  <c r="T149" i="10" s="1"/>
  <c r="Y149" i="10"/>
  <c r="S3410" i="2"/>
  <c r="T3410" i="2" s="1"/>
  <c r="P3436" i="2"/>
  <c r="S3436" i="2" s="1"/>
  <c r="T3436" i="2" s="1"/>
  <c r="Z3436" i="2" s="1"/>
  <c r="AA3436" i="2" s="1"/>
  <c r="S3462" i="2"/>
  <c r="T3462" i="2" s="1"/>
  <c r="S3467" i="2"/>
  <c r="T3467" i="2" s="1"/>
  <c r="AD3469" i="2"/>
  <c r="AE3469" i="2" s="1"/>
  <c r="P3488" i="2"/>
  <c r="AE3505" i="2"/>
  <c r="P3504" i="2"/>
  <c r="S3504" i="2" s="1"/>
  <c r="T3504" i="2" s="1"/>
  <c r="S3509" i="2"/>
  <c r="T3509" i="2" s="1"/>
  <c r="AE3525" i="2"/>
  <c r="AE3557" i="2"/>
  <c r="P3582" i="2"/>
  <c r="P3628" i="2"/>
  <c r="P3634" i="2"/>
  <c r="AE3661" i="2"/>
  <c r="S3665" i="2"/>
  <c r="T3665" i="2" s="1"/>
  <c r="E22" i="8"/>
  <c r="F22" i="8" s="1"/>
  <c r="E21" i="8"/>
  <c r="F21" i="8" s="1"/>
  <c r="E13" i="8"/>
  <c r="F13" i="8" s="1"/>
  <c r="E4" i="8"/>
  <c r="F4" i="8" s="1"/>
  <c r="Y8" i="10"/>
  <c r="S18" i="10"/>
  <c r="T18" i="10" s="1"/>
  <c r="Y62" i="10"/>
  <c r="S70" i="10"/>
  <c r="T70" i="10" s="1"/>
  <c r="Y112" i="10"/>
  <c r="Z112" i="10" s="1"/>
  <c r="AA112" i="10" s="1"/>
  <c r="Y145" i="10"/>
  <c r="Y161" i="10"/>
  <c r="Z161" i="10" s="1"/>
  <c r="AA161" i="10" s="1"/>
  <c r="Y196" i="10"/>
  <c r="P202" i="10"/>
  <c r="S202" i="10" s="1"/>
  <c r="T202" i="10" s="1"/>
  <c r="Z269" i="10"/>
  <c r="AA269" i="10" s="1"/>
  <c r="S279" i="10"/>
  <c r="T279" i="10" s="1"/>
  <c r="S315" i="10"/>
  <c r="T315" i="10" s="1"/>
  <c r="S390" i="10"/>
  <c r="T390" i="10" s="1"/>
  <c r="S3389" i="2"/>
  <c r="T3389" i="2" s="1"/>
  <c r="P3394" i="2"/>
  <c r="S3394" i="2" s="1"/>
  <c r="T3394" i="2" s="1"/>
  <c r="P3441" i="2"/>
  <c r="S3441" i="2" s="1"/>
  <c r="T3441" i="2" s="1"/>
  <c r="P3446" i="2"/>
  <c r="S3446" i="2" s="1"/>
  <c r="T3446" i="2" s="1"/>
  <c r="Z3446" i="2" s="1"/>
  <c r="AA3446" i="2" s="1"/>
  <c r="S3457" i="2"/>
  <c r="T3457" i="2" s="1"/>
  <c r="AE3458" i="2"/>
  <c r="Y3462" i="2"/>
  <c r="AE3463" i="2"/>
  <c r="Y3467" i="2"/>
  <c r="P3514" i="2"/>
  <c r="P3535" i="2"/>
  <c r="P3566" i="2"/>
  <c r="S3566" i="2" s="1"/>
  <c r="T3566" i="2" s="1"/>
  <c r="AD3584" i="2"/>
  <c r="AE3584" i="2" s="1"/>
  <c r="P3597" i="2"/>
  <c r="S3597" i="2" s="1"/>
  <c r="T3597" i="2" s="1"/>
  <c r="P3602" i="2"/>
  <c r="S3602" i="2" s="1"/>
  <c r="T3602" i="2" s="1"/>
  <c r="AD3636" i="2"/>
  <c r="AD3637" i="2" s="1"/>
  <c r="P3644" i="2"/>
  <c r="Y3665" i="2"/>
  <c r="P3670" i="2"/>
  <c r="E6" i="8"/>
  <c r="F6" i="8" s="1"/>
  <c r="E17" i="8"/>
  <c r="F17" i="8" s="1"/>
  <c r="P15" i="10"/>
  <c r="P36" i="10"/>
  <c r="S42" i="10"/>
  <c r="T42" i="10" s="1"/>
  <c r="Y70" i="10"/>
  <c r="S104" i="10"/>
  <c r="T104" i="10" s="1"/>
  <c r="Y104" i="10"/>
  <c r="P153" i="10"/>
  <c r="AE168" i="10"/>
  <c r="AE177" i="10"/>
  <c r="Y240" i="10"/>
  <c r="S240" i="10"/>
  <c r="T240" i="10" s="1"/>
  <c r="S251" i="10"/>
  <c r="T251" i="10" s="1"/>
  <c r="P253" i="10"/>
  <c r="P258" i="10"/>
  <c r="S258" i="10" s="1"/>
  <c r="T258" i="10" s="1"/>
  <c r="Z287" i="10"/>
  <c r="AA287" i="10" s="1"/>
  <c r="P292" i="10"/>
  <c r="S292" i="10" s="1"/>
  <c r="T292" i="10" s="1"/>
  <c r="Z315" i="10"/>
  <c r="AA315" i="10" s="1"/>
  <c r="S334" i="10"/>
  <c r="T334" i="10" s="1"/>
  <c r="P370" i="10"/>
  <c r="S370" i="10" s="1"/>
  <c r="T370" i="10" s="1"/>
  <c r="Z370" i="10" s="1"/>
  <c r="AA370" i="10" s="1"/>
  <c r="S415" i="10"/>
  <c r="T415" i="10" s="1"/>
  <c r="AD419" i="10"/>
  <c r="AD420" i="10" s="1"/>
  <c r="AD430" i="10"/>
  <c r="AD431" i="10" s="1"/>
  <c r="AD441" i="10"/>
  <c r="AD442" i="10" s="1"/>
  <c r="S348" i="10"/>
  <c r="T348" i="10" s="1"/>
  <c r="S362" i="10"/>
  <c r="T362" i="10" s="1"/>
  <c r="P377" i="10"/>
  <c r="S377" i="10" s="1"/>
  <c r="T377" i="10" s="1"/>
  <c r="S407" i="10"/>
  <c r="T407" i="10" s="1"/>
  <c r="Y415" i="10"/>
  <c r="P417" i="10"/>
  <c r="S417" i="10" s="1"/>
  <c r="T417" i="10" s="1"/>
  <c r="P428" i="10"/>
  <c r="P439" i="10"/>
  <c r="P450" i="10"/>
  <c r="AE451" i="10"/>
  <c r="P3592" i="2"/>
  <c r="S3592" i="2" s="1"/>
  <c r="T3592" i="2" s="1"/>
  <c r="P8" i="10"/>
  <c r="S8" i="10" s="1"/>
  <c r="T8" i="10" s="1"/>
  <c r="S30" i="10"/>
  <c r="T30" i="10" s="1"/>
  <c r="Z30" i="10" s="1"/>
  <c r="AA30" i="10" s="1"/>
  <c r="S34" i="10"/>
  <c r="T34" i="10" s="1"/>
  <c r="P57" i="10"/>
  <c r="S57" i="10" s="1"/>
  <c r="T57" i="10" s="1"/>
  <c r="S64" i="10"/>
  <c r="T64" i="10" s="1"/>
  <c r="S119" i="10"/>
  <c r="T119" i="10" s="1"/>
  <c r="S123" i="10"/>
  <c r="T123" i="10" s="1"/>
  <c r="S137" i="10"/>
  <c r="T137" i="10" s="1"/>
  <c r="S139" i="10"/>
  <c r="T139" i="10" s="1"/>
  <c r="S151" i="10"/>
  <c r="T151" i="10" s="1"/>
  <c r="S157" i="10"/>
  <c r="T157" i="10" s="1"/>
  <c r="S183" i="10"/>
  <c r="T183" i="10" s="1"/>
  <c r="S185" i="10"/>
  <c r="T185" i="10" s="1"/>
  <c r="S188" i="10"/>
  <c r="T188" i="10" s="1"/>
  <c r="S214" i="10"/>
  <c r="T214" i="10" s="1"/>
  <c r="S225" i="10"/>
  <c r="T225" i="10" s="1"/>
  <c r="AE254" i="10"/>
  <c r="S285" i="10"/>
  <c r="T285" i="10" s="1"/>
  <c r="Z285" i="10" s="1"/>
  <c r="AA285" i="10" s="1"/>
  <c r="S359" i="10"/>
  <c r="T359" i="10" s="1"/>
  <c r="Z359" i="10" s="1"/>
  <c r="AA359" i="10" s="1"/>
  <c r="Y362" i="10"/>
  <c r="AE391" i="10"/>
  <c r="AE404" i="10"/>
  <c r="Y407" i="10"/>
  <c r="S428" i="10"/>
  <c r="T428" i="10" s="1"/>
  <c r="P403" i="10"/>
  <c r="S403" i="10" s="1"/>
  <c r="T403" i="10" s="1"/>
  <c r="Z403" i="10" s="1"/>
  <c r="AA403" i="10" s="1"/>
  <c r="Z852" i="2"/>
  <c r="AA852" i="2" s="1"/>
  <c r="Z862" i="2"/>
  <c r="AA862" i="2" s="1"/>
  <c r="Z893" i="2"/>
  <c r="AA893" i="2" s="1"/>
  <c r="Z935" i="2"/>
  <c r="AA935" i="2" s="1"/>
  <c r="Z945" i="2"/>
  <c r="AA945" i="2" s="1"/>
  <c r="Z1018" i="2"/>
  <c r="AA1018" i="2" s="1"/>
  <c r="Z1028" i="2"/>
  <c r="AA1028" i="2" s="1"/>
  <c r="Z1060" i="2"/>
  <c r="AA1060" i="2" s="1"/>
  <c r="Z1101" i="2"/>
  <c r="AA1101" i="2" s="1"/>
  <c r="Z1112" i="2"/>
  <c r="AA1112" i="2" s="1"/>
  <c r="Z1184" i="2"/>
  <c r="AA1184" i="2" s="1"/>
  <c r="Z1195" i="2"/>
  <c r="AA1195" i="2" s="1"/>
  <c r="Z1226" i="2"/>
  <c r="AA1226" i="2" s="1"/>
  <c r="Z1756" i="2"/>
  <c r="AA1756" i="2" s="1"/>
  <c r="Z1918" i="2"/>
  <c r="AA1918" i="2" s="1"/>
  <c r="Z2016" i="2"/>
  <c r="AA2016" i="2" s="1"/>
  <c r="Z2152" i="2"/>
  <c r="AA2152" i="2" s="1"/>
  <c r="Z2375" i="2"/>
  <c r="AA2375" i="2" s="1"/>
  <c r="Z2978" i="2"/>
  <c r="AA2978" i="2" s="1"/>
  <c r="Z348" i="10"/>
  <c r="AA348" i="10" s="1"/>
  <c r="Z623" i="2"/>
  <c r="AA623" i="2" s="1"/>
  <c r="Z696" i="2"/>
  <c r="AA696" i="2" s="1"/>
  <c r="Z727" i="2"/>
  <c r="AA727" i="2" s="1"/>
  <c r="Z1892" i="2"/>
  <c r="AA1892" i="2" s="1"/>
  <c r="Z1985" i="2"/>
  <c r="AA1985" i="2" s="1"/>
  <c r="Z2042" i="2"/>
  <c r="AA2042" i="2" s="1"/>
  <c r="Z2136" i="2"/>
  <c r="AA2136" i="2" s="1"/>
  <c r="Z2209" i="2"/>
  <c r="AA2209" i="2" s="1"/>
  <c r="Z2240" i="2"/>
  <c r="AA2240" i="2" s="1"/>
  <c r="Z2271" i="2"/>
  <c r="AA2271" i="2" s="1"/>
  <c r="Z2292" i="2"/>
  <c r="AA2292" i="2" s="1"/>
  <c r="Z2604" i="2"/>
  <c r="AA2604" i="2" s="1"/>
  <c r="Z2687" i="2"/>
  <c r="AA2687" i="2" s="1"/>
  <c r="Z2999" i="2"/>
  <c r="AA2999" i="2" s="1"/>
  <c r="Z3020" i="2"/>
  <c r="AA3020" i="2" s="1"/>
  <c r="Z3259" i="2"/>
  <c r="AA3259" i="2" s="1"/>
  <c r="Z3363" i="2"/>
  <c r="AA3363" i="2" s="1"/>
  <c r="Z70" i="10"/>
  <c r="AA70" i="10" s="1"/>
  <c r="Z96" i="10"/>
  <c r="AA96" i="10" s="1"/>
  <c r="Z129" i="10"/>
  <c r="AA129" i="10" s="1"/>
  <c r="Z346" i="10"/>
  <c r="AA346" i="10" s="1"/>
  <c r="Z363" i="2"/>
  <c r="AA363" i="2" s="1"/>
  <c r="AA7" i="2"/>
  <c r="AD10" i="2"/>
  <c r="AE9" i="2"/>
  <c r="Y33" i="2"/>
  <c r="AD328" i="2"/>
  <c r="AE327" i="2"/>
  <c r="AD387" i="2"/>
  <c r="AE386" i="2"/>
  <c r="AE401" i="2"/>
  <c r="AD402" i="2"/>
  <c r="AE417" i="2"/>
  <c r="AD418" i="2"/>
  <c r="S430" i="2"/>
  <c r="T430" i="2" s="1"/>
  <c r="Z430" i="2" s="1"/>
  <c r="AA430" i="2" s="1"/>
  <c r="AD433" i="2"/>
  <c r="AE432" i="2"/>
  <c r="AD470" i="2"/>
  <c r="AE469" i="2"/>
  <c r="AE484" i="2"/>
  <c r="AD485" i="2"/>
  <c r="AE501" i="2"/>
  <c r="AD502" i="2"/>
  <c r="AE502" i="2" s="1"/>
  <c r="AD553" i="2"/>
  <c r="AE552" i="2"/>
  <c r="AD595" i="2"/>
  <c r="AE594" i="2"/>
  <c r="AD626" i="2"/>
  <c r="AE625" i="2"/>
  <c r="AD631" i="2"/>
  <c r="AE630" i="2"/>
  <c r="AD657" i="2"/>
  <c r="AE656" i="2"/>
  <c r="AD25" i="2"/>
  <c r="AE24" i="2"/>
  <c r="Z286" i="2"/>
  <c r="AA286" i="2" s="1"/>
  <c r="Z301" i="2"/>
  <c r="AA301" i="2" s="1"/>
  <c r="AD307" i="2"/>
  <c r="AE307" i="2" s="1"/>
  <c r="AE305" i="2"/>
  <c r="AD306" i="2"/>
  <c r="AD315" i="2"/>
  <c r="AE315" i="2" s="1"/>
  <c r="AE313" i="2"/>
  <c r="AD314" i="2"/>
  <c r="AE314" i="2" s="1"/>
  <c r="AD336" i="2"/>
  <c r="AE336" i="2" s="1"/>
  <c r="AE333" i="2"/>
  <c r="AD334" i="2"/>
  <c r="S337" i="2"/>
  <c r="T337" i="2" s="1"/>
  <c r="AD348" i="2"/>
  <c r="AE348" i="2" s="1"/>
  <c r="AE346" i="2"/>
  <c r="AD347" i="2"/>
  <c r="AD366" i="2"/>
  <c r="AE365" i="2"/>
  <c r="S373" i="2"/>
  <c r="T373" i="2" s="1"/>
  <c r="AE380" i="2"/>
  <c r="AD381" i="2"/>
  <c r="Z394" i="2"/>
  <c r="AA394" i="2" s="1"/>
  <c r="AE396" i="2"/>
  <c r="AD397" i="2"/>
  <c r="S410" i="2"/>
  <c r="T410" i="2" s="1"/>
  <c r="Z410" i="2" s="1"/>
  <c r="AA410" i="2" s="1"/>
  <c r="AD413" i="2"/>
  <c r="AE412" i="2"/>
  <c r="Z425" i="2"/>
  <c r="AA425" i="2" s="1"/>
  <c r="AD449" i="2"/>
  <c r="AE448" i="2"/>
  <c r="S456" i="2"/>
  <c r="T456" i="2" s="1"/>
  <c r="AE464" i="2"/>
  <c r="AD465" i="2"/>
  <c r="Z477" i="2"/>
  <c r="AA477" i="2" s="1"/>
  <c r="AE479" i="2"/>
  <c r="AD480" i="2"/>
  <c r="S493" i="2"/>
  <c r="T493" i="2" s="1"/>
  <c r="Z493" i="2" s="1"/>
  <c r="AA493" i="2" s="1"/>
  <c r="AE494" i="2"/>
  <c r="AD495" i="2"/>
  <c r="S508" i="2"/>
  <c r="T508" i="2" s="1"/>
  <c r="Y508" i="2"/>
  <c r="AD511" i="2"/>
  <c r="AE510" i="2"/>
  <c r="S519" i="2"/>
  <c r="T519" i="2" s="1"/>
  <c r="AE526" i="2"/>
  <c r="AD527" i="2"/>
  <c r="Z550" i="2"/>
  <c r="AA550" i="2" s="1"/>
  <c r="Z592" i="2"/>
  <c r="AA592" i="2" s="1"/>
  <c r="Z633" i="2"/>
  <c r="AA633" i="2" s="1"/>
  <c r="S654" i="2"/>
  <c r="T654" i="2" s="1"/>
  <c r="AD5" i="2"/>
  <c r="AE4" i="2"/>
  <c r="AA12" i="2"/>
  <c r="AE19" i="2"/>
  <c r="AD20" i="2"/>
  <c r="AA33" i="2"/>
  <c r="AD309" i="2"/>
  <c r="AE309" i="2" s="1"/>
  <c r="P317" i="2"/>
  <c r="S317" i="2" s="1"/>
  <c r="T317" i="2" s="1"/>
  <c r="Z317" i="2" s="1"/>
  <c r="AA317" i="2" s="1"/>
  <c r="AD340" i="2"/>
  <c r="AE340" i="2" s="1"/>
  <c r="AE338" i="2"/>
  <c r="AD339" i="2"/>
  <c r="AE360" i="2"/>
  <c r="AD361" i="2"/>
  <c r="Z373" i="2"/>
  <c r="AA373" i="2" s="1"/>
  <c r="AE375" i="2"/>
  <c r="AD376" i="2"/>
  <c r="S389" i="2"/>
  <c r="T389" i="2" s="1"/>
  <c r="Z389" i="2" s="1"/>
  <c r="AA389" i="2" s="1"/>
  <c r="AD392" i="2"/>
  <c r="AE391" i="2"/>
  <c r="Z404" i="2"/>
  <c r="AA404" i="2" s="1"/>
  <c r="AD428" i="2"/>
  <c r="AE427" i="2"/>
  <c r="S436" i="2"/>
  <c r="T436" i="2" s="1"/>
  <c r="AE443" i="2"/>
  <c r="AD444" i="2"/>
  <c r="Z456" i="2"/>
  <c r="AA456" i="2" s="1"/>
  <c r="AE458" i="2"/>
  <c r="AD459" i="2"/>
  <c r="S472" i="2"/>
  <c r="T472" i="2" s="1"/>
  <c r="Z472" i="2" s="1"/>
  <c r="AA472" i="2" s="1"/>
  <c r="AD475" i="2"/>
  <c r="AE474" i="2"/>
  <c r="Z488" i="2"/>
  <c r="AA488" i="2" s="1"/>
  <c r="S498" i="2"/>
  <c r="T498" i="2" s="1"/>
  <c r="Z498" i="2" s="1"/>
  <c r="AA498" i="2" s="1"/>
  <c r="Z519" i="2"/>
  <c r="AA519" i="2" s="1"/>
  <c r="AE521" i="2"/>
  <c r="AD522" i="2"/>
  <c r="S534" i="2"/>
  <c r="T534" i="2" s="1"/>
  <c r="Z534" i="2" s="1"/>
  <c r="AA534" i="2" s="1"/>
  <c r="AE535" i="2"/>
  <c r="AD536" i="2"/>
  <c r="AD558" i="2"/>
  <c r="AE557" i="2"/>
  <c r="AD574" i="2"/>
  <c r="AE573" i="2"/>
  <c r="S586" i="2"/>
  <c r="T586" i="2" s="1"/>
  <c r="AD600" i="2"/>
  <c r="AE599" i="2"/>
  <c r="AD647" i="2"/>
  <c r="AE646" i="2"/>
  <c r="AE14" i="2"/>
  <c r="AD15" i="2"/>
  <c r="AA28" i="2"/>
  <c r="AD297" i="2"/>
  <c r="AE296" i="2"/>
  <c r="AD356" i="2"/>
  <c r="AE356" i="2" s="1"/>
  <c r="AE354" i="2"/>
  <c r="AD355" i="2"/>
  <c r="AE355" i="2" s="1"/>
  <c r="S368" i="2"/>
  <c r="T368" i="2" s="1"/>
  <c r="AD371" i="2"/>
  <c r="AE370" i="2"/>
  <c r="Z384" i="2"/>
  <c r="AA384" i="2" s="1"/>
  <c r="AD407" i="2"/>
  <c r="AE406" i="2"/>
  <c r="S415" i="2"/>
  <c r="T415" i="2" s="1"/>
  <c r="Z415" i="2" s="1"/>
  <c r="AA415" i="2" s="1"/>
  <c r="AE422" i="2"/>
  <c r="AD423" i="2"/>
  <c r="Z436" i="2"/>
  <c r="AA436" i="2" s="1"/>
  <c r="AE438" i="2"/>
  <c r="AD439" i="2"/>
  <c r="S451" i="2"/>
  <c r="T451" i="2" s="1"/>
  <c r="AD454" i="2"/>
  <c r="AE453" i="2"/>
  <c r="Z467" i="2"/>
  <c r="AA467" i="2" s="1"/>
  <c r="AD491" i="2"/>
  <c r="AE490" i="2"/>
  <c r="S503" i="2"/>
  <c r="T503" i="2" s="1"/>
  <c r="Y503" i="2"/>
  <c r="S514" i="2"/>
  <c r="T514" i="2" s="1"/>
  <c r="Z514" i="2" s="1"/>
  <c r="AA514" i="2" s="1"/>
  <c r="AD517" i="2"/>
  <c r="AE516" i="2"/>
  <c r="Z529" i="2"/>
  <c r="AA529" i="2" s="1"/>
  <c r="S540" i="2"/>
  <c r="T540" i="2" s="1"/>
  <c r="Z540" i="2" s="1"/>
  <c r="AA540" i="2" s="1"/>
  <c r="S545" i="2"/>
  <c r="T545" i="2" s="1"/>
  <c r="Y545" i="2"/>
  <c r="AD652" i="2"/>
  <c r="AE651" i="2"/>
  <c r="AA17" i="2"/>
  <c r="AD37" i="2"/>
  <c r="Z358" i="2"/>
  <c r="AA358" i="2" s="1"/>
  <c r="Z378" i="2"/>
  <c r="AA378" i="2" s="1"/>
  <c r="Z399" i="2"/>
  <c r="AA399" i="2" s="1"/>
  <c r="Z420" i="2"/>
  <c r="AA420" i="2" s="1"/>
  <c r="Z441" i="2"/>
  <c r="AA441" i="2" s="1"/>
  <c r="Z462" i="2"/>
  <c r="AA462" i="2" s="1"/>
  <c r="Z482" i="2"/>
  <c r="AA482" i="2" s="1"/>
  <c r="Z524" i="2"/>
  <c r="AA524" i="2" s="1"/>
  <c r="Z566" i="2"/>
  <c r="AA566" i="2" s="1"/>
  <c r="AD578" i="2"/>
  <c r="Y586" i="2"/>
  <c r="Z607" i="2"/>
  <c r="AA607" i="2" s="1"/>
  <c r="Z638" i="2"/>
  <c r="AA638" i="2" s="1"/>
  <c r="AE698" i="2"/>
  <c r="AD699" i="2"/>
  <c r="AE750" i="2"/>
  <c r="AD751" i="2"/>
  <c r="AE761" i="2"/>
  <c r="AD762" i="2"/>
  <c r="AE762" i="2" s="1"/>
  <c r="AE813" i="2"/>
  <c r="AD814" i="2"/>
  <c r="AE814" i="2" s="1"/>
  <c r="AE849" i="2"/>
  <c r="AD850" i="2"/>
  <c r="AE850" i="2" s="1"/>
  <c r="AE985" i="2"/>
  <c r="AD986" i="2"/>
  <c r="AE986" i="2" s="1"/>
  <c r="Z987" i="2"/>
  <c r="AA987" i="2" s="1"/>
  <c r="AE1068" i="2"/>
  <c r="AD1069" i="2"/>
  <c r="AE1069" i="2" s="1"/>
  <c r="Z1070" i="2"/>
  <c r="AA1070" i="2" s="1"/>
  <c r="AE1151" i="2"/>
  <c r="AD1152" i="2"/>
  <c r="AE1152" i="2" s="1"/>
  <c r="Z1153" i="2"/>
  <c r="AA1153" i="2" s="1"/>
  <c r="Z1236" i="2"/>
  <c r="AA1236" i="2" s="1"/>
  <c r="AD548" i="2"/>
  <c r="Y555" i="2"/>
  <c r="Y560" i="2"/>
  <c r="Z560" i="2" s="1"/>
  <c r="AA560" i="2" s="1"/>
  <c r="AD562" i="2"/>
  <c r="AD568" i="2"/>
  <c r="Y576" i="2"/>
  <c r="AD584" i="2"/>
  <c r="AD589" i="2"/>
  <c r="Y597" i="2"/>
  <c r="Z597" i="2" s="1"/>
  <c r="AA597" i="2" s="1"/>
  <c r="Y602" i="2"/>
  <c r="Z602" i="2" s="1"/>
  <c r="AA602" i="2" s="1"/>
  <c r="AD604" i="2"/>
  <c r="AD609" i="2"/>
  <c r="AD615" i="2"/>
  <c r="Z618" i="2"/>
  <c r="AA618" i="2" s="1"/>
  <c r="AD621" i="2"/>
  <c r="AD635" i="2"/>
  <c r="AD640" i="2"/>
  <c r="Y649" i="2"/>
  <c r="Z649" i="2" s="1"/>
  <c r="AA649" i="2" s="1"/>
  <c r="Y654" i="2"/>
  <c r="P659" i="2"/>
  <c r="S659" i="2" s="1"/>
  <c r="T659" i="2" s="1"/>
  <c r="Z685" i="2"/>
  <c r="AA685" i="2" s="1"/>
  <c r="AE703" i="2"/>
  <c r="AD704" i="2"/>
  <c r="AE735" i="2"/>
  <c r="AD736" i="2"/>
  <c r="AE736" i="2" s="1"/>
  <c r="AE755" i="2"/>
  <c r="AD756" i="2"/>
  <c r="AE766" i="2"/>
  <c r="AD767" i="2"/>
  <c r="AE767" i="2" s="1"/>
  <c r="Z820" i="2"/>
  <c r="AA820" i="2" s="1"/>
  <c r="S841" i="2"/>
  <c r="T841" i="2" s="1"/>
  <c r="AE864" i="2"/>
  <c r="AD865" i="2"/>
  <c r="AE916" i="2"/>
  <c r="AD917" i="2"/>
  <c r="AE927" i="2"/>
  <c r="AD928" i="2"/>
  <c r="AE928" i="2" s="1"/>
  <c r="AE947" i="2"/>
  <c r="AD948" i="2"/>
  <c r="AE999" i="2"/>
  <c r="AD1000" i="2"/>
  <c r="AE1011" i="2"/>
  <c r="AD1012" i="2"/>
  <c r="AE1012" i="2" s="1"/>
  <c r="AE1030" i="2"/>
  <c r="AD1031" i="2"/>
  <c r="AE1082" i="2"/>
  <c r="AD1083" i="2"/>
  <c r="AE1094" i="2"/>
  <c r="AD1095" i="2"/>
  <c r="AE1095" i="2" s="1"/>
  <c r="AE1114" i="2"/>
  <c r="AD1115" i="2"/>
  <c r="AE1166" i="2"/>
  <c r="AD1167" i="2"/>
  <c r="AE1177" i="2"/>
  <c r="AD1178" i="2"/>
  <c r="AE1178" i="2" s="1"/>
  <c r="AE1197" i="2"/>
  <c r="AD1198" i="2"/>
  <c r="AE1218" i="2"/>
  <c r="AD1219" i="2"/>
  <c r="AE1223" i="2"/>
  <c r="AD1224" i="2"/>
  <c r="AE1234" i="2"/>
  <c r="AD1235" i="2"/>
  <c r="AE1235" i="2" s="1"/>
  <c r="AE1249" i="2"/>
  <c r="AD1250" i="2"/>
  <c r="Z368" i="2"/>
  <c r="AA368" i="2" s="1"/>
  <c r="Z451" i="2"/>
  <c r="AA451" i="2" s="1"/>
  <c r="Z555" i="2"/>
  <c r="AA555" i="2" s="1"/>
  <c r="Y659" i="2"/>
  <c r="AE660" i="2"/>
  <c r="AD661" i="2"/>
  <c r="Y664" i="2"/>
  <c r="S664" i="2"/>
  <c r="T664" i="2" s="1"/>
  <c r="AD678" i="2"/>
  <c r="AE677" i="2"/>
  <c r="AD683" i="2"/>
  <c r="AE682" i="2"/>
  <c r="AE730" i="2"/>
  <c r="AD731" i="2"/>
  <c r="AE731" i="2" s="1"/>
  <c r="AE781" i="2"/>
  <c r="AD782" i="2"/>
  <c r="AE833" i="2"/>
  <c r="AD834" i="2"/>
  <c r="AE844" i="2"/>
  <c r="AD845" i="2"/>
  <c r="AE845" i="2" s="1"/>
  <c r="AE869" i="2"/>
  <c r="AD870" i="2"/>
  <c r="AE901" i="2"/>
  <c r="AD902" i="2"/>
  <c r="AE902" i="2" s="1"/>
  <c r="AE921" i="2"/>
  <c r="AD922" i="2"/>
  <c r="AE933" i="2"/>
  <c r="AD934" i="2"/>
  <c r="AE934" i="2" s="1"/>
  <c r="AE952" i="2"/>
  <c r="AD953" i="2"/>
  <c r="AE1004" i="2"/>
  <c r="AD1005" i="2"/>
  <c r="AE1016" i="2"/>
  <c r="AD1017" i="2"/>
  <c r="AE1017" i="2" s="1"/>
  <c r="AE1036" i="2"/>
  <c r="AD1037" i="2"/>
  <c r="AE1088" i="2"/>
  <c r="AD1089" i="2"/>
  <c r="AE1099" i="2"/>
  <c r="AD1100" i="2"/>
  <c r="AE1100" i="2" s="1"/>
  <c r="AE1119" i="2"/>
  <c r="AD1120" i="2"/>
  <c r="AE1171" i="2"/>
  <c r="AD1172" i="2"/>
  <c r="AE1182" i="2"/>
  <c r="AD1183" i="2"/>
  <c r="AE1183" i="2" s="1"/>
  <c r="AE1202" i="2"/>
  <c r="AD1203" i="2"/>
  <c r="AE1229" i="2"/>
  <c r="AD1230" i="2"/>
  <c r="AE1230" i="2" s="1"/>
  <c r="AE1254" i="2"/>
  <c r="AD1255" i="2"/>
  <c r="AE1270" i="2"/>
  <c r="AD1271" i="2"/>
  <c r="AE1275" i="2"/>
  <c r="AD1276" i="2"/>
  <c r="Z337" i="2"/>
  <c r="AA337" i="2" s="1"/>
  <c r="Z576" i="2"/>
  <c r="AA576" i="2" s="1"/>
  <c r="Z628" i="2"/>
  <c r="AA628" i="2" s="1"/>
  <c r="AD666" i="2"/>
  <c r="AE665" i="2"/>
  <c r="S670" i="2"/>
  <c r="T670" i="2" s="1"/>
  <c r="Y670" i="2"/>
  <c r="AD672" i="2"/>
  <c r="AE671" i="2"/>
  <c r="S675" i="2"/>
  <c r="T675" i="2" s="1"/>
  <c r="Y675" i="2"/>
  <c r="AE687" i="2"/>
  <c r="AD688" i="2"/>
  <c r="AE692" i="2"/>
  <c r="AD693" i="2"/>
  <c r="S706" i="2"/>
  <c r="T706" i="2" s="1"/>
  <c r="Z737" i="2"/>
  <c r="AA737" i="2" s="1"/>
  <c r="S758" i="2"/>
  <c r="T758" i="2" s="1"/>
  <c r="Z768" i="2"/>
  <c r="AA768" i="2" s="1"/>
  <c r="Z779" i="2"/>
  <c r="AA779" i="2" s="1"/>
  <c r="AE786" i="2"/>
  <c r="AD787" i="2"/>
  <c r="Z810" i="2"/>
  <c r="AA810" i="2" s="1"/>
  <c r="AE818" i="2"/>
  <c r="AD819" i="2"/>
  <c r="AE819" i="2" s="1"/>
  <c r="AE838" i="2"/>
  <c r="AD839" i="2"/>
  <c r="S867" i="2"/>
  <c r="T867" i="2" s="1"/>
  <c r="AE896" i="2"/>
  <c r="AD897" i="2"/>
  <c r="AE897" i="2" s="1"/>
  <c r="S919" i="2"/>
  <c r="T919" i="2" s="1"/>
  <c r="S950" i="2"/>
  <c r="T950" i="2" s="1"/>
  <c r="AE979" i="2"/>
  <c r="AD980" i="2"/>
  <c r="AE980" i="2" s="1"/>
  <c r="S1002" i="2"/>
  <c r="T1002" i="2" s="1"/>
  <c r="S1034" i="2"/>
  <c r="T1034" i="2" s="1"/>
  <c r="AE1063" i="2"/>
  <c r="AD1064" i="2"/>
  <c r="AE1064" i="2" s="1"/>
  <c r="S1086" i="2"/>
  <c r="T1086" i="2" s="1"/>
  <c r="S1117" i="2"/>
  <c r="T1117" i="2" s="1"/>
  <c r="AE1146" i="2"/>
  <c r="AD1147" i="2"/>
  <c r="AE1147" i="2" s="1"/>
  <c r="S1169" i="2"/>
  <c r="T1169" i="2" s="1"/>
  <c r="S1200" i="2"/>
  <c r="T1200" i="2" s="1"/>
  <c r="S1252" i="2"/>
  <c r="T1252" i="2" s="1"/>
  <c r="Z1257" i="2"/>
  <c r="AA1257" i="2" s="1"/>
  <c r="AE1260" i="2"/>
  <c r="AD1261" i="2"/>
  <c r="AE1261" i="2" s="1"/>
  <c r="AE1265" i="2"/>
  <c r="AD1266" i="2"/>
  <c r="AE1266" i="2" s="1"/>
  <c r="Z1268" i="2"/>
  <c r="AA1268" i="2" s="1"/>
  <c r="Z690" i="2"/>
  <c r="AA690" i="2" s="1"/>
  <c r="AE697" i="2"/>
  <c r="Y701" i="2"/>
  <c r="AE702" i="2"/>
  <c r="Y706" i="2"/>
  <c r="Z706" i="2" s="1"/>
  <c r="AA706" i="2" s="1"/>
  <c r="AD708" i="2"/>
  <c r="S711" i="2"/>
  <c r="T711" i="2" s="1"/>
  <c r="Z711" i="2" s="1"/>
  <c r="AA711" i="2" s="1"/>
  <c r="AD713" i="2"/>
  <c r="S716" i="2"/>
  <c r="T716" i="2" s="1"/>
  <c r="Z716" i="2" s="1"/>
  <c r="AA716" i="2" s="1"/>
  <c r="AD719" i="2"/>
  <c r="Z722" i="2"/>
  <c r="AA722" i="2" s="1"/>
  <c r="AD725" i="2"/>
  <c r="AE729" i="2"/>
  <c r="AE734" i="2"/>
  <c r="AD739" i="2"/>
  <c r="S742" i="2"/>
  <c r="T742" i="2" s="1"/>
  <c r="Z742" i="2" s="1"/>
  <c r="AA742" i="2" s="1"/>
  <c r="AD744" i="2"/>
  <c r="S748" i="2"/>
  <c r="T748" i="2" s="1"/>
  <c r="Z748" i="2" s="1"/>
  <c r="AA748" i="2" s="1"/>
  <c r="AE749" i="2"/>
  <c r="Y753" i="2"/>
  <c r="Z753" i="2" s="1"/>
  <c r="AA753" i="2" s="1"/>
  <c r="AE754" i="2"/>
  <c r="Y758" i="2"/>
  <c r="AE760" i="2"/>
  <c r="AE765" i="2"/>
  <c r="AD771" i="2"/>
  <c r="Z774" i="2"/>
  <c r="AA774" i="2" s="1"/>
  <c r="AD777" i="2"/>
  <c r="AE780" i="2"/>
  <c r="Y784" i="2"/>
  <c r="Z784" i="2" s="1"/>
  <c r="AA784" i="2" s="1"/>
  <c r="AE785" i="2"/>
  <c r="Y789" i="2"/>
  <c r="AD791" i="2"/>
  <c r="S794" i="2"/>
  <c r="T794" i="2" s="1"/>
  <c r="AD796" i="2"/>
  <c r="S800" i="2"/>
  <c r="T800" i="2" s="1"/>
  <c r="Z800" i="2" s="1"/>
  <c r="AA800" i="2" s="1"/>
  <c r="AD803" i="2"/>
  <c r="Z805" i="2"/>
  <c r="AA805" i="2" s="1"/>
  <c r="AD808" i="2"/>
  <c r="AE812" i="2"/>
  <c r="AE817" i="2"/>
  <c r="AD822" i="2"/>
  <c r="S826" i="2"/>
  <c r="T826" i="2" s="1"/>
  <c r="AD828" i="2"/>
  <c r="S831" i="2"/>
  <c r="T831" i="2" s="1"/>
  <c r="Z831" i="2" s="1"/>
  <c r="AA831" i="2" s="1"/>
  <c r="AE832" i="2"/>
  <c r="Y836" i="2"/>
  <c r="AE837" i="2"/>
  <c r="Y841" i="2"/>
  <c r="Z841" i="2" s="1"/>
  <c r="AA841" i="2" s="1"/>
  <c r="AE843" i="2"/>
  <c r="AE848" i="2"/>
  <c r="AD855" i="2"/>
  <c r="Z857" i="2"/>
  <c r="AA857" i="2" s="1"/>
  <c r="AD860" i="2"/>
  <c r="AE863" i="2"/>
  <c r="Y867" i="2"/>
  <c r="AE868" i="2"/>
  <c r="Y872" i="2"/>
  <c r="Z872" i="2" s="1"/>
  <c r="AA872" i="2" s="1"/>
  <c r="AD874" i="2"/>
  <c r="S878" i="2"/>
  <c r="T878" i="2" s="1"/>
  <c r="AD880" i="2"/>
  <c r="S883" i="2"/>
  <c r="T883" i="2" s="1"/>
  <c r="Z883" i="2" s="1"/>
  <c r="AA883" i="2" s="1"/>
  <c r="AD886" i="2"/>
  <c r="Z888" i="2"/>
  <c r="AA888" i="2" s="1"/>
  <c r="AD891" i="2"/>
  <c r="AE895" i="2"/>
  <c r="AE900" i="2"/>
  <c r="AD906" i="2"/>
  <c r="S909" i="2"/>
  <c r="T909" i="2" s="1"/>
  <c r="Z909" i="2" s="1"/>
  <c r="AA909" i="2" s="1"/>
  <c r="AD911" i="2"/>
  <c r="S914" i="2"/>
  <c r="T914" i="2" s="1"/>
  <c r="Z914" i="2" s="1"/>
  <c r="AA914" i="2" s="1"/>
  <c r="AE915" i="2"/>
  <c r="Y919" i="2"/>
  <c r="Z919" i="2" s="1"/>
  <c r="AA919" i="2" s="1"/>
  <c r="AE920" i="2"/>
  <c r="Y924" i="2"/>
  <c r="AE926" i="2"/>
  <c r="AE932" i="2"/>
  <c r="AD938" i="2"/>
  <c r="Z940" i="2"/>
  <c r="AA940" i="2" s="1"/>
  <c r="AD943" i="2"/>
  <c r="AE946" i="2"/>
  <c r="Y950" i="2"/>
  <c r="Z950" i="2" s="1"/>
  <c r="AA950" i="2" s="1"/>
  <c r="AE951" i="2"/>
  <c r="Y956" i="2"/>
  <c r="Z956" i="2" s="1"/>
  <c r="AA956" i="2" s="1"/>
  <c r="AD958" i="2"/>
  <c r="S961" i="2"/>
  <c r="T961" i="2" s="1"/>
  <c r="Z961" i="2" s="1"/>
  <c r="AA961" i="2" s="1"/>
  <c r="AD963" i="2"/>
  <c r="S966" i="2"/>
  <c r="T966" i="2" s="1"/>
  <c r="Z966" i="2" s="1"/>
  <c r="AA966" i="2" s="1"/>
  <c r="AD969" i="2"/>
  <c r="Z971" i="2"/>
  <c r="AA971" i="2" s="1"/>
  <c r="AD974" i="2"/>
  <c r="AE978" i="2"/>
  <c r="AE984" i="2"/>
  <c r="AD989" i="2"/>
  <c r="S992" i="2"/>
  <c r="T992" i="2" s="1"/>
  <c r="AD994" i="2"/>
  <c r="S997" i="2"/>
  <c r="T997" i="2" s="1"/>
  <c r="Z997" i="2" s="1"/>
  <c r="AA997" i="2" s="1"/>
  <c r="AE998" i="2"/>
  <c r="Y1002" i="2"/>
  <c r="AE1003" i="2"/>
  <c r="Y1008" i="2"/>
  <c r="Z1008" i="2" s="1"/>
  <c r="AA1008" i="2" s="1"/>
  <c r="AE1010" i="2"/>
  <c r="AE1015" i="2"/>
  <c r="AD1021" i="2"/>
  <c r="Z1023" i="2"/>
  <c r="AA1023" i="2" s="1"/>
  <c r="AD1026" i="2"/>
  <c r="AE1029" i="2"/>
  <c r="Y1034" i="2"/>
  <c r="AE1035" i="2"/>
  <c r="Y1039" i="2"/>
  <c r="Z1039" i="2" s="1"/>
  <c r="AA1039" i="2" s="1"/>
  <c r="AD1041" i="2"/>
  <c r="S1044" i="2"/>
  <c r="T1044" i="2" s="1"/>
  <c r="Z1044" i="2" s="1"/>
  <c r="AA1044" i="2" s="1"/>
  <c r="AD1046" i="2"/>
  <c r="S1049" i="2"/>
  <c r="T1049" i="2" s="1"/>
  <c r="Z1049" i="2" s="1"/>
  <c r="AA1049" i="2" s="1"/>
  <c r="AD1052" i="2"/>
  <c r="Z1054" i="2"/>
  <c r="AA1054" i="2" s="1"/>
  <c r="AD1057" i="2"/>
  <c r="AE1062" i="2"/>
  <c r="AE1067" i="2"/>
  <c r="AD1072" i="2"/>
  <c r="S1075" i="2"/>
  <c r="T1075" i="2" s="1"/>
  <c r="Z1075" i="2" s="1"/>
  <c r="AA1075" i="2" s="1"/>
  <c r="AD1077" i="2"/>
  <c r="S1080" i="2"/>
  <c r="T1080" i="2" s="1"/>
  <c r="Z1080" i="2" s="1"/>
  <c r="AA1080" i="2" s="1"/>
  <c r="AE1081" i="2"/>
  <c r="Y1086" i="2"/>
  <c r="Z1086" i="2" s="1"/>
  <c r="AA1086" i="2" s="1"/>
  <c r="AE1087" i="2"/>
  <c r="Y1091" i="2"/>
  <c r="AE1093" i="2"/>
  <c r="AE1098" i="2"/>
  <c r="AD1104" i="2"/>
  <c r="Z1106" i="2"/>
  <c r="AA1106" i="2" s="1"/>
  <c r="AD1109" i="2"/>
  <c r="AE1113" i="2"/>
  <c r="Y1117" i="2"/>
  <c r="Z1117" i="2" s="1"/>
  <c r="AA1117" i="2" s="1"/>
  <c r="AE1118" i="2"/>
  <c r="Y1122" i="2"/>
  <c r="Z1122" i="2" s="1"/>
  <c r="AA1122" i="2" s="1"/>
  <c r="AD1124" i="2"/>
  <c r="S1127" i="2"/>
  <c r="T1127" i="2" s="1"/>
  <c r="AD1129" i="2"/>
  <c r="S1132" i="2"/>
  <c r="T1132" i="2" s="1"/>
  <c r="Z1132" i="2" s="1"/>
  <c r="AA1132" i="2" s="1"/>
  <c r="AD1135" i="2"/>
  <c r="Z1138" i="2"/>
  <c r="AA1138" i="2" s="1"/>
  <c r="AD1141" i="2"/>
  <c r="AE1145" i="2"/>
  <c r="AE1150" i="2"/>
  <c r="AD1155" i="2"/>
  <c r="S1158" i="2"/>
  <c r="T1158" i="2" s="1"/>
  <c r="AD1160" i="2"/>
  <c r="S1164" i="2"/>
  <c r="T1164" i="2" s="1"/>
  <c r="Z1164" i="2" s="1"/>
  <c r="AA1164" i="2" s="1"/>
  <c r="AE1165" i="2"/>
  <c r="Y1169" i="2"/>
  <c r="AE1170" i="2"/>
  <c r="Y1174" i="2"/>
  <c r="Z1174" i="2" s="1"/>
  <c r="AA1174" i="2" s="1"/>
  <c r="AE1176" i="2"/>
  <c r="AE1181" i="2"/>
  <c r="AD1187" i="2"/>
  <c r="Z1190" i="2"/>
  <c r="AA1190" i="2" s="1"/>
  <c r="AD1193" i="2"/>
  <c r="AE1196" i="2"/>
  <c r="Y1200" i="2"/>
  <c r="AE1201" i="2"/>
  <c r="Y1205" i="2"/>
  <c r="Z1205" i="2" s="1"/>
  <c r="AA1205" i="2" s="1"/>
  <c r="AD1207" i="2"/>
  <c r="S1210" i="2"/>
  <c r="T1210" i="2" s="1"/>
  <c r="AD1212" i="2"/>
  <c r="S1216" i="2"/>
  <c r="T1216" i="2" s="1"/>
  <c r="Z1216" i="2" s="1"/>
  <c r="AA1216" i="2" s="1"/>
  <c r="Z1221" i="2"/>
  <c r="AA1221" i="2" s="1"/>
  <c r="AE1228" i="2"/>
  <c r="AE1233" i="2"/>
  <c r="AD1238" i="2"/>
  <c r="S1242" i="2"/>
  <c r="T1242" i="2" s="1"/>
  <c r="AD1244" i="2"/>
  <c r="S1247" i="2"/>
  <c r="T1247" i="2" s="1"/>
  <c r="Z1247" i="2" s="1"/>
  <c r="AA1247" i="2" s="1"/>
  <c r="AE1248" i="2"/>
  <c r="Y1252" i="2"/>
  <c r="AE1253" i="2"/>
  <c r="AE1259" i="2"/>
  <c r="AE1264" i="2"/>
  <c r="Z1273" i="2"/>
  <c r="AA1273" i="2" s="1"/>
  <c r="P1278" i="2"/>
  <c r="S1278" i="2" s="1"/>
  <c r="T1278" i="2" s="1"/>
  <c r="AE1280" i="2"/>
  <c r="AD1281" i="2"/>
  <c r="AE1285" i="2"/>
  <c r="AD1286" i="2"/>
  <c r="Z1299" i="2"/>
  <c r="AA1299" i="2" s="1"/>
  <c r="AD1311" i="2"/>
  <c r="AE1310" i="2"/>
  <c r="S1314" i="2"/>
  <c r="T1314" i="2" s="1"/>
  <c r="Y1314" i="2"/>
  <c r="AD1316" i="2"/>
  <c r="AE1315" i="2"/>
  <c r="S1320" i="2"/>
  <c r="T1320" i="2" s="1"/>
  <c r="Y1320" i="2"/>
  <c r="AE1332" i="2"/>
  <c r="AD1333" i="2"/>
  <c r="AE1337" i="2"/>
  <c r="AD1338" i="2"/>
  <c r="AE1395" i="2"/>
  <c r="AD1396" i="2"/>
  <c r="AE1396" i="2" s="1"/>
  <c r="S1403" i="2"/>
  <c r="T1403" i="2" s="1"/>
  <c r="S1434" i="2"/>
  <c r="T1434" i="2" s="1"/>
  <c r="Z1455" i="2"/>
  <c r="AA1455" i="2" s="1"/>
  <c r="S1486" i="2"/>
  <c r="T1486" i="2" s="1"/>
  <c r="S1517" i="2"/>
  <c r="T1517" i="2" s="1"/>
  <c r="Z1538" i="2"/>
  <c r="AA1538" i="2" s="1"/>
  <c r="S1569" i="2"/>
  <c r="T1569" i="2" s="1"/>
  <c r="S1600" i="2"/>
  <c r="T1600" i="2" s="1"/>
  <c r="Z1621" i="2"/>
  <c r="AA1621" i="2" s="1"/>
  <c r="Z1632" i="2"/>
  <c r="AA1632" i="2" s="1"/>
  <c r="S1652" i="2"/>
  <c r="T1652" i="2" s="1"/>
  <c r="Z1663" i="2"/>
  <c r="AA1663" i="2" s="1"/>
  <c r="S1684" i="2"/>
  <c r="T1684" i="2" s="1"/>
  <c r="Z1704" i="2"/>
  <c r="AA1704" i="2" s="1"/>
  <c r="Z1715" i="2"/>
  <c r="AA1715" i="2" s="1"/>
  <c r="S1736" i="2"/>
  <c r="T1736" i="2" s="1"/>
  <c r="Z1746" i="2"/>
  <c r="AA1746" i="2" s="1"/>
  <c r="S1767" i="2"/>
  <c r="T1767" i="2" s="1"/>
  <c r="Z701" i="2"/>
  <c r="AA701" i="2" s="1"/>
  <c r="Z867" i="2"/>
  <c r="AA867" i="2" s="1"/>
  <c r="Z1034" i="2"/>
  <c r="AA1034" i="2" s="1"/>
  <c r="Z1200" i="2"/>
  <c r="AA1200" i="2" s="1"/>
  <c r="Z1252" i="2"/>
  <c r="AA1252" i="2" s="1"/>
  <c r="Y1278" i="2"/>
  <c r="AD1291" i="2"/>
  <c r="AE1290" i="2"/>
  <c r="AD1297" i="2"/>
  <c r="AE1296" i="2"/>
  <c r="P1351" i="2"/>
  <c r="S1351" i="2" s="1"/>
  <c r="T1351" i="2" s="1"/>
  <c r="AE1368" i="2"/>
  <c r="AD1369" i="2"/>
  <c r="AD1376" i="2"/>
  <c r="AE1376" i="2" s="1"/>
  <c r="AD1381" i="2"/>
  <c r="AE1381" i="2" s="1"/>
  <c r="AE1383" i="2"/>
  <c r="AD1384" i="2"/>
  <c r="AE1388" i="2"/>
  <c r="AD1389" i="2"/>
  <c r="AE1406" i="2"/>
  <c r="AD1407" i="2"/>
  <c r="AE1407" i="2" s="1"/>
  <c r="AE1426" i="2"/>
  <c r="AD1427" i="2"/>
  <c r="AE1458" i="2"/>
  <c r="AD1459" i="2"/>
  <c r="AE1459" i="2" s="1"/>
  <c r="AE1478" i="2"/>
  <c r="AD1479" i="2"/>
  <c r="AE1489" i="2"/>
  <c r="AD1490" i="2"/>
  <c r="AE1490" i="2" s="1"/>
  <c r="AE1509" i="2"/>
  <c r="AD1510" i="2"/>
  <c r="AE1541" i="2"/>
  <c r="AD1542" i="2"/>
  <c r="AE1542" i="2" s="1"/>
  <c r="AE1561" i="2"/>
  <c r="AD1562" i="2"/>
  <c r="AE1572" i="2"/>
  <c r="AD1573" i="2"/>
  <c r="AE1573" i="2" s="1"/>
  <c r="AE1592" i="2"/>
  <c r="AD1593" i="2"/>
  <c r="AE1624" i="2"/>
  <c r="AD1625" i="2"/>
  <c r="AE1625" i="2" s="1"/>
  <c r="AE1644" i="2"/>
  <c r="AD1645" i="2"/>
  <c r="AE1655" i="2"/>
  <c r="AD1656" i="2"/>
  <c r="AE1656" i="2" s="1"/>
  <c r="AE1675" i="2"/>
  <c r="AD1676" i="2"/>
  <c r="AE1707" i="2"/>
  <c r="AD1708" i="2"/>
  <c r="AE1708" i="2" s="1"/>
  <c r="AE1727" i="2"/>
  <c r="AD1728" i="2"/>
  <c r="AE1739" i="2"/>
  <c r="AD1740" i="2"/>
  <c r="AE1740" i="2" s="1"/>
  <c r="AE1758" i="2"/>
  <c r="AD1759" i="2"/>
  <c r="Z680" i="2"/>
  <c r="AA680" i="2" s="1"/>
  <c r="Z732" i="2"/>
  <c r="AA732" i="2" s="1"/>
  <c r="Z763" i="2"/>
  <c r="AA763" i="2" s="1"/>
  <c r="Z815" i="2"/>
  <c r="AA815" i="2" s="1"/>
  <c r="Z846" i="2"/>
  <c r="AA846" i="2" s="1"/>
  <c r="Z898" i="2"/>
  <c r="AA898" i="2" s="1"/>
  <c r="Z930" i="2"/>
  <c r="AA930" i="2" s="1"/>
  <c r="Z982" i="2"/>
  <c r="AA982" i="2" s="1"/>
  <c r="Z1013" i="2"/>
  <c r="AA1013" i="2" s="1"/>
  <c r="Z1065" i="2"/>
  <c r="AA1065" i="2" s="1"/>
  <c r="Z1096" i="2"/>
  <c r="AA1096" i="2" s="1"/>
  <c r="Z1148" i="2"/>
  <c r="AA1148" i="2" s="1"/>
  <c r="Z1179" i="2"/>
  <c r="AA1179" i="2" s="1"/>
  <c r="Z1231" i="2"/>
  <c r="AA1231" i="2" s="1"/>
  <c r="Z1262" i="2"/>
  <c r="AA1262" i="2" s="1"/>
  <c r="P1304" i="2"/>
  <c r="S1304" i="2" s="1"/>
  <c r="T1304" i="2" s="1"/>
  <c r="P1309" i="2"/>
  <c r="Z1330" i="2"/>
  <c r="AA1330" i="2" s="1"/>
  <c r="AD1342" i="2"/>
  <c r="AE1341" i="2"/>
  <c r="S1346" i="2"/>
  <c r="T1346" i="2" s="1"/>
  <c r="Y1346" i="2"/>
  <c r="AD1348" i="2"/>
  <c r="AE1347" i="2"/>
  <c r="Y1351" i="2"/>
  <c r="P1356" i="2"/>
  <c r="S1356" i="2" s="1"/>
  <c r="T1356" i="2" s="1"/>
  <c r="P1361" i="2"/>
  <c r="AE1363" i="2"/>
  <c r="AD1364" i="2"/>
  <c r="Z1382" i="2"/>
  <c r="AA1382" i="2" s="1"/>
  <c r="AE1400" i="2"/>
  <c r="AD1401" i="2"/>
  <c r="Z1424" i="2"/>
  <c r="AA1424" i="2" s="1"/>
  <c r="AE1431" i="2"/>
  <c r="AD1432" i="2"/>
  <c r="AE1483" i="2"/>
  <c r="AD1484" i="2"/>
  <c r="Z1507" i="2"/>
  <c r="AA1507" i="2" s="1"/>
  <c r="AE1514" i="2"/>
  <c r="AD1515" i="2"/>
  <c r="AE1566" i="2"/>
  <c r="AD1567" i="2"/>
  <c r="Z1590" i="2"/>
  <c r="AA1590" i="2" s="1"/>
  <c r="AE1597" i="2"/>
  <c r="AD1598" i="2"/>
  <c r="AE1649" i="2"/>
  <c r="AD1650" i="2"/>
  <c r="Z1673" i="2"/>
  <c r="AA1673" i="2" s="1"/>
  <c r="AE1680" i="2"/>
  <c r="AD1681" i="2"/>
  <c r="AE1732" i="2"/>
  <c r="AD1733" i="2"/>
  <c r="AE1764" i="2"/>
  <c r="AD1765" i="2"/>
  <c r="Z794" i="2"/>
  <c r="AA794" i="2" s="1"/>
  <c r="Z826" i="2"/>
  <c r="AA826" i="2" s="1"/>
  <c r="Z878" i="2"/>
  <c r="AA878" i="2" s="1"/>
  <c r="Z992" i="2"/>
  <c r="AA992" i="2" s="1"/>
  <c r="Z1127" i="2"/>
  <c r="AA1127" i="2" s="1"/>
  <c r="Z1158" i="2"/>
  <c r="AA1158" i="2" s="1"/>
  <c r="Z1210" i="2"/>
  <c r="AA1210" i="2" s="1"/>
  <c r="Z1242" i="2"/>
  <c r="AA1242" i="2" s="1"/>
  <c r="Z1288" i="2"/>
  <c r="AA1288" i="2" s="1"/>
  <c r="AE1300" i="2"/>
  <c r="AD1301" i="2"/>
  <c r="Y1304" i="2"/>
  <c r="AE1305" i="2"/>
  <c r="AD1306" i="2"/>
  <c r="Y1309" i="2"/>
  <c r="S1309" i="2"/>
  <c r="T1309" i="2" s="1"/>
  <c r="AD1323" i="2"/>
  <c r="AE1322" i="2"/>
  <c r="AD1328" i="2"/>
  <c r="AE1327" i="2"/>
  <c r="Z1340" i="2"/>
  <c r="AA1340" i="2" s="1"/>
  <c r="AE1352" i="2"/>
  <c r="AD1353" i="2"/>
  <c r="Y1356" i="2"/>
  <c r="AE1357" i="2"/>
  <c r="AD1358" i="2"/>
  <c r="Y1361" i="2"/>
  <c r="S1361" i="2"/>
  <c r="T1361" i="2" s="1"/>
  <c r="AE1411" i="2"/>
  <c r="AD1412" i="2"/>
  <c r="AE1412" i="2" s="1"/>
  <c r="AE1463" i="2"/>
  <c r="AD1464" i="2"/>
  <c r="AE1464" i="2" s="1"/>
  <c r="AE1494" i="2"/>
  <c r="AD1495" i="2"/>
  <c r="AE1495" i="2" s="1"/>
  <c r="AE1546" i="2"/>
  <c r="AD1547" i="2"/>
  <c r="AE1547" i="2" s="1"/>
  <c r="AE1577" i="2"/>
  <c r="AD1578" i="2"/>
  <c r="AE1578" i="2" s="1"/>
  <c r="AE1629" i="2"/>
  <c r="AD1630" i="2"/>
  <c r="AE1630" i="2" s="1"/>
  <c r="AE1661" i="2"/>
  <c r="AD1662" i="2"/>
  <c r="AE1662" i="2" s="1"/>
  <c r="AE1713" i="2"/>
  <c r="AD1714" i="2"/>
  <c r="AE1714" i="2" s="1"/>
  <c r="AE1744" i="2"/>
  <c r="AD1745" i="2"/>
  <c r="AE1745" i="2" s="1"/>
  <c r="Z1283" i="2"/>
  <c r="AA1283" i="2" s="1"/>
  <c r="Z1335" i="2"/>
  <c r="AA1335" i="2" s="1"/>
  <c r="Z1366" i="2"/>
  <c r="AA1366" i="2" s="1"/>
  <c r="AE1374" i="2"/>
  <c r="AE1379" i="2"/>
  <c r="S1387" i="2"/>
  <c r="T1387" i="2" s="1"/>
  <c r="S1392" i="2"/>
  <c r="T1392" i="2" s="1"/>
  <c r="Z1392" i="2" s="1"/>
  <c r="AA1392" i="2" s="1"/>
  <c r="AE1393" i="2"/>
  <c r="Y1398" i="2"/>
  <c r="AE1399" i="2"/>
  <c r="Y1403" i="2"/>
  <c r="Z1403" i="2" s="1"/>
  <c r="AA1403" i="2" s="1"/>
  <c r="AE1405" i="2"/>
  <c r="AE1410" i="2"/>
  <c r="AD1416" i="2"/>
  <c r="Z1418" i="2"/>
  <c r="AA1418" i="2" s="1"/>
  <c r="AD1421" i="2"/>
  <c r="AE1425" i="2"/>
  <c r="Y1429" i="2"/>
  <c r="AE1430" i="2"/>
  <c r="Y1434" i="2"/>
  <c r="AD1436" i="2"/>
  <c r="S1439" i="2"/>
  <c r="T1439" i="2" s="1"/>
  <c r="AD1441" i="2"/>
  <c r="S1444" i="2"/>
  <c r="T1444" i="2" s="1"/>
  <c r="Z1444" i="2" s="1"/>
  <c r="AA1444" i="2" s="1"/>
  <c r="AD1447" i="2"/>
  <c r="Z1450" i="2"/>
  <c r="AA1450" i="2" s="1"/>
  <c r="AD1453" i="2"/>
  <c r="AE1457" i="2"/>
  <c r="AE1462" i="2"/>
  <c r="AD1467" i="2"/>
  <c r="S1470" i="2"/>
  <c r="T1470" i="2" s="1"/>
  <c r="Z1470" i="2" s="1"/>
  <c r="AA1470" i="2" s="1"/>
  <c r="AD1472" i="2"/>
  <c r="S1476" i="2"/>
  <c r="T1476" i="2" s="1"/>
  <c r="Z1476" i="2" s="1"/>
  <c r="AA1476" i="2" s="1"/>
  <c r="AE1477" i="2"/>
  <c r="Y1481" i="2"/>
  <c r="Z1481" i="2" s="1"/>
  <c r="AA1481" i="2" s="1"/>
  <c r="AE1482" i="2"/>
  <c r="Y1486" i="2"/>
  <c r="Z1486" i="2" s="1"/>
  <c r="AA1486" i="2" s="1"/>
  <c r="AE1488" i="2"/>
  <c r="AE1493" i="2"/>
  <c r="AD1499" i="2"/>
  <c r="Z1502" i="2"/>
  <c r="AA1502" i="2" s="1"/>
  <c r="AD1505" i="2"/>
  <c r="AE1508" i="2"/>
  <c r="Y1512" i="2"/>
  <c r="AE1513" i="2"/>
  <c r="Y1517" i="2"/>
  <c r="AD1519" i="2"/>
  <c r="S1522" i="2"/>
  <c r="T1522" i="2" s="1"/>
  <c r="AD1524" i="2"/>
  <c r="S1528" i="2"/>
  <c r="T1528" i="2" s="1"/>
  <c r="Z1528" i="2" s="1"/>
  <c r="AA1528" i="2" s="1"/>
  <c r="AD1531" i="2"/>
  <c r="Z1533" i="2"/>
  <c r="AA1533" i="2" s="1"/>
  <c r="AD1536" i="2"/>
  <c r="AE1540" i="2"/>
  <c r="AE1545" i="2"/>
  <c r="AD1550" i="2"/>
  <c r="S1554" i="2"/>
  <c r="T1554" i="2" s="1"/>
  <c r="Z1554" i="2" s="1"/>
  <c r="AA1554" i="2" s="1"/>
  <c r="AD1556" i="2"/>
  <c r="S1559" i="2"/>
  <c r="T1559" i="2" s="1"/>
  <c r="Z1559" i="2" s="1"/>
  <c r="AA1559" i="2" s="1"/>
  <c r="AE1560" i="2"/>
  <c r="Y1564" i="2"/>
  <c r="Z1564" i="2" s="1"/>
  <c r="AA1564" i="2" s="1"/>
  <c r="AE1565" i="2"/>
  <c r="Y1569" i="2"/>
  <c r="Z1569" i="2" s="1"/>
  <c r="AA1569" i="2" s="1"/>
  <c r="AE1571" i="2"/>
  <c r="AE1576" i="2"/>
  <c r="AD1583" i="2"/>
  <c r="Z1585" i="2"/>
  <c r="AA1585" i="2" s="1"/>
  <c r="AD1588" i="2"/>
  <c r="AE1591" i="2"/>
  <c r="Y1595" i="2"/>
  <c r="AE1596" i="2"/>
  <c r="Y1600" i="2"/>
  <c r="Z1600" i="2" s="1"/>
  <c r="AA1600" i="2" s="1"/>
  <c r="AD1602" i="2"/>
  <c r="S1606" i="2"/>
  <c r="T1606" i="2" s="1"/>
  <c r="AD1608" i="2"/>
  <c r="S1611" i="2"/>
  <c r="T1611" i="2" s="1"/>
  <c r="Z1611" i="2" s="1"/>
  <c r="AA1611" i="2" s="1"/>
  <c r="AD1614" i="2"/>
  <c r="Z1616" i="2"/>
  <c r="AA1616" i="2" s="1"/>
  <c r="AD1619" i="2"/>
  <c r="AE1623" i="2"/>
  <c r="AE1628" i="2"/>
  <c r="AD1634" i="2"/>
  <c r="S1637" i="2"/>
  <c r="T1637" i="2" s="1"/>
  <c r="Z1637" i="2" s="1"/>
  <c r="AA1637" i="2" s="1"/>
  <c r="AD1639" i="2"/>
  <c r="S1642" i="2"/>
  <c r="T1642" i="2" s="1"/>
  <c r="Z1642" i="2" s="1"/>
  <c r="AA1642" i="2" s="1"/>
  <c r="AE1643" i="2"/>
  <c r="Y1647" i="2"/>
  <c r="Z1647" i="2" s="1"/>
  <c r="AA1647" i="2" s="1"/>
  <c r="AE1648" i="2"/>
  <c r="Y1652" i="2"/>
  <c r="Z1652" i="2" s="1"/>
  <c r="AA1652" i="2" s="1"/>
  <c r="AE1654" i="2"/>
  <c r="AE1660" i="2"/>
  <c r="AD1666" i="2"/>
  <c r="Z1668" i="2"/>
  <c r="AA1668" i="2" s="1"/>
  <c r="AD1671" i="2"/>
  <c r="AE1674" i="2"/>
  <c r="Y1678" i="2"/>
  <c r="AE1679" i="2"/>
  <c r="Y1684" i="2"/>
  <c r="AD1686" i="2"/>
  <c r="S1689" i="2"/>
  <c r="T1689" i="2" s="1"/>
  <c r="AD1691" i="2"/>
  <c r="S1694" i="2"/>
  <c r="T1694" i="2" s="1"/>
  <c r="Z1694" i="2" s="1"/>
  <c r="AA1694" i="2" s="1"/>
  <c r="AD1697" i="2"/>
  <c r="Z1699" i="2"/>
  <c r="AA1699" i="2" s="1"/>
  <c r="AD1702" i="2"/>
  <c r="AE1706" i="2"/>
  <c r="AE1712" i="2"/>
  <c r="AD1717" i="2"/>
  <c r="S1720" i="2"/>
  <c r="T1720" i="2" s="1"/>
  <c r="AD1722" i="2"/>
  <c r="S1725" i="2"/>
  <c r="T1725" i="2" s="1"/>
  <c r="Z1725" i="2" s="1"/>
  <c r="AA1725" i="2" s="1"/>
  <c r="AE1726" i="2"/>
  <c r="Y1730" i="2"/>
  <c r="AE1731" i="2"/>
  <c r="Y1736" i="2"/>
  <c r="Z1736" i="2" s="1"/>
  <c r="AA1736" i="2" s="1"/>
  <c r="AE1738" i="2"/>
  <c r="AE1743" i="2"/>
  <c r="AD1749" i="2"/>
  <c r="Z1751" i="2"/>
  <c r="AA1751" i="2" s="1"/>
  <c r="AD1754" i="2"/>
  <c r="AE1757" i="2"/>
  <c r="Y1762" i="2"/>
  <c r="AE1763" i="2"/>
  <c r="Y1767" i="2"/>
  <c r="AD1769" i="2"/>
  <c r="S1772" i="2"/>
  <c r="T1772" i="2" s="1"/>
  <c r="AD1774" i="2"/>
  <c r="S1777" i="2"/>
  <c r="T1777" i="2" s="1"/>
  <c r="Z1777" i="2" s="1"/>
  <c r="AA1777" i="2" s="1"/>
  <c r="AD1780" i="2"/>
  <c r="AD1791" i="2"/>
  <c r="AE1790" i="2"/>
  <c r="AD1796" i="2"/>
  <c r="AE1795" i="2"/>
  <c r="P1845" i="2"/>
  <c r="S1850" i="2"/>
  <c r="T1850" i="2" s="1"/>
  <c r="Z1876" i="2"/>
  <c r="AA1876" i="2" s="1"/>
  <c r="AE1883" i="2"/>
  <c r="AD1884" i="2"/>
  <c r="S1907" i="2"/>
  <c r="T1907" i="2" s="1"/>
  <c r="S1949" i="2"/>
  <c r="T1949" i="2" s="1"/>
  <c r="AE1956" i="2"/>
  <c r="AD1957" i="2"/>
  <c r="AE1967" i="2"/>
  <c r="AD1968" i="2"/>
  <c r="AE1968" i="2" s="1"/>
  <c r="Z1970" i="2"/>
  <c r="AA1970" i="2" s="1"/>
  <c r="AE1993" i="2"/>
  <c r="AD1994" i="2"/>
  <c r="AE1994" i="2" s="1"/>
  <c r="S2027" i="2"/>
  <c r="T2027" i="2" s="1"/>
  <c r="AE2035" i="2"/>
  <c r="AD2036" i="2"/>
  <c r="AE2036" i="2" s="1"/>
  <c r="S2068" i="2"/>
  <c r="T2068" i="2" s="1"/>
  <c r="S2089" i="2"/>
  <c r="T2089" i="2" s="1"/>
  <c r="AE2096" i="2"/>
  <c r="AD2097" i="2"/>
  <c r="AE2108" i="2"/>
  <c r="AD2109" i="2"/>
  <c r="AE2109" i="2" s="1"/>
  <c r="Z2110" i="2"/>
  <c r="AA2110" i="2" s="1"/>
  <c r="AE2138" i="2"/>
  <c r="AD2139" i="2"/>
  <c r="S2167" i="2"/>
  <c r="T2167" i="2" s="1"/>
  <c r="AE2211" i="2"/>
  <c r="AD2212" i="2"/>
  <c r="AE2222" i="2"/>
  <c r="AD2223" i="2"/>
  <c r="AE2223" i="2" s="1"/>
  <c r="AE2242" i="2"/>
  <c r="AD2243" i="2"/>
  <c r="AE2273" i="2"/>
  <c r="AD2274" i="2"/>
  <c r="AE2285" i="2"/>
  <c r="AD2286" i="2"/>
  <c r="AE2286" i="2" s="1"/>
  <c r="AE2310" i="2"/>
  <c r="AD2311" i="2"/>
  <c r="AE2321" i="2"/>
  <c r="AD2322" i="2"/>
  <c r="AE2322" i="2" s="1"/>
  <c r="Z1398" i="2"/>
  <c r="AA1398" i="2" s="1"/>
  <c r="Z1429" i="2"/>
  <c r="AA1429" i="2" s="1"/>
  <c r="Z1512" i="2"/>
  <c r="AA1512" i="2" s="1"/>
  <c r="Z1595" i="2"/>
  <c r="AA1595" i="2" s="1"/>
  <c r="Z1678" i="2"/>
  <c r="AA1678" i="2" s="1"/>
  <c r="Z1730" i="2"/>
  <c r="AA1730" i="2" s="1"/>
  <c r="Z1762" i="2"/>
  <c r="AA1762" i="2" s="1"/>
  <c r="Z1829" i="2"/>
  <c r="AA1829" i="2" s="1"/>
  <c r="AD1842" i="2"/>
  <c r="AE1841" i="2"/>
  <c r="S1845" i="2"/>
  <c r="T1845" i="2" s="1"/>
  <c r="Y1845" i="2"/>
  <c r="AD1847" i="2"/>
  <c r="AE1846" i="2"/>
  <c r="AE2018" i="2"/>
  <c r="AD2019" i="2"/>
  <c r="AE2030" i="2"/>
  <c r="AD2031" i="2"/>
  <c r="AE2031" i="2" s="1"/>
  <c r="AE2060" i="2"/>
  <c r="AD2061" i="2"/>
  <c r="AE2149" i="2"/>
  <c r="AD2150" i="2"/>
  <c r="AE2150" i="2" s="1"/>
  <c r="AE2170" i="2"/>
  <c r="AD2171" i="2"/>
  <c r="AE2171" i="2" s="1"/>
  <c r="AE2216" i="2"/>
  <c r="AD2217" i="2"/>
  <c r="AE2278" i="2"/>
  <c r="AD2279" i="2"/>
  <c r="AE2290" i="2"/>
  <c r="AD2291" i="2"/>
  <c r="AE2291" i="2" s="1"/>
  <c r="Z1294" i="2"/>
  <c r="AA1294" i="2" s="1"/>
  <c r="Z1325" i="2"/>
  <c r="AA1325" i="2" s="1"/>
  <c r="Z1377" i="2"/>
  <c r="AA1377" i="2" s="1"/>
  <c r="Z1408" i="2"/>
  <c r="AA1408" i="2" s="1"/>
  <c r="Z1460" i="2"/>
  <c r="AA1460" i="2" s="1"/>
  <c r="Z1491" i="2"/>
  <c r="AA1491" i="2" s="1"/>
  <c r="Z1543" i="2"/>
  <c r="AA1543" i="2" s="1"/>
  <c r="Z1574" i="2"/>
  <c r="AA1574" i="2" s="1"/>
  <c r="Z1626" i="2"/>
  <c r="AA1626" i="2" s="1"/>
  <c r="Z1710" i="2"/>
  <c r="AA1710" i="2" s="1"/>
  <c r="Z1741" i="2"/>
  <c r="AA1741" i="2" s="1"/>
  <c r="Z1788" i="2"/>
  <c r="AA1788" i="2" s="1"/>
  <c r="AE1799" i="2"/>
  <c r="AD1800" i="2"/>
  <c r="Y1803" i="2"/>
  <c r="S1803" i="2"/>
  <c r="T1803" i="2" s="1"/>
  <c r="AE1804" i="2"/>
  <c r="AD1805" i="2"/>
  <c r="Y1808" i="2"/>
  <c r="S1808" i="2"/>
  <c r="T1808" i="2" s="1"/>
  <c r="P1814" i="2"/>
  <c r="P1819" i="2"/>
  <c r="S1819" i="2" s="1"/>
  <c r="T1819" i="2" s="1"/>
  <c r="AD1822" i="2"/>
  <c r="AE1821" i="2"/>
  <c r="AD1827" i="2"/>
  <c r="AE1826" i="2"/>
  <c r="Z1840" i="2"/>
  <c r="AA1840" i="2" s="1"/>
  <c r="S1886" i="2"/>
  <c r="T1886" i="2" s="1"/>
  <c r="AE1904" i="2"/>
  <c r="AD1905" i="2"/>
  <c r="AE1915" i="2"/>
  <c r="AD1916" i="2"/>
  <c r="AE1916" i="2" s="1"/>
  <c r="AE1946" i="2"/>
  <c r="AD1947" i="2"/>
  <c r="S1959" i="2"/>
  <c r="T1959" i="2" s="1"/>
  <c r="AE1988" i="2"/>
  <c r="AD1989" i="2"/>
  <c r="AE1989" i="2" s="1"/>
  <c r="AE2024" i="2"/>
  <c r="AD2025" i="2"/>
  <c r="Z2058" i="2"/>
  <c r="AA2058" i="2" s="1"/>
  <c r="AE2065" i="2"/>
  <c r="AD2066" i="2"/>
  <c r="AE2086" i="2"/>
  <c r="AD2087" i="2"/>
  <c r="S2100" i="2"/>
  <c r="T2100" i="2" s="1"/>
  <c r="S2141" i="2"/>
  <c r="T2141" i="2" s="1"/>
  <c r="AE2164" i="2"/>
  <c r="AD2165" i="2"/>
  <c r="AE2175" i="2"/>
  <c r="AD2176" i="2"/>
  <c r="AE2176" i="2" s="1"/>
  <c r="S2214" i="2"/>
  <c r="T2214" i="2" s="1"/>
  <c r="S2245" i="2"/>
  <c r="T2245" i="2" s="1"/>
  <c r="S2276" i="2"/>
  <c r="T2276" i="2" s="1"/>
  <c r="S2313" i="2"/>
  <c r="T2313" i="2" s="1"/>
  <c r="Z2323" i="2"/>
  <c r="AA2323" i="2" s="1"/>
  <c r="Z1387" i="2"/>
  <c r="AA1387" i="2" s="1"/>
  <c r="Z1439" i="2"/>
  <c r="AA1439" i="2" s="1"/>
  <c r="Z1522" i="2"/>
  <c r="AA1522" i="2" s="1"/>
  <c r="Z1606" i="2"/>
  <c r="AA1606" i="2" s="1"/>
  <c r="Z1689" i="2"/>
  <c r="AA1689" i="2" s="1"/>
  <c r="Z1720" i="2"/>
  <c r="AA1720" i="2" s="1"/>
  <c r="Z1772" i="2"/>
  <c r="AA1772" i="2" s="1"/>
  <c r="AE1784" i="2"/>
  <c r="AD1785" i="2"/>
  <c r="Z1798" i="2"/>
  <c r="AA1798" i="2" s="1"/>
  <c r="AD1810" i="2"/>
  <c r="AE1809" i="2"/>
  <c r="S1814" i="2"/>
  <c r="T1814" i="2" s="1"/>
  <c r="Y1814" i="2"/>
  <c r="AD1816" i="2"/>
  <c r="AE1815" i="2"/>
  <c r="Y1819" i="2"/>
  <c r="AE1831" i="2"/>
  <c r="AD1832" i="2"/>
  <c r="AE1836" i="2"/>
  <c r="AD1837" i="2"/>
  <c r="AE1878" i="2"/>
  <c r="AD1879" i="2"/>
  <c r="AE1889" i="2"/>
  <c r="AD1890" i="2"/>
  <c r="AE1890" i="2" s="1"/>
  <c r="AE1909" i="2"/>
  <c r="AD1910" i="2"/>
  <c r="Z1944" i="2"/>
  <c r="AA1944" i="2" s="1"/>
  <c r="AE1951" i="2"/>
  <c r="AD1952" i="2"/>
  <c r="AE1962" i="2"/>
  <c r="AD1963" i="2"/>
  <c r="AE1963" i="2" s="1"/>
  <c r="AE2040" i="2"/>
  <c r="AD2041" i="2"/>
  <c r="AE2041" i="2" s="1"/>
  <c r="Z2084" i="2"/>
  <c r="AA2084" i="2" s="1"/>
  <c r="AE2091" i="2"/>
  <c r="AD2092" i="2"/>
  <c r="AE2103" i="2"/>
  <c r="AD2104" i="2"/>
  <c r="AE2104" i="2" s="1"/>
  <c r="AE2144" i="2"/>
  <c r="AD2145" i="2"/>
  <c r="AE2145" i="2" s="1"/>
  <c r="AE2181" i="2"/>
  <c r="AD2182" i="2"/>
  <c r="AE2182" i="2" s="1"/>
  <c r="Z2183" i="2"/>
  <c r="AA2183" i="2" s="1"/>
  <c r="AE2248" i="2"/>
  <c r="AD2249" i="2"/>
  <c r="AE2249" i="2" s="1"/>
  <c r="Z2250" i="2"/>
  <c r="AA2250" i="2" s="1"/>
  <c r="AE2316" i="2"/>
  <c r="AD2317" i="2"/>
  <c r="AE2317" i="2" s="1"/>
  <c r="Z1782" i="2"/>
  <c r="AA1782" i="2" s="1"/>
  <c r="Z1834" i="2"/>
  <c r="AA1834" i="2" s="1"/>
  <c r="Y1850" i="2"/>
  <c r="AD1852" i="2"/>
  <c r="S1855" i="2"/>
  <c r="T1855" i="2" s="1"/>
  <c r="AD1857" i="2"/>
  <c r="S1860" i="2"/>
  <c r="T1860" i="2" s="1"/>
  <c r="Z1860" i="2" s="1"/>
  <c r="AA1860" i="2" s="1"/>
  <c r="AD1863" i="2"/>
  <c r="Z1866" i="2"/>
  <c r="AA1866" i="2" s="1"/>
  <c r="AD1869" i="2"/>
  <c r="Z1871" i="2"/>
  <c r="AA1871" i="2" s="1"/>
  <c r="AD1874" i="2"/>
  <c r="AE1877" i="2"/>
  <c r="Y1881" i="2"/>
  <c r="Z1881" i="2" s="1"/>
  <c r="AA1881" i="2" s="1"/>
  <c r="AE1882" i="2"/>
  <c r="Y1886" i="2"/>
  <c r="AE1888" i="2"/>
  <c r="AD1894" i="2"/>
  <c r="S1897" i="2"/>
  <c r="T1897" i="2" s="1"/>
  <c r="Z1897" i="2" s="1"/>
  <c r="AA1897" i="2" s="1"/>
  <c r="AD1899" i="2"/>
  <c r="S1902" i="2"/>
  <c r="T1902" i="2" s="1"/>
  <c r="Z1902" i="2" s="1"/>
  <c r="AA1902" i="2" s="1"/>
  <c r="AE1903" i="2"/>
  <c r="Y1907" i="2"/>
  <c r="AE1908" i="2"/>
  <c r="Y1912" i="2"/>
  <c r="AE1914" i="2"/>
  <c r="AD1920" i="2"/>
  <c r="S1923" i="2"/>
  <c r="T1923" i="2" s="1"/>
  <c r="AD1925" i="2"/>
  <c r="S1928" i="2"/>
  <c r="T1928" i="2" s="1"/>
  <c r="Z1928" i="2" s="1"/>
  <c r="AA1928" i="2" s="1"/>
  <c r="AD1930" i="2"/>
  <c r="S1933" i="2"/>
  <c r="T1933" i="2" s="1"/>
  <c r="Z1933" i="2" s="1"/>
  <c r="AA1933" i="2" s="1"/>
  <c r="AD1936" i="2"/>
  <c r="Z1938" i="2"/>
  <c r="AA1938" i="2" s="1"/>
  <c r="AD1941" i="2"/>
  <c r="AE1945" i="2"/>
  <c r="Y1949" i="2"/>
  <c r="AE1950" i="2"/>
  <c r="Y1954" i="2"/>
  <c r="AE1955" i="2"/>
  <c r="Y1959" i="2"/>
  <c r="AE1961" i="2"/>
  <c r="AE1966" i="2"/>
  <c r="AD1972" i="2"/>
  <c r="S1975" i="2"/>
  <c r="T1975" i="2" s="1"/>
  <c r="Z1975" i="2" s="1"/>
  <c r="AA1975" i="2" s="1"/>
  <c r="AD1978" i="2"/>
  <c r="Z1980" i="2"/>
  <c r="AA1980" i="2" s="1"/>
  <c r="AD1983" i="2"/>
  <c r="AE1987" i="2"/>
  <c r="AE1992" i="2"/>
  <c r="AD1998" i="2"/>
  <c r="S2001" i="2"/>
  <c r="T2001" i="2" s="1"/>
  <c r="Z2001" i="2" s="1"/>
  <c r="AA2001" i="2" s="1"/>
  <c r="AD2004" i="2"/>
  <c r="Z2006" i="2"/>
  <c r="AA2006" i="2" s="1"/>
  <c r="AD2009" i="2"/>
  <c r="Z2011" i="2"/>
  <c r="AA2011" i="2" s="1"/>
  <c r="AD2014" i="2"/>
  <c r="AE2017" i="2"/>
  <c r="Y2022" i="2"/>
  <c r="Z2022" i="2" s="1"/>
  <c r="AA2022" i="2" s="1"/>
  <c r="AE2023" i="2"/>
  <c r="Y2027" i="2"/>
  <c r="Z2027" i="2" s="1"/>
  <c r="AA2027" i="2" s="1"/>
  <c r="AE2029" i="2"/>
  <c r="AE2034" i="2"/>
  <c r="AE2039" i="2"/>
  <c r="AD2044" i="2"/>
  <c r="S2048" i="2"/>
  <c r="T2048" i="2" s="1"/>
  <c r="Z2048" i="2" s="1"/>
  <c r="AA2048" i="2" s="1"/>
  <c r="AD2050" i="2"/>
  <c r="S2053" i="2"/>
  <c r="T2053" i="2" s="1"/>
  <c r="Z2053" i="2" s="1"/>
  <c r="AA2053" i="2" s="1"/>
  <c r="AD2056" i="2"/>
  <c r="AE2059" i="2"/>
  <c r="Y2063" i="2"/>
  <c r="Z2063" i="2" s="1"/>
  <c r="AA2063" i="2" s="1"/>
  <c r="AE2064" i="2"/>
  <c r="Y2068" i="2"/>
  <c r="AD2070" i="2"/>
  <c r="S2074" i="2"/>
  <c r="T2074" i="2" s="1"/>
  <c r="AD2076" i="2"/>
  <c r="S2079" i="2"/>
  <c r="T2079" i="2" s="1"/>
  <c r="Z2079" i="2" s="1"/>
  <c r="AA2079" i="2" s="1"/>
  <c r="AD2082" i="2"/>
  <c r="AE2085" i="2"/>
  <c r="Y2089" i="2"/>
  <c r="AE2090" i="2"/>
  <c r="Y2094" i="2"/>
  <c r="Z2094" i="2" s="1"/>
  <c r="AA2094" i="2" s="1"/>
  <c r="AE2095" i="2"/>
  <c r="Y2100" i="2"/>
  <c r="Z2100" i="2" s="1"/>
  <c r="AA2100" i="2" s="1"/>
  <c r="AE2102" i="2"/>
  <c r="AE2107" i="2"/>
  <c r="AD2112" i="2"/>
  <c r="S2115" i="2"/>
  <c r="T2115" i="2" s="1"/>
  <c r="Z2115" i="2" s="1"/>
  <c r="AA2115" i="2" s="1"/>
  <c r="AD2117" i="2"/>
  <c r="S2120" i="2"/>
  <c r="T2120" i="2" s="1"/>
  <c r="AD2122" i="2"/>
  <c r="S2126" i="2"/>
  <c r="T2126" i="2" s="1"/>
  <c r="Z2126" i="2" s="1"/>
  <c r="AA2126" i="2" s="1"/>
  <c r="AD2129" i="2"/>
  <c r="Z2131" i="2"/>
  <c r="AA2131" i="2" s="1"/>
  <c r="AD2134" i="2"/>
  <c r="AE2137" i="2"/>
  <c r="Y2141" i="2"/>
  <c r="AE2143" i="2"/>
  <c r="AE2148" i="2"/>
  <c r="AD2155" i="2"/>
  <c r="AD2160" i="2"/>
  <c r="AE2163" i="2"/>
  <c r="Y2167" i="2"/>
  <c r="Z2167" i="2" s="1"/>
  <c r="AA2167" i="2" s="1"/>
  <c r="AE2169" i="2"/>
  <c r="AE2174" i="2"/>
  <c r="AE2180" i="2"/>
  <c r="AD2185" i="2"/>
  <c r="S2188" i="2"/>
  <c r="T2188" i="2" s="1"/>
  <c r="Z2188" i="2" s="1"/>
  <c r="AA2188" i="2" s="1"/>
  <c r="AD2190" i="2"/>
  <c r="S2193" i="2"/>
  <c r="T2193" i="2" s="1"/>
  <c r="Z2193" i="2" s="1"/>
  <c r="AA2193" i="2" s="1"/>
  <c r="AD2196" i="2"/>
  <c r="Z2198" i="2"/>
  <c r="AA2198" i="2" s="1"/>
  <c r="AD2201" i="2"/>
  <c r="Z2204" i="2"/>
  <c r="AA2204" i="2" s="1"/>
  <c r="AD2207" i="2"/>
  <c r="AE2210" i="2"/>
  <c r="Y2214" i="2"/>
  <c r="AE2215" i="2"/>
  <c r="Y2219" i="2"/>
  <c r="Z2219" i="2" s="1"/>
  <c r="AA2219" i="2" s="1"/>
  <c r="AE2221" i="2"/>
  <c r="AD2226" i="2"/>
  <c r="S2230" i="2"/>
  <c r="T2230" i="2" s="1"/>
  <c r="Z2230" i="2" s="1"/>
  <c r="AA2230" i="2" s="1"/>
  <c r="AD2233" i="2"/>
  <c r="Z2235" i="2"/>
  <c r="AA2235" i="2" s="1"/>
  <c r="AD2238" i="2"/>
  <c r="AE2241" i="2"/>
  <c r="Y2245" i="2"/>
  <c r="AE2247" i="2"/>
  <c r="AD2252" i="2"/>
  <c r="S2256" i="2"/>
  <c r="T2256" i="2" s="1"/>
  <c r="Z2256" i="2" s="1"/>
  <c r="AA2256" i="2" s="1"/>
  <c r="AD2258" i="2"/>
  <c r="S2261" i="2"/>
  <c r="T2261" i="2" s="1"/>
  <c r="Z2261" i="2" s="1"/>
  <c r="AA2261" i="2" s="1"/>
  <c r="AD2264" i="2"/>
  <c r="Z2266" i="2"/>
  <c r="AA2266" i="2" s="1"/>
  <c r="AD2269" i="2"/>
  <c r="AE2272" i="2"/>
  <c r="Y2276" i="2"/>
  <c r="AE2277" i="2"/>
  <c r="Y2282" i="2"/>
  <c r="Z2282" i="2" s="1"/>
  <c r="AA2282" i="2" s="1"/>
  <c r="AE2284" i="2"/>
  <c r="AE2289" i="2"/>
  <c r="AD2294" i="2"/>
  <c r="S2297" i="2"/>
  <c r="T2297" i="2" s="1"/>
  <c r="AD2299" i="2"/>
  <c r="S2302" i="2"/>
  <c r="T2302" i="2" s="1"/>
  <c r="Z2302" i="2" s="1"/>
  <c r="AA2302" i="2" s="1"/>
  <c r="AD2305" i="2"/>
  <c r="AE2309" i="2"/>
  <c r="Y2313" i="2"/>
  <c r="Z2313" i="2" s="1"/>
  <c r="AA2313" i="2" s="1"/>
  <c r="AE2315" i="2"/>
  <c r="AE2320" i="2"/>
  <c r="S2328" i="2"/>
  <c r="T2328" i="2" s="1"/>
  <c r="Z2334" i="2"/>
  <c r="AA2334" i="2" s="1"/>
  <c r="AD2337" i="2"/>
  <c r="AE2336" i="2"/>
  <c r="Y2349" i="2"/>
  <c r="S2349" i="2"/>
  <c r="T2349" i="2" s="1"/>
  <c r="S2432" i="2"/>
  <c r="T2432" i="2" s="1"/>
  <c r="AE2441" i="2"/>
  <c r="AD2442" i="2"/>
  <c r="AE2442" i="2" s="1"/>
  <c r="AE2446" i="2"/>
  <c r="AD2447" i="2"/>
  <c r="AE2447" i="2" s="1"/>
  <c r="Z2448" i="2"/>
  <c r="AA2448" i="2" s="1"/>
  <c r="Z2469" i="2"/>
  <c r="AA2469" i="2" s="1"/>
  <c r="AE2477" i="2"/>
  <c r="AD2478" i="2"/>
  <c r="AE2478" i="2" s="1"/>
  <c r="S2500" i="2"/>
  <c r="T2500" i="2" s="1"/>
  <c r="AE2503" i="2"/>
  <c r="AD2504" i="2"/>
  <c r="AE2504" i="2" s="1"/>
  <c r="Z2531" i="2"/>
  <c r="AA2531" i="2" s="1"/>
  <c r="AE2538" i="2"/>
  <c r="AD2539" i="2"/>
  <c r="AE2564" i="2"/>
  <c r="AD2565" i="2"/>
  <c r="S2599" i="2"/>
  <c r="T2599" i="2" s="1"/>
  <c r="AE2612" i="2"/>
  <c r="AD2613" i="2"/>
  <c r="AE2613" i="2" s="1"/>
  <c r="AE2643" i="2"/>
  <c r="AD2644" i="2"/>
  <c r="AE2644" i="2" s="1"/>
  <c r="Z1949" i="2"/>
  <c r="AA1949" i="2" s="1"/>
  <c r="Z1954" i="2"/>
  <c r="AA1954" i="2" s="1"/>
  <c r="Z2089" i="2"/>
  <c r="AA2089" i="2" s="1"/>
  <c r="Z2162" i="2"/>
  <c r="AA2162" i="2" s="1"/>
  <c r="Z2276" i="2"/>
  <c r="AA2276" i="2" s="1"/>
  <c r="Z2308" i="2"/>
  <c r="AA2308" i="2" s="1"/>
  <c r="AD2330" i="2"/>
  <c r="AE2329" i="2"/>
  <c r="Z2344" i="2"/>
  <c r="AA2344" i="2" s="1"/>
  <c r="Z2349" i="2"/>
  <c r="AA2349" i="2" s="1"/>
  <c r="AE2356" i="2"/>
  <c r="AD2357" i="2"/>
  <c r="AE2362" i="2"/>
  <c r="AD2363" i="2"/>
  <c r="AE2367" i="2"/>
  <c r="AD2368" i="2"/>
  <c r="AE2372" i="2"/>
  <c r="AD2373" i="2"/>
  <c r="Z2562" i="2"/>
  <c r="AA2562" i="2" s="1"/>
  <c r="AE2570" i="2"/>
  <c r="AD2571" i="2"/>
  <c r="AE2607" i="2"/>
  <c r="AD2608" i="2"/>
  <c r="AE2608" i="2" s="1"/>
  <c r="Z1793" i="2"/>
  <c r="AA1793" i="2" s="1"/>
  <c r="Z1824" i="2"/>
  <c r="AA1824" i="2" s="1"/>
  <c r="Z1912" i="2"/>
  <c r="AA1912" i="2" s="1"/>
  <c r="Z1964" i="2"/>
  <c r="AA1964" i="2" s="1"/>
  <c r="Z1990" i="2"/>
  <c r="AA1990" i="2" s="1"/>
  <c r="Z2032" i="2"/>
  <c r="AA2032" i="2" s="1"/>
  <c r="Z2105" i="2"/>
  <c r="AA2105" i="2" s="1"/>
  <c r="Z2146" i="2"/>
  <c r="AA2146" i="2" s="1"/>
  <c r="Z2172" i="2"/>
  <c r="AA2172" i="2" s="1"/>
  <c r="Z2178" i="2"/>
  <c r="AA2178" i="2" s="1"/>
  <c r="Z2245" i="2"/>
  <c r="AA2245" i="2" s="1"/>
  <c r="Z2287" i="2"/>
  <c r="AA2287" i="2" s="1"/>
  <c r="Z2318" i="2"/>
  <c r="AA2318" i="2" s="1"/>
  <c r="AE2324" i="2"/>
  <c r="AD2326" i="2"/>
  <c r="Z2365" i="2"/>
  <c r="AA2365" i="2" s="1"/>
  <c r="AE2378" i="2"/>
  <c r="AD2379" i="2"/>
  <c r="AE2379" i="2" s="1"/>
  <c r="AE2383" i="2"/>
  <c r="AD2384" i="2"/>
  <c r="AE2384" i="2" s="1"/>
  <c r="Z2386" i="2"/>
  <c r="AA2386" i="2" s="1"/>
  <c r="AE2398" i="2"/>
  <c r="AD2399" i="2"/>
  <c r="S2401" i="2"/>
  <c r="T2401" i="2" s="1"/>
  <c r="AE2403" i="2"/>
  <c r="AD2404" i="2"/>
  <c r="S2406" i="2"/>
  <c r="T2406" i="2" s="1"/>
  <c r="Z2406" i="2" s="1"/>
  <c r="AA2406" i="2" s="1"/>
  <c r="AE2419" i="2"/>
  <c r="AD2420" i="2"/>
  <c r="AE2424" i="2"/>
  <c r="AD2425" i="2"/>
  <c r="AE2429" i="2"/>
  <c r="AD2430" i="2"/>
  <c r="AE2492" i="2"/>
  <c r="AD2493" i="2"/>
  <c r="AE2497" i="2"/>
  <c r="AD2498" i="2"/>
  <c r="Z2510" i="2"/>
  <c r="AA2510" i="2" s="1"/>
  <c r="S2542" i="2"/>
  <c r="T2542" i="2" s="1"/>
  <c r="AE2545" i="2"/>
  <c r="AD2546" i="2"/>
  <c r="AE2546" i="2" s="1"/>
  <c r="AE2550" i="2"/>
  <c r="AD2551" i="2"/>
  <c r="AE2551" i="2" s="1"/>
  <c r="Z2552" i="2"/>
  <c r="AA2552" i="2" s="1"/>
  <c r="S2568" i="2"/>
  <c r="T2568" i="2" s="1"/>
  <c r="AE2596" i="2"/>
  <c r="AD2597" i="2"/>
  <c r="AE2627" i="2"/>
  <c r="AD2628" i="2"/>
  <c r="AE2632" i="2"/>
  <c r="AD2633" i="2"/>
  <c r="AE2637" i="2"/>
  <c r="AD2638" i="2"/>
  <c r="AD2649" i="2"/>
  <c r="AE2648" i="2"/>
  <c r="Z1855" i="2"/>
  <c r="AA1855" i="2" s="1"/>
  <c r="Z1923" i="2"/>
  <c r="AA1923" i="2" s="1"/>
  <c r="Z1996" i="2"/>
  <c r="AA1996" i="2" s="1"/>
  <c r="Z2074" i="2"/>
  <c r="AA2074" i="2" s="1"/>
  <c r="Z2120" i="2"/>
  <c r="AA2120" i="2" s="1"/>
  <c r="Z2224" i="2"/>
  <c r="AA2224" i="2" s="1"/>
  <c r="Z2297" i="2"/>
  <c r="AA2297" i="2" s="1"/>
  <c r="AD2342" i="2"/>
  <c r="AE2341" i="2"/>
  <c r="AE2409" i="2"/>
  <c r="AD2410" i="2"/>
  <c r="AE2410" i="2" s="1"/>
  <c r="AE2434" i="2"/>
  <c r="AD2435" i="2"/>
  <c r="AE2460" i="2"/>
  <c r="AD2461" i="2"/>
  <c r="AE2466" i="2"/>
  <c r="AD2467" i="2"/>
  <c r="AE2471" i="2"/>
  <c r="AD2472" i="2"/>
  <c r="AE2508" i="2"/>
  <c r="AD2509" i="2"/>
  <c r="AE2509" i="2" s="1"/>
  <c r="AE2533" i="2"/>
  <c r="AD2534" i="2"/>
  <c r="AE2576" i="2"/>
  <c r="AD2577" i="2"/>
  <c r="AE2577" i="2" s="1"/>
  <c r="AE2601" i="2"/>
  <c r="AD2602" i="2"/>
  <c r="S2354" i="2"/>
  <c r="T2354" i="2" s="1"/>
  <c r="Z2354" i="2" s="1"/>
  <c r="AA2354" i="2" s="1"/>
  <c r="Z2360" i="2"/>
  <c r="AA2360" i="2" s="1"/>
  <c r="AE2366" i="2"/>
  <c r="AE2371" i="2"/>
  <c r="AE2377" i="2"/>
  <c r="AE2382" i="2"/>
  <c r="AE2389" i="2"/>
  <c r="S2391" i="2"/>
  <c r="T2391" i="2" s="1"/>
  <c r="Z2391" i="2" s="1"/>
  <c r="AA2391" i="2" s="1"/>
  <c r="AE2397" i="2"/>
  <c r="AE2402" i="2"/>
  <c r="AE2408" i="2"/>
  <c r="S2417" i="2"/>
  <c r="T2417" i="2" s="1"/>
  <c r="Z2417" i="2" s="1"/>
  <c r="AA2417" i="2" s="1"/>
  <c r="Z2422" i="2"/>
  <c r="AA2422" i="2" s="1"/>
  <c r="AE2428" i="2"/>
  <c r="Y2432" i="2"/>
  <c r="Z2432" i="2" s="1"/>
  <c r="AA2432" i="2" s="1"/>
  <c r="AE2433" i="2"/>
  <c r="AE2440" i="2"/>
  <c r="AE2445" i="2"/>
  <c r="S2453" i="2"/>
  <c r="T2453" i="2" s="1"/>
  <c r="Z2453" i="2" s="1"/>
  <c r="AA2453" i="2" s="1"/>
  <c r="S2458" i="2"/>
  <c r="T2458" i="2" s="1"/>
  <c r="Z2458" i="2" s="1"/>
  <c r="AA2458" i="2" s="1"/>
  <c r="Z2464" i="2"/>
  <c r="AA2464" i="2" s="1"/>
  <c r="AE2470" i="2"/>
  <c r="AE2476" i="2"/>
  <c r="AD2481" i="2"/>
  <c r="S2484" i="2"/>
  <c r="T2484" i="2" s="1"/>
  <c r="Z2484" i="2" s="1"/>
  <c r="AA2484" i="2" s="1"/>
  <c r="AD2486" i="2"/>
  <c r="S2490" i="2"/>
  <c r="T2490" i="2" s="1"/>
  <c r="Z2490" i="2" s="1"/>
  <c r="AA2490" i="2" s="1"/>
  <c r="AE2496" i="2"/>
  <c r="Y2500" i="2"/>
  <c r="Z2500" i="2" s="1"/>
  <c r="AA2500" i="2" s="1"/>
  <c r="AE2502" i="2"/>
  <c r="AE2507" i="2"/>
  <c r="AD2512" i="2"/>
  <c r="S2516" i="2"/>
  <c r="T2516" i="2" s="1"/>
  <c r="Z2516" i="2" s="1"/>
  <c r="AA2516" i="2" s="1"/>
  <c r="AD2518" i="2"/>
  <c r="S2521" i="2"/>
  <c r="T2521" i="2" s="1"/>
  <c r="Z2521" i="2" s="1"/>
  <c r="AA2521" i="2" s="1"/>
  <c r="AD2524" i="2"/>
  <c r="Z2526" i="2"/>
  <c r="AA2526" i="2" s="1"/>
  <c r="AD2529" i="2"/>
  <c r="AE2532" i="2"/>
  <c r="Y2536" i="2"/>
  <c r="Z2536" i="2" s="1"/>
  <c r="AA2536" i="2" s="1"/>
  <c r="AE2537" i="2"/>
  <c r="Y2542" i="2"/>
  <c r="AE2544" i="2"/>
  <c r="AE2549" i="2"/>
  <c r="AD2554" i="2"/>
  <c r="S2557" i="2"/>
  <c r="T2557" i="2" s="1"/>
  <c r="Z2557" i="2" s="1"/>
  <c r="AA2557" i="2" s="1"/>
  <c r="AD2560" i="2"/>
  <c r="AE2563" i="2"/>
  <c r="Y2568" i="2"/>
  <c r="Z2568" i="2" s="1"/>
  <c r="AA2568" i="2" s="1"/>
  <c r="AE2569" i="2"/>
  <c r="Y2573" i="2"/>
  <c r="AE2575" i="2"/>
  <c r="AD2580" i="2"/>
  <c r="S2583" i="2"/>
  <c r="T2583" i="2" s="1"/>
  <c r="Z2583" i="2" s="1"/>
  <c r="AA2583" i="2" s="1"/>
  <c r="AD2586" i="2"/>
  <c r="Z2588" i="2"/>
  <c r="AA2588" i="2" s="1"/>
  <c r="AD2591" i="2"/>
  <c r="AE2595" i="2"/>
  <c r="Y2599" i="2"/>
  <c r="AE2600" i="2"/>
  <c r="AE2606" i="2"/>
  <c r="AE2611" i="2"/>
  <c r="AD2616" i="2"/>
  <c r="S2620" i="2"/>
  <c r="T2620" i="2" s="1"/>
  <c r="Z2620" i="2" s="1"/>
  <c r="AA2620" i="2" s="1"/>
  <c r="AD2622" i="2"/>
  <c r="S2625" i="2"/>
  <c r="T2625" i="2" s="1"/>
  <c r="Z2625" i="2" s="1"/>
  <c r="AA2625" i="2" s="1"/>
  <c r="Z2630" i="2"/>
  <c r="AA2630" i="2" s="1"/>
  <c r="AE2636" i="2"/>
  <c r="AE2642" i="2"/>
  <c r="S2651" i="2"/>
  <c r="T2651" i="2" s="1"/>
  <c r="AE2654" i="2"/>
  <c r="AD2665" i="2"/>
  <c r="AE2665" i="2" s="1"/>
  <c r="AE2664" i="2"/>
  <c r="AD2690" i="2"/>
  <c r="AE2689" i="2"/>
  <c r="Z2718" i="2"/>
  <c r="AA2718" i="2" s="1"/>
  <c r="S2750" i="2"/>
  <c r="T2750" i="2" s="1"/>
  <c r="Z2770" i="2"/>
  <c r="AA2770" i="2" s="1"/>
  <c r="Z2781" i="2"/>
  <c r="AA2781" i="2" s="1"/>
  <c r="S2786" i="2"/>
  <c r="T2786" i="2" s="1"/>
  <c r="Z2802" i="2"/>
  <c r="AA2802" i="2" s="1"/>
  <c r="Z2812" i="2"/>
  <c r="AA2812" i="2" s="1"/>
  <c r="Z2833" i="2"/>
  <c r="AA2833" i="2" s="1"/>
  <c r="Z2843" i="2"/>
  <c r="AA2843" i="2" s="1"/>
  <c r="S2848" i="2"/>
  <c r="T2848" i="2" s="1"/>
  <c r="Z2874" i="2"/>
  <c r="AA2874" i="2" s="1"/>
  <c r="S2890" i="2"/>
  <c r="T2890" i="2" s="1"/>
  <c r="S2952" i="2"/>
  <c r="T2952" i="2" s="1"/>
  <c r="Z2328" i="2"/>
  <c r="AA2328" i="2" s="1"/>
  <c r="Z2370" i="2"/>
  <c r="AA2370" i="2" s="1"/>
  <c r="Z2401" i="2"/>
  <c r="AA2401" i="2" s="1"/>
  <c r="Z2495" i="2"/>
  <c r="AA2495" i="2" s="1"/>
  <c r="AD2659" i="2"/>
  <c r="AD2758" i="2"/>
  <c r="AE2757" i="2"/>
  <c r="AD2794" i="2"/>
  <c r="AE2793" i="2"/>
  <c r="S2817" i="2"/>
  <c r="T2817" i="2" s="1"/>
  <c r="AD2825" i="2"/>
  <c r="AE2824" i="2"/>
  <c r="AD2857" i="2"/>
  <c r="AE2856" i="2"/>
  <c r="AD2961" i="2"/>
  <c r="AE2960" i="2"/>
  <c r="S2984" i="2"/>
  <c r="T2984" i="2" s="1"/>
  <c r="Z2380" i="2"/>
  <c r="AA2380" i="2" s="1"/>
  <c r="Z2443" i="2"/>
  <c r="AA2443" i="2" s="1"/>
  <c r="Z2474" i="2"/>
  <c r="AA2474" i="2" s="1"/>
  <c r="Z2505" i="2"/>
  <c r="AA2505" i="2" s="1"/>
  <c r="Z2547" i="2"/>
  <c r="AA2547" i="2" s="1"/>
  <c r="Z2609" i="2"/>
  <c r="AA2609" i="2" s="1"/>
  <c r="Z2640" i="2"/>
  <c r="AA2640" i="2" s="1"/>
  <c r="AD2695" i="2"/>
  <c r="AE2694" i="2"/>
  <c r="S2703" i="2"/>
  <c r="T2703" i="2" s="1"/>
  <c r="Z2703" i="2" s="1"/>
  <c r="AA2703" i="2" s="1"/>
  <c r="S2724" i="2"/>
  <c r="T2724" i="2" s="1"/>
  <c r="S2791" i="2"/>
  <c r="T2791" i="2" s="1"/>
  <c r="S2822" i="2"/>
  <c r="T2822" i="2" s="1"/>
  <c r="Z2854" i="2"/>
  <c r="AA2854" i="2" s="1"/>
  <c r="Z2885" i="2"/>
  <c r="AA2885" i="2" s="1"/>
  <c r="Z2958" i="2"/>
  <c r="AA2958" i="2" s="1"/>
  <c r="Z2412" i="2"/>
  <c r="AA2412" i="2" s="1"/>
  <c r="Z2578" i="2"/>
  <c r="AA2578" i="2" s="1"/>
  <c r="Z2651" i="2"/>
  <c r="AA2651" i="2" s="1"/>
  <c r="S2661" i="2"/>
  <c r="T2661" i="2" s="1"/>
  <c r="Z2661" i="2" s="1"/>
  <c r="AA2661" i="2" s="1"/>
  <c r="AD2753" i="2"/>
  <c r="AE2752" i="2"/>
  <c r="AD2799" i="2"/>
  <c r="AE2798" i="2"/>
  <c r="AD2862" i="2"/>
  <c r="AE2861" i="2"/>
  <c r="AD2966" i="2"/>
  <c r="AE2965" i="2"/>
  <c r="AD2669" i="2"/>
  <c r="Z2672" i="2"/>
  <c r="AA2672" i="2" s="1"/>
  <c r="AD2675" i="2"/>
  <c r="Y2682" i="2"/>
  <c r="AD2700" i="2"/>
  <c r="AD2705" i="2"/>
  <c r="AD2711" i="2"/>
  <c r="Z2713" i="2"/>
  <c r="AA2713" i="2" s="1"/>
  <c r="Y2724" i="2"/>
  <c r="AD2731" i="2"/>
  <c r="AD2736" i="2"/>
  <c r="AD2742" i="2"/>
  <c r="Y2750" i="2"/>
  <c r="AD2762" i="2"/>
  <c r="AD2767" i="2"/>
  <c r="AD2773" i="2"/>
  <c r="Z2776" i="2"/>
  <c r="AA2776" i="2" s="1"/>
  <c r="AD2779" i="2"/>
  <c r="Y2786" i="2"/>
  <c r="Y2791" i="2"/>
  <c r="Z2791" i="2" s="1"/>
  <c r="AA2791" i="2" s="1"/>
  <c r="AD2804" i="2"/>
  <c r="Z2807" i="2"/>
  <c r="AA2807" i="2" s="1"/>
  <c r="AD2810" i="2"/>
  <c r="AD2816" i="2"/>
  <c r="AE2816" i="2" s="1"/>
  <c r="Y2817" i="2"/>
  <c r="AD2821" i="2"/>
  <c r="AE2821" i="2" s="1"/>
  <c r="Y2822" i="2"/>
  <c r="AD2830" i="2"/>
  <c r="AD2836" i="2"/>
  <c r="Z2838" i="2"/>
  <c r="AA2838" i="2" s="1"/>
  <c r="AD2841" i="2"/>
  <c r="Y2848" i="2"/>
  <c r="AD2866" i="2"/>
  <c r="AD2871" i="2"/>
  <c r="Z2880" i="2"/>
  <c r="AA2880" i="2" s="1"/>
  <c r="Y2890" i="2"/>
  <c r="Z2890" i="2" s="1"/>
  <c r="AA2890" i="2" s="1"/>
  <c r="AD2897" i="2"/>
  <c r="AD2902" i="2"/>
  <c r="Y2916" i="2"/>
  <c r="AD2928" i="2"/>
  <c r="AD2934" i="2"/>
  <c r="AD2940" i="2"/>
  <c r="Z2942" i="2"/>
  <c r="AA2942" i="2" s="1"/>
  <c r="AD2945" i="2"/>
  <c r="Y2952" i="2"/>
  <c r="AD2970" i="2"/>
  <c r="Z2973" i="2"/>
  <c r="AA2973" i="2" s="1"/>
  <c r="AD2976" i="2"/>
  <c r="Y2984" i="2"/>
  <c r="AE3001" i="2"/>
  <c r="AD3002" i="2"/>
  <c r="AE3012" i="2"/>
  <c r="AD3013" i="2"/>
  <c r="AD3023" i="2"/>
  <c r="AE3022" i="2"/>
  <c r="AD3040" i="2"/>
  <c r="AE3040" i="2" s="1"/>
  <c r="AE3039" i="2"/>
  <c r="AD3071" i="2"/>
  <c r="AE3071" i="2" s="1"/>
  <c r="AE3070" i="2"/>
  <c r="Z3082" i="2"/>
  <c r="AA3082" i="2" s="1"/>
  <c r="AD3091" i="2"/>
  <c r="AE3090" i="2"/>
  <c r="Z3124" i="2"/>
  <c r="AA3124" i="2" s="1"/>
  <c r="AD3132" i="2"/>
  <c r="AE3131" i="2"/>
  <c r="AD2685" i="2"/>
  <c r="Y2692" i="2"/>
  <c r="Z2692" i="2" s="1"/>
  <c r="AA2692" i="2" s="1"/>
  <c r="Y2698" i="2"/>
  <c r="Z2698" i="2" s="1"/>
  <c r="AA2698" i="2" s="1"/>
  <c r="AD2715" i="2"/>
  <c r="AD2721" i="2"/>
  <c r="AD2728" i="2"/>
  <c r="AE2728" i="2" s="1"/>
  <c r="Y2729" i="2"/>
  <c r="Z2729" i="2" s="1"/>
  <c r="AA2729" i="2" s="1"/>
  <c r="Z2744" i="2"/>
  <c r="AA2744" i="2" s="1"/>
  <c r="AD2747" i="2"/>
  <c r="Y2755" i="2"/>
  <c r="Z2755" i="2" s="1"/>
  <c r="AA2755" i="2" s="1"/>
  <c r="Y2760" i="2"/>
  <c r="Z2760" i="2" s="1"/>
  <c r="AA2760" i="2" s="1"/>
  <c r="AD2789" i="2"/>
  <c r="Y2796" i="2"/>
  <c r="Z2796" i="2" s="1"/>
  <c r="AA2796" i="2" s="1"/>
  <c r="Z2817" i="2"/>
  <c r="AA2817" i="2" s="1"/>
  <c r="Y2828" i="2"/>
  <c r="Z2828" i="2" s="1"/>
  <c r="AA2828" i="2" s="1"/>
  <c r="AD2851" i="2"/>
  <c r="Y2859" i="2"/>
  <c r="Z2859" i="2" s="1"/>
  <c r="AA2859" i="2" s="1"/>
  <c r="Y2864" i="2"/>
  <c r="Z2864" i="2" s="1"/>
  <c r="AA2864" i="2" s="1"/>
  <c r="AD2876" i="2"/>
  <c r="AD2882" i="2"/>
  <c r="AD2888" i="2"/>
  <c r="AD2894" i="2"/>
  <c r="AE2894" i="2" s="1"/>
  <c r="Y2895" i="2"/>
  <c r="Z2895" i="2" s="1"/>
  <c r="AA2895" i="2" s="1"/>
  <c r="AD2908" i="2"/>
  <c r="Z2911" i="2"/>
  <c r="AA2911" i="2" s="1"/>
  <c r="AD2914" i="2"/>
  <c r="Y2921" i="2"/>
  <c r="Y2926" i="2"/>
  <c r="Z2926" i="2" s="1"/>
  <c r="AA2926" i="2" s="1"/>
  <c r="Z2952" i="2"/>
  <c r="AA2952" i="2" s="1"/>
  <c r="AD2955" i="2"/>
  <c r="Y2963" i="2"/>
  <c r="Y2968" i="2"/>
  <c r="AD2981" i="2"/>
  <c r="Z2984" i="2"/>
  <c r="AA2984" i="2" s="1"/>
  <c r="Z2989" i="2"/>
  <c r="AA2989" i="2" s="1"/>
  <c r="AD3028" i="2"/>
  <c r="AE3027" i="2"/>
  <c r="AE3053" i="2"/>
  <c r="AD3054" i="2"/>
  <c r="AD3059" i="2"/>
  <c r="AE3058" i="2"/>
  <c r="AD3097" i="2"/>
  <c r="AE3097" i="2" s="1"/>
  <c r="AE3096" i="2"/>
  <c r="AE3116" i="2"/>
  <c r="AD3117" i="2"/>
  <c r="AD3138" i="2"/>
  <c r="AE3138" i="2" s="1"/>
  <c r="AE3137" i="2"/>
  <c r="Z2724" i="2"/>
  <c r="AA2724" i="2" s="1"/>
  <c r="Z2921" i="2"/>
  <c r="AA2921" i="2" s="1"/>
  <c r="Z2963" i="2"/>
  <c r="AA2963" i="2" s="1"/>
  <c r="AD2998" i="2"/>
  <c r="AE2998" i="2" s="1"/>
  <c r="AE2997" i="2"/>
  <c r="AE3006" i="2"/>
  <c r="AD3007" i="2"/>
  <c r="AE3017" i="2"/>
  <c r="AD3018" i="2"/>
  <c r="AD3034" i="2"/>
  <c r="AE3034" i="2" s="1"/>
  <c r="AE3033" i="2"/>
  <c r="AE3043" i="2"/>
  <c r="AD3044" i="2"/>
  <c r="AD3066" i="2"/>
  <c r="AE3066" i="2" s="1"/>
  <c r="AE3065" i="2"/>
  <c r="AE3074" i="2"/>
  <c r="AD3075" i="2"/>
  <c r="Z3093" i="2"/>
  <c r="AA3093" i="2" s="1"/>
  <c r="Z3103" i="2"/>
  <c r="AA3103" i="2" s="1"/>
  <c r="Z3134" i="2"/>
  <c r="AA3134" i="2" s="1"/>
  <c r="Z2734" i="2"/>
  <c r="AA2734" i="2" s="1"/>
  <c r="AE2986" i="2"/>
  <c r="AD2988" i="2"/>
  <c r="AE2988" i="2" s="1"/>
  <c r="Z3030" i="2"/>
  <c r="AA3030" i="2" s="1"/>
  <c r="Z3041" i="2"/>
  <c r="AA3041" i="2" s="1"/>
  <c r="AE3048" i="2"/>
  <c r="AD3049" i="2"/>
  <c r="Z3062" i="2"/>
  <c r="AA3062" i="2" s="1"/>
  <c r="Z3072" i="2"/>
  <c r="AA3072" i="2" s="1"/>
  <c r="AE3079" i="2"/>
  <c r="AD3080" i="2"/>
  <c r="AD3085" i="2"/>
  <c r="AE3084" i="2"/>
  <c r="AD3102" i="2"/>
  <c r="AE3102" i="2" s="1"/>
  <c r="AE3101" i="2"/>
  <c r="AD3127" i="2"/>
  <c r="AE3126" i="2"/>
  <c r="AE3147" i="2"/>
  <c r="AD3148" i="2"/>
  <c r="AE3011" i="2"/>
  <c r="AE3016" i="2"/>
  <c r="Z3140" i="2"/>
  <c r="AA3140" i="2" s="1"/>
  <c r="AD3253" i="2"/>
  <c r="AE3253" i="2" s="1"/>
  <c r="AE3252" i="2"/>
  <c r="AE2996" i="2"/>
  <c r="S3004" i="2"/>
  <c r="T3004" i="2" s="1"/>
  <c r="Z3004" i="2" s="1"/>
  <c r="AA3004" i="2" s="1"/>
  <c r="S3010" i="2"/>
  <c r="T3010" i="2" s="1"/>
  <c r="Z3010" i="2" s="1"/>
  <c r="AA3010" i="2" s="1"/>
  <c r="Z3015" i="2"/>
  <c r="AA3015" i="2" s="1"/>
  <c r="AE3021" i="2"/>
  <c r="AE3026" i="2"/>
  <c r="AE3032" i="2"/>
  <c r="AE3038" i="2"/>
  <c r="S3046" i="2"/>
  <c r="T3046" i="2" s="1"/>
  <c r="Z3046" i="2" s="1"/>
  <c r="AA3046" i="2" s="1"/>
  <c r="S3051" i="2"/>
  <c r="T3051" i="2" s="1"/>
  <c r="Z3051" i="2" s="1"/>
  <c r="AA3051" i="2" s="1"/>
  <c r="AE3057" i="2"/>
  <c r="AE3064" i="2"/>
  <c r="AE3069" i="2"/>
  <c r="S3077" i="2"/>
  <c r="T3077" i="2" s="1"/>
  <c r="Z3077" i="2" s="1"/>
  <c r="AA3077" i="2" s="1"/>
  <c r="AE3083" i="2"/>
  <c r="AE3089" i="2"/>
  <c r="AE3095" i="2"/>
  <c r="AE3100" i="2"/>
  <c r="AD3105" i="2"/>
  <c r="S3108" i="2"/>
  <c r="T3108" i="2" s="1"/>
  <c r="Z3108" i="2" s="1"/>
  <c r="AA3108" i="2" s="1"/>
  <c r="AD3110" i="2"/>
  <c r="S3114" i="2"/>
  <c r="T3114" i="2" s="1"/>
  <c r="Z3114" i="2" s="1"/>
  <c r="AA3114" i="2" s="1"/>
  <c r="Z3119" i="2"/>
  <c r="AA3119" i="2" s="1"/>
  <c r="AD3122" i="2"/>
  <c r="AE3125" i="2"/>
  <c r="Y3129" i="2"/>
  <c r="Z3129" i="2" s="1"/>
  <c r="AA3129" i="2" s="1"/>
  <c r="AE3130" i="2"/>
  <c r="AE3136" i="2"/>
  <c r="AD3142" i="2"/>
  <c r="S3145" i="2"/>
  <c r="T3145" i="2" s="1"/>
  <c r="Z3145" i="2" s="1"/>
  <c r="AA3145" i="2" s="1"/>
  <c r="AD3158" i="2"/>
  <c r="AE3157" i="2"/>
  <c r="AD3179" i="2"/>
  <c r="AE3178" i="2"/>
  <c r="AD3190" i="2"/>
  <c r="AE3190" i="2" s="1"/>
  <c r="AE3189" i="2"/>
  <c r="S3223" i="2"/>
  <c r="T3223" i="2" s="1"/>
  <c r="AD3247" i="2"/>
  <c r="AE3246" i="2"/>
  <c r="AD3258" i="2"/>
  <c r="AE3258" i="2" s="1"/>
  <c r="AE3257" i="2"/>
  <c r="S3290" i="2"/>
  <c r="T3290" i="2" s="1"/>
  <c r="Z3311" i="2"/>
  <c r="AA3311" i="2" s="1"/>
  <c r="Z3025" i="2"/>
  <c r="AA3025" i="2" s="1"/>
  <c r="Z3056" i="2"/>
  <c r="AA3056" i="2" s="1"/>
  <c r="Z3088" i="2"/>
  <c r="AA3088" i="2" s="1"/>
  <c r="P3150" i="2"/>
  <c r="S3150" i="2" s="1"/>
  <c r="T3150" i="2" s="1"/>
  <c r="Z3160" i="2"/>
  <c r="AA3160" i="2" s="1"/>
  <c r="Z3176" i="2"/>
  <c r="AA3176" i="2" s="1"/>
  <c r="AD3184" i="2"/>
  <c r="AE3183" i="2"/>
  <c r="AD3196" i="2"/>
  <c r="AE3196" i="2" s="1"/>
  <c r="AE3195" i="2"/>
  <c r="Z3197" i="2"/>
  <c r="AA3197" i="2" s="1"/>
  <c r="AD3227" i="2"/>
  <c r="AE3227" i="2" s="1"/>
  <c r="AE3226" i="2"/>
  <c r="Z3228" i="2"/>
  <c r="AA3228" i="2" s="1"/>
  <c r="AD3283" i="2"/>
  <c r="AE3282" i="2"/>
  <c r="AD3294" i="2"/>
  <c r="AE3294" i="2" s="1"/>
  <c r="AE3293" i="2"/>
  <c r="Z3036" i="2"/>
  <c r="AA3036" i="2" s="1"/>
  <c r="Z3067" i="2"/>
  <c r="AA3067" i="2" s="1"/>
  <c r="Z3098" i="2"/>
  <c r="AA3098" i="2" s="1"/>
  <c r="Y3150" i="2"/>
  <c r="AD3152" i="2"/>
  <c r="AE3151" i="2"/>
  <c r="S3155" i="2"/>
  <c r="T3155" i="2" s="1"/>
  <c r="S3181" i="2"/>
  <c r="T3181" i="2" s="1"/>
  <c r="AD3221" i="2"/>
  <c r="AE3220" i="2"/>
  <c r="S3249" i="2"/>
  <c r="T3249" i="2" s="1"/>
  <c r="Z3280" i="2"/>
  <c r="AA3280" i="2" s="1"/>
  <c r="AD3288" i="2"/>
  <c r="AE3287" i="2"/>
  <c r="AD3300" i="2"/>
  <c r="AE3300" i="2" s="1"/>
  <c r="AE3299" i="2"/>
  <c r="Z3301" i="2"/>
  <c r="AA3301" i="2" s="1"/>
  <c r="S3316" i="2"/>
  <c r="T3316" i="2" s="1"/>
  <c r="AD3319" i="2"/>
  <c r="AD3345" i="2"/>
  <c r="AE3344" i="2"/>
  <c r="AD3460" i="2"/>
  <c r="AE3459" i="2"/>
  <c r="AD3465" i="2"/>
  <c r="AE3464" i="2"/>
  <c r="Y3155" i="2"/>
  <c r="AD3162" i="2"/>
  <c r="S3166" i="2"/>
  <c r="T3166" i="2" s="1"/>
  <c r="Z3166" i="2" s="1"/>
  <c r="AA3166" i="2" s="1"/>
  <c r="AD3169" i="2"/>
  <c r="Z3171" i="2"/>
  <c r="AA3171" i="2" s="1"/>
  <c r="AD3174" i="2"/>
  <c r="AE3177" i="2"/>
  <c r="Y3181" i="2"/>
  <c r="AE3182" i="2"/>
  <c r="Y3186" i="2"/>
  <c r="AE3188" i="2"/>
  <c r="AE3194" i="2"/>
  <c r="AD3199" i="2"/>
  <c r="S3202" i="2"/>
  <c r="T3202" i="2" s="1"/>
  <c r="Z3202" i="2" s="1"/>
  <c r="AA3202" i="2" s="1"/>
  <c r="AD3204" i="2"/>
  <c r="S3207" i="2"/>
  <c r="T3207" i="2" s="1"/>
  <c r="Z3207" i="2" s="1"/>
  <c r="AA3207" i="2" s="1"/>
  <c r="AD3210" i="2"/>
  <c r="Z3212" i="2"/>
  <c r="AA3212" i="2" s="1"/>
  <c r="AD3215" i="2"/>
  <c r="AE3219" i="2"/>
  <c r="Y3223" i="2"/>
  <c r="Z3223" i="2" s="1"/>
  <c r="AA3223" i="2" s="1"/>
  <c r="AE3225" i="2"/>
  <c r="AD3230" i="2"/>
  <c r="S3233" i="2"/>
  <c r="T3233" i="2" s="1"/>
  <c r="Z3233" i="2" s="1"/>
  <c r="AA3233" i="2" s="1"/>
  <c r="AD3235" i="2"/>
  <c r="S3238" i="2"/>
  <c r="T3238" i="2" s="1"/>
  <c r="Z3238" i="2" s="1"/>
  <c r="AA3238" i="2" s="1"/>
  <c r="AD3241" i="2"/>
  <c r="AE3245" i="2"/>
  <c r="Y3249" i="2"/>
  <c r="AE3251" i="2"/>
  <c r="AE3256" i="2"/>
  <c r="AD3261" i="2"/>
  <c r="S3264" i="2"/>
  <c r="T3264" i="2" s="1"/>
  <c r="Z3264" i="2" s="1"/>
  <c r="AA3264" i="2" s="1"/>
  <c r="AD3266" i="2"/>
  <c r="S3270" i="2"/>
  <c r="T3270" i="2" s="1"/>
  <c r="Z3270" i="2" s="1"/>
  <c r="AA3270" i="2" s="1"/>
  <c r="AD3273" i="2"/>
  <c r="Z3275" i="2"/>
  <c r="AA3275" i="2" s="1"/>
  <c r="AD3278" i="2"/>
  <c r="AE3281" i="2"/>
  <c r="Y3285" i="2"/>
  <c r="Z3285" i="2" s="1"/>
  <c r="AA3285" i="2" s="1"/>
  <c r="AE3286" i="2"/>
  <c r="Y3290" i="2"/>
  <c r="AE3292" i="2"/>
  <c r="AE3298" i="2"/>
  <c r="AD3303" i="2"/>
  <c r="S3306" i="2"/>
  <c r="T3306" i="2" s="1"/>
  <c r="Z3306" i="2" s="1"/>
  <c r="AA3306" i="2" s="1"/>
  <c r="AE3309" i="2"/>
  <c r="Y3316" i="2"/>
  <c r="S3342" i="2"/>
  <c r="T3342" i="2" s="1"/>
  <c r="Z3374" i="2"/>
  <c r="AA3374" i="2" s="1"/>
  <c r="S3379" i="2"/>
  <c r="T3379" i="2" s="1"/>
  <c r="S3426" i="2"/>
  <c r="T3426" i="2" s="1"/>
  <c r="Z3426" i="2" s="1"/>
  <c r="AA3426" i="2" s="1"/>
  <c r="Z3244" i="2"/>
  <c r="AA3244" i="2" s="1"/>
  <c r="AD3314" i="2"/>
  <c r="AE3323" i="2"/>
  <c r="AD3324" i="2"/>
  <c r="AD3351" i="2"/>
  <c r="AE3350" i="2"/>
  <c r="AD3387" i="2"/>
  <c r="AE3386" i="2"/>
  <c r="Z3192" i="2"/>
  <c r="AA3192" i="2" s="1"/>
  <c r="Z3254" i="2"/>
  <c r="AA3254" i="2" s="1"/>
  <c r="Z3296" i="2"/>
  <c r="AA3296" i="2" s="1"/>
  <c r="Z3322" i="2"/>
  <c r="AA3322" i="2" s="1"/>
  <c r="Z3332" i="2"/>
  <c r="AA3332" i="2" s="1"/>
  <c r="S3337" i="2"/>
  <c r="T3337" i="2" s="1"/>
  <c r="S3384" i="2"/>
  <c r="T3384" i="2" s="1"/>
  <c r="S3420" i="2"/>
  <c r="T3420" i="2" s="1"/>
  <c r="Z3420" i="2" s="1"/>
  <c r="AA3420" i="2" s="1"/>
  <c r="S3452" i="2"/>
  <c r="T3452" i="2" s="1"/>
  <c r="AD3330" i="2"/>
  <c r="Y3337" i="2"/>
  <c r="Y3342" i="2"/>
  <c r="AD3355" i="2"/>
  <c r="AD3360" i="2"/>
  <c r="AD3366" i="2"/>
  <c r="Z3368" i="2"/>
  <c r="AA3368" i="2" s="1"/>
  <c r="AD3371" i="2"/>
  <c r="Y3379" i="2"/>
  <c r="Y3384" i="2"/>
  <c r="Z3384" i="2" s="1"/>
  <c r="AA3384" i="2" s="1"/>
  <c r="AD3391" i="2"/>
  <c r="Z3400" i="2"/>
  <c r="AA3400" i="2" s="1"/>
  <c r="Y3410" i="2"/>
  <c r="Z3410" i="2" s="1"/>
  <c r="AA3410" i="2" s="1"/>
  <c r="AD3417" i="2"/>
  <c r="AD3422" i="2"/>
  <c r="Z3431" i="2"/>
  <c r="AA3431" i="2" s="1"/>
  <c r="Y3441" i="2"/>
  <c r="Z3478" i="2"/>
  <c r="AA3478" i="2" s="1"/>
  <c r="AD3495" i="2"/>
  <c r="AE3494" i="2"/>
  <c r="Y3498" i="2"/>
  <c r="AE3532" i="2"/>
  <c r="AD3533" i="2"/>
  <c r="AE3543" i="2"/>
  <c r="AD3544" i="2"/>
  <c r="AE3544" i="2" s="1"/>
  <c r="AE3563" i="2"/>
  <c r="AD3564" i="2"/>
  <c r="AE3574" i="2"/>
  <c r="AD3575" i="2"/>
  <c r="AE3575" i="2" s="1"/>
  <c r="Z3592" i="2"/>
  <c r="AA3592" i="2" s="1"/>
  <c r="AE3599" i="2"/>
  <c r="AD3600" i="2"/>
  <c r="AD3340" i="2"/>
  <c r="Y3348" i="2"/>
  <c r="Z3348" i="2" s="1"/>
  <c r="AA3348" i="2" s="1"/>
  <c r="Y3353" i="2"/>
  <c r="Z3353" i="2" s="1"/>
  <c r="AA3353" i="2" s="1"/>
  <c r="AD3382" i="2"/>
  <c r="Y3389" i="2"/>
  <c r="AD3396" i="2"/>
  <c r="AD3402" i="2"/>
  <c r="AD3408" i="2"/>
  <c r="Y3415" i="2"/>
  <c r="Z3415" i="2" s="1"/>
  <c r="AA3415" i="2" s="1"/>
  <c r="AD3428" i="2"/>
  <c r="AD3433" i="2"/>
  <c r="AD3439" i="2"/>
  <c r="AD3444" i="2"/>
  <c r="AD3450" i="2"/>
  <c r="AE3450" i="2" s="1"/>
  <c r="Y3452" i="2"/>
  <c r="Z3452" i="2" s="1"/>
  <c r="AA3452" i="2" s="1"/>
  <c r="AD3456" i="2"/>
  <c r="AE3456" i="2" s="1"/>
  <c r="Y3457" i="2"/>
  <c r="Z3457" i="2" s="1"/>
  <c r="AA3457" i="2" s="1"/>
  <c r="AD3470" i="2"/>
  <c r="AE3510" i="2"/>
  <c r="AD3511" i="2"/>
  <c r="AE3537" i="2"/>
  <c r="AD3538" i="2"/>
  <c r="AE3568" i="2"/>
  <c r="AD3569" i="2"/>
  <c r="AE3611" i="2"/>
  <c r="AD3612" i="2"/>
  <c r="AE3612" i="2" s="1"/>
  <c r="Z3467" i="2"/>
  <c r="AA3467" i="2" s="1"/>
  <c r="AE3490" i="2"/>
  <c r="AD3491" i="2"/>
  <c r="Z3493" i="2"/>
  <c r="AA3493" i="2" s="1"/>
  <c r="Z3509" i="2"/>
  <c r="AA3509" i="2" s="1"/>
  <c r="S3535" i="2"/>
  <c r="T3535" i="2" s="1"/>
  <c r="AE3548" i="2"/>
  <c r="AD3549" i="2"/>
  <c r="AE3549" i="2" s="1"/>
  <c r="Z3389" i="2"/>
  <c r="AA3389" i="2" s="1"/>
  <c r="Z3462" i="2"/>
  <c r="AA3462" i="2" s="1"/>
  <c r="S3472" i="2"/>
  <c r="T3472" i="2" s="1"/>
  <c r="Z3472" i="2" s="1"/>
  <c r="AA3472" i="2" s="1"/>
  <c r="AD3475" i="2"/>
  <c r="AE3479" i="2"/>
  <c r="AD3480" i="2"/>
  <c r="Y3483" i="2"/>
  <c r="S3483" i="2"/>
  <c r="T3483" i="2" s="1"/>
  <c r="AE3484" i="2"/>
  <c r="AD3485" i="2"/>
  <c r="Y3488" i="2"/>
  <c r="S3488" i="2"/>
  <c r="T3488" i="2" s="1"/>
  <c r="P3498" i="2"/>
  <c r="S3498" i="2" s="1"/>
  <c r="T3498" i="2" s="1"/>
  <c r="AD3501" i="2"/>
  <c r="AE3500" i="2"/>
  <c r="AD3507" i="2"/>
  <c r="AE3506" i="2"/>
  <c r="S3540" i="2"/>
  <c r="T3540" i="2" s="1"/>
  <c r="Z3550" i="2"/>
  <c r="AA3550" i="2" s="1"/>
  <c r="S3571" i="2"/>
  <c r="T3571" i="2" s="1"/>
  <c r="AE3594" i="2"/>
  <c r="AD3595" i="2"/>
  <c r="AE3605" i="2"/>
  <c r="AD3606" i="2"/>
  <c r="AE3606" i="2" s="1"/>
  <c r="Z3613" i="2"/>
  <c r="AA3613" i="2" s="1"/>
  <c r="S3514" i="2"/>
  <c r="T3514" i="2" s="1"/>
  <c r="Z3514" i="2" s="1"/>
  <c r="AA3514" i="2" s="1"/>
  <c r="AD3516" i="2"/>
  <c r="S3519" i="2"/>
  <c r="T3519" i="2" s="1"/>
  <c r="Z3519" i="2" s="1"/>
  <c r="AA3519" i="2" s="1"/>
  <c r="AD3522" i="2"/>
  <c r="Z3524" i="2"/>
  <c r="AA3524" i="2" s="1"/>
  <c r="AD3527" i="2"/>
  <c r="AE3531" i="2"/>
  <c r="Y3535" i="2"/>
  <c r="Z3535" i="2" s="1"/>
  <c r="AA3535" i="2" s="1"/>
  <c r="AE3536" i="2"/>
  <c r="Y3540" i="2"/>
  <c r="AE3542" i="2"/>
  <c r="AE3547" i="2"/>
  <c r="AD3552" i="2"/>
  <c r="S3556" i="2"/>
  <c r="T3556" i="2" s="1"/>
  <c r="Z3556" i="2" s="1"/>
  <c r="AA3556" i="2" s="1"/>
  <c r="AD3559" i="2"/>
  <c r="AE3562" i="2"/>
  <c r="Y3566" i="2"/>
  <c r="AE3567" i="2"/>
  <c r="Y3571" i="2"/>
  <c r="Z3571" i="2" s="1"/>
  <c r="AA3571" i="2" s="1"/>
  <c r="AE3573" i="2"/>
  <c r="AD3578" i="2"/>
  <c r="S3582" i="2"/>
  <c r="T3582" i="2" s="1"/>
  <c r="Z3582" i="2" s="1"/>
  <c r="AA3582" i="2" s="1"/>
  <c r="AD3585" i="2"/>
  <c r="Z3587" i="2"/>
  <c r="AA3587" i="2" s="1"/>
  <c r="AD3590" i="2"/>
  <c r="AE3593" i="2"/>
  <c r="Y3597" i="2"/>
  <c r="AE3598" i="2"/>
  <c r="Y3602" i="2"/>
  <c r="AE3604" i="2"/>
  <c r="AE3610" i="2"/>
  <c r="AD3615" i="2"/>
  <c r="S3618" i="2"/>
  <c r="T3618" i="2" s="1"/>
  <c r="Z3618" i="2" s="1"/>
  <c r="AA3618" i="2" s="1"/>
  <c r="AD3620" i="2"/>
  <c r="Z3623" i="2"/>
  <c r="AA3623" i="2" s="1"/>
  <c r="S3660" i="2"/>
  <c r="T3660" i="2" s="1"/>
  <c r="S24" i="10"/>
  <c r="T24" i="10" s="1"/>
  <c r="S32" i="10"/>
  <c r="T32" i="10" s="1"/>
  <c r="S36" i="10"/>
  <c r="T36" i="10" s="1"/>
  <c r="S53" i="10"/>
  <c r="T53" i="10" s="1"/>
  <c r="Z53" i="10" s="1"/>
  <c r="AA53" i="10" s="1"/>
  <c r="Z62" i="10"/>
  <c r="AA62" i="10" s="1"/>
  <c r="S66" i="10"/>
  <c r="T66" i="10" s="1"/>
  <c r="AE3663" i="2"/>
  <c r="AD3664" i="2"/>
  <c r="AE3664" i="2" s="1"/>
  <c r="Z36" i="10"/>
  <c r="AA36" i="10" s="1"/>
  <c r="Z3504" i="2"/>
  <c r="AA3504" i="2" s="1"/>
  <c r="Z3545" i="2"/>
  <c r="AA3545" i="2" s="1"/>
  <c r="Z3608" i="2"/>
  <c r="AA3608" i="2" s="1"/>
  <c r="S3634" i="2"/>
  <c r="T3634" i="2" s="1"/>
  <c r="AE3656" i="2"/>
  <c r="AD3657" i="2"/>
  <c r="S11" i="10"/>
  <c r="T11" i="10" s="1"/>
  <c r="S13" i="10"/>
  <c r="T13" i="10" s="1"/>
  <c r="S15" i="10"/>
  <c r="T15" i="10" s="1"/>
  <c r="Z26" i="10"/>
  <c r="AA26" i="10" s="1"/>
  <c r="Z48" i="10"/>
  <c r="AA48" i="10" s="1"/>
  <c r="Z68" i="10"/>
  <c r="AA68" i="10" s="1"/>
  <c r="Z3576" i="2"/>
  <c r="AA3576" i="2" s="1"/>
  <c r="AD3625" i="2"/>
  <c r="AE3624" i="2"/>
  <c r="S3628" i="2"/>
  <c r="T3628" i="2" s="1"/>
  <c r="Y3628" i="2"/>
  <c r="AD3630" i="2"/>
  <c r="AE3629" i="2"/>
  <c r="AE3637" i="2"/>
  <c r="AD3638" i="2"/>
  <c r="AE3638" i="2" s="1"/>
  <c r="Z51" i="10"/>
  <c r="AA51" i="10" s="1"/>
  <c r="Y3634" i="2"/>
  <c r="AE3636" i="2"/>
  <c r="AD3641" i="2"/>
  <c r="S3644" i="2"/>
  <c r="T3644" i="2" s="1"/>
  <c r="Z3644" i="2" s="1"/>
  <c r="AA3644" i="2" s="1"/>
  <c r="AD3647" i="2"/>
  <c r="Z3649" i="2"/>
  <c r="AA3649" i="2" s="1"/>
  <c r="AD3652" i="2"/>
  <c r="AE3655" i="2"/>
  <c r="Y3660" i="2"/>
  <c r="AE3662" i="2"/>
  <c r="AD3667" i="2"/>
  <c r="S3670" i="2"/>
  <c r="T3670" i="2" s="1"/>
  <c r="Z3670" i="2" s="1"/>
  <c r="AA3670" i="2" s="1"/>
  <c r="AD3672" i="2"/>
  <c r="S3675" i="2"/>
  <c r="T3675" i="2" s="1"/>
  <c r="Z3675" i="2" s="1"/>
  <c r="AA3675" i="2" s="1"/>
  <c r="AD3678" i="2"/>
  <c r="Z3680" i="2"/>
  <c r="AA3680" i="2" s="1"/>
  <c r="AD3683" i="2"/>
  <c r="E3" i="8"/>
  <c r="F3" i="8" s="1"/>
  <c r="E5" i="8"/>
  <c r="F5" i="8" s="1"/>
  <c r="E7" i="8"/>
  <c r="F7" i="8" s="1"/>
  <c r="E9" i="8"/>
  <c r="F9" i="8" s="1"/>
  <c r="E11" i="8"/>
  <c r="F11" i="8" s="1"/>
  <c r="E14" i="8"/>
  <c r="F14" i="8" s="1"/>
  <c r="E16" i="8"/>
  <c r="F16" i="8" s="1"/>
  <c r="E18" i="8"/>
  <c r="F18" i="8" s="1"/>
  <c r="E20" i="8"/>
  <c r="F20" i="8" s="1"/>
  <c r="S2" i="10"/>
  <c r="T2" i="10" s="1"/>
  <c r="Z2" i="10" s="1"/>
  <c r="AA2" i="10" s="1"/>
  <c r="Y4" i="10"/>
  <c r="Y6" i="10"/>
  <c r="Z6" i="10" s="1"/>
  <c r="AA6" i="10" s="1"/>
  <c r="Y11" i="10"/>
  <c r="Y13" i="10"/>
  <c r="Y18" i="10"/>
  <c r="Y21" i="10"/>
  <c r="Z21" i="10" s="1"/>
  <c r="AA21" i="10" s="1"/>
  <c r="Y32" i="10"/>
  <c r="AE37" i="10"/>
  <c r="Y40" i="10"/>
  <c r="Z40" i="10" s="1"/>
  <c r="AA40" i="10" s="1"/>
  <c r="Z42" i="10"/>
  <c r="AA42" i="10" s="1"/>
  <c r="Y44" i="10"/>
  <c r="Z55" i="10"/>
  <c r="AA55" i="10" s="1"/>
  <c r="Y57" i="10"/>
  <c r="S74" i="10"/>
  <c r="T74" i="10" s="1"/>
  <c r="Z119" i="10"/>
  <c r="AA119" i="10" s="1"/>
  <c r="Z137" i="10"/>
  <c r="AA137" i="10" s="1"/>
  <c r="Z151" i="10"/>
  <c r="AA151" i="10" s="1"/>
  <c r="AE169" i="10"/>
  <c r="AD170" i="10"/>
  <c r="AE178" i="10"/>
  <c r="AD179" i="10"/>
  <c r="AE179" i="10" s="1"/>
  <c r="Z183" i="10"/>
  <c r="AA183" i="10" s="1"/>
  <c r="Z4" i="10"/>
  <c r="AA4" i="10" s="1"/>
  <c r="Z18" i="10"/>
  <c r="AA18" i="10" s="1"/>
  <c r="AD59" i="10"/>
  <c r="AD99" i="10"/>
  <c r="AE98" i="10"/>
  <c r="Z145" i="10"/>
  <c r="AA145" i="10" s="1"/>
  <c r="Z163" i="10"/>
  <c r="AA163" i="10" s="1"/>
  <c r="Z190" i="10"/>
  <c r="AA190" i="10" s="1"/>
  <c r="Z34" i="10"/>
  <c r="AA34" i="10" s="1"/>
  <c r="Z64" i="10"/>
  <c r="AA64" i="10" s="1"/>
  <c r="S78" i="10"/>
  <c r="T78" i="10" s="1"/>
  <c r="Z78" i="10" s="1"/>
  <c r="AA78" i="10" s="1"/>
  <c r="Z84" i="10"/>
  <c r="AA84" i="10" s="1"/>
  <c r="Z110" i="10"/>
  <c r="AA110" i="10" s="1"/>
  <c r="Z143" i="10"/>
  <c r="AA143" i="10" s="1"/>
  <c r="AE204" i="10"/>
  <c r="AD205" i="10"/>
  <c r="Z3639" i="2"/>
  <c r="AA3639" i="2" s="1"/>
  <c r="Z15" i="10"/>
  <c r="AA15" i="10" s="1"/>
  <c r="Z24" i="10"/>
  <c r="AA24" i="10" s="1"/>
  <c r="Z66" i="10"/>
  <c r="AA66" i="10" s="1"/>
  <c r="Z72" i="10"/>
  <c r="AA72" i="10" s="1"/>
  <c r="Z74" i="10"/>
  <c r="AA74" i="10" s="1"/>
  <c r="Z76" i="10"/>
  <c r="AA76" i="10" s="1"/>
  <c r="S80" i="10"/>
  <c r="T80" i="10" s="1"/>
  <c r="Z80" i="10" s="1"/>
  <c r="AA80" i="10" s="1"/>
  <c r="S82" i="10"/>
  <c r="T82" i="10" s="1"/>
  <c r="Z82" i="10" s="1"/>
  <c r="AA82" i="10" s="1"/>
  <c r="Z86" i="10"/>
  <c r="AA86" i="10" s="1"/>
  <c r="Y93" i="10"/>
  <c r="S93" i="10"/>
  <c r="T93" i="10" s="1"/>
  <c r="Z198" i="10"/>
  <c r="AA198" i="10" s="1"/>
  <c r="Z214" i="10"/>
  <c r="AA214" i="10" s="1"/>
  <c r="AD106" i="10"/>
  <c r="AE106" i="10" s="1"/>
  <c r="AD295" i="10"/>
  <c r="AE294" i="10"/>
  <c r="Z104" i="10"/>
  <c r="AA104" i="10" s="1"/>
  <c r="S115" i="10"/>
  <c r="T115" i="10" s="1"/>
  <c r="Z115" i="10" s="1"/>
  <c r="AA115" i="10" s="1"/>
  <c r="Z117" i="10"/>
  <c r="AA117" i="10" s="1"/>
  <c r="S121" i="10"/>
  <c r="T121" i="10" s="1"/>
  <c r="Z121" i="10" s="1"/>
  <c r="AA121" i="10" s="1"/>
  <c r="S125" i="10"/>
  <c r="T125" i="10" s="1"/>
  <c r="Z125" i="10" s="1"/>
  <c r="AA125" i="10" s="1"/>
  <c r="S135" i="10"/>
  <c r="T135" i="10" s="1"/>
  <c r="Z135" i="10" s="1"/>
  <c r="AA135" i="10" s="1"/>
  <c r="Z139" i="10"/>
  <c r="AA139" i="10" s="1"/>
  <c r="S147" i="10"/>
  <c r="T147" i="10" s="1"/>
  <c r="Z147" i="10" s="1"/>
  <c r="AA147" i="10" s="1"/>
  <c r="Z149" i="10"/>
  <c r="AA149" i="10" s="1"/>
  <c r="S153" i="10"/>
  <c r="T153" i="10" s="1"/>
  <c r="Z153" i="10" s="1"/>
  <c r="AA153" i="10" s="1"/>
  <c r="AD155" i="10"/>
  <c r="AE155" i="10" s="1"/>
  <c r="S159" i="10"/>
  <c r="T159" i="10" s="1"/>
  <c r="Z159" i="10" s="1"/>
  <c r="AA159" i="10" s="1"/>
  <c r="S181" i="10"/>
  <c r="T181" i="10" s="1"/>
  <c r="Z181" i="10" s="1"/>
  <c r="AA181" i="10" s="1"/>
  <c r="Z185" i="10"/>
  <c r="AA185" i="10" s="1"/>
  <c r="S194" i="10"/>
  <c r="T194" i="10" s="1"/>
  <c r="Z194" i="10" s="1"/>
  <c r="AA194" i="10" s="1"/>
  <c r="Z196" i="10"/>
  <c r="AA196" i="10" s="1"/>
  <c r="S200" i="10"/>
  <c r="T200" i="10" s="1"/>
  <c r="Z200" i="10" s="1"/>
  <c r="AA200" i="10" s="1"/>
  <c r="S211" i="10"/>
  <c r="T211" i="10" s="1"/>
  <c r="Z211" i="10" s="1"/>
  <c r="AA211" i="10" s="1"/>
  <c r="S223" i="10"/>
  <c r="T223" i="10" s="1"/>
  <c r="Z223" i="10" s="1"/>
  <c r="AA223" i="10" s="1"/>
  <c r="S227" i="10"/>
  <c r="T227" i="10" s="1"/>
  <c r="Y227" i="10"/>
  <c r="S238" i="10"/>
  <c r="T238" i="10" s="1"/>
  <c r="Z243" i="10"/>
  <c r="AA243" i="10" s="1"/>
  <c r="AE255" i="10"/>
  <c r="AD256" i="10"/>
  <c r="AE256" i="10" s="1"/>
  <c r="S283" i="10"/>
  <c r="T283" i="10" s="1"/>
  <c r="Z89" i="10"/>
  <c r="AA89" i="10" s="1"/>
  <c r="Z108" i="10"/>
  <c r="AA108" i="10" s="1"/>
  <c r="Z131" i="10"/>
  <c r="AA131" i="10" s="1"/>
  <c r="Z141" i="10"/>
  <c r="AA141" i="10" s="1"/>
  <c r="Z165" i="10"/>
  <c r="AA165" i="10" s="1"/>
  <c r="Z188" i="10"/>
  <c r="AA188" i="10" s="1"/>
  <c r="Z218" i="10"/>
  <c r="AA218" i="10" s="1"/>
  <c r="S234" i="10"/>
  <c r="T234" i="10" s="1"/>
  <c r="Y234" i="10"/>
  <c r="Z240" i="10"/>
  <c r="AA240" i="10" s="1"/>
  <c r="Z271" i="10"/>
  <c r="AA271" i="10" s="1"/>
  <c r="S300" i="10"/>
  <c r="T300" i="10" s="1"/>
  <c r="Z318" i="10"/>
  <c r="AA318" i="10" s="1"/>
  <c r="Z328" i="10"/>
  <c r="AA328" i="10" s="1"/>
  <c r="Z91" i="10"/>
  <c r="AA91" i="10" s="1"/>
  <c r="Z123" i="10"/>
  <c r="AA123" i="10" s="1"/>
  <c r="Z133" i="10"/>
  <c r="AA133" i="10" s="1"/>
  <c r="Z157" i="10"/>
  <c r="AA157" i="10" s="1"/>
  <c r="Z167" i="10"/>
  <c r="AA167" i="10" s="1"/>
  <c r="Z202" i="10"/>
  <c r="AA202" i="10" s="1"/>
  <c r="Z221" i="10"/>
  <c r="AA221" i="10" s="1"/>
  <c r="Z225" i="10"/>
  <c r="AA225" i="10" s="1"/>
  <c r="Y232" i="10"/>
  <c r="S232" i="10"/>
  <c r="T232" i="10" s="1"/>
  <c r="Z334" i="10"/>
  <c r="AA334" i="10" s="1"/>
  <c r="Z337" i="10"/>
  <c r="AA337" i="10" s="1"/>
  <c r="Z236" i="10"/>
  <c r="AA236" i="10" s="1"/>
  <c r="Y238" i="10"/>
  <c r="S246" i="10"/>
  <c r="T246" i="10" s="1"/>
  <c r="Z246" i="10" s="1"/>
  <c r="AA246" i="10" s="1"/>
  <c r="Z248" i="10"/>
  <c r="AA248" i="10" s="1"/>
  <c r="Y251" i="10"/>
  <c r="Z251" i="10" s="1"/>
  <c r="AA251" i="10" s="1"/>
  <c r="S253" i="10"/>
  <c r="T253" i="10" s="1"/>
  <c r="Z253" i="10" s="1"/>
  <c r="AA253" i="10" s="1"/>
  <c r="S265" i="10"/>
  <c r="T265" i="10" s="1"/>
  <c r="Z265" i="10" s="1"/>
  <c r="AA265" i="10" s="1"/>
  <c r="Y273" i="10"/>
  <c r="S277" i="10"/>
  <c r="T277" i="10" s="1"/>
  <c r="Z277" i="10" s="1"/>
  <c r="AA277" i="10" s="1"/>
  <c r="Y279" i="10"/>
  <c r="Z279" i="10" s="1"/>
  <c r="AA279" i="10" s="1"/>
  <c r="Z281" i="10"/>
  <c r="AA281" i="10" s="1"/>
  <c r="Y283" i="10"/>
  <c r="S289" i="10"/>
  <c r="T289" i="10" s="1"/>
  <c r="Z289" i="10" s="1"/>
  <c r="AA289" i="10" s="1"/>
  <c r="Z292" i="10"/>
  <c r="AA292" i="10" s="1"/>
  <c r="AE293" i="10"/>
  <c r="Y300" i="10"/>
  <c r="Z300" i="10" s="1"/>
  <c r="AA300" i="10" s="1"/>
  <c r="S303" i="10"/>
  <c r="T303" i="10" s="1"/>
  <c r="Z303" i="10" s="1"/>
  <c r="AA303" i="10" s="1"/>
  <c r="S313" i="10"/>
  <c r="T313" i="10" s="1"/>
  <c r="Y320" i="10"/>
  <c r="Z320" i="10" s="1"/>
  <c r="AA320" i="10" s="1"/>
  <c r="S322" i="10"/>
  <c r="T322" i="10" s="1"/>
  <c r="Y330" i="10"/>
  <c r="Z330" i="10" s="1"/>
  <c r="AA330" i="10" s="1"/>
  <c r="Y339" i="10"/>
  <c r="AD421" i="10"/>
  <c r="AE420" i="10"/>
  <c r="AD432" i="10"/>
  <c r="AE431" i="10"/>
  <c r="AD443" i="10"/>
  <c r="AE442" i="10"/>
  <c r="AD453" i="10"/>
  <c r="AE452" i="10"/>
  <c r="Z238" i="10"/>
  <c r="AA238" i="10" s="1"/>
  <c r="AD260" i="10"/>
  <c r="Z273" i="10"/>
  <c r="AA273" i="10" s="1"/>
  <c r="Z283" i="10"/>
  <c r="AA283" i="10" s="1"/>
  <c r="AD307" i="10"/>
  <c r="AD341" i="10"/>
  <c r="AD351" i="10"/>
  <c r="AE350" i="10"/>
  <c r="S354" i="10"/>
  <c r="T354" i="10" s="1"/>
  <c r="Z354" i="10" s="1"/>
  <c r="AA354" i="10" s="1"/>
  <c r="Y354" i="10"/>
  <c r="Z368" i="10"/>
  <c r="AA368" i="10" s="1"/>
  <c r="Z390" i="10"/>
  <c r="AA390" i="10" s="1"/>
  <c r="AE392" i="10"/>
  <c r="AD393" i="10"/>
  <c r="Z415" i="10"/>
  <c r="AA415" i="10" s="1"/>
  <c r="Z230" i="10"/>
  <c r="AA230" i="10" s="1"/>
  <c r="Z258" i="10"/>
  <c r="AA258" i="10" s="1"/>
  <c r="Z275" i="10"/>
  <c r="AA275" i="10" s="1"/>
  <c r="Z305" i="10"/>
  <c r="AA305" i="10" s="1"/>
  <c r="Z362" i="10"/>
  <c r="AA362" i="10" s="1"/>
  <c r="Z377" i="10"/>
  <c r="AA377" i="10" s="1"/>
  <c r="AE379" i="10"/>
  <c r="AD380" i="10"/>
  <c r="Z396" i="10"/>
  <c r="AA396" i="10" s="1"/>
  <c r="Z407" i="10"/>
  <c r="AA407" i="10" s="1"/>
  <c r="Z413" i="10"/>
  <c r="AA413" i="10" s="1"/>
  <c r="S439" i="10"/>
  <c r="T439" i="10" s="1"/>
  <c r="S450" i="10"/>
  <c r="T450" i="10" s="1"/>
  <c r="Z313" i="10"/>
  <c r="AA313" i="10" s="1"/>
  <c r="Z322" i="10"/>
  <c r="AA322" i="10" s="1"/>
  <c r="Z332" i="10"/>
  <c r="AA332" i="10" s="1"/>
  <c r="Z344" i="10"/>
  <c r="AA344" i="10" s="1"/>
  <c r="Z383" i="10"/>
  <c r="AA383" i="10" s="1"/>
  <c r="S409" i="10"/>
  <c r="T409" i="10" s="1"/>
  <c r="S357" i="10"/>
  <c r="T357" i="10" s="1"/>
  <c r="Z357" i="10" s="1"/>
  <c r="AA357" i="10" s="1"/>
  <c r="Y364" i="10"/>
  <c r="S366" i="10"/>
  <c r="T366" i="10" s="1"/>
  <c r="Y373" i="10"/>
  <c r="Z373" i="10" s="1"/>
  <c r="AA373" i="10" s="1"/>
  <c r="S375" i="10"/>
  <c r="T375" i="10" s="1"/>
  <c r="Z375" i="10" s="1"/>
  <c r="AA375" i="10" s="1"/>
  <c r="Y385" i="10"/>
  <c r="Z385" i="10" s="1"/>
  <c r="AA385" i="10" s="1"/>
  <c r="S387" i="10"/>
  <c r="T387" i="10" s="1"/>
  <c r="Y398" i="10"/>
  <c r="Z398" i="10" s="1"/>
  <c r="AA398" i="10" s="1"/>
  <c r="S400" i="10"/>
  <c r="T400" i="10" s="1"/>
  <c r="Z400" i="10" s="1"/>
  <c r="AA400" i="10" s="1"/>
  <c r="Y409" i="10"/>
  <c r="S411" i="10"/>
  <c r="T411" i="10" s="1"/>
  <c r="Z411" i="10" s="1"/>
  <c r="AA411" i="10" s="1"/>
  <c r="Y417" i="10"/>
  <c r="Y428" i="10"/>
  <c r="Z428" i="10" s="1"/>
  <c r="AA428" i="10" s="1"/>
  <c r="Y439" i="10"/>
  <c r="Z439" i="10" s="1"/>
  <c r="AA439" i="10" s="1"/>
  <c r="Y450" i="10"/>
  <c r="Z364" i="10"/>
  <c r="AA364" i="10" s="1"/>
  <c r="Z409" i="10"/>
  <c r="AA409" i="10" s="1"/>
  <c r="AE419" i="10"/>
  <c r="AE430" i="10"/>
  <c r="AE441" i="10"/>
  <c r="Z366" i="10"/>
  <c r="AA366" i="10" s="1"/>
  <c r="Z387" i="10"/>
  <c r="AA387" i="10" s="1"/>
  <c r="Z32" i="10" l="1"/>
  <c r="AA32" i="10" s="1"/>
  <c r="Z2141" i="2"/>
  <c r="AA2141" i="2" s="1"/>
  <c r="Z1907" i="2"/>
  <c r="AA1907" i="2" s="1"/>
  <c r="Z1850" i="2"/>
  <c r="AA1850" i="2" s="1"/>
  <c r="Z1684" i="2"/>
  <c r="AA1684" i="2" s="1"/>
  <c r="Z1517" i="2"/>
  <c r="AA1517" i="2" s="1"/>
  <c r="Z758" i="2"/>
  <c r="AA758" i="2" s="1"/>
  <c r="Z2542" i="2"/>
  <c r="AA2542" i="2" s="1"/>
  <c r="Z2765" i="2"/>
  <c r="AA2765" i="2" s="1"/>
  <c r="Z1091" i="2"/>
  <c r="AA1091" i="2" s="1"/>
  <c r="Z924" i="2"/>
  <c r="AA924" i="2" s="1"/>
  <c r="Z3342" i="2"/>
  <c r="AA3342" i="2" s="1"/>
  <c r="Z3394" i="2"/>
  <c r="AA3394" i="2" s="1"/>
  <c r="Z3379" i="2"/>
  <c r="AA3379" i="2" s="1"/>
  <c r="AD39" i="2"/>
  <c r="AE38" i="2"/>
  <c r="AA38" i="2" s="1"/>
  <c r="Z2822" i="2"/>
  <c r="AA2822" i="2" s="1"/>
  <c r="Z1320" i="2"/>
  <c r="AA1320" i="2" s="1"/>
  <c r="Z1314" i="2"/>
  <c r="AA1314" i="2" s="1"/>
  <c r="Z3665" i="2"/>
  <c r="AA3665" i="2" s="1"/>
  <c r="Z3602" i="2"/>
  <c r="AA3602" i="2" s="1"/>
  <c r="Z3337" i="2"/>
  <c r="AA3337" i="2" s="1"/>
  <c r="Z3316" i="2"/>
  <c r="AA3316" i="2" s="1"/>
  <c r="Z2786" i="2"/>
  <c r="AA2786" i="2" s="1"/>
  <c r="Z1845" i="2"/>
  <c r="AA1845" i="2" s="1"/>
  <c r="Z1169" i="2"/>
  <c r="AA1169" i="2" s="1"/>
  <c r="Z1002" i="2"/>
  <c r="AA1002" i="2" s="1"/>
  <c r="Z675" i="2"/>
  <c r="AA675" i="2" s="1"/>
  <c r="Z670" i="2"/>
  <c r="AA670" i="2" s="1"/>
  <c r="Z3660" i="2"/>
  <c r="AA3660" i="2" s="1"/>
  <c r="Z2848" i="2"/>
  <c r="AA2848" i="2" s="1"/>
  <c r="Z2214" i="2"/>
  <c r="AA2214" i="2" s="1"/>
  <c r="Z3488" i="2"/>
  <c r="AA3488" i="2" s="1"/>
  <c r="Z3483" i="2"/>
  <c r="AA3483" i="2" s="1"/>
  <c r="Z417" i="10"/>
  <c r="AA417" i="10" s="1"/>
  <c r="Z3327" i="2"/>
  <c r="AA3327" i="2" s="1"/>
  <c r="Z450" i="10"/>
  <c r="AA450" i="10" s="1"/>
  <c r="Z11" i="10"/>
  <c r="AA11" i="10" s="1"/>
  <c r="Z3290" i="2"/>
  <c r="AA3290" i="2" s="1"/>
  <c r="Z2750" i="2"/>
  <c r="AA2750" i="2" s="1"/>
  <c r="Z2599" i="2"/>
  <c r="AA2599" i="2" s="1"/>
  <c r="Z2068" i="2"/>
  <c r="AA2068" i="2" s="1"/>
  <c r="Z1959" i="2"/>
  <c r="AA1959" i="2" s="1"/>
  <c r="Z654" i="2"/>
  <c r="AA654" i="2" s="1"/>
  <c r="Z2916" i="2"/>
  <c r="AA2916" i="2" s="1"/>
  <c r="Z1819" i="2"/>
  <c r="AA1819" i="2" s="1"/>
  <c r="Z1814" i="2"/>
  <c r="AA1814" i="2" s="1"/>
  <c r="Z1767" i="2"/>
  <c r="AA1767" i="2" s="1"/>
  <c r="Z1434" i="2"/>
  <c r="AA1434" i="2" s="1"/>
  <c r="Z2968" i="2"/>
  <c r="AA2968" i="2" s="1"/>
  <c r="Z2900" i="2"/>
  <c r="AA2900" i="2" s="1"/>
  <c r="Z3181" i="2"/>
  <c r="AA3181" i="2" s="1"/>
  <c r="Z503" i="2"/>
  <c r="AA503" i="2" s="1"/>
  <c r="Z339" i="10"/>
  <c r="AA339" i="10" s="1"/>
  <c r="Z2682" i="2"/>
  <c r="AA2682" i="2" s="1"/>
  <c r="Z44" i="10"/>
  <c r="AA44" i="10" s="1"/>
  <c r="Z227" i="10"/>
  <c r="AA227" i="10" s="1"/>
  <c r="Z2573" i="2"/>
  <c r="AA2573" i="2" s="1"/>
  <c r="Z586" i="2"/>
  <c r="AA586" i="2" s="1"/>
  <c r="Z3566" i="2"/>
  <c r="AA3566" i="2" s="1"/>
  <c r="Z836" i="2"/>
  <c r="AA836" i="2" s="1"/>
  <c r="Z1309" i="2"/>
  <c r="AA1309" i="2" s="1"/>
  <c r="Z3441" i="2"/>
  <c r="AA3441" i="2" s="1"/>
  <c r="Z3597" i="2"/>
  <c r="AA3597" i="2" s="1"/>
  <c r="Z3358" i="2"/>
  <c r="AA3358" i="2" s="1"/>
  <c r="Z789" i="2"/>
  <c r="AA789" i="2" s="1"/>
  <c r="Z8" i="10"/>
  <c r="AA8" i="10" s="1"/>
  <c r="Z2932" i="2"/>
  <c r="AA2932" i="2" s="1"/>
  <c r="Z3634" i="2"/>
  <c r="AA3634" i="2" s="1"/>
  <c r="Z3150" i="2"/>
  <c r="AA3150" i="2" s="1"/>
  <c r="Z1886" i="2"/>
  <c r="AA1886" i="2" s="1"/>
  <c r="Z1356" i="2"/>
  <c r="AA1356" i="2" s="1"/>
  <c r="Z1346" i="2"/>
  <c r="AA1346" i="2" s="1"/>
  <c r="AE3334" i="2"/>
  <c r="AD3335" i="2"/>
  <c r="AE2845" i="2"/>
  <c r="AD2846" i="2"/>
  <c r="AE2455" i="2"/>
  <c r="AD2456" i="2"/>
  <c r="AE505" i="2"/>
  <c r="AD506" i="2"/>
  <c r="Z57" i="10"/>
  <c r="AA57" i="10" s="1"/>
  <c r="Z3186" i="2"/>
  <c r="AA3186" i="2" s="1"/>
  <c r="Z1304" i="2"/>
  <c r="AA1304" i="2" s="1"/>
  <c r="AD2992" i="2"/>
  <c r="AE2991" i="2"/>
  <c r="AE3412" i="2"/>
  <c r="AD3413" i="2"/>
  <c r="AE2923" i="2"/>
  <c r="AD2924" i="2"/>
  <c r="AE2918" i="2"/>
  <c r="AD2919" i="2"/>
  <c r="AE2679" i="2"/>
  <c r="AD2680" i="2"/>
  <c r="AE2394" i="2"/>
  <c r="AD2395" i="2"/>
  <c r="AE2395" i="2" s="1"/>
  <c r="AE2351" i="2"/>
  <c r="AD2352" i="2"/>
  <c r="Z13" i="10"/>
  <c r="AA13" i="10" s="1"/>
  <c r="Z3628" i="2"/>
  <c r="AA3628" i="2" s="1"/>
  <c r="Z3249" i="2"/>
  <c r="AA3249" i="2" s="1"/>
  <c r="Z3155" i="2"/>
  <c r="AA3155" i="2" s="1"/>
  <c r="Z1803" i="2"/>
  <c r="AA1803" i="2" s="1"/>
  <c r="Z1278" i="2"/>
  <c r="AA1278" i="2" s="1"/>
  <c r="Z545" i="2"/>
  <c r="AA545" i="2" s="1"/>
  <c r="AE3376" i="2"/>
  <c r="AD3377" i="2"/>
  <c r="AE2949" i="2"/>
  <c r="AD2950" i="2"/>
  <c r="AE2450" i="2"/>
  <c r="AD2451" i="2"/>
  <c r="AE2346" i="2"/>
  <c r="AD2347" i="2"/>
  <c r="AE532" i="2"/>
  <c r="AD533" i="2"/>
  <c r="AE533" i="2" s="1"/>
  <c r="AE324" i="2"/>
  <c r="AD325" i="2"/>
  <c r="AE325" i="2" s="1"/>
  <c r="Z659" i="2"/>
  <c r="AA659" i="2" s="1"/>
  <c r="AE2783" i="2"/>
  <c r="AD2784" i="2"/>
  <c r="AE2414" i="2"/>
  <c r="AD2415" i="2"/>
  <c r="AE542" i="2"/>
  <c r="AD543" i="2"/>
  <c r="AE380" i="10"/>
  <c r="AD381" i="10"/>
  <c r="AE381" i="10" s="1"/>
  <c r="AE393" i="10"/>
  <c r="AD394" i="10"/>
  <c r="AE394" i="10" s="1"/>
  <c r="AE341" i="10"/>
  <c r="AD342" i="10"/>
  <c r="AE342" i="10" s="1"/>
  <c r="AE260" i="10"/>
  <c r="AD261" i="10"/>
  <c r="Z232" i="10"/>
  <c r="AA232" i="10" s="1"/>
  <c r="AE3657" i="2"/>
  <c r="AD3658" i="2"/>
  <c r="AE3658" i="2" s="1"/>
  <c r="AD3591" i="2"/>
  <c r="AE3591" i="2" s="1"/>
  <c r="AE3590" i="2"/>
  <c r="AD3579" i="2"/>
  <c r="AE3578" i="2"/>
  <c r="Z3540" i="2"/>
  <c r="AA3540" i="2" s="1"/>
  <c r="AD3528" i="2"/>
  <c r="AE3528" i="2" s="1"/>
  <c r="AE3527" i="2"/>
  <c r="AD3517" i="2"/>
  <c r="AE3516" i="2"/>
  <c r="AE3507" i="2"/>
  <c r="AD3508" i="2"/>
  <c r="AE3508" i="2" s="1"/>
  <c r="AD3476" i="2"/>
  <c r="AE3476" i="2" s="1"/>
  <c r="AE3475" i="2"/>
  <c r="AD3492" i="2"/>
  <c r="AE3492" i="2" s="1"/>
  <c r="AE3491" i="2"/>
  <c r="AD3471" i="2"/>
  <c r="AE3471" i="2" s="1"/>
  <c r="AE3470" i="2"/>
  <c r="AE3433" i="2"/>
  <c r="AD3434" i="2"/>
  <c r="AE3408" i="2"/>
  <c r="AD3409" i="2"/>
  <c r="AE3409" i="2" s="1"/>
  <c r="AE3382" i="2"/>
  <c r="AD3383" i="2"/>
  <c r="AE3383" i="2" s="1"/>
  <c r="AE3340" i="2"/>
  <c r="AD3341" i="2"/>
  <c r="AE3341" i="2" s="1"/>
  <c r="AD3496" i="2"/>
  <c r="AE3495" i="2"/>
  <c r="AD3423" i="2"/>
  <c r="AE3422" i="2"/>
  <c r="AD3392" i="2"/>
  <c r="AE3391" i="2"/>
  <c r="AD3372" i="2"/>
  <c r="AE3372" i="2" s="1"/>
  <c r="AE3371" i="2"/>
  <c r="AD3356" i="2"/>
  <c r="AE3355" i="2"/>
  <c r="AD3331" i="2"/>
  <c r="AE3331" i="2" s="1"/>
  <c r="AE3330" i="2"/>
  <c r="AE3278" i="2"/>
  <c r="AD3279" i="2"/>
  <c r="AE3279" i="2" s="1"/>
  <c r="AE3266" i="2"/>
  <c r="AD3267" i="2"/>
  <c r="AE3174" i="2"/>
  <c r="AD3175" i="2"/>
  <c r="AE3175" i="2" s="1"/>
  <c r="AE3162" i="2"/>
  <c r="AD3163" i="2"/>
  <c r="AE3319" i="2"/>
  <c r="AD3320" i="2"/>
  <c r="AE3320" i="2" s="1"/>
  <c r="AD3159" i="2"/>
  <c r="AE3159" i="2" s="1"/>
  <c r="AE3158" i="2"/>
  <c r="AE3122" i="2"/>
  <c r="AD3123" i="2"/>
  <c r="AE3123" i="2" s="1"/>
  <c r="AE3059" i="2"/>
  <c r="AD3060" i="2"/>
  <c r="AE3060" i="2" s="1"/>
  <c r="AE3028" i="2"/>
  <c r="AD3029" i="2"/>
  <c r="AE3029" i="2" s="1"/>
  <c r="AE2981" i="2"/>
  <c r="AD2982" i="2"/>
  <c r="AE2982" i="2" s="1"/>
  <c r="AE2876" i="2"/>
  <c r="AD2877" i="2"/>
  <c r="AE2789" i="2"/>
  <c r="AD2790" i="2"/>
  <c r="AE2790" i="2" s="1"/>
  <c r="AE2747" i="2"/>
  <c r="AD2748" i="2"/>
  <c r="AE2748" i="2" s="1"/>
  <c r="AE2721" i="2"/>
  <c r="AD2722" i="2"/>
  <c r="AE2722" i="2" s="1"/>
  <c r="AE2685" i="2"/>
  <c r="AD2686" i="2"/>
  <c r="AE2686" i="2" s="1"/>
  <c r="AE3132" i="2"/>
  <c r="AD3133" i="2"/>
  <c r="AE3133" i="2" s="1"/>
  <c r="AD2941" i="2"/>
  <c r="AE2941" i="2" s="1"/>
  <c r="AE2940" i="2"/>
  <c r="AD2903" i="2"/>
  <c r="AE2902" i="2"/>
  <c r="AD2872" i="2"/>
  <c r="AE2871" i="2"/>
  <c r="AD2842" i="2"/>
  <c r="AE2842" i="2" s="1"/>
  <c r="AE2841" i="2"/>
  <c r="AD2811" i="2"/>
  <c r="AE2811" i="2" s="1"/>
  <c r="AE2810" i="2"/>
  <c r="AD2774" i="2"/>
  <c r="AE2774" i="2" s="1"/>
  <c r="AE2773" i="2"/>
  <c r="AD2743" i="2"/>
  <c r="AE2743" i="2" s="1"/>
  <c r="AE2742" i="2"/>
  <c r="AD2670" i="2"/>
  <c r="AE2670" i="2" s="1"/>
  <c r="AE2669" i="2"/>
  <c r="AE2862" i="2"/>
  <c r="AD2863" i="2"/>
  <c r="AE2863" i="2" s="1"/>
  <c r="AE2753" i="2"/>
  <c r="AD2754" i="2"/>
  <c r="AE2754" i="2" s="1"/>
  <c r="AE2794" i="2"/>
  <c r="AD2795" i="2"/>
  <c r="AE2795" i="2" s="1"/>
  <c r="AD2555" i="2"/>
  <c r="AE2554" i="2"/>
  <c r="AE2472" i="2"/>
  <c r="AD2473" i="2"/>
  <c r="AE2473" i="2" s="1"/>
  <c r="AD2462" i="2"/>
  <c r="AE2462" i="2" s="1"/>
  <c r="AE2461" i="2"/>
  <c r="AE2571" i="2"/>
  <c r="AD2572" i="2"/>
  <c r="AE2572" i="2" s="1"/>
  <c r="AD2331" i="2"/>
  <c r="AE2330" i="2"/>
  <c r="AE2539" i="2"/>
  <c r="AD2540" i="2"/>
  <c r="AE2540" i="2" s="1"/>
  <c r="AD2338" i="2"/>
  <c r="AE2338" i="2" s="1"/>
  <c r="AE2337" i="2"/>
  <c r="AD2265" i="2"/>
  <c r="AE2265" i="2" s="1"/>
  <c r="AE2264" i="2"/>
  <c r="AD2253" i="2"/>
  <c r="AE2252" i="2"/>
  <c r="AD2239" i="2"/>
  <c r="AE2239" i="2" s="1"/>
  <c r="AE2238" i="2"/>
  <c r="AD2227" i="2"/>
  <c r="AE2226" i="2"/>
  <c r="AD2202" i="2"/>
  <c r="AE2202" i="2" s="1"/>
  <c r="AE2201" i="2"/>
  <c r="AD2191" i="2"/>
  <c r="AE2190" i="2"/>
  <c r="AD2161" i="2"/>
  <c r="AE2161" i="2" s="1"/>
  <c r="AE2160" i="2"/>
  <c r="AD2083" i="2"/>
  <c r="AE2083" i="2" s="1"/>
  <c r="AE2082" i="2"/>
  <c r="AD2051" i="2"/>
  <c r="AE2050" i="2"/>
  <c r="AD2010" i="2"/>
  <c r="AE2010" i="2" s="1"/>
  <c r="AE2009" i="2"/>
  <c r="AD1999" i="2"/>
  <c r="AE1998" i="2"/>
  <c r="AD1942" i="2"/>
  <c r="AE1942" i="2" s="1"/>
  <c r="AE1941" i="2"/>
  <c r="AD1931" i="2"/>
  <c r="AE1930" i="2"/>
  <c r="AD1921" i="2"/>
  <c r="AE1920" i="2"/>
  <c r="AE1832" i="2"/>
  <c r="AD1833" i="2"/>
  <c r="AE1833" i="2" s="1"/>
  <c r="AE2066" i="2"/>
  <c r="AD2067" i="2"/>
  <c r="AE2067" i="2" s="1"/>
  <c r="AE1947" i="2"/>
  <c r="AD1948" i="2"/>
  <c r="AE1948" i="2" s="1"/>
  <c r="AE1905" i="2"/>
  <c r="AD1906" i="2"/>
  <c r="AE1906" i="2" s="1"/>
  <c r="AD1806" i="2"/>
  <c r="AE1805" i="2"/>
  <c r="AD1801" i="2"/>
  <c r="AE1800" i="2"/>
  <c r="AE2061" i="2"/>
  <c r="AD2062" i="2"/>
  <c r="AE2062" i="2" s="1"/>
  <c r="AE2019" i="2"/>
  <c r="AD2020" i="2"/>
  <c r="AE2020" i="2" s="1"/>
  <c r="AE2311" i="2"/>
  <c r="AD2312" i="2"/>
  <c r="AE2312" i="2" s="1"/>
  <c r="AE2274" i="2"/>
  <c r="AD2275" i="2"/>
  <c r="AE2275" i="2" s="1"/>
  <c r="AD1781" i="2"/>
  <c r="AE1781" i="2" s="1"/>
  <c r="AE1780" i="2"/>
  <c r="AD1770" i="2"/>
  <c r="AE1769" i="2"/>
  <c r="AD1703" i="2"/>
  <c r="AE1703" i="2" s="1"/>
  <c r="AE1702" i="2"/>
  <c r="AD1692" i="2"/>
  <c r="AE1691" i="2"/>
  <c r="AD1615" i="2"/>
  <c r="AE1615" i="2" s="1"/>
  <c r="AE1614" i="2"/>
  <c r="AD1603" i="2"/>
  <c r="AE1602" i="2"/>
  <c r="AD1537" i="2"/>
  <c r="AE1537" i="2" s="1"/>
  <c r="AE1536" i="2"/>
  <c r="AD1525" i="2"/>
  <c r="AE1524" i="2"/>
  <c r="AD1448" i="2"/>
  <c r="AE1448" i="2" s="1"/>
  <c r="AE1447" i="2"/>
  <c r="AD1437" i="2"/>
  <c r="AE1436" i="2"/>
  <c r="Z1361" i="2"/>
  <c r="AA1361" i="2" s="1"/>
  <c r="AE1765" i="2"/>
  <c r="AD1766" i="2"/>
  <c r="AE1766" i="2" s="1"/>
  <c r="AE1567" i="2"/>
  <c r="AD1568" i="2"/>
  <c r="AE1568" i="2" s="1"/>
  <c r="AE1515" i="2"/>
  <c r="AD1516" i="2"/>
  <c r="AE1516" i="2" s="1"/>
  <c r="AD1349" i="2"/>
  <c r="AE1348" i="2"/>
  <c r="AD1343" i="2"/>
  <c r="AE1342" i="2"/>
  <c r="AE1759" i="2"/>
  <c r="AD1760" i="2"/>
  <c r="AE1760" i="2" s="1"/>
  <c r="AE1728" i="2"/>
  <c r="AD1729" i="2"/>
  <c r="AE1729" i="2" s="1"/>
  <c r="AE1676" i="2"/>
  <c r="AD1677" i="2"/>
  <c r="AE1677" i="2" s="1"/>
  <c r="AE1645" i="2"/>
  <c r="AD1646" i="2"/>
  <c r="AE1646" i="2" s="1"/>
  <c r="AE1593" i="2"/>
  <c r="AD1594" i="2"/>
  <c r="AE1594" i="2" s="1"/>
  <c r="AE1562" i="2"/>
  <c r="AD1563" i="2"/>
  <c r="AE1563" i="2" s="1"/>
  <c r="AE1510" i="2"/>
  <c r="AD1511" i="2"/>
  <c r="AE1511" i="2" s="1"/>
  <c r="AE1479" i="2"/>
  <c r="AD1480" i="2"/>
  <c r="AE1480" i="2" s="1"/>
  <c r="AE1427" i="2"/>
  <c r="AD1428" i="2"/>
  <c r="AE1428" i="2" s="1"/>
  <c r="AD1370" i="2"/>
  <c r="AE1370" i="2" s="1"/>
  <c r="AE1369" i="2"/>
  <c r="AD1292" i="2"/>
  <c r="AE1292" i="2" s="1"/>
  <c r="AE1291" i="2"/>
  <c r="AD1334" i="2"/>
  <c r="AE1334" i="2" s="1"/>
  <c r="AE1333" i="2"/>
  <c r="AD1208" i="2"/>
  <c r="AE1207" i="2"/>
  <c r="AD1142" i="2"/>
  <c r="AE1142" i="2" s="1"/>
  <c r="AE1141" i="2"/>
  <c r="AD1130" i="2"/>
  <c r="AE1129" i="2"/>
  <c r="AD1053" i="2"/>
  <c r="AE1053" i="2" s="1"/>
  <c r="AE1052" i="2"/>
  <c r="AD1042" i="2"/>
  <c r="AE1041" i="2"/>
  <c r="AD975" i="2"/>
  <c r="AE975" i="2" s="1"/>
  <c r="AE974" i="2"/>
  <c r="AD964" i="2"/>
  <c r="AE963" i="2"/>
  <c r="AD887" i="2"/>
  <c r="AE887" i="2" s="1"/>
  <c r="AE886" i="2"/>
  <c r="AD875" i="2"/>
  <c r="AE874" i="2"/>
  <c r="AD809" i="2"/>
  <c r="AE809" i="2" s="1"/>
  <c r="AE808" i="2"/>
  <c r="AD797" i="2"/>
  <c r="AE796" i="2"/>
  <c r="AD720" i="2"/>
  <c r="AE720" i="2" s="1"/>
  <c r="AE719" i="2"/>
  <c r="AD709" i="2"/>
  <c r="AE708" i="2"/>
  <c r="AE693" i="2"/>
  <c r="AD694" i="2"/>
  <c r="AE694" i="2" s="1"/>
  <c r="AD684" i="2"/>
  <c r="AE684" i="2" s="1"/>
  <c r="AE683" i="2"/>
  <c r="Z664" i="2"/>
  <c r="AA664" i="2" s="1"/>
  <c r="AE640" i="2"/>
  <c r="AD641" i="2"/>
  <c r="AE615" i="2"/>
  <c r="AD616" i="2"/>
  <c r="AE616" i="2" s="1"/>
  <c r="AE699" i="2"/>
  <c r="AD700" i="2"/>
  <c r="AE700" i="2" s="1"/>
  <c r="AE491" i="2"/>
  <c r="AD492" i="2"/>
  <c r="AE492" i="2" s="1"/>
  <c r="AD424" i="2"/>
  <c r="AE424" i="2" s="1"/>
  <c r="AE423" i="2"/>
  <c r="AE407" i="2"/>
  <c r="AD408" i="2"/>
  <c r="AE408" i="2" s="1"/>
  <c r="AD16" i="2"/>
  <c r="AE16" i="2" s="1"/>
  <c r="AE15" i="2"/>
  <c r="AE574" i="2"/>
  <c r="AD575" i="2"/>
  <c r="AE575" i="2" s="1"/>
  <c r="AD460" i="2"/>
  <c r="AE460" i="2" s="1"/>
  <c r="AE459" i="2"/>
  <c r="AD377" i="2"/>
  <c r="AE377" i="2" s="1"/>
  <c r="AE376" i="2"/>
  <c r="AD528" i="2"/>
  <c r="AE528" i="2" s="1"/>
  <c r="AE527" i="2"/>
  <c r="AE511" i="2"/>
  <c r="AD512" i="2"/>
  <c r="AE512" i="2" s="1"/>
  <c r="AE413" i="2"/>
  <c r="AD414" i="2"/>
  <c r="AE414" i="2" s="1"/>
  <c r="AD308" i="2"/>
  <c r="AE306" i="2"/>
  <c r="AE433" i="2"/>
  <c r="AD434" i="2"/>
  <c r="AE434" i="2" s="1"/>
  <c r="AE387" i="2"/>
  <c r="AD388" i="2"/>
  <c r="AE388" i="2" s="1"/>
  <c r="AE307" i="10"/>
  <c r="AD308" i="10"/>
  <c r="AD444" i="10"/>
  <c r="AE443" i="10"/>
  <c r="AD422" i="10"/>
  <c r="AE421" i="10"/>
  <c r="Z234" i="10"/>
  <c r="AA234" i="10" s="1"/>
  <c r="Z93" i="10"/>
  <c r="AA93" i="10" s="1"/>
  <c r="AD100" i="10"/>
  <c r="AE99" i="10"/>
  <c r="AE170" i="10"/>
  <c r="AD171" i="10"/>
  <c r="AD3679" i="2"/>
  <c r="AE3679" i="2" s="1"/>
  <c r="AE3678" i="2"/>
  <c r="AD3668" i="2"/>
  <c r="AE3667" i="2"/>
  <c r="AD3653" i="2"/>
  <c r="AE3653" i="2" s="1"/>
  <c r="AE3652" i="2"/>
  <c r="AD3642" i="2"/>
  <c r="AE3641" i="2"/>
  <c r="AD3616" i="2"/>
  <c r="AE3615" i="2"/>
  <c r="AD3553" i="2"/>
  <c r="AE3552" i="2"/>
  <c r="AE3595" i="2"/>
  <c r="AD3596" i="2"/>
  <c r="AE3596" i="2" s="1"/>
  <c r="AE3569" i="2"/>
  <c r="AD3570" i="2"/>
  <c r="AE3570" i="2" s="1"/>
  <c r="AD3512" i="2"/>
  <c r="AE3511" i="2"/>
  <c r="AE3444" i="2"/>
  <c r="AD3445" i="2"/>
  <c r="AE3445" i="2" s="1"/>
  <c r="AE3428" i="2"/>
  <c r="AD3429" i="2"/>
  <c r="AE3402" i="2"/>
  <c r="AD3403" i="2"/>
  <c r="Z3498" i="2"/>
  <c r="AA3498" i="2" s="1"/>
  <c r="AD3418" i="2"/>
  <c r="AE3417" i="2"/>
  <c r="AE3351" i="2"/>
  <c r="AD3352" i="2"/>
  <c r="AE3352" i="2" s="1"/>
  <c r="AE3314" i="2"/>
  <c r="AD3315" i="2"/>
  <c r="AE3315" i="2" s="1"/>
  <c r="AE3303" i="2"/>
  <c r="AD3304" i="2"/>
  <c r="AE3235" i="2"/>
  <c r="AD3236" i="2"/>
  <c r="AE3210" i="2"/>
  <c r="AD3211" i="2"/>
  <c r="AE3211" i="2" s="1"/>
  <c r="AE3199" i="2"/>
  <c r="AD3200" i="2"/>
  <c r="AD3461" i="2"/>
  <c r="AE3461" i="2" s="1"/>
  <c r="AE3460" i="2"/>
  <c r="AE3288" i="2"/>
  <c r="AD3289" i="2"/>
  <c r="AE3289" i="2" s="1"/>
  <c r="AE3247" i="2"/>
  <c r="AD3248" i="2"/>
  <c r="AE3248" i="2" s="1"/>
  <c r="AE3105" i="2"/>
  <c r="AD3106" i="2"/>
  <c r="AD3008" i="2"/>
  <c r="AE3008" i="2" s="1"/>
  <c r="AE3007" i="2"/>
  <c r="AE3054" i="2"/>
  <c r="AD3055" i="2"/>
  <c r="AE3055" i="2" s="1"/>
  <c r="AE2914" i="2"/>
  <c r="AD2915" i="2"/>
  <c r="AE2915" i="2" s="1"/>
  <c r="AE2715" i="2"/>
  <c r="AD2716" i="2"/>
  <c r="AD3003" i="2"/>
  <c r="AE3003" i="2" s="1"/>
  <c r="AE3002" i="2"/>
  <c r="AD2977" i="2"/>
  <c r="AE2977" i="2" s="1"/>
  <c r="AE2976" i="2"/>
  <c r="AD2935" i="2"/>
  <c r="AE2934" i="2"/>
  <c r="AD2898" i="2"/>
  <c r="AE2897" i="2"/>
  <c r="AD2867" i="2"/>
  <c r="AE2866" i="2"/>
  <c r="AD2768" i="2"/>
  <c r="AE2767" i="2"/>
  <c r="AD2737" i="2"/>
  <c r="AE2736" i="2"/>
  <c r="AD2712" i="2"/>
  <c r="AE2712" i="2" s="1"/>
  <c r="AE2711" i="2"/>
  <c r="AE2961" i="2"/>
  <c r="AD2962" i="2"/>
  <c r="AE2962" i="2" s="1"/>
  <c r="AE2825" i="2"/>
  <c r="AD2826" i="2"/>
  <c r="AE2826" i="2" s="1"/>
  <c r="AD2617" i="2"/>
  <c r="AE2616" i="2"/>
  <c r="AD2587" i="2"/>
  <c r="AE2587" i="2" s="1"/>
  <c r="AE2586" i="2"/>
  <c r="AD2561" i="2"/>
  <c r="AE2561" i="2" s="1"/>
  <c r="AE2560" i="2"/>
  <c r="AD2525" i="2"/>
  <c r="AE2525" i="2" s="1"/>
  <c r="AE2524" i="2"/>
  <c r="AD2513" i="2"/>
  <c r="AE2512" i="2"/>
  <c r="AD2482" i="2"/>
  <c r="AE2481" i="2"/>
  <c r="AD2634" i="2"/>
  <c r="AE2634" i="2" s="1"/>
  <c r="AE2633" i="2"/>
  <c r="AE2597" i="2"/>
  <c r="AD2598" i="2"/>
  <c r="AE2598" i="2" s="1"/>
  <c r="AD2494" i="2"/>
  <c r="AE2494" i="2" s="1"/>
  <c r="AE2493" i="2"/>
  <c r="AD2426" i="2"/>
  <c r="AE2426" i="2" s="1"/>
  <c r="AE2425" i="2"/>
  <c r="AE2399" i="2"/>
  <c r="AD2400" i="2"/>
  <c r="AE2400" i="2" s="1"/>
  <c r="AE2368" i="2"/>
  <c r="AD2369" i="2"/>
  <c r="AE2369" i="2" s="1"/>
  <c r="AD2358" i="2"/>
  <c r="AE2358" i="2" s="1"/>
  <c r="AE2357" i="2"/>
  <c r="AD2300" i="2"/>
  <c r="AE2299" i="2"/>
  <c r="AD2130" i="2"/>
  <c r="AE2130" i="2" s="1"/>
  <c r="AE2129" i="2"/>
  <c r="AD2118" i="2"/>
  <c r="AE2117" i="2"/>
  <c r="AD2071" i="2"/>
  <c r="AE2070" i="2"/>
  <c r="AD1979" i="2"/>
  <c r="AE1979" i="2" s="1"/>
  <c r="AE1978" i="2"/>
  <c r="AD1895" i="2"/>
  <c r="AE1894" i="2"/>
  <c r="AD1870" i="2"/>
  <c r="AE1870" i="2" s="1"/>
  <c r="AE1869" i="2"/>
  <c r="AD1858" i="2"/>
  <c r="AE1857" i="2"/>
  <c r="AE2092" i="2"/>
  <c r="AD2093" i="2"/>
  <c r="AE2093" i="2" s="1"/>
  <c r="AE1910" i="2"/>
  <c r="AD1911" i="2"/>
  <c r="AE1911" i="2" s="1"/>
  <c r="AE1816" i="2"/>
  <c r="AD1817" i="2"/>
  <c r="AE1810" i="2"/>
  <c r="AD1811" i="2"/>
  <c r="AD1828" i="2"/>
  <c r="AE1828" i="2" s="1"/>
  <c r="AE1827" i="2"/>
  <c r="AE2279" i="2"/>
  <c r="AD2280" i="2"/>
  <c r="AE2280" i="2" s="1"/>
  <c r="AE2217" i="2"/>
  <c r="AD2218" i="2"/>
  <c r="AE2218" i="2" s="1"/>
  <c r="AD1848" i="2"/>
  <c r="AE1847" i="2"/>
  <c r="AD1843" i="2"/>
  <c r="AE1842" i="2"/>
  <c r="AE2139" i="2"/>
  <c r="AD2140" i="2"/>
  <c r="AE2140" i="2" s="1"/>
  <c r="AD1797" i="2"/>
  <c r="AE1797" i="2" s="1"/>
  <c r="AE1796" i="2"/>
  <c r="AD1755" i="2"/>
  <c r="AE1755" i="2" s="1"/>
  <c r="AE1754" i="2"/>
  <c r="AD1718" i="2"/>
  <c r="AE1717" i="2"/>
  <c r="AD1667" i="2"/>
  <c r="AE1667" i="2" s="1"/>
  <c r="AE1666" i="2"/>
  <c r="AD1640" i="2"/>
  <c r="AE1639" i="2"/>
  <c r="AD1589" i="2"/>
  <c r="AE1589" i="2" s="1"/>
  <c r="AE1588" i="2"/>
  <c r="AD1551" i="2"/>
  <c r="AE1550" i="2"/>
  <c r="AD1500" i="2"/>
  <c r="AE1500" i="2" s="1"/>
  <c r="AE1499" i="2"/>
  <c r="AD1473" i="2"/>
  <c r="AE1472" i="2"/>
  <c r="AD1422" i="2"/>
  <c r="AE1422" i="2" s="1"/>
  <c r="AE1421" i="2"/>
  <c r="AE1358" i="2"/>
  <c r="AD1359" i="2"/>
  <c r="AE1353" i="2"/>
  <c r="AD1354" i="2"/>
  <c r="AE1328" i="2"/>
  <c r="AD1329" i="2"/>
  <c r="AE1329" i="2" s="1"/>
  <c r="AE1650" i="2"/>
  <c r="AD1651" i="2"/>
  <c r="AE1651" i="2" s="1"/>
  <c r="AE1598" i="2"/>
  <c r="AD1599" i="2"/>
  <c r="AE1599" i="2" s="1"/>
  <c r="AD1365" i="2"/>
  <c r="AE1365" i="2" s="1"/>
  <c r="AE1364" i="2"/>
  <c r="Z1351" i="2"/>
  <c r="AA1351" i="2" s="1"/>
  <c r="AD1390" i="2"/>
  <c r="AE1389" i="2"/>
  <c r="AD1317" i="2"/>
  <c r="AE1316" i="2"/>
  <c r="AD1312" i="2"/>
  <c r="AE1311" i="2"/>
  <c r="AD1282" i="2"/>
  <c r="AE1282" i="2" s="1"/>
  <c r="AE1281" i="2"/>
  <c r="AD1239" i="2"/>
  <c r="AE1238" i="2"/>
  <c r="AD1194" i="2"/>
  <c r="AE1194" i="2" s="1"/>
  <c r="AE1193" i="2"/>
  <c r="AD1156" i="2"/>
  <c r="AE1155" i="2"/>
  <c r="AD1105" i="2"/>
  <c r="AE1105" i="2" s="1"/>
  <c r="AE1104" i="2"/>
  <c r="AD1078" i="2"/>
  <c r="AE1077" i="2"/>
  <c r="AD1027" i="2"/>
  <c r="AE1027" i="2" s="1"/>
  <c r="AE1026" i="2"/>
  <c r="AD990" i="2"/>
  <c r="AE989" i="2"/>
  <c r="AD939" i="2"/>
  <c r="AE939" i="2" s="1"/>
  <c r="AE938" i="2"/>
  <c r="AD912" i="2"/>
  <c r="AE911" i="2"/>
  <c r="AD861" i="2"/>
  <c r="AE861" i="2" s="1"/>
  <c r="AE860" i="2"/>
  <c r="AD823" i="2"/>
  <c r="AE822" i="2"/>
  <c r="AD772" i="2"/>
  <c r="AE772" i="2" s="1"/>
  <c r="AE771" i="2"/>
  <c r="AD745" i="2"/>
  <c r="AE744" i="2"/>
  <c r="AE787" i="2"/>
  <c r="AD788" i="2"/>
  <c r="AE788" i="2" s="1"/>
  <c r="AD1277" i="2"/>
  <c r="AE1277" i="2" s="1"/>
  <c r="AE1276" i="2"/>
  <c r="AE1255" i="2"/>
  <c r="AD1256" i="2"/>
  <c r="AE1256" i="2" s="1"/>
  <c r="AE870" i="2"/>
  <c r="AD871" i="2"/>
  <c r="AE871" i="2" s="1"/>
  <c r="AE834" i="2"/>
  <c r="AD835" i="2"/>
  <c r="AE835" i="2" s="1"/>
  <c r="AD662" i="2"/>
  <c r="AE661" i="2"/>
  <c r="AE1250" i="2"/>
  <c r="AD1251" i="2"/>
  <c r="AE1251" i="2" s="1"/>
  <c r="AD1225" i="2"/>
  <c r="AE1225" i="2" s="1"/>
  <c r="AE1224" i="2"/>
  <c r="AE1198" i="2"/>
  <c r="AD1199" i="2"/>
  <c r="AE1199" i="2" s="1"/>
  <c r="AE1167" i="2"/>
  <c r="AD1168" i="2"/>
  <c r="AE1168" i="2" s="1"/>
  <c r="AE1031" i="2"/>
  <c r="AD1032" i="2"/>
  <c r="AE1032" i="2" s="1"/>
  <c r="AE1000" i="2"/>
  <c r="AD1001" i="2"/>
  <c r="AE1001" i="2" s="1"/>
  <c r="AE865" i="2"/>
  <c r="AD866" i="2"/>
  <c r="AE866" i="2" s="1"/>
  <c r="AE704" i="2"/>
  <c r="AD705" i="2"/>
  <c r="AE705" i="2" s="1"/>
  <c r="AE635" i="2"/>
  <c r="AD636" i="2"/>
  <c r="AE609" i="2"/>
  <c r="AD610" i="2"/>
  <c r="AE589" i="2"/>
  <c r="AD590" i="2"/>
  <c r="AE590" i="2" s="1"/>
  <c r="AE568" i="2"/>
  <c r="AD569" i="2"/>
  <c r="AE548" i="2"/>
  <c r="AD549" i="2"/>
  <c r="AE549" i="2" s="1"/>
  <c r="AE37" i="2"/>
  <c r="AE652" i="2"/>
  <c r="AD653" i="2"/>
  <c r="AE653" i="2" s="1"/>
  <c r="AD440" i="2"/>
  <c r="AE440" i="2" s="1"/>
  <c r="AE439" i="2"/>
  <c r="AE600" i="2"/>
  <c r="AD601" i="2"/>
  <c r="AE601" i="2" s="1"/>
  <c r="AD345" i="2"/>
  <c r="AE345" i="2" s="1"/>
  <c r="AD341" i="2"/>
  <c r="AE339" i="2"/>
  <c r="Z508" i="2"/>
  <c r="AA508" i="2" s="1"/>
  <c r="AD466" i="2"/>
  <c r="AE466" i="2" s="1"/>
  <c r="AE465" i="2"/>
  <c r="AE449" i="2"/>
  <c r="AD450" i="2"/>
  <c r="AE450" i="2" s="1"/>
  <c r="AD382" i="2"/>
  <c r="AE382" i="2" s="1"/>
  <c r="AE381" i="2"/>
  <c r="AE366" i="2"/>
  <c r="AD367" i="2"/>
  <c r="AE367" i="2" s="1"/>
  <c r="AD632" i="2"/>
  <c r="AE632" i="2" s="1"/>
  <c r="AE631" i="2"/>
  <c r="AE595" i="2"/>
  <c r="AD596" i="2"/>
  <c r="AE596" i="2" s="1"/>
  <c r="AD403" i="2"/>
  <c r="AE403" i="2" s="1"/>
  <c r="AE402" i="2"/>
  <c r="AD296" i="10"/>
  <c r="AE295" i="10"/>
  <c r="AD3631" i="2"/>
  <c r="AE3630" i="2"/>
  <c r="AE3625" i="2"/>
  <c r="AD3626" i="2"/>
  <c r="AD3586" i="2"/>
  <c r="AE3586" i="2" s="1"/>
  <c r="AE3585" i="2"/>
  <c r="AD3560" i="2"/>
  <c r="AE3560" i="2" s="1"/>
  <c r="AE3559" i="2"/>
  <c r="AD3523" i="2"/>
  <c r="AE3523" i="2" s="1"/>
  <c r="AE3522" i="2"/>
  <c r="AE3501" i="2"/>
  <c r="AD3502" i="2"/>
  <c r="AE3502" i="2" s="1"/>
  <c r="AE3485" i="2"/>
  <c r="AD3486" i="2"/>
  <c r="AE3480" i="2"/>
  <c r="AD3481" i="2"/>
  <c r="AE3396" i="2"/>
  <c r="AD3397" i="2"/>
  <c r="AE3600" i="2"/>
  <c r="AD3601" i="2"/>
  <c r="AE3601" i="2" s="1"/>
  <c r="AD3367" i="2"/>
  <c r="AE3367" i="2" s="1"/>
  <c r="AE3366" i="2"/>
  <c r="AD3325" i="2"/>
  <c r="AE3324" i="2"/>
  <c r="AE3273" i="2"/>
  <c r="AD3274" i="2"/>
  <c r="AE3274" i="2" s="1"/>
  <c r="AE3261" i="2"/>
  <c r="AD3262" i="2"/>
  <c r="AE3169" i="2"/>
  <c r="AD3170" i="2"/>
  <c r="AE3170" i="2" s="1"/>
  <c r="AE3221" i="2"/>
  <c r="AD3222" i="2"/>
  <c r="AE3222" i="2" s="1"/>
  <c r="AD3153" i="2"/>
  <c r="AE3152" i="2"/>
  <c r="AE3179" i="2"/>
  <c r="AD3180" i="2"/>
  <c r="AE3180" i="2" s="1"/>
  <c r="AE3127" i="2"/>
  <c r="AD3128" i="2"/>
  <c r="AE3128" i="2" s="1"/>
  <c r="AE3085" i="2"/>
  <c r="AD3086" i="2"/>
  <c r="AE3086" i="2" s="1"/>
  <c r="AD3076" i="2"/>
  <c r="AE3076" i="2" s="1"/>
  <c r="AE3075" i="2"/>
  <c r="AE2888" i="2"/>
  <c r="AD2889" i="2"/>
  <c r="AE2889" i="2" s="1"/>
  <c r="AE3023" i="2"/>
  <c r="AD3024" i="2"/>
  <c r="AE3024" i="2" s="1"/>
  <c r="AD2946" i="2"/>
  <c r="AE2946" i="2" s="1"/>
  <c r="AE2945" i="2"/>
  <c r="AD2929" i="2"/>
  <c r="AE2928" i="2"/>
  <c r="AD2837" i="2"/>
  <c r="AE2837" i="2" s="1"/>
  <c r="AE2836" i="2"/>
  <c r="AD2805" i="2"/>
  <c r="AE2804" i="2"/>
  <c r="AD2780" i="2"/>
  <c r="AE2780" i="2" s="1"/>
  <c r="AE2779" i="2"/>
  <c r="AD2763" i="2"/>
  <c r="AE2762" i="2"/>
  <c r="AD2732" i="2"/>
  <c r="AE2731" i="2"/>
  <c r="AD2706" i="2"/>
  <c r="AE2705" i="2"/>
  <c r="AD2676" i="2"/>
  <c r="AE2676" i="2" s="1"/>
  <c r="AE2675" i="2"/>
  <c r="AE2966" i="2"/>
  <c r="AD2967" i="2"/>
  <c r="AE2967" i="2" s="1"/>
  <c r="AE2799" i="2"/>
  <c r="AD2800" i="2"/>
  <c r="AE2800" i="2" s="1"/>
  <c r="AE2695" i="2"/>
  <c r="AD2696" i="2"/>
  <c r="AE2696" i="2" s="1"/>
  <c r="AE2758" i="2"/>
  <c r="AD2759" i="2"/>
  <c r="AE2759" i="2" s="1"/>
  <c r="AE2690" i="2"/>
  <c r="AD2691" i="2"/>
  <c r="AE2691" i="2" s="1"/>
  <c r="AE2602" i="2"/>
  <c r="AD2603" i="2"/>
  <c r="AE2603" i="2" s="1"/>
  <c r="AD2468" i="2"/>
  <c r="AE2468" i="2" s="1"/>
  <c r="AE2467" i="2"/>
  <c r="AE2435" i="2"/>
  <c r="AD2436" i="2"/>
  <c r="AE2436" i="2" s="1"/>
  <c r="AD2650" i="2"/>
  <c r="AE2650" i="2" s="1"/>
  <c r="AE2649" i="2"/>
  <c r="AE2404" i="2"/>
  <c r="AD2405" i="2"/>
  <c r="AE2405" i="2" s="1"/>
  <c r="AE2326" i="2"/>
  <c r="AD2327" i="2"/>
  <c r="AE2327" i="2" s="1"/>
  <c r="AE2565" i="2"/>
  <c r="AD2566" i="2"/>
  <c r="AE2566" i="2" s="1"/>
  <c r="AD2270" i="2"/>
  <c r="AE2270" i="2" s="1"/>
  <c r="AE2269" i="2"/>
  <c r="AD2259" i="2"/>
  <c r="AE2258" i="2"/>
  <c r="AD2234" i="2"/>
  <c r="AE2234" i="2" s="1"/>
  <c r="AE2233" i="2"/>
  <c r="AD2208" i="2"/>
  <c r="AE2208" i="2" s="1"/>
  <c r="AE2207" i="2"/>
  <c r="AD2197" i="2"/>
  <c r="AE2197" i="2" s="1"/>
  <c r="AE2196" i="2"/>
  <c r="AD2186" i="2"/>
  <c r="AE2185" i="2"/>
  <c r="AD2156" i="2"/>
  <c r="AE2156" i="2" s="1"/>
  <c r="AE2155" i="2"/>
  <c r="AD2057" i="2"/>
  <c r="AE2057" i="2" s="1"/>
  <c r="AE2056" i="2"/>
  <c r="AD2045" i="2"/>
  <c r="AE2044" i="2"/>
  <c r="AD2015" i="2"/>
  <c r="AE2015" i="2" s="1"/>
  <c r="AE2014" i="2"/>
  <c r="AD2005" i="2"/>
  <c r="AE2005" i="2" s="1"/>
  <c r="AE2004" i="2"/>
  <c r="AD1937" i="2"/>
  <c r="AE1937" i="2" s="1"/>
  <c r="AE1936" i="2"/>
  <c r="AD1926" i="2"/>
  <c r="AE1925" i="2"/>
  <c r="AE1952" i="2"/>
  <c r="AD1953" i="2"/>
  <c r="AE1953" i="2" s="1"/>
  <c r="AE1879" i="2"/>
  <c r="AD1880" i="2"/>
  <c r="AE1880" i="2" s="1"/>
  <c r="AE1837" i="2"/>
  <c r="AD1838" i="2"/>
  <c r="AE1838" i="2" s="1"/>
  <c r="AE2165" i="2"/>
  <c r="AD2166" i="2"/>
  <c r="AE2166" i="2" s="1"/>
  <c r="AE2087" i="2"/>
  <c r="AD2088" i="2"/>
  <c r="AE2088" i="2" s="1"/>
  <c r="AE2243" i="2"/>
  <c r="AD2244" i="2"/>
  <c r="AE2244" i="2" s="1"/>
  <c r="AE2212" i="2"/>
  <c r="AD2213" i="2"/>
  <c r="AE2213" i="2" s="1"/>
  <c r="AE2097" i="2"/>
  <c r="AD2098" i="2"/>
  <c r="AE2098" i="2" s="1"/>
  <c r="AE1957" i="2"/>
  <c r="AD1958" i="2"/>
  <c r="AE1958" i="2" s="1"/>
  <c r="AE1884" i="2"/>
  <c r="AD1885" i="2"/>
  <c r="AE1885" i="2" s="1"/>
  <c r="AD1775" i="2"/>
  <c r="AE1774" i="2"/>
  <c r="AD1698" i="2"/>
  <c r="AE1698" i="2" s="1"/>
  <c r="AE1697" i="2"/>
  <c r="AD1687" i="2"/>
  <c r="AE1686" i="2"/>
  <c r="AD1620" i="2"/>
  <c r="AE1620" i="2" s="1"/>
  <c r="AE1619" i="2"/>
  <c r="AD1609" i="2"/>
  <c r="AE1608" i="2"/>
  <c r="AD1532" i="2"/>
  <c r="AE1532" i="2" s="1"/>
  <c r="AE1531" i="2"/>
  <c r="AD1520" i="2"/>
  <c r="AE1519" i="2"/>
  <c r="AD1454" i="2"/>
  <c r="AE1454" i="2" s="1"/>
  <c r="AE1453" i="2"/>
  <c r="AD1442" i="2"/>
  <c r="AE1441" i="2"/>
  <c r="AE1306" i="2"/>
  <c r="AD1307" i="2"/>
  <c r="AE1301" i="2"/>
  <c r="AD1302" i="2"/>
  <c r="AE1733" i="2"/>
  <c r="AD1734" i="2"/>
  <c r="AE1734" i="2" s="1"/>
  <c r="AE1681" i="2"/>
  <c r="AD1682" i="2"/>
  <c r="AE1682" i="2" s="1"/>
  <c r="AE1401" i="2"/>
  <c r="AD1402" i="2"/>
  <c r="AE1402" i="2" s="1"/>
  <c r="AD1298" i="2"/>
  <c r="AE1298" i="2" s="1"/>
  <c r="AE1297" i="2"/>
  <c r="AD1339" i="2"/>
  <c r="AE1339" i="2" s="1"/>
  <c r="AE1338" i="2"/>
  <c r="AD1213" i="2"/>
  <c r="AE1212" i="2"/>
  <c r="AD1136" i="2"/>
  <c r="AE1136" i="2" s="1"/>
  <c r="AE1135" i="2"/>
  <c r="AD1125" i="2"/>
  <c r="AE1124" i="2"/>
  <c r="AD1058" i="2"/>
  <c r="AE1058" i="2" s="1"/>
  <c r="AE1057" i="2"/>
  <c r="AD1047" i="2"/>
  <c r="AE1046" i="2"/>
  <c r="AD970" i="2"/>
  <c r="AE970" i="2" s="1"/>
  <c r="AE969" i="2"/>
  <c r="AD959" i="2"/>
  <c r="AE958" i="2"/>
  <c r="AD892" i="2"/>
  <c r="AE892" i="2" s="1"/>
  <c r="AE891" i="2"/>
  <c r="AD881" i="2"/>
  <c r="AE880" i="2"/>
  <c r="AD804" i="2"/>
  <c r="AE804" i="2" s="1"/>
  <c r="AE803" i="2"/>
  <c r="AD792" i="2"/>
  <c r="AE791" i="2"/>
  <c r="AD726" i="2"/>
  <c r="AE726" i="2" s="1"/>
  <c r="AE725" i="2"/>
  <c r="AD714" i="2"/>
  <c r="AE713" i="2"/>
  <c r="AE839" i="2"/>
  <c r="AD840" i="2"/>
  <c r="AE840" i="2" s="1"/>
  <c r="AE688" i="2"/>
  <c r="AD689" i="2"/>
  <c r="AE689" i="2" s="1"/>
  <c r="AD679" i="2"/>
  <c r="AE679" i="2" s="1"/>
  <c r="AE678" i="2"/>
  <c r="AE621" i="2"/>
  <c r="AD622" i="2"/>
  <c r="AE622" i="2" s="1"/>
  <c r="AE604" i="2"/>
  <c r="AD605" i="2"/>
  <c r="AE562" i="2"/>
  <c r="AD563" i="2"/>
  <c r="AE751" i="2"/>
  <c r="AD752" i="2"/>
  <c r="AE752" i="2" s="1"/>
  <c r="AD579" i="2"/>
  <c r="AE578" i="2"/>
  <c r="AE297" i="2"/>
  <c r="AD298" i="2"/>
  <c r="AE558" i="2"/>
  <c r="AD559" i="2"/>
  <c r="AE559" i="2" s="1"/>
  <c r="AD523" i="2"/>
  <c r="AE523" i="2" s="1"/>
  <c r="AE522" i="2"/>
  <c r="AE475" i="2"/>
  <c r="AD476" i="2"/>
  <c r="AE476" i="2" s="1"/>
  <c r="AE392" i="2"/>
  <c r="AD393" i="2"/>
  <c r="AE393" i="2" s="1"/>
  <c r="AD481" i="2"/>
  <c r="AE481" i="2" s="1"/>
  <c r="AE480" i="2"/>
  <c r="AD398" i="2"/>
  <c r="AE398" i="2" s="1"/>
  <c r="AE397" i="2"/>
  <c r="AD353" i="2"/>
  <c r="AE353" i="2" s="1"/>
  <c r="AD349" i="2"/>
  <c r="AE347" i="2"/>
  <c r="AD335" i="2"/>
  <c r="AE335" i="2" s="1"/>
  <c r="AE334" i="2"/>
  <c r="AE470" i="2"/>
  <c r="AD471" i="2"/>
  <c r="AE471" i="2" s="1"/>
  <c r="AD419" i="2"/>
  <c r="AE419" i="2" s="1"/>
  <c r="AE418" i="2"/>
  <c r="AE328" i="2"/>
  <c r="AD329" i="2"/>
  <c r="AE10" i="2"/>
  <c r="AD11" i="2"/>
  <c r="AE11" i="2" s="1"/>
  <c r="AD352" i="10"/>
  <c r="AE352" i="10" s="1"/>
  <c r="AE351" i="10"/>
  <c r="AE453" i="10"/>
  <c r="AD454" i="10"/>
  <c r="AD433" i="10"/>
  <c r="AE432" i="10"/>
  <c r="AE205" i="10"/>
  <c r="AD206" i="10"/>
  <c r="AE59" i="10"/>
  <c r="AD60" i="10"/>
  <c r="AE60" i="10" s="1"/>
  <c r="AD3684" i="2"/>
  <c r="AE3684" i="2" s="1"/>
  <c r="AE3683" i="2"/>
  <c r="AD3673" i="2"/>
  <c r="AE3672" i="2"/>
  <c r="AD3648" i="2"/>
  <c r="AE3648" i="2" s="1"/>
  <c r="AE3647" i="2"/>
  <c r="AD3621" i="2"/>
  <c r="AE3620" i="2"/>
  <c r="AE3538" i="2"/>
  <c r="AD3539" i="2"/>
  <c r="AE3539" i="2" s="1"/>
  <c r="AE3439" i="2"/>
  <c r="AD3440" i="2"/>
  <c r="AE3440" i="2" s="1"/>
  <c r="AE3564" i="2"/>
  <c r="AD3565" i="2"/>
  <c r="AE3565" i="2" s="1"/>
  <c r="AE3533" i="2"/>
  <c r="AD3534" i="2"/>
  <c r="AE3534" i="2" s="1"/>
  <c r="AD3361" i="2"/>
  <c r="AE3360" i="2"/>
  <c r="AE3387" i="2"/>
  <c r="AD3388" i="2"/>
  <c r="AE3388" i="2" s="1"/>
  <c r="AE3241" i="2"/>
  <c r="AD3242" i="2"/>
  <c r="AE3242" i="2" s="1"/>
  <c r="AE3230" i="2"/>
  <c r="AD3231" i="2"/>
  <c r="AE3215" i="2"/>
  <c r="AD3216" i="2"/>
  <c r="AE3216" i="2" s="1"/>
  <c r="AE3204" i="2"/>
  <c r="AD3205" i="2"/>
  <c r="AD3466" i="2"/>
  <c r="AE3466" i="2" s="1"/>
  <c r="AE3465" i="2"/>
  <c r="AE3345" i="2"/>
  <c r="AD3346" i="2"/>
  <c r="AE3346" i="2" s="1"/>
  <c r="AE3283" i="2"/>
  <c r="AD3284" i="2"/>
  <c r="AE3284" i="2" s="1"/>
  <c r="AE3184" i="2"/>
  <c r="AD3185" i="2"/>
  <c r="AE3185" i="2" s="1"/>
  <c r="AE3142" i="2"/>
  <c r="AD3143" i="2"/>
  <c r="AE3110" i="2"/>
  <c r="AD3111" i="2"/>
  <c r="AD3149" i="2"/>
  <c r="AE3149" i="2" s="1"/>
  <c r="AE3148" i="2"/>
  <c r="AE3080" i="2"/>
  <c r="AD3081" i="2"/>
  <c r="AE3081" i="2" s="1"/>
  <c r="AD3050" i="2"/>
  <c r="AE3050" i="2" s="1"/>
  <c r="AE3049" i="2"/>
  <c r="AD3045" i="2"/>
  <c r="AE3045" i="2" s="1"/>
  <c r="AE3044" i="2"/>
  <c r="AE3018" i="2"/>
  <c r="AD3019" i="2"/>
  <c r="AE3019" i="2" s="1"/>
  <c r="AE3117" i="2"/>
  <c r="AD3118" i="2"/>
  <c r="AE3118" i="2" s="1"/>
  <c r="AE2955" i="2"/>
  <c r="AD2956" i="2"/>
  <c r="AE2956" i="2" s="1"/>
  <c r="AE2908" i="2"/>
  <c r="AD2909" i="2"/>
  <c r="AE2882" i="2"/>
  <c r="AD2883" i="2"/>
  <c r="AE2851" i="2"/>
  <c r="AD2852" i="2"/>
  <c r="AE2852" i="2" s="1"/>
  <c r="AE3091" i="2"/>
  <c r="AD3092" i="2"/>
  <c r="AE3092" i="2" s="1"/>
  <c r="AE3013" i="2"/>
  <c r="AD3014" i="2"/>
  <c r="AE3014" i="2" s="1"/>
  <c r="AD2971" i="2"/>
  <c r="AE2970" i="2"/>
  <c r="AD2831" i="2"/>
  <c r="AE2830" i="2"/>
  <c r="AD2701" i="2"/>
  <c r="AE2700" i="2"/>
  <c r="AE2857" i="2"/>
  <c r="AD2858" i="2"/>
  <c r="AE2858" i="2" s="1"/>
  <c r="AE2659" i="2"/>
  <c r="AD2660" i="2"/>
  <c r="AE2660" i="2" s="1"/>
  <c r="AD2623" i="2"/>
  <c r="AE2622" i="2"/>
  <c r="AD2592" i="2"/>
  <c r="AE2592" i="2" s="1"/>
  <c r="AE2591" i="2"/>
  <c r="AD2581" i="2"/>
  <c r="AE2580" i="2"/>
  <c r="AD2530" i="2"/>
  <c r="AE2530" i="2" s="1"/>
  <c r="AE2529" i="2"/>
  <c r="AD2519" i="2"/>
  <c r="AE2518" i="2"/>
  <c r="AD2487" i="2"/>
  <c r="AE2486" i="2"/>
  <c r="AE2534" i="2"/>
  <c r="AD2535" i="2"/>
  <c r="AE2535" i="2" s="1"/>
  <c r="AD2343" i="2"/>
  <c r="AE2343" i="2" s="1"/>
  <c r="AE2342" i="2"/>
  <c r="AE2638" i="2"/>
  <c r="AD2639" i="2"/>
  <c r="AE2639" i="2" s="1"/>
  <c r="AD2629" i="2"/>
  <c r="AE2629" i="2" s="1"/>
  <c r="AE2628" i="2"/>
  <c r="AE2498" i="2"/>
  <c r="AD2499" i="2"/>
  <c r="AE2499" i="2" s="1"/>
  <c r="AE2430" i="2"/>
  <c r="AD2431" i="2"/>
  <c r="AE2431" i="2" s="1"/>
  <c r="AD2421" i="2"/>
  <c r="AE2421" i="2" s="1"/>
  <c r="AE2420" i="2"/>
  <c r="AE2373" i="2"/>
  <c r="AD2374" i="2"/>
  <c r="AE2374" i="2" s="1"/>
  <c r="AD2364" i="2"/>
  <c r="AE2364" i="2" s="1"/>
  <c r="AE2363" i="2"/>
  <c r="AD2306" i="2"/>
  <c r="AE2306" i="2" s="1"/>
  <c r="AE2305" i="2"/>
  <c r="AD2295" i="2"/>
  <c r="AE2294" i="2"/>
  <c r="AD2135" i="2"/>
  <c r="AE2135" i="2" s="1"/>
  <c r="AE2134" i="2"/>
  <c r="AD2123" i="2"/>
  <c r="AE2122" i="2"/>
  <c r="AD2113" i="2"/>
  <c r="AE2112" i="2"/>
  <c r="AD2077" i="2"/>
  <c r="AE2076" i="2"/>
  <c r="AD1984" i="2"/>
  <c r="AE1984" i="2" s="1"/>
  <c r="AE1983" i="2"/>
  <c r="AD1973" i="2"/>
  <c r="AE1972" i="2"/>
  <c r="AD1900" i="2"/>
  <c r="AE1899" i="2"/>
  <c r="AD1875" i="2"/>
  <c r="AE1875" i="2" s="1"/>
  <c r="AE1874" i="2"/>
  <c r="AD1864" i="2"/>
  <c r="AE1864" i="2" s="1"/>
  <c r="AE1863" i="2"/>
  <c r="AD1853" i="2"/>
  <c r="AE1852" i="2"/>
  <c r="AE1785" i="2"/>
  <c r="AD1786" i="2"/>
  <c r="AE1786" i="2" s="1"/>
  <c r="AE2025" i="2"/>
  <c r="AD2026" i="2"/>
  <c r="AE2026" i="2" s="1"/>
  <c r="AD1823" i="2"/>
  <c r="AE1823" i="2" s="1"/>
  <c r="AE1822" i="2"/>
  <c r="Z1808" i="2"/>
  <c r="AA1808" i="2" s="1"/>
  <c r="AD1792" i="2"/>
  <c r="AE1792" i="2" s="1"/>
  <c r="AE1791" i="2"/>
  <c r="AD1750" i="2"/>
  <c r="AE1750" i="2" s="1"/>
  <c r="AE1749" i="2"/>
  <c r="AD1723" i="2"/>
  <c r="AE1722" i="2"/>
  <c r="AD1672" i="2"/>
  <c r="AE1672" i="2" s="1"/>
  <c r="AE1671" i="2"/>
  <c r="AD1635" i="2"/>
  <c r="AE1634" i="2"/>
  <c r="AD1584" i="2"/>
  <c r="AE1584" i="2" s="1"/>
  <c r="AE1583" i="2"/>
  <c r="AD1557" i="2"/>
  <c r="AE1556" i="2"/>
  <c r="AD1506" i="2"/>
  <c r="AE1506" i="2" s="1"/>
  <c r="AE1505" i="2"/>
  <c r="AD1468" i="2"/>
  <c r="AE1467" i="2"/>
  <c r="AD1417" i="2"/>
  <c r="AE1417" i="2" s="1"/>
  <c r="AE1416" i="2"/>
  <c r="AE1323" i="2"/>
  <c r="AD1324" i="2"/>
  <c r="AE1324" i="2" s="1"/>
  <c r="AE1484" i="2"/>
  <c r="AD1485" i="2"/>
  <c r="AE1485" i="2" s="1"/>
  <c r="AE1432" i="2"/>
  <c r="AD1433" i="2"/>
  <c r="AE1433" i="2" s="1"/>
  <c r="AD1385" i="2"/>
  <c r="AE1384" i="2"/>
  <c r="AD1287" i="2"/>
  <c r="AE1287" i="2" s="1"/>
  <c r="AE1286" i="2"/>
  <c r="AD1245" i="2"/>
  <c r="AE1244" i="2"/>
  <c r="AD1188" i="2"/>
  <c r="AE1188" i="2" s="1"/>
  <c r="AE1187" i="2"/>
  <c r="AD1161" i="2"/>
  <c r="AE1160" i="2"/>
  <c r="AD1110" i="2"/>
  <c r="AE1110" i="2" s="1"/>
  <c r="AE1109" i="2"/>
  <c r="AD1073" i="2"/>
  <c r="AE1072" i="2"/>
  <c r="AD1022" i="2"/>
  <c r="AE1022" i="2" s="1"/>
  <c r="AE1021" i="2"/>
  <c r="AD995" i="2"/>
  <c r="AE994" i="2"/>
  <c r="AD944" i="2"/>
  <c r="AE944" i="2" s="1"/>
  <c r="AE943" i="2"/>
  <c r="AD907" i="2"/>
  <c r="AE906" i="2"/>
  <c r="AD856" i="2"/>
  <c r="AE856" i="2" s="1"/>
  <c r="AE855" i="2"/>
  <c r="AD829" i="2"/>
  <c r="AE828" i="2"/>
  <c r="AD778" i="2"/>
  <c r="AE778" i="2" s="1"/>
  <c r="AE777" i="2"/>
  <c r="AD740" i="2"/>
  <c r="AE739" i="2"/>
  <c r="AE672" i="2"/>
  <c r="AD673" i="2"/>
  <c r="AE666" i="2"/>
  <c r="AD667" i="2"/>
  <c r="AD1272" i="2"/>
  <c r="AE1272" i="2" s="1"/>
  <c r="AE1271" i="2"/>
  <c r="AE1203" i="2"/>
  <c r="AD1204" i="2"/>
  <c r="AE1204" i="2" s="1"/>
  <c r="AE1172" i="2"/>
  <c r="AD1173" i="2"/>
  <c r="AE1173" i="2" s="1"/>
  <c r="AE1120" i="2"/>
  <c r="AD1121" i="2"/>
  <c r="AE1121" i="2" s="1"/>
  <c r="AE1089" i="2"/>
  <c r="AD1090" i="2"/>
  <c r="AE1090" i="2" s="1"/>
  <c r="AE1037" i="2"/>
  <c r="AD1038" i="2"/>
  <c r="AE1038" i="2" s="1"/>
  <c r="AE1005" i="2"/>
  <c r="AD1006" i="2"/>
  <c r="AE1006" i="2" s="1"/>
  <c r="AE953" i="2"/>
  <c r="AD954" i="2"/>
  <c r="AE954" i="2" s="1"/>
  <c r="AE922" i="2"/>
  <c r="AD923" i="2"/>
  <c r="AE923" i="2" s="1"/>
  <c r="AE782" i="2"/>
  <c r="AD783" i="2"/>
  <c r="AE783" i="2" s="1"/>
  <c r="AD1220" i="2"/>
  <c r="AE1220" i="2" s="1"/>
  <c r="AE1219" i="2"/>
  <c r="AE1115" i="2"/>
  <c r="AD1116" i="2"/>
  <c r="AE1116" i="2" s="1"/>
  <c r="AE1083" i="2"/>
  <c r="AD1084" i="2"/>
  <c r="AE1084" i="2" s="1"/>
  <c r="AE948" i="2"/>
  <c r="AD949" i="2"/>
  <c r="AE949" i="2" s="1"/>
  <c r="AE917" i="2"/>
  <c r="AD918" i="2"/>
  <c r="AE918" i="2" s="1"/>
  <c r="AE756" i="2"/>
  <c r="AD757" i="2"/>
  <c r="AE757" i="2" s="1"/>
  <c r="AE584" i="2"/>
  <c r="AD585" i="2"/>
  <c r="AE585" i="2" s="1"/>
  <c r="AE517" i="2"/>
  <c r="AD518" i="2"/>
  <c r="AE518" i="2" s="1"/>
  <c r="AE454" i="2"/>
  <c r="AD455" i="2"/>
  <c r="AE455" i="2" s="1"/>
  <c r="AE371" i="2"/>
  <c r="AD372" i="2"/>
  <c r="AE372" i="2" s="1"/>
  <c r="AE647" i="2"/>
  <c r="AD648" i="2"/>
  <c r="AE648" i="2" s="1"/>
  <c r="AD537" i="2"/>
  <c r="AE536" i="2"/>
  <c r="AD445" i="2"/>
  <c r="AE445" i="2" s="1"/>
  <c r="AE444" i="2"/>
  <c r="AE428" i="2"/>
  <c r="AD429" i="2"/>
  <c r="AE429" i="2" s="1"/>
  <c r="AD362" i="2"/>
  <c r="AE362" i="2" s="1"/>
  <c r="AE361" i="2"/>
  <c r="AD21" i="2"/>
  <c r="AE21" i="2" s="1"/>
  <c r="AE20" i="2"/>
  <c r="AE5" i="2"/>
  <c r="AD6" i="2"/>
  <c r="AE6" i="2" s="1"/>
  <c r="AD496" i="2"/>
  <c r="AE495" i="2"/>
  <c r="AE25" i="2"/>
  <c r="AD26" i="2"/>
  <c r="AE26" i="2" s="1"/>
  <c r="AD658" i="2"/>
  <c r="AE658" i="2" s="1"/>
  <c r="AE657" i="2"/>
  <c r="AD627" i="2"/>
  <c r="AE627" i="2" s="1"/>
  <c r="AE626" i="2"/>
  <c r="AE553" i="2"/>
  <c r="AD554" i="2"/>
  <c r="AE554" i="2" s="1"/>
  <c r="AD486" i="2"/>
  <c r="AE486" i="2" s="1"/>
  <c r="AE485" i="2"/>
  <c r="AE39" i="2" l="1"/>
  <c r="AD40" i="2"/>
  <c r="AD2452" i="2"/>
  <c r="AE2452" i="2" s="1"/>
  <c r="AE2451" i="2"/>
  <c r="AE3377" i="2"/>
  <c r="AD3378" i="2"/>
  <c r="AE3378" i="2" s="1"/>
  <c r="AD2457" i="2"/>
  <c r="AE2457" i="2" s="1"/>
  <c r="AE2456" i="2"/>
  <c r="AE3335" i="2"/>
  <c r="AD3336" i="2"/>
  <c r="AE3336" i="2" s="1"/>
  <c r="AD2416" i="2"/>
  <c r="AE2416" i="2" s="1"/>
  <c r="AE2415" i="2"/>
  <c r="AD2353" i="2"/>
  <c r="AE2353" i="2" s="1"/>
  <c r="AE2352" i="2"/>
  <c r="AE2680" i="2"/>
  <c r="AD2681" i="2"/>
  <c r="AE2681" i="2" s="1"/>
  <c r="AE2924" i="2"/>
  <c r="AD2925" i="2"/>
  <c r="AE2925" i="2" s="1"/>
  <c r="AD2348" i="2"/>
  <c r="AE2348" i="2" s="1"/>
  <c r="AE2347" i="2"/>
  <c r="AE2950" i="2"/>
  <c r="AD2951" i="2"/>
  <c r="AE2951" i="2" s="1"/>
  <c r="AD2993" i="2"/>
  <c r="AE2993" i="2" s="1"/>
  <c r="AE2992" i="2"/>
  <c r="AE506" i="2"/>
  <c r="AD507" i="2"/>
  <c r="AE507" i="2" s="1"/>
  <c r="AE2846" i="2"/>
  <c r="AD2847" i="2"/>
  <c r="AE2847" i="2" s="1"/>
  <c r="AD544" i="2"/>
  <c r="AE544" i="2" s="1"/>
  <c r="AE543" i="2"/>
  <c r="AE2784" i="2"/>
  <c r="AD2785" i="2"/>
  <c r="AE2785" i="2" s="1"/>
  <c r="AE2919" i="2"/>
  <c r="AD2920" i="2"/>
  <c r="AE2920" i="2" s="1"/>
  <c r="AE3413" i="2"/>
  <c r="AD3414" i="2"/>
  <c r="AE3414" i="2" s="1"/>
  <c r="AE673" i="2"/>
  <c r="AD674" i="2"/>
  <c r="AE674" i="2" s="1"/>
  <c r="AD1901" i="2"/>
  <c r="AE1901" i="2" s="1"/>
  <c r="AE1900" i="2"/>
  <c r="AD2114" i="2"/>
  <c r="AE2114" i="2" s="1"/>
  <c r="AE2113" i="2"/>
  <c r="AD2488" i="2"/>
  <c r="AE2488" i="2" s="1"/>
  <c r="AE2487" i="2"/>
  <c r="AD2702" i="2"/>
  <c r="AE2702" i="2" s="1"/>
  <c r="AE2701" i="2"/>
  <c r="AD2972" i="2"/>
  <c r="AE2972" i="2" s="1"/>
  <c r="AE2971" i="2"/>
  <c r="AD3362" i="2"/>
  <c r="AE3362" i="2" s="1"/>
  <c r="AE3361" i="2"/>
  <c r="AD1927" i="2"/>
  <c r="AE1927" i="2" s="1"/>
  <c r="AE1926" i="2"/>
  <c r="AD2046" i="2"/>
  <c r="AE2046" i="2" s="1"/>
  <c r="AE2045" i="2"/>
  <c r="AD2707" i="2"/>
  <c r="AE2707" i="2" s="1"/>
  <c r="AE2706" i="2"/>
  <c r="AD2764" i="2"/>
  <c r="AE2764" i="2" s="1"/>
  <c r="AE2763" i="2"/>
  <c r="AD2806" i="2"/>
  <c r="AE2806" i="2" s="1"/>
  <c r="AE2805" i="2"/>
  <c r="AD2930" i="2"/>
  <c r="AE2930" i="2" s="1"/>
  <c r="AE2929" i="2"/>
  <c r="AE3153" i="2"/>
  <c r="AD3154" i="2"/>
  <c r="AE3154" i="2" s="1"/>
  <c r="AE3631" i="2"/>
  <c r="AD3632" i="2"/>
  <c r="AE3632" i="2" s="1"/>
  <c r="AE1317" i="2"/>
  <c r="AD1318" i="2"/>
  <c r="AE1318" i="2" s="1"/>
  <c r="AD1355" i="2"/>
  <c r="AE1355" i="2" s="1"/>
  <c r="AE1354" i="2"/>
  <c r="AE1811" i="2"/>
  <c r="AD1812" i="2"/>
  <c r="AE1812" i="2" s="1"/>
  <c r="AD3305" i="2"/>
  <c r="AE3305" i="2" s="1"/>
  <c r="AE3304" i="2"/>
  <c r="AD3513" i="2"/>
  <c r="AE3513" i="2" s="1"/>
  <c r="AE3512" i="2"/>
  <c r="AD3617" i="2"/>
  <c r="AE3617" i="2" s="1"/>
  <c r="AE3616" i="2"/>
  <c r="AD101" i="10"/>
  <c r="AE100" i="10"/>
  <c r="AD423" i="10"/>
  <c r="AE422" i="10"/>
  <c r="AE308" i="2"/>
  <c r="AD287" i="2"/>
  <c r="AD1438" i="2"/>
  <c r="AE1438" i="2" s="1"/>
  <c r="AE1437" i="2"/>
  <c r="AD1526" i="2"/>
  <c r="AE1526" i="2" s="1"/>
  <c r="AE1525" i="2"/>
  <c r="AD1604" i="2"/>
  <c r="AE1604" i="2" s="1"/>
  <c r="AE1603" i="2"/>
  <c r="AD1693" i="2"/>
  <c r="AE1693" i="2" s="1"/>
  <c r="AE1692" i="2"/>
  <c r="AD1771" i="2"/>
  <c r="AE1771" i="2" s="1"/>
  <c r="AE1770" i="2"/>
  <c r="AD1802" i="2"/>
  <c r="AE1802" i="2" s="1"/>
  <c r="AE1801" i="2"/>
  <c r="AD1922" i="2"/>
  <c r="AE1922" i="2" s="1"/>
  <c r="AE1921" i="2"/>
  <c r="AD2192" i="2"/>
  <c r="AE2192" i="2" s="1"/>
  <c r="AE2191" i="2"/>
  <c r="AD2228" i="2"/>
  <c r="AE2228" i="2" s="1"/>
  <c r="AE2227" i="2"/>
  <c r="AD2254" i="2"/>
  <c r="AE2254" i="2" s="1"/>
  <c r="AE2253" i="2"/>
  <c r="AE2331" i="2"/>
  <c r="AD2332" i="2"/>
  <c r="AE2332" i="2" s="1"/>
  <c r="AD2556" i="2"/>
  <c r="AE2556" i="2" s="1"/>
  <c r="AE2555" i="2"/>
  <c r="AD2904" i="2"/>
  <c r="AE2904" i="2" s="1"/>
  <c r="AE2903" i="2"/>
  <c r="AD3424" i="2"/>
  <c r="AE3424" i="2" s="1"/>
  <c r="AE3423" i="2"/>
  <c r="AD3518" i="2"/>
  <c r="AE3518" i="2" s="1"/>
  <c r="AE3517" i="2"/>
  <c r="AD497" i="2"/>
  <c r="AE497" i="2" s="1"/>
  <c r="AE496" i="2"/>
  <c r="AD538" i="2"/>
  <c r="AE538" i="2" s="1"/>
  <c r="AE537" i="2"/>
  <c r="AD1469" i="2"/>
  <c r="AE1469" i="2" s="1"/>
  <c r="AE1468" i="2"/>
  <c r="AD1558" i="2"/>
  <c r="AE1558" i="2" s="1"/>
  <c r="AE1557" i="2"/>
  <c r="AD1636" i="2"/>
  <c r="AE1636" i="2" s="1"/>
  <c r="AE1635" i="2"/>
  <c r="AD1724" i="2"/>
  <c r="AE1724" i="2" s="1"/>
  <c r="AE1723" i="2"/>
  <c r="AD2910" i="2"/>
  <c r="AE2910" i="2" s="1"/>
  <c r="AE2909" i="2"/>
  <c r="AD3112" i="2"/>
  <c r="AE3112" i="2" s="1"/>
  <c r="AE3111" i="2"/>
  <c r="AD3206" i="2"/>
  <c r="AE3206" i="2" s="1"/>
  <c r="AE3205" i="2"/>
  <c r="AD3232" i="2"/>
  <c r="AE3232" i="2" s="1"/>
  <c r="AE3231" i="2"/>
  <c r="AE349" i="2"/>
  <c r="AD351" i="2"/>
  <c r="AE351" i="2" s="1"/>
  <c r="AD350" i="2"/>
  <c r="AD564" i="2"/>
  <c r="AE564" i="2" s="1"/>
  <c r="AE563" i="2"/>
  <c r="AD1303" i="2"/>
  <c r="AE1303" i="2" s="1"/>
  <c r="AE1302" i="2"/>
  <c r="AD3263" i="2"/>
  <c r="AE3263" i="2" s="1"/>
  <c r="AE3262" i="2"/>
  <c r="AD3482" i="2"/>
  <c r="AE3482" i="2" s="1"/>
  <c r="AE3481" i="2"/>
  <c r="AE3626" i="2"/>
  <c r="AD3627" i="2"/>
  <c r="AE3627" i="2" s="1"/>
  <c r="AD570" i="2"/>
  <c r="AE570" i="2" s="1"/>
  <c r="AE569" i="2"/>
  <c r="AD611" i="2"/>
  <c r="AE611" i="2" s="1"/>
  <c r="AE610" i="2"/>
  <c r="AE1848" i="2"/>
  <c r="AD1849" i="2"/>
  <c r="AE1849" i="2" s="1"/>
  <c r="AD1859" i="2"/>
  <c r="AE1859" i="2" s="1"/>
  <c r="AE1858" i="2"/>
  <c r="AD1896" i="2"/>
  <c r="AE1896" i="2" s="1"/>
  <c r="AE1895" i="2"/>
  <c r="AD2072" i="2"/>
  <c r="AE2072" i="2" s="1"/>
  <c r="AE2071" i="2"/>
  <c r="AD2514" i="2"/>
  <c r="AE2514" i="2" s="1"/>
  <c r="AE2513" i="2"/>
  <c r="AD2618" i="2"/>
  <c r="AE2618" i="2" s="1"/>
  <c r="AE2617" i="2"/>
  <c r="AD2738" i="2"/>
  <c r="AE2738" i="2" s="1"/>
  <c r="AE2737" i="2"/>
  <c r="AD2868" i="2"/>
  <c r="AE2868" i="2" s="1"/>
  <c r="AE2867" i="2"/>
  <c r="AD2936" i="2"/>
  <c r="AE2936" i="2" s="1"/>
  <c r="AE2935" i="2"/>
  <c r="AD3404" i="2"/>
  <c r="AE3404" i="2" s="1"/>
  <c r="AE3403" i="2"/>
  <c r="AE171" i="10"/>
  <c r="AD172" i="10"/>
  <c r="AE1343" i="2"/>
  <c r="AD1344" i="2"/>
  <c r="AE1344" i="2" s="1"/>
  <c r="AD2878" i="2"/>
  <c r="AE2878" i="2" s="1"/>
  <c r="AE2877" i="2"/>
  <c r="AD3435" i="2"/>
  <c r="AE3435" i="2" s="1"/>
  <c r="AE3434" i="2"/>
  <c r="AD3580" i="2"/>
  <c r="AE3580" i="2" s="1"/>
  <c r="AE3579" i="2"/>
  <c r="AE667" i="2"/>
  <c r="AD668" i="2"/>
  <c r="AE668" i="2" s="1"/>
  <c r="AD1854" i="2"/>
  <c r="AE1854" i="2" s="1"/>
  <c r="AE1853" i="2"/>
  <c r="AD1974" i="2"/>
  <c r="AE1974" i="2" s="1"/>
  <c r="AE1973" i="2"/>
  <c r="AD2078" i="2"/>
  <c r="AE2078" i="2" s="1"/>
  <c r="AE2077" i="2"/>
  <c r="AD2124" i="2"/>
  <c r="AE2124" i="2" s="1"/>
  <c r="AE2123" i="2"/>
  <c r="AD2296" i="2"/>
  <c r="AE2296" i="2" s="1"/>
  <c r="AE2295" i="2"/>
  <c r="AD2520" i="2"/>
  <c r="AE2520" i="2" s="1"/>
  <c r="AE2519" i="2"/>
  <c r="AD2582" i="2"/>
  <c r="AE2582" i="2" s="1"/>
  <c r="AE2581" i="2"/>
  <c r="AD2624" i="2"/>
  <c r="AE2624" i="2" s="1"/>
  <c r="AE2623" i="2"/>
  <c r="AD2832" i="2"/>
  <c r="AE2832" i="2" s="1"/>
  <c r="AE2831" i="2"/>
  <c r="AD3622" i="2"/>
  <c r="AE3622" i="2" s="1"/>
  <c r="AE3621" i="2"/>
  <c r="AD3674" i="2"/>
  <c r="AE3674" i="2" s="1"/>
  <c r="AE3673" i="2"/>
  <c r="AD434" i="10"/>
  <c r="AE433" i="10"/>
  <c r="AE329" i="2"/>
  <c r="AD330" i="2"/>
  <c r="AE330" i="2" s="1"/>
  <c r="AD580" i="2"/>
  <c r="AE580" i="2" s="1"/>
  <c r="AE579" i="2"/>
  <c r="AD715" i="2"/>
  <c r="AE715" i="2" s="1"/>
  <c r="AE714" i="2"/>
  <c r="AD793" i="2"/>
  <c r="AE793" i="2" s="1"/>
  <c r="AE792" i="2"/>
  <c r="AD882" i="2"/>
  <c r="AE882" i="2" s="1"/>
  <c r="AE881" i="2"/>
  <c r="AD960" i="2"/>
  <c r="AE960" i="2" s="1"/>
  <c r="AE959" i="2"/>
  <c r="AD1048" i="2"/>
  <c r="AE1048" i="2" s="1"/>
  <c r="AE1047" i="2"/>
  <c r="AD1126" i="2"/>
  <c r="AE1126" i="2" s="1"/>
  <c r="AE1125" i="2"/>
  <c r="AD1214" i="2"/>
  <c r="AE1214" i="2" s="1"/>
  <c r="AE1213" i="2"/>
  <c r="AD1443" i="2"/>
  <c r="AE1443" i="2" s="1"/>
  <c r="AE1442" i="2"/>
  <c r="AD1521" i="2"/>
  <c r="AE1521" i="2" s="1"/>
  <c r="AE1520" i="2"/>
  <c r="AD1610" i="2"/>
  <c r="AE1610" i="2" s="1"/>
  <c r="AE1609" i="2"/>
  <c r="AD1688" i="2"/>
  <c r="AE1688" i="2" s="1"/>
  <c r="AE1687" i="2"/>
  <c r="AD1776" i="2"/>
  <c r="AE1776" i="2" s="1"/>
  <c r="AE1775" i="2"/>
  <c r="AD2187" i="2"/>
  <c r="AE2187" i="2" s="1"/>
  <c r="AE2186" i="2"/>
  <c r="AD2260" i="2"/>
  <c r="AE2260" i="2" s="1"/>
  <c r="AE2259" i="2"/>
  <c r="AD2733" i="2"/>
  <c r="AE2733" i="2" s="1"/>
  <c r="AE2732" i="2"/>
  <c r="AD3326" i="2"/>
  <c r="AE3326" i="2" s="1"/>
  <c r="AE3325" i="2"/>
  <c r="AD297" i="10"/>
  <c r="AE296" i="10"/>
  <c r="AE341" i="2"/>
  <c r="AD343" i="2"/>
  <c r="AE343" i="2" s="1"/>
  <c r="AD342" i="2"/>
  <c r="AD663" i="2"/>
  <c r="AE663" i="2" s="1"/>
  <c r="AE662" i="2"/>
  <c r="AD746" i="2"/>
  <c r="AE746" i="2" s="1"/>
  <c r="AE745" i="2"/>
  <c r="AD824" i="2"/>
  <c r="AE824" i="2" s="1"/>
  <c r="AE823" i="2"/>
  <c r="AD913" i="2"/>
  <c r="AE913" i="2" s="1"/>
  <c r="AE912" i="2"/>
  <c r="AD991" i="2"/>
  <c r="AE991" i="2" s="1"/>
  <c r="AE990" i="2"/>
  <c r="AD1079" i="2"/>
  <c r="AE1079" i="2" s="1"/>
  <c r="AE1078" i="2"/>
  <c r="AD1157" i="2"/>
  <c r="AE1157" i="2" s="1"/>
  <c r="AE1156" i="2"/>
  <c r="AD1240" i="2"/>
  <c r="AE1240" i="2" s="1"/>
  <c r="AE1239" i="2"/>
  <c r="AE1312" i="2"/>
  <c r="AD1313" i="2"/>
  <c r="AE1313" i="2" s="1"/>
  <c r="AD1391" i="2"/>
  <c r="AE1391" i="2" s="1"/>
  <c r="AE1390" i="2"/>
  <c r="AD1360" i="2"/>
  <c r="AE1360" i="2" s="1"/>
  <c r="AE1359" i="2"/>
  <c r="AE1817" i="2"/>
  <c r="AD1818" i="2"/>
  <c r="AE1818" i="2" s="1"/>
  <c r="AD2717" i="2"/>
  <c r="AE2717" i="2" s="1"/>
  <c r="AE2716" i="2"/>
  <c r="AD3107" i="2"/>
  <c r="AE3107" i="2" s="1"/>
  <c r="AE3106" i="2"/>
  <c r="AD3201" i="2"/>
  <c r="AE3201" i="2" s="1"/>
  <c r="AE3200" i="2"/>
  <c r="AD3237" i="2"/>
  <c r="AE3237" i="2" s="1"/>
  <c r="AE3236" i="2"/>
  <c r="AD3554" i="2"/>
  <c r="AE3554" i="2" s="1"/>
  <c r="AE3553" i="2"/>
  <c r="AD3643" i="2"/>
  <c r="AE3643" i="2" s="1"/>
  <c r="AE3642" i="2"/>
  <c r="AD3669" i="2"/>
  <c r="AE3669" i="2" s="1"/>
  <c r="AE3668" i="2"/>
  <c r="AD445" i="10"/>
  <c r="AE444" i="10"/>
  <c r="AD1807" i="2"/>
  <c r="AE1807" i="2" s="1"/>
  <c r="AE1806" i="2"/>
  <c r="AD1932" i="2"/>
  <c r="AE1932" i="2" s="1"/>
  <c r="AE1931" i="2"/>
  <c r="AD2000" i="2"/>
  <c r="AE2000" i="2" s="1"/>
  <c r="AE1999" i="2"/>
  <c r="AD2052" i="2"/>
  <c r="AE2052" i="2" s="1"/>
  <c r="AE2051" i="2"/>
  <c r="AD2873" i="2"/>
  <c r="AE2873" i="2" s="1"/>
  <c r="AE2872" i="2"/>
  <c r="AD3357" i="2"/>
  <c r="AE3357" i="2" s="1"/>
  <c r="AE3356" i="2"/>
  <c r="AD3393" i="2"/>
  <c r="AE3393" i="2" s="1"/>
  <c r="AE3392" i="2"/>
  <c r="AE3496" i="2"/>
  <c r="AD3497" i="2"/>
  <c r="AE3497" i="2" s="1"/>
  <c r="AD741" i="2"/>
  <c r="AE741" i="2" s="1"/>
  <c r="AE740" i="2"/>
  <c r="AD830" i="2"/>
  <c r="AE830" i="2" s="1"/>
  <c r="AE829" i="2"/>
  <c r="AD908" i="2"/>
  <c r="AE908" i="2" s="1"/>
  <c r="AE907" i="2"/>
  <c r="AD996" i="2"/>
  <c r="AE996" i="2" s="1"/>
  <c r="AE995" i="2"/>
  <c r="AD1074" i="2"/>
  <c r="AE1074" i="2" s="1"/>
  <c r="AE1073" i="2"/>
  <c r="AD1162" i="2"/>
  <c r="AE1162" i="2" s="1"/>
  <c r="AE1161" i="2"/>
  <c r="AD1246" i="2"/>
  <c r="AE1246" i="2" s="1"/>
  <c r="AE1245" i="2"/>
  <c r="AD1386" i="2"/>
  <c r="AE1386" i="2" s="1"/>
  <c r="AE1385" i="2"/>
  <c r="AD2884" i="2"/>
  <c r="AE2884" i="2" s="1"/>
  <c r="AE2883" i="2"/>
  <c r="AD3144" i="2"/>
  <c r="AE3144" i="2" s="1"/>
  <c r="AE3143" i="2"/>
  <c r="AE206" i="10"/>
  <c r="AD207" i="10"/>
  <c r="AD455" i="10"/>
  <c r="AE454" i="10"/>
  <c r="AE298" i="2"/>
  <c r="AD299" i="2"/>
  <c r="AE299" i="2" s="1"/>
  <c r="AD606" i="2"/>
  <c r="AE606" i="2" s="1"/>
  <c r="AE605" i="2"/>
  <c r="AD1308" i="2"/>
  <c r="AE1308" i="2" s="1"/>
  <c r="AE1307" i="2"/>
  <c r="AD3398" i="2"/>
  <c r="AE3398" i="2" s="1"/>
  <c r="AE3397" i="2"/>
  <c r="AD3487" i="2"/>
  <c r="AE3487" i="2" s="1"/>
  <c r="AE3486" i="2"/>
  <c r="AD637" i="2"/>
  <c r="AE637" i="2" s="1"/>
  <c r="AE636" i="2"/>
  <c r="AD1474" i="2"/>
  <c r="AE1474" i="2" s="1"/>
  <c r="AE1473" i="2"/>
  <c r="AD1552" i="2"/>
  <c r="AE1552" i="2" s="1"/>
  <c r="AE1551" i="2"/>
  <c r="AD1641" i="2"/>
  <c r="AE1641" i="2" s="1"/>
  <c r="AE1640" i="2"/>
  <c r="AD1719" i="2"/>
  <c r="AE1719" i="2" s="1"/>
  <c r="AE1718" i="2"/>
  <c r="AE1843" i="2"/>
  <c r="AD1844" i="2"/>
  <c r="AE1844" i="2" s="1"/>
  <c r="AD2119" i="2"/>
  <c r="AE2119" i="2" s="1"/>
  <c r="AE2118" i="2"/>
  <c r="AD2301" i="2"/>
  <c r="AE2301" i="2" s="1"/>
  <c r="AE2300" i="2"/>
  <c r="AD2483" i="2"/>
  <c r="AE2483" i="2" s="1"/>
  <c r="AE2482" i="2"/>
  <c r="AD2769" i="2"/>
  <c r="AE2769" i="2" s="1"/>
  <c r="AE2768" i="2"/>
  <c r="AD2899" i="2"/>
  <c r="AE2899" i="2" s="1"/>
  <c r="AE2898" i="2"/>
  <c r="AD3419" i="2"/>
  <c r="AE3419" i="2" s="1"/>
  <c r="AE3418" i="2"/>
  <c r="AD3430" i="2"/>
  <c r="AE3430" i="2" s="1"/>
  <c r="AE3429" i="2"/>
  <c r="AE308" i="10"/>
  <c r="AD309" i="10"/>
  <c r="AD642" i="2"/>
  <c r="AE642" i="2" s="1"/>
  <c r="AE641" i="2"/>
  <c r="AD710" i="2"/>
  <c r="AE710" i="2" s="1"/>
  <c r="AE709" i="2"/>
  <c r="AD798" i="2"/>
  <c r="AE798" i="2" s="1"/>
  <c r="AE797" i="2"/>
  <c r="AD876" i="2"/>
  <c r="AE876" i="2" s="1"/>
  <c r="AE875" i="2"/>
  <c r="AD965" i="2"/>
  <c r="AE965" i="2" s="1"/>
  <c r="AE964" i="2"/>
  <c r="AD1043" i="2"/>
  <c r="AE1043" i="2" s="1"/>
  <c r="AE1042" i="2"/>
  <c r="AD1131" i="2"/>
  <c r="AE1131" i="2" s="1"/>
  <c r="AE1130" i="2"/>
  <c r="AD1209" i="2"/>
  <c r="AE1209" i="2" s="1"/>
  <c r="AE1208" i="2"/>
  <c r="AE1349" i="2"/>
  <c r="AD1350" i="2"/>
  <c r="AE1350" i="2" s="1"/>
  <c r="AD3164" i="2"/>
  <c r="AE3164" i="2" s="1"/>
  <c r="AE3163" i="2"/>
  <c r="AD3268" i="2"/>
  <c r="AE3268" i="2" s="1"/>
  <c r="AE3267" i="2"/>
  <c r="AE261" i="10"/>
  <c r="AD262" i="10"/>
  <c r="AD41" i="2" l="1"/>
  <c r="AE40" i="2"/>
  <c r="AE262" i="10"/>
  <c r="AD263" i="10"/>
  <c r="AE263" i="10" s="1"/>
  <c r="AD298" i="10"/>
  <c r="AE298" i="10" s="1"/>
  <c r="AE297" i="10"/>
  <c r="AD435" i="10"/>
  <c r="AE434" i="10"/>
  <c r="AE455" i="10"/>
  <c r="AD456" i="10"/>
  <c r="AD446" i="10"/>
  <c r="AE445" i="10"/>
  <c r="AE172" i="10"/>
  <c r="AD173" i="10"/>
  <c r="AD352" i="2"/>
  <c r="AE352" i="2" s="1"/>
  <c r="AE350" i="2"/>
  <c r="AD102" i="10"/>
  <c r="AE102" i="10" s="1"/>
  <c r="AE101" i="10"/>
  <c r="AE309" i="10"/>
  <c r="AD310" i="10"/>
  <c r="AE207" i="10"/>
  <c r="AD208" i="10"/>
  <c r="AD344" i="2"/>
  <c r="AE342" i="2"/>
  <c r="AD288" i="2"/>
  <c r="AE287" i="2"/>
  <c r="AD424" i="10"/>
  <c r="AE423" i="10"/>
  <c r="AE41" i="2" l="1"/>
  <c r="AD42" i="2"/>
  <c r="AE42" i="2" s="1"/>
  <c r="AE208" i="10"/>
  <c r="AD209" i="10"/>
  <c r="AE209" i="10" s="1"/>
  <c r="AE173" i="10"/>
  <c r="AD174" i="10"/>
  <c r="AD457" i="10"/>
  <c r="AE456" i="10"/>
  <c r="AE29" i="2"/>
  <c r="AD289" i="2"/>
  <c r="AE288" i="2"/>
  <c r="AD436" i="10"/>
  <c r="AE435" i="10"/>
  <c r="AE310" i="10"/>
  <c r="AD311" i="10"/>
  <c r="AE311" i="10" s="1"/>
  <c r="AD425" i="10"/>
  <c r="AE424" i="10"/>
  <c r="AE344" i="2"/>
  <c r="AD318" i="2"/>
  <c r="AD447" i="10"/>
  <c r="AE446" i="10"/>
  <c r="AE174" i="10" l="1"/>
  <c r="AD175" i="10"/>
  <c r="AD319" i="2"/>
  <c r="AE318" i="2"/>
  <c r="AD437" i="10"/>
  <c r="AE437" i="10" s="1"/>
  <c r="AE436" i="10"/>
  <c r="AE30" i="2"/>
  <c r="AD448" i="10"/>
  <c r="AE448" i="10" s="1"/>
  <c r="AE447" i="10"/>
  <c r="AD426" i="10"/>
  <c r="AE426" i="10" s="1"/>
  <c r="AE425" i="10"/>
  <c r="AE289" i="2"/>
  <c r="AD290" i="2"/>
  <c r="AE457" i="10"/>
  <c r="AD458" i="10"/>
  <c r="AD459" i="10" l="1"/>
  <c r="AE459" i="10" s="1"/>
  <c r="AE458" i="10"/>
  <c r="AE31" i="2"/>
  <c r="AE290" i="2"/>
  <c r="AD291" i="2"/>
  <c r="AE291" i="2" s="1"/>
  <c r="AD320" i="2"/>
  <c r="AE319" i="2"/>
  <c r="AE175" i="10"/>
  <c r="AD176" i="10"/>
  <c r="AE176" i="10" s="1"/>
  <c r="AE320" i="2" l="1"/>
  <c r="AD321" i="2"/>
  <c r="AE32" i="2"/>
  <c r="AE321" i="2" l="1"/>
  <c r="AD322" i="2"/>
  <c r="AE322" i="2" s="1"/>
</calcChain>
</file>

<file path=xl/comments1.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comments2.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sharedStrings.xml><?xml version="1.0" encoding="utf-8"?>
<sst xmlns="http://schemas.openxmlformats.org/spreadsheetml/2006/main" count="18183" uniqueCount="2558">
  <si>
    <t>订单类别</t>
  </si>
  <si>
    <t>日期</t>
  </si>
  <si>
    <t>流水号</t>
  </si>
  <si>
    <t>序号</t>
  </si>
  <si>
    <t>品类</t>
  </si>
  <si>
    <t>品牌</t>
  </si>
  <si>
    <t>款式</t>
  </si>
  <si>
    <t>颜色</t>
  </si>
  <si>
    <t>规格</t>
  </si>
  <si>
    <t>年份</t>
  </si>
  <si>
    <t>人群</t>
  </si>
  <si>
    <t>分类</t>
  </si>
  <si>
    <t>数量</t>
  </si>
  <si>
    <t>零售价</t>
  </si>
  <si>
    <t>零售价
总价</t>
  </si>
  <si>
    <t>总订单零售价</t>
  </si>
  <si>
    <t>实际成交
总金额</t>
  </si>
  <si>
    <t>订单
总金额</t>
  </si>
  <si>
    <t>总订单
折扣</t>
  </si>
  <si>
    <t>易龙豆
系数</t>
  </si>
  <si>
    <t>抵扣前剩余
账户易龙豆</t>
  </si>
  <si>
    <t>抵扣消费
易龙豆</t>
  </si>
  <si>
    <t>代金券号</t>
  </si>
  <si>
    <t>代金券
总面值</t>
  </si>
  <si>
    <t>抵扣完
订单金额</t>
  </si>
  <si>
    <t>本次生成
易龙豆</t>
  </si>
  <si>
    <t>账户最终易龙豆</t>
  </si>
  <si>
    <t>消费者
属性</t>
  </si>
  <si>
    <t>属性
系数</t>
  </si>
  <si>
    <t>会员号</t>
  </si>
  <si>
    <t>会员名</t>
  </si>
  <si>
    <t>电话</t>
  </si>
  <si>
    <t>消费来源
属性</t>
  </si>
  <si>
    <t>推荐人</t>
  </si>
  <si>
    <t>销售员</t>
  </si>
  <si>
    <t>付款方式</t>
  </si>
  <si>
    <t>赠品
摊销</t>
  </si>
  <si>
    <t>实际成交
折扣</t>
  </si>
  <si>
    <t>备注</t>
  </si>
  <si>
    <t>现货销售</t>
  </si>
  <si>
    <t>护腕_护掌</t>
  </si>
  <si>
    <t>Demon</t>
  </si>
  <si>
    <t>DS6450</t>
  </si>
  <si>
    <t>M</t>
  </si>
  <si>
    <t>15-16</t>
  </si>
  <si>
    <t>男</t>
  </si>
  <si>
    <t>未知</t>
  </si>
  <si>
    <t>散客</t>
  </si>
  <si>
    <t>霞霞</t>
  </si>
  <si>
    <t>现金</t>
  </si>
  <si>
    <t>手套</t>
  </si>
  <si>
    <t>Meet</t>
  </si>
  <si>
    <t>特价</t>
  </si>
  <si>
    <t>One Size</t>
  </si>
  <si>
    <t>舒平</t>
  </si>
  <si>
    <t>女</t>
  </si>
  <si>
    <t>帽子</t>
  </si>
  <si>
    <t>其他</t>
  </si>
  <si>
    <t>小武</t>
  </si>
  <si>
    <t>雪袜</t>
  </si>
  <si>
    <t>Under Armour</t>
  </si>
  <si>
    <t>Etirel</t>
  </si>
  <si>
    <t>14-15</t>
  </si>
  <si>
    <t>儿童</t>
  </si>
  <si>
    <t>单板</t>
  </si>
  <si>
    <t>散客新晋</t>
  </si>
  <si>
    <t>双板</t>
  </si>
  <si>
    <t>服务商品</t>
  </si>
  <si>
    <t>张龙</t>
  </si>
  <si>
    <t>头盔</t>
  </si>
  <si>
    <t>GIRO</t>
  </si>
  <si>
    <t>White</t>
  </si>
  <si>
    <t>L</t>
  </si>
  <si>
    <t>米茄</t>
  </si>
  <si>
    <t>支付宝</t>
  </si>
  <si>
    <t>雪镜</t>
  </si>
  <si>
    <t>Ashbury</t>
  </si>
  <si>
    <t>Warlock</t>
  </si>
  <si>
    <t>微信支付</t>
  </si>
  <si>
    <t>Burton</t>
  </si>
  <si>
    <t>灰</t>
  </si>
  <si>
    <t>抓板</t>
  </si>
  <si>
    <t>刘丽</t>
  </si>
  <si>
    <t>单板雪鞋</t>
  </si>
  <si>
    <t>Felice</t>
  </si>
  <si>
    <t>Black</t>
  </si>
  <si>
    <t>刷卡</t>
  </si>
  <si>
    <t>护臀</t>
  </si>
  <si>
    <t>DS1400</t>
  </si>
  <si>
    <t>S</t>
  </si>
  <si>
    <t>雪服上衣</t>
  </si>
  <si>
    <t>Horthfeathers</t>
  </si>
  <si>
    <t>雪裤</t>
  </si>
  <si>
    <t>Picture</t>
  </si>
  <si>
    <t>紫</t>
  </si>
  <si>
    <t>JBMC</t>
  </si>
  <si>
    <t>Caughing Dragon Sz</t>
  </si>
  <si>
    <t>Beige</t>
  </si>
  <si>
    <t>Air Walk</t>
  </si>
  <si>
    <t>套装</t>
  </si>
  <si>
    <t>护脸</t>
  </si>
  <si>
    <t>APO</t>
  </si>
  <si>
    <t>单板固定器</t>
  </si>
  <si>
    <t>ST</t>
  </si>
  <si>
    <t>M/L</t>
  </si>
  <si>
    <t>针织</t>
  </si>
  <si>
    <t>The North Face</t>
  </si>
  <si>
    <t>VILL</t>
  </si>
  <si>
    <t>N5056</t>
  </si>
  <si>
    <t>C477</t>
  </si>
  <si>
    <t>146CM</t>
  </si>
  <si>
    <t>双板板包</t>
  </si>
  <si>
    <t>MEET</t>
  </si>
  <si>
    <t>会员</t>
  </si>
  <si>
    <t>鞋包_背包</t>
  </si>
  <si>
    <t>期货预定</t>
  </si>
  <si>
    <t>UVEX</t>
  </si>
  <si>
    <t>雪板养护</t>
  </si>
  <si>
    <t>背带_腰带</t>
  </si>
  <si>
    <t>CRUE</t>
  </si>
  <si>
    <t>Fischer</t>
  </si>
  <si>
    <t>转账</t>
  </si>
  <si>
    <t>速干服</t>
  </si>
  <si>
    <t>Skins</t>
  </si>
  <si>
    <t>A200女上衣</t>
  </si>
  <si>
    <t>小侯大夫</t>
  </si>
  <si>
    <t>161CM</t>
  </si>
  <si>
    <t>吕鑫</t>
  </si>
  <si>
    <t>Air Hole</t>
  </si>
  <si>
    <t>Airtube</t>
  </si>
  <si>
    <t>AMB</t>
  </si>
  <si>
    <t>153CM</t>
  </si>
  <si>
    <t>鹏鹏</t>
  </si>
  <si>
    <t>Union</t>
  </si>
  <si>
    <t>Green</t>
  </si>
  <si>
    <t>单板板包</t>
  </si>
  <si>
    <t>155CM</t>
  </si>
  <si>
    <t>蓝</t>
  </si>
  <si>
    <t>红</t>
  </si>
  <si>
    <t>Coral</t>
  </si>
  <si>
    <t>王婷琳</t>
  </si>
  <si>
    <t>护膝</t>
  </si>
  <si>
    <t>Mcdavid</t>
  </si>
  <si>
    <t>429X</t>
  </si>
  <si>
    <t>160CM</t>
  </si>
  <si>
    <t>推荐新晋</t>
  </si>
  <si>
    <t>双板雪鞋</t>
  </si>
  <si>
    <t>Nordica</t>
  </si>
  <si>
    <t>N50</t>
  </si>
  <si>
    <t>雪杖</t>
  </si>
  <si>
    <t>绿</t>
  </si>
  <si>
    <t>100CM</t>
  </si>
  <si>
    <t>Oakley</t>
  </si>
  <si>
    <t>李京</t>
  </si>
  <si>
    <t>Smith</t>
  </si>
  <si>
    <t>Force</t>
  </si>
  <si>
    <t>S/M</t>
  </si>
  <si>
    <t>护甲衣</t>
  </si>
  <si>
    <t>DS0050</t>
  </si>
  <si>
    <t>现货预定</t>
  </si>
  <si>
    <t>双板固定器</t>
  </si>
  <si>
    <t>Tyrolia</t>
  </si>
  <si>
    <t>138CM</t>
  </si>
  <si>
    <t>曹志洁</t>
  </si>
  <si>
    <t>粉</t>
  </si>
  <si>
    <t>DC</t>
  </si>
  <si>
    <t>黑</t>
  </si>
  <si>
    <t>147CM</t>
  </si>
  <si>
    <t>刘俊妍</t>
  </si>
  <si>
    <t>推荐</t>
  </si>
  <si>
    <t>Dimito</t>
  </si>
  <si>
    <t>马辉</t>
  </si>
  <si>
    <t>6459924</t>
  </si>
  <si>
    <t>邵校</t>
  </si>
  <si>
    <t>Zanier</t>
  </si>
  <si>
    <t>Bunny.zx.ki</t>
  </si>
  <si>
    <t>DS16501</t>
  </si>
  <si>
    <t>李轶凡</t>
  </si>
  <si>
    <t>165CM</t>
  </si>
  <si>
    <t>A200男长裤</t>
  </si>
  <si>
    <t>金磊</t>
  </si>
  <si>
    <t>135CM</t>
  </si>
  <si>
    <t>李享</t>
  </si>
  <si>
    <t>Erika</t>
  </si>
  <si>
    <t>橘</t>
  </si>
  <si>
    <t>6459925</t>
  </si>
  <si>
    <t>赠送</t>
  </si>
  <si>
    <t>伸缩</t>
  </si>
  <si>
    <t>赵韵东</t>
  </si>
  <si>
    <t>潘叶</t>
  </si>
  <si>
    <t>绿红黑</t>
  </si>
  <si>
    <t>军绿</t>
  </si>
  <si>
    <t>XL</t>
  </si>
  <si>
    <t>13-14</t>
  </si>
  <si>
    <t>Lidakis</t>
  </si>
  <si>
    <t>花</t>
  </si>
  <si>
    <t>祝玉峰</t>
  </si>
  <si>
    <t>添加剂</t>
  </si>
  <si>
    <t>RC4 WC SC</t>
  </si>
  <si>
    <t>Giro</t>
  </si>
  <si>
    <t>Airtube Ergo</t>
  </si>
  <si>
    <t>安宁</t>
  </si>
  <si>
    <t>6459920</t>
  </si>
  <si>
    <t>白</t>
  </si>
  <si>
    <t>柠檬黄</t>
  </si>
  <si>
    <t>Launch</t>
  </si>
  <si>
    <t>Grade</t>
  </si>
  <si>
    <t>GEM</t>
  </si>
  <si>
    <t>145CM</t>
  </si>
  <si>
    <t>陈蓉蓉</t>
  </si>
  <si>
    <t>Magenta</t>
  </si>
  <si>
    <t>WL</t>
  </si>
  <si>
    <t>150CM</t>
  </si>
  <si>
    <t>史芳</t>
  </si>
  <si>
    <t>163CM</t>
  </si>
  <si>
    <t>布乖</t>
  </si>
  <si>
    <t>帽衫</t>
  </si>
  <si>
    <t>Bunch</t>
  </si>
  <si>
    <t>陈继胜</t>
  </si>
  <si>
    <t>打蜡</t>
  </si>
  <si>
    <t>补板底</t>
  </si>
  <si>
    <t>Electric</t>
  </si>
  <si>
    <t>Beach</t>
  </si>
  <si>
    <t>黄</t>
  </si>
  <si>
    <t>分指</t>
  </si>
  <si>
    <t>Horvath</t>
  </si>
  <si>
    <t>S400女长裤</t>
  </si>
  <si>
    <t>抓绒</t>
  </si>
  <si>
    <t>Spyder</t>
  </si>
  <si>
    <t>并指</t>
  </si>
  <si>
    <t>Dakine</t>
  </si>
  <si>
    <t>WM</t>
  </si>
  <si>
    <t>左姐</t>
  </si>
  <si>
    <t xml:space="preserve"> </t>
  </si>
  <si>
    <t>K.O</t>
  </si>
  <si>
    <t>舒小武</t>
  </si>
  <si>
    <t>Yellow</t>
  </si>
  <si>
    <t>修刃_打蜡</t>
  </si>
  <si>
    <t>崔洋</t>
  </si>
  <si>
    <t>Roxa</t>
  </si>
  <si>
    <t>35-40</t>
  </si>
  <si>
    <t>双板出租服务</t>
  </si>
  <si>
    <t>新租板费</t>
  </si>
  <si>
    <t>服务商品押金</t>
  </si>
  <si>
    <t>租板押金</t>
  </si>
  <si>
    <t>MOTO</t>
  </si>
  <si>
    <t>棕</t>
  </si>
  <si>
    <t>黑花</t>
  </si>
  <si>
    <t>ROXA</t>
  </si>
  <si>
    <t>Montane</t>
  </si>
  <si>
    <t>Rodeo</t>
  </si>
  <si>
    <t>170/176</t>
  </si>
  <si>
    <t>W.L</t>
  </si>
  <si>
    <t>Camo</t>
  </si>
  <si>
    <t>梅紫</t>
  </si>
  <si>
    <t>C467</t>
  </si>
  <si>
    <t>152CM</t>
  </si>
  <si>
    <t>C156</t>
  </si>
  <si>
    <t>Karbon</t>
  </si>
  <si>
    <t>TURQ</t>
  </si>
  <si>
    <t>C355</t>
  </si>
  <si>
    <t>140CM</t>
  </si>
  <si>
    <t>N4016</t>
  </si>
  <si>
    <t>128CM</t>
  </si>
  <si>
    <t>Phenix</t>
  </si>
  <si>
    <t>ROYAL</t>
  </si>
  <si>
    <t>桨板</t>
  </si>
  <si>
    <t>乐划</t>
  </si>
  <si>
    <t>桨板配件</t>
  </si>
  <si>
    <t>李闻江</t>
  </si>
  <si>
    <t>桨板出租服务</t>
  </si>
  <si>
    <t>桨板出租</t>
  </si>
  <si>
    <t>EX1509</t>
  </si>
  <si>
    <t>Full Tilt</t>
  </si>
  <si>
    <t>护腰</t>
  </si>
  <si>
    <t>内购</t>
  </si>
  <si>
    <t>未付</t>
  </si>
  <si>
    <t>李彤</t>
  </si>
  <si>
    <t>Kixism</t>
  </si>
  <si>
    <t>紫红</t>
  </si>
  <si>
    <t>white</t>
  </si>
  <si>
    <t>黑白</t>
  </si>
  <si>
    <t>XS</t>
  </si>
  <si>
    <t>乔波</t>
  </si>
  <si>
    <t>背带</t>
  </si>
  <si>
    <t>浅蓝</t>
  </si>
  <si>
    <t>Armada</t>
  </si>
  <si>
    <t>黑红</t>
  </si>
  <si>
    <t>29-34</t>
  </si>
  <si>
    <t>110cm</t>
  </si>
  <si>
    <t>返佣新晋</t>
  </si>
  <si>
    <t>34-40</t>
  </si>
  <si>
    <t>红黑</t>
  </si>
  <si>
    <t>乔大湿</t>
  </si>
  <si>
    <t>IB</t>
  </si>
  <si>
    <t>桨板活动费</t>
  </si>
  <si>
    <t>王勃</t>
  </si>
  <si>
    <t>王涛</t>
  </si>
  <si>
    <t>现货尾款</t>
  </si>
  <si>
    <t>张晔</t>
  </si>
  <si>
    <t>149CM</t>
  </si>
  <si>
    <t>补差价</t>
  </si>
  <si>
    <t>BLACK</t>
  </si>
  <si>
    <t>董帅</t>
  </si>
  <si>
    <t>BLUE</t>
  </si>
  <si>
    <t>续租板费</t>
  </si>
  <si>
    <t>157CM</t>
  </si>
  <si>
    <t>Orange</t>
  </si>
  <si>
    <t>梅紫色</t>
  </si>
  <si>
    <t>小酒窝</t>
  </si>
  <si>
    <t>黄震</t>
  </si>
  <si>
    <t>冰袋</t>
  </si>
  <si>
    <t>郝博</t>
  </si>
  <si>
    <t>刘晓伟</t>
  </si>
  <si>
    <t>SP</t>
  </si>
  <si>
    <t>Dabello</t>
  </si>
  <si>
    <t>朱珠</t>
  </si>
  <si>
    <t>孙妍</t>
  </si>
  <si>
    <t>罗赛</t>
  </si>
  <si>
    <t>左宏</t>
  </si>
  <si>
    <t>张薛</t>
  </si>
  <si>
    <t>尧尧</t>
  </si>
  <si>
    <t>C471</t>
  </si>
  <si>
    <t>李帆</t>
  </si>
  <si>
    <t>迪卡侬</t>
  </si>
  <si>
    <t>12-13</t>
  </si>
  <si>
    <t>蓝粉</t>
  </si>
  <si>
    <t>Orage</t>
  </si>
  <si>
    <t>白红</t>
  </si>
  <si>
    <t>Danimals</t>
  </si>
  <si>
    <t>134CM</t>
  </si>
  <si>
    <t>RED</t>
  </si>
  <si>
    <t>马东星</t>
  </si>
  <si>
    <t>紫黑</t>
  </si>
  <si>
    <t>退货</t>
  </si>
  <si>
    <t>消费者属性</t>
  </si>
  <si>
    <t>消费属性系数</t>
  </si>
  <si>
    <t>卡片属性</t>
  </si>
  <si>
    <t>消费来源属性</t>
  </si>
  <si>
    <r>
      <rPr>
        <sz val="11"/>
        <color theme="1"/>
        <rFont val="宋体"/>
        <family val="3"/>
        <charset val="134"/>
      </rPr>
      <t>1</t>
    </r>
    <r>
      <rPr>
        <sz val="11"/>
        <color theme="1"/>
        <rFont val="宋体"/>
        <family val="3"/>
        <charset val="134"/>
      </rPr>
      <t>1-12</t>
    </r>
  </si>
  <si>
    <t>新卡</t>
  </si>
  <si>
    <t>微信</t>
  </si>
  <si>
    <r>
      <rPr>
        <sz val="11"/>
        <color theme="1"/>
        <rFont val="宋体"/>
        <family val="3"/>
        <charset val="134"/>
      </rPr>
      <t>1</t>
    </r>
    <r>
      <rPr>
        <sz val="11"/>
        <color theme="1"/>
        <rFont val="宋体"/>
        <family val="3"/>
        <charset val="134"/>
      </rPr>
      <t>2-13</t>
    </r>
  </si>
  <si>
    <t>冰</t>
  </si>
  <si>
    <t>补卡</t>
  </si>
  <si>
    <t>八易</t>
  </si>
  <si>
    <r>
      <rPr>
        <sz val="11"/>
        <color theme="1"/>
        <rFont val="宋体"/>
        <family val="3"/>
        <charset val="134"/>
      </rPr>
      <t>1</t>
    </r>
    <r>
      <rPr>
        <sz val="11"/>
        <color theme="1"/>
        <rFont val="宋体"/>
        <family val="3"/>
        <charset val="134"/>
      </rPr>
      <t>3-14</t>
    </r>
  </si>
  <si>
    <t>朋</t>
  </si>
  <si>
    <t>卡片备选 1</t>
  </si>
  <si>
    <t>消费来源备选 1</t>
  </si>
  <si>
    <t>现货定金</t>
  </si>
  <si>
    <r>
      <rPr>
        <sz val="11"/>
        <color theme="1"/>
        <rFont val="宋体"/>
        <family val="3"/>
        <charset val="134"/>
      </rPr>
      <t>1</t>
    </r>
    <r>
      <rPr>
        <sz val="11"/>
        <color theme="1"/>
        <rFont val="宋体"/>
        <family val="3"/>
        <charset val="134"/>
      </rPr>
      <t>4-15</t>
    </r>
  </si>
  <si>
    <t>人群备选 1</t>
  </si>
  <si>
    <t>分类备选 1</t>
  </si>
  <si>
    <t>教练新晋</t>
  </si>
  <si>
    <t>卡片备选 2</t>
  </si>
  <si>
    <t>消费来源备选 2</t>
  </si>
  <si>
    <r>
      <rPr>
        <sz val="11"/>
        <color theme="1"/>
        <rFont val="宋体"/>
        <family val="3"/>
        <charset val="134"/>
      </rPr>
      <t>1</t>
    </r>
    <r>
      <rPr>
        <sz val="11"/>
        <color theme="1"/>
        <rFont val="宋体"/>
        <family val="3"/>
        <charset val="134"/>
      </rPr>
      <t>5-16</t>
    </r>
  </si>
  <si>
    <t>人群备选 2</t>
  </si>
  <si>
    <t>分类备选 2</t>
  </si>
  <si>
    <t>张谦</t>
  </si>
  <si>
    <t>代金券</t>
  </si>
  <si>
    <t>卡片备选 3</t>
  </si>
  <si>
    <t>消费来源备选 3</t>
  </si>
  <si>
    <t>预定定金</t>
  </si>
  <si>
    <r>
      <rPr>
        <sz val="11"/>
        <color theme="1"/>
        <rFont val="宋体"/>
        <family val="3"/>
        <charset val="134"/>
      </rPr>
      <t>1</t>
    </r>
    <r>
      <rPr>
        <sz val="11"/>
        <color theme="1"/>
        <rFont val="宋体"/>
        <family val="3"/>
        <charset val="134"/>
      </rPr>
      <t>6-17</t>
    </r>
  </si>
  <si>
    <t>人群备选 3</t>
  </si>
  <si>
    <t>分类备选 3</t>
  </si>
  <si>
    <t>张海东</t>
  </si>
  <si>
    <t>现金+代金券</t>
  </si>
  <si>
    <t>卡片备选 4</t>
  </si>
  <si>
    <t>消费来源备选 4</t>
  </si>
  <si>
    <t>预定尾款</t>
  </si>
  <si>
    <r>
      <rPr>
        <sz val="11"/>
        <color theme="1"/>
        <rFont val="宋体"/>
        <family val="3"/>
        <charset val="134"/>
      </rPr>
      <t>1</t>
    </r>
    <r>
      <rPr>
        <sz val="11"/>
        <color theme="1"/>
        <rFont val="宋体"/>
        <family val="3"/>
        <charset val="134"/>
      </rPr>
      <t>7-18</t>
    </r>
  </si>
  <si>
    <r>
      <rPr>
        <sz val="11"/>
        <color theme="1"/>
        <rFont val="宋体"/>
        <family val="3"/>
        <charset val="134"/>
      </rPr>
      <t>S</t>
    </r>
    <r>
      <rPr>
        <sz val="11"/>
        <color theme="1"/>
        <rFont val="宋体"/>
        <family val="3"/>
        <charset val="134"/>
      </rPr>
      <t>/M</t>
    </r>
  </si>
  <si>
    <t>人群备选 4</t>
  </si>
  <si>
    <t>分类备选 4</t>
  </si>
  <si>
    <t>刷卡+代金券</t>
  </si>
  <si>
    <t>卡片备选 5</t>
  </si>
  <si>
    <t>消费来源备选 5</t>
  </si>
  <si>
    <r>
      <rPr>
        <sz val="11"/>
        <color theme="1"/>
        <rFont val="宋体"/>
        <family val="3"/>
        <charset val="134"/>
      </rPr>
      <t>1</t>
    </r>
    <r>
      <rPr>
        <sz val="11"/>
        <color theme="1"/>
        <rFont val="宋体"/>
        <family val="3"/>
        <charset val="134"/>
      </rPr>
      <t>8-19</t>
    </r>
  </si>
  <si>
    <t>人群备选 5</t>
  </si>
  <si>
    <t>分类备选 5</t>
  </si>
  <si>
    <t>转账+代金券</t>
  </si>
  <si>
    <t>消费者备选 1</t>
  </si>
  <si>
    <t>卡片备选 6</t>
  </si>
  <si>
    <t>消费来源备选 6</t>
  </si>
  <si>
    <t>豆抵扣现金</t>
  </si>
  <si>
    <r>
      <rPr>
        <sz val="11"/>
        <color theme="1"/>
        <rFont val="宋体"/>
        <family val="3"/>
        <charset val="134"/>
      </rPr>
      <t>1</t>
    </r>
    <r>
      <rPr>
        <sz val="11"/>
        <color theme="1"/>
        <rFont val="宋体"/>
        <family val="3"/>
        <charset val="134"/>
      </rPr>
      <t>9-20</t>
    </r>
  </si>
  <si>
    <t>规格备选 1</t>
  </si>
  <si>
    <t>人群备选 6</t>
  </si>
  <si>
    <t>分类备选 6</t>
  </si>
  <si>
    <t>刘佳</t>
  </si>
  <si>
    <t>支付宝+代金券</t>
  </si>
  <si>
    <t>消费者备选 2</t>
  </si>
  <si>
    <t>卡片备选 7</t>
  </si>
  <si>
    <t>消费来源备选 7</t>
  </si>
  <si>
    <t>豆兑换服务</t>
  </si>
  <si>
    <t>规格备选 2</t>
  </si>
  <si>
    <t>豆兑换礼品</t>
  </si>
  <si>
    <t>规格备选 3</t>
  </si>
  <si>
    <t>销售员备选 2</t>
  </si>
  <si>
    <t>规格备选 4</t>
  </si>
  <si>
    <t>销售员备选 3</t>
  </si>
  <si>
    <t>易龙豆兑换</t>
  </si>
  <si>
    <t>规格备选 5</t>
  </si>
  <si>
    <t>销售员备选 4</t>
  </si>
  <si>
    <t>规格备选 6</t>
  </si>
  <si>
    <t>销售员备选 5</t>
  </si>
  <si>
    <t>现金+刷卡</t>
  </si>
  <si>
    <t>规格备选 7</t>
  </si>
  <si>
    <t>销售员备选 6</t>
  </si>
  <si>
    <t>奖券</t>
  </si>
  <si>
    <t>规格备选 8</t>
  </si>
  <si>
    <t>销售员备选 7</t>
  </si>
  <si>
    <t>刷卡+易龙豆</t>
  </si>
  <si>
    <t>规格备选 9</t>
  </si>
  <si>
    <t>销售员备选 8</t>
  </si>
  <si>
    <t>现金+微信</t>
  </si>
  <si>
    <t>规格备选 10</t>
  </si>
  <si>
    <t>销售员备选 9</t>
  </si>
  <si>
    <t>付款方式备选 1</t>
  </si>
  <si>
    <r>
      <rPr>
        <sz val="11"/>
        <color theme="1"/>
        <rFont val="宋体"/>
        <family val="3"/>
        <charset val="134"/>
      </rPr>
      <t xml:space="preserve">订单类别备选 </t>
    </r>
    <r>
      <rPr>
        <sz val="11"/>
        <color theme="1"/>
        <rFont val="宋体"/>
        <family val="3"/>
        <charset val="134"/>
      </rPr>
      <t>8</t>
    </r>
  </si>
  <si>
    <t>规格备选 11</t>
  </si>
  <si>
    <t>销售员备选 10</t>
  </si>
  <si>
    <t>付款方式备选 2</t>
  </si>
  <si>
    <t>双板试滑板</t>
  </si>
  <si>
    <t>单板试滑板</t>
  </si>
  <si>
    <t>双板试滑鞋</t>
  </si>
  <si>
    <t>生成易龙豆</t>
  </si>
  <si>
    <t>消费易龙豆</t>
  </si>
  <si>
    <t>品类备选3</t>
  </si>
  <si>
    <t>品类备选4</t>
  </si>
  <si>
    <t>品类备选5</t>
  </si>
  <si>
    <t>品类备选6</t>
  </si>
  <si>
    <t>品类备选7</t>
  </si>
  <si>
    <t>品类备选8</t>
  </si>
  <si>
    <t>半碳纤维桨</t>
  </si>
  <si>
    <t>桨板板包</t>
  </si>
  <si>
    <t>脚绳</t>
  </si>
  <si>
    <t>车载电动气泵</t>
  </si>
  <si>
    <t>Marker</t>
  </si>
  <si>
    <t>Forum</t>
  </si>
  <si>
    <r>
      <rPr>
        <sz val="11"/>
        <color theme="1"/>
        <rFont val="宋体"/>
        <family val="3"/>
        <charset val="134"/>
      </rPr>
      <t>B</t>
    </r>
    <r>
      <rPr>
        <sz val="11"/>
        <color theme="1"/>
        <rFont val="宋体"/>
        <family val="3"/>
        <charset val="134"/>
      </rPr>
      <t>ERN</t>
    </r>
  </si>
  <si>
    <t>Dragon</t>
  </si>
  <si>
    <r>
      <rPr>
        <sz val="11"/>
        <color theme="1"/>
        <rFont val="宋体"/>
        <family val="3"/>
        <charset val="134"/>
      </rPr>
      <t>E</t>
    </r>
    <r>
      <rPr>
        <sz val="11"/>
        <color theme="1"/>
        <rFont val="宋体"/>
        <family val="3"/>
        <charset val="134"/>
      </rPr>
      <t>XIT</t>
    </r>
  </si>
  <si>
    <r>
      <rPr>
        <sz val="11"/>
        <color theme="1"/>
        <rFont val="宋体"/>
        <family val="3"/>
        <charset val="134"/>
      </rPr>
      <t>M</t>
    </r>
    <r>
      <rPr>
        <sz val="11"/>
        <color theme="1"/>
        <rFont val="宋体"/>
        <family val="3"/>
        <charset val="134"/>
      </rPr>
      <t>cdavid</t>
    </r>
  </si>
  <si>
    <r>
      <rPr>
        <sz val="11"/>
        <color theme="1"/>
        <rFont val="宋体"/>
        <family val="3"/>
        <charset val="134"/>
      </rPr>
      <t>S</t>
    </r>
    <r>
      <rPr>
        <sz val="11"/>
        <color theme="1"/>
        <rFont val="宋体"/>
        <family val="3"/>
        <charset val="134"/>
      </rPr>
      <t>TORM</t>
    </r>
  </si>
  <si>
    <r>
      <rPr>
        <sz val="11"/>
        <color theme="1"/>
        <rFont val="宋体"/>
        <family val="3"/>
        <charset val="134"/>
      </rPr>
      <t>B</t>
    </r>
    <r>
      <rPr>
        <sz val="11"/>
        <color theme="1"/>
        <rFont val="宋体"/>
        <family val="3"/>
        <charset val="134"/>
      </rPr>
      <t>ULA</t>
    </r>
  </si>
  <si>
    <t>单板备选 1</t>
  </si>
  <si>
    <r>
      <rPr>
        <sz val="11"/>
        <color theme="1"/>
        <rFont val="宋体"/>
        <family val="3"/>
        <charset val="134"/>
      </rPr>
      <t>L</t>
    </r>
    <r>
      <rPr>
        <sz val="11"/>
        <color theme="1"/>
        <rFont val="宋体"/>
        <family val="3"/>
        <charset val="134"/>
      </rPr>
      <t>OOK</t>
    </r>
  </si>
  <si>
    <r>
      <rPr>
        <sz val="11"/>
        <color theme="1"/>
        <rFont val="宋体"/>
        <family val="3"/>
        <charset val="134"/>
      </rPr>
      <t>F</t>
    </r>
    <r>
      <rPr>
        <sz val="11"/>
        <color theme="1"/>
        <rFont val="宋体"/>
        <family val="3"/>
        <charset val="134"/>
      </rPr>
      <t>LUX</t>
    </r>
  </si>
  <si>
    <t>Carrera</t>
  </si>
  <si>
    <r>
      <rPr>
        <sz val="11"/>
        <color theme="1"/>
        <rFont val="宋体"/>
        <family val="3"/>
        <charset val="134"/>
      </rPr>
      <t>X</t>
    </r>
    <r>
      <rPr>
        <sz val="11"/>
        <color theme="1"/>
        <rFont val="宋体"/>
        <family val="3"/>
        <charset val="134"/>
      </rPr>
      <t>ION</t>
    </r>
  </si>
  <si>
    <t>护腰备选 1</t>
  </si>
  <si>
    <t>Animal</t>
  </si>
  <si>
    <r>
      <rPr>
        <sz val="11"/>
        <color theme="1"/>
        <rFont val="宋体"/>
        <family val="3"/>
        <charset val="134"/>
      </rPr>
      <t>O</t>
    </r>
    <r>
      <rPr>
        <sz val="11"/>
        <color theme="1"/>
        <rFont val="宋体"/>
        <family val="3"/>
        <charset val="134"/>
      </rPr>
      <t>LINO</t>
    </r>
  </si>
  <si>
    <t>单板备选 2</t>
  </si>
  <si>
    <t>Helly Hansen</t>
  </si>
  <si>
    <t>Celsive</t>
  </si>
  <si>
    <r>
      <rPr>
        <sz val="11"/>
        <color theme="1"/>
        <rFont val="宋体"/>
        <family val="3"/>
        <charset val="134"/>
      </rPr>
      <t>A</t>
    </r>
    <r>
      <rPr>
        <sz val="11"/>
        <color theme="1"/>
        <rFont val="宋体"/>
        <family val="3"/>
        <charset val="134"/>
      </rPr>
      <t>rmada</t>
    </r>
  </si>
  <si>
    <r>
      <rPr>
        <sz val="11"/>
        <color theme="1"/>
        <rFont val="宋体"/>
        <family val="3"/>
        <charset val="134"/>
      </rPr>
      <t>G</t>
    </r>
    <r>
      <rPr>
        <sz val="11"/>
        <color theme="1"/>
        <rFont val="宋体"/>
        <family val="3"/>
        <charset val="134"/>
      </rPr>
      <t>IRO</t>
    </r>
  </si>
  <si>
    <t>护甲衣备选 1</t>
  </si>
  <si>
    <t>护腕+护掌备选 1</t>
  </si>
  <si>
    <t>护膝备选 1</t>
  </si>
  <si>
    <t>护腰备选 2</t>
  </si>
  <si>
    <r>
      <rPr>
        <sz val="11"/>
        <color theme="1"/>
        <rFont val="宋体"/>
        <family val="3"/>
        <charset val="134"/>
      </rPr>
      <t>M</t>
    </r>
    <r>
      <rPr>
        <sz val="11"/>
        <color theme="1"/>
        <rFont val="宋体"/>
        <family val="3"/>
        <charset val="134"/>
      </rPr>
      <t>EET</t>
    </r>
  </si>
  <si>
    <t>零下2度</t>
  </si>
  <si>
    <t>背带+腰带备选 1</t>
  </si>
  <si>
    <t>White Doctor</t>
  </si>
  <si>
    <t>Volkl</t>
  </si>
  <si>
    <t>单板备选 3</t>
  </si>
  <si>
    <r>
      <rPr>
        <sz val="11"/>
        <color theme="1"/>
        <rFont val="宋体"/>
        <family val="3"/>
        <charset val="134"/>
      </rPr>
      <t>R</t>
    </r>
    <r>
      <rPr>
        <sz val="11"/>
        <color theme="1"/>
        <rFont val="宋体"/>
        <family val="3"/>
        <charset val="134"/>
      </rPr>
      <t>OXY</t>
    </r>
  </si>
  <si>
    <t>单板雪鞋备选 2</t>
  </si>
  <si>
    <t>速干服备选 2</t>
  </si>
  <si>
    <r>
      <rPr>
        <sz val="11"/>
        <color theme="1"/>
        <rFont val="宋体"/>
        <family val="3"/>
        <charset val="134"/>
      </rPr>
      <t>U</t>
    </r>
    <r>
      <rPr>
        <sz val="11"/>
        <color theme="1"/>
        <rFont val="宋体"/>
        <family val="3"/>
        <charset val="134"/>
      </rPr>
      <t>VEX</t>
    </r>
  </si>
  <si>
    <t>护甲衣备选 2</t>
  </si>
  <si>
    <t>护腕+护掌备选 2</t>
  </si>
  <si>
    <r>
      <rPr>
        <sz val="11"/>
        <color theme="1"/>
        <rFont val="宋体"/>
        <family val="3"/>
        <charset val="134"/>
      </rPr>
      <t>J</t>
    </r>
    <r>
      <rPr>
        <sz val="11"/>
        <color theme="1"/>
        <rFont val="宋体"/>
        <family val="3"/>
        <charset val="134"/>
      </rPr>
      <t>UST</t>
    </r>
  </si>
  <si>
    <t>护膝备选 2</t>
  </si>
  <si>
    <t>护腰备选 3</t>
  </si>
  <si>
    <t>Ziner</t>
  </si>
  <si>
    <t>ODLO</t>
  </si>
  <si>
    <t>背带+腰带备选 2</t>
  </si>
  <si>
    <t>单板板包备选 2</t>
  </si>
  <si>
    <t>双板板包备选 1</t>
  </si>
  <si>
    <t>Scott</t>
  </si>
  <si>
    <r>
      <rPr>
        <sz val="11"/>
        <color theme="1"/>
        <rFont val="宋体"/>
        <family val="3"/>
        <charset val="134"/>
      </rPr>
      <t>E</t>
    </r>
    <r>
      <rPr>
        <sz val="11"/>
        <color theme="1"/>
        <rFont val="宋体"/>
        <family val="3"/>
        <charset val="134"/>
      </rPr>
      <t>LAN</t>
    </r>
  </si>
  <si>
    <t>单板备选 4</t>
  </si>
  <si>
    <t>双板固定器备选 1</t>
  </si>
  <si>
    <t>单板固定器备选 1</t>
  </si>
  <si>
    <r>
      <rPr>
        <sz val="11"/>
        <color theme="1"/>
        <rFont val="宋体"/>
        <family val="3"/>
        <charset val="134"/>
      </rPr>
      <t>R</t>
    </r>
    <r>
      <rPr>
        <sz val="11"/>
        <color theme="1"/>
        <rFont val="宋体"/>
        <family val="3"/>
        <charset val="134"/>
      </rPr>
      <t>OXA</t>
    </r>
  </si>
  <si>
    <t>单板雪鞋备选 3</t>
  </si>
  <si>
    <t>Blue Spin</t>
  </si>
  <si>
    <t>帽衫备选 1</t>
  </si>
  <si>
    <t>速干服备选 3</t>
  </si>
  <si>
    <r>
      <rPr>
        <sz val="11"/>
        <color theme="1"/>
        <rFont val="宋体"/>
        <family val="3"/>
        <charset val="134"/>
      </rPr>
      <t>P</t>
    </r>
    <r>
      <rPr>
        <sz val="11"/>
        <color theme="1"/>
        <rFont val="宋体"/>
        <family val="3"/>
        <charset val="134"/>
      </rPr>
      <t>OC</t>
    </r>
  </si>
  <si>
    <t>护甲衣备选 3</t>
  </si>
  <si>
    <t>护腕+护掌备选 3</t>
  </si>
  <si>
    <t>护膝备选 3</t>
  </si>
  <si>
    <t>护腰备选 4</t>
  </si>
  <si>
    <t>背带+腰带备选 3</t>
  </si>
  <si>
    <t>单板板包备选 3</t>
  </si>
  <si>
    <t>双板板包备选 2</t>
  </si>
  <si>
    <t>Elan</t>
  </si>
  <si>
    <t>修刃_打蜡_补板底</t>
  </si>
  <si>
    <t>单板备选 5</t>
  </si>
  <si>
    <t>双板固定器备选 2</t>
  </si>
  <si>
    <t>单板固定器备选 2</t>
  </si>
  <si>
    <t>Alpina</t>
  </si>
  <si>
    <t>单板雪鞋备选 4</t>
  </si>
  <si>
    <t>Liquid</t>
  </si>
  <si>
    <t>帽衫备选 2</t>
  </si>
  <si>
    <t>速干服备选 4</t>
  </si>
  <si>
    <t>护甲衣备选 4</t>
  </si>
  <si>
    <t>护腕+护掌备选 4</t>
  </si>
  <si>
    <t>护膝备选 4</t>
  </si>
  <si>
    <t>护腰备选 5</t>
  </si>
  <si>
    <r>
      <rPr>
        <sz val="11"/>
        <color theme="1"/>
        <rFont val="宋体"/>
        <family val="3"/>
        <charset val="134"/>
      </rPr>
      <t>K</t>
    </r>
    <r>
      <rPr>
        <sz val="11"/>
        <color theme="1"/>
        <rFont val="宋体"/>
        <family val="3"/>
        <charset val="134"/>
      </rPr>
      <t>JUS</t>
    </r>
  </si>
  <si>
    <t>Quick Silver</t>
  </si>
  <si>
    <t>背带+腰带备选 4</t>
  </si>
  <si>
    <t>鞋包+背包备选 3</t>
  </si>
  <si>
    <t>单板板包备选 4</t>
  </si>
  <si>
    <t>双板板包备选 3</t>
  </si>
  <si>
    <r>
      <rPr>
        <sz val="11"/>
        <color theme="1"/>
        <rFont val="宋体"/>
        <family val="3"/>
        <charset val="134"/>
      </rPr>
      <t>F</t>
    </r>
    <r>
      <rPr>
        <sz val="11"/>
        <color theme="1"/>
        <rFont val="宋体"/>
        <family val="3"/>
        <charset val="134"/>
      </rPr>
      <t>eidi</t>
    </r>
  </si>
  <si>
    <t>雪板安装</t>
  </si>
  <si>
    <t>单板备选 6</t>
  </si>
  <si>
    <t>双板固定器备选 3</t>
  </si>
  <si>
    <t>单板固定器备选 3</t>
  </si>
  <si>
    <t>双板雪鞋备选 1</t>
  </si>
  <si>
    <t>单板雪鞋备选 5</t>
  </si>
  <si>
    <t>帽衫备选 3</t>
  </si>
  <si>
    <t>速干服备选 5</t>
  </si>
  <si>
    <t>头盔备选 2</t>
  </si>
  <si>
    <t>护甲衣备选 5</t>
  </si>
  <si>
    <t>护腕+护掌备选 5</t>
  </si>
  <si>
    <t>护臀备选 1</t>
  </si>
  <si>
    <t>护膝备选 5</t>
  </si>
  <si>
    <t>护腰备选 6</t>
  </si>
  <si>
    <r>
      <rPr>
        <sz val="11"/>
        <color theme="1"/>
        <rFont val="宋体"/>
        <family val="3"/>
        <charset val="134"/>
      </rPr>
      <t>P</t>
    </r>
    <r>
      <rPr>
        <sz val="11"/>
        <color theme="1"/>
        <rFont val="宋体"/>
        <family val="3"/>
        <charset val="134"/>
      </rPr>
      <t>OW</t>
    </r>
  </si>
  <si>
    <t>护脸备选 2</t>
  </si>
  <si>
    <t>背带+腰带备选 5</t>
  </si>
  <si>
    <t>鞋包+背包备选 4</t>
  </si>
  <si>
    <t>单板板包备选 5</t>
  </si>
  <si>
    <t>双板板包备选 4</t>
  </si>
  <si>
    <t>双板备选 1</t>
  </si>
  <si>
    <t>单板备选 7</t>
  </si>
  <si>
    <t>双板固定器备选 4</t>
  </si>
  <si>
    <t>单板固定器备选 4</t>
  </si>
  <si>
    <t>双板雪鞋备选 2</t>
  </si>
  <si>
    <t>单板雪鞋备选 6</t>
  </si>
  <si>
    <t>帽衫备选 4</t>
  </si>
  <si>
    <t>速干服备选 6</t>
  </si>
  <si>
    <t>头盔备选 3</t>
  </si>
  <si>
    <t>护甲衣备选 6</t>
  </si>
  <si>
    <t>护腕+护掌备选 6</t>
  </si>
  <si>
    <t>护臀备选 2</t>
  </si>
  <si>
    <t>护膝备选 6</t>
  </si>
  <si>
    <t>护腰备选 7</t>
  </si>
  <si>
    <t>Cand Tgrind</t>
  </si>
  <si>
    <t>雪袜备选 2</t>
  </si>
  <si>
    <t>护脸备选 3</t>
  </si>
  <si>
    <t>背带+腰带备选 6</t>
  </si>
  <si>
    <t>鞋包+背包备选 5</t>
  </si>
  <si>
    <t>单板板包备选 6</t>
  </si>
  <si>
    <t>双板板包备选 5</t>
  </si>
  <si>
    <r>
      <rPr>
        <sz val="11"/>
        <color theme="1"/>
        <rFont val="宋体"/>
        <family val="3"/>
        <charset val="134"/>
      </rPr>
      <t>L</t>
    </r>
    <r>
      <rPr>
        <sz val="11"/>
        <color theme="1"/>
        <rFont val="宋体"/>
        <family val="3"/>
        <charset val="134"/>
      </rPr>
      <t>eki</t>
    </r>
  </si>
  <si>
    <t>双板备选 2</t>
  </si>
  <si>
    <t>单板备选 8</t>
  </si>
  <si>
    <t>双板固定器备选 5</t>
  </si>
  <si>
    <t>单板固定器备选 5</t>
  </si>
  <si>
    <t>双板雪鞋备选 3</t>
  </si>
  <si>
    <t>单板雪鞋备选 7</t>
  </si>
  <si>
    <t>Highland Camper</t>
  </si>
  <si>
    <t>帽衫备选 5</t>
  </si>
  <si>
    <t>速干服备选 7</t>
  </si>
  <si>
    <t>头盔备选 4</t>
  </si>
  <si>
    <t>雪镜备选 3</t>
  </si>
  <si>
    <t>护甲衣备选 7</t>
  </si>
  <si>
    <t>护腕+护掌备选 7</t>
  </si>
  <si>
    <t>护臀备选 3</t>
  </si>
  <si>
    <t>护膝备选 7</t>
  </si>
  <si>
    <t>护腰备选 8</t>
  </si>
  <si>
    <t>雪袜备选 3</t>
  </si>
  <si>
    <t>护脸备选 4</t>
  </si>
  <si>
    <t>背带+腰带备选 7</t>
  </si>
  <si>
    <t>鞋包+背包备选 6</t>
  </si>
  <si>
    <t>单板板包备选 7</t>
  </si>
  <si>
    <t>双板板包备选 6</t>
  </si>
  <si>
    <t>雪杖备选 2</t>
  </si>
  <si>
    <r>
      <rPr>
        <sz val="11"/>
        <color theme="1"/>
        <rFont val="宋体"/>
        <family val="3"/>
        <charset val="134"/>
      </rPr>
      <t>V</t>
    </r>
    <r>
      <rPr>
        <sz val="11"/>
        <color theme="1"/>
        <rFont val="宋体"/>
        <family val="3"/>
        <charset val="134"/>
      </rPr>
      <t>ILL</t>
    </r>
  </si>
  <si>
    <t>Off Snow</t>
  </si>
  <si>
    <r>
      <rPr>
        <sz val="11"/>
        <color theme="1"/>
        <rFont val="宋体"/>
        <family val="3"/>
        <charset val="134"/>
      </rPr>
      <t>B</t>
    </r>
    <r>
      <rPr>
        <sz val="11"/>
        <color theme="1"/>
        <rFont val="宋体"/>
        <family val="3"/>
        <charset val="134"/>
      </rPr>
      <t>luspin</t>
    </r>
  </si>
  <si>
    <t>Morrow</t>
  </si>
  <si>
    <t>帽子备选 1</t>
  </si>
  <si>
    <r>
      <rPr>
        <sz val="11"/>
        <color theme="1"/>
        <rFont val="宋体"/>
        <family val="3"/>
        <charset val="134"/>
      </rPr>
      <t>A</t>
    </r>
    <r>
      <rPr>
        <sz val="11"/>
        <color theme="1"/>
        <rFont val="宋体"/>
        <family val="3"/>
        <charset val="134"/>
      </rPr>
      <t>ST</t>
    </r>
  </si>
  <si>
    <t>EDGE</t>
  </si>
  <si>
    <t>帽子备选 2</t>
  </si>
  <si>
    <r>
      <rPr>
        <sz val="11"/>
        <color theme="1"/>
        <rFont val="宋体"/>
        <family val="3"/>
        <charset val="134"/>
      </rPr>
      <t>B</t>
    </r>
    <r>
      <rPr>
        <sz val="11"/>
        <color theme="1"/>
        <rFont val="宋体"/>
        <family val="3"/>
        <charset val="134"/>
      </rPr>
      <t>RUG</t>
    </r>
  </si>
  <si>
    <t>Nameeaage</t>
  </si>
  <si>
    <t>帽子备选 3</t>
  </si>
  <si>
    <t>Paul Frank</t>
  </si>
  <si>
    <t>帽子备选 4</t>
  </si>
  <si>
    <r>
      <rPr>
        <sz val="11"/>
        <color theme="1"/>
        <rFont val="宋体"/>
        <family val="3"/>
        <charset val="134"/>
      </rPr>
      <t>U</t>
    </r>
    <r>
      <rPr>
        <sz val="11"/>
        <color theme="1"/>
        <rFont val="宋体"/>
        <family val="3"/>
        <charset val="134"/>
      </rPr>
      <t>niform</t>
    </r>
  </si>
  <si>
    <t>雪裤备选 3</t>
  </si>
  <si>
    <t>帽子备选 5</t>
  </si>
  <si>
    <t>ARBN</t>
  </si>
  <si>
    <t>雪服上衣备选 3</t>
  </si>
  <si>
    <t>雪裤备选 4</t>
  </si>
  <si>
    <t>帽子备选 6</t>
  </si>
  <si>
    <t>Winter Proof</t>
  </si>
  <si>
    <t>雪服上衣备选 4</t>
  </si>
  <si>
    <t>雪裤备选 5</t>
  </si>
  <si>
    <t>帽子备选 7</t>
  </si>
  <si>
    <t>雪服上衣备选 5</t>
  </si>
  <si>
    <t>雪裤备选 6</t>
  </si>
  <si>
    <t>帽子备选 8</t>
  </si>
  <si>
    <t>Grand Sierra</t>
  </si>
  <si>
    <t>雪服上衣备选 6</t>
  </si>
  <si>
    <t>雪裤备选 7</t>
  </si>
  <si>
    <t>帽子备选 9</t>
  </si>
  <si>
    <r>
      <rPr>
        <sz val="11"/>
        <color theme="1"/>
        <rFont val="宋体"/>
        <family val="3"/>
        <charset val="134"/>
      </rPr>
      <t>E</t>
    </r>
    <r>
      <rPr>
        <sz val="11"/>
        <color theme="1"/>
        <rFont val="宋体"/>
        <family val="3"/>
        <charset val="134"/>
      </rPr>
      <t>tirel</t>
    </r>
  </si>
  <si>
    <t>Firefly</t>
  </si>
  <si>
    <t>Wedze</t>
  </si>
  <si>
    <t>手套备选 5</t>
  </si>
  <si>
    <t>手套备选 6</t>
  </si>
  <si>
    <t>手套备选 7</t>
  </si>
  <si>
    <t>手套备选 8</t>
  </si>
  <si>
    <t>编号</t>
  </si>
  <si>
    <t>发放时间</t>
  </si>
  <si>
    <t>领取人</t>
  </si>
  <si>
    <t>金额</t>
  </si>
  <si>
    <t>消费时间</t>
  </si>
  <si>
    <t>消费货品</t>
  </si>
  <si>
    <t>消费人</t>
  </si>
  <si>
    <t>结算方式</t>
  </si>
  <si>
    <t>6459913</t>
  </si>
  <si>
    <t>单板、单板鞋、护脸</t>
  </si>
  <si>
    <t>单板鞋</t>
  </si>
  <si>
    <t>雪裤、雪服、护膝</t>
  </si>
  <si>
    <t>6459917</t>
  </si>
  <si>
    <t>6459918</t>
  </si>
  <si>
    <t>6459919</t>
  </si>
  <si>
    <t>护臀、雪袜、帽子</t>
  </si>
  <si>
    <t>单板包、护臀</t>
  </si>
  <si>
    <t>单板鞋、护臀、雪裤、雪袜</t>
  </si>
  <si>
    <t>雪袜、手套</t>
  </si>
  <si>
    <t>安宁（女）</t>
  </si>
  <si>
    <t>头盔、雪镜</t>
  </si>
  <si>
    <t>特殊备注</t>
  </si>
  <si>
    <r>
      <rPr>
        <sz val="11"/>
        <color theme="1"/>
        <rFont val="宋体"/>
        <family val="3"/>
        <charset val="134"/>
      </rPr>
      <t>2</t>
    </r>
    <r>
      <rPr>
        <sz val="11"/>
        <color theme="1"/>
        <rFont val="宋体"/>
        <family val="3"/>
        <charset val="134"/>
      </rPr>
      <t>015.10.01</t>
    </r>
  </si>
  <si>
    <r>
      <rPr>
        <sz val="11"/>
        <color theme="1"/>
        <rFont val="宋体"/>
        <family val="3"/>
        <charset val="134"/>
      </rPr>
      <t>2</t>
    </r>
    <r>
      <rPr>
        <sz val="11"/>
        <color theme="1"/>
        <rFont val="宋体"/>
        <family val="3"/>
        <charset val="134"/>
      </rPr>
      <t>015.11.25</t>
    </r>
  </si>
  <si>
    <r>
      <rPr>
        <sz val="11"/>
        <color theme="1"/>
        <rFont val="宋体"/>
        <family val="3"/>
        <charset val="134"/>
      </rPr>
      <t>2</t>
    </r>
    <r>
      <rPr>
        <sz val="11"/>
        <color theme="1"/>
        <rFont val="宋体"/>
        <family val="3"/>
        <charset val="134"/>
      </rPr>
      <t>015.12.15</t>
    </r>
  </si>
  <si>
    <r>
      <rPr>
        <sz val="11"/>
        <color theme="1"/>
        <rFont val="宋体"/>
        <family val="3"/>
        <charset val="134"/>
      </rPr>
      <t>2</t>
    </r>
    <r>
      <rPr>
        <sz val="11"/>
        <color theme="1"/>
        <rFont val="宋体"/>
        <family val="3"/>
        <charset val="134"/>
      </rPr>
      <t>015.01.05</t>
    </r>
  </si>
  <si>
    <t>南山</t>
  </si>
  <si>
    <t xml:space="preserve"> 八易</t>
  </si>
  <si>
    <t>7折</t>
  </si>
  <si>
    <r>
      <rPr>
        <sz val="11"/>
        <color theme="1"/>
        <rFont val="宋体"/>
        <family val="3"/>
        <charset val="134"/>
      </rPr>
      <t>6</t>
    </r>
    <r>
      <rPr>
        <sz val="11"/>
        <color theme="1"/>
        <rFont val="宋体"/>
        <family val="3"/>
        <charset val="134"/>
      </rPr>
      <t>0</t>
    </r>
    <r>
      <rPr>
        <sz val="11"/>
        <color theme="1"/>
        <rFont val="宋体"/>
        <family val="3"/>
        <charset val="134"/>
      </rPr>
      <t>折</t>
    </r>
  </si>
  <si>
    <r>
      <rPr>
        <sz val="11"/>
        <color theme="1"/>
        <rFont val="宋体"/>
        <family val="3"/>
        <charset val="134"/>
      </rPr>
      <t>6</t>
    </r>
    <r>
      <rPr>
        <sz val="11"/>
        <color theme="1"/>
        <rFont val="宋体"/>
        <family val="3"/>
        <charset val="134"/>
      </rPr>
      <t>0折</t>
    </r>
  </si>
  <si>
    <t>全价</t>
  </si>
  <si>
    <t>90折</t>
  </si>
  <si>
    <r>
      <rPr>
        <sz val="11"/>
        <color theme="1"/>
        <rFont val="宋体"/>
        <family val="3"/>
        <charset val="134"/>
      </rPr>
      <t>8</t>
    </r>
    <r>
      <rPr>
        <sz val="11"/>
        <color theme="1"/>
        <rFont val="宋体"/>
        <family val="3"/>
        <charset val="134"/>
      </rPr>
      <t>5折</t>
    </r>
  </si>
  <si>
    <t>70折</t>
  </si>
  <si>
    <r>
      <rPr>
        <sz val="11"/>
        <color theme="1"/>
        <rFont val="宋体"/>
        <family val="3"/>
        <charset val="134"/>
      </rPr>
      <t>2</t>
    </r>
    <r>
      <rPr>
        <sz val="11"/>
        <color theme="1"/>
        <rFont val="宋体"/>
        <family val="3"/>
        <charset val="134"/>
      </rPr>
      <t>5折</t>
    </r>
  </si>
  <si>
    <t>代销</t>
  </si>
  <si>
    <r>
      <rPr>
        <sz val="11"/>
        <color theme="1"/>
        <rFont val="宋体"/>
        <family val="3"/>
        <charset val="134"/>
      </rPr>
      <t>8</t>
    </r>
    <r>
      <rPr>
        <sz val="11"/>
        <color theme="1"/>
        <rFont val="宋体"/>
        <family val="3"/>
        <charset val="134"/>
      </rPr>
      <t>0折</t>
    </r>
  </si>
  <si>
    <t>套餐</t>
  </si>
  <si>
    <t>全地域</t>
  </si>
  <si>
    <t>6折</t>
  </si>
  <si>
    <t>野雪</t>
  </si>
  <si>
    <r>
      <rPr>
        <sz val="11"/>
        <color theme="1"/>
        <rFont val="宋体"/>
        <family val="3"/>
        <charset val="134"/>
      </rPr>
      <t>A</t>
    </r>
    <r>
      <rPr>
        <sz val="11"/>
        <color theme="1"/>
        <rFont val="宋体"/>
        <family val="3"/>
        <charset val="134"/>
      </rPr>
      <t>PO</t>
    </r>
  </si>
  <si>
    <t>单配</t>
  </si>
  <si>
    <t>随板销售</t>
  </si>
  <si>
    <r>
      <rPr>
        <sz val="11"/>
        <color theme="1"/>
        <rFont val="宋体"/>
        <family val="3"/>
        <charset val="134"/>
      </rPr>
      <t>7</t>
    </r>
    <r>
      <rPr>
        <sz val="11"/>
        <color theme="1"/>
        <rFont val="宋体"/>
        <family val="3"/>
        <charset val="134"/>
      </rPr>
      <t>0折</t>
    </r>
  </si>
  <si>
    <r>
      <rPr>
        <sz val="11"/>
        <color theme="1"/>
        <rFont val="宋体"/>
        <family val="3"/>
        <charset val="134"/>
      </rPr>
      <t>7</t>
    </r>
    <r>
      <rPr>
        <sz val="11"/>
        <color theme="1"/>
        <rFont val="宋体"/>
        <family val="3"/>
        <charset val="134"/>
      </rPr>
      <t>5折</t>
    </r>
  </si>
  <si>
    <t>单独销售</t>
  </si>
  <si>
    <t>搭配套餐</t>
  </si>
  <si>
    <r>
      <rPr>
        <sz val="11"/>
        <color theme="1"/>
        <rFont val="宋体"/>
        <family val="3"/>
        <charset val="134"/>
      </rPr>
      <t>4</t>
    </r>
    <r>
      <rPr>
        <sz val="11"/>
        <color theme="1"/>
        <rFont val="宋体"/>
        <family val="3"/>
        <charset val="134"/>
      </rPr>
      <t>0折</t>
    </r>
  </si>
  <si>
    <t>Ranger10</t>
  </si>
  <si>
    <r>
      <rPr>
        <sz val="11"/>
        <color theme="1"/>
        <rFont val="宋体"/>
        <family val="3"/>
        <charset val="134"/>
      </rPr>
      <t>特价1</t>
    </r>
    <r>
      <rPr>
        <sz val="11"/>
        <color theme="1"/>
        <rFont val="宋体"/>
        <family val="3"/>
        <charset val="134"/>
      </rPr>
      <t>500</t>
    </r>
  </si>
  <si>
    <t>（儿童）单独销售</t>
  </si>
  <si>
    <t>（成人）单独销售</t>
  </si>
  <si>
    <t>（成人）搭配套餐</t>
  </si>
  <si>
    <t>60折</t>
  </si>
  <si>
    <t>75折</t>
  </si>
  <si>
    <t>特价500元</t>
  </si>
  <si>
    <t>特价400元</t>
  </si>
  <si>
    <t>原价</t>
  </si>
  <si>
    <t>儿童护甲</t>
  </si>
  <si>
    <t>成人护甲</t>
  </si>
  <si>
    <t>护腕+护掌</t>
  </si>
  <si>
    <t>背带+腰带</t>
  </si>
  <si>
    <t>鞋包</t>
  </si>
  <si>
    <t>背包</t>
  </si>
  <si>
    <t>项目</t>
  </si>
  <si>
    <t>单价</t>
  </si>
  <si>
    <t>修板人</t>
  </si>
  <si>
    <t>客户应收月度明细表</t>
  </si>
  <si>
    <t>时间</t>
  </si>
  <si>
    <t>未付人</t>
  </si>
  <si>
    <t>未收</t>
  </si>
  <si>
    <t>补收</t>
  </si>
  <si>
    <t>补收日期</t>
  </si>
  <si>
    <t>补收方式</t>
  </si>
  <si>
    <t>NS16011403</t>
  </si>
  <si>
    <t>孙玉华</t>
  </si>
  <si>
    <t>NS16011507</t>
  </si>
  <si>
    <t>赵永志</t>
  </si>
  <si>
    <t>NS16020102</t>
  </si>
  <si>
    <t>阳仔</t>
  </si>
  <si>
    <t>?</t>
  </si>
  <si>
    <t>NS16011706</t>
  </si>
  <si>
    <t>王琳(藏马)</t>
  </si>
  <si>
    <t>QB16072202</t>
  </si>
  <si>
    <t>QB16072203</t>
  </si>
  <si>
    <t>QB16090305</t>
  </si>
  <si>
    <t>商品序号</t>
  </si>
  <si>
    <t>商品名称</t>
  </si>
  <si>
    <t>商品零售价</t>
  </si>
  <si>
    <t>销售总价</t>
  </si>
  <si>
    <t>摊销百分比</t>
  </si>
  <si>
    <t>摊销金额</t>
  </si>
  <si>
    <t>商品 1</t>
  </si>
  <si>
    <t>商品 2</t>
  </si>
  <si>
    <t>商品 3</t>
  </si>
  <si>
    <t>商品 4</t>
  </si>
  <si>
    <t>商品 5</t>
  </si>
  <si>
    <t>商品 6</t>
  </si>
  <si>
    <t>商品 7</t>
  </si>
  <si>
    <t>商品 8</t>
  </si>
  <si>
    <t>商品 9</t>
  </si>
  <si>
    <t>商品 10</t>
  </si>
  <si>
    <t>赠品 1</t>
  </si>
  <si>
    <t>赠品 2</t>
  </si>
  <si>
    <t>赠品 3</t>
  </si>
  <si>
    <t>赠品 4</t>
  </si>
  <si>
    <t>赠品 5</t>
  </si>
  <si>
    <t>赠品 6</t>
  </si>
  <si>
    <t>赠品 7</t>
  </si>
  <si>
    <t>赠品 8</t>
  </si>
  <si>
    <t>赠品 9</t>
  </si>
  <si>
    <t>赠品 10</t>
  </si>
  <si>
    <t>总价求和</t>
  </si>
  <si>
    <t>赠品求和</t>
  </si>
  <si>
    <r>
      <rPr>
        <sz val="11"/>
        <color theme="1"/>
        <rFont val="宋体"/>
        <family val="3"/>
        <charset val="134"/>
      </rPr>
      <t>0</t>
    </r>
    <r>
      <rPr>
        <sz val="11"/>
        <color theme="1"/>
        <rFont val="宋体"/>
        <family val="3"/>
        <charset val="134"/>
      </rPr>
      <t>1</t>
    </r>
  </si>
  <si>
    <t>如遇空白选项：请填入“-”</t>
  </si>
  <si>
    <r>
      <rPr>
        <sz val="11"/>
        <color theme="1"/>
        <rFont val="宋体"/>
        <family val="3"/>
        <charset val="134"/>
      </rPr>
      <t>02</t>
    </r>
  </si>
  <si>
    <t>订单总折扣=</t>
  </si>
  <si>
    <r>
      <rPr>
        <sz val="11"/>
        <color theme="1"/>
        <rFont val="宋体"/>
        <family val="3"/>
        <charset val="134"/>
      </rPr>
      <t>03</t>
    </r>
  </si>
  <si>
    <t>退货如何记录</t>
  </si>
  <si>
    <r>
      <rPr>
        <sz val="11"/>
        <color theme="1"/>
        <rFont val="宋体"/>
        <family val="3"/>
        <charset val="134"/>
      </rPr>
      <t>04</t>
    </r>
  </si>
  <si>
    <t>名称管理器：Ctrl+F3</t>
  </si>
  <si>
    <r>
      <rPr>
        <sz val="11"/>
        <color theme="1"/>
        <rFont val="宋体"/>
        <family val="3"/>
        <charset val="134"/>
      </rPr>
      <t>05</t>
    </r>
  </si>
  <si>
    <t>单元格选择名称列表：数据有效性》序列》=“列表名称”</t>
  </si>
  <si>
    <r>
      <rPr>
        <sz val="11"/>
        <color theme="1"/>
        <rFont val="宋体"/>
        <family val="3"/>
        <charset val="134"/>
      </rPr>
      <t>06</t>
    </r>
  </si>
  <si>
    <r>
      <rPr>
        <sz val="11"/>
        <color theme="1"/>
        <rFont val="宋体"/>
        <family val="3"/>
        <charset val="134"/>
      </rPr>
      <t>07</t>
    </r>
  </si>
  <si>
    <r>
      <rPr>
        <sz val="11"/>
        <color theme="1"/>
        <rFont val="宋体"/>
        <family val="3"/>
        <charset val="134"/>
      </rPr>
      <t>08</t>
    </r>
  </si>
  <si>
    <r>
      <rPr>
        <sz val="11"/>
        <color theme="1"/>
        <rFont val="宋体"/>
        <family val="3"/>
        <charset val="134"/>
      </rPr>
      <t>09</t>
    </r>
  </si>
  <si>
    <r>
      <rPr>
        <sz val="11"/>
        <color theme="1"/>
        <rFont val="宋体"/>
        <family val="3"/>
        <charset val="134"/>
      </rPr>
      <t>10</t>
    </r>
  </si>
  <si>
    <r>
      <rPr>
        <sz val="11"/>
        <color theme="1"/>
        <rFont val="宋体"/>
        <family val="3"/>
        <charset val="134"/>
      </rPr>
      <t>11</t>
    </r>
  </si>
  <si>
    <r>
      <rPr>
        <sz val="11"/>
        <color theme="1"/>
        <rFont val="宋体"/>
        <family val="3"/>
        <charset val="134"/>
      </rPr>
      <t>12</t>
    </r>
  </si>
  <si>
    <r>
      <rPr>
        <sz val="11"/>
        <color theme="1"/>
        <rFont val="宋体"/>
        <family val="3"/>
        <charset val="134"/>
      </rPr>
      <t>13</t>
    </r>
  </si>
  <si>
    <r>
      <rPr>
        <sz val="11"/>
        <color theme="1"/>
        <rFont val="宋体"/>
        <family val="3"/>
        <charset val="134"/>
      </rPr>
      <t>14</t>
    </r>
  </si>
  <si>
    <r>
      <rPr>
        <sz val="11"/>
        <color theme="1"/>
        <rFont val="宋体"/>
        <family val="3"/>
        <charset val="134"/>
      </rPr>
      <t>15</t>
    </r>
  </si>
  <si>
    <r>
      <rPr>
        <sz val="11"/>
        <color theme="1"/>
        <rFont val="宋体"/>
        <family val="3"/>
        <charset val="134"/>
      </rPr>
      <t>16</t>
    </r>
  </si>
  <si>
    <r>
      <rPr>
        <sz val="11"/>
        <color theme="1"/>
        <rFont val="宋体"/>
        <family val="3"/>
        <charset val="134"/>
      </rPr>
      <t>17</t>
    </r>
  </si>
  <si>
    <r>
      <rPr>
        <sz val="11"/>
        <color theme="1"/>
        <rFont val="宋体"/>
        <family val="3"/>
        <charset val="134"/>
      </rPr>
      <t>18</t>
    </r>
  </si>
  <si>
    <r>
      <rPr>
        <sz val="11"/>
        <color theme="1"/>
        <rFont val="宋体"/>
        <family val="3"/>
        <charset val="134"/>
      </rPr>
      <t>19</t>
    </r>
  </si>
  <si>
    <r>
      <rPr>
        <sz val="11"/>
        <color theme="1"/>
        <rFont val="宋体"/>
        <family val="3"/>
        <charset val="134"/>
      </rPr>
      <t>20</t>
    </r>
  </si>
  <si>
    <t>BY1516120801</t>
  </si>
  <si>
    <t>伸缩款</t>
  </si>
  <si>
    <t>1258</t>
  </si>
  <si>
    <t>BY1516120802</t>
  </si>
  <si>
    <t>BY1516120803</t>
  </si>
  <si>
    <t>Standard lite</t>
  </si>
  <si>
    <t>love hate</t>
  </si>
  <si>
    <t>BY1516120901</t>
  </si>
  <si>
    <t>AHMS1-03</t>
  </si>
  <si>
    <t>Lronman</t>
  </si>
  <si>
    <t>BY1516120902</t>
  </si>
  <si>
    <t>AHDS1-01</t>
  </si>
  <si>
    <t>Mickey</t>
  </si>
  <si>
    <t>BY1516120903</t>
  </si>
  <si>
    <t>AHSWB1-04</t>
  </si>
  <si>
    <t>Storm Trooper</t>
  </si>
  <si>
    <t>BY1516120904</t>
  </si>
  <si>
    <t>-</t>
  </si>
  <si>
    <t>BY1516120905</t>
  </si>
  <si>
    <t>W.C</t>
  </si>
  <si>
    <t>红灰</t>
  </si>
  <si>
    <t>BY1516120906</t>
  </si>
  <si>
    <t>RC4 WC SL JR</t>
  </si>
  <si>
    <t>Cruzar 9</t>
  </si>
  <si>
    <t>BY1516120907</t>
  </si>
  <si>
    <t>KOA JR RAIL</t>
  </si>
  <si>
    <t>130CM</t>
  </si>
  <si>
    <t>BY1516121001</t>
  </si>
  <si>
    <t>110CM</t>
  </si>
  <si>
    <t>背带系列</t>
  </si>
  <si>
    <t>BY1516121002</t>
  </si>
  <si>
    <t>BY1516121003</t>
  </si>
  <si>
    <t>BY1516121004</t>
  </si>
  <si>
    <t>BY1516121005</t>
  </si>
  <si>
    <t>AVENGER 75 CA EVO</t>
  </si>
  <si>
    <t>ZEPHYR 8</t>
  </si>
  <si>
    <t>白粉</t>
  </si>
  <si>
    <t>DS1321</t>
  </si>
  <si>
    <t>BY1516121006</t>
  </si>
  <si>
    <t>BY1516121007</t>
  </si>
  <si>
    <t>BY1516121008</t>
  </si>
  <si>
    <t>NEA</t>
  </si>
  <si>
    <t>MINT</t>
  </si>
  <si>
    <t>ERIKA</t>
  </si>
  <si>
    <t>PINK</t>
  </si>
  <si>
    <t>EX1506</t>
  </si>
  <si>
    <t>BY1516121009</t>
  </si>
  <si>
    <t>绿黑</t>
  </si>
  <si>
    <t>115CM</t>
  </si>
  <si>
    <t>BY1516121101</t>
  </si>
  <si>
    <t>TECHNO-PRO</t>
  </si>
  <si>
    <t>120CM</t>
  </si>
  <si>
    <t>BY1516121102</t>
  </si>
  <si>
    <t>BY1516121103</t>
  </si>
  <si>
    <t>黑粉</t>
  </si>
  <si>
    <t>BY1516121104</t>
  </si>
  <si>
    <t>ASPIRE FP9</t>
  </si>
  <si>
    <t>BY1516121201</t>
  </si>
  <si>
    <t>BY1516121202</t>
  </si>
  <si>
    <t>BY1516121203</t>
  </si>
  <si>
    <t>LAUNCH-MBL</t>
  </si>
  <si>
    <t>XS/S</t>
  </si>
  <si>
    <t>BY1516121204</t>
  </si>
  <si>
    <t>BY1516121205</t>
  </si>
  <si>
    <t>Decade</t>
  </si>
  <si>
    <t>Magnta</t>
  </si>
  <si>
    <t>BY1516121206</t>
  </si>
  <si>
    <t>AHMS1-02</t>
  </si>
  <si>
    <t>HUIK</t>
  </si>
  <si>
    <t>BY1516121207</t>
  </si>
  <si>
    <t>AHMB1-01</t>
  </si>
  <si>
    <t>SPIDEMAN</t>
  </si>
  <si>
    <t>BY1516121208</t>
  </si>
  <si>
    <t>BY1516121209</t>
  </si>
  <si>
    <t>BY1516121210</t>
  </si>
  <si>
    <t>黑 橙</t>
  </si>
  <si>
    <t>BY1516121211</t>
  </si>
  <si>
    <t>AHSWB1-03</t>
  </si>
  <si>
    <t>Darth Lader</t>
  </si>
  <si>
    <t>BY1516121212</t>
  </si>
  <si>
    <t>NINE 10</t>
  </si>
  <si>
    <t>BY1516121213</t>
  </si>
  <si>
    <t>FISCHER KOA</t>
  </si>
  <si>
    <t>BY1516121214</t>
  </si>
  <si>
    <t>BY1516121215</t>
  </si>
  <si>
    <t>EX1403</t>
  </si>
  <si>
    <t>BY1516121216</t>
  </si>
  <si>
    <t>BY1516121217</t>
  </si>
  <si>
    <t>ELEXA EVO</t>
  </si>
  <si>
    <t>Cruzar w 7</t>
  </si>
  <si>
    <t>GLOW RED</t>
  </si>
  <si>
    <t>EX1508</t>
  </si>
  <si>
    <t>GOLD</t>
  </si>
  <si>
    <t>TEAM POLE</t>
  </si>
  <si>
    <t>BY1516121218</t>
  </si>
  <si>
    <t>Viron x 8.5</t>
  </si>
  <si>
    <t>AHMS1-11</t>
  </si>
  <si>
    <t>BY1516121219</t>
  </si>
  <si>
    <t>AHSWS1-10</t>
  </si>
  <si>
    <t>BY1516121220</t>
  </si>
  <si>
    <t>BY1516121221</t>
  </si>
  <si>
    <t>BY1516121222</t>
  </si>
  <si>
    <t>BY1516121223</t>
  </si>
  <si>
    <t>BY1516121301</t>
  </si>
  <si>
    <t>红  黑</t>
  </si>
  <si>
    <t>BY1516121302</t>
  </si>
  <si>
    <t>BY1516121303</t>
  </si>
  <si>
    <t>BY1516121304</t>
  </si>
  <si>
    <t>BY1516121305</t>
  </si>
  <si>
    <t>BY1516121306</t>
  </si>
  <si>
    <t>BY1516121401</t>
  </si>
  <si>
    <t>BY1516121402</t>
  </si>
  <si>
    <t>BY1516121403</t>
  </si>
  <si>
    <t>BLOK</t>
  </si>
  <si>
    <t>BY1516121404</t>
  </si>
  <si>
    <t>BY1516121405</t>
  </si>
  <si>
    <t>BY1516121501</t>
  </si>
  <si>
    <t>BY1516121502</t>
  </si>
  <si>
    <t>BY1516121503</t>
  </si>
  <si>
    <t>APX1</t>
  </si>
  <si>
    <t>BLUE STEEL</t>
  </si>
  <si>
    <t>BY1516121504</t>
  </si>
  <si>
    <t>BY1516121601</t>
  </si>
  <si>
    <t>BY1516121602</t>
  </si>
  <si>
    <t>JOSH</t>
  </si>
  <si>
    <t>BY1516121603</t>
  </si>
  <si>
    <t>BY1516121604</t>
  </si>
  <si>
    <t>BY1516121605</t>
  </si>
  <si>
    <t>BY1516121701</t>
  </si>
  <si>
    <t>LION</t>
  </si>
  <si>
    <t>BY1516121702</t>
  </si>
  <si>
    <t>Bluspin</t>
  </si>
  <si>
    <t>The King Jacket</t>
  </si>
  <si>
    <t>BY1516121703</t>
  </si>
  <si>
    <t>Feidi</t>
  </si>
  <si>
    <t>90CM</t>
  </si>
  <si>
    <t>BY1516121704</t>
  </si>
  <si>
    <t>N45W</t>
  </si>
  <si>
    <t>XYR MOTIVE 76</t>
  </si>
  <si>
    <t>N 50</t>
  </si>
  <si>
    <t>BY1516121705</t>
  </si>
  <si>
    <t>玫粉</t>
  </si>
  <si>
    <t>BY1516121706</t>
  </si>
  <si>
    <t>黑黄</t>
  </si>
  <si>
    <t>BY1516121707</t>
  </si>
  <si>
    <t>175CM</t>
  </si>
  <si>
    <t>BY1516121801</t>
  </si>
  <si>
    <t>BY1516121802</t>
  </si>
  <si>
    <t>DMB</t>
  </si>
  <si>
    <t>H.PEACH</t>
  </si>
  <si>
    <t>BY1516121803</t>
  </si>
  <si>
    <t>AHDS1-02</t>
  </si>
  <si>
    <t>GOOFY</t>
  </si>
  <si>
    <t>BY1516121804</t>
  </si>
  <si>
    <t>BY1516121805</t>
  </si>
  <si>
    <t>BY1516121806</t>
  </si>
  <si>
    <t>RC4 RAIL SL JR</t>
  </si>
  <si>
    <t>BY1516121807</t>
  </si>
  <si>
    <t>BY1516121808</t>
  </si>
  <si>
    <t>C-LINE</t>
  </si>
  <si>
    <t>HYBRID 10</t>
  </si>
  <si>
    <t xml:space="preserve">rc4 </t>
  </si>
  <si>
    <t>115cm</t>
  </si>
  <si>
    <t>BY1516121901</t>
  </si>
  <si>
    <t>BY1516121902</t>
  </si>
  <si>
    <t>BY1516121903</t>
  </si>
  <si>
    <t>NINE 10 JR</t>
  </si>
  <si>
    <t>BY1516121904</t>
  </si>
  <si>
    <t>BY1516121905</t>
  </si>
  <si>
    <t>BY1516121906</t>
  </si>
  <si>
    <t>BY1516121907</t>
  </si>
  <si>
    <t>ROSE</t>
  </si>
  <si>
    <t>BY1516121908</t>
  </si>
  <si>
    <t>REV</t>
  </si>
  <si>
    <t>BY1516121909</t>
  </si>
  <si>
    <t>BY1516122001</t>
  </si>
  <si>
    <t>红 黑</t>
  </si>
  <si>
    <t>BY1516122002</t>
  </si>
  <si>
    <t>BY1516122003</t>
  </si>
  <si>
    <t>BY1516122004</t>
  </si>
  <si>
    <t>BY1516122005</t>
  </si>
  <si>
    <t>BY1516122006</t>
  </si>
  <si>
    <t>BY1516122007</t>
  </si>
  <si>
    <t>BY1516122008</t>
  </si>
  <si>
    <t>Mandaris</t>
  </si>
  <si>
    <t>SEMI</t>
  </si>
  <si>
    <t>BY1516122009</t>
  </si>
  <si>
    <t>BY1516122010</t>
  </si>
  <si>
    <t>BY1516122011</t>
  </si>
  <si>
    <t>VIRON FIRE FP9</t>
  </si>
  <si>
    <t>ELAN</t>
  </si>
  <si>
    <t>BY1516122012</t>
  </si>
  <si>
    <t>BY1516122101</t>
  </si>
  <si>
    <t>BY1516122102</t>
  </si>
  <si>
    <t>BY1516122103</t>
  </si>
  <si>
    <t>BY1516122201</t>
  </si>
  <si>
    <t>BY1516122202</t>
  </si>
  <si>
    <t>BY1516122203</t>
  </si>
  <si>
    <t>粉 绿 黑 红</t>
  </si>
  <si>
    <t>BY1516122204</t>
  </si>
  <si>
    <t>BY1516122205</t>
  </si>
  <si>
    <t>APO KAI</t>
  </si>
  <si>
    <t>125CM</t>
  </si>
  <si>
    <t>BY1516122301</t>
  </si>
  <si>
    <t>护腕</t>
  </si>
  <si>
    <t>BY1516122302</t>
  </si>
  <si>
    <t>BY1516122303</t>
  </si>
  <si>
    <t>BY1516122304</t>
  </si>
  <si>
    <t>A4042</t>
  </si>
  <si>
    <t>C460</t>
  </si>
  <si>
    <t>DECADE</t>
  </si>
  <si>
    <t>EGB2</t>
  </si>
  <si>
    <t>BY1516122305</t>
  </si>
  <si>
    <t>BY1516122401</t>
  </si>
  <si>
    <t>paisley</t>
  </si>
  <si>
    <t>BY1516122402</t>
  </si>
  <si>
    <t>Blend</t>
  </si>
  <si>
    <t>154CM</t>
  </si>
  <si>
    <t>Satellite</t>
  </si>
  <si>
    <t>Pursuit</t>
  </si>
  <si>
    <t>sulphur</t>
  </si>
  <si>
    <t>Roulette</t>
  </si>
  <si>
    <t>BY1516122403</t>
  </si>
  <si>
    <t>BY1516122404</t>
  </si>
  <si>
    <t>BY1516122501</t>
  </si>
  <si>
    <t>BY1516122502</t>
  </si>
  <si>
    <t>TECNO-PRO</t>
  </si>
  <si>
    <t>BY1516122601</t>
  </si>
  <si>
    <t>DXS</t>
  </si>
  <si>
    <t>PINK SOMKE</t>
  </si>
  <si>
    <t>BY1516122602</t>
  </si>
  <si>
    <t>BY1516122603</t>
  </si>
  <si>
    <t>BY1516122701</t>
  </si>
  <si>
    <t>红 橘</t>
  </si>
  <si>
    <t>BY1516122702</t>
  </si>
  <si>
    <t>BY1516122703</t>
  </si>
  <si>
    <t>GRADE</t>
  </si>
  <si>
    <t>BY1516122704</t>
  </si>
  <si>
    <t>RC4 RACE JR</t>
  </si>
  <si>
    <t>BY1516122705</t>
  </si>
  <si>
    <t>BY1516122706</t>
  </si>
  <si>
    <t>NINE MIPS</t>
  </si>
  <si>
    <t>BY1516122707</t>
  </si>
  <si>
    <t>BY1516122708</t>
  </si>
  <si>
    <t>A5072</t>
  </si>
  <si>
    <t>C470</t>
  </si>
  <si>
    <t>Enika</t>
  </si>
  <si>
    <t>mint</t>
  </si>
  <si>
    <t>STANDARD</t>
  </si>
  <si>
    <t>Sarg</t>
  </si>
  <si>
    <t>BY1516122709</t>
  </si>
  <si>
    <t>Macdavid</t>
  </si>
  <si>
    <t>BY1516122710</t>
  </si>
  <si>
    <t>BY1516122711</t>
  </si>
  <si>
    <t>STARSTRUCK BOA</t>
  </si>
  <si>
    <t>BY1516122712</t>
  </si>
  <si>
    <t>BY1516122713</t>
  </si>
  <si>
    <t>BY1516122714</t>
  </si>
  <si>
    <t>Vill</t>
  </si>
  <si>
    <t>C457</t>
  </si>
  <si>
    <t>BY1516122801</t>
  </si>
  <si>
    <t>BY1516122802</t>
  </si>
  <si>
    <t>BY1516122803</t>
  </si>
  <si>
    <t>BY1516122804</t>
  </si>
  <si>
    <t>BY1516122805</t>
  </si>
  <si>
    <t>YELLOW</t>
  </si>
  <si>
    <t>BY1516122901</t>
  </si>
  <si>
    <t>蓝黄</t>
  </si>
  <si>
    <t>BY1516122902</t>
  </si>
  <si>
    <t>BY1516122903</t>
  </si>
  <si>
    <t>荧光绿</t>
  </si>
  <si>
    <t>BY1516122904</t>
  </si>
  <si>
    <t>BY1516123001</t>
  </si>
  <si>
    <t>CHICO</t>
  </si>
  <si>
    <t>BY1516123002</t>
  </si>
  <si>
    <t>BATTLE</t>
  </si>
  <si>
    <t>BY1516123003</t>
  </si>
  <si>
    <t>Pink</t>
  </si>
  <si>
    <t>Airhood</t>
  </si>
  <si>
    <t>Buffalo</t>
  </si>
  <si>
    <t>BY1516123004</t>
  </si>
  <si>
    <t>DS51102</t>
  </si>
  <si>
    <t>BY1516123005</t>
  </si>
  <si>
    <t>Standard Lite</t>
  </si>
  <si>
    <t>BY1516123006</t>
  </si>
  <si>
    <t>BY1516123007</t>
  </si>
  <si>
    <t>BY1516123008</t>
  </si>
  <si>
    <t>BY1516123009</t>
  </si>
  <si>
    <t>货品</t>
  </si>
  <si>
    <t>颜色/年份</t>
  </si>
  <si>
    <t>销售价</t>
  </si>
  <si>
    <t>销售折扣</t>
  </si>
  <si>
    <t>易龙豆系数</t>
  </si>
  <si>
    <t>易龙豆数量</t>
  </si>
  <si>
    <t>消费来源</t>
  </si>
  <si>
    <t>抵扣易龙豆数量</t>
  </si>
  <si>
    <t>实际成交金额</t>
  </si>
  <si>
    <t>代金券数量</t>
  </si>
  <si>
    <t>代金券总面值</t>
  </si>
  <si>
    <t>王濛</t>
  </si>
  <si>
    <t>行动会员</t>
  </si>
  <si>
    <t>王星烁</t>
  </si>
  <si>
    <t>王星烁姐姐</t>
  </si>
  <si>
    <t>新晋</t>
  </si>
  <si>
    <t>刘德奎</t>
  </si>
  <si>
    <t>郝姐</t>
  </si>
  <si>
    <t>福哥</t>
  </si>
  <si>
    <t>齐艳志</t>
  </si>
  <si>
    <t>张颖</t>
  </si>
  <si>
    <t>0000417</t>
  </si>
  <si>
    <t>0000416</t>
  </si>
  <si>
    <t>黄豆</t>
  </si>
  <si>
    <t>尹小维</t>
  </si>
  <si>
    <t>白小磊</t>
  </si>
  <si>
    <t>小雨</t>
  </si>
  <si>
    <t>李占东</t>
  </si>
  <si>
    <t>张晨</t>
  </si>
  <si>
    <t>小花</t>
  </si>
  <si>
    <t>郝虹燕</t>
  </si>
  <si>
    <t>王磊</t>
  </si>
  <si>
    <t>卓卓</t>
  </si>
  <si>
    <t>田伟</t>
  </si>
  <si>
    <t>卢洪翔</t>
  </si>
  <si>
    <t>王姐</t>
  </si>
  <si>
    <t>苏哥</t>
  </si>
  <si>
    <t>胡浩</t>
  </si>
  <si>
    <t>部队大院</t>
  </si>
  <si>
    <t>徐亮</t>
  </si>
  <si>
    <t>雪场内部人员</t>
  </si>
  <si>
    <t>赵胤</t>
  </si>
  <si>
    <t>王建平</t>
  </si>
  <si>
    <t>于丽</t>
  </si>
  <si>
    <t>NO.0000056</t>
  </si>
  <si>
    <t>李铭</t>
  </si>
  <si>
    <t>狄文栋</t>
  </si>
  <si>
    <t>吴涛</t>
  </si>
  <si>
    <t>曲哥</t>
  </si>
  <si>
    <t>宋丽娟</t>
  </si>
  <si>
    <t>赵启武</t>
  </si>
  <si>
    <t>郭子旺</t>
  </si>
  <si>
    <t>佳佳</t>
  </si>
  <si>
    <t>马明文</t>
  </si>
  <si>
    <t>刘海滨</t>
  </si>
  <si>
    <t>于非</t>
  </si>
  <si>
    <t>000040</t>
  </si>
  <si>
    <t>邓一凡</t>
  </si>
  <si>
    <t>周大伟</t>
  </si>
  <si>
    <t>罗贵恒</t>
  </si>
  <si>
    <t>尚云龙</t>
  </si>
  <si>
    <t>庄海松</t>
  </si>
  <si>
    <t>未提货</t>
  </si>
  <si>
    <t>佟晶京</t>
  </si>
  <si>
    <t>冷姐</t>
  </si>
  <si>
    <t>教练</t>
  </si>
  <si>
    <t>宋晓阳</t>
  </si>
  <si>
    <t>梁辰</t>
  </si>
  <si>
    <t>王博</t>
  </si>
  <si>
    <t>屠天勤</t>
  </si>
  <si>
    <t>庞敬芳</t>
  </si>
  <si>
    <t>肖楠</t>
  </si>
  <si>
    <t>王婷林</t>
  </si>
  <si>
    <t>韩哥</t>
  </si>
  <si>
    <t>0000443</t>
  </si>
  <si>
    <t>BY1516123101</t>
  </si>
  <si>
    <t>高保洁</t>
  </si>
  <si>
    <t>BY1516123102</t>
  </si>
  <si>
    <t>AHDS1-04</t>
  </si>
  <si>
    <t>OLAF</t>
  </si>
  <si>
    <t>BY1516123103</t>
  </si>
  <si>
    <t>SAGE</t>
  </si>
  <si>
    <t>徐立楠</t>
  </si>
  <si>
    <t>章哲</t>
  </si>
  <si>
    <t>HYPE</t>
  </si>
  <si>
    <t>143CM</t>
  </si>
  <si>
    <t>Mlian</t>
  </si>
  <si>
    <t>BY1516123104</t>
  </si>
  <si>
    <t>BY1516123105</t>
  </si>
  <si>
    <t>75 CA EVO</t>
  </si>
  <si>
    <t>BLACK-YELLOW</t>
  </si>
  <si>
    <t>BY1516123106</t>
  </si>
  <si>
    <t>BY1516123107</t>
  </si>
  <si>
    <t>BY1516123108</t>
  </si>
  <si>
    <t>BY1617010101</t>
  </si>
  <si>
    <t>BY1617010102</t>
  </si>
  <si>
    <t>BY1617010103</t>
  </si>
  <si>
    <t>BY1617010104</t>
  </si>
  <si>
    <t>S400男3/4裤</t>
  </si>
  <si>
    <t>BY1617010105</t>
  </si>
  <si>
    <t>BY1617010106</t>
  </si>
  <si>
    <t>BY1617010107</t>
  </si>
  <si>
    <t>黑 白 黄</t>
  </si>
  <si>
    <t>BY1617010108</t>
  </si>
  <si>
    <t>BY1617010109</t>
  </si>
  <si>
    <t>KOA</t>
  </si>
  <si>
    <t>罗夕雯</t>
  </si>
  <si>
    <t>BY1617010110</t>
  </si>
  <si>
    <t>BY1617010111</t>
  </si>
  <si>
    <t>黑 红</t>
  </si>
  <si>
    <t>BY1617010112</t>
  </si>
  <si>
    <t>BY1617010113</t>
  </si>
  <si>
    <t>BY1617010114</t>
  </si>
  <si>
    <t>BY1617010115</t>
  </si>
  <si>
    <t>刘佳朋友</t>
  </si>
  <si>
    <t>BY1617010201</t>
  </si>
  <si>
    <t>BY1617010202</t>
  </si>
  <si>
    <t>BY1617010203</t>
  </si>
  <si>
    <t>STUNNER</t>
  </si>
  <si>
    <t>101CM</t>
  </si>
  <si>
    <t>条纹</t>
  </si>
  <si>
    <t>BY1617010204</t>
  </si>
  <si>
    <t>BY1617010205</t>
  </si>
  <si>
    <t>BY1617010206</t>
  </si>
  <si>
    <t>BY1617010207</t>
  </si>
  <si>
    <t>BY1617010208</t>
  </si>
  <si>
    <t>CRZY</t>
  </si>
  <si>
    <t>BY1617010301</t>
  </si>
  <si>
    <t>STORM</t>
  </si>
  <si>
    <t>BY1617010302</t>
  </si>
  <si>
    <t>BY1617010303</t>
  </si>
  <si>
    <t>BY1617010304</t>
  </si>
  <si>
    <t>BY1617010305</t>
  </si>
  <si>
    <t>BY1617010306</t>
  </si>
  <si>
    <t>BY1617010307</t>
  </si>
  <si>
    <t>BY1617010308</t>
  </si>
  <si>
    <t>BY1617010309</t>
  </si>
  <si>
    <t>小水</t>
  </si>
  <si>
    <t>BY1617010310</t>
  </si>
  <si>
    <t>BY1617010311</t>
  </si>
  <si>
    <t>BY1617010312</t>
  </si>
  <si>
    <t>钱峰</t>
  </si>
  <si>
    <t>BY1617010313</t>
  </si>
  <si>
    <t>特价试滑鞋</t>
  </si>
  <si>
    <t>BY1617010401</t>
  </si>
  <si>
    <t>black</t>
  </si>
  <si>
    <t>BY1617010402</t>
  </si>
  <si>
    <t>孙大亮</t>
  </si>
  <si>
    <t>BY1617010403</t>
  </si>
  <si>
    <t>田野</t>
  </si>
  <si>
    <t>BY1617010404</t>
  </si>
  <si>
    <t>BY1617010405</t>
  </si>
  <si>
    <t>BY1617010406</t>
  </si>
  <si>
    <t>BY1617010407</t>
  </si>
  <si>
    <t>A200男上衣</t>
  </si>
  <si>
    <t>BY1617010501</t>
  </si>
  <si>
    <t>BY1617010502</t>
  </si>
  <si>
    <t>BY1617010503</t>
  </si>
  <si>
    <t>BY1617010504</t>
  </si>
  <si>
    <t>BY1617010505</t>
  </si>
  <si>
    <t>Balaclava</t>
  </si>
  <si>
    <t>NINE MIP S</t>
  </si>
  <si>
    <t>BY1617010601</t>
  </si>
  <si>
    <t>BY1617010602</t>
  </si>
  <si>
    <t>杨洋</t>
  </si>
  <si>
    <t>BY1617010603</t>
  </si>
  <si>
    <t>STW</t>
  </si>
  <si>
    <t>张哲</t>
  </si>
  <si>
    <t>LONG FIT</t>
  </si>
  <si>
    <t>SLATA</t>
  </si>
  <si>
    <t>BLOHAZARD</t>
  </si>
  <si>
    <t>BY1617010604</t>
  </si>
  <si>
    <t>D1 VIVID</t>
  </si>
  <si>
    <t>LON</t>
  </si>
  <si>
    <t>崔振兴</t>
  </si>
  <si>
    <t>BY1617010605</t>
  </si>
  <si>
    <t>BY1617010606</t>
  </si>
  <si>
    <t>VECTOR</t>
  </si>
  <si>
    <t>FIREWATER</t>
  </si>
  <si>
    <t>BY1617010701</t>
  </si>
  <si>
    <t>BY1617010702</t>
  </si>
  <si>
    <t>BY1617010703</t>
  </si>
  <si>
    <t>BY1617010704</t>
  </si>
  <si>
    <t>BY1617010705</t>
  </si>
  <si>
    <t>DS5125</t>
  </si>
  <si>
    <t>BY1617010706</t>
  </si>
  <si>
    <t>BY1617010707</t>
  </si>
  <si>
    <t>BY1617010708</t>
  </si>
  <si>
    <t>BY1617010709</t>
  </si>
  <si>
    <t>黄振利</t>
  </si>
  <si>
    <t>RC4</t>
  </si>
  <si>
    <t>长裤</t>
  </si>
  <si>
    <t>BY1617010710</t>
  </si>
  <si>
    <t>S400女上衣</t>
  </si>
  <si>
    <t>佳佳姐</t>
  </si>
  <si>
    <t>BY1617010801</t>
  </si>
  <si>
    <t>BY1617010802</t>
  </si>
  <si>
    <t>孙博文</t>
  </si>
  <si>
    <t>BY1617010901</t>
  </si>
  <si>
    <t>Uniform</t>
  </si>
  <si>
    <t>BY1617010902</t>
  </si>
  <si>
    <t>徐旭勇</t>
  </si>
  <si>
    <t>BY1617010903</t>
  </si>
  <si>
    <t>BY1617010904</t>
  </si>
  <si>
    <t>162CM</t>
  </si>
  <si>
    <t>P 13</t>
  </si>
  <si>
    <t>BY1617010905</t>
  </si>
  <si>
    <t>BY1617010906</t>
  </si>
  <si>
    <t>BY1617010907</t>
  </si>
  <si>
    <t>BY1617010908</t>
  </si>
  <si>
    <t>BY1617010909</t>
  </si>
  <si>
    <t>BY1617010910</t>
  </si>
  <si>
    <t>RIG</t>
  </si>
  <si>
    <t>王刚</t>
  </si>
  <si>
    <t>BY1617010911</t>
  </si>
  <si>
    <t>XT TEAM</t>
  </si>
  <si>
    <t>李雪梅</t>
  </si>
  <si>
    <t>BY1617010912</t>
  </si>
  <si>
    <t>XTJ</t>
  </si>
  <si>
    <t>BY1617010913</t>
  </si>
  <si>
    <t>可儿</t>
  </si>
  <si>
    <t>BY1617010914</t>
  </si>
  <si>
    <t>RC4 JR SL</t>
  </si>
  <si>
    <t>殷海山</t>
  </si>
  <si>
    <t>BY1617010915</t>
  </si>
  <si>
    <t>微笑的云录</t>
  </si>
  <si>
    <t>BY1617010916</t>
  </si>
  <si>
    <t>BY1617010917</t>
  </si>
  <si>
    <t>OP1404</t>
  </si>
  <si>
    <t>固定器大哥</t>
  </si>
  <si>
    <t>BY1617010918</t>
  </si>
  <si>
    <t>BY1617010919</t>
  </si>
  <si>
    <t>BY1617010920</t>
  </si>
  <si>
    <t>BY1617010921</t>
  </si>
  <si>
    <t>BY1617010922</t>
  </si>
  <si>
    <t>BY1617010923</t>
  </si>
  <si>
    <t>170/178</t>
  </si>
  <si>
    <t>BY1617010924</t>
  </si>
  <si>
    <t>VIRON FP9</t>
  </si>
  <si>
    <t>BY1617010925</t>
  </si>
  <si>
    <t>Sudeney</t>
  </si>
  <si>
    <t>全小妍</t>
  </si>
  <si>
    <t>BY1617010926</t>
  </si>
  <si>
    <t>BY1617010927</t>
  </si>
  <si>
    <t>邱家峰</t>
  </si>
  <si>
    <t>BY1617011001</t>
  </si>
  <si>
    <t>BY1617011002</t>
  </si>
  <si>
    <t>BY1617011003</t>
  </si>
  <si>
    <t>104CM</t>
  </si>
  <si>
    <t>BY1617011004</t>
  </si>
  <si>
    <t>BY1617011005</t>
  </si>
  <si>
    <t>BY1617011006</t>
  </si>
  <si>
    <t>张诚瑞</t>
  </si>
  <si>
    <t>FLITE PRO</t>
  </si>
  <si>
    <t>GREEN</t>
  </si>
  <si>
    <t>BROWN/ORANGE</t>
  </si>
  <si>
    <t>BY1617011007</t>
  </si>
  <si>
    <t>BY1617011008</t>
  </si>
  <si>
    <t>BY1617011101</t>
  </si>
  <si>
    <t>BY1617011102</t>
  </si>
  <si>
    <t>BY1617011103</t>
  </si>
  <si>
    <t>陆先生</t>
  </si>
  <si>
    <t>OP1403</t>
  </si>
  <si>
    <t>BY1617011104</t>
  </si>
  <si>
    <t>BY1617011105</t>
  </si>
  <si>
    <t>LING</t>
  </si>
  <si>
    <t>159CM</t>
  </si>
  <si>
    <t>BY1617011106</t>
  </si>
  <si>
    <t>BY1617011107</t>
  </si>
  <si>
    <t>CAMO</t>
  </si>
  <si>
    <t>林旭</t>
  </si>
  <si>
    <t>BY1617011108</t>
  </si>
  <si>
    <t>三哥</t>
  </si>
  <si>
    <t>BY1617011109</t>
  </si>
  <si>
    <t>BY1617011201</t>
  </si>
  <si>
    <t>BY1617011202</t>
  </si>
  <si>
    <t>BY1617011203</t>
  </si>
  <si>
    <t>张帅</t>
  </si>
  <si>
    <t>BY1617011204</t>
  </si>
  <si>
    <t>杨楠</t>
  </si>
  <si>
    <t>BY1617011205</t>
  </si>
  <si>
    <t>Standard</t>
  </si>
  <si>
    <t>Meow</t>
  </si>
  <si>
    <t>BY1617011206</t>
  </si>
  <si>
    <t>BY1617011207</t>
  </si>
  <si>
    <t>BY1617011208</t>
  </si>
  <si>
    <t>白 红</t>
  </si>
  <si>
    <t>BY1617011209</t>
  </si>
  <si>
    <t>邢杰</t>
  </si>
  <si>
    <t>0000308</t>
  </si>
  <si>
    <t>0000307</t>
  </si>
  <si>
    <t>BY1617011210</t>
  </si>
  <si>
    <t>饶林</t>
  </si>
  <si>
    <t>BY1617011301</t>
  </si>
  <si>
    <t>BY1617011302</t>
  </si>
  <si>
    <t>BY1617011303</t>
  </si>
  <si>
    <t>黄媛媛</t>
  </si>
  <si>
    <t>DE1510</t>
  </si>
  <si>
    <t>BY1617011304</t>
  </si>
  <si>
    <t>BY1617011305</t>
  </si>
  <si>
    <t>BY1617011306</t>
  </si>
  <si>
    <t>BY1617011307</t>
  </si>
  <si>
    <t>BY1617011308</t>
  </si>
  <si>
    <t>F18</t>
  </si>
  <si>
    <t>167CM</t>
  </si>
  <si>
    <t>马彬</t>
  </si>
  <si>
    <t>CRUZAR 9</t>
  </si>
  <si>
    <t>BY1617011309</t>
  </si>
  <si>
    <t>贺堃</t>
  </si>
  <si>
    <t>BY1617011401</t>
  </si>
  <si>
    <t>OLINO</t>
  </si>
  <si>
    <t>BY1617011402</t>
  </si>
  <si>
    <t>Heather Black</t>
  </si>
  <si>
    <t>BY1617011403</t>
  </si>
  <si>
    <t>BY1617011404</t>
  </si>
  <si>
    <t>王奕晨</t>
  </si>
  <si>
    <t>BY1617011405</t>
  </si>
  <si>
    <t>170CM</t>
  </si>
  <si>
    <t>王宸</t>
  </si>
  <si>
    <t>BY1617011406</t>
  </si>
  <si>
    <t>BY1617011407</t>
  </si>
  <si>
    <t>BY1617011408</t>
  </si>
  <si>
    <t>BY1617011501</t>
  </si>
  <si>
    <t>绿 黑</t>
  </si>
  <si>
    <t>BY1617011502</t>
  </si>
  <si>
    <t>13号买的VILL雪服置换</t>
  </si>
  <si>
    <t>补62元</t>
  </si>
  <si>
    <t>DE1501</t>
  </si>
  <si>
    <t>BY1617011503</t>
  </si>
  <si>
    <t>BY1617011504</t>
  </si>
  <si>
    <t>张城瑞</t>
  </si>
  <si>
    <t>BY1617011505</t>
  </si>
  <si>
    <t>BY1617011506</t>
  </si>
  <si>
    <t>大龙</t>
  </si>
  <si>
    <t>BY1617011507</t>
  </si>
  <si>
    <t>石剑</t>
  </si>
  <si>
    <t>BY1617011508</t>
  </si>
  <si>
    <t>晋哒哒</t>
  </si>
  <si>
    <t>BY1617011509</t>
  </si>
  <si>
    <t>郝宗帅</t>
  </si>
  <si>
    <t>168CM</t>
  </si>
  <si>
    <t>BY1617011510</t>
  </si>
  <si>
    <t>BY1617011601</t>
  </si>
  <si>
    <t>Talent Kid</t>
  </si>
  <si>
    <t>李晋</t>
  </si>
  <si>
    <t>白黄</t>
  </si>
  <si>
    <t>BY1617011602</t>
  </si>
  <si>
    <t>BY1617011603</t>
  </si>
  <si>
    <t>BY1617011604</t>
  </si>
  <si>
    <t>BY1617011605</t>
  </si>
  <si>
    <t>BY1617011606</t>
  </si>
  <si>
    <t>BY1617011607</t>
  </si>
  <si>
    <t>BY1617011608</t>
  </si>
  <si>
    <t>边思齐</t>
  </si>
  <si>
    <t>Standard Wing</t>
  </si>
  <si>
    <t>BY1617011609</t>
  </si>
  <si>
    <t>DX</t>
  </si>
  <si>
    <t>BY1617011610</t>
  </si>
  <si>
    <t>BY1617011611</t>
  </si>
  <si>
    <t>Jerzens.Gtx.He</t>
  </si>
  <si>
    <t>高高</t>
  </si>
  <si>
    <t>BY1617011612</t>
  </si>
  <si>
    <t>BY1617011613</t>
  </si>
  <si>
    <t>EJL1414</t>
  </si>
  <si>
    <t>BY1617011614</t>
  </si>
  <si>
    <t>BY1617011615</t>
  </si>
  <si>
    <t>BY1617011616</t>
  </si>
  <si>
    <t>BY1617011617</t>
  </si>
  <si>
    <t>BY1617011618</t>
  </si>
  <si>
    <t>W 7</t>
  </si>
  <si>
    <t>BY1617011701</t>
  </si>
  <si>
    <t>棕 灰 红 粉</t>
  </si>
  <si>
    <t>BY1617011702</t>
  </si>
  <si>
    <t>李彦</t>
  </si>
  <si>
    <t>BY1617011703</t>
  </si>
  <si>
    <t>李青松朋友</t>
  </si>
  <si>
    <t>COMPASS</t>
  </si>
  <si>
    <t>白 红 蓝</t>
  </si>
  <si>
    <t>BY1617011704</t>
  </si>
  <si>
    <t>黄 红</t>
  </si>
  <si>
    <t>BY1617011705</t>
  </si>
  <si>
    <t>红 棕</t>
  </si>
  <si>
    <t>BY1617011706</t>
  </si>
  <si>
    <t>BY1617011707</t>
  </si>
  <si>
    <t>BY1617011708</t>
  </si>
  <si>
    <t>BY1617011709</t>
  </si>
  <si>
    <t>李青松</t>
  </si>
  <si>
    <t>减掉乔波头盔680元</t>
  </si>
  <si>
    <t>BY1617011710</t>
  </si>
  <si>
    <t>王安君</t>
  </si>
  <si>
    <t>BY1617011711</t>
  </si>
  <si>
    <t>BY1617011712</t>
  </si>
  <si>
    <t>BY1617011713</t>
  </si>
  <si>
    <t>BY1617011714</t>
  </si>
  <si>
    <t>张海诗</t>
  </si>
  <si>
    <t>BY1617011715</t>
  </si>
  <si>
    <t>BY1617011716</t>
  </si>
  <si>
    <t>苍杰</t>
  </si>
  <si>
    <t>BY1617011801</t>
  </si>
  <si>
    <t>BY1617011802</t>
  </si>
  <si>
    <t>BY1617011803</t>
  </si>
  <si>
    <t>LURE</t>
  </si>
  <si>
    <t>BY1617011804</t>
  </si>
  <si>
    <t>田良</t>
  </si>
  <si>
    <t>BY1617011805</t>
  </si>
  <si>
    <t>程天乐</t>
  </si>
  <si>
    <t>BY1617011806</t>
  </si>
  <si>
    <t>BY1617011807</t>
  </si>
  <si>
    <t>BY1617011901</t>
  </si>
  <si>
    <t>BY1617011902</t>
  </si>
  <si>
    <t>张文柏</t>
  </si>
  <si>
    <t>BY1617011903</t>
  </si>
  <si>
    <t>BY1617011904</t>
  </si>
  <si>
    <t>行动徐亮</t>
  </si>
  <si>
    <t>BY1617011905</t>
  </si>
  <si>
    <t>BY1617011906</t>
  </si>
  <si>
    <t>BY1617011907</t>
  </si>
  <si>
    <t>BY1617011908</t>
  </si>
  <si>
    <t>BY1617011909</t>
  </si>
  <si>
    <t>SOMKE GOLD</t>
  </si>
  <si>
    <t>BY1617011910</t>
  </si>
  <si>
    <t>BY1617012001</t>
  </si>
  <si>
    <t>STANDARD ERGO</t>
  </si>
  <si>
    <t>SPLATTER</t>
  </si>
  <si>
    <t>BY1617012002</t>
  </si>
  <si>
    <t>BY1617012003</t>
  </si>
  <si>
    <t>STEP UP</t>
  </si>
  <si>
    <t>朱棋棋</t>
  </si>
  <si>
    <t>刷卡+现金</t>
  </si>
  <si>
    <t>ROSA</t>
  </si>
  <si>
    <t>EMERALD</t>
  </si>
  <si>
    <t>DS1301</t>
  </si>
  <si>
    <t>BY1617012004</t>
  </si>
  <si>
    <t>壮壮</t>
  </si>
  <si>
    <t>BY1617012005</t>
  </si>
  <si>
    <t>EX1507</t>
  </si>
  <si>
    <t>SILVER</t>
  </si>
  <si>
    <t>BY1617012006</t>
  </si>
  <si>
    <t>薄伏龙</t>
  </si>
  <si>
    <t>BY1617012007</t>
  </si>
  <si>
    <t>BY1617012008</t>
  </si>
  <si>
    <t>磊哥</t>
  </si>
  <si>
    <t>BY1617012009</t>
  </si>
  <si>
    <t>程贵东</t>
  </si>
  <si>
    <t>BY1617012010</t>
  </si>
  <si>
    <t>BY1617012011</t>
  </si>
  <si>
    <t>DYLAN</t>
  </si>
  <si>
    <t>陈宇鹏</t>
  </si>
  <si>
    <t>BY1617012012</t>
  </si>
  <si>
    <t>BY1617012101</t>
  </si>
  <si>
    <t>BY1617012102</t>
  </si>
  <si>
    <t>BY1617012103</t>
  </si>
  <si>
    <t>孙哥</t>
  </si>
  <si>
    <t>BY1617012104</t>
  </si>
  <si>
    <t>BY1617012105</t>
  </si>
  <si>
    <t>赵唯一</t>
  </si>
  <si>
    <t>BY1617012106</t>
  </si>
  <si>
    <t>BY1617012107</t>
  </si>
  <si>
    <t>BY1617012108</t>
  </si>
  <si>
    <t>朱一伊</t>
  </si>
  <si>
    <t>Dylan</t>
  </si>
  <si>
    <t>Turq</t>
  </si>
  <si>
    <t>BY1617012109</t>
  </si>
  <si>
    <t>BY1617012110</t>
  </si>
  <si>
    <t>BY1617012111</t>
  </si>
  <si>
    <t>王霜晨</t>
  </si>
  <si>
    <t>SHEEP.ZX.KI</t>
  </si>
  <si>
    <t>BY1617012112</t>
  </si>
  <si>
    <t>乔哥</t>
  </si>
  <si>
    <t>BOA</t>
  </si>
  <si>
    <t>BY1617012201</t>
  </si>
  <si>
    <t>BY1617012202</t>
  </si>
  <si>
    <t>BY1617012203</t>
  </si>
  <si>
    <t>BY1617012204</t>
  </si>
  <si>
    <t>文草</t>
  </si>
  <si>
    <t>BY1617012205</t>
  </si>
  <si>
    <t>BY1617012206</t>
  </si>
  <si>
    <t>李子健</t>
  </si>
  <si>
    <t>Progressor 10</t>
  </si>
  <si>
    <t>RC4 碳素</t>
  </si>
  <si>
    <t>BY1617012301</t>
  </si>
  <si>
    <t>BY1617012302</t>
  </si>
  <si>
    <t>Spideman</t>
  </si>
  <si>
    <t>BY1617012303</t>
  </si>
  <si>
    <t>SAVAGE</t>
  </si>
  <si>
    <t>BY1617012304</t>
  </si>
  <si>
    <t>BY1617012305</t>
  </si>
  <si>
    <t>一明</t>
  </si>
  <si>
    <t>BY1617012401</t>
  </si>
  <si>
    <t>BY1617012402</t>
  </si>
  <si>
    <t>BY1617012403</t>
  </si>
  <si>
    <t>蓝灰</t>
  </si>
  <si>
    <t>BY1617012404</t>
  </si>
  <si>
    <t>BY1617012405</t>
  </si>
  <si>
    <t>BY1617012406</t>
  </si>
  <si>
    <t>辣妈俱乐部</t>
  </si>
  <si>
    <t xml:space="preserve">FISCHER </t>
  </si>
  <si>
    <t>BY1617012407</t>
  </si>
  <si>
    <t>BY1617012408</t>
  </si>
  <si>
    <t>吴昊</t>
  </si>
  <si>
    <t>BY1617012409</t>
  </si>
  <si>
    <t>BY1617012410</t>
  </si>
  <si>
    <t>八易赵总</t>
  </si>
  <si>
    <t>BY1617012411</t>
  </si>
  <si>
    <t>BY1617012501</t>
  </si>
  <si>
    <t>BY1617012502</t>
  </si>
  <si>
    <t>赵女士</t>
  </si>
  <si>
    <t>BY1617012503</t>
  </si>
  <si>
    <t>Kaleidoscope</t>
  </si>
  <si>
    <t>BY1617012504</t>
  </si>
  <si>
    <t>儿童款</t>
  </si>
  <si>
    <t>BY1617012505</t>
  </si>
  <si>
    <t>BY1617012506</t>
  </si>
  <si>
    <t>BY1617012507</t>
  </si>
  <si>
    <t>BY1617012508</t>
  </si>
  <si>
    <t>BY1617012509</t>
  </si>
  <si>
    <t>TECNO-PRO XT</t>
  </si>
  <si>
    <t>马楠</t>
  </si>
  <si>
    <t>BY1617012510</t>
  </si>
  <si>
    <t>BY1617012511</t>
  </si>
  <si>
    <t>N 45 W</t>
  </si>
  <si>
    <t>142CM</t>
  </si>
  <si>
    <t>BY1617012512</t>
  </si>
  <si>
    <t>黑金</t>
  </si>
  <si>
    <t>王鹏宇</t>
  </si>
  <si>
    <t>BY1617012513</t>
  </si>
  <si>
    <t>First Lady</t>
  </si>
  <si>
    <t>吴思梦</t>
  </si>
  <si>
    <t>BY1617012601</t>
  </si>
  <si>
    <t>YELLOW RED</t>
  </si>
  <si>
    <t>BY1617012602</t>
  </si>
  <si>
    <t>BY1617012603</t>
  </si>
  <si>
    <t>AIRHOOD</t>
  </si>
  <si>
    <t>WOOD LAND</t>
  </si>
  <si>
    <t>BY1617012604</t>
  </si>
  <si>
    <t>BY1617012605</t>
  </si>
  <si>
    <t>BY1617012701</t>
  </si>
  <si>
    <t>ORG</t>
  </si>
  <si>
    <t>BY1617012702</t>
  </si>
  <si>
    <t>郭淼</t>
  </si>
  <si>
    <t>BY1617012703</t>
  </si>
  <si>
    <t>BY1617012704</t>
  </si>
  <si>
    <t>夏军</t>
  </si>
  <si>
    <t>BY1617012705</t>
  </si>
  <si>
    <t>于渊</t>
  </si>
  <si>
    <t>BY1617012706</t>
  </si>
  <si>
    <t>儿童特价</t>
  </si>
  <si>
    <t>BY1617012707</t>
  </si>
  <si>
    <t>BY1617012708</t>
  </si>
  <si>
    <t>李云龙</t>
  </si>
  <si>
    <t>BY1617012709</t>
  </si>
  <si>
    <t>BY1617012710</t>
  </si>
  <si>
    <t>Bern</t>
  </si>
  <si>
    <t>BANDITA</t>
  </si>
  <si>
    <t>BY1617012711</t>
  </si>
  <si>
    <t>BY1617012712</t>
  </si>
  <si>
    <t>PORSSON 10</t>
  </si>
  <si>
    <t>BY1617012801</t>
  </si>
  <si>
    <t>静姐</t>
  </si>
  <si>
    <t>BY1617012802</t>
  </si>
  <si>
    <t>康南</t>
  </si>
  <si>
    <t>BY1617012803</t>
  </si>
  <si>
    <t>BY1617012804</t>
  </si>
  <si>
    <t>BY1617012805</t>
  </si>
  <si>
    <t>FUSE 7</t>
  </si>
  <si>
    <t>王俊</t>
  </si>
  <si>
    <t>BY1617012806</t>
  </si>
  <si>
    <t>BY1617012901</t>
  </si>
  <si>
    <t>所罗门</t>
  </si>
  <si>
    <t>八易电工</t>
  </si>
  <si>
    <t>BY1617012902</t>
  </si>
  <si>
    <t>BY1617012903</t>
  </si>
  <si>
    <t>BY1617012904</t>
  </si>
  <si>
    <t>BY1617012905</t>
  </si>
  <si>
    <t>张云涛</t>
  </si>
  <si>
    <t>BY1617012906</t>
  </si>
  <si>
    <t>GRAY</t>
  </si>
  <si>
    <t>MR 杨</t>
  </si>
  <si>
    <t>Firewater</t>
  </si>
  <si>
    <t>BY1617012907</t>
  </si>
  <si>
    <t>Savage</t>
  </si>
  <si>
    <t>XXL</t>
  </si>
  <si>
    <t>BY1617012908</t>
  </si>
  <si>
    <t>Kar ate cat</t>
  </si>
  <si>
    <t>BY1617012909</t>
  </si>
  <si>
    <t>BY1617012910</t>
  </si>
  <si>
    <t>BY1617012911</t>
  </si>
  <si>
    <t>刘文倩</t>
  </si>
  <si>
    <t>BY1617012912</t>
  </si>
  <si>
    <t>BY1617012913</t>
  </si>
  <si>
    <t>BY1617013001</t>
  </si>
  <si>
    <t>BY1617013002</t>
  </si>
  <si>
    <t>BY1617013003</t>
  </si>
  <si>
    <t>BY1617013004</t>
  </si>
  <si>
    <t xml:space="preserve">舒平 </t>
  </si>
  <si>
    <t>BY1617013005</t>
  </si>
  <si>
    <t>张喆</t>
  </si>
  <si>
    <t>二手固定器</t>
  </si>
  <si>
    <t>BY1617013006</t>
  </si>
  <si>
    <t>李东</t>
  </si>
  <si>
    <t>BY1617013101</t>
  </si>
  <si>
    <t>BY1617013102</t>
  </si>
  <si>
    <t>申莉</t>
  </si>
  <si>
    <t>BY1617013103</t>
  </si>
  <si>
    <t>BY1617013104</t>
  </si>
  <si>
    <t>小新</t>
  </si>
  <si>
    <t>BY1617013105</t>
  </si>
  <si>
    <t>BY1617013106</t>
  </si>
  <si>
    <t>BY1617013107</t>
  </si>
  <si>
    <t>BY1617013907</t>
  </si>
  <si>
    <t>BY1617020101</t>
  </si>
  <si>
    <t>马珺</t>
  </si>
  <si>
    <t>BY1617020102</t>
  </si>
  <si>
    <t>徐春燕</t>
  </si>
  <si>
    <t>舒陈明</t>
  </si>
  <si>
    <t>BY1617020103</t>
  </si>
  <si>
    <t>BY1617020104</t>
  </si>
  <si>
    <t>BY1617020105</t>
  </si>
  <si>
    <t>BY1617020106</t>
  </si>
  <si>
    <t>白医生</t>
  </si>
  <si>
    <t>刘晓清</t>
  </si>
  <si>
    <t>960左哥易龙豆</t>
  </si>
  <si>
    <t>BY1617020201</t>
  </si>
  <si>
    <t>BY1617020202</t>
  </si>
  <si>
    <t>BY1617020203</t>
  </si>
  <si>
    <t>BY1617020204</t>
  </si>
  <si>
    <t>BY1617020205</t>
  </si>
  <si>
    <t>BY1617020206</t>
  </si>
  <si>
    <t>BY1617020207</t>
  </si>
  <si>
    <t>BY1617020301</t>
  </si>
  <si>
    <t>红  蓝</t>
  </si>
  <si>
    <t>BY1617020302</t>
  </si>
  <si>
    <t>张利娜</t>
  </si>
  <si>
    <t>BY1617020303</t>
  </si>
  <si>
    <t>张福祥</t>
  </si>
  <si>
    <t>用舒平内购劵</t>
  </si>
  <si>
    <t>BY1617020304</t>
  </si>
  <si>
    <t>BY1617020305</t>
  </si>
  <si>
    <t>BY1617020306</t>
  </si>
  <si>
    <t>BY1617020307</t>
  </si>
  <si>
    <t>BY1617020308</t>
  </si>
  <si>
    <t>BY1617020309</t>
  </si>
  <si>
    <t>BY1617020310</t>
  </si>
  <si>
    <t>PRET</t>
  </si>
  <si>
    <t>BY1617020401</t>
  </si>
  <si>
    <t>BY1617020402</t>
  </si>
  <si>
    <t>BY1617020403</t>
  </si>
  <si>
    <t>CROCS.ZX.KI</t>
  </si>
  <si>
    <t>BY1617020404</t>
  </si>
  <si>
    <t>小树</t>
  </si>
  <si>
    <t>snow camo</t>
  </si>
  <si>
    <t>BY1617020405</t>
  </si>
  <si>
    <t>BY1617020406</t>
  </si>
  <si>
    <t>BY1617020407</t>
  </si>
  <si>
    <t>粽子</t>
  </si>
  <si>
    <t>BY1617020408</t>
  </si>
  <si>
    <t>BY1617020409</t>
  </si>
  <si>
    <t>战晓宇</t>
  </si>
  <si>
    <t>BY1617020501</t>
  </si>
  <si>
    <t>田园</t>
  </si>
  <si>
    <t>BY1617020502</t>
  </si>
  <si>
    <t>BY1617020503</t>
  </si>
  <si>
    <t>吴琼</t>
  </si>
  <si>
    <t>国产特价</t>
  </si>
  <si>
    <t>BY1617020504</t>
  </si>
  <si>
    <t>Starstruck Boa</t>
  </si>
  <si>
    <t>Black/Coral</t>
  </si>
  <si>
    <t>BY1617020505</t>
  </si>
  <si>
    <t>BY1617020506</t>
  </si>
  <si>
    <t>Taylor</t>
  </si>
  <si>
    <t>BY1617020507</t>
  </si>
  <si>
    <t>BY1617020508</t>
  </si>
  <si>
    <t>BY1617020509</t>
  </si>
  <si>
    <t>阿健</t>
  </si>
  <si>
    <t>许若飞</t>
  </si>
  <si>
    <t>BY1617020510</t>
  </si>
  <si>
    <t>D-432</t>
  </si>
  <si>
    <t>刘骁烨</t>
  </si>
  <si>
    <t>BY1617020511</t>
  </si>
  <si>
    <t>BY1617020512</t>
  </si>
  <si>
    <t>BY1617020601</t>
  </si>
  <si>
    <t>BY1617020602</t>
  </si>
  <si>
    <t>李冬梅</t>
  </si>
  <si>
    <t>BY1617020603</t>
  </si>
  <si>
    <t>BELLA</t>
  </si>
  <si>
    <t>PEACH</t>
  </si>
  <si>
    <t>陈彤</t>
  </si>
  <si>
    <t>GRIKA</t>
  </si>
  <si>
    <t>BY1617020604</t>
  </si>
  <si>
    <t>BY1617020605</t>
  </si>
  <si>
    <t>BY1617020606</t>
  </si>
  <si>
    <t>霍娜</t>
  </si>
  <si>
    <t>RC4 JR 60</t>
  </si>
  <si>
    <t>BY1617020607</t>
  </si>
  <si>
    <t>关心</t>
  </si>
  <si>
    <t>BY1617020608</t>
  </si>
  <si>
    <t>RULAN</t>
  </si>
  <si>
    <t>闫寒</t>
  </si>
  <si>
    <t>BY1617020609</t>
  </si>
  <si>
    <t>BY1617020610</t>
  </si>
  <si>
    <t>BY1617020611</t>
  </si>
  <si>
    <t>BY1617020612</t>
  </si>
  <si>
    <t>蓝黑</t>
  </si>
  <si>
    <t>张剑</t>
  </si>
  <si>
    <t>盔哥</t>
  </si>
  <si>
    <t>BY1617020613</t>
  </si>
  <si>
    <t>BY1617020614</t>
  </si>
  <si>
    <t>BY1617020615</t>
  </si>
  <si>
    <t>八易员工</t>
  </si>
  <si>
    <t>已付2500</t>
  </si>
  <si>
    <t>BY1617020616</t>
  </si>
  <si>
    <t>Bungundy</t>
  </si>
  <si>
    <t>陶红</t>
  </si>
  <si>
    <t>BY1617020617</t>
  </si>
  <si>
    <t>申亮</t>
  </si>
  <si>
    <t>BY1617020618</t>
  </si>
  <si>
    <t>王紫薇</t>
  </si>
  <si>
    <t>BY1617020619</t>
  </si>
  <si>
    <t>BY1617020620</t>
  </si>
  <si>
    <t>KAI JR</t>
  </si>
  <si>
    <t>BY1617020701</t>
  </si>
  <si>
    <t>金禹铭</t>
  </si>
  <si>
    <t>BY1617020702</t>
  </si>
  <si>
    <t>THALL</t>
  </si>
  <si>
    <t>171CM</t>
  </si>
  <si>
    <t>P 12</t>
  </si>
  <si>
    <t>红白</t>
  </si>
  <si>
    <t>LEKI</t>
  </si>
  <si>
    <t>BY1617020801</t>
  </si>
  <si>
    <t>charm</t>
  </si>
  <si>
    <t>purele</t>
  </si>
  <si>
    <t>闫延</t>
  </si>
  <si>
    <t>BY1617020802</t>
  </si>
  <si>
    <t>BY1617020803</t>
  </si>
  <si>
    <t>BY1617020804</t>
  </si>
  <si>
    <t>NO:0000306</t>
  </si>
  <si>
    <t>BY1617020901</t>
  </si>
  <si>
    <t>佳伟</t>
  </si>
  <si>
    <t>BY1617020902</t>
  </si>
  <si>
    <t>BY1617020903</t>
  </si>
  <si>
    <t>BY1617020904</t>
  </si>
  <si>
    <t>BY1617020905</t>
  </si>
  <si>
    <t>BY1617020906</t>
  </si>
  <si>
    <t>BY1617020907</t>
  </si>
  <si>
    <t>HONEY PANT</t>
  </si>
  <si>
    <t>GREY</t>
  </si>
  <si>
    <t>汪诺盟</t>
  </si>
  <si>
    <t>BY1617020908</t>
  </si>
  <si>
    <t>BY1617020909</t>
  </si>
  <si>
    <t>BY1617021001</t>
  </si>
  <si>
    <t>BY1617021002</t>
  </si>
  <si>
    <t>BY1617021003</t>
  </si>
  <si>
    <t>BY1617021004</t>
  </si>
  <si>
    <t>158/164</t>
  </si>
  <si>
    <t>BY1617021005</t>
  </si>
  <si>
    <t>迷彩</t>
  </si>
  <si>
    <t>BY1617021006</t>
  </si>
  <si>
    <t>丁京红</t>
  </si>
  <si>
    <t>BLUE MATTE</t>
  </si>
  <si>
    <t>EX1501</t>
  </si>
  <si>
    <t>BY1617021007</t>
  </si>
  <si>
    <t>SELEKAT</t>
  </si>
  <si>
    <t>郭霁辉</t>
  </si>
  <si>
    <t>快穿</t>
  </si>
  <si>
    <t>BY1617021008</t>
  </si>
  <si>
    <t>BY1617021009</t>
  </si>
  <si>
    <t>李晖</t>
  </si>
  <si>
    <t>BY1617021010</t>
  </si>
  <si>
    <t>BY1617021011</t>
  </si>
  <si>
    <t>BY1617021012</t>
  </si>
  <si>
    <t>BY1617021013</t>
  </si>
  <si>
    <t>张思琦</t>
  </si>
  <si>
    <t>BY1617021101</t>
  </si>
  <si>
    <t>BY1617021102</t>
  </si>
  <si>
    <t>BY1617021103</t>
  </si>
  <si>
    <t>MONTANE</t>
  </si>
  <si>
    <t>NO 0000317</t>
  </si>
  <si>
    <t>NO 0000319</t>
  </si>
  <si>
    <t>BY1617021104</t>
  </si>
  <si>
    <t>CHARM</t>
  </si>
  <si>
    <t>PURPLE</t>
  </si>
  <si>
    <t>张强</t>
  </si>
  <si>
    <t>NO 0000318</t>
  </si>
  <si>
    <t>BY1617021105</t>
  </si>
  <si>
    <t>BY1617021106</t>
  </si>
  <si>
    <t>BY1617021107</t>
  </si>
  <si>
    <t>BY1617021108</t>
  </si>
  <si>
    <t>BY1617021109</t>
  </si>
  <si>
    <t>BY1617021110</t>
  </si>
  <si>
    <t>小澍</t>
  </si>
  <si>
    <t>BY1617021111</t>
  </si>
  <si>
    <t>BY1617021201</t>
  </si>
  <si>
    <t>BY1617021202</t>
  </si>
  <si>
    <t>BY1617021203</t>
  </si>
  <si>
    <t>张梅</t>
  </si>
  <si>
    <t>BY1617021301</t>
  </si>
  <si>
    <t>BY1617021302</t>
  </si>
  <si>
    <t>LAUNCH</t>
  </si>
  <si>
    <t>李伟</t>
  </si>
  <si>
    <t>BY1617021303</t>
  </si>
  <si>
    <t>BY1617021304</t>
  </si>
  <si>
    <t>黑绿</t>
  </si>
  <si>
    <t>NO 0000312</t>
  </si>
  <si>
    <t>BY1617021305</t>
  </si>
  <si>
    <t>NO 0000323</t>
  </si>
  <si>
    <t>BY1617021306</t>
  </si>
  <si>
    <t>钟嘉华</t>
  </si>
  <si>
    <t>BY1617021307</t>
  </si>
  <si>
    <t>N5016</t>
  </si>
  <si>
    <t>李红</t>
  </si>
  <si>
    <t>SYDNEY</t>
  </si>
  <si>
    <t>BY1617021308</t>
  </si>
  <si>
    <t>BY1617021309</t>
  </si>
  <si>
    <t>STANDARD LIFE</t>
  </si>
  <si>
    <t>HEATHER BLACK</t>
  </si>
  <si>
    <t>BY1617021310</t>
  </si>
  <si>
    <t>MAGNTA</t>
  </si>
  <si>
    <t>BY1617021311</t>
  </si>
  <si>
    <t>MARINE</t>
  </si>
  <si>
    <t>党齐</t>
  </si>
  <si>
    <t>BY1617021312</t>
  </si>
  <si>
    <t>NO 0000314</t>
  </si>
  <si>
    <t>BY1617021313</t>
  </si>
  <si>
    <t>NO 0000322</t>
  </si>
  <si>
    <t>BY1617021314</t>
  </si>
  <si>
    <t>BY1617021401</t>
  </si>
  <si>
    <t>BY1617021402</t>
  </si>
  <si>
    <t>BY1617021403</t>
  </si>
  <si>
    <t>BY1617021404</t>
  </si>
  <si>
    <t>BY1617021405</t>
  </si>
  <si>
    <t>BY1617021406</t>
  </si>
  <si>
    <t>肖硕磊</t>
  </si>
  <si>
    <t>BY1617021407</t>
  </si>
  <si>
    <t>BY1617021408</t>
  </si>
  <si>
    <t>NO 0000325</t>
  </si>
  <si>
    <t>BY1617021409</t>
  </si>
  <si>
    <t>马哥</t>
  </si>
  <si>
    <t>JUIET</t>
  </si>
  <si>
    <t>BY1617021410</t>
  </si>
  <si>
    <t>BY1617021411</t>
  </si>
  <si>
    <t>BY1617021412</t>
  </si>
  <si>
    <t>BY1617021413</t>
  </si>
  <si>
    <t>BY1617021414</t>
  </si>
  <si>
    <t>BY1617021501</t>
  </si>
  <si>
    <t>杨梅</t>
  </si>
  <si>
    <t>BY1617021502</t>
  </si>
  <si>
    <t>李寰</t>
  </si>
  <si>
    <t>NO 0000328</t>
  </si>
  <si>
    <t>BY1617021503</t>
  </si>
  <si>
    <t>赵莉</t>
  </si>
  <si>
    <t>BY1617021504</t>
  </si>
  <si>
    <t>BY1617021505</t>
  </si>
  <si>
    <t>BY1617021506</t>
  </si>
  <si>
    <t>HIGH FIVE</t>
  </si>
  <si>
    <t>张莉娜</t>
  </si>
  <si>
    <t>BY1617021507</t>
  </si>
  <si>
    <t>BY1617021508</t>
  </si>
  <si>
    <t>王东东</t>
  </si>
  <si>
    <t>BY1617021509</t>
  </si>
  <si>
    <t>BY1617021510</t>
  </si>
  <si>
    <t>代金卷丢失</t>
  </si>
  <si>
    <t>BY1617021511</t>
  </si>
  <si>
    <t>BY1617021601</t>
  </si>
  <si>
    <t>KHAKI</t>
  </si>
  <si>
    <t>BY1617021602</t>
  </si>
  <si>
    <t>JED ANDERSON</t>
  </si>
  <si>
    <t>BY1617021603</t>
  </si>
  <si>
    <t>闫继培</t>
  </si>
  <si>
    <t>BY1617021604</t>
  </si>
  <si>
    <t>98CM</t>
  </si>
  <si>
    <t>BY1617021605</t>
  </si>
  <si>
    <t>DINGO</t>
  </si>
  <si>
    <t>C SKY</t>
  </si>
  <si>
    <t>BY1617021606</t>
  </si>
  <si>
    <t>BY1617021607</t>
  </si>
  <si>
    <t>BY1617021608</t>
  </si>
  <si>
    <t>BY1617021609</t>
  </si>
  <si>
    <t>WHITE</t>
  </si>
  <si>
    <t>BY1617021610</t>
  </si>
  <si>
    <t>BY1617021611</t>
  </si>
  <si>
    <t>BY1617021612</t>
  </si>
  <si>
    <t>EERO</t>
  </si>
  <si>
    <t>156CM</t>
  </si>
  <si>
    <t>赵海波</t>
  </si>
  <si>
    <t>BY1617021613</t>
  </si>
  <si>
    <t>张楚琪</t>
  </si>
  <si>
    <t>BY1617021702</t>
  </si>
  <si>
    <t>166CM</t>
  </si>
  <si>
    <t>于晓冬</t>
  </si>
  <si>
    <t>BY1617021703</t>
  </si>
  <si>
    <t>王晓君</t>
  </si>
  <si>
    <t>BY1617021704</t>
  </si>
  <si>
    <t>BY1617021705</t>
  </si>
  <si>
    <t>梅陈</t>
  </si>
  <si>
    <t>BY1617021706</t>
  </si>
  <si>
    <t>泰尼卡</t>
  </si>
  <si>
    <t>BY1617021707</t>
  </si>
  <si>
    <t>李旎</t>
  </si>
  <si>
    <t>BY1617021801</t>
  </si>
  <si>
    <t>吴子涵</t>
  </si>
  <si>
    <t>BY1617021802</t>
  </si>
  <si>
    <t>崔宁</t>
  </si>
  <si>
    <t>BY1617021803</t>
  </si>
  <si>
    <t>BY1617021804</t>
  </si>
  <si>
    <t>OP1402</t>
  </si>
  <si>
    <t>BY1617021805</t>
  </si>
  <si>
    <t>BY1617021806</t>
  </si>
  <si>
    <t>BY1617021807</t>
  </si>
  <si>
    <t>BY1617021808</t>
  </si>
  <si>
    <t>BY1617021809</t>
  </si>
  <si>
    <t>土豆</t>
  </si>
  <si>
    <t>BY1617021810</t>
  </si>
  <si>
    <t>糖豆</t>
  </si>
  <si>
    <t>BY1617021811</t>
  </si>
  <si>
    <t>BY1617021812</t>
  </si>
  <si>
    <t>BY1617021813</t>
  </si>
  <si>
    <t>雷子</t>
  </si>
  <si>
    <t>BY1617021814</t>
  </si>
  <si>
    <t>BY1617021815</t>
  </si>
  <si>
    <t>女长裤S400</t>
  </si>
  <si>
    <t>男长裤A200</t>
  </si>
  <si>
    <t>BY1617021901</t>
  </si>
  <si>
    <t>吴彬</t>
  </si>
  <si>
    <t>BY1617021902</t>
  </si>
  <si>
    <t>BY1617021903</t>
  </si>
  <si>
    <t>BY1617021904</t>
  </si>
  <si>
    <t>兔子弟弟</t>
  </si>
  <si>
    <t>BY1617021905</t>
  </si>
  <si>
    <t>BY1617021906</t>
  </si>
  <si>
    <t>SUPERME</t>
  </si>
  <si>
    <t>许亮</t>
  </si>
  <si>
    <t>BY1617021907</t>
  </si>
  <si>
    <t>VANS</t>
  </si>
  <si>
    <t>PURSUIT</t>
  </si>
  <si>
    <t>BY1617021908</t>
  </si>
  <si>
    <t>BY1617021909</t>
  </si>
  <si>
    <t>BY1617022001</t>
  </si>
  <si>
    <t>BY1617022002</t>
  </si>
  <si>
    <t>BY1617022003</t>
  </si>
  <si>
    <t>BY1617022004</t>
  </si>
  <si>
    <t>BY1617022005</t>
  </si>
  <si>
    <t>八易教练</t>
  </si>
  <si>
    <t>BY1617022006</t>
  </si>
  <si>
    <t>BRTGRN</t>
  </si>
  <si>
    <t>BY1617022007</t>
  </si>
  <si>
    <t>BY1617022008</t>
  </si>
  <si>
    <t>BY1617022009</t>
  </si>
  <si>
    <t>BY1617022010</t>
  </si>
  <si>
    <t>BY1617022011</t>
  </si>
  <si>
    <t>FILTE PRO</t>
  </si>
  <si>
    <t>BY1617022012</t>
  </si>
  <si>
    <t>周玲</t>
  </si>
  <si>
    <t>BY1617022013</t>
  </si>
  <si>
    <t>BY1617022014</t>
  </si>
  <si>
    <t>BY1617022015</t>
  </si>
  <si>
    <t>BY1617022016</t>
  </si>
  <si>
    <t>BY1617022017</t>
  </si>
  <si>
    <t>BY1617022101</t>
  </si>
  <si>
    <t>BY1617022102</t>
  </si>
  <si>
    <t>钟文杰</t>
  </si>
  <si>
    <t>BY1617022103</t>
  </si>
  <si>
    <t>BY1617022104</t>
  </si>
  <si>
    <t>BY1617022105</t>
  </si>
  <si>
    <t>曹芳</t>
  </si>
  <si>
    <t>BY1617022106</t>
  </si>
  <si>
    <t>BY1617022107</t>
  </si>
  <si>
    <t>BY1617022108</t>
  </si>
  <si>
    <t>PANAMA</t>
  </si>
  <si>
    <t>BY1617022201</t>
  </si>
  <si>
    <t>BY1617022202</t>
  </si>
  <si>
    <t>周慧</t>
  </si>
  <si>
    <t>BY1617022203</t>
  </si>
  <si>
    <t>BY1617022204</t>
  </si>
  <si>
    <t>押金抵扣</t>
  </si>
  <si>
    <t>BY1617022301</t>
  </si>
  <si>
    <t>PAUL</t>
  </si>
  <si>
    <t>Deep Blue</t>
  </si>
  <si>
    <t>张嘉伦</t>
  </si>
  <si>
    <t>BY1617022302</t>
  </si>
  <si>
    <t>N 80</t>
  </si>
  <si>
    <t>刘且平</t>
  </si>
  <si>
    <t>BY1617022303</t>
  </si>
  <si>
    <t>祝巍</t>
  </si>
  <si>
    <t>BY1617022304</t>
  </si>
  <si>
    <t>BY1617022305</t>
  </si>
  <si>
    <t>七宝</t>
  </si>
  <si>
    <t>BY1617022401</t>
  </si>
  <si>
    <t>BY1617022501</t>
  </si>
  <si>
    <t>BY1617022502</t>
  </si>
  <si>
    <t>雪耙</t>
  </si>
  <si>
    <t>BY1617022601</t>
  </si>
  <si>
    <t>BY1617022602</t>
  </si>
  <si>
    <t>BY1617022603</t>
  </si>
  <si>
    <t>BY1617022604</t>
  </si>
  <si>
    <t>BY1617022701</t>
  </si>
  <si>
    <t>BY1617022702</t>
  </si>
  <si>
    <t>NX49</t>
  </si>
  <si>
    <t>青松朋友</t>
  </si>
  <si>
    <t>BY1617022703</t>
  </si>
  <si>
    <t>BY1617022704</t>
  </si>
  <si>
    <t>马龙</t>
  </si>
  <si>
    <t>BY1617022801</t>
  </si>
  <si>
    <t>BY1617022802</t>
  </si>
  <si>
    <t>BY1617022803</t>
  </si>
  <si>
    <t>BY1617022804</t>
  </si>
  <si>
    <t>男</t>
    <phoneticPr fontId="16" type="noConversion"/>
  </si>
  <si>
    <t>未知</t>
    <phoneticPr fontId="16" type="noConversion"/>
  </si>
  <si>
    <t>散客</t>
    <phoneticPr fontId="16" type="noConversion"/>
  </si>
  <si>
    <t>16-17</t>
    <phoneticPr fontId="16" type="noConversion"/>
  </si>
  <si>
    <t>Dakine</t>
    <phoneticPr fontId="16" type="noConversion"/>
  </si>
  <si>
    <t>护脸</t>
    <phoneticPr fontId="16" type="noConversion"/>
  </si>
  <si>
    <t>One Size</t>
    <phoneticPr fontId="16" type="noConversion"/>
  </si>
  <si>
    <r>
      <t>C</t>
    </r>
    <r>
      <rPr>
        <sz val="11"/>
        <color theme="1"/>
        <rFont val="宋体"/>
        <family val="3"/>
        <charset val="134"/>
        <scheme val="minor"/>
      </rPr>
      <t>arrera</t>
    </r>
    <phoneticPr fontId="16" type="noConversion"/>
  </si>
  <si>
    <t>修刃</t>
    <phoneticPr fontId="16" type="noConversion"/>
  </si>
  <si>
    <t>预定退货</t>
    <phoneticPr fontId="16" type="noConversion"/>
  </si>
  <si>
    <r>
      <t>A</t>
    </r>
    <r>
      <rPr>
        <sz val="11"/>
        <color theme="1"/>
        <rFont val="宋体"/>
        <family val="3"/>
        <charset val="134"/>
        <scheme val="minor"/>
      </rPr>
      <t>rmada</t>
    </r>
    <phoneticPr fontId="16" type="noConversion"/>
  </si>
  <si>
    <r>
      <t>A</t>
    </r>
    <r>
      <rPr>
        <sz val="11"/>
        <color theme="1"/>
        <rFont val="宋体"/>
        <family val="3"/>
        <charset val="134"/>
        <scheme val="minor"/>
      </rPr>
      <t>rmada</t>
    </r>
    <phoneticPr fontId="16" type="noConversion"/>
  </si>
  <si>
    <r>
      <t>W</t>
    </r>
    <r>
      <rPr>
        <sz val="11"/>
        <color theme="1"/>
        <rFont val="宋体"/>
        <family val="3"/>
        <charset val="134"/>
        <scheme val="minor"/>
      </rPr>
      <t>est Scout</t>
    </r>
    <phoneticPr fontId="16" type="noConversion"/>
  </si>
  <si>
    <t>West Scout</t>
  </si>
  <si>
    <t>199</t>
    <phoneticPr fontId="16" type="noConversion"/>
  </si>
  <si>
    <r>
      <t>W</t>
    </r>
    <r>
      <rPr>
        <sz val="11"/>
        <color theme="1"/>
        <rFont val="宋体"/>
        <family val="3"/>
        <charset val="134"/>
        <scheme val="minor"/>
      </rPr>
      <t>est Scout</t>
    </r>
    <phoneticPr fontId="16" type="noConversion"/>
  </si>
  <si>
    <t>Black-001</t>
    <phoneticPr fontId="16" type="noConversion"/>
  </si>
  <si>
    <t>QB2016111109</t>
    <phoneticPr fontId="16" type="noConversion"/>
  </si>
  <si>
    <t>王勃</t>
    <phoneticPr fontId="16" type="noConversion"/>
  </si>
  <si>
    <t>QB2016111203</t>
    <phoneticPr fontId="16" type="noConversion"/>
  </si>
  <si>
    <t>微信</t>
    <phoneticPr fontId="16" type="noConversion"/>
  </si>
  <si>
    <t>护脸</t>
    <phoneticPr fontId="16" type="noConversion"/>
  </si>
  <si>
    <t>Armada</t>
    <phoneticPr fontId="16" type="noConversion"/>
  </si>
  <si>
    <t>Trail Balaclava</t>
    <phoneticPr fontId="16" type="noConversion"/>
  </si>
  <si>
    <t>Black-001</t>
    <phoneticPr fontId="16" type="noConversion"/>
  </si>
  <si>
    <t>One Size</t>
    <phoneticPr fontId="16" type="noConversion"/>
  </si>
  <si>
    <t>16-17</t>
    <phoneticPr fontId="16" type="noConversion"/>
  </si>
  <si>
    <t>男</t>
    <phoneticPr fontId="16" type="noConversion"/>
  </si>
  <si>
    <t>未知</t>
    <phoneticPr fontId="16" type="noConversion"/>
  </si>
  <si>
    <t>228</t>
    <phoneticPr fontId="16" type="noConversion"/>
  </si>
  <si>
    <t>散客</t>
    <phoneticPr fontId="16" type="noConversion"/>
  </si>
  <si>
    <t>曲姐</t>
  </si>
  <si>
    <t>曲姐</t>
    <phoneticPr fontId="16" type="noConversion"/>
  </si>
  <si>
    <t>微信支付</t>
    <phoneticPr fontId="16" type="noConversion"/>
  </si>
  <si>
    <t>护甲衣</t>
    <phoneticPr fontId="16" type="noConversion"/>
  </si>
  <si>
    <t>Demon</t>
    <phoneticPr fontId="16" type="noConversion"/>
  </si>
  <si>
    <t>DS0050</t>
    <phoneticPr fontId="16" type="noConversion"/>
  </si>
  <si>
    <t>Black</t>
    <phoneticPr fontId="16" type="noConversion"/>
  </si>
  <si>
    <t>S</t>
    <phoneticPr fontId="16" type="noConversion"/>
  </si>
  <si>
    <t>单板</t>
    <phoneticPr fontId="16" type="noConversion"/>
  </si>
  <si>
    <t>2880</t>
    <phoneticPr fontId="16" type="noConversion"/>
  </si>
  <si>
    <t>返佣新晋</t>
    <phoneticPr fontId="16" type="noConversion"/>
  </si>
  <si>
    <t>吴伟</t>
    <phoneticPr fontId="16" type="noConversion"/>
  </si>
  <si>
    <t>15909265671</t>
    <phoneticPr fontId="16" type="noConversion"/>
  </si>
  <si>
    <t>教练推荐</t>
  </si>
  <si>
    <t>教练推荐</t>
    <phoneticPr fontId="16" type="noConversion"/>
  </si>
  <si>
    <t>腾卓</t>
  </si>
  <si>
    <t>腾卓</t>
    <phoneticPr fontId="16" type="noConversion"/>
  </si>
  <si>
    <t>小武</t>
    <phoneticPr fontId="16" type="noConversion"/>
  </si>
  <si>
    <t>护臀</t>
    <phoneticPr fontId="16" type="noConversion"/>
  </si>
  <si>
    <t>DS1400</t>
    <phoneticPr fontId="16" type="noConversion"/>
  </si>
  <si>
    <t>820</t>
    <phoneticPr fontId="16" type="noConversion"/>
  </si>
  <si>
    <t>双板</t>
    <phoneticPr fontId="16" type="noConversion"/>
  </si>
  <si>
    <t>Fischer</t>
    <phoneticPr fontId="16" type="noConversion"/>
  </si>
  <si>
    <t>Pure</t>
    <phoneticPr fontId="16" type="noConversion"/>
  </si>
  <si>
    <t>女</t>
    <phoneticPr fontId="16" type="noConversion"/>
  </si>
  <si>
    <t>1697</t>
    <phoneticPr fontId="16" type="noConversion"/>
  </si>
  <si>
    <t>散客新晋</t>
    <phoneticPr fontId="16" type="noConversion"/>
  </si>
  <si>
    <t>张丹丹</t>
  </si>
  <si>
    <t>张丹丹</t>
    <phoneticPr fontId="16" type="noConversion"/>
  </si>
  <si>
    <t>18701673491</t>
  </si>
  <si>
    <t>18701673491</t>
    <phoneticPr fontId="16" type="noConversion"/>
  </si>
  <si>
    <t>双板雪鞋</t>
    <phoneticPr fontId="16" type="noConversion"/>
  </si>
  <si>
    <t>Cruzar W7.5</t>
    <phoneticPr fontId="16" type="noConversion"/>
  </si>
  <si>
    <t>1084</t>
    <phoneticPr fontId="16" type="noConversion"/>
  </si>
  <si>
    <t>雪杖</t>
    <phoneticPr fontId="16" type="noConversion"/>
  </si>
  <si>
    <t>Scott</t>
    <phoneticPr fontId="16" type="noConversion"/>
  </si>
  <si>
    <t>110CM</t>
    <phoneticPr fontId="16" type="noConversion"/>
  </si>
  <si>
    <t>218</t>
    <phoneticPr fontId="16" type="noConversion"/>
  </si>
  <si>
    <t>Cruzar X8.5</t>
    <phoneticPr fontId="16" type="noConversion"/>
  </si>
  <si>
    <t>Pulse</t>
    <phoneticPr fontId="16" type="noConversion"/>
  </si>
  <si>
    <t>肖本超</t>
    <phoneticPr fontId="16" type="noConversion"/>
  </si>
  <si>
    <t>背带_腰带</t>
    <phoneticPr fontId="16" type="noConversion"/>
  </si>
  <si>
    <t>280</t>
    <phoneticPr fontId="16" type="noConversion"/>
  </si>
  <si>
    <t>现金</t>
    <phoneticPr fontId="16" type="noConversion"/>
  </si>
  <si>
    <t>头盔</t>
    <phoneticPr fontId="16" type="noConversion"/>
  </si>
  <si>
    <t>Smith</t>
    <phoneticPr fontId="16" type="noConversion"/>
  </si>
  <si>
    <t>Gage</t>
    <phoneticPr fontId="16" type="noConversion"/>
  </si>
  <si>
    <t>Zep Black</t>
    <phoneticPr fontId="16" type="noConversion"/>
  </si>
  <si>
    <t>XL</t>
    <phoneticPr fontId="16" type="noConversion"/>
  </si>
  <si>
    <t>883</t>
    <phoneticPr fontId="16" type="noConversion"/>
  </si>
  <si>
    <t>雪镜</t>
    <phoneticPr fontId="16" type="noConversion"/>
  </si>
  <si>
    <t>Oakley</t>
    <phoneticPr fontId="16" type="noConversion"/>
  </si>
  <si>
    <t>007074-13</t>
    <phoneticPr fontId="16" type="noConversion"/>
  </si>
  <si>
    <t>Trostein Sig Nexus</t>
    <phoneticPr fontId="16" type="noConversion"/>
  </si>
  <si>
    <t>1962</t>
    <phoneticPr fontId="16" type="noConversion"/>
  </si>
  <si>
    <t>张京亚</t>
  </si>
  <si>
    <t>张京亚</t>
    <phoneticPr fontId="16" type="noConversion"/>
  </si>
  <si>
    <t>13811286433</t>
  </si>
  <si>
    <t>13811286433</t>
    <phoneticPr fontId="16" type="noConversion"/>
  </si>
  <si>
    <t>手套</t>
    <phoneticPr fontId="16" type="noConversion"/>
  </si>
  <si>
    <t>MEET</t>
    <phoneticPr fontId="16" type="noConversion"/>
  </si>
  <si>
    <t>红</t>
    <phoneticPr fontId="16" type="noConversion"/>
  </si>
  <si>
    <t>14-15</t>
    <phoneticPr fontId="16" type="noConversion"/>
  </si>
  <si>
    <t>50</t>
    <phoneticPr fontId="16" type="noConversion"/>
  </si>
  <si>
    <t>Van Sriracha</t>
    <phoneticPr fontId="16" type="noConversion"/>
  </si>
  <si>
    <t>L</t>
    <phoneticPr fontId="16" type="noConversion"/>
  </si>
  <si>
    <t>881</t>
    <phoneticPr fontId="16" type="noConversion"/>
  </si>
  <si>
    <t>Puls</t>
    <phoneticPr fontId="16" type="noConversion"/>
  </si>
  <si>
    <t>王凯平</t>
  </si>
  <si>
    <t>王凯平</t>
    <phoneticPr fontId="16" type="noConversion"/>
  </si>
  <si>
    <t>13901241438</t>
  </si>
  <si>
    <t>13901241438</t>
    <phoneticPr fontId="16" type="noConversion"/>
  </si>
  <si>
    <t>米茄</t>
    <phoneticPr fontId="16" type="noConversion"/>
  </si>
  <si>
    <t>黑</t>
    <phoneticPr fontId="16" type="noConversion"/>
  </si>
  <si>
    <t>并指</t>
    <phoneticPr fontId="16" type="noConversion"/>
  </si>
  <si>
    <t>15-16</t>
    <phoneticPr fontId="16" type="noConversion"/>
  </si>
  <si>
    <t>180</t>
    <phoneticPr fontId="16" type="noConversion"/>
  </si>
  <si>
    <t>会员</t>
    <phoneticPr fontId="16" type="noConversion"/>
  </si>
  <si>
    <t>Air Hole</t>
    <phoneticPr fontId="16" type="noConversion"/>
  </si>
  <si>
    <t>A16S12L</t>
    <phoneticPr fontId="16" type="noConversion"/>
  </si>
  <si>
    <t>Ntcm</t>
    <phoneticPr fontId="16" type="noConversion"/>
  </si>
  <si>
    <t>M/L</t>
    <phoneticPr fontId="16" type="noConversion"/>
  </si>
  <si>
    <t>299</t>
    <phoneticPr fontId="16" type="noConversion"/>
  </si>
  <si>
    <t>DS6450</t>
    <phoneticPr fontId="16" type="noConversion"/>
  </si>
  <si>
    <t>M</t>
    <phoneticPr fontId="16" type="noConversion"/>
  </si>
  <si>
    <t>199</t>
    <phoneticPr fontId="16" type="noConversion"/>
  </si>
  <si>
    <t>A16A2DT</t>
    <phoneticPr fontId="16" type="noConversion"/>
  </si>
  <si>
    <t>Sto</t>
    <phoneticPr fontId="16" type="noConversion"/>
  </si>
  <si>
    <t>S/M</t>
    <phoneticPr fontId="16" type="noConversion"/>
  </si>
  <si>
    <t>269</t>
    <phoneticPr fontId="16" type="noConversion"/>
  </si>
  <si>
    <t>雪裤</t>
    <phoneticPr fontId="16" type="noConversion"/>
  </si>
  <si>
    <t>Floria</t>
    <phoneticPr fontId="16" type="noConversion"/>
  </si>
  <si>
    <t>Denim</t>
    <phoneticPr fontId="16" type="noConversion"/>
  </si>
  <si>
    <t>1332</t>
    <phoneticPr fontId="16" type="noConversion"/>
  </si>
  <si>
    <t>Horthfeathers</t>
    <phoneticPr fontId="16" type="noConversion"/>
  </si>
  <si>
    <t>Cronus Pants</t>
    <phoneticPr fontId="16" type="noConversion"/>
  </si>
  <si>
    <t>1368</t>
    <phoneticPr fontId="16" type="noConversion"/>
  </si>
  <si>
    <t>贾佳</t>
  </si>
  <si>
    <t>贾佳</t>
    <phoneticPr fontId="16" type="noConversion"/>
  </si>
  <si>
    <t>18810005335</t>
  </si>
  <si>
    <t>18810005335</t>
    <phoneticPr fontId="16" type="noConversion"/>
  </si>
  <si>
    <t>帽子</t>
    <phoneticPr fontId="16" type="noConversion"/>
  </si>
  <si>
    <t>Burton</t>
    <phoneticPr fontId="16" type="noConversion"/>
  </si>
  <si>
    <t>110</t>
    <phoneticPr fontId="16" type="noConversion"/>
  </si>
  <si>
    <t>小董</t>
    <phoneticPr fontId="16" type="noConversion"/>
  </si>
  <si>
    <t>APO</t>
    <phoneticPr fontId="16" type="noConversion"/>
  </si>
  <si>
    <t>Selekta</t>
    <phoneticPr fontId="16" type="noConversion"/>
  </si>
  <si>
    <t>2388</t>
    <phoneticPr fontId="16" type="noConversion"/>
  </si>
  <si>
    <t>单板固定器</t>
    <phoneticPr fontId="16" type="noConversion"/>
  </si>
  <si>
    <t>Union</t>
    <phoneticPr fontId="16" type="noConversion"/>
  </si>
  <si>
    <t>Filt Pro</t>
    <phoneticPr fontId="16" type="noConversion"/>
  </si>
  <si>
    <t>1072</t>
    <phoneticPr fontId="16" type="noConversion"/>
  </si>
  <si>
    <t>孟总</t>
  </si>
  <si>
    <t>孟总</t>
    <phoneticPr fontId="16" type="noConversion"/>
  </si>
  <si>
    <t>13901134744</t>
  </si>
  <si>
    <t>13901134744</t>
    <phoneticPr fontId="16" type="noConversion"/>
  </si>
  <si>
    <t>雪服上衣</t>
    <phoneticPr fontId="16" type="noConversion"/>
  </si>
  <si>
    <t>迷彩</t>
    <phoneticPr fontId="16" type="noConversion"/>
  </si>
  <si>
    <t>500</t>
    <phoneticPr fontId="16" type="noConversion"/>
  </si>
  <si>
    <t>特价</t>
    <phoneticPr fontId="16" type="noConversion"/>
  </si>
  <si>
    <t>300</t>
    <phoneticPr fontId="16" type="noConversion"/>
  </si>
  <si>
    <t>魏珊</t>
    <phoneticPr fontId="16" type="noConversion"/>
  </si>
  <si>
    <t>Tremormitt</t>
    <phoneticPr fontId="16" type="noConversion"/>
  </si>
  <si>
    <t>B Dog-062</t>
    <phoneticPr fontId="16" type="noConversion"/>
  </si>
  <si>
    <t>张晗</t>
    <phoneticPr fontId="16" type="noConversion"/>
  </si>
  <si>
    <t>15901268470</t>
    <phoneticPr fontId="16" type="noConversion"/>
  </si>
  <si>
    <t>DS1321</t>
    <phoneticPr fontId="16" type="noConversion"/>
  </si>
  <si>
    <t>儿童</t>
    <phoneticPr fontId="16" type="noConversion"/>
  </si>
  <si>
    <t>1288</t>
    <phoneticPr fontId="16" type="noConversion"/>
  </si>
  <si>
    <t>DS1301</t>
    <phoneticPr fontId="16" type="noConversion"/>
  </si>
  <si>
    <t>378</t>
    <phoneticPr fontId="16" type="noConversion"/>
  </si>
  <si>
    <t>护腕_护掌</t>
    <phoneticPr fontId="16" type="noConversion"/>
  </si>
  <si>
    <t>179</t>
    <phoneticPr fontId="16" type="noConversion"/>
  </si>
  <si>
    <t>手套</t>
    <phoneticPr fontId="16" type="noConversion"/>
  </si>
  <si>
    <t>米茄</t>
    <phoneticPr fontId="16" type="noConversion"/>
  </si>
  <si>
    <t>蓝</t>
    <phoneticPr fontId="16" type="noConversion"/>
  </si>
  <si>
    <t>One Size</t>
    <phoneticPr fontId="16" type="noConversion"/>
  </si>
  <si>
    <t>15-16</t>
    <phoneticPr fontId="16" type="noConversion"/>
  </si>
  <si>
    <t>儿童</t>
    <phoneticPr fontId="16" type="noConversion"/>
  </si>
  <si>
    <t>未知</t>
    <phoneticPr fontId="16" type="noConversion"/>
  </si>
  <si>
    <t>50</t>
    <phoneticPr fontId="16" type="noConversion"/>
  </si>
  <si>
    <t>散客</t>
    <phoneticPr fontId="16" type="noConversion"/>
  </si>
  <si>
    <t>散客</t>
    <phoneticPr fontId="16" type="noConversion"/>
  </si>
  <si>
    <t>曲姐</t>
    <phoneticPr fontId="16" type="noConversion"/>
  </si>
  <si>
    <t>曲姐</t>
    <phoneticPr fontId="16" type="noConversion"/>
  </si>
  <si>
    <t>现金</t>
    <phoneticPr fontId="16" type="noConversion"/>
  </si>
  <si>
    <t>MEET</t>
    <phoneticPr fontId="16" type="noConversion"/>
  </si>
  <si>
    <t>黑</t>
    <phoneticPr fontId="16" type="noConversion"/>
  </si>
  <si>
    <t>14-15</t>
    <phoneticPr fontId="16" type="noConversion"/>
  </si>
  <si>
    <t>男</t>
    <phoneticPr fontId="16" type="noConversion"/>
  </si>
  <si>
    <t>分指</t>
    <phoneticPr fontId="16" type="noConversion"/>
  </si>
  <si>
    <t>红</t>
    <phoneticPr fontId="16" type="noConversion"/>
  </si>
  <si>
    <t>M</t>
    <phoneticPr fontId="16" type="noConversion"/>
  </si>
  <si>
    <t>女</t>
    <phoneticPr fontId="16" type="noConversion"/>
  </si>
  <si>
    <t>110</t>
    <phoneticPr fontId="16" type="noConversion"/>
  </si>
  <si>
    <t>小董</t>
    <phoneticPr fontId="16" type="noConversion"/>
  </si>
  <si>
    <t>微信支付</t>
    <phoneticPr fontId="16" type="noConversion"/>
  </si>
  <si>
    <t>特价雪裤</t>
    <phoneticPr fontId="16" type="noConversion"/>
  </si>
  <si>
    <t>紫红</t>
    <phoneticPr fontId="16" type="noConversion"/>
  </si>
  <si>
    <t>170/176</t>
    <phoneticPr fontId="16" type="noConversion"/>
  </si>
  <si>
    <t>300</t>
    <phoneticPr fontId="16" type="noConversion"/>
  </si>
  <si>
    <t>雪镜</t>
    <phoneticPr fontId="16" type="noConversion"/>
  </si>
  <si>
    <t>Giro</t>
    <phoneticPr fontId="16" type="noConversion"/>
  </si>
  <si>
    <t>Chico</t>
    <phoneticPr fontId="16" type="noConversion"/>
  </si>
  <si>
    <t>Pink</t>
    <phoneticPr fontId="16" type="noConversion"/>
  </si>
  <si>
    <t>220</t>
    <phoneticPr fontId="16" type="noConversion"/>
  </si>
  <si>
    <t>护脸</t>
    <phoneticPr fontId="16" type="noConversion"/>
  </si>
  <si>
    <t>Air Hole</t>
    <phoneticPr fontId="16" type="noConversion"/>
  </si>
  <si>
    <t>A16A2DT</t>
    <phoneticPr fontId="16" type="noConversion"/>
  </si>
  <si>
    <t>Port</t>
    <phoneticPr fontId="16" type="noConversion"/>
  </si>
  <si>
    <t>M/L</t>
    <phoneticPr fontId="16" type="noConversion"/>
  </si>
  <si>
    <t>16-17</t>
    <phoneticPr fontId="16" type="noConversion"/>
  </si>
  <si>
    <t>单板</t>
    <phoneticPr fontId="16" type="noConversion"/>
  </si>
  <si>
    <t>328</t>
    <phoneticPr fontId="16" type="noConversion"/>
  </si>
  <si>
    <t>会员</t>
    <phoneticPr fontId="16" type="noConversion"/>
  </si>
  <si>
    <t>拼拼</t>
    <phoneticPr fontId="16" type="noConversion"/>
  </si>
  <si>
    <t>小武</t>
    <phoneticPr fontId="16" type="noConversion"/>
  </si>
  <si>
    <t>现金100 11-24微信支付228</t>
    <phoneticPr fontId="16" type="noConversion"/>
  </si>
  <si>
    <t>雪裤</t>
    <phoneticPr fontId="16" type="noConversion"/>
  </si>
  <si>
    <t>PTW058</t>
    <phoneticPr fontId="16" type="noConversion"/>
  </si>
  <si>
    <t>双板</t>
    <phoneticPr fontId="16" type="noConversion"/>
  </si>
  <si>
    <t>947</t>
    <phoneticPr fontId="16" type="noConversion"/>
  </si>
  <si>
    <t>会员</t>
    <phoneticPr fontId="16" type="noConversion"/>
  </si>
  <si>
    <t>朱莉</t>
    <phoneticPr fontId="16" type="noConversion"/>
  </si>
  <si>
    <t>13911359079</t>
    <phoneticPr fontId="16" type="noConversion"/>
  </si>
  <si>
    <t>A1612mr</t>
    <phoneticPr fontId="16" type="noConversion"/>
  </si>
  <si>
    <t>Ntcm</t>
    <phoneticPr fontId="16" type="noConversion"/>
  </si>
  <si>
    <t>S/M</t>
    <phoneticPr fontId="16" type="noConversion"/>
  </si>
  <si>
    <t>270</t>
    <phoneticPr fontId="16" type="noConversion"/>
  </si>
  <si>
    <t>刘露</t>
    <phoneticPr fontId="16" type="noConversion"/>
  </si>
  <si>
    <t>13910967371</t>
    <phoneticPr fontId="16" type="noConversion"/>
  </si>
  <si>
    <t>UVEX</t>
    <phoneticPr fontId="16" type="noConversion"/>
  </si>
  <si>
    <t>Dig 40 Vfm亚洲款</t>
    <phoneticPr fontId="16" type="noConversion"/>
  </si>
  <si>
    <t>Black</t>
    <phoneticPr fontId="16" type="noConversion"/>
  </si>
  <si>
    <t>2310</t>
    <phoneticPr fontId="16" type="noConversion"/>
  </si>
  <si>
    <t>韩铁</t>
    <phoneticPr fontId="16" type="noConversion"/>
  </si>
  <si>
    <t>13911777882</t>
    <phoneticPr fontId="16" type="noConversion"/>
  </si>
  <si>
    <t>未付</t>
    <phoneticPr fontId="16" type="noConversion"/>
  </si>
  <si>
    <t>Oakley</t>
    <phoneticPr fontId="16" type="noConversion"/>
  </si>
  <si>
    <t>007079-05</t>
    <phoneticPr fontId="16" type="noConversion"/>
  </si>
  <si>
    <t>Fdxm Rose Sapphire</t>
    <phoneticPr fontId="16" type="noConversion"/>
  </si>
  <si>
    <t>1248</t>
    <phoneticPr fontId="16" type="noConversion"/>
  </si>
  <si>
    <t>花轮</t>
    <phoneticPr fontId="16" type="noConversion"/>
  </si>
  <si>
    <t>Skins</t>
    <phoneticPr fontId="16" type="noConversion"/>
  </si>
  <si>
    <t>Dnamic男长裤</t>
    <phoneticPr fontId="16" type="noConversion"/>
  </si>
  <si>
    <t>S</t>
    <phoneticPr fontId="16" type="noConversion"/>
  </si>
  <si>
    <t>630</t>
    <phoneticPr fontId="16" type="noConversion"/>
  </si>
  <si>
    <t>孟总</t>
    <phoneticPr fontId="16" type="noConversion"/>
  </si>
  <si>
    <t>单板板包</t>
    <phoneticPr fontId="16" type="noConversion"/>
  </si>
  <si>
    <t>Dakine</t>
    <phoneticPr fontId="16" type="noConversion"/>
  </si>
  <si>
    <t>Fireside</t>
    <phoneticPr fontId="16" type="noConversion"/>
  </si>
  <si>
    <t>708</t>
    <phoneticPr fontId="16" type="noConversion"/>
  </si>
  <si>
    <t>雪服上衣</t>
    <phoneticPr fontId="16" type="noConversion"/>
  </si>
  <si>
    <t>West Scout</t>
    <phoneticPr fontId="16" type="noConversion"/>
  </si>
  <si>
    <t>STM338</t>
    <phoneticPr fontId="16" type="noConversion"/>
  </si>
  <si>
    <t>1800</t>
    <phoneticPr fontId="16" type="noConversion"/>
  </si>
  <si>
    <t>1405</t>
    <phoneticPr fontId="16" type="noConversion"/>
  </si>
  <si>
    <t>散客新晋</t>
    <phoneticPr fontId="16" type="noConversion"/>
  </si>
  <si>
    <t>陈Michael</t>
    <phoneticPr fontId="16" type="noConversion"/>
  </si>
  <si>
    <t>13501308785</t>
    <phoneticPr fontId="16" type="noConversion"/>
  </si>
  <si>
    <t>-228</t>
    <phoneticPr fontId="16" type="noConversion"/>
  </si>
  <si>
    <t>Demon</t>
    <phoneticPr fontId="16" type="noConversion"/>
  </si>
  <si>
    <t>DS6450</t>
    <phoneticPr fontId="16" type="noConversion"/>
  </si>
  <si>
    <t>Black</t>
    <phoneticPr fontId="16" type="noConversion"/>
  </si>
  <si>
    <t>XS</t>
    <phoneticPr fontId="16" type="noConversion"/>
  </si>
  <si>
    <t>16-17</t>
    <phoneticPr fontId="16" type="noConversion"/>
  </si>
  <si>
    <t>女</t>
    <phoneticPr fontId="16" type="noConversion"/>
  </si>
  <si>
    <t>未知</t>
    <phoneticPr fontId="16" type="noConversion"/>
  </si>
  <si>
    <t>199</t>
    <phoneticPr fontId="16" type="noConversion"/>
  </si>
  <si>
    <t>小董</t>
  </si>
  <si>
    <t>小董</t>
    <phoneticPr fontId="16" type="noConversion"/>
  </si>
  <si>
    <t>微信支付</t>
    <phoneticPr fontId="16" type="noConversion"/>
  </si>
  <si>
    <t>护脸</t>
    <phoneticPr fontId="16" type="noConversion"/>
  </si>
  <si>
    <t>Air Hole</t>
    <phoneticPr fontId="16" type="noConversion"/>
  </si>
  <si>
    <t>A16A1SS</t>
    <phoneticPr fontId="16" type="noConversion"/>
  </si>
  <si>
    <t>Prt</t>
    <phoneticPr fontId="16" type="noConversion"/>
  </si>
  <si>
    <t>S/M</t>
    <phoneticPr fontId="16" type="noConversion"/>
  </si>
  <si>
    <t>双板</t>
    <phoneticPr fontId="16" type="noConversion"/>
  </si>
  <si>
    <t>245</t>
    <phoneticPr fontId="16" type="noConversion"/>
  </si>
  <si>
    <t>帽子</t>
    <phoneticPr fontId="16" type="noConversion"/>
  </si>
  <si>
    <t>One Size</t>
    <phoneticPr fontId="16" type="noConversion"/>
  </si>
  <si>
    <t>14-15</t>
    <phoneticPr fontId="16" type="noConversion"/>
  </si>
  <si>
    <t>110</t>
    <phoneticPr fontId="16" type="noConversion"/>
  </si>
  <si>
    <t>散客</t>
    <phoneticPr fontId="16" type="noConversion"/>
  </si>
  <si>
    <t>Fischer</t>
    <phoneticPr fontId="16" type="noConversion"/>
  </si>
  <si>
    <t>Pure</t>
    <phoneticPr fontId="16" type="noConversion"/>
  </si>
  <si>
    <t>男</t>
    <phoneticPr fontId="16" type="noConversion"/>
  </si>
  <si>
    <t>1697</t>
    <phoneticPr fontId="16" type="noConversion"/>
  </si>
  <si>
    <t>双板雪鞋</t>
    <phoneticPr fontId="16" type="noConversion"/>
  </si>
  <si>
    <t>Cruzar W7.5</t>
    <phoneticPr fontId="16" type="noConversion"/>
  </si>
  <si>
    <t>1085</t>
    <phoneticPr fontId="16" type="noConversion"/>
  </si>
  <si>
    <t>雪杖</t>
    <phoneticPr fontId="16" type="noConversion"/>
  </si>
  <si>
    <t>Scott</t>
    <phoneticPr fontId="16" type="noConversion"/>
  </si>
  <si>
    <t>218</t>
    <phoneticPr fontId="16" type="noConversion"/>
  </si>
  <si>
    <t>散客新晋</t>
    <phoneticPr fontId="16" type="noConversion"/>
  </si>
  <si>
    <t>沙先生</t>
  </si>
  <si>
    <t>沙先生</t>
    <phoneticPr fontId="16" type="noConversion"/>
  </si>
  <si>
    <t>15611088130</t>
  </si>
  <si>
    <t>15611088130</t>
    <phoneticPr fontId="16" type="noConversion"/>
  </si>
  <si>
    <t>Pulse</t>
    <phoneticPr fontId="16" type="noConversion"/>
  </si>
  <si>
    <t>Cruzar X8.5</t>
    <phoneticPr fontId="16" type="noConversion"/>
  </si>
  <si>
    <t>1084</t>
    <phoneticPr fontId="16" type="noConversion"/>
  </si>
  <si>
    <t>双板板包</t>
    <phoneticPr fontId="16" type="noConversion"/>
  </si>
  <si>
    <t>MEET</t>
    <phoneticPr fontId="16" type="noConversion"/>
  </si>
  <si>
    <t>灰花</t>
    <phoneticPr fontId="16" type="noConversion"/>
  </si>
  <si>
    <t>15-16</t>
    <phoneticPr fontId="16" type="noConversion"/>
  </si>
  <si>
    <t>270</t>
    <phoneticPr fontId="16" type="noConversion"/>
  </si>
  <si>
    <t>430</t>
    <phoneticPr fontId="16" type="noConversion"/>
  </si>
  <si>
    <t>散客新晋</t>
    <phoneticPr fontId="16" type="noConversion"/>
  </si>
  <si>
    <t>陈国丰（亚当）</t>
  </si>
  <si>
    <t>陈国丰（亚当）</t>
    <phoneticPr fontId="16" type="noConversion"/>
  </si>
  <si>
    <t>13716023399</t>
  </si>
  <si>
    <t>13716023399</t>
    <phoneticPr fontId="16" type="noConversion"/>
  </si>
  <si>
    <t>小武</t>
    <phoneticPr fontId="16" type="noConversion"/>
  </si>
  <si>
    <t>A16B2SS</t>
    <phoneticPr fontId="16" type="noConversion"/>
  </si>
  <si>
    <t>Drop</t>
    <phoneticPr fontId="16" type="noConversion"/>
  </si>
  <si>
    <t>M/L</t>
    <phoneticPr fontId="16" type="noConversion"/>
  </si>
  <si>
    <t>300</t>
    <phoneticPr fontId="16" type="noConversion"/>
  </si>
  <si>
    <t>雪袜</t>
    <phoneticPr fontId="16" type="noConversion"/>
  </si>
  <si>
    <t>DC</t>
    <phoneticPr fontId="16" type="noConversion"/>
  </si>
  <si>
    <t>紫</t>
    <phoneticPr fontId="16" type="noConversion"/>
  </si>
  <si>
    <t>S</t>
    <phoneticPr fontId="16" type="noConversion"/>
  </si>
  <si>
    <t>138</t>
    <phoneticPr fontId="16" type="noConversion"/>
  </si>
  <si>
    <t>曲姐</t>
    <phoneticPr fontId="16" type="noConversion"/>
  </si>
  <si>
    <t>手套</t>
    <phoneticPr fontId="16" type="noConversion"/>
  </si>
  <si>
    <t>Armada</t>
    <phoneticPr fontId="16" type="noConversion"/>
  </si>
  <si>
    <t>Tremor Mitt</t>
    <phoneticPr fontId="16" type="noConversion"/>
  </si>
  <si>
    <t>B Dog-062</t>
    <phoneticPr fontId="16" type="noConversion"/>
  </si>
  <si>
    <t>L</t>
    <phoneticPr fontId="16" type="noConversion"/>
  </si>
  <si>
    <t>单板</t>
    <phoneticPr fontId="16" type="noConversion"/>
  </si>
  <si>
    <t>450</t>
    <phoneticPr fontId="16" type="noConversion"/>
  </si>
  <si>
    <t>散客</t>
    <phoneticPr fontId="16" type="noConversion"/>
  </si>
  <si>
    <t>黑</t>
    <phoneticPr fontId="16" type="noConversion"/>
  </si>
  <si>
    <t>现金</t>
    <phoneticPr fontId="16" type="noConversion"/>
  </si>
  <si>
    <t>NS2016112902</t>
    <phoneticPr fontId="16" type="noConversion"/>
  </si>
  <si>
    <t>NS2016112401</t>
    <phoneticPr fontId="16" type="noConversion"/>
  </si>
  <si>
    <t>NS2016112402</t>
    <phoneticPr fontId="16" type="noConversion"/>
  </si>
  <si>
    <t>NS2016112403</t>
    <phoneticPr fontId="16" type="noConversion"/>
  </si>
  <si>
    <t>NS2016112404</t>
    <phoneticPr fontId="16" type="noConversion"/>
  </si>
  <si>
    <t>NS2016112405</t>
    <phoneticPr fontId="16" type="noConversion"/>
  </si>
  <si>
    <t>NS2016112501</t>
    <phoneticPr fontId="16" type="noConversion"/>
  </si>
  <si>
    <t>NS2016112502</t>
    <phoneticPr fontId="16" type="noConversion"/>
  </si>
  <si>
    <t>NS2016112503</t>
    <phoneticPr fontId="16" type="noConversion"/>
  </si>
  <si>
    <t>NS2016112504</t>
    <phoneticPr fontId="16" type="noConversion"/>
  </si>
  <si>
    <t>NS2016112601</t>
    <phoneticPr fontId="16" type="noConversion"/>
  </si>
  <si>
    <t>NS2016112602</t>
    <phoneticPr fontId="16" type="noConversion"/>
  </si>
  <si>
    <t>NS2016112603</t>
    <phoneticPr fontId="16" type="noConversion"/>
  </si>
  <si>
    <t>NS2016112604</t>
    <phoneticPr fontId="16" type="noConversion"/>
  </si>
  <si>
    <t>NS2016112605</t>
    <phoneticPr fontId="16" type="noConversion"/>
  </si>
  <si>
    <t>NS2016112606</t>
    <phoneticPr fontId="16" type="noConversion"/>
  </si>
  <si>
    <t>NS2016112607</t>
    <phoneticPr fontId="16" type="noConversion"/>
  </si>
  <si>
    <t>NS2016112608</t>
    <phoneticPr fontId="16" type="noConversion"/>
  </si>
  <si>
    <t>NS2016112609</t>
    <phoneticPr fontId="16" type="noConversion"/>
  </si>
  <si>
    <t>NS2016112610</t>
    <phoneticPr fontId="16" type="noConversion"/>
  </si>
  <si>
    <t>NS2016112701</t>
    <phoneticPr fontId="16" type="noConversion"/>
  </si>
  <si>
    <t>NS2016112702</t>
    <phoneticPr fontId="16" type="noConversion"/>
  </si>
  <si>
    <t>NS2016112703</t>
    <phoneticPr fontId="16" type="noConversion"/>
  </si>
  <si>
    <t>NS2016112704</t>
    <phoneticPr fontId="16" type="noConversion"/>
  </si>
  <si>
    <t>NS2016112705</t>
    <phoneticPr fontId="16" type="noConversion"/>
  </si>
  <si>
    <t>NS2016112707</t>
    <phoneticPr fontId="16" type="noConversion"/>
  </si>
  <si>
    <t>NS2016112708</t>
    <phoneticPr fontId="16" type="noConversion"/>
  </si>
  <si>
    <t>NS2016112709</t>
    <phoneticPr fontId="16" type="noConversion"/>
  </si>
  <si>
    <t>NS2016112710</t>
    <phoneticPr fontId="16" type="noConversion"/>
  </si>
  <si>
    <t>NS2016112711</t>
    <phoneticPr fontId="16" type="noConversion"/>
  </si>
  <si>
    <t>NS2016112712</t>
    <phoneticPr fontId="16" type="noConversion"/>
  </si>
  <si>
    <t>NS2016112713</t>
    <phoneticPr fontId="16" type="noConversion"/>
  </si>
  <si>
    <t>NS2016112801</t>
    <phoneticPr fontId="16" type="noConversion"/>
  </si>
  <si>
    <t>NS2016112802</t>
    <phoneticPr fontId="16" type="noConversion"/>
  </si>
  <si>
    <t>NS2016112803</t>
    <phoneticPr fontId="16" type="noConversion"/>
  </si>
  <si>
    <t>NS2016112804</t>
    <phoneticPr fontId="16" type="noConversion"/>
  </si>
  <si>
    <t>NS2016112901</t>
    <phoneticPr fontId="16" type="noConversion"/>
  </si>
  <si>
    <t>NS2016113001</t>
    <phoneticPr fontId="16" type="noConversion"/>
  </si>
  <si>
    <t>NS2016113002</t>
    <phoneticPr fontId="16" type="noConversion"/>
  </si>
  <si>
    <t>NS2016113003</t>
    <phoneticPr fontId="16" type="noConversion"/>
  </si>
  <si>
    <t>护脸</t>
    <phoneticPr fontId="16" type="noConversion"/>
  </si>
  <si>
    <t>Air Hole</t>
    <phoneticPr fontId="16" type="noConversion"/>
  </si>
  <si>
    <t>A16A2SK</t>
    <phoneticPr fontId="16" type="noConversion"/>
  </si>
  <si>
    <t>Hrmr</t>
    <phoneticPr fontId="16" type="noConversion"/>
  </si>
  <si>
    <t>S/M</t>
    <phoneticPr fontId="16" type="noConversion"/>
  </si>
  <si>
    <t>16-17</t>
    <phoneticPr fontId="16" type="noConversion"/>
  </si>
  <si>
    <t>女</t>
    <phoneticPr fontId="16" type="noConversion"/>
  </si>
  <si>
    <t>双板</t>
    <phoneticPr fontId="16" type="noConversion"/>
  </si>
  <si>
    <t>199</t>
    <phoneticPr fontId="16" type="noConversion"/>
  </si>
  <si>
    <t>会员</t>
    <phoneticPr fontId="16" type="noConversion"/>
  </si>
  <si>
    <t>护臀</t>
    <phoneticPr fontId="16" type="noConversion"/>
  </si>
  <si>
    <t>套装</t>
    <phoneticPr fontId="16" type="noConversion"/>
  </si>
  <si>
    <t>花</t>
    <phoneticPr fontId="16" type="noConversion"/>
  </si>
  <si>
    <t>L</t>
    <phoneticPr fontId="16" type="noConversion"/>
  </si>
  <si>
    <t>350</t>
    <phoneticPr fontId="16" type="noConversion"/>
  </si>
  <si>
    <t>杨羿</t>
  </si>
  <si>
    <t>杨羿</t>
    <phoneticPr fontId="16" type="noConversion"/>
  </si>
  <si>
    <t>18611123311</t>
  </si>
  <si>
    <t>18611123311</t>
    <phoneticPr fontId="16" type="noConversion"/>
  </si>
  <si>
    <t>曲姐</t>
    <phoneticPr fontId="16" type="noConversion"/>
  </si>
  <si>
    <t>微信支付</t>
    <phoneticPr fontId="16" type="noConversion"/>
  </si>
  <si>
    <t>护腕_护掌</t>
    <phoneticPr fontId="16" type="noConversion"/>
  </si>
  <si>
    <t>Demon</t>
    <phoneticPr fontId="16" type="noConversion"/>
  </si>
  <si>
    <t>DS6450</t>
    <phoneticPr fontId="16" type="noConversion"/>
  </si>
  <si>
    <t>Black</t>
    <phoneticPr fontId="16" type="noConversion"/>
  </si>
  <si>
    <t>15-16</t>
    <phoneticPr fontId="16" type="noConversion"/>
  </si>
  <si>
    <t>单板</t>
    <phoneticPr fontId="16" type="noConversion"/>
  </si>
  <si>
    <t>XS</t>
    <phoneticPr fontId="16" type="noConversion"/>
  </si>
  <si>
    <t>散客</t>
    <phoneticPr fontId="16" type="noConversion"/>
  </si>
  <si>
    <t>现金</t>
    <phoneticPr fontId="16" type="noConversion"/>
  </si>
  <si>
    <t>Lidakis</t>
    <phoneticPr fontId="16" type="noConversion"/>
  </si>
  <si>
    <t>散客新晋</t>
    <phoneticPr fontId="16" type="noConversion"/>
  </si>
  <si>
    <t>左娟</t>
    <phoneticPr fontId="16" type="noConversion"/>
  </si>
  <si>
    <t>13501195857</t>
    <phoneticPr fontId="16" type="noConversion"/>
  </si>
  <si>
    <t>雪袜</t>
    <phoneticPr fontId="16" type="noConversion"/>
  </si>
  <si>
    <t>DC</t>
    <phoneticPr fontId="16" type="noConversion"/>
  </si>
  <si>
    <t>黄</t>
    <phoneticPr fontId="16" type="noConversion"/>
  </si>
  <si>
    <t>S</t>
    <phoneticPr fontId="16" type="noConversion"/>
  </si>
  <si>
    <t>14-15</t>
    <phoneticPr fontId="16" type="noConversion"/>
  </si>
  <si>
    <t>138</t>
    <phoneticPr fontId="16" type="noConversion"/>
  </si>
  <si>
    <t>张薛</t>
    <phoneticPr fontId="16" type="noConversion"/>
  </si>
  <si>
    <t>15801692160</t>
    <phoneticPr fontId="16" type="noConversion"/>
  </si>
  <si>
    <t>手套</t>
    <phoneticPr fontId="16" type="noConversion"/>
  </si>
  <si>
    <t>MEET</t>
    <phoneticPr fontId="16" type="noConversion"/>
  </si>
  <si>
    <t>黑</t>
    <phoneticPr fontId="16" type="noConversion"/>
  </si>
  <si>
    <t>One Size</t>
    <phoneticPr fontId="16" type="noConversion"/>
  </si>
  <si>
    <t>未知</t>
    <phoneticPr fontId="16" type="noConversion"/>
  </si>
  <si>
    <t>50</t>
    <phoneticPr fontId="16" type="noConversion"/>
  </si>
  <si>
    <t>红</t>
    <phoneticPr fontId="16" type="noConversion"/>
  </si>
  <si>
    <t>Fischer</t>
    <phoneticPr fontId="16" type="noConversion"/>
  </si>
  <si>
    <t>Pulse</t>
    <phoneticPr fontId="16" type="noConversion"/>
  </si>
  <si>
    <t>1697</t>
    <phoneticPr fontId="16" type="noConversion"/>
  </si>
  <si>
    <t>双板雪鞋</t>
    <phoneticPr fontId="16" type="noConversion"/>
  </si>
  <si>
    <t>Cruzar X8.5</t>
    <phoneticPr fontId="16" type="noConversion"/>
  </si>
  <si>
    <t>1084</t>
    <phoneticPr fontId="16" type="noConversion"/>
  </si>
  <si>
    <t>雪杖</t>
    <phoneticPr fontId="16" type="noConversion"/>
  </si>
  <si>
    <t>Scott</t>
    <phoneticPr fontId="16" type="noConversion"/>
  </si>
  <si>
    <t>218</t>
    <phoneticPr fontId="16" type="noConversion"/>
  </si>
  <si>
    <t>小武</t>
    <phoneticPr fontId="16" type="noConversion"/>
  </si>
  <si>
    <t>双板板包</t>
    <phoneticPr fontId="16" type="noConversion"/>
  </si>
  <si>
    <t>灰花</t>
    <phoneticPr fontId="16" type="noConversion"/>
  </si>
  <si>
    <t>280</t>
    <phoneticPr fontId="16" type="noConversion"/>
  </si>
  <si>
    <t>RC PRO 110FUL Fit</t>
    <phoneticPr fontId="16" type="noConversion"/>
  </si>
  <si>
    <t>男</t>
    <phoneticPr fontId="16" type="noConversion"/>
  </si>
  <si>
    <t>4257</t>
    <phoneticPr fontId="16" type="noConversion"/>
  </si>
  <si>
    <t>张子楠</t>
    <phoneticPr fontId="16" type="noConversion"/>
  </si>
  <si>
    <t>13811699970</t>
    <phoneticPr fontId="16" type="noConversion"/>
  </si>
  <si>
    <t>刷卡</t>
    <phoneticPr fontId="16" type="noConversion"/>
  </si>
  <si>
    <t>1302刷卡2955预定款</t>
    <phoneticPr fontId="16" type="noConversion"/>
  </si>
  <si>
    <t>RC4 100 VACUUM FULL FIT</t>
    <phoneticPr fontId="16" type="noConversion"/>
  </si>
  <si>
    <t>-2955</t>
    <phoneticPr fontId="16" type="noConversion"/>
  </si>
  <si>
    <t>NS2016113004</t>
    <phoneticPr fontId="16" type="noConversion"/>
  </si>
  <si>
    <t>NS2016113005</t>
    <phoneticPr fontId="16" type="noConversion"/>
  </si>
  <si>
    <t>NS2016113006</t>
    <phoneticPr fontId="16" type="noConversion"/>
  </si>
  <si>
    <t>NS2016113007</t>
    <phoneticPr fontId="16" type="noConversion"/>
  </si>
  <si>
    <t>NS2016113008</t>
    <phoneticPr fontId="16" type="noConversion"/>
  </si>
  <si>
    <t>APO</t>
    <phoneticPr fontId="16" type="noConversion"/>
  </si>
  <si>
    <t>Sage</t>
    <phoneticPr fontId="16" type="noConversion"/>
  </si>
  <si>
    <t>3107</t>
    <phoneticPr fontId="16" type="noConversion"/>
  </si>
  <si>
    <t>单板固定器</t>
    <phoneticPr fontId="16" type="noConversion"/>
  </si>
  <si>
    <t>Union</t>
    <phoneticPr fontId="16" type="noConversion"/>
  </si>
  <si>
    <t>Conta</t>
    <phoneticPr fontId="16" type="noConversion"/>
  </si>
  <si>
    <t>M/L</t>
    <phoneticPr fontId="16" type="noConversion"/>
  </si>
  <si>
    <t>2093</t>
    <phoneticPr fontId="16" type="noConversion"/>
  </si>
  <si>
    <t>王旭</t>
    <phoneticPr fontId="16" type="noConversion"/>
  </si>
  <si>
    <t>18601191580</t>
    <phoneticPr fontId="16" type="noConversion"/>
  </si>
  <si>
    <t>Dakine</t>
    <phoneticPr fontId="16" type="noConversion"/>
  </si>
  <si>
    <t>1160</t>
    <phoneticPr fontId="16" type="noConversion"/>
  </si>
  <si>
    <t>刘露</t>
    <phoneticPr fontId="16" type="noConversion"/>
  </si>
  <si>
    <t>13910967371</t>
    <phoneticPr fontId="16" type="noConversion"/>
  </si>
  <si>
    <t>护甲衣</t>
    <phoneticPr fontId="16" type="noConversion"/>
  </si>
  <si>
    <t>XION</t>
    <phoneticPr fontId="16" type="noConversion"/>
  </si>
  <si>
    <t xml:space="preserve"> </t>
    <phoneticPr fontId="16" type="noConversion"/>
  </si>
  <si>
    <t>Long Sleeve</t>
    <phoneticPr fontId="16" type="noConversion"/>
  </si>
  <si>
    <t>2086</t>
    <phoneticPr fontId="16" type="noConversion"/>
  </si>
  <si>
    <t>布乖</t>
    <phoneticPr fontId="16" type="noConversion"/>
  </si>
  <si>
    <t>NS2016120101</t>
    <phoneticPr fontId="16" type="noConversion"/>
  </si>
  <si>
    <t>NS2016120102</t>
    <phoneticPr fontId="16" type="noConversion"/>
  </si>
  <si>
    <t>NS2016120103</t>
    <phoneticPr fontId="16" type="noConversion"/>
  </si>
  <si>
    <t>NS2016120104</t>
    <phoneticPr fontId="16" type="noConversion"/>
  </si>
  <si>
    <t>NS2016120201</t>
    <phoneticPr fontId="16" type="noConversion"/>
  </si>
  <si>
    <t>NS2016120202</t>
    <phoneticPr fontId="16" type="noConversion"/>
  </si>
  <si>
    <t>张孝龙</t>
    <phoneticPr fontId="16" type="noConversion"/>
  </si>
  <si>
    <t>18611170966</t>
    <phoneticPr fontId="16" type="noConversion"/>
  </si>
  <si>
    <t>Impreza Glove</t>
    <phoneticPr fontId="16" type="noConversion"/>
  </si>
  <si>
    <t>Camo/Black</t>
    <phoneticPr fontId="16" type="noConversion"/>
  </si>
  <si>
    <t>M</t>
    <phoneticPr fontId="16" type="noConversion"/>
  </si>
  <si>
    <t>468</t>
    <phoneticPr fontId="16" type="noConversion"/>
  </si>
  <si>
    <t>Electra Glove</t>
    <phoneticPr fontId="16" type="noConversion"/>
  </si>
  <si>
    <t>Tillyiane</t>
    <phoneticPr fontId="16" type="noConversion"/>
  </si>
  <si>
    <t>297</t>
    <phoneticPr fontId="16" type="noConversion"/>
  </si>
  <si>
    <t>蓝</t>
    <phoneticPr fontId="16" type="noConversion"/>
  </si>
  <si>
    <t>30</t>
    <phoneticPr fontId="16" type="noConversion"/>
  </si>
  <si>
    <t>王涛</t>
    <phoneticPr fontId="16" type="noConversion"/>
  </si>
  <si>
    <t>13910031953</t>
  </si>
  <si>
    <t>13910031953</t>
    <phoneticPr fontId="16" type="noConversion"/>
  </si>
  <si>
    <t>DS1400</t>
    <phoneticPr fontId="16" type="noConversion"/>
  </si>
  <si>
    <t>780</t>
    <phoneticPr fontId="16" type="noConversion"/>
  </si>
  <si>
    <t>驻楚鹏</t>
    <phoneticPr fontId="16" type="noConversion"/>
  </si>
  <si>
    <t>STM338</t>
    <phoneticPr fontId="16" type="noConversion"/>
  </si>
  <si>
    <t>2218</t>
    <phoneticPr fontId="16" type="noConversion"/>
  </si>
  <si>
    <t>雪裤</t>
    <phoneticPr fontId="16" type="noConversion"/>
  </si>
  <si>
    <t>West Scout</t>
    <phoneticPr fontId="16" type="noConversion"/>
  </si>
  <si>
    <t>1332</t>
    <phoneticPr fontId="16" type="noConversion"/>
  </si>
  <si>
    <t>960</t>
    <phoneticPr fontId="16" type="noConversion"/>
  </si>
  <si>
    <t>俞涛</t>
  </si>
  <si>
    <t>俞涛</t>
    <phoneticPr fontId="16" type="noConversion"/>
  </si>
  <si>
    <t>18611615036</t>
  </si>
  <si>
    <t>18611615036</t>
    <phoneticPr fontId="16" type="noConversion"/>
  </si>
  <si>
    <t>NS2016120203</t>
    <phoneticPr fontId="16" type="noConversion"/>
  </si>
  <si>
    <t>NS2016120204</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</si>
</sst>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Red]\¥\-#,##0.00"/>
    <numFmt numFmtId="178" formatCode="0_ "/>
    <numFmt numFmtId="179" formatCode="0.000_ "/>
  </numFmts>
  <fonts count="17" x14ac:knownFonts="1">
    <font>
      <sz val="11"/>
      <color theme="1"/>
      <name val="宋体"/>
      <charset val="134"/>
      <scheme val="minor"/>
    </font>
    <font>
      <sz val="11"/>
      <name val="黑体"/>
      <family val="3"/>
      <charset val="134"/>
    </font>
    <font>
      <sz val="11"/>
      <color theme="1"/>
      <name val="黑体"/>
      <family val="3"/>
      <charset val="134"/>
    </font>
    <font>
      <sz val="11"/>
      <name val="宋体"/>
      <family val="3"/>
      <charset val="134"/>
      <scheme val="minor"/>
    </font>
    <font>
      <b/>
      <sz val="11"/>
      <color rgb="FFFF0000"/>
      <name val="黑体"/>
      <family val="3"/>
      <charset val="134"/>
    </font>
    <font>
      <b/>
      <sz val="11"/>
      <color rgb="FFFF0000"/>
      <name val="宋体"/>
      <family val="3"/>
      <charset val="134"/>
      <scheme val="minor"/>
    </font>
    <font>
      <sz val="11"/>
      <color rgb="FFFF0000"/>
      <name val="黑体"/>
      <family val="3"/>
      <charset val="134"/>
    </font>
    <font>
      <sz val="11"/>
      <color theme="1"/>
      <name val="华文细黑"/>
      <family val="3"/>
      <charset val="134"/>
    </font>
    <font>
      <sz val="11"/>
      <color indexed="8"/>
      <name val="微软雅黑"/>
      <family val="2"/>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
      <sz val="10"/>
      <name val="黑体"/>
      <family val="3"/>
      <charset val="134"/>
    </font>
    <font>
      <sz val="11"/>
      <color theme="1"/>
      <name val="宋体"/>
      <family val="3"/>
      <charset val="134"/>
      <scheme val="minor"/>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theme="0" tint="-0.14938810388500626"/>
        <bgColor indexed="64"/>
      </patternFill>
    </fill>
    <fill>
      <patternFill patternType="solid">
        <fgColor rgb="FFFFFF00"/>
        <bgColor indexed="64"/>
      </patternFill>
    </fill>
    <fill>
      <patternFill patternType="solid">
        <fgColor theme="9" tint="0.7993713187047945"/>
        <bgColor indexed="64"/>
      </patternFill>
    </fill>
    <fill>
      <patternFill patternType="solid">
        <fgColor theme="7" tint="0.7993713187047945"/>
        <bgColor indexed="64"/>
      </patternFill>
    </fill>
    <fill>
      <patternFill patternType="solid">
        <fgColor rgb="FFFF0000"/>
        <bgColor indexed="64"/>
      </patternFill>
    </fill>
    <fill>
      <patternFill patternType="solid">
        <fgColor theme="3" tint="0.7993713187047945"/>
        <bgColor indexed="64"/>
      </patternFill>
    </fill>
    <fill>
      <patternFill patternType="solid">
        <fgColor theme="5"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style="thick">
        <color auto="1"/>
      </top>
      <bottom/>
      <diagonal/>
    </border>
    <border>
      <left/>
      <right style="thin">
        <color auto="1"/>
      </right>
      <top style="thick">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bottom style="thin">
        <color auto="1"/>
      </bottom>
      <diagonal/>
    </border>
    <border>
      <left style="thin">
        <color auto="1"/>
      </left>
      <right/>
      <top style="thick">
        <color auto="1"/>
      </top>
      <bottom style="thin">
        <color auto="1"/>
      </bottom>
      <diagonal/>
    </border>
    <border>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right style="thin">
        <color auto="1"/>
      </right>
      <top/>
      <bottom style="medium">
        <color auto="1"/>
      </bottom>
      <diagonal/>
    </border>
    <border>
      <left style="thin">
        <color auto="1"/>
      </left>
      <right style="thick">
        <color rgb="FFFF0000"/>
      </right>
      <top/>
      <bottom style="medium">
        <color auto="1"/>
      </bottom>
      <diagonal/>
    </border>
    <border>
      <left/>
      <right style="thin">
        <color auto="1"/>
      </right>
      <top style="thin">
        <color auto="1"/>
      </top>
      <bottom/>
      <diagonal/>
    </border>
    <border>
      <left style="thin">
        <color auto="1"/>
      </left>
      <right style="thick">
        <color rgb="FFFF0000"/>
      </right>
      <top style="thin">
        <color auto="1"/>
      </top>
      <bottom/>
      <diagonal/>
    </border>
    <border>
      <left/>
      <right style="thick">
        <color rgb="FFFF0000"/>
      </right>
      <top style="medium">
        <color auto="1"/>
      </top>
      <bottom style="medium">
        <color auto="1"/>
      </bottom>
      <diagonal/>
    </border>
    <border>
      <left/>
      <right style="thin">
        <color auto="1"/>
      </right>
      <top style="medium">
        <color auto="1"/>
      </top>
      <bottom style="thin">
        <color auto="1"/>
      </bottom>
      <diagonal/>
    </border>
    <border>
      <left style="thin">
        <color auto="1"/>
      </left>
      <right style="thick">
        <color rgb="FFFF0000"/>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rgb="FFFF0000"/>
      </right>
      <top style="thin">
        <color auto="1"/>
      </top>
      <bottom style="medium">
        <color auto="1"/>
      </bottom>
      <diagonal/>
    </border>
    <border diagonalUp="1" diagonalDown="1">
      <left style="thin">
        <color auto="1"/>
      </left>
      <right style="thin">
        <color auto="1"/>
      </right>
      <top style="thin">
        <color auto="1"/>
      </top>
      <bottom style="thin">
        <color auto="1"/>
      </bottom>
      <diagonal style="thin">
        <color auto="1"/>
      </diagonal>
    </border>
    <border diagonalUp="1" diagonalDown="1">
      <left style="thin">
        <color auto="1"/>
      </left>
      <right style="thin">
        <color auto="1"/>
      </right>
      <top style="medium">
        <color auto="1"/>
      </top>
      <bottom style="thin">
        <color auto="1"/>
      </bottom>
      <diagonal style="thin">
        <color auto="1"/>
      </diagonal>
    </border>
    <border>
      <left/>
      <right/>
      <top style="thick">
        <color auto="1"/>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n">
        <color auto="1"/>
      </right>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381">
    <xf numFmtId="0" fontId="0" fillId="0" borderId="0" xfId="0">
      <alignment vertical="center"/>
    </xf>
    <xf numFmtId="0" fontId="0" fillId="0" borderId="1" xfId="0" applyBorder="1">
      <alignment vertical="center"/>
    </xf>
    <xf numFmtId="0" fontId="1" fillId="0" borderId="1" xfId="1" applyFont="1" applyBorder="1" applyAlignment="1">
      <alignment horizontal="center" vertical="center"/>
    </xf>
    <xf numFmtId="0" fontId="1" fillId="0" borderId="1" xfId="1" applyNumberFormat="1" applyFont="1" applyBorder="1" applyAlignment="1">
      <alignment horizontal="center" vertical="center"/>
    </xf>
    <xf numFmtId="14" fontId="1" fillId="0" borderId="1" xfId="1" applyNumberFormat="1" applyFont="1" applyBorder="1" applyAlignment="1">
      <alignment horizontal="center" vertical="center"/>
    </xf>
    <xf numFmtId="0" fontId="1" fillId="0" borderId="1" xfId="1" applyNumberFormat="1" applyFont="1" applyBorder="1">
      <alignment vertical="center"/>
    </xf>
    <xf numFmtId="0" fontId="2" fillId="0" borderId="1" xfId="1" applyFont="1" applyBorder="1" applyAlignment="1">
      <alignment horizontal="center" vertical="center"/>
    </xf>
    <xf numFmtId="0" fontId="14" fillId="0" borderId="1" xfId="1" applyBorder="1">
      <alignment vertical="center"/>
    </xf>
    <xf numFmtId="14" fontId="2" fillId="2" borderId="1" xfId="1" applyNumberFormat="1" applyFont="1" applyFill="1" applyBorder="1" applyAlignment="1">
      <alignment horizontal="center" vertical="top"/>
    </xf>
    <xf numFmtId="0" fontId="1" fillId="2" borderId="1" xfId="1" applyNumberFormat="1" applyFont="1" applyFill="1" applyBorder="1">
      <alignment vertical="center"/>
    </xf>
    <xf numFmtId="0" fontId="1" fillId="2" borderId="1" xfId="1" applyFont="1" applyFill="1" applyBorder="1" applyAlignment="1">
      <alignment horizontal="center" vertical="center"/>
    </xf>
    <xf numFmtId="0" fontId="2" fillId="2" borderId="1" xfId="1" applyFont="1" applyFill="1" applyBorder="1" applyAlignment="1">
      <alignment horizontal="center" vertical="center"/>
    </xf>
    <xf numFmtId="176" fontId="1" fillId="0" borderId="1" xfId="1" applyNumberFormat="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Fill="1" applyBorder="1" applyAlignment="1">
      <alignment horizontal="center" vertical="center"/>
    </xf>
    <xf numFmtId="49" fontId="1" fillId="0" borderId="1" xfId="1" applyNumberFormat="1" applyFont="1" applyBorder="1" applyAlignment="1">
      <alignment horizontal="center" vertical="center"/>
    </xf>
    <xf numFmtId="49" fontId="2" fillId="2" borderId="1" xfId="1" applyNumberFormat="1" applyFont="1" applyFill="1" applyBorder="1" applyAlignment="1">
      <alignment horizontal="center" vertical="center"/>
    </xf>
    <xf numFmtId="14" fontId="1" fillId="0" borderId="1" xfId="1" applyNumberFormat="1" applyFont="1" applyBorder="1">
      <alignment vertical="center"/>
    </xf>
    <xf numFmtId="0" fontId="3" fillId="0" borderId="0" xfId="0" applyFont="1" applyAlignment="1">
      <alignment vertical="top"/>
    </xf>
    <xf numFmtId="0" fontId="3" fillId="0" borderId="0" xfId="0" applyFont="1" applyFill="1" applyBorder="1">
      <alignment vertical="center"/>
    </xf>
    <xf numFmtId="0" fontId="3" fillId="0" borderId="2" xfId="0" applyFont="1" applyBorder="1">
      <alignment vertical="center"/>
    </xf>
    <xf numFmtId="0" fontId="3" fillId="0" borderId="0" xfId="0" applyFont="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49"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179" fontId="4" fillId="0" borderId="1" xfId="0" applyNumberFormat="1" applyFont="1" applyBorder="1" applyAlignment="1">
      <alignment horizontal="center" vertical="center"/>
    </xf>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1" fillId="3" borderId="3" xfId="0" applyFont="1" applyFill="1" applyBorder="1" applyAlignment="1">
      <alignment horizontal="center" vertical="center"/>
    </xf>
    <xf numFmtId="0" fontId="1" fillId="3" borderId="3" xfId="0" applyNumberFormat="1" applyFont="1" applyFill="1" applyBorder="1">
      <alignment vertical="center"/>
    </xf>
    <xf numFmtId="14" fontId="1" fillId="0" borderId="4" xfId="1" applyNumberFormat="1" applyFont="1" applyBorder="1" applyAlignment="1">
      <alignment horizontal="center" vertical="center"/>
    </xf>
    <xf numFmtId="0" fontId="1" fillId="0" borderId="4" xfId="1" applyNumberFormat="1" applyFont="1" applyBorder="1">
      <alignment vertical="center"/>
    </xf>
    <xf numFmtId="0" fontId="1" fillId="0" borderId="4" xfId="1" applyFont="1" applyBorder="1" applyAlignment="1">
      <alignment horizontal="center" vertical="center"/>
    </xf>
    <xf numFmtId="0" fontId="2" fillId="0" borderId="4" xfId="1" applyFont="1" applyBorder="1" applyAlignment="1">
      <alignment horizontal="center" vertical="center"/>
    </xf>
    <xf numFmtId="0" fontId="1" fillId="4" borderId="5" xfId="0" applyFont="1" applyFill="1" applyBorder="1" applyAlignment="1">
      <alignment horizontal="center" vertical="center"/>
    </xf>
    <xf numFmtId="0" fontId="1" fillId="4" borderId="2" xfId="0" applyNumberFormat="1" applyFont="1" applyFill="1" applyBorder="1">
      <alignment vertical="center"/>
    </xf>
    <xf numFmtId="0" fontId="1" fillId="4" borderId="2" xfId="0" applyFont="1" applyFill="1" applyBorder="1" applyAlignment="1">
      <alignment horizontal="center" vertical="center"/>
    </xf>
    <xf numFmtId="14" fontId="1" fillId="0" borderId="6" xfId="1" applyNumberFormat="1" applyFont="1" applyBorder="1" applyAlignment="1">
      <alignment horizontal="center" vertical="center"/>
    </xf>
    <xf numFmtId="0" fontId="1" fillId="0" borderId="6" xfId="1" applyNumberFormat="1" applyFont="1" applyBorder="1">
      <alignment vertical="center"/>
    </xf>
    <xf numFmtId="0" fontId="1" fillId="0" borderId="6" xfId="1" applyFont="1" applyBorder="1" applyAlignment="1">
      <alignment horizontal="center" vertical="center"/>
    </xf>
    <xf numFmtId="0" fontId="2" fillId="0" borderId="6" xfId="1" applyFont="1" applyBorder="1" applyAlignment="1">
      <alignment horizontal="center" vertical="center"/>
    </xf>
    <xf numFmtId="0" fontId="14" fillId="0" borderId="7" xfId="1" applyBorder="1" applyAlignment="1">
      <alignment horizontal="center" vertical="center"/>
    </xf>
    <xf numFmtId="0" fontId="14" fillId="0" borderId="8" xfId="1" applyBorder="1" applyAlignment="1">
      <alignment horizontal="center" vertical="center"/>
    </xf>
    <xf numFmtId="0" fontId="1" fillId="0" borderId="7" xfId="1" applyFont="1" applyBorder="1" applyAlignment="1">
      <alignment horizontal="center" vertical="center"/>
    </xf>
    <xf numFmtId="0" fontId="14" fillId="0" borderId="1" xfId="1" applyBorder="1" applyAlignment="1">
      <alignment horizontal="center" vertical="center"/>
    </xf>
    <xf numFmtId="0" fontId="1"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0" xfId="1">
      <alignment vertical="center"/>
    </xf>
    <xf numFmtId="0" fontId="4" fillId="4" borderId="6" xfId="0" applyFont="1" applyFill="1" applyBorder="1" applyAlignment="1">
      <alignment horizontal="center" vertical="center"/>
    </xf>
    <xf numFmtId="49"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178"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xf>
    <xf numFmtId="49" fontId="1" fillId="0" borderId="7"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178" fontId="1" fillId="0" borderId="10" xfId="0" applyNumberFormat="1" applyFont="1" applyBorder="1" applyAlignment="1">
      <alignment horizontal="center" vertical="center"/>
    </xf>
    <xf numFmtId="49"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49" fontId="1" fillId="3" borderId="3" xfId="0" applyNumberFormat="1" applyFont="1" applyFill="1" applyBorder="1" applyAlignment="1">
      <alignment horizontal="center" vertical="center"/>
    </xf>
    <xf numFmtId="178" fontId="1" fillId="3" borderId="3"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top" wrapText="1"/>
    </xf>
    <xf numFmtId="178" fontId="4" fillId="5" borderId="4"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0" fontId="5" fillId="0" borderId="11" xfId="0" applyFont="1" applyFill="1" applyBorder="1" applyAlignment="1">
      <alignment horizontal="center" vertical="center"/>
    </xf>
    <xf numFmtId="49" fontId="1" fillId="0" borderId="12" xfId="0" applyNumberFormat="1" applyFont="1" applyBorder="1" applyAlignment="1">
      <alignment horizontal="center" vertical="center"/>
    </xf>
    <xf numFmtId="0" fontId="4" fillId="0" borderId="3" xfId="0" applyFont="1" applyFill="1" applyBorder="1" applyAlignment="1">
      <alignment horizontal="center" vertical="center"/>
    </xf>
    <xf numFmtId="0" fontId="1" fillId="0" borderId="4" xfId="0" applyFont="1" applyBorder="1" applyAlignment="1">
      <alignment horizontal="center" vertical="center"/>
    </xf>
    <xf numFmtId="49" fontId="1" fillId="0" borderId="13" xfId="0" applyNumberFormat="1" applyFont="1" applyBorder="1" applyAlignment="1">
      <alignment horizontal="center" vertical="center"/>
    </xf>
    <xf numFmtId="0" fontId="1" fillId="0" borderId="6" xfId="0" applyFont="1" applyBorder="1" applyAlignment="1">
      <alignment horizontal="center" vertical="center"/>
    </xf>
    <xf numFmtId="49" fontId="1" fillId="0" borderId="14" xfId="0" applyNumberFormat="1" applyFont="1" applyBorder="1" applyAlignment="1">
      <alignment horizontal="center" vertical="center"/>
    </xf>
    <xf numFmtId="49" fontId="1" fillId="0" borderId="15" xfId="0" applyNumberFormat="1" applyFont="1" applyBorder="1" applyAlignment="1">
      <alignment horizontal="center" vertical="center"/>
    </xf>
    <xf numFmtId="178" fontId="1" fillId="6" borderId="9" xfId="0" applyNumberFormat="1" applyFont="1" applyFill="1" applyBorder="1" applyAlignment="1">
      <alignment horizontal="center" vertical="center"/>
    </xf>
    <xf numFmtId="179" fontId="1" fillId="0" borderId="1" xfId="0" applyNumberFormat="1" applyFont="1" applyBorder="1" applyAlignment="1">
      <alignment horizontal="center" vertical="top" wrapText="1"/>
    </xf>
    <xf numFmtId="49" fontId="1" fillId="0" borderId="7" xfId="0" applyNumberFormat="1" applyFont="1" applyBorder="1" applyAlignment="1">
      <alignment horizontal="center" vertical="center"/>
    </xf>
    <xf numFmtId="178" fontId="1" fillId="0" borderId="7" xfId="0" applyNumberFormat="1" applyFont="1" applyBorder="1" applyAlignment="1">
      <alignment horizontal="center" vertical="center"/>
    </xf>
    <xf numFmtId="179" fontId="4" fillId="6" borderId="7" xfId="0" applyNumberFormat="1" applyFont="1" applyFill="1" applyBorder="1" applyAlignment="1">
      <alignment horizontal="center" vertical="center"/>
    </xf>
    <xf numFmtId="179" fontId="4" fillId="3" borderId="3" xfId="0" applyNumberFormat="1" applyFont="1" applyFill="1" applyBorder="1" applyAlignment="1">
      <alignment horizontal="center" vertical="center"/>
    </xf>
    <xf numFmtId="179" fontId="4" fillId="6" borderId="10" xfId="0" applyNumberFormat="1" applyFont="1" applyFill="1" applyBorder="1" applyAlignment="1">
      <alignment horizontal="center" vertical="center"/>
    </xf>
    <xf numFmtId="179" fontId="4" fillId="4" borderId="2"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178" fontId="1" fillId="0" borderId="6" xfId="0" applyNumberFormat="1" applyFont="1" applyBorder="1" applyAlignment="1">
      <alignment horizontal="center" vertical="center"/>
    </xf>
    <xf numFmtId="179" fontId="4" fillId="6" borderId="6" xfId="0" applyNumberFormat="1" applyFont="1" applyFill="1" applyBorder="1" applyAlignment="1">
      <alignment horizontal="center" vertical="center"/>
    </xf>
    <xf numFmtId="179" fontId="4" fillId="6"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3" borderId="17" xfId="0" applyFont="1" applyFill="1" applyBorder="1" applyAlignment="1">
      <alignment horizontal="center" vertical="center"/>
    </xf>
    <xf numFmtId="0" fontId="1" fillId="0" borderId="18" xfId="0" applyFont="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8" xfId="1" applyFont="1" applyBorder="1" applyAlignment="1">
      <alignment horizontal="center" vertical="center"/>
    </xf>
    <xf numFmtId="0" fontId="14" fillId="0" borderId="7" xfId="1" applyBorder="1">
      <alignment vertical="center"/>
    </xf>
    <xf numFmtId="0" fontId="1" fillId="0" borderId="10" xfId="0" applyFont="1" applyFill="1" applyBorder="1" applyAlignment="1">
      <alignment horizontal="center" vertical="center"/>
    </xf>
    <xf numFmtId="178" fontId="4" fillId="5" borderId="10" xfId="0" applyNumberFormat="1" applyFont="1" applyFill="1" applyBorder="1" applyAlignment="1">
      <alignment horizontal="center" vertical="center"/>
    </xf>
    <xf numFmtId="178" fontId="4" fillId="6" borderId="10"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6" xfId="0" applyNumberFormat="1" applyFont="1" applyBorder="1">
      <alignment vertical="center"/>
    </xf>
    <xf numFmtId="0" fontId="4" fillId="0" borderId="6" xfId="0" applyFont="1" applyFill="1" applyBorder="1" applyAlignment="1">
      <alignment horizontal="center" vertical="center"/>
    </xf>
    <xf numFmtId="179" fontId="4" fillId="0" borderId="6" xfId="0" applyNumberFormat="1" applyFont="1" applyBorder="1"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xf>
    <xf numFmtId="0" fontId="0" fillId="0" borderId="0" xfId="0" applyFont="1">
      <alignment vertical="center"/>
    </xf>
    <xf numFmtId="0" fontId="0" fillId="0" borderId="0" xfId="0" applyAlignment="1">
      <alignment horizontal="center" vertical="center"/>
    </xf>
    <xf numFmtId="10" fontId="0" fillId="0" borderId="0" xfId="0" applyNumberFormat="1" applyAlignment="1">
      <alignment horizontal="center" vertical="center"/>
    </xf>
    <xf numFmtId="178" fontId="0" fillId="0" borderId="0" xfId="0" applyNumberForma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178" fontId="0" fillId="0" borderId="0" xfId="0" applyNumberFormat="1" applyFont="1" applyAlignment="1">
      <alignment horizontal="center" vertical="center"/>
    </xf>
    <xf numFmtId="0" fontId="6" fillId="0" borderId="1" xfId="0" applyFont="1" applyBorder="1" applyAlignment="1">
      <alignment horizontal="center"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58" fontId="7" fillId="0" borderId="1" xfId="0" applyNumberFormat="1" applyFont="1" applyBorder="1" applyAlignment="1">
      <alignment horizontal="left" vertical="center"/>
    </xf>
    <xf numFmtId="14" fontId="7" fillId="0" borderId="1" xfId="1" applyNumberFormat="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xf>
    <xf numFmtId="58" fontId="7" fillId="0" borderId="1" xfId="1" applyNumberFormat="1" applyFont="1" applyBorder="1" applyAlignment="1">
      <alignment horizontal="left" vertical="center"/>
    </xf>
    <xf numFmtId="0" fontId="7" fillId="0" borderId="1" xfId="0" applyFont="1" applyBorder="1" applyAlignment="1">
      <alignment horizontal="right" vertical="center"/>
    </xf>
    <xf numFmtId="0" fontId="7" fillId="0"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lignment vertical="center"/>
    </xf>
    <xf numFmtId="0" fontId="8" fillId="0" borderId="1" xfId="1" applyFont="1" applyBorder="1" applyAlignment="1">
      <alignment horizontal="center" vertical="center"/>
    </xf>
    <xf numFmtId="0" fontId="8" fillId="0" borderId="1" xfId="1" applyFont="1" applyBorder="1">
      <alignment vertical="center"/>
    </xf>
    <xf numFmtId="14" fontId="8" fillId="0" borderId="1" xfId="1" applyNumberFormat="1" applyFont="1" applyBorder="1">
      <alignment vertical="center"/>
    </xf>
    <xf numFmtId="0" fontId="8" fillId="0" borderId="1" xfId="0" applyFont="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27" xfId="0" applyBorder="1" applyAlignment="1">
      <alignment horizontal="center" vertical="center"/>
    </xf>
    <xf numFmtId="0" fontId="0" fillId="0" borderId="14" xfId="0" applyFont="1" applyBorder="1" applyAlignment="1">
      <alignment horizontal="center" vertical="center"/>
    </xf>
    <xf numFmtId="0" fontId="0" fillId="0" borderId="6" xfId="0" applyFont="1" applyBorder="1" applyAlignment="1">
      <alignment horizontal="center" vertical="center"/>
    </xf>
    <xf numFmtId="49" fontId="0" fillId="0" borderId="6" xfId="0" applyNumberFormat="1" applyFont="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49" fontId="0" fillId="0" borderId="22" xfId="0" applyNumberFormat="1" applyFont="1" applyBorder="1" applyAlignment="1">
      <alignment horizontal="center" vertical="center"/>
    </xf>
    <xf numFmtId="0" fontId="0" fillId="0" borderId="31" xfId="0" applyFon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32" xfId="0" applyFont="1" applyBorder="1" applyAlignment="1">
      <alignment horizontal="center" vertical="center"/>
    </xf>
    <xf numFmtId="49" fontId="0" fillId="0" borderId="23" xfId="0" applyNumberFormat="1" applyFont="1" applyBorder="1" applyAlignment="1">
      <alignment horizontal="center" vertical="center"/>
    </xf>
    <xf numFmtId="0" fontId="0" fillId="0" borderId="33" xfId="0" applyBorder="1" applyAlignment="1">
      <alignment horizontal="center" vertical="center"/>
    </xf>
    <xf numFmtId="0" fontId="0" fillId="0" borderId="23" xfId="0" applyFont="1" applyBorder="1" applyAlignment="1">
      <alignment horizontal="center" vertical="center"/>
    </xf>
    <xf numFmtId="0" fontId="0" fillId="0" borderId="15" xfId="0" applyFont="1" applyBorder="1" applyAlignment="1">
      <alignment horizontal="center" vertical="center"/>
    </xf>
    <xf numFmtId="49" fontId="0" fillId="0" borderId="1" xfId="0" applyNumberFormat="1" applyFont="1" applyBorder="1" applyAlignment="1">
      <alignment horizontal="center" vertical="center"/>
    </xf>
    <xf numFmtId="0" fontId="0" fillId="0" borderId="27" xfId="0" applyFont="1" applyBorder="1" applyAlignment="1">
      <alignment horizontal="center" vertical="center"/>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4" xfId="0" applyFont="1" applyBorder="1" applyAlignment="1">
      <alignment horizontal="center" vertical="center"/>
    </xf>
    <xf numFmtId="49" fontId="0" fillId="0" borderId="4" xfId="0" applyNumberFormat="1" applyFont="1" applyBorder="1" applyAlignment="1">
      <alignment horizontal="center" vertical="center"/>
    </xf>
    <xf numFmtId="0" fontId="0" fillId="3" borderId="24" xfId="0" applyFont="1" applyFill="1" applyBorder="1" applyAlignment="1">
      <alignment horizontal="center" vertical="center"/>
    </xf>
    <xf numFmtId="49" fontId="0" fillId="3" borderId="24" xfId="0" applyNumberFormat="1" applyFill="1" applyBorder="1" applyAlignment="1">
      <alignment horizontal="center" vertical="center"/>
    </xf>
    <xf numFmtId="0" fontId="0" fillId="3" borderId="36" xfId="0" applyFill="1" applyBorder="1" applyAlignment="1">
      <alignment horizontal="center" vertical="center"/>
    </xf>
    <xf numFmtId="0" fontId="0" fillId="0" borderId="37" xfId="0" applyBorder="1" applyAlignment="1">
      <alignment horizontal="center" vertical="center"/>
    </xf>
    <xf numFmtId="49" fontId="0" fillId="0" borderId="25"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49" fontId="0" fillId="0" borderId="26" xfId="0" applyNumberFormat="1" applyFont="1" applyBorder="1" applyAlignment="1">
      <alignment horizontal="center" vertical="center"/>
    </xf>
    <xf numFmtId="0" fontId="0" fillId="0" borderId="40" xfId="0" applyBorder="1" applyAlignment="1">
      <alignment horizontal="center" vertical="center"/>
    </xf>
    <xf numFmtId="0" fontId="0" fillId="0" borderId="26" xfId="0" applyFont="1" applyBorder="1" applyAlignment="1">
      <alignment horizontal="center" vertical="center"/>
    </xf>
    <xf numFmtId="0" fontId="0" fillId="0" borderId="38" xfId="0" applyFont="1" applyBorder="1" applyAlignment="1">
      <alignment horizontal="center" vertical="center"/>
    </xf>
    <xf numFmtId="0" fontId="0" fillId="0" borderId="41" xfId="0" applyBorder="1" applyAlignment="1">
      <alignment horizontal="center" vertical="center"/>
    </xf>
    <xf numFmtId="0" fontId="0" fillId="0" borderId="25" xfId="0" applyFont="1" applyBorder="1" applyAlignment="1">
      <alignment horizontal="center" vertical="center"/>
    </xf>
    <xf numFmtId="0" fontId="0" fillId="0" borderId="40" xfId="0" applyFont="1" applyBorder="1" applyAlignment="1">
      <alignment horizontal="center" vertical="center"/>
    </xf>
    <xf numFmtId="49" fontId="0" fillId="0" borderId="25" xfId="0" applyNumberFormat="1" applyBorder="1" applyAlignment="1">
      <alignment horizontal="center" vertical="center"/>
    </xf>
    <xf numFmtId="49" fontId="0" fillId="0" borderId="26" xfId="0" applyNumberFormat="1" applyBorder="1" applyAlignment="1">
      <alignment horizontal="center" vertical="center"/>
    </xf>
    <xf numFmtId="0" fontId="0" fillId="0" borderId="42" xfId="0" applyBorder="1" applyAlignment="1">
      <alignment horizontal="center" vertical="center"/>
    </xf>
    <xf numFmtId="0" fontId="0" fillId="7" borderId="1" xfId="0" applyFill="1" applyBorder="1" applyAlignment="1">
      <alignment horizontal="center" vertical="center"/>
    </xf>
    <xf numFmtId="0" fontId="0" fillId="0" borderId="37" xfId="0" applyFont="1" applyBorder="1" applyAlignment="1">
      <alignment horizontal="center" vertical="center"/>
    </xf>
    <xf numFmtId="0" fontId="0" fillId="0" borderId="39" xfId="0" applyFont="1" applyBorder="1" applyAlignment="1">
      <alignment horizontal="center" vertical="center"/>
    </xf>
    <xf numFmtId="0" fontId="0" fillId="0" borderId="0" xfId="0" applyFont="1" applyBorder="1" applyAlignment="1">
      <alignment horizontal="center" vertical="center"/>
    </xf>
    <xf numFmtId="49" fontId="9" fillId="0" borderId="0" xfId="1" applyNumberFormat="1" applyFont="1" applyAlignment="1">
      <alignment horizontal="center" vertical="center"/>
    </xf>
    <xf numFmtId="0" fontId="9" fillId="0" borderId="0" xfId="1" applyFont="1" applyAlignment="1">
      <alignment horizontal="center" vertical="center"/>
    </xf>
    <xf numFmtId="49" fontId="0" fillId="0" borderId="0" xfId="1" applyNumberFormat="1" applyFont="1" applyAlignment="1">
      <alignment horizontal="center" vertical="center"/>
    </xf>
    <xf numFmtId="14" fontId="14" fillId="0" borderId="0" xfId="1" applyNumberFormat="1" applyAlignment="1">
      <alignment horizontal="center" vertical="center"/>
    </xf>
    <xf numFmtId="0" fontId="0" fillId="0" borderId="0" xfId="1" applyFont="1" applyAlignment="1">
      <alignment horizontal="center" vertical="center"/>
    </xf>
    <xf numFmtId="0" fontId="14" fillId="0" borderId="0" xfId="1" applyAlignment="1">
      <alignment horizontal="center" vertical="center"/>
    </xf>
    <xf numFmtId="14" fontId="0" fillId="0" borderId="0" xfId="0" applyNumberFormat="1" applyAlignment="1">
      <alignment horizontal="center" vertical="center"/>
    </xf>
    <xf numFmtId="0" fontId="0" fillId="0" borderId="0" xfId="1" applyFont="1" applyFill="1" applyAlignment="1">
      <alignment horizontal="center" vertical="center"/>
    </xf>
    <xf numFmtId="0" fontId="14" fillId="0" borderId="0" xfId="1" applyFill="1" applyAlignment="1">
      <alignment horizontal="center" vertical="center"/>
    </xf>
    <xf numFmtId="0" fontId="10" fillId="4" borderId="0" xfId="0" applyFont="1" applyFill="1" applyBorder="1" applyAlignment="1">
      <alignment horizontal="center" vertical="center"/>
    </xf>
    <xf numFmtId="49" fontId="0" fillId="0" borderId="0" xfId="0" applyNumberFormat="1" applyBorder="1" applyAlignment="1">
      <alignment horizontal="center" vertical="center"/>
    </xf>
    <xf numFmtId="0" fontId="0" fillId="0" borderId="0" xfId="0" applyBorder="1" applyAlignment="1">
      <alignment horizontal="center" vertical="center"/>
    </xf>
    <xf numFmtId="49" fontId="10" fillId="4" borderId="0" xfId="0" applyNumberFormat="1" applyFont="1" applyFill="1" applyBorder="1" applyAlignment="1">
      <alignment horizontal="center" vertical="center"/>
    </xf>
    <xf numFmtId="14" fontId="10" fillId="4" borderId="0" xfId="0" applyNumberFormat="1" applyFont="1" applyFill="1" applyBorder="1" applyAlignment="1">
      <alignment horizontal="center" vertical="center"/>
    </xf>
    <xf numFmtId="49" fontId="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9" fontId="0" fillId="0" borderId="0" xfId="0" applyNumberFormat="1" applyBorder="1" applyAlignment="1">
      <alignment horizontal="center" vertical="center"/>
    </xf>
    <xf numFmtId="177" fontId="0" fillId="0" borderId="0" xfId="0" applyNumberFormat="1" applyBorder="1" applyAlignment="1">
      <alignment horizontal="center" vertical="center"/>
    </xf>
    <xf numFmtId="0" fontId="0" fillId="0" borderId="0" xfId="0" applyFill="1" applyBorder="1" applyAlignment="1">
      <alignment horizontal="center" vertical="center"/>
    </xf>
    <xf numFmtId="0" fontId="12" fillId="4" borderId="0" xfId="0" applyFont="1" applyFill="1" applyBorder="1" applyAlignment="1">
      <alignment horizontal="center" vertical="center"/>
    </xf>
    <xf numFmtId="0" fontId="1" fillId="0" borderId="0" xfId="0" applyFont="1" applyAlignment="1">
      <alignment vertical="top"/>
    </xf>
    <xf numFmtId="0" fontId="1" fillId="8" borderId="43" xfId="0" applyFont="1" applyFill="1" applyBorder="1">
      <alignment vertical="center"/>
    </xf>
    <xf numFmtId="0" fontId="1" fillId="8" borderId="0" xfId="0" applyFont="1" applyFill="1" applyBorder="1">
      <alignment vertical="center"/>
    </xf>
    <xf numFmtId="0" fontId="1" fillId="9" borderId="43" xfId="0" applyFont="1" applyFill="1" applyBorder="1">
      <alignment vertical="center"/>
    </xf>
    <xf numFmtId="0" fontId="1" fillId="9" borderId="0" xfId="0" applyFont="1" applyFill="1" applyBorder="1">
      <alignment vertical="center"/>
    </xf>
    <xf numFmtId="0" fontId="1" fillId="0" borderId="1" xfId="0" applyFont="1" applyBorder="1">
      <alignment vertical="center"/>
    </xf>
    <xf numFmtId="0" fontId="4" fillId="0" borderId="1" xfId="0" applyFont="1" applyBorder="1" applyAlignment="1">
      <alignment horizontal="center" vertical="center"/>
    </xf>
    <xf numFmtId="0" fontId="1" fillId="0" borderId="0" xfId="0" applyFont="1">
      <alignment vertical="center"/>
    </xf>
    <xf numFmtId="0" fontId="1" fillId="0" borderId="4" xfId="0" applyFont="1" applyBorder="1" applyAlignment="1">
      <alignment vertical="top"/>
    </xf>
    <xf numFmtId="0" fontId="1" fillId="0" borderId="4" xfId="0" applyFont="1" applyBorder="1" applyAlignment="1">
      <alignment horizontal="center" vertical="top"/>
    </xf>
    <xf numFmtId="0" fontId="1" fillId="0" borderId="4" xfId="0" applyNumberFormat="1" applyFont="1" applyBorder="1" applyAlignment="1">
      <alignment horizontal="center" vertical="top"/>
    </xf>
    <xf numFmtId="0" fontId="13" fillId="0" borderId="4" xfId="0" applyFont="1" applyBorder="1" applyAlignment="1">
      <alignment horizontal="center" vertical="top"/>
    </xf>
    <xf numFmtId="0" fontId="1" fillId="8" borderId="44" xfId="0" applyFont="1" applyFill="1" applyBorder="1">
      <alignment vertical="center"/>
    </xf>
    <xf numFmtId="14" fontId="1" fillId="8" borderId="7" xfId="1" applyNumberFormat="1" applyFont="1" applyFill="1" applyBorder="1" applyAlignment="1">
      <alignment horizontal="center" vertical="center"/>
    </xf>
    <xf numFmtId="0" fontId="1" fillId="8" borderId="7" xfId="1" applyNumberFormat="1" applyFont="1" applyFill="1" applyBorder="1">
      <alignment vertical="center"/>
    </xf>
    <xf numFmtId="0" fontId="1" fillId="8" borderId="7" xfId="1" applyFont="1" applyFill="1" applyBorder="1" applyAlignment="1">
      <alignment horizontal="center" vertical="center"/>
    </xf>
    <xf numFmtId="0" fontId="2" fillId="8" borderId="7" xfId="1" applyFont="1" applyFill="1" applyBorder="1" applyAlignment="1">
      <alignment horizontal="center" vertical="center"/>
    </xf>
    <xf numFmtId="0" fontId="13" fillId="8" borderId="7" xfId="1" applyFont="1" applyFill="1" applyBorder="1" applyAlignment="1">
      <alignment horizontal="center" vertical="center"/>
    </xf>
    <xf numFmtId="0" fontId="1" fillId="8" borderId="45" xfId="0" applyFont="1" applyFill="1" applyBorder="1">
      <alignment vertical="center"/>
    </xf>
    <xf numFmtId="14" fontId="1" fillId="8" borderId="1" xfId="1" applyNumberFormat="1" applyFont="1" applyFill="1" applyBorder="1" applyAlignment="1">
      <alignment horizontal="center" vertical="center"/>
    </xf>
    <xf numFmtId="0" fontId="1" fillId="8" borderId="1" xfId="1" applyNumberFormat="1" applyFont="1" applyFill="1" applyBorder="1">
      <alignment vertical="center"/>
    </xf>
    <xf numFmtId="0" fontId="1" fillId="8" borderId="1" xfId="0" applyFont="1" applyFill="1" applyBorder="1" applyAlignment="1">
      <alignment horizontal="center" vertical="center"/>
    </xf>
    <xf numFmtId="0" fontId="2" fillId="8" borderId="1" xfId="1" applyFont="1" applyFill="1" applyBorder="1" applyAlignment="1">
      <alignment horizontal="center" vertical="center"/>
    </xf>
    <xf numFmtId="0" fontId="13" fillId="8" borderId="1" xfId="0" applyFont="1" applyFill="1" applyBorder="1" applyAlignment="1">
      <alignment horizontal="center" vertical="center"/>
    </xf>
    <xf numFmtId="0" fontId="1" fillId="9" borderId="44" xfId="0" applyFont="1" applyFill="1" applyBorder="1">
      <alignment vertical="center"/>
    </xf>
    <xf numFmtId="14" fontId="1" fillId="9" borderId="7" xfId="1" applyNumberFormat="1" applyFont="1" applyFill="1" applyBorder="1" applyAlignment="1">
      <alignment horizontal="center" vertical="center"/>
    </xf>
    <xf numFmtId="0" fontId="1" fillId="9" borderId="7" xfId="1" applyNumberFormat="1" applyFont="1" applyFill="1" applyBorder="1">
      <alignment vertical="center"/>
    </xf>
    <xf numFmtId="0" fontId="1" fillId="9" borderId="7" xfId="1" applyFont="1" applyFill="1" applyBorder="1" applyAlignment="1">
      <alignment horizontal="center" vertical="center"/>
    </xf>
    <xf numFmtId="0" fontId="2" fillId="9" borderId="7" xfId="1" applyFont="1" applyFill="1" applyBorder="1" applyAlignment="1">
      <alignment horizontal="center" vertical="center"/>
    </xf>
    <xf numFmtId="0" fontId="13" fillId="9" borderId="7" xfId="1" applyFont="1" applyFill="1" applyBorder="1" applyAlignment="1">
      <alignment horizontal="center" vertical="center"/>
    </xf>
    <xf numFmtId="0" fontId="1" fillId="9" borderId="45" xfId="0" applyFont="1" applyFill="1" applyBorder="1">
      <alignment vertical="center"/>
    </xf>
    <xf numFmtId="14" fontId="1" fillId="9" borderId="1" xfId="1" applyNumberFormat="1" applyFont="1" applyFill="1" applyBorder="1" applyAlignment="1">
      <alignment horizontal="center" vertical="center"/>
    </xf>
    <xf numFmtId="0" fontId="1" fillId="9" borderId="1" xfId="1" applyNumberFormat="1" applyFont="1" applyFill="1" applyBorder="1">
      <alignment vertical="center"/>
    </xf>
    <xf numFmtId="0" fontId="1" fillId="9" borderId="1" xfId="0" applyFont="1" applyFill="1" applyBorder="1" applyAlignment="1">
      <alignment horizontal="center" vertical="center"/>
    </xf>
    <xf numFmtId="0" fontId="2" fillId="9" borderId="1" xfId="1" applyFont="1" applyFill="1" applyBorder="1" applyAlignment="1">
      <alignment horizontal="center" vertical="center"/>
    </xf>
    <xf numFmtId="0" fontId="13" fillId="9" borderId="1" xfId="0" applyFont="1" applyFill="1" applyBorder="1" applyAlignment="1">
      <alignment horizontal="center" vertical="center"/>
    </xf>
    <xf numFmtId="0" fontId="1" fillId="4" borderId="46" xfId="0" applyFont="1" applyFill="1" applyBorder="1">
      <alignment vertical="center"/>
    </xf>
    <xf numFmtId="0" fontId="1" fillId="4" borderId="4" xfId="0" applyFont="1" applyFill="1" applyBorder="1" applyAlignment="1">
      <alignment horizontal="center" vertical="top" wrapText="1"/>
    </xf>
    <xf numFmtId="0" fontId="4" fillId="8" borderId="7"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 xfId="0" applyFont="1" applyFill="1" applyBorder="1" applyAlignment="1">
      <alignment horizontal="center" vertical="center"/>
    </xf>
    <xf numFmtId="49" fontId="1" fillId="0" borderId="4" xfId="0" applyNumberFormat="1" applyFont="1" applyBorder="1" applyAlignment="1">
      <alignment horizontal="center" vertical="top" wrapText="1"/>
    </xf>
    <xf numFmtId="0" fontId="1" fillId="3" borderId="4" xfId="0" applyFont="1" applyFill="1" applyBorder="1" applyAlignment="1">
      <alignment horizontal="center" vertical="top" wrapText="1"/>
    </xf>
    <xf numFmtId="0" fontId="1" fillId="0" borderId="4" xfId="0" applyFont="1" applyBorder="1" applyAlignment="1">
      <alignment horizontal="center" vertical="top" wrapText="1"/>
    </xf>
    <xf numFmtId="178" fontId="1" fillId="0" borderId="4" xfId="0" applyNumberFormat="1" applyFont="1" applyBorder="1" applyAlignment="1">
      <alignment horizontal="center" vertical="top" wrapText="1"/>
    </xf>
    <xf numFmtId="49" fontId="1" fillId="0" borderId="4" xfId="0" applyNumberFormat="1" applyFont="1" applyBorder="1" applyAlignment="1">
      <alignment horizontal="center" vertical="top"/>
    </xf>
    <xf numFmtId="49" fontId="1" fillId="8" borderId="7"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9" borderId="7" xfId="0" applyNumberFormat="1" applyFont="1" applyFill="1" applyBorder="1" applyAlignment="1">
      <alignment horizontal="center" vertical="center"/>
    </xf>
    <xf numFmtId="178" fontId="4" fillId="9" borderId="10"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8" fontId="1" fillId="5" borderId="4" xfId="0" applyNumberFormat="1" applyFont="1" applyFill="1" applyBorder="1" applyAlignment="1">
      <alignment horizontal="center" vertical="top" wrapText="1"/>
    </xf>
    <xf numFmtId="178" fontId="1" fillId="3" borderId="4" xfId="0" applyNumberFormat="1" applyFont="1" applyFill="1" applyBorder="1" applyAlignment="1">
      <alignment horizontal="center" vertical="top" wrapText="1"/>
    </xf>
    <xf numFmtId="0" fontId="1" fillId="8" borderId="7" xfId="0" applyFont="1" applyFill="1" applyBorder="1" applyAlignment="1">
      <alignment horizontal="center" vertical="center"/>
    </xf>
    <xf numFmtId="0" fontId="4" fillId="8" borderId="29" xfId="0" applyFont="1" applyFill="1" applyBorder="1" applyAlignment="1">
      <alignment horizontal="center" vertical="center"/>
    </xf>
    <xf numFmtId="49" fontId="1" fillId="8" borderId="12" xfId="0" applyNumberFormat="1" applyFont="1" applyFill="1" applyBorder="1" applyAlignment="1">
      <alignment horizontal="center" vertical="center"/>
    </xf>
    <xf numFmtId="0" fontId="4" fillId="8" borderId="11" xfId="0" applyFont="1" applyFill="1" applyBorder="1" applyAlignment="1">
      <alignment horizontal="center" vertical="center"/>
    </xf>
    <xf numFmtId="49" fontId="1" fillId="8" borderId="15" xfId="0" applyNumberFormat="1" applyFont="1" applyFill="1" applyBorder="1" applyAlignment="1">
      <alignment horizontal="center" vertical="center"/>
    </xf>
    <xf numFmtId="0" fontId="1" fillId="9" borderId="7" xfId="0" applyFont="1" applyFill="1" applyBorder="1" applyAlignment="1">
      <alignment horizontal="center" vertical="center"/>
    </xf>
    <xf numFmtId="0" fontId="4" fillId="9" borderId="29" xfId="0" applyFont="1" applyFill="1" applyBorder="1" applyAlignment="1">
      <alignment horizontal="center" vertical="center"/>
    </xf>
    <xf numFmtId="49" fontId="1" fillId="9" borderId="12" xfId="0" applyNumberFormat="1" applyFont="1" applyFill="1" applyBorder="1" applyAlignment="1">
      <alignment horizontal="center" vertical="center"/>
    </xf>
    <xf numFmtId="0" fontId="4" fillId="9" borderId="11" xfId="0" applyFont="1" applyFill="1" applyBorder="1" applyAlignment="1">
      <alignment horizontal="center" vertical="center"/>
    </xf>
    <xf numFmtId="49" fontId="1" fillId="9" borderId="15" xfId="0" applyNumberFormat="1" applyFont="1" applyFill="1" applyBorder="1" applyAlignment="1">
      <alignment horizontal="center" vertical="center"/>
    </xf>
    <xf numFmtId="0" fontId="4" fillId="4" borderId="2" xfId="0" applyFont="1" applyFill="1" applyBorder="1" applyAlignment="1">
      <alignment horizontal="center" vertical="center"/>
    </xf>
    <xf numFmtId="179" fontId="1" fillId="0" borderId="4" xfId="0" applyNumberFormat="1" applyFont="1" applyBorder="1" applyAlignment="1">
      <alignment horizontal="center" vertical="top" wrapText="1"/>
    </xf>
    <xf numFmtId="178" fontId="1" fillId="8" borderId="7" xfId="0" applyNumberFormat="1" applyFont="1" applyFill="1" applyBorder="1" applyAlignment="1">
      <alignment horizontal="center" vertical="center"/>
    </xf>
    <xf numFmtId="179" fontId="4" fillId="8" borderId="7" xfId="0" applyNumberFormat="1" applyFont="1" applyFill="1" applyBorder="1" applyAlignment="1">
      <alignment horizontal="center" vertical="center"/>
    </xf>
    <xf numFmtId="178" fontId="1" fillId="8" borderId="1" xfId="0" applyNumberFormat="1" applyFont="1" applyFill="1" applyBorder="1" applyAlignment="1">
      <alignment horizontal="center" vertical="center"/>
    </xf>
    <xf numFmtId="179" fontId="4" fillId="8" borderId="1" xfId="0" applyNumberFormat="1" applyFont="1" applyFill="1" applyBorder="1" applyAlignment="1">
      <alignment horizontal="center" vertical="center"/>
    </xf>
    <xf numFmtId="178" fontId="1" fillId="9" borderId="7" xfId="0" applyNumberFormat="1" applyFont="1" applyFill="1" applyBorder="1" applyAlignment="1">
      <alignment horizontal="center" vertical="center"/>
    </xf>
    <xf numFmtId="179" fontId="4" fillId="9" borderId="7" xfId="0" applyNumberFormat="1" applyFont="1" applyFill="1" applyBorder="1" applyAlignment="1">
      <alignment horizontal="center" vertical="center"/>
    </xf>
    <xf numFmtId="178" fontId="1" fillId="9" borderId="1" xfId="0" applyNumberFormat="1" applyFont="1" applyFill="1" applyBorder="1" applyAlignment="1">
      <alignment horizontal="center" vertical="center"/>
    </xf>
    <xf numFmtId="179" fontId="4" fillId="9" borderId="1" xfId="0" applyNumberFormat="1" applyFont="1" applyFill="1" applyBorder="1" applyAlignment="1">
      <alignment horizontal="center" vertical="center"/>
    </xf>
    <xf numFmtId="0" fontId="1" fillId="8" borderId="16" xfId="0" applyFont="1" applyFill="1" applyBorder="1" applyAlignment="1">
      <alignment horizontal="center" vertical="center"/>
    </xf>
    <xf numFmtId="0" fontId="1" fillId="8" borderId="2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21" xfId="0" applyFont="1" applyFill="1" applyBorder="1" applyAlignment="1">
      <alignment horizontal="center" vertical="center"/>
    </xf>
    <xf numFmtId="0" fontId="1" fillId="8" borderId="48" xfId="0" applyFont="1" applyFill="1" applyBorder="1">
      <alignment vertical="center"/>
    </xf>
    <xf numFmtId="0" fontId="1" fillId="8" borderId="8" xfId="0" applyFont="1" applyFill="1" applyBorder="1" applyAlignment="1">
      <alignment horizontal="center" vertical="center"/>
    </xf>
    <xf numFmtId="0" fontId="2" fillId="8" borderId="8" xfId="1" applyFont="1" applyFill="1" applyBorder="1" applyAlignment="1">
      <alignment horizontal="center" vertical="center"/>
    </xf>
    <xf numFmtId="0" fontId="4" fillId="8" borderId="8"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4" fillId="8" borderId="49" xfId="0" applyFont="1" applyFill="1" applyBorder="1" applyAlignment="1">
      <alignment horizontal="center" vertical="center"/>
    </xf>
    <xf numFmtId="49" fontId="1" fillId="8" borderId="50" xfId="0" applyNumberFormat="1" applyFont="1" applyFill="1" applyBorder="1" applyAlignment="1">
      <alignment horizontal="center" vertical="center"/>
    </xf>
    <xf numFmtId="178" fontId="1" fillId="8" borderId="8" xfId="0" applyNumberFormat="1" applyFont="1" applyFill="1" applyBorder="1" applyAlignment="1">
      <alignment horizontal="center" vertical="center"/>
    </xf>
    <xf numFmtId="179" fontId="4" fillId="8" borderId="8" xfId="0" applyNumberFormat="1" applyFont="1" applyFill="1" applyBorder="1" applyAlignment="1">
      <alignment horizontal="center" vertical="center"/>
    </xf>
    <xf numFmtId="0" fontId="1" fillId="8" borderId="51" xfId="0" applyFont="1" applyFill="1" applyBorder="1" applyAlignment="1">
      <alignment horizontal="center" vertical="center"/>
    </xf>
    <xf numFmtId="0" fontId="1" fillId="0" borderId="6" xfId="0" applyFont="1" applyBorder="1">
      <alignment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4" fillId="0" borderId="6" xfId="0" applyFont="1" applyBorder="1" applyAlignment="1">
      <alignment horizontal="center" vertical="center"/>
    </xf>
    <xf numFmtId="178"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1" fillId="4" borderId="2" xfId="0" applyNumberFormat="1" applyFont="1" applyFill="1" applyBorder="1" applyAlignment="1">
      <alignment horizontal="center" vertical="center"/>
    </xf>
    <xf numFmtId="0" fontId="14" fillId="0" borderId="0" xfId="0" applyFont="1" applyBorder="1" applyAlignment="1">
      <alignment horizontal="center" vertical="center"/>
    </xf>
    <xf numFmtId="178" fontId="4" fillId="9" borderId="10"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0" fontId="1" fillId="9" borderId="10" xfId="0" applyFont="1" applyFill="1" applyBorder="1" applyAlignment="1">
      <alignment horizontal="center" vertical="center"/>
    </xf>
    <xf numFmtId="0" fontId="1" fillId="9"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9" xfId="0" applyFont="1" applyFill="1" applyBorder="1" applyAlignment="1">
      <alignment horizontal="center" vertical="center"/>
    </xf>
    <xf numFmtId="178" fontId="1" fillId="8" borderId="10"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8" borderId="10" xfId="0" applyNumberFormat="1" applyFont="1" applyFill="1" applyBorder="1" applyAlignment="1">
      <alignment horizontal="center" vertical="center"/>
    </xf>
    <xf numFmtId="49" fontId="1" fillId="8" borderId="9"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176" fontId="4" fillId="9" borderId="10" xfId="0" applyNumberFormat="1" applyFont="1" applyFill="1" applyBorder="1" applyAlignment="1">
      <alignment horizontal="center" vertical="center"/>
    </xf>
    <xf numFmtId="176" fontId="4" fillId="9" borderId="9" xfId="0" applyNumberFormat="1" applyFont="1" applyFill="1" applyBorder="1" applyAlignment="1">
      <alignment horizontal="center" vertical="center"/>
    </xf>
    <xf numFmtId="178" fontId="4" fillId="8" borderId="47" xfId="0" applyNumberFormat="1" applyFont="1" applyFill="1" applyBorder="1" applyAlignment="1">
      <alignment horizontal="center" vertical="center"/>
    </xf>
    <xf numFmtId="178" fontId="4" fillId="9" borderId="47" xfId="0" applyNumberFormat="1" applyFont="1" applyFill="1" applyBorder="1" applyAlignment="1">
      <alignment horizontal="center" vertical="center"/>
    </xf>
    <xf numFmtId="0" fontId="1" fillId="8" borderId="47" xfId="0" applyFont="1" applyFill="1" applyBorder="1" applyAlignment="1">
      <alignment horizontal="center" vertical="center"/>
    </xf>
    <xf numFmtId="0" fontId="1" fillId="9" borderId="47" xfId="0" applyFont="1" applyFill="1" applyBorder="1" applyAlignment="1">
      <alignment horizontal="center" vertical="center"/>
    </xf>
    <xf numFmtId="0" fontId="4" fillId="8" borderId="47" xfId="0" applyFont="1" applyFill="1" applyBorder="1" applyAlignment="1">
      <alignment horizontal="center" vertical="center"/>
    </xf>
    <xf numFmtId="0" fontId="4" fillId="9" borderId="47" xfId="0" applyFont="1" applyFill="1" applyBorder="1" applyAlignment="1">
      <alignment horizontal="center" vertical="center"/>
    </xf>
    <xf numFmtId="49" fontId="1" fillId="9" borderId="10"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178" fontId="1" fillId="9" borderId="10"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6" fontId="4" fillId="8" borderId="10" xfId="0" applyNumberFormat="1" applyFont="1" applyFill="1" applyBorder="1" applyAlignment="1">
      <alignment horizontal="center" vertical="center"/>
    </xf>
    <xf numFmtId="176" fontId="4" fillId="8" borderId="9" xfId="0" applyNumberFormat="1" applyFont="1" applyFill="1" applyBorder="1" applyAlignment="1">
      <alignment horizontal="center" vertical="center"/>
    </xf>
    <xf numFmtId="0" fontId="0" fillId="0" borderId="7" xfId="0" applyFont="1" applyBorder="1" applyAlignment="1">
      <alignment horizontal="center" vertical="center"/>
    </xf>
    <xf numFmtId="0" fontId="0" fillId="0" borderId="29" xfId="0" applyFont="1"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178" fontId="4" fillId="5" borderId="4" xfId="0" applyNumberFormat="1" applyFont="1" applyFill="1" applyBorder="1" applyAlignment="1">
      <alignment horizontal="center" vertical="center"/>
    </xf>
    <xf numFmtId="178" fontId="4" fillId="5" borderId="9" xfId="0" applyNumberFormat="1" applyFont="1" applyFill="1" applyBorder="1" applyAlignment="1">
      <alignment horizontal="center" vertical="center"/>
    </xf>
    <xf numFmtId="178" fontId="4" fillId="5" borderId="6" xfId="0" applyNumberFormat="1" applyFont="1" applyFill="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49" fontId="1" fillId="0" borderId="10"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6" xfId="0" applyNumberFormat="1" applyFont="1" applyBorder="1" applyAlignment="1">
      <alignment horizontal="center" vertical="center"/>
    </xf>
    <xf numFmtId="178" fontId="1" fillId="0" borderId="10" xfId="0" applyNumberFormat="1" applyFont="1" applyBorder="1" applyAlignment="1">
      <alignment horizontal="center" vertical="center"/>
    </xf>
    <xf numFmtId="178" fontId="1" fillId="0" borderId="9" xfId="0" applyNumberFormat="1" applyFont="1" applyBorder="1" applyAlignment="1">
      <alignment horizontal="center" vertical="center"/>
    </xf>
    <xf numFmtId="178" fontId="1" fillId="0" borderId="6"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6" xfId="0" applyFont="1" applyFill="1" applyBorder="1" applyAlignment="1">
      <alignment horizontal="center" vertical="center"/>
    </xf>
    <xf numFmtId="176" fontId="4" fillId="4" borderId="10" xfId="0" applyNumberFormat="1" applyFont="1" applyFill="1" applyBorder="1" applyAlignment="1">
      <alignment horizontal="center" vertical="center"/>
    </xf>
    <xf numFmtId="176" fontId="4" fillId="4" borderId="9" xfId="0" applyNumberFormat="1" applyFont="1" applyFill="1" applyBorder="1" applyAlignment="1">
      <alignment horizontal="center" vertical="center"/>
    </xf>
    <xf numFmtId="176" fontId="4" fillId="4" borderId="6"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8" fontId="4" fillId="3" borderId="9" xfId="0" applyNumberFormat="1" applyFont="1" applyFill="1" applyBorder="1" applyAlignment="1">
      <alignment horizontal="center" vertical="center"/>
    </xf>
    <xf numFmtId="178" fontId="4" fillId="3" borderId="6" xfId="0" applyNumberFormat="1" applyFont="1" applyFill="1" applyBorder="1" applyAlignment="1">
      <alignment horizontal="center" vertical="center"/>
    </xf>
    <xf numFmtId="0" fontId="4" fillId="4" borderId="4" xfId="0" applyFont="1" applyFill="1" applyBorder="1" applyAlignment="1">
      <alignment horizontal="center" vertical="center"/>
    </xf>
  </cellXfs>
  <cellStyles count="5">
    <cellStyle name="常规" xfId="0" builtinId="0"/>
    <cellStyle name="常规 2" xfId="1"/>
    <cellStyle name="常规 3" xfId="2"/>
    <cellStyle name="常规 4" xfId="3"/>
    <cellStyle name="常规 4 2" xfId="4"/>
  </cellStyles>
  <dxfs count="109">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98"/>
  <sheetViews>
    <sheetView tabSelected="1" zoomScale="75" zoomScaleNormal="75" workbookViewId="0">
      <pane ySplit="1" topLeftCell="A268" activePane="bottomLeft" state="frozen"/>
      <selection pane="bottomLeft" activeCell="B282" sqref="B282"/>
    </sheetView>
  </sheetViews>
  <sheetFormatPr defaultColWidth="0" defaultRowHeight="13.5" x14ac:dyDescent="0.15"/>
  <cols>
    <col min="1" max="1" width="9" style="222" customWidth="1"/>
    <col min="2" max="2" width="14.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ustomWidth="1"/>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23"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24" hidden="1"/>
  </cols>
  <sheetData>
    <row r="1" spans="1:41" s="217" customFormat="1" ht="49.5" customHeight="1" x14ac:dyDescent="0.15">
      <c r="A1" s="225" t="s">
        <v>0</v>
      </c>
      <c r="B1" s="226" t="s">
        <v>1</v>
      </c>
      <c r="C1" s="227" t="s">
        <v>2</v>
      </c>
      <c r="D1" s="226" t="s">
        <v>3</v>
      </c>
      <c r="E1" s="226" t="s">
        <v>4</v>
      </c>
      <c r="F1" s="226" t="s">
        <v>5</v>
      </c>
      <c r="G1" s="226" t="s">
        <v>6</v>
      </c>
      <c r="H1" s="228" t="s">
        <v>7</v>
      </c>
      <c r="I1" s="228" t="s">
        <v>8</v>
      </c>
      <c r="J1" s="226" t="s">
        <v>9</v>
      </c>
      <c r="K1" s="226" t="s">
        <v>10</v>
      </c>
      <c r="L1" s="226" t="s">
        <v>11</v>
      </c>
      <c r="M1" s="226" t="s">
        <v>12</v>
      </c>
      <c r="N1" s="226" t="s">
        <v>13</v>
      </c>
      <c r="O1" s="254" t="s">
        <v>14</v>
      </c>
      <c r="P1" s="254" t="s">
        <v>15</v>
      </c>
      <c r="Q1" s="259" t="s">
        <v>16</v>
      </c>
      <c r="R1" s="260" t="s">
        <v>17</v>
      </c>
      <c r="S1" s="254" t="s">
        <v>18</v>
      </c>
      <c r="T1" s="254" t="s">
        <v>19</v>
      </c>
      <c r="U1" s="261" t="s">
        <v>20</v>
      </c>
      <c r="V1" s="262" t="s">
        <v>21</v>
      </c>
      <c r="W1" s="263" t="s">
        <v>22</v>
      </c>
      <c r="X1" s="261" t="s">
        <v>23</v>
      </c>
      <c r="Y1" s="274" t="s">
        <v>24</v>
      </c>
      <c r="Z1" s="275" t="s">
        <v>25</v>
      </c>
      <c r="AA1" s="275" t="s">
        <v>26</v>
      </c>
      <c r="AB1" s="275"/>
      <c r="AC1" s="275"/>
      <c r="AD1" s="261" t="s">
        <v>27</v>
      </c>
      <c r="AE1" s="254" t="s">
        <v>28</v>
      </c>
      <c r="AF1" s="261" t="s">
        <v>29</v>
      </c>
      <c r="AG1" s="226" t="s">
        <v>30</v>
      </c>
      <c r="AH1" s="226" t="s">
        <v>31</v>
      </c>
      <c r="AI1" s="261" t="s">
        <v>32</v>
      </c>
      <c r="AJ1" s="226" t="s">
        <v>33</v>
      </c>
      <c r="AK1" s="226" t="s">
        <v>34</v>
      </c>
      <c r="AL1" s="226" t="s">
        <v>35</v>
      </c>
      <c r="AM1" s="262" t="s">
        <v>36</v>
      </c>
      <c r="AN1" s="287" t="s">
        <v>37</v>
      </c>
      <c r="AO1" s="226" t="s">
        <v>38</v>
      </c>
    </row>
    <row r="2" spans="1:41" s="218" customFormat="1" ht="15" customHeight="1" x14ac:dyDescent="0.15">
      <c r="A2" s="229" t="s">
        <v>39</v>
      </c>
      <c r="B2" s="230">
        <v>42698</v>
      </c>
      <c r="C2" s="231" t="s">
        <v>2388</v>
      </c>
      <c r="D2" s="232">
        <v>1</v>
      </c>
      <c r="E2" s="233" t="s">
        <v>2083</v>
      </c>
      <c r="F2" s="233" t="s">
        <v>2084</v>
      </c>
      <c r="G2" s="232" t="s">
        <v>2085</v>
      </c>
      <c r="H2" s="234" t="s">
        <v>2086</v>
      </c>
      <c r="I2" s="234" t="s">
        <v>2087</v>
      </c>
      <c r="J2" s="232" t="s">
        <v>2088</v>
      </c>
      <c r="K2" s="233" t="s">
        <v>2089</v>
      </c>
      <c r="L2" s="232" t="s">
        <v>2090</v>
      </c>
      <c r="M2" s="232">
        <v>1</v>
      </c>
      <c r="N2" s="232">
        <v>228</v>
      </c>
      <c r="O2" s="255">
        <f t="shared" ref="O2:O26" si="0">N2*M2</f>
        <v>228</v>
      </c>
      <c r="P2" s="322">
        <v>228</v>
      </c>
      <c r="Q2" s="264" t="s">
        <v>2091</v>
      </c>
      <c r="R2" s="330">
        <v>228</v>
      </c>
      <c r="S2" s="346">
        <v>1</v>
      </c>
      <c r="T2" s="322">
        <v>1</v>
      </c>
      <c r="U2" s="324"/>
      <c r="V2" s="326"/>
      <c r="W2" s="328"/>
      <c r="X2" s="324"/>
      <c r="Y2" s="330">
        <f>R2-(V2/10)-X2</f>
        <v>228</v>
      </c>
      <c r="Z2" s="330">
        <v>228</v>
      </c>
      <c r="AA2" s="330">
        <f>U2-V2+Z2</f>
        <v>228</v>
      </c>
      <c r="AB2" s="330"/>
      <c r="AC2" s="330"/>
      <c r="AD2" s="276" t="s">
        <v>2092</v>
      </c>
      <c r="AE2" s="277">
        <f>VLOOKUP(AD2,分类参数表!$I$2:$J$10,2,FALSE)</f>
        <v>1</v>
      </c>
      <c r="AF2" s="278"/>
      <c r="AG2" s="264"/>
      <c r="AH2" s="264"/>
      <c r="AI2" s="264"/>
      <c r="AJ2" s="264"/>
      <c r="AK2" s="264" t="s">
        <v>2094</v>
      </c>
      <c r="AL2" s="264" t="s">
        <v>2095</v>
      </c>
      <c r="AM2" s="288"/>
      <c r="AN2" s="289">
        <f t="shared" ref="AN2:AN26" si="1">(Q2-AM2)/M2/N2</f>
        <v>1</v>
      </c>
      <c r="AO2" s="296"/>
    </row>
    <row r="3" spans="1:41" s="219" customFormat="1" ht="15" customHeight="1" x14ac:dyDescent="0.15">
      <c r="A3" s="235"/>
      <c r="B3" s="236">
        <f t="shared" ref="B3:C6" si="2">B2</f>
        <v>42698</v>
      </c>
      <c r="C3" s="237" t="str">
        <f t="shared" si="2"/>
        <v>NS2016112401</v>
      </c>
      <c r="D3" s="238">
        <f t="shared" ref="D3:D11" si="3">D2+1</f>
        <v>2</v>
      </c>
      <c r="E3" s="238"/>
      <c r="F3" s="239"/>
      <c r="G3" s="238"/>
      <c r="H3" s="240"/>
      <c r="I3" s="240"/>
      <c r="J3" s="238"/>
      <c r="K3" s="238"/>
      <c r="L3" s="238"/>
      <c r="M3" s="238"/>
      <c r="N3" s="238"/>
      <c r="O3" s="256">
        <f t="shared" si="0"/>
        <v>0</v>
      </c>
      <c r="P3" s="323"/>
      <c r="Q3" s="266"/>
      <c r="R3" s="331"/>
      <c r="S3" s="347"/>
      <c r="T3" s="323"/>
      <c r="U3" s="325"/>
      <c r="V3" s="327"/>
      <c r="W3" s="329"/>
      <c r="X3" s="325"/>
      <c r="Y3" s="331"/>
      <c r="Z3" s="331"/>
      <c r="AA3" s="331"/>
      <c r="AB3" s="331"/>
      <c r="AC3" s="331"/>
      <c r="AD3" s="238" t="str">
        <f t="shared" ref="AD3:AD11" si="4">AD2</f>
        <v>散客</v>
      </c>
      <c r="AE3" s="279">
        <f>VLOOKUP(AD3,分类参数表!$I$2:$J$10,2,FALSE)</f>
        <v>1</v>
      </c>
      <c r="AF3" s="280"/>
      <c r="AG3" s="266"/>
      <c r="AH3" s="266"/>
      <c r="AI3" s="266"/>
      <c r="AJ3" s="266"/>
      <c r="AK3" s="266"/>
      <c r="AL3" s="266"/>
      <c r="AM3" s="290"/>
      <c r="AN3" s="291" t="e">
        <f t="shared" si="1"/>
        <v>#DIV/0!</v>
      </c>
      <c r="AO3" s="297"/>
    </row>
    <row r="4" spans="1:41" s="219" customFormat="1" ht="15" customHeight="1" x14ac:dyDescent="0.15">
      <c r="A4" s="235"/>
      <c r="B4" s="236">
        <f t="shared" si="2"/>
        <v>42698</v>
      </c>
      <c r="C4" s="237" t="str">
        <f t="shared" si="2"/>
        <v>NS2016112401</v>
      </c>
      <c r="D4" s="238">
        <f t="shared" si="3"/>
        <v>3</v>
      </c>
      <c r="E4" s="238"/>
      <c r="F4" s="239"/>
      <c r="G4" s="238"/>
      <c r="H4" s="240"/>
      <c r="I4" s="240"/>
      <c r="J4" s="238"/>
      <c r="K4" s="238"/>
      <c r="L4" s="238"/>
      <c r="M4" s="238"/>
      <c r="N4" s="238"/>
      <c r="O4" s="256">
        <f t="shared" si="0"/>
        <v>0</v>
      </c>
      <c r="P4" s="323"/>
      <c r="Q4" s="266"/>
      <c r="R4" s="331"/>
      <c r="S4" s="347"/>
      <c r="T4" s="323"/>
      <c r="U4" s="325"/>
      <c r="V4" s="327"/>
      <c r="W4" s="329"/>
      <c r="X4" s="325"/>
      <c r="Y4" s="331"/>
      <c r="Z4" s="331"/>
      <c r="AA4" s="331"/>
      <c r="AB4" s="331"/>
      <c r="AC4" s="331"/>
      <c r="AD4" s="238" t="str">
        <f t="shared" si="4"/>
        <v>散客</v>
      </c>
      <c r="AE4" s="279">
        <f>VLOOKUP(AD4,分类参数表!$I$2:$J$10,2,FALSE)</f>
        <v>1</v>
      </c>
      <c r="AF4" s="280"/>
      <c r="AG4" s="266"/>
      <c r="AH4" s="266"/>
      <c r="AI4" s="266"/>
      <c r="AJ4" s="266"/>
      <c r="AK4" s="266"/>
      <c r="AL4" s="266"/>
      <c r="AM4" s="290"/>
      <c r="AN4" s="291" t="e">
        <f t="shared" si="1"/>
        <v>#DIV/0!</v>
      </c>
      <c r="AO4" s="297"/>
    </row>
    <row r="5" spans="1:41" s="219" customFormat="1" ht="15" customHeight="1" x14ac:dyDescent="0.15">
      <c r="A5" s="235"/>
      <c r="B5" s="236">
        <f t="shared" si="2"/>
        <v>42698</v>
      </c>
      <c r="C5" s="237" t="str">
        <f t="shared" si="2"/>
        <v>NS2016112401</v>
      </c>
      <c r="D5" s="238">
        <f t="shared" si="3"/>
        <v>4</v>
      </c>
      <c r="E5" s="238"/>
      <c r="F5" s="239"/>
      <c r="G5" s="238"/>
      <c r="H5" s="238"/>
      <c r="I5" s="238"/>
      <c r="J5" s="238"/>
      <c r="K5" s="238"/>
      <c r="L5" s="238"/>
      <c r="M5" s="238"/>
      <c r="N5" s="238"/>
      <c r="O5" s="256">
        <f t="shared" si="0"/>
        <v>0</v>
      </c>
      <c r="P5" s="323"/>
      <c r="Q5" s="266"/>
      <c r="R5" s="331"/>
      <c r="S5" s="347"/>
      <c r="T5" s="323"/>
      <c r="U5" s="325"/>
      <c r="V5" s="327"/>
      <c r="W5" s="329"/>
      <c r="X5" s="325"/>
      <c r="Y5" s="331"/>
      <c r="Z5" s="331"/>
      <c r="AA5" s="331"/>
      <c r="AB5" s="331"/>
      <c r="AC5" s="331"/>
      <c r="AD5" s="238" t="str">
        <f t="shared" si="4"/>
        <v>散客</v>
      </c>
      <c r="AE5" s="279">
        <f>VLOOKUP(AD5,分类参数表!$I$2:$J$10,2,FALSE)</f>
        <v>1</v>
      </c>
      <c r="AF5" s="280"/>
      <c r="AG5" s="266"/>
      <c r="AH5" s="266"/>
      <c r="AI5" s="266"/>
      <c r="AJ5" s="266"/>
      <c r="AK5" s="266"/>
      <c r="AL5" s="266"/>
      <c r="AM5" s="290"/>
      <c r="AN5" s="291" t="e">
        <f t="shared" si="1"/>
        <v>#DIV/0!</v>
      </c>
      <c r="AO5" s="297"/>
    </row>
    <row r="6" spans="1:41" s="219" customFormat="1" ht="16.5" customHeight="1" x14ac:dyDescent="0.15">
      <c r="A6" s="235"/>
      <c r="B6" s="236">
        <f t="shared" si="2"/>
        <v>42698</v>
      </c>
      <c r="C6" s="237" t="str">
        <f t="shared" si="2"/>
        <v>NS2016112401</v>
      </c>
      <c r="D6" s="238">
        <f t="shared" si="3"/>
        <v>5</v>
      </c>
      <c r="E6" s="238"/>
      <c r="F6" s="239"/>
      <c r="G6" s="238"/>
      <c r="H6" s="238"/>
      <c r="I6" s="238"/>
      <c r="J6" s="238"/>
      <c r="K6" s="238"/>
      <c r="L6" s="238"/>
      <c r="M6" s="238"/>
      <c r="N6" s="238"/>
      <c r="O6" s="256">
        <f t="shared" si="0"/>
        <v>0</v>
      </c>
      <c r="P6" s="323"/>
      <c r="Q6" s="266"/>
      <c r="R6" s="331"/>
      <c r="S6" s="347"/>
      <c r="T6" s="323"/>
      <c r="U6" s="325"/>
      <c r="V6" s="327"/>
      <c r="W6" s="329"/>
      <c r="X6" s="325"/>
      <c r="Y6" s="331"/>
      <c r="Z6" s="331"/>
      <c r="AA6" s="331"/>
      <c r="AB6" s="336"/>
      <c r="AC6" s="336"/>
      <c r="AD6" s="238" t="str">
        <f t="shared" si="4"/>
        <v>散客</v>
      </c>
      <c r="AE6" s="279">
        <f>VLOOKUP(AD6,分类参数表!$I$2:$J$10,2,FALSE)</f>
        <v>1</v>
      </c>
      <c r="AF6" s="280"/>
      <c r="AG6" s="266"/>
      <c r="AH6" s="266"/>
      <c r="AI6" s="266"/>
      <c r="AJ6" s="266"/>
      <c r="AK6" s="266"/>
      <c r="AL6" s="266"/>
      <c r="AM6" s="290"/>
      <c r="AN6" s="291" t="e">
        <f t="shared" si="1"/>
        <v>#DIV/0!</v>
      </c>
      <c r="AO6" s="297"/>
    </row>
    <row r="7" spans="1:41" s="220" customFormat="1" ht="15" customHeight="1" x14ac:dyDescent="0.15">
      <c r="A7" s="241" t="s">
        <v>39</v>
      </c>
      <c r="B7" s="242">
        <v>42698</v>
      </c>
      <c r="C7" s="243" t="s">
        <v>2389</v>
      </c>
      <c r="D7" s="244">
        <v>1</v>
      </c>
      <c r="E7" s="245" t="s">
        <v>2096</v>
      </c>
      <c r="F7" s="245" t="s">
        <v>2097</v>
      </c>
      <c r="G7" s="244" t="s">
        <v>2098</v>
      </c>
      <c r="H7" s="246" t="s">
        <v>2099</v>
      </c>
      <c r="I7" s="246" t="s">
        <v>2100</v>
      </c>
      <c r="J7" s="244" t="s">
        <v>2088</v>
      </c>
      <c r="K7" s="245" t="s">
        <v>2089</v>
      </c>
      <c r="L7" s="244" t="s">
        <v>2101</v>
      </c>
      <c r="M7" s="244">
        <v>1</v>
      </c>
      <c r="N7" s="244">
        <v>2880</v>
      </c>
      <c r="O7" s="257">
        <f t="shared" si="0"/>
        <v>2880</v>
      </c>
      <c r="P7" s="332">
        <v>3700</v>
      </c>
      <c r="Q7" s="269" t="s">
        <v>2102</v>
      </c>
      <c r="R7" s="318">
        <v>3700</v>
      </c>
      <c r="S7" s="334">
        <v>1</v>
      </c>
      <c r="T7" s="332">
        <v>1</v>
      </c>
      <c r="U7" s="320"/>
      <c r="V7" s="344"/>
      <c r="W7" s="342"/>
      <c r="X7" s="320"/>
      <c r="Y7" s="318">
        <f>R7-(V7/10)-X7</f>
        <v>3700</v>
      </c>
      <c r="Z7" s="318">
        <v>3700</v>
      </c>
      <c r="AA7" s="318">
        <f>U7-V7+Z7</f>
        <v>3700</v>
      </c>
      <c r="AB7" s="318"/>
      <c r="AC7" s="318"/>
      <c r="AD7" s="281" t="s">
        <v>2103</v>
      </c>
      <c r="AE7" s="282">
        <f>VLOOKUP(AD7,分类参数表!$I$2:$J$10,2,FALSE)</f>
        <v>1</v>
      </c>
      <c r="AF7" s="283"/>
      <c r="AG7" s="269" t="s">
        <v>2104</v>
      </c>
      <c r="AH7" s="269" t="s">
        <v>2105</v>
      </c>
      <c r="AI7" s="269" t="s">
        <v>2107</v>
      </c>
      <c r="AJ7" s="269" t="s">
        <v>2109</v>
      </c>
      <c r="AK7" s="269" t="s">
        <v>2110</v>
      </c>
      <c r="AL7" s="269" t="s">
        <v>2095</v>
      </c>
      <c r="AM7" s="292"/>
      <c r="AN7" s="293">
        <f t="shared" si="1"/>
        <v>1</v>
      </c>
      <c r="AO7" s="298"/>
    </row>
    <row r="8" spans="1:41" s="221" customFormat="1" ht="15" customHeight="1" x14ac:dyDescent="0.15">
      <c r="A8" s="247" t="s">
        <v>39</v>
      </c>
      <c r="B8" s="248">
        <f t="shared" ref="B8:C11" si="5">B7</f>
        <v>42698</v>
      </c>
      <c r="C8" s="249" t="str">
        <f t="shared" si="5"/>
        <v>NS2016112402</v>
      </c>
      <c r="D8" s="250">
        <f t="shared" si="3"/>
        <v>2</v>
      </c>
      <c r="E8" s="250" t="s">
        <v>2111</v>
      </c>
      <c r="F8" s="251" t="s">
        <v>2097</v>
      </c>
      <c r="G8" s="250" t="s">
        <v>2112</v>
      </c>
      <c r="H8" s="252" t="s">
        <v>2099</v>
      </c>
      <c r="I8" s="252" t="s">
        <v>2100</v>
      </c>
      <c r="J8" s="250" t="s">
        <v>2088</v>
      </c>
      <c r="K8" s="250" t="s">
        <v>2089</v>
      </c>
      <c r="L8" s="250" t="s">
        <v>2101</v>
      </c>
      <c r="M8" s="250">
        <v>1</v>
      </c>
      <c r="N8" s="250">
        <v>820</v>
      </c>
      <c r="O8" s="258">
        <f t="shared" si="0"/>
        <v>820</v>
      </c>
      <c r="P8" s="333"/>
      <c r="Q8" s="271" t="s">
        <v>2113</v>
      </c>
      <c r="R8" s="319"/>
      <c r="S8" s="335"/>
      <c r="T8" s="333"/>
      <c r="U8" s="321"/>
      <c r="V8" s="345"/>
      <c r="W8" s="343"/>
      <c r="X8" s="321"/>
      <c r="Y8" s="319"/>
      <c r="Z8" s="319"/>
      <c r="AA8" s="319"/>
      <c r="AB8" s="319"/>
      <c r="AC8" s="319"/>
      <c r="AD8" s="250" t="str">
        <f t="shared" si="4"/>
        <v>返佣新晋</v>
      </c>
      <c r="AE8" s="284">
        <f>VLOOKUP(AD8,分类参数表!$I$2:$J$10,2,FALSE)</f>
        <v>1</v>
      </c>
      <c r="AF8" s="285"/>
      <c r="AG8" s="271" t="s">
        <v>2104</v>
      </c>
      <c r="AH8" s="271" t="s">
        <v>2105</v>
      </c>
      <c r="AI8" s="271" t="s">
        <v>2107</v>
      </c>
      <c r="AJ8" s="271" t="s">
        <v>2109</v>
      </c>
      <c r="AK8" s="271" t="s">
        <v>2110</v>
      </c>
      <c r="AL8" s="271" t="s">
        <v>2095</v>
      </c>
      <c r="AM8" s="294"/>
      <c r="AN8" s="295">
        <f t="shared" si="1"/>
        <v>1</v>
      </c>
      <c r="AO8" s="299"/>
    </row>
    <row r="9" spans="1:41" s="221" customFormat="1" ht="15" customHeight="1" x14ac:dyDescent="0.15">
      <c r="A9" s="247"/>
      <c r="B9" s="248">
        <f t="shared" si="5"/>
        <v>42698</v>
      </c>
      <c r="C9" s="249" t="str">
        <f t="shared" si="5"/>
        <v>NS2016112402</v>
      </c>
      <c r="D9" s="250">
        <f t="shared" si="3"/>
        <v>3</v>
      </c>
      <c r="E9" s="250"/>
      <c r="F9" s="251"/>
      <c r="G9" s="250"/>
      <c r="H9" s="252"/>
      <c r="I9" s="252"/>
      <c r="J9" s="250"/>
      <c r="K9" s="250"/>
      <c r="L9" s="250"/>
      <c r="M9" s="250"/>
      <c r="N9" s="250"/>
      <c r="O9" s="258">
        <f t="shared" si="0"/>
        <v>0</v>
      </c>
      <c r="P9" s="333"/>
      <c r="Q9" s="271"/>
      <c r="R9" s="319"/>
      <c r="S9" s="335"/>
      <c r="T9" s="333"/>
      <c r="U9" s="321"/>
      <c r="V9" s="345"/>
      <c r="W9" s="343"/>
      <c r="X9" s="321"/>
      <c r="Y9" s="319"/>
      <c r="Z9" s="319"/>
      <c r="AA9" s="319"/>
      <c r="AB9" s="319"/>
      <c r="AC9" s="319"/>
      <c r="AD9" s="250" t="str">
        <f t="shared" si="4"/>
        <v>返佣新晋</v>
      </c>
      <c r="AE9" s="284">
        <f>VLOOKUP(AD9,分类参数表!$I$2:$J$10,2,FALSE)</f>
        <v>1</v>
      </c>
      <c r="AF9" s="285"/>
      <c r="AG9" s="271"/>
      <c r="AH9" s="271"/>
      <c r="AI9" s="271"/>
      <c r="AJ9" s="271"/>
      <c r="AK9" s="271"/>
      <c r="AL9" s="271"/>
      <c r="AM9" s="294"/>
      <c r="AN9" s="295" t="e">
        <f t="shared" si="1"/>
        <v>#DIV/0!</v>
      </c>
      <c r="AO9" s="299"/>
    </row>
    <row r="10" spans="1:41" s="221" customFormat="1" ht="15" customHeight="1" x14ac:dyDescent="0.15">
      <c r="A10" s="247"/>
      <c r="B10" s="248">
        <f t="shared" si="5"/>
        <v>42698</v>
      </c>
      <c r="C10" s="249" t="str">
        <f t="shared" si="5"/>
        <v>NS2016112402</v>
      </c>
      <c r="D10" s="250">
        <f t="shared" si="3"/>
        <v>4</v>
      </c>
      <c r="E10" s="250"/>
      <c r="F10" s="251"/>
      <c r="G10" s="250"/>
      <c r="H10" s="250"/>
      <c r="I10" s="250"/>
      <c r="J10" s="250"/>
      <c r="K10" s="250"/>
      <c r="L10" s="250"/>
      <c r="M10" s="250"/>
      <c r="N10" s="250"/>
      <c r="O10" s="258">
        <f t="shared" si="0"/>
        <v>0</v>
      </c>
      <c r="P10" s="333"/>
      <c r="Q10" s="271"/>
      <c r="R10" s="319"/>
      <c r="S10" s="335"/>
      <c r="T10" s="333"/>
      <c r="U10" s="321"/>
      <c r="V10" s="345"/>
      <c r="W10" s="343"/>
      <c r="X10" s="321"/>
      <c r="Y10" s="319"/>
      <c r="Z10" s="319"/>
      <c r="AA10" s="319"/>
      <c r="AB10" s="319"/>
      <c r="AC10" s="319"/>
      <c r="AD10" s="250" t="str">
        <f t="shared" si="4"/>
        <v>返佣新晋</v>
      </c>
      <c r="AE10" s="284">
        <f>VLOOKUP(AD10,分类参数表!$I$2:$J$10,2,FALSE)</f>
        <v>1</v>
      </c>
      <c r="AF10" s="285"/>
      <c r="AG10" s="271"/>
      <c r="AH10" s="271"/>
      <c r="AI10" s="271"/>
      <c r="AJ10" s="271"/>
      <c r="AK10" s="271"/>
      <c r="AL10" s="271"/>
      <c r="AM10" s="294"/>
      <c r="AN10" s="295" t="e">
        <f t="shared" si="1"/>
        <v>#DIV/0!</v>
      </c>
      <c r="AO10" s="299"/>
    </row>
    <row r="11" spans="1:41" s="221" customFormat="1" ht="15" customHeight="1" x14ac:dyDescent="0.15">
      <c r="A11" s="247"/>
      <c r="B11" s="248">
        <f t="shared" si="5"/>
        <v>42698</v>
      </c>
      <c r="C11" s="249" t="str">
        <f t="shared" si="5"/>
        <v>NS2016112402</v>
      </c>
      <c r="D11" s="250">
        <f t="shared" si="3"/>
        <v>5</v>
      </c>
      <c r="E11" s="250"/>
      <c r="F11" s="251"/>
      <c r="G11" s="250"/>
      <c r="H11" s="250"/>
      <c r="I11" s="250"/>
      <c r="J11" s="250"/>
      <c r="K11" s="250"/>
      <c r="L11" s="250"/>
      <c r="M11" s="250"/>
      <c r="N11" s="250"/>
      <c r="O11" s="258">
        <f t="shared" si="0"/>
        <v>0</v>
      </c>
      <c r="P11" s="333"/>
      <c r="Q11" s="271"/>
      <c r="R11" s="319"/>
      <c r="S11" s="335"/>
      <c r="T11" s="333"/>
      <c r="U11" s="321"/>
      <c r="V11" s="345"/>
      <c r="W11" s="343"/>
      <c r="X11" s="321"/>
      <c r="Y11" s="319"/>
      <c r="Z11" s="319"/>
      <c r="AA11" s="319"/>
      <c r="AB11" s="337"/>
      <c r="AC11" s="337"/>
      <c r="AD11" s="250" t="str">
        <f t="shared" si="4"/>
        <v>返佣新晋</v>
      </c>
      <c r="AE11" s="284">
        <f>VLOOKUP(AD11,分类参数表!$I$2:$J$10,2,FALSE)</f>
        <v>1</v>
      </c>
      <c r="AF11" s="285"/>
      <c r="AG11" s="271"/>
      <c r="AH11" s="271"/>
      <c r="AI11" s="271"/>
      <c r="AJ11" s="271"/>
      <c r="AK11" s="271"/>
      <c r="AL11" s="271"/>
      <c r="AM11" s="294"/>
      <c r="AN11" s="295" t="e">
        <f t="shared" si="1"/>
        <v>#DIV/0!</v>
      </c>
      <c r="AO11" s="299"/>
    </row>
    <row r="12" spans="1:41" s="218" customFormat="1" ht="15" customHeight="1" x14ac:dyDescent="0.15">
      <c r="A12" s="229" t="s">
        <v>39</v>
      </c>
      <c r="B12" s="230">
        <v>42698</v>
      </c>
      <c r="C12" s="231" t="s">
        <v>2390</v>
      </c>
      <c r="D12" s="232">
        <v>1</v>
      </c>
      <c r="E12" s="233" t="s">
        <v>2114</v>
      </c>
      <c r="F12" s="233" t="s">
        <v>2115</v>
      </c>
      <c r="G12" s="232" t="s">
        <v>2116</v>
      </c>
      <c r="H12" s="234"/>
      <c r="I12" s="234">
        <v>150</v>
      </c>
      <c r="J12" s="232" t="s">
        <v>2088</v>
      </c>
      <c r="K12" s="233" t="s">
        <v>2117</v>
      </c>
      <c r="L12" s="232" t="s">
        <v>2114</v>
      </c>
      <c r="M12" s="232">
        <v>1</v>
      </c>
      <c r="N12" s="232">
        <v>3100</v>
      </c>
      <c r="O12" s="255">
        <f t="shared" si="0"/>
        <v>3100</v>
      </c>
      <c r="P12" s="322">
        <v>5460</v>
      </c>
      <c r="Q12" s="264" t="s">
        <v>2118</v>
      </c>
      <c r="R12" s="330">
        <v>2999</v>
      </c>
      <c r="S12" s="346">
        <v>0.55000000000000004</v>
      </c>
      <c r="T12" s="322">
        <v>0.25</v>
      </c>
      <c r="U12" s="324"/>
      <c r="V12" s="326"/>
      <c r="W12" s="328"/>
      <c r="X12" s="324"/>
      <c r="Y12" s="330">
        <f>R12-(V12/10)-X12</f>
        <v>2999</v>
      </c>
      <c r="Z12" s="330">
        <v>749</v>
      </c>
      <c r="AA12" s="330">
        <f>U12-V12+Z12</f>
        <v>749</v>
      </c>
      <c r="AB12" s="330"/>
      <c r="AC12" s="330"/>
      <c r="AD12" s="276" t="s">
        <v>2119</v>
      </c>
      <c r="AE12" s="277">
        <f>VLOOKUP(AD12,分类参数表!$I$2:$J$10,2,FALSE)</f>
        <v>1</v>
      </c>
      <c r="AF12" s="278"/>
      <c r="AG12" s="264" t="s">
        <v>2121</v>
      </c>
      <c r="AH12" s="264" t="s">
        <v>2123</v>
      </c>
      <c r="AI12" s="264"/>
      <c r="AJ12" s="264"/>
      <c r="AK12" s="264" t="s">
        <v>2110</v>
      </c>
      <c r="AL12" s="264" t="s">
        <v>2095</v>
      </c>
      <c r="AM12" s="288"/>
      <c r="AN12" s="289">
        <f t="shared" si="1"/>
        <v>0.54741935483870963</v>
      </c>
      <c r="AO12" s="296"/>
    </row>
    <row r="13" spans="1:41" s="219" customFormat="1" ht="15" customHeight="1" x14ac:dyDescent="0.15">
      <c r="A13" s="235" t="s">
        <v>39</v>
      </c>
      <c r="B13" s="236">
        <f t="shared" ref="B13:C16" si="6">B12</f>
        <v>42698</v>
      </c>
      <c r="C13" s="237" t="str">
        <f t="shared" si="6"/>
        <v>NS2016112403</v>
      </c>
      <c r="D13" s="238">
        <f>D12+1</f>
        <v>2</v>
      </c>
      <c r="E13" s="238" t="s">
        <v>2124</v>
      </c>
      <c r="F13" s="239" t="s">
        <v>2115</v>
      </c>
      <c r="G13" s="238" t="s">
        <v>2125</v>
      </c>
      <c r="H13" s="240"/>
      <c r="I13" s="240">
        <v>25.5</v>
      </c>
      <c r="J13" s="238" t="s">
        <v>2088</v>
      </c>
      <c r="K13" s="238" t="s">
        <v>2117</v>
      </c>
      <c r="L13" s="238" t="s">
        <v>2114</v>
      </c>
      <c r="M13" s="238">
        <v>1</v>
      </c>
      <c r="N13" s="238">
        <v>1960</v>
      </c>
      <c r="O13" s="256">
        <f t="shared" si="0"/>
        <v>1960</v>
      </c>
      <c r="P13" s="323"/>
      <c r="Q13" s="266" t="s">
        <v>2126</v>
      </c>
      <c r="R13" s="331"/>
      <c r="S13" s="347"/>
      <c r="T13" s="323"/>
      <c r="U13" s="325"/>
      <c r="V13" s="327"/>
      <c r="W13" s="329"/>
      <c r="X13" s="325"/>
      <c r="Y13" s="331"/>
      <c r="Z13" s="331"/>
      <c r="AA13" s="331"/>
      <c r="AB13" s="331"/>
      <c r="AC13" s="331"/>
      <c r="AD13" s="238" t="str">
        <f>AD12</f>
        <v>散客新晋</v>
      </c>
      <c r="AE13" s="279">
        <f>VLOOKUP(AD13,分类参数表!$I$2:$J$10,2,FALSE)</f>
        <v>1</v>
      </c>
      <c r="AF13" s="280"/>
      <c r="AG13" s="266" t="s">
        <v>2120</v>
      </c>
      <c r="AH13" s="266" t="s">
        <v>2122</v>
      </c>
      <c r="AI13" s="266"/>
      <c r="AJ13" s="266"/>
      <c r="AK13" s="266" t="s">
        <v>58</v>
      </c>
      <c r="AL13" s="266" t="s">
        <v>78</v>
      </c>
      <c r="AM13" s="290"/>
      <c r="AN13" s="291">
        <f t="shared" si="1"/>
        <v>0.55306122448979589</v>
      </c>
      <c r="AO13" s="297"/>
    </row>
    <row r="14" spans="1:41" s="219" customFormat="1" ht="15" customHeight="1" x14ac:dyDescent="0.15">
      <c r="A14" s="235" t="s">
        <v>39</v>
      </c>
      <c r="B14" s="236">
        <f t="shared" si="6"/>
        <v>42698</v>
      </c>
      <c r="C14" s="237" t="str">
        <f t="shared" si="6"/>
        <v>NS2016112403</v>
      </c>
      <c r="D14" s="238">
        <f>D13+1</f>
        <v>3</v>
      </c>
      <c r="E14" s="238" t="s">
        <v>2127</v>
      </c>
      <c r="F14" s="239" t="s">
        <v>2128</v>
      </c>
      <c r="G14" s="238"/>
      <c r="H14" s="240"/>
      <c r="I14" s="240" t="s">
        <v>2129</v>
      </c>
      <c r="J14" s="238" t="s">
        <v>2088</v>
      </c>
      <c r="K14" s="238" t="s">
        <v>2117</v>
      </c>
      <c r="L14" s="238" t="s">
        <v>2114</v>
      </c>
      <c r="M14" s="238">
        <v>1</v>
      </c>
      <c r="N14" s="238">
        <v>400</v>
      </c>
      <c r="O14" s="256">
        <f t="shared" si="0"/>
        <v>400</v>
      </c>
      <c r="P14" s="323"/>
      <c r="Q14" s="266" t="s">
        <v>2130</v>
      </c>
      <c r="R14" s="331"/>
      <c r="S14" s="347"/>
      <c r="T14" s="323"/>
      <c r="U14" s="325"/>
      <c r="V14" s="327"/>
      <c r="W14" s="329"/>
      <c r="X14" s="325"/>
      <c r="Y14" s="331"/>
      <c r="Z14" s="331"/>
      <c r="AA14" s="331"/>
      <c r="AB14" s="331"/>
      <c r="AC14" s="331"/>
      <c r="AD14" s="238" t="str">
        <f>AD13</f>
        <v>散客新晋</v>
      </c>
      <c r="AE14" s="279">
        <f>VLOOKUP(AD14,分类参数表!$I$2:$J$10,2,FALSE)</f>
        <v>1</v>
      </c>
      <c r="AF14" s="280"/>
      <c r="AG14" s="266" t="s">
        <v>2120</v>
      </c>
      <c r="AH14" s="266" t="s">
        <v>2122</v>
      </c>
      <c r="AI14" s="266"/>
      <c r="AJ14" s="266"/>
      <c r="AK14" s="266" t="s">
        <v>58</v>
      </c>
      <c r="AL14" s="266" t="s">
        <v>78</v>
      </c>
      <c r="AM14" s="290"/>
      <c r="AN14" s="291">
        <f t="shared" si="1"/>
        <v>0.54500000000000004</v>
      </c>
      <c r="AO14" s="297"/>
    </row>
    <row r="15" spans="1:41" s="219" customFormat="1" ht="15" customHeight="1" x14ac:dyDescent="0.15">
      <c r="A15" s="235"/>
      <c r="B15" s="236">
        <f t="shared" si="6"/>
        <v>42698</v>
      </c>
      <c r="C15" s="237" t="str">
        <f t="shared" si="6"/>
        <v>NS2016112403</v>
      </c>
      <c r="D15" s="238">
        <f>D14+1</f>
        <v>4</v>
      </c>
      <c r="E15" s="238"/>
      <c r="F15" s="239"/>
      <c r="G15" s="238"/>
      <c r="H15" s="238"/>
      <c r="I15" s="238"/>
      <c r="J15" s="238"/>
      <c r="K15" s="238"/>
      <c r="L15" s="238"/>
      <c r="M15" s="238"/>
      <c r="N15" s="238"/>
      <c r="O15" s="256">
        <f t="shared" si="0"/>
        <v>0</v>
      </c>
      <c r="P15" s="323"/>
      <c r="Q15" s="266"/>
      <c r="R15" s="331"/>
      <c r="S15" s="347"/>
      <c r="T15" s="323"/>
      <c r="U15" s="325"/>
      <c r="V15" s="327"/>
      <c r="W15" s="329"/>
      <c r="X15" s="325"/>
      <c r="Y15" s="331"/>
      <c r="Z15" s="331"/>
      <c r="AA15" s="331"/>
      <c r="AB15" s="331"/>
      <c r="AC15" s="331"/>
      <c r="AD15" s="238" t="str">
        <f>AD14</f>
        <v>散客新晋</v>
      </c>
      <c r="AE15" s="279">
        <f>VLOOKUP(AD15,分类参数表!$I$2:$J$10,2,FALSE)</f>
        <v>1</v>
      </c>
      <c r="AF15" s="280"/>
      <c r="AG15" s="266"/>
      <c r="AH15" s="266"/>
      <c r="AI15" s="266"/>
      <c r="AJ15" s="266"/>
      <c r="AK15" s="266"/>
      <c r="AL15" s="266"/>
      <c r="AM15" s="290"/>
      <c r="AN15" s="291" t="e">
        <f t="shared" si="1"/>
        <v>#DIV/0!</v>
      </c>
      <c r="AO15" s="297"/>
    </row>
    <row r="16" spans="1:41" s="219" customFormat="1" ht="12.75" customHeight="1" x14ac:dyDescent="0.15">
      <c r="A16" s="235"/>
      <c r="B16" s="236">
        <f t="shared" si="6"/>
        <v>42698</v>
      </c>
      <c r="C16" s="237" t="str">
        <f t="shared" si="6"/>
        <v>NS2016112403</v>
      </c>
      <c r="D16" s="238">
        <f>D15+1</f>
        <v>5</v>
      </c>
      <c r="E16" s="238"/>
      <c r="F16" s="239"/>
      <c r="G16" s="238"/>
      <c r="H16" s="238"/>
      <c r="I16" s="238"/>
      <c r="J16" s="238"/>
      <c r="K16" s="238"/>
      <c r="L16" s="238"/>
      <c r="M16" s="238"/>
      <c r="N16" s="238"/>
      <c r="O16" s="256">
        <f t="shared" si="0"/>
        <v>0</v>
      </c>
      <c r="P16" s="323"/>
      <c r="Q16" s="266"/>
      <c r="R16" s="331"/>
      <c r="S16" s="347"/>
      <c r="T16" s="323"/>
      <c r="U16" s="325"/>
      <c r="V16" s="327"/>
      <c r="W16" s="329"/>
      <c r="X16" s="325"/>
      <c r="Y16" s="331"/>
      <c r="Z16" s="331"/>
      <c r="AA16" s="331"/>
      <c r="AB16" s="336"/>
      <c r="AC16" s="336"/>
      <c r="AD16" s="238" t="str">
        <f>AD15</f>
        <v>散客新晋</v>
      </c>
      <c r="AE16" s="279">
        <f>VLOOKUP(AD16,分类参数表!$I$2:$J$10,2,FALSE)</f>
        <v>1</v>
      </c>
      <c r="AF16" s="280"/>
      <c r="AG16" s="266"/>
      <c r="AH16" s="266"/>
      <c r="AI16" s="266"/>
      <c r="AJ16" s="266"/>
      <c r="AK16" s="266"/>
      <c r="AL16" s="266"/>
      <c r="AM16" s="290"/>
      <c r="AN16" s="291" t="e">
        <f t="shared" si="1"/>
        <v>#DIV/0!</v>
      </c>
      <c r="AO16" s="297"/>
    </row>
    <row r="17" spans="1:41" s="220" customFormat="1" ht="12.75" customHeight="1" thickTop="1" x14ac:dyDescent="0.15">
      <c r="A17" s="241" t="s">
        <v>39</v>
      </c>
      <c r="B17" s="242">
        <v>42698</v>
      </c>
      <c r="C17" s="243" t="s">
        <v>2391</v>
      </c>
      <c r="D17" s="244">
        <v>1</v>
      </c>
      <c r="E17" s="245" t="s">
        <v>2124</v>
      </c>
      <c r="F17" s="245" t="s">
        <v>2115</v>
      </c>
      <c r="G17" s="244" t="s">
        <v>2131</v>
      </c>
      <c r="H17" s="246"/>
      <c r="I17" s="246">
        <v>28.5</v>
      </c>
      <c r="J17" s="244" t="s">
        <v>2088</v>
      </c>
      <c r="K17" s="245" t="s">
        <v>2089</v>
      </c>
      <c r="L17" s="244" t="s">
        <v>2114</v>
      </c>
      <c r="M17" s="244">
        <v>1</v>
      </c>
      <c r="N17" s="244">
        <v>1980</v>
      </c>
      <c r="O17" s="257">
        <f t="shared" si="0"/>
        <v>1980</v>
      </c>
      <c r="P17" s="332">
        <v>5480</v>
      </c>
      <c r="Q17" s="269" t="s">
        <v>2126</v>
      </c>
      <c r="R17" s="318">
        <v>2999</v>
      </c>
      <c r="S17" s="334">
        <v>0.55000000000000004</v>
      </c>
      <c r="T17" s="332">
        <v>0.25</v>
      </c>
      <c r="U17" s="320"/>
      <c r="V17" s="344"/>
      <c r="W17" s="342"/>
      <c r="X17" s="320"/>
      <c r="Y17" s="318">
        <f>R17-(V17/10)-X17</f>
        <v>2999</v>
      </c>
      <c r="Z17" s="318">
        <v>749</v>
      </c>
      <c r="AA17" s="318">
        <f>U17-V17+Z17</f>
        <v>749</v>
      </c>
      <c r="AB17" s="318"/>
      <c r="AC17" s="318"/>
      <c r="AD17" s="281" t="s">
        <v>2119</v>
      </c>
      <c r="AE17" s="282">
        <f>VLOOKUP(AD17,分类参数表!$I$2:$J$10,2,FALSE)</f>
        <v>1</v>
      </c>
      <c r="AF17" s="283"/>
      <c r="AG17" s="269" t="s">
        <v>2133</v>
      </c>
      <c r="AH17" s="269"/>
      <c r="AI17" s="269"/>
      <c r="AJ17" s="269"/>
      <c r="AK17" s="269" t="s">
        <v>2110</v>
      </c>
      <c r="AL17" s="269" t="s">
        <v>2095</v>
      </c>
      <c r="AM17" s="292"/>
      <c r="AN17" s="293">
        <f t="shared" si="1"/>
        <v>0.54747474747474745</v>
      </c>
      <c r="AO17" s="298"/>
    </row>
    <row r="18" spans="1:41" s="221" customFormat="1" ht="15" customHeight="1" x14ac:dyDescent="0.15">
      <c r="A18" s="247" t="s">
        <v>39</v>
      </c>
      <c r="B18" s="248">
        <f t="shared" ref="B18:C21" si="7">B17</f>
        <v>42698</v>
      </c>
      <c r="C18" s="249" t="str">
        <f t="shared" si="7"/>
        <v>NS2016112404</v>
      </c>
      <c r="D18" s="250">
        <f>D17+1</f>
        <v>2</v>
      </c>
      <c r="E18" s="250" t="s">
        <v>2114</v>
      </c>
      <c r="F18" s="251" t="s">
        <v>2115</v>
      </c>
      <c r="G18" s="250" t="s">
        <v>2132</v>
      </c>
      <c r="H18" s="252"/>
      <c r="I18" s="252">
        <v>165</v>
      </c>
      <c r="J18" s="250" t="s">
        <v>2088</v>
      </c>
      <c r="K18" s="250" t="s">
        <v>2089</v>
      </c>
      <c r="L18" s="250" t="s">
        <v>2114</v>
      </c>
      <c r="M18" s="250">
        <v>1</v>
      </c>
      <c r="N18" s="250">
        <v>3100</v>
      </c>
      <c r="O18" s="258">
        <f t="shared" si="0"/>
        <v>3100</v>
      </c>
      <c r="P18" s="333"/>
      <c r="Q18" s="271" t="s">
        <v>2118</v>
      </c>
      <c r="R18" s="319"/>
      <c r="S18" s="335"/>
      <c r="T18" s="333"/>
      <c r="U18" s="321"/>
      <c r="V18" s="345"/>
      <c r="W18" s="343"/>
      <c r="X18" s="321"/>
      <c r="Y18" s="319"/>
      <c r="Z18" s="319"/>
      <c r="AA18" s="319"/>
      <c r="AB18" s="319"/>
      <c r="AC18" s="319"/>
      <c r="AD18" s="250" t="str">
        <f>AD17</f>
        <v>散客新晋</v>
      </c>
      <c r="AE18" s="284">
        <f>VLOOKUP(AD18,分类参数表!$I$2:$J$10,2,FALSE)</f>
        <v>1</v>
      </c>
      <c r="AF18" s="285"/>
      <c r="AG18" s="271" t="s">
        <v>2133</v>
      </c>
      <c r="AH18" s="271"/>
      <c r="AI18" s="271"/>
      <c r="AJ18" s="271"/>
      <c r="AK18" s="271" t="s">
        <v>2110</v>
      </c>
      <c r="AL18" s="271" t="s">
        <v>2095</v>
      </c>
      <c r="AM18" s="294"/>
      <c r="AN18" s="295">
        <f t="shared" si="1"/>
        <v>0.54741935483870963</v>
      </c>
      <c r="AO18" s="299"/>
    </row>
    <row r="19" spans="1:41" s="221" customFormat="1" ht="15" customHeight="1" x14ac:dyDescent="0.15">
      <c r="A19" s="247" t="s">
        <v>39</v>
      </c>
      <c r="B19" s="248">
        <f t="shared" si="7"/>
        <v>42698</v>
      </c>
      <c r="C19" s="249" t="str">
        <f t="shared" si="7"/>
        <v>NS2016112404</v>
      </c>
      <c r="D19" s="250">
        <f>D18+1</f>
        <v>3</v>
      </c>
      <c r="E19" s="250" t="s">
        <v>2127</v>
      </c>
      <c r="F19" s="251" t="s">
        <v>2128</v>
      </c>
      <c r="G19" s="250"/>
      <c r="H19" s="252"/>
      <c r="I19" s="252">
        <v>120</v>
      </c>
      <c r="J19" s="250" t="s">
        <v>2088</v>
      </c>
      <c r="K19" s="250" t="s">
        <v>2089</v>
      </c>
      <c r="L19" s="250" t="s">
        <v>2114</v>
      </c>
      <c r="M19" s="250">
        <v>1</v>
      </c>
      <c r="N19" s="250">
        <v>400</v>
      </c>
      <c r="O19" s="258">
        <f t="shared" si="0"/>
        <v>400</v>
      </c>
      <c r="P19" s="333"/>
      <c r="Q19" s="271" t="s">
        <v>2130</v>
      </c>
      <c r="R19" s="319"/>
      <c r="S19" s="335"/>
      <c r="T19" s="333"/>
      <c r="U19" s="321"/>
      <c r="V19" s="345"/>
      <c r="W19" s="343"/>
      <c r="X19" s="321"/>
      <c r="Y19" s="319"/>
      <c r="Z19" s="319"/>
      <c r="AA19" s="319"/>
      <c r="AB19" s="319"/>
      <c r="AC19" s="319"/>
      <c r="AD19" s="250" t="str">
        <f>AD18</f>
        <v>散客新晋</v>
      </c>
      <c r="AE19" s="284">
        <f>VLOOKUP(AD19,分类参数表!$I$2:$J$10,2,FALSE)</f>
        <v>1</v>
      </c>
      <c r="AF19" s="285"/>
      <c r="AG19" s="271" t="s">
        <v>2133</v>
      </c>
      <c r="AH19" s="271"/>
      <c r="AI19" s="271"/>
      <c r="AJ19" s="271"/>
      <c r="AK19" s="271" t="s">
        <v>2110</v>
      </c>
      <c r="AL19" s="271" t="s">
        <v>2095</v>
      </c>
      <c r="AM19" s="294"/>
      <c r="AN19" s="295">
        <f t="shared" si="1"/>
        <v>0.54500000000000004</v>
      </c>
      <c r="AO19" s="299"/>
    </row>
    <row r="20" spans="1:41" s="221" customFormat="1" ht="15" customHeight="1" x14ac:dyDescent="0.15">
      <c r="A20" s="247"/>
      <c r="B20" s="248">
        <f t="shared" si="7"/>
        <v>42698</v>
      </c>
      <c r="C20" s="249" t="str">
        <f t="shared" si="7"/>
        <v>NS2016112404</v>
      </c>
      <c r="D20" s="250">
        <f>D19+1</f>
        <v>4</v>
      </c>
      <c r="E20" s="250"/>
      <c r="F20" s="251"/>
      <c r="G20" s="250"/>
      <c r="H20" s="250"/>
      <c r="I20" s="250"/>
      <c r="J20" s="250"/>
      <c r="K20" s="250"/>
      <c r="L20" s="250"/>
      <c r="M20" s="250"/>
      <c r="N20" s="250"/>
      <c r="O20" s="258">
        <f t="shared" si="0"/>
        <v>0</v>
      </c>
      <c r="P20" s="333"/>
      <c r="Q20" s="271"/>
      <c r="R20" s="319"/>
      <c r="S20" s="335"/>
      <c r="T20" s="333"/>
      <c r="U20" s="321"/>
      <c r="V20" s="345"/>
      <c r="W20" s="343"/>
      <c r="X20" s="321"/>
      <c r="Y20" s="319"/>
      <c r="Z20" s="319"/>
      <c r="AA20" s="319"/>
      <c r="AB20" s="319"/>
      <c r="AC20" s="319"/>
      <c r="AD20" s="250" t="str">
        <f>AD19</f>
        <v>散客新晋</v>
      </c>
      <c r="AE20" s="284">
        <f>VLOOKUP(AD20,分类参数表!$I$2:$J$10,2,FALSE)</f>
        <v>1</v>
      </c>
      <c r="AF20" s="285"/>
      <c r="AG20" s="271"/>
      <c r="AH20" s="271"/>
      <c r="AI20" s="271"/>
      <c r="AJ20" s="271"/>
      <c r="AK20" s="271"/>
      <c r="AL20" s="271"/>
      <c r="AM20" s="294"/>
      <c r="AN20" s="295" t="e">
        <f t="shared" si="1"/>
        <v>#DIV/0!</v>
      </c>
      <c r="AO20" s="299"/>
    </row>
    <row r="21" spans="1:41" s="221" customFormat="1" ht="15" customHeight="1" thickBot="1" x14ac:dyDescent="0.2">
      <c r="A21" s="247"/>
      <c r="B21" s="248">
        <f t="shared" si="7"/>
        <v>42698</v>
      </c>
      <c r="C21" s="249" t="str">
        <f t="shared" si="7"/>
        <v>NS2016112404</v>
      </c>
      <c r="D21" s="250">
        <f>D20+1</f>
        <v>5</v>
      </c>
      <c r="E21" s="250"/>
      <c r="F21" s="251"/>
      <c r="G21" s="250"/>
      <c r="H21" s="250"/>
      <c r="I21" s="250"/>
      <c r="J21" s="250"/>
      <c r="K21" s="250"/>
      <c r="L21" s="250"/>
      <c r="M21" s="250"/>
      <c r="N21" s="250"/>
      <c r="O21" s="258">
        <f t="shared" si="0"/>
        <v>0</v>
      </c>
      <c r="P21" s="333"/>
      <c r="Q21" s="271"/>
      <c r="R21" s="319"/>
      <c r="S21" s="335"/>
      <c r="T21" s="333"/>
      <c r="U21" s="321"/>
      <c r="V21" s="345"/>
      <c r="W21" s="343"/>
      <c r="X21" s="321"/>
      <c r="Y21" s="319"/>
      <c r="Z21" s="319"/>
      <c r="AA21" s="319"/>
      <c r="AB21" s="337"/>
      <c r="AC21" s="337"/>
      <c r="AD21" s="250" t="str">
        <f>AD20</f>
        <v>散客新晋</v>
      </c>
      <c r="AE21" s="284">
        <f>VLOOKUP(AD21,分类参数表!$I$2:$J$10,2,FALSE)</f>
        <v>1</v>
      </c>
      <c r="AF21" s="285"/>
      <c r="AG21" s="271"/>
      <c r="AH21" s="271"/>
      <c r="AI21" s="271"/>
      <c r="AJ21" s="271"/>
      <c r="AK21" s="271"/>
      <c r="AL21" s="271"/>
      <c r="AM21" s="294"/>
      <c r="AN21" s="295" t="e">
        <f t="shared" si="1"/>
        <v>#DIV/0!</v>
      </c>
      <c r="AO21" s="299"/>
    </row>
    <row r="22" spans="1:41" s="218" customFormat="1" ht="15" customHeight="1" thickTop="1" x14ac:dyDescent="0.15">
      <c r="A22" s="229" t="s">
        <v>39</v>
      </c>
      <c r="B22" s="230">
        <v>42698</v>
      </c>
      <c r="C22" s="231" t="s">
        <v>2392</v>
      </c>
      <c r="D22" s="232">
        <v>1</v>
      </c>
      <c r="E22" s="233" t="s">
        <v>2134</v>
      </c>
      <c r="F22" s="233" t="s">
        <v>2084</v>
      </c>
      <c r="G22" s="232"/>
      <c r="H22" s="234" t="s">
        <v>2099</v>
      </c>
      <c r="I22" s="234" t="s">
        <v>2087</v>
      </c>
      <c r="J22" s="232" t="s">
        <v>2088</v>
      </c>
      <c r="K22" s="233" t="s">
        <v>2089</v>
      </c>
      <c r="L22" s="232" t="s">
        <v>2090</v>
      </c>
      <c r="M22" s="232">
        <v>1</v>
      </c>
      <c r="N22" s="232">
        <v>280</v>
      </c>
      <c r="O22" s="255">
        <f t="shared" si="0"/>
        <v>280</v>
      </c>
      <c r="P22" s="322">
        <v>280</v>
      </c>
      <c r="Q22" s="264" t="s">
        <v>2135</v>
      </c>
      <c r="R22" s="330">
        <v>280</v>
      </c>
      <c r="S22" s="346">
        <v>1</v>
      </c>
      <c r="T22" s="322">
        <v>1</v>
      </c>
      <c r="U22" s="324"/>
      <c r="V22" s="326"/>
      <c r="W22" s="328"/>
      <c r="X22" s="324"/>
      <c r="Y22" s="330">
        <f>R22-(V22/10)-X22</f>
        <v>280</v>
      </c>
      <c r="Z22" s="330">
        <v>280</v>
      </c>
      <c r="AA22" s="330">
        <f>U22-V22+Z22</f>
        <v>280</v>
      </c>
      <c r="AB22" s="330"/>
      <c r="AC22" s="330"/>
      <c r="AD22" s="276" t="s">
        <v>2092</v>
      </c>
      <c r="AE22" s="277">
        <f>VLOOKUP(AD22,分类参数表!$I$2:$J$10,2,FALSE)</f>
        <v>1</v>
      </c>
      <c r="AF22" s="278"/>
      <c r="AG22" s="264"/>
      <c r="AH22" s="264"/>
      <c r="AI22" s="264"/>
      <c r="AJ22" s="264"/>
      <c r="AK22" s="264" t="s">
        <v>2110</v>
      </c>
      <c r="AL22" s="264" t="s">
        <v>2136</v>
      </c>
      <c r="AM22" s="288"/>
      <c r="AN22" s="289">
        <f t="shared" si="1"/>
        <v>1</v>
      </c>
      <c r="AO22" s="296"/>
    </row>
    <row r="23" spans="1:41" s="219" customFormat="1" ht="15" customHeight="1" x14ac:dyDescent="0.15">
      <c r="A23" s="235"/>
      <c r="B23" s="236">
        <f t="shared" ref="B23:C26" si="8">B22</f>
        <v>42698</v>
      </c>
      <c r="C23" s="237" t="str">
        <f t="shared" si="8"/>
        <v>NS2016112405</v>
      </c>
      <c r="D23" s="238">
        <f>D22+1</f>
        <v>2</v>
      </c>
      <c r="E23" s="238"/>
      <c r="F23" s="239"/>
      <c r="G23" s="238"/>
      <c r="H23" s="240"/>
      <c r="I23" s="240"/>
      <c r="J23" s="238"/>
      <c r="K23" s="238"/>
      <c r="L23" s="238"/>
      <c r="M23" s="238"/>
      <c r="N23" s="238"/>
      <c r="O23" s="256">
        <f t="shared" si="0"/>
        <v>0</v>
      </c>
      <c r="P23" s="323"/>
      <c r="Q23" s="266"/>
      <c r="R23" s="331"/>
      <c r="S23" s="347"/>
      <c r="T23" s="323"/>
      <c r="U23" s="325"/>
      <c r="V23" s="327"/>
      <c r="W23" s="329"/>
      <c r="X23" s="325"/>
      <c r="Y23" s="331"/>
      <c r="Z23" s="331"/>
      <c r="AA23" s="331"/>
      <c r="AB23" s="331"/>
      <c r="AC23" s="331"/>
      <c r="AD23" s="238" t="str">
        <f>AD22</f>
        <v>散客</v>
      </c>
      <c r="AE23" s="279">
        <f>VLOOKUP(AD23,分类参数表!$I$2:$J$10,2,FALSE)</f>
        <v>1</v>
      </c>
      <c r="AF23" s="280"/>
      <c r="AG23" s="266"/>
      <c r="AH23" s="266"/>
      <c r="AI23" s="266"/>
      <c r="AJ23" s="266"/>
      <c r="AK23" s="266"/>
      <c r="AL23" s="266"/>
      <c r="AM23" s="290"/>
      <c r="AN23" s="291" t="e">
        <f t="shared" si="1"/>
        <v>#DIV/0!</v>
      </c>
      <c r="AO23" s="297"/>
    </row>
    <row r="24" spans="1:41" s="219" customFormat="1" ht="15" customHeight="1" x14ac:dyDescent="0.15">
      <c r="A24" s="235"/>
      <c r="B24" s="236">
        <f t="shared" si="8"/>
        <v>42698</v>
      </c>
      <c r="C24" s="237" t="str">
        <f t="shared" si="8"/>
        <v>NS2016112405</v>
      </c>
      <c r="D24" s="238">
        <f>D23+1</f>
        <v>3</v>
      </c>
      <c r="E24" s="238"/>
      <c r="F24" s="239"/>
      <c r="G24" s="238"/>
      <c r="H24" s="240"/>
      <c r="I24" s="240"/>
      <c r="J24" s="238"/>
      <c r="K24" s="238"/>
      <c r="L24" s="238"/>
      <c r="M24" s="238"/>
      <c r="N24" s="238"/>
      <c r="O24" s="256">
        <f t="shared" si="0"/>
        <v>0</v>
      </c>
      <c r="P24" s="323"/>
      <c r="Q24" s="266"/>
      <c r="R24" s="331"/>
      <c r="S24" s="347"/>
      <c r="T24" s="323"/>
      <c r="U24" s="325"/>
      <c r="V24" s="327"/>
      <c r="W24" s="329"/>
      <c r="X24" s="325"/>
      <c r="Y24" s="331"/>
      <c r="Z24" s="331"/>
      <c r="AA24" s="331"/>
      <c r="AB24" s="331"/>
      <c r="AC24" s="331"/>
      <c r="AD24" s="238" t="str">
        <f>AD23</f>
        <v>散客</v>
      </c>
      <c r="AE24" s="279">
        <f>VLOOKUP(AD24,分类参数表!$I$2:$J$10,2,FALSE)</f>
        <v>1</v>
      </c>
      <c r="AF24" s="280"/>
      <c r="AG24" s="266"/>
      <c r="AH24" s="266"/>
      <c r="AI24" s="266"/>
      <c r="AJ24" s="266"/>
      <c r="AK24" s="266"/>
      <c r="AL24" s="266"/>
      <c r="AM24" s="290"/>
      <c r="AN24" s="291" t="e">
        <f t="shared" si="1"/>
        <v>#DIV/0!</v>
      </c>
      <c r="AO24" s="297"/>
    </row>
    <row r="25" spans="1:41" s="219" customFormat="1" ht="15" customHeight="1" x14ac:dyDescent="0.15">
      <c r="A25" s="235"/>
      <c r="B25" s="236">
        <f t="shared" si="8"/>
        <v>42698</v>
      </c>
      <c r="C25" s="237" t="str">
        <f t="shared" si="8"/>
        <v>NS2016112405</v>
      </c>
      <c r="D25" s="238">
        <f>D24+1</f>
        <v>4</v>
      </c>
      <c r="E25" s="238"/>
      <c r="F25" s="239"/>
      <c r="G25" s="238"/>
      <c r="H25" s="238"/>
      <c r="I25" s="238"/>
      <c r="J25" s="238"/>
      <c r="K25" s="238"/>
      <c r="L25" s="238"/>
      <c r="M25" s="238"/>
      <c r="N25" s="238"/>
      <c r="O25" s="256">
        <f t="shared" si="0"/>
        <v>0</v>
      </c>
      <c r="P25" s="323"/>
      <c r="Q25" s="266"/>
      <c r="R25" s="331"/>
      <c r="S25" s="347"/>
      <c r="T25" s="323"/>
      <c r="U25" s="325"/>
      <c r="V25" s="327"/>
      <c r="W25" s="329"/>
      <c r="X25" s="325"/>
      <c r="Y25" s="331"/>
      <c r="Z25" s="331"/>
      <c r="AA25" s="331"/>
      <c r="AB25" s="331"/>
      <c r="AC25" s="331"/>
      <c r="AD25" s="238" t="str">
        <f>AD24</f>
        <v>散客</v>
      </c>
      <c r="AE25" s="279">
        <f>VLOOKUP(AD25,分类参数表!$I$2:$J$10,2,FALSE)</f>
        <v>1</v>
      </c>
      <c r="AF25" s="280"/>
      <c r="AG25" s="266"/>
      <c r="AH25" s="266"/>
      <c r="AI25" s="266"/>
      <c r="AJ25" s="266"/>
      <c r="AK25" s="266"/>
      <c r="AL25" s="266"/>
      <c r="AM25" s="290"/>
      <c r="AN25" s="291" t="e">
        <f t="shared" si="1"/>
        <v>#DIV/0!</v>
      </c>
      <c r="AO25" s="297"/>
    </row>
    <row r="26" spans="1:41" s="219" customFormat="1" ht="15" customHeight="1" thickBot="1" x14ac:dyDescent="0.2">
      <c r="A26" s="235"/>
      <c r="B26" s="236">
        <f t="shared" si="8"/>
        <v>42698</v>
      </c>
      <c r="C26" s="237" t="str">
        <f t="shared" si="8"/>
        <v>NS2016112405</v>
      </c>
      <c r="D26" s="238">
        <f>D25+1</f>
        <v>5</v>
      </c>
      <c r="E26" s="238"/>
      <c r="F26" s="239"/>
      <c r="G26" s="238"/>
      <c r="H26" s="238"/>
      <c r="I26" s="238"/>
      <c r="J26" s="238"/>
      <c r="K26" s="238"/>
      <c r="L26" s="238"/>
      <c r="M26" s="238"/>
      <c r="N26" s="238"/>
      <c r="O26" s="256">
        <f t="shared" si="0"/>
        <v>0</v>
      </c>
      <c r="P26" s="323"/>
      <c r="Q26" s="266"/>
      <c r="R26" s="331"/>
      <c r="S26" s="347"/>
      <c r="T26" s="323"/>
      <c r="U26" s="325"/>
      <c r="V26" s="327"/>
      <c r="W26" s="329"/>
      <c r="X26" s="325"/>
      <c r="Y26" s="331"/>
      <c r="Z26" s="331"/>
      <c r="AA26" s="331"/>
      <c r="AB26" s="336"/>
      <c r="AC26" s="336"/>
      <c r="AD26" s="238" t="str">
        <f>AD25</f>
        <v>散客</v>
      </c>
      <c r="AE26" s="279">
        <f>VLOOKUP(AD26,分类参数表!$I$2:$J$10,2,FALSE)</f>
        <v>1</v>
      </c>
      <c r="AF26" s="280"/>
      <c r="AG26" s="266"/>
      <c r="AH26" s="266"/>
      <c r="AI26" s="266"/>
      <c r="AJ26" s="266"/>
      <c r="AK26" s="266"/>
      <c r="AL26" s="266"/>
      <c r="AM26" s="290"/>
      <c r="AN26" s="291" t="e">
        <f t="shared" si="1"/>
        <v>#DIV/0!</v>
      </c>
      <c r="AO26" s="297"/>
    </row>
    <row r="27" spans="1:41" ht="15" thickTop="1" thickBot="1" x14ac:dyDescent="0.2">
      <c r="A27" s="253"/>
      <c r="B27" s="38"/>
      <c r="C27" s="37"/>
      <c r="D27" s="38"/>
      <c r="E27" s="38"/>
      <c r="F27" s="38"/>
      <c r="G27" s="38"/>
      <c r="H27" s="38"/>
      <c r="I27" s="38"/>
      <c r="J27" s="38"/>
      <c r="K27" s="38"/>
      <c r="L27" s="38"/>
      <c r="M27" s="38"/>
      <c r="N27" s="38"/>
      <c r="O27" s="38"/>
      <c r="P27" s="38"/>
      <c r="Q27" s="67"/>
      <c r="R27" s="38"/>
      <c r="S27" s="38"/>
      <c r="T27" s="38"/>
      <c r="U27" s="38"/>
      <c r="V27" s="68"/>
      <c r="W27" s="67"/>
      <c r="X27" s="38"/>
      <c r="Y27" s="68"/>
      <c r="Z27" s="68"/>
      <c r="AA27" s="68"/>
      <c r="AB27" s="68"/>
      <c r="AC27" s="68"/>
      <c r="AD27" s="38"/>
      <c r="AE27" s="286"/>
      <c r="AF27" s="38"/>
      <c r="AG27" s="38"/>
      <c r="AH27" s="38"/>
      <c r="AI27" s="38"/>
      <c r="AJ27" s="38"/>
      <c r="AK27" s="38"/>
      <c r="AL27" s="38"/>
      <c r="AM27" s="68"/>
      <c r="AN27" s="90"/>
      <c r="AO27" s="98"/>
    </row>
    <row r="28" spans="1:41" s="218" customFormat="1" ht="15" customHeight="1" x14ac:dyDescent="0.15">
      <c r="A28" s="229" t="s">
        <v>39</v>
      </c>
      <c r="B28" s="230">
        <v>42699</v>
      </c>
      <c r="C28" s="231" t="s">
        <v>2393</v>
      </c>
      <c r="D28" s="232">
        <v>1</v>
      </c>
      <c r="E28" s="233" t="s">
        <v>2137</v>
      </c>
      <c r="F28" s="233" t="s">
        <v>2138</v>
      </c>
      <c r="G28" s="232" t="s">
        <v>2139</v>
      </c>
      <c r="H28" s="234" t="s">
        <v>2140</v>
      </c>
      <c r="I28" s="234" t="s">
        <v>2141</v>
      </c>
      <c r="J28" s="232" t="s">
        <v>2088</v>
      </c>
      <c r="K28" s="233" t="s">
        <v>2089</v>
      </c>
      <c r="L28" s="232" t="s">
        <v>2101</v>
      </c>
      <c r="M28" s="232">
        <v>1</v>
      </c>
      <c r="N28" s="232">
        <v>980</v>
      </c>
      <c r="O28" s="255">
        <f>N28*M28</f>
        <v>980</v>
      </c>
      <c r="P28" s="322">
        <v>3160</v>
      </c>
      <c r="Q28" s="264" t="s">
        <v>2142</v>
      </c>
      <c r="R28" s="322">
        <v>2845</v>
      </c>
      <c r="S28" s="322">
        <v>0.9</v>
      </c>
      <c r="T28" s="322">
        <v>0.85</v>
      </c>
      <c r="U28" s="324"/>
      <c r="V28" s="326"/>
      <c r="W28" s="328"/>
      <c r="X28" s="324"/>
      <c r="Y28" s="330">
        <f>R28-(V28/10)-X28</f>
        <v>2845</v>
      </c>
      <c r="Z28" s="330">
        <v>2418</v>
      </c>
      <c r="AA28" s="330">
        <f>U28-V28+Z28</f>
        <v>2418</v>
      </c>
      <c r="AB28" s="330"/>
      <c r="AC28" s="330"/>
      <c r="AD28" s="276" t="s">
        <v>2119</v>
      </c>
      <c r="AE28" s="277">
        <f>VLOOKUP(AD28,分类参数表!$I$2:$J$10,2,FALSE)</f>
        <v>1</v>
      </c>
      <c r="AF28" s="278"/>
      <c r="AG28" s="264" t="s">
        <v>2149</v>
      </c>
      <c r="AH28" s="264" t="s">
        <v>2151</v>
      </c>
      <c r="AI28" s="264"/>
      <c r="AJ28" s="264"/>
      <c r="AK28" s="264" t="s">
        <v>2110</v>
      </c>
      <c r="AL28" s="264" t="s">
        <v>2095</v>
      </c>
      <c r="AM28" s="288"/>
      <c r="AN28" s="289">
        <f>(Q28-AM28)/M28/N28</f>
        <v>0.90102040816326534</v>
      </c>
      <c r="AO28" s="296"/>
    </row>
    <row r="29" spans="1:41" s="219" customFormat="1" ht="15" customHeight="1" x14ac:dyDescent="0.15">
      <c r="A29" s="235" t="s">
        <v>39</v>
      </c>
      <c r="B29" s="236">
        <f t="shared" ref="B29:C32" si="9">B28</f>
        <v>42699</v>
      </c>
      <c r="C29" s="237" t="str">
        <f t="shared" si="9"/>
        <v>NS2016112501</v>
      </c>
      <c r="D29" s="238">
        <f>D28+1</f>
        <v>2</v>
      </c>
      <c r="E29" s="238" t="s">
        <v>2143</v>
      </c>
      <c r="F29" s="239" t="s">
        <v>2144</v>
      </c>
      <c r="G29" s="238" t="s">
        <v>2145</v>
      </c>
      <c r="H29" s="240" t="s">
        <v>2146</v>
      </c>
      <c r="I29" s="240" t="s">
        <v>2087</v>
      </c>
      <c r="J29" s="238" t="s">
        <v>2088</v>
      </c>
      <c r="K29" s="238" t="s">
        <v>2089</v>
      </c>
      <c r="L29" s="238" t="s">
        <v>2101</v>
      </c>
      <c r="M29" s="238">
        <v>1</v>
      </c>
      <c r="N29" s="238">
        <v>2180</v>
      </c>
      <c r="O29" s="256">
        <f>N29*M29</f>
        <v>2180</v>
      </c>
      <c r="P29" s="323"/>
      <c r="Q29" s="266" t="s">
        <v>2147</v>
      </c>
      <c r="R29" s="323"/>
      <c r="S29" s="323"/>
      <c r="T29" s="323"/>
      <c r="U29" s="325"/>
      <c r="V29" s="327"/>
      <c r="W29" s="329"/>
      <c r="X29" s="325"/>
      <c r="Y29" s="331"/>
      <c r="Z29" s="331"/>
      <c r="AA29" s="331"/>
      <c r="AB29" s="331"/>
      <c r="AC29" s="331"/>
      <c r="AD29" s="238" t="str">
        <f>AD28</f>
        <v>散客新晋</v>
      </c>
      <c r="AE29" s="279">
        <f>VLOOKUP(AD29,分类参数表!$I$2:$J$10,2,FALSE)</f>
        <v>1</v>
      </c>
      <c r="AF29" s="280"/>
      <c r="AG29" s="266" t="s">
        <v>2148</v>
      </c>
      <c r="AH29" s="266" t="s">
        <v>2150</v>
      </c>
      <c r="AI29" s="266"/>
      <c r="AJ29" s="266"/>
      <c r="AK29" s="266" t="s">
        <v>58</v>
      </c>
      <c r="AL29" s="266" t="s">
        <v>78</v>
      </c>
      <c r="AM29" s="290"/>
      <c r="AN29" s="291">
        <f>(Q29-AM29)/M29/N29</f>
        <v>0.9</v>
      </c>
      <c r="AO29" s="297"/>
    </row>
    <row r="30" spans="1:41" s="219" customFormat="1" ht="15" customHeight="1" x14ac:dyDescent="0.15">
      <c r="A30" s="235"/>
      <c r="B30" s="236">
        <f t="shared" si="9"/>
        <v>42699</v>
      </c>
      <c r="C30" s="237" t="str">
        <f t="shared" si="9"/>
        <v>NS2016112501</v>
      </c>
      <c r="D30" s="238">
        <f>D29+1</f>
        <v>3</v>
      </c>
      <c r="E30" s="238"/>
      <c r="F30" s="239"/>
      <c r="G30" s="238"/>
      <c r="H30" s="240"/>
      <c r="I30" s="240"/>
      <c r="J30" s="238"/>
      <c r="K30" s="238"/>
      <c r="L30" s="238"/>
      <c r="M30" s="238"/>
      <c r="N30" s="238"/>
      <c r="O30" s="256">
        <f>N30*M30</f>
        <v>0</v>
      </c>
      <c r="P30" s="323"/>
      <c r="Q30" s="266"/>
      <c r="R30" s="323"/>
      <c r="S30" s="323"/>
      <c r="T30" s="323"/>
      <c r="U30" s="325"/>
      <c r="V30" s="327"/>
      <c r="W30" s="329"/>
      <c r="X30" s="325"/>
      <c r="Y30" s="331"/>
      <c r="Z30" s="331"/>
      <c r="AA30" s="331"/>
      <c r="AB30" s="331"/>
      <c r="AC30" s="331"/>
      <c r="AD30" s="238" t="str">
        <f>AD29</f>
        <v>散客新晋</v>
      </c>
      <c r="AE30" s="279">
        <f>VLOOKUP(AD30,分类参数表!$I$2:$J$10,2,FALSE)</f>
        <v>1</v>
      </c>
      <c r="AF30" s="280"/>
      <c r="AG30" s="266"/>
      <c r="AH30" s="266"/>
      <c r="AI30" s="266"/>
      <c r="AJ30" s="266"/>
      <c r="AK30" s="266"/>
      <c r="AL30" s="266"/>
      <c r="AM30" s="290"/>
      <c r="AN30" s="291" t="e">
        <f>(Q30-AM30)/M30/N30</f>
        <v>#DIV/0!</v>
      </c>
      <c r="AO30" s="297"/>
    </row>
    <row r="31" spans="1:41" s="219" customFormat="1" ht="15" customHeight="1" x14ac:dyDescent="0.15">
      <c r="A31" s="235"/>
      <c r="B31" s="236">
        <f t="shared" si="9"/>
        <v>42699</v>
      </c>
      <c r="C31" s="237" t="str">
        <f t="shared" si="9"/>
        <v>NS2016112501</v>
      </c>
      <c r="D31" s="238">
        <f>D30+1</f>
        <v>4</v>
      </c>
      <c r="E31" s="238"/>
      <c r="F31" s="239"/>
      <c r="G31" s="238"/>
      <c r="H31" s="238"/>
      <c r="I31" s="238"/>
      <c r="J31" s="238"/>
      <c r="K31" s="238"/>
      <c r="L31" s="238"/>
      <c r="M31" s="238"/>
      <c r="N31" s="238"/>
      <c r="O31" s="256">
        <f>N31*M31</f>
        <v>0</v>
      </c>
      <c r="P31" s="323"/>
      <c r="Q31" s="266"/>
      <c r="R31" s="323"/>
      <c r="S31" s="323"/>
      <c r="T31" s="323"/>
      <c r="U31" s="325"/>
      <c r="V31" s="327"/>
      <c r="W31" s="329"/>
      <c r="X31" s="325"/>
      <c r="Y31" s="331"/>
      <c r="Z31" s="331"/>
      <c r="AA31" s="331"/>
      <c r="AB31" s="331"/>
      <c r="AC31" s="331"/>
      <c r="AD31" s="238" t="str">
        <f>AD30</f>
        <v>散客新晋</v>
      </c>
      <c r="AE31" s="279">
        <f>VLOOKUP(AD31,分类参数表!$I$2:$J$10,2,FALSE)</f>
        <v>1</v>
      </c>
      <c r="AF31" s="280"/>
      <c r="AG31" s="266"/>
      <c r="AH31" s="266"/>
      <c r="AI31" s="266"/>
      <c r="AJ31" s="266"/>
      <c r="AK31" s="266"/>
      <c r="AL31" s="266"/>
      <c r="AM31" s="290"/>
      <c r="AN31" s="291" t="e">
        <f>(Q31-AM31)/M31/N31</f>
        <v>#DIV/0!</v>
      </c>
      <c r="AO31" s="297"/>
    </row>
    <row r="32" spans="1:41" s="219" customFormat="1" ht="15" customHeight="1" thickBot="1" x14ac:dyDescent="0.2">
      <c r="A32" s="235"/>
      <c r="B32" s="236">
        <f t="shared" si="9"/>
        <v>42699</v>
      </c>
      <c r="C32" s="237" t="str">
        <f t="shared" si="9"/>
        <v>NS2016112501</v>
      </c>
      <c r="D32" s="238">
        <f>D31+1</f>
        <v>5</v>
      </c>
      <c r="E32" s="238"/>
      <c r="F32" s="239"/>
      <c r="G32" s="238"/>
      <c r="H32" s="240"/>
      <c r="I32" s="240"/>
      <c r="J32" s="238"/>
      <c r="K32" s="238"/>
      <c r="L32" s="238"/>
      <c r="M32" s="238"/>
      <c r="N32" s="238"/>
      <c r="O32" s="256">
        <f>N32*M32</f>
        <v>0</v>
      </c>
      <c r="P32" s="323"/>
      <c r="Q32" s="266"/>
      <c r="R32" s="323"/>
      <c r="S32" s="323"/>
      <c r="T32" s="323"/>
      <c r="U32" s="325"/>
      <c r="V32" s="327"/>
      <c r="W32" s="329"/>
      <c r="X32" s="325"/>
      <c r="Y32" s="331"/>
      <c r="Z32" s="331"/>
      <c r="AA32" s="331"/>
      <c r="AB32" s="331"/>
      <c r="AC32" s="331"/>
      <c r="AD32" s="238" t="str">
        <f>AD31</f>
        <v>散客新晋</v>
      </c>
      <c r="AE32" s="279">
        <f>VLOOKUP(AD32,分类参数表!$I$2:$J$10,2,FALSE)</f>
        <v>1</v>
      </c>
      <c r="AF32" s="280"/>
      <c r="AG32" s="266"/>
      <c r="AH32" s="266"/>
      <c r="AI32" s="266"/>
      <c r="AJ32" s="266"/>
      <c r="AK32" s="266"/>
      <c r="AL32" s="266"/>
      <c r="AM32" s="290"/>
      <c r="AN32" s="291" t="e">
        <f>(Q32-AM32)/M32/N32</f>
        <v>#DIV/0!</v>
      </c>
      <c r="AO32" s="297"/>
    </row>
    <row r="33" spans="1:41" s="220" customFormat="1" ht="15" customHeight="1" thickTop="1" x14ac:dyDescent="0.15">
      <c r="A33" s="241" t="s">
        <v>39</v>
      </c>
      <c r="B33" s="242">
        <v>42699</v>
      </c>
      <c r="C33" s="243" t="s">
        <v>2394</v>
      </c>
      <c r="D33" s="244">
        <v>1</v>
      </c>
      <c r="E33" s="245" t="s">
        <v>2152</v>
      </c>
      <c r="F33" s="245" t="s">
        <v>2153</v>
      </c>
      <c r="G33" s="244"/>
      <c r="H33" s="246" t="s">
        <v>2154</v>
      </c>
      <c r="I33" s="246" t="s">
        <v>2087</v>
      </c>
      <c r="J33" s="244" t="s">
        <v>2155</v>
      </c>
      <c r="K33" s="245" t="s">
        <v>2117</v>
      </c>
      <c r="L33" s="244" t="s">
        <v>2090</v>
      </c>
      <c r="M33" s="244">
        <v>1</v>
      </c>
      <c r="N33" s="244">
        <v>50</v>
      </c>
      <c r="O33" s="257">
        <f t="shared" ref="O33:O42" si="10">N33*M33</f>
        <v>50</v>
      </c>
      <c r="P33" s="332">
        <v>50</v>
      </c>
      <c r="Q33" s="269" t="s">
        <v>2156</v>
      </c>
      <c r="R33" s="318">
        <v>50</v>
      </c>
      <c r="S33" s="334">
        <v>1</v>
      </c>
      <c r="T33" s="332">
        <v>1</v>
      </c>
      <c r="U33" s="320"/>
      <c r="V33" s="320"/>
      <c r="W33" s="320"/>
      <c r="X33" s="320"/>
      <c r="Y33" s="318">
        <f>R33-(V33/10)-X33</f>
        <v>50</v>
      </c>
      <c r="Z33" s="318">
        <v>50</v>
      </c>
      <c r="AA33" s="318">
        <f>U33-V33+Z33</f>
        <v>50</v>
      </c>
      <c r="AB33" s="318"/>
      <c r="AC33" s="318"/>
      <c r="AD33" s="281" t="s">
        <v>2092</v>
      </c>
      <c r="AE33" s="282">
        <f>VLOOKUP(AD33,分类参数表!$I$2:$J$10,2,FALSE)</f>
        <v>1</v>
      </c>
      <c r="AF33" s="283"/>
      <c r="AG33" s="269"/>
      <c r="AH33" s="269"/>
      <c r="AI33" s="269"/>
      <c r="AJ33" s="269"/>
      <c r="AK33" s="269" t="s">
        <v>2094</v>
      </c>
      <c r="AL33" s="269" t="s">
        <v>2136</v>
      </c>
      <c r="AM33" s="292"/>
      <c r="AN33" s="293">
        <f t="shared" ref="AN33:AN42" si="11">(Q33-AM33)/M33/N33</f>
        <v>1</v>
      </c>
      <c r="AO33" s="298"/>
    </row>
    <row r="34" spans="1:41" s="221" customFormat="1" ht="15" customHeight="1" x14ac:dyDescent="0.15">
      <c r="A34" s="247"/>
      <c r="B34" s="248">
        <f>B33</f>
        <v>42699</v>
      </c>
      <c r="C34" s="249" t="str">
        <f>C33</f>
        <v>NS2016112502</v>
      </c>
      <c r="D34" s="250">
        <f>D33+1</f>
        <v>2</v>
      </c>
      <c r="E34" s="250"/>
      <c r="F34" s="251"/>
      <c r="G34" s="250"/>
      <c r="H34" s="252"/>
      <c r="I34" s="252"/>
      <c r="J34" s="250"/>
      <c r="K34" s="250"/>
      <c r="L34" s="250"/>
      <c r="M34" s="250"/>
      <c r="N34" s="250"/>
      <c r="O34" s="258">
        <f t="shared" si="10"/>
        <v>0</v>
      </c>
      <c r="P34" s="333"/>
      <c r="Q34" s="271"/>
      <c r="R34" s="319"/>
      <c r="S34" s="335"/>
      <c r="T34" s="333"/>
      <c r="U34" s="321"/>
      <c r="V34" s="321"/>
      <c r="W34" s="321"/>
      <c r="X34" s="321"/>
      <c r="Y34" s="319"/>
      <c r="Z34" s="319"/>
      <c r="AA34" s="319"/>
      <c r="AB34" s="319"/>
      <c r="AC34" s="319"/>
      <c r="AD34" s="250" t="str">
        <f>AD33</f>
        <v>散客</v>
      </c>
      <c r="AE34" s="284">
        <f>VLOOKUP(AD34,分类参数表!$I$2:$J$10,2,FALSE)</f>
        <v>1</v>
      </c>
      <c r="AF34" s="285"/>
      <c r="AG34" s="271"/>
      <c r="AH34" s="271"/>
      <c r="AI34" s="271"/>
      <c r="AJ34" s="271"/>
      <c r="AK34" s="271"/>
      <c r="AL34" s="271"/>
      <c r="AM34" s="294"/>
      <c r="AN34" s="295" t="e">
        <f t="shared" si="11"/>
        <v>#DIV/0!</v>
      </c>
      <c r="AO34" s="299"/>
    </row>
    <row r="35" spans="1:41" s="221" customFormat="1" ht="15" customHeight="1" x14ac:dyDescent="0.15">
      <c r="A35" s="247"/>
      <c r="B35" s="248">
        <f t="shared" ref="B35:C37" si="12">B34</f>
        <v>42699</v>
      </c>
      <c r="C35" s="249" t="str">
        <f t="shared" si="12"/>
        <v>NS2016112502</v>
      </c>
      <c r="D35" s="250">
        <f>D34+1</f>
        <v>3</v>
      </c>
      <c r="E35" s="250"/>
      <c r="F35" s="251"/>
      <c r="G35" s="250"/>
      <c r="H35" s="252"/>
      <c r="I35" s="252"/>
      <c r="J35" s="250"/>
      <c r="K35" s="250"/>
      <c r="L35" s="250"/>
      <c r="M35" s="250"/>
      <c r="N35" s="250"/>
      <c r="O35" s="258">
        <f t="shared" si="10"/>
        <v>0</v>
      </c>
      <c r="P35" s="333"/>
      <c r="Q35" s="271"/>
      <c r="R35" s="319"/>
      <c r="S35" s="335"/>
      <c r="T35" s="333"/>
      <c r="U35" s="321"/>
      <c r="V35" s="321"/>
      <c r="W35" s="321"/>
      <c r="X35" s="321"/>
      <c r="Y35" s="319"/>
      <c r="Z35" s="319"/>
      <c r="AA35" s="319"/>
      <c r="AB35" s="319"/>
      <c r="AC35" s="319"/>
      <c r="AD35" s="250" t="str">
        <f>AD34</f>
        <v>散客</v>
      </c>
      <c r="AE35" s="284">
        <f>VLOOKUP(AD35,分类参数表!$I$2:$J$10,2,FALSE)</f>
        <v>1</v>
      </c>
      <c r="AF35" s="285"/>
      <c r="AG35" s="271"/>
      <c r="AH35" s="271"/>
      <c r="AI35" s="271"/>
      <c r="AJ35" s="271"/>
      <c r="AK35" s="271"/>
      <c r="AL35" s="271"/>
      <c r="AM35" s="294"/>
      <c r="AN35" s="295" t="e">
        <f t="shared" si="11"/>
        <v>#DIV/0!</v>
      </c>
      <c r="AO35" s="299"/>
    </row>
    <row r="36" spans="1:41" s="221" customFormat="1" ht="15" customHeight="1" x14ac:dyDescent="0.15">
      <c r="A36" s="247"/>
      <c r="B36" s="248">
        <f t="shared" si="12"/>
        <v>42699</v>
      </c>
      <c r="C36" s="249" t="s">
        <v>2393</v>
      </c>
      <c r="D36" s="250">
        <f>D35+1</f>
        <v>4</v>
      </c>
      <c r="E36" s="250"/>
      <c r="F36" s="251"/>
      <c r="G36" s="250"/>
      <c r="H36" s="250"/>
      <c r="I36" s="250"/>
      <c r="J36" s="250"/>
      <c r="K36" s="250"/>
      <c r="L36" s="250"/>
      <c r="M36" s="250"/>
      <c r="N36" s="250"/>
      <c r="O36" s="258">
        <f t="shared" si="10"/>
        <v>0</v>
      </c>
      <c r="P36" s="333"/>
      <c r="Q36" s="271"/>
      <c r="R36" s="319"/>
      <c r="S36" s="335"/>
      <c r="T36" s="333"/>
      <c r="U36" s="321"/>
      <c r="V36" s="321"/>
      <c r="W36" s="321"/>
      <c r="X36" s="321"/>
      <c r="Y36" s="319"/>
      <c r="Z36" s="319"/>
      <c r="AA36" s="319"/>
      <c r="AB36" s="319"/>
      <c r="AC36" s="319"/>
      <c r="AD36" s="250" t="str">
        <f>AD34</f>
        <v>散客</v>
      </c>
      <c r="AE36" s="284">
        <f>VLOOKUP(AD36,分类参数表!$I$2:$J$10,2,FALSE)</f>
        <v>1</v>
      </c>
      <c r="AF36" s="285"/>
      <c r="AG36" s="271"/>
      <c r="AH36" s="271"/>
      <c r="AI36" s="271"/>
      <c r="AJ36" s="271"/>
      <c r="AK36" s="271"/>
      <c r="AL36" s="271"/>
      <c r="AM36" s="294"/>
      <c r="AN36" s="295" t="e">
        <f t="shared" si="11"/>
        <v>#DIV/0!</v>
      </c>
      <c r="AO36" s="299"/>
    </row>
    <row r="37" spans="1:41" s="221" customFormat="1" ht="15" customHeight="1" thickBot="1" x14ac:dyDescent="0.2">
      <c r="A37" s="247"/>
      <c r="B37" s="248">
        <f t="shared" si="12"/>
        <v>42699</v>
      </c>
      <c r="C37" s="249" t="str">
        <f t="shared" si="12"/>
        <v>NS2016112501</v>
      </c>
      <c r="D37" s="250">
        <f>D36+1</f>
        <v>5</v>
      </c>
      <c r="E37" s="250"/>
      <c r="F37" s="251"/>
      <c r="G37" s="250"/>
      <c r="H37" s="250"/>
      <c r="I37" s="250"/>
      <c r="J37" s="250"/>
      <c r="K37" s="250"/>
      <c r="L37" s="250"/>
      <c r="M37" s="250"/>
      <c r="N37" s="250"/>
      <c r="O37" s="258">
        <f t="shared" si="10"/>
        <v>0</v>
      </c>
      <c r="P37" s="333"/>
      <c r="Q37" s="271"/>
      <c r="R37" s="319"/>
      <c r="S37" s="335"/>
      <c r="T37" s="333"/>
      <c r="U37" s="321"/>
      <c r="V37" s="321"/>
      <c r="W37" s="321"/>
      <c r="X37" s="321"/>
      <c r="Y37" s="319"/>
      <c r="Z37" s="319"/>
      <c r="AA37" s="319"/>
      <c r="AB37" s="319"/>
      <c r="AC37" s="319"/>
      <c r="AD37" s="250" t="str">
        <f>AD35</f>
        <v>散客</v>
      </c>
      <c r="AE37" s="284">
        <f>VLOOKUP(AD37,分类参数表!$I$2:$J$10,2,FALSE)</f>
        <v>1</v>
      </c>
      <c r="AF37" s="285"/>
      <c r="AG37" s="271"/>
      <c r="AH37" s="271"/>
      <c r="AI37" s="271"/>
      <c r="AJ37" s="271"/>
      <c r="AK37" s="271"/>
      <c r="AL37" s="271"/>
      <c r="AM37" s="294"/>
      <c r="AN37" s="295" t="e">
        <f t="shared" si="11"/>
        <v>#DIV/0!</v>
      </c>
      <c r="AO37" s="299"/>
    </row>
    <row r="38" spans="1:41" s="218" customFormat="1" ht="15" customHeight="1" thickTop="1" x14ac:dyDescent="0.15">
      <c r="A38" s="229" t="s">
        <v>39</v>
      </c>
      <c r="B38" s="230">
        <v>42699</v>
      </c>
      <c r="C38" s="231" t="s">
        <v>2395</v>
      </c>
      <c r="D38" s="232">
        <v>1</v>
      </c>
      <c r="E38" s="233" t="s">
        <v>2137</v>
      </c>
      <c r="F38" s="233" t="s">
        <v>2138</v>
      </c>
      <c r="G38" s="232" t="s">
        <v>2139</v>
      </c>
      <c r="H38" s="234" t="s">
        <v>2157</v>
      </c>
      <c r="I38" s="234" t="s">
        <v>2158</v>
      </c>
      <c r="J38" s="232" t="s">
        <v>2088</v>
      </c>
      <c r="K38" s="233" t="s">
        <v>2089</v>
      </c>
      <c r="L38" s="232" t="s">
        <v>2114</v>
      </c>
      <c r="M38" s="232">
        <v>1</v>
      </c>
      <c r="N38" s="232">
        <v>980</v>
      </c>
      <c r="O38" s="255">
        <f t="shared" si="10"/>
        <v>980</v>
      </c>
      <c r="P38" s="322">
        <v>6460</v>
      </c>
      <c r="Q38" s="264" t="s">
        <v>2159</v>
      </c>
      <c r="R38" s="322">
        <v>3880</v>
      </c>
      <c r="S38" s="322">
        <v>0.6</v>
      </c>
      <c r="T38" s="322">
        <v>0.4</v>
      </c>
      <c r="U38" s="324"/>
      <c r="V38" s="326"/>
      <c r="W38" s="328"/>
      <c r="X38" s="324"/>
      <c r="Y38" s="330">
        <f>R38-(V38/10)-X38</f>
        <v>3880</v>
      </c>
      <c r="Z38" s="330">
        <v>1552</v>
      </c>
      <c r="AA38" s="330">
        <f>U38-V38+Z38</f>
        <v>1552</v>
      </c>
      <c r="AB38" s="330"/>
      <c r="AC38" s="330"/>
      <c r="AD38" s="238" t="s">
        <v>2103</v>
      </c>
      <c r="AE38" s="279">
        <f>VLOOKUP(AD38,分类参数表!$I$2:$J$10,2,FALSE)</f>
        <v>1</v>
      </c>
      <c r="AF38" s="278"/>
      <c r="AG38" s="264" t="s">
        <v>2162</v>
      </c>
      <c r="AH38" s="264" t="s">
        <v>2164</v>
      </c>
      <c r="AI38" s="264"/>
      <c r="AJ38" s="264"/>
      <c r="AK38" s="264" t="s">
        <v>2110</v>
      </c>
      <c r="AL38" s="264" t="s">
        <v>2095</v>
      </c>
      <c r="AM38" s="288"/>
      <c r="AN38" s="289">
        <f t="shared" si="11"/>
        <v>0.8989795918367347</v>
      </c>
      <c r="AO38" s="296"/>
    </row>
    <row r="39" spans="1:41" s="219" customFormat="1" ht="15" customHeight="1" x14ac:dyDescent="0.15">
      <c r="A39" s="235" t="s">
        <v>39</v>
      </c>
      <c r="B39" s="236">
        <f>B38</f>
        <v>42699</v>
      </c>
      <c r="C39" s="237" t="str">
        <f>C38</f>
        <v>NS2016112503</v>
      </c>
      <c r="D39" s="238">
        <f>D38+1</f>
        <v>2</v>
      </c>
      <c r="E39" s="238" t="s">
        <v>2114</v>
      </c>
      <c r="F39" s="239" t="s">
        <v>2115</v>
      </c>
      <c r="G39" s="238" t="s">
        <v>2160</v>
      </c>
      <c r="H39" s="240"/>
      <c r="I39" s="240">
        <v>155</v>
      </c>
      <c r="J39" s="238" t="s">
        <v>2088</v>
      </c>
      <c r="K39" s="238" t="s">
        <v>2089</v>
      </c>
      <c r="L39" s="238" t="s">
        <v>2114</v>
      </c>
      <c r="M39" s="238">
        <v>1</v>
      </c>
      <c r="N39" s="238">
        <v>3100</v>
      </c>
      <c r="O39" s="256">
        <f t="shared" si="10"/>
        <v>3100</v>
      </c>
      <c r="P39" s="323"/>
      <c r="Q39" s="266" t="s">
        <v>2118</v>
      </c>
      <c r="R39" s="323"/>
      <c r="S39" s="323"/>
      <c r="T39" s="323"/>
      <c r="U39" s="325"/>
      <c r="V39" s="327"/>
      <c r="W39" s="329"/>
      <c r="X39" s="325"/>
      <c r="Y39" s="331"/>
      <c r="Z39" s="331"/>
      <c r="AA39" s="331"/>
      <c r="AB39" s="331"/>
      <c r="AC39" s="331"/>
      <c r="AD39" s="238" t="str">
        <f>AD38</f>
        <v>返佣新晋</v>
      </c>
      <c r="AE39" s="279">
        <f>VLOOKUP(AD39,分类参数表!$I$2:$J$10,2,FALSE)</f>
        <v>1</v>
      </c>
      <c r="AF39" s="280"/>
      <c r="AG39" s="266" t="s">
        <v>2161</v>
      </c>
      <c r="AH39" s="266" t="s">
        <v>2163</v>
      </c>
      <c r="AI39" s="266"/>
      <c r="AJ39" s="266"/>
      <c r="AK39" s="266" t="s">
        <v>58</v>
      </c>
      <c r="AL39" s="266" t="s">
        <v>78</v>
      </c>
      <c r="AM39" s="290"/>
      <c r="AN39" s="291">
        <f t="shared" si="11"/>
        <v>0.54741935483870963</v>
      </c>
      <c r="AO39" s="297"/>
    </row>
    <row r="40" spans="1:41" s="219" customFormat="1" ht="15" customHeight="1" x14ac:dyDescent="0.15">
      <c r="A40" s="235" t="s">
        <v>39</v>
      </c>
      <c r="B40" s="236">
        <f t="shared" ref="B40:C42" si="13">B39</f>
        <v>42699</v>
      </c>
      <c r="C40" s="237" t="str">
        <f t="shared" si="13"/>
        <v>NS2016112503</v>
      </c>
      <c r="D40" s="238">
        <f>D39+1</f>
        <v>3</v>
      </c>
      <c r="E40" s="238" t="s">
        <v>2124</v>
      </c>
      <c r="F40" s="239" t="s">
        <v>2115</v>
      </c>
      <c r="G40" s="238" t="s">
        <v>2131</v>
      </c>
      <c r="H40" s="240"/>
      <c r="I40" s="240">
        <v>25.5</v>
      </c>
      <c r="J40" s="238" t="s">
        <v>2088</v>
      </c>
      <c r="K40" s="238" t="s">
        <v>2089</v>
      </c>
      <c r="L40" s="238" t="s">
        <v>2114</v>
      </c>
      <c r="M40" s="238">
        <v>1</v>
      </c>
      <c r="N40" s="238">
        <v>1980</v>
      </c>
      <c r="O40" s="256">
        <f t="shared" si="10"/>
        <v>1980</v>
      </c>
      <c r="P40" s="323"/>
      <c r="Q40" s="266" t="s">
        <v>2126</v>
      </c>
      <c r="R40" s="323"/>
      <c r="S40" s="323"/>
      <c r="T40" s="323"/>
      <c r="U40" s="325"/>
      <c r="V40" s="327"/>
      <c r="W40" s="329"/>
      <c r="X40" s="325"/>
      <c r="Y40" s="331"/>
      <c r="Z40" s="331"/>
      <c r="AA40" s="331"/>
      <c r="AB40" s="331"/>
      <c r="AC40" s="331"/>
      <c r="AD40" s="238" t="str">
        <f>AD39</f>
        <v>返佣新晋</v>
      </c>
      <c r="AE40" s="279">
        <f>VLOOKUP(AD40,分类参数表!$I$2:$J$10,2,FALSE)</f>
        <v>1</v>
      </c>
      <c r="AF40" s="280"/>
      <c r="AG40" s="266" t="s">
        <v>2161</v>
      </c>
      <c r="AH40" s="266" t="s">
        <v>2163</v>
      </c>
      <c r="AI40" s="266"/>
      <c r="AJ40" s="266"/>
      <c r="AK40" s="266" t="s">
        <v>58</v>
      </c>
      <c r="AL40" s="266" t="s">
        <v>78</v>
      </c>
      <c r="AM40" s="290"/>
      <c r="AN40" s="291">
        <f t="shared" si="11"/>
        <v>0.54747474747474745</v>
      </c>
      <c r="AO40" s="297"/>
    </row>
    <row r="41" spans="1:41" s="219" customFormat="1" ht="15" customHeight="1" x14ac:dyDescent="0.15">
      <c r="A41" s="235" t="s">
        <v>39</v>
      </c>
      <c r="B41" s="236">
        <f t="shared" si="13"/>
        <v>42699</v>
      </c>
      <c r="C41" s="237" t="str">
        <f t="shared" si="13"/>
        <v>NS2016112503</v>
      </c>
      <c r="D41" s="238">
        <f>D40+1</f>
        <v>4</v>
      </c>
      <c r="E41" s="238" t="s">
        <v>2127</v>
      </c>
      <c r="F41" s="239" t="s">
        <v>2128</v>
      </c>
      <c r="G41" s="238"/>
      <c r="H41" s="238"/>
      <c r="I41" s="238" t="s">
        <v>2129</v>
      </c>
      <c r="J41" s="238" t="s">
        <v>2088</v>
      </c>
      <c r="K41" s="238" t="s">
        <v>2089</v>
      </c>
      <c r="L41" s="238" t="s">
        <v>2114</v>
      </c>
      <c r="M41" s="238">
        <v>1</v>
      </c>
      <c r="N41" s="238">
        <v>400</v>
      </c>
      <c r="O41" s="256">
        <f t="shared" si="10"/>
        <v>400</v>
      </c>
      <c r="P41" s="323"/>
      <c r="Q41" s="266" t="s">
        <v>2130</v>
      </c>
      <c r="R41" s="323"/>
      <c r="S41" s="323"/>
      <c r="T41" s="323"/>
      <c r="U41" s="325"/>
      <c r="V41" s="327"/>
      <c r="W41" s="329"/>
      <c r="X41" s="325"/>
      <c r="Y41" s="331"/>
      <c r="Z41" s="331"/>
      <c r="AA41" s="331"/>
      <c r="AB41" s="331"/>
      <c r="AC41" s="331"/>
      <c r="AD41" s="238" t="str">
        <f>AD40</f>
        <v>返佣新晋</v>
      </c>
      <c r="AE41" s="279">
        <f>VLOOKUP(AD41,分类参数表!$I$2:$J$10,2,FALSE)</f>
        <v>1</v>
      </c>
      <c r="AF41" s="280"/>
      <c r="AG41" s="266" t="s">
        <v>2161</v>
      </c>
      <c r="AH41" s="266" t="s">
        <v>2163</v>
      </c>
      <c r="AI41" s="266"/>
      <c r="AJ41" s="266"/>
      <c r="AK41" s="266" t="s">
        <v>58</v>
      </c>
      <c r="AL41" s="266" t="s">
        <v>78</v>
      </c>
      <c r="AM41" s="290"/>
      <c r="AN41" s="291">
        <f t="shared" si="11"/>
        <v>0.54500000000000004</v>
      </c>
      <c r="AO41" s="297"/>
    </row>
    <row r="42" spans="1:41" s="219" customFormat="1" ht="15" customHeight="1" thickBot="1" x14ac:dyDescent="0.2">
      <c r="A42" s="235"/>
      <c r="B42" s="236">
        <f t="shared" si="13"/>
        <v>42699</v>
      </c>
      <c r="C42" s="237" t="str">
        <f t="shared" si="13"/>
        <v>NS2016112503</v>
      </c>
      <c r="D42" s="238">
        <f>D41+1</f>
        <v>5</v>
      </c>
      <c r="E42" s="238"/>
      <c r="F42" s="239"/>
      <c r="G42" s="238"/>
      <c r="H42" s="240"/>
      <c r="I42" s="240"/>
      <c r="J42" s="238"/>
      <c r="K42" s="238"/>
      <c r="L42" s="238"/>
      <c r="M42" s="238"/>
      <c r="N42" s="238"/>
      <c r="O42" s="256">
        <f t="shared" si="10"/>
        <v>0</v>
      </c>
      <c r="P42" s="323"/>
      <c r="Q42" s="266"/>
      <c r="R42" s="323"/>
      <c r="S42" s="323"/>
      <c r="T42" s="323"/>
      <c r="U42" s="325"/>
      <c r="V42" s="327"/>
      <c r="W42" s="329"/>
      <c r="X42" s="325"/>
      <c r="Y42" s="331"/>
      <c r="Z42" s="331"/>
      <c r="AA42" s="331"/>
      <c r="AB42" s="331"/>
      <c r="AC42" s="331"/>
      <c r="AD42" s="238" t="str">
        <f>AD41</f>
        <v>返佣新晋</v>
      </c>
      <c r="AE42" s="279">
        <f>VLOOKUP(AD42,分类参数表!$I$2:$J$10,2,FALSE)</f>
        <v>1</v>
      </c>
      <c r="AF42" s="280"/>
      <c r="AG42" s="266"/>
      <c r="AH42" s="266"/>
      <c r="AI42" s="266"/>
      <c r="AJ42" s="266"/>
      <c r="AK42" s="266"/>
      <c r="AL42" s="266"/>
      <c r="AM42" s="290"/>
      <c r="AN42" s="291" t="e">
        <f t="shared" si="11"/>
        <v>#DIV/0!</v>
      </c>
      <c r="AO42" s="297"/>
    </row>
    <row r="43" spans="1:41" s="220" customFormat="1" ht="15" customHeight="1" thickTop="1" x14ac:dyDescent="0.15">
      <c r="A43" s="241" t="s">
        <v>39</v>
      </c>
      <c r="B43" s="242">
        <v>42699</v>
      </c>
      <c r="C43" s="243" t="s">
        <v>2396</v>
      </c>
      <c r="D43" s="244">
        <v>1</v>
      </c>
      <c r="E43" s="245" t="s">
        <v>2152</v>
      </c>
      <c r="F43" s="245" t="s">
        <v>2165</v>
      </c>
      <c r="G43" s="244" t="s">
        <v>2167</v>
      </c>
      <c r="H43" s="246" t="s">
        <v>2166</v>
      </c>
      <c r="I43" s="246">
        <v>9.5</v>
      </c>
      <c r="J43" s="244" t="s">
        <v>2168</v>
      </c>
      <c r="K43" s="245" t="s">
        <v>2089</v>
      </c>
      <c r="L43" s="244" t="s">
        <v>2101</v>
      </c>
      <c r="M43" s="244">
        <v>1</v>
      </c>
      <c r="N43" s="244">
        <v>258</v>
      </c>
      <c r="O43" s="257">
        <f>N43*M43</f>
        <v>258</v>
      </c>
      <c r="P43" s="332">
        <v>258</v>
      </c>
      <c r="Q43" s="269" t="s">
        <v>2169</v>
      </c>
      <c r="R43" s="318">
        <v>180</v>
      </c>
      <c r="S43" s="334">
        <v>0.7</v>
      </c>
      <c r="T43" s="332">
        <v>0.48</v>
      </c>
      <c r="U43" s="320"/>
      <c r="V43" s="320"/>
      <c r="W43" s="320"/>
      <c r="X43" s="320"/>
      <c r="Y43" s="318">
        <f>R43-(V43/10)-X43</f>
        <v>180</v>
      </c>
      <c r="Z43" s="318">
        <v>85</v>
      </c>
      <c r="AA43" s="318">
        <f>U43-V43+Z43</f>
        <v>85</v>
      </c>
      <c r="AB43" s="318"/>
      <c r="AC43" s="318"/>
      <c r="AD43" s="281" t="s">
        <v>2170</v>
      </c>
      <c r="AE43" s="282">
        <f>VLOOKUP(AD43,分类参数表!$I$2:$J$10,2,FALSE)</f>
        <v>1</v>
      </c>
      <c r="AF43" s="283"/>
      <c r="AG43" s="269" t="s">
        <v>2149</v>
      </c>
      <c r="AH43" s="269" t="s">
        <v>2151</v>
      </c>
      <c r="AI43" s="269"/>
      <c r="AJ43" s="269"/>
      <c r="AK43" s="269" t="s">
        <v>2094</v>
      </c>
      <c r="AL43" s="269" t="s">
        <v>2095</v>
      </c>
      <c r="AM43" s="292"/>
      <c r="AN43" s="293">
        <f>(Q43-AM43)/M43/N43</f>
        <v>0.69767441860465118</v>
      </c>
      <c r="AO43" s="298"/>
    </row>
    <row r="44" spans="1:41" s="221" customFormat="1" ht="15" customHeight="1" x14ac:dyDescent="0.15">
      <c r="A44" s="247"/>
      <c r="B44" s="248">
        <f t="shared" ref="B44:C47" si="14">B43</f>
        <v>42699</v>
      </c>
      <c r="C44" s="249" t="str">
        <f t="shared" si="14"/>
        <v>NS2016112504</v>
      </c>
      <c r="D44" s="250">
        <f>D43+1</f>
        <v>2</v>
      </c>
      <c r="E44" s="250"/>
      <c r="F44" s="251"/>
      <c r="G44" s="250"/>
      <c r="H44" s="252"/>
      <c r="I44" s="252"/>
      <c r="J44" s="250"/>
      <c r="K44" s="250"/>
      <c r="L44" s="250"/>
      <c r="M44" s="250"/>
      <c r="N44" s="250"/>
      <c r="O44" s="258">
        <f>N44*M44</f>
        <v>0</v>
      </c>
      <c r="P44" s="333"/>
      <c r="Q44" s="271"/>
      <c r="R44" s="319"/>
      <c r="S44" s="335"/>
      <c r="T44" s="333"/>
      <c r="U44" s="321"/>
      <c r="V44" s="321"/>
      <c r="W44" s="321"/>
      <c r="X44" s="321"/>
      <c r="Y44" s="319"/>
      <c r="Z44" s="319"/>
      <c r="AA44" s="319"/>
      <c r="AB44" s="319"/>
      <c r="AC44" s="319"/>
      <c r="AD44" s="250" t="str">
        <f>AD43</f>
        <v>会员</v>
      </c>
      <c r="AE44" s="284">
        <f>VLOOKUP(AD44,分类参数表!$I$2:$J$10,2,FALSE)</f>
        <v>1</v>
      </c>
      <c r="AF44" s="285"/>
      <c r="AG44" s="271"/>
      <c r="AH44" s="271"/>
      <c r="AI44" s="271"/>
      <c r="AJ44" s="271"/>
      <c r="AK44" s="271"/>
      <c r="AL44" s="271"/>
      <c r="AM44" s="294"/>
      <c r="AN44" s="295" t="e">
        <f>(Q44-AM44)/M44/N44</f>
        <v>#DIV/0!</v>
      </c>
      <c r="AO44" s="299"/>
    </row>
    <row r="45" spans="1:41" s="221" customFormat="1" ht="15" customHeight="1" x14ac:dyDescent="0.15">
      <c r="A45" s="247"/>
      <c r="B45" s="248">
        <f t="shared" si="14"/>
        <v>42699</v>
      </c>
      <c r="C45" s="249" t="str">
        <f t="shared" si="14"/>
        <v>NS2016112504</v>
      </c>
      <c r="D45" s="250">
        <f>D44+1</f>
        <v>3</v>
      </c>
      <c r="E45" s="250"/>
      <c r="F45" s="251"/>
      <c r="G45" s="250"/>
      <c r="H45" s="252"/>
      <c r="I45" s="252"/>
      <c r="J45" s="250"/>
      <c r="K45" s="250"/>
      <c r="L45" s="250"/>
      <c r="M45" s="250"/>
      <c r="N45" s="250"/>
      <c r="O45" s="258">
        <f>N45*M45</f>
        <v>0</v>
      </c>
      <c r="P45" s="333"/>
      <c r="Q45" s="271"/>
      <c r="R45" s="319"/>
      <c r="S45" s="335"/>
      <c r="T45" s="333"/>
      <c r="U45" s="321"/>
      <c r="V45" s="321"/>
      <c r="W45" s="321"/>
      <c r="X45" s="321"/>
      <c r="Y45" s="319"/>
      <c r="Z45" s="319"/>
      <c r="AA45" s="319"/>
      <c r="AB45" s="319"/>
      <c r="AC45" s="319"/>
      <c r="AD45" s="250" t="str">
        <f>AD44</f>
        <v>会员</v>
      </c>
      <c r="AE45" s="284">
        <f>VLOOKUP(AD45,分类参数表!$I$2:$J$10,2,FALSE)</f>
        <v>1</v>
      </c>
      <c r="AF45" s="285"/>
      <c r="AG45" s="271"/>
      <c r="AH45" s="271"/>
      <c r="AI45" s="271"/>
      <c r="AJ45" s="271"/>
      <c r="AK45" s="271"/>
      <c r="AL45" s="271"/>
      <c r="AM45" s="294"/>
      <c r="AN45" s="295" t="e">
        <f>(Q45-AM45)/M45/N45</f>
        <v>#DIV/0!</v>
      </c>
      <c r="AO45" s="299"/>
    </row>
    <row r="46" spans="1:41" s="221" customFormat="1" ht="15" customHeight="1" x14ac:dyDescent="0.15">
      <c r="A46" s="247"/>
      <c r="B46" s="248">
        <f t="shared" si="14"/>
        <v>42699</v>
      </c>
      <c r="C46" s="249" t="str">
        <f t="shared" si="14"/>
        <v>NS2016112504</v>
      </c>
      <c r="D46" s="250">
        <f>D45+1</f>
        <v>4</v>
      </c>
      <c r="E46" s="250"/>
      <c r="F46" s="251"/>
      <c r="G46" s="250"/>
      <c r="H46" s="250"/>
      <c r="I46" s="250"/>
      <c r="J46" s="250"/>
      <c r="K46" s="250"/>
      <c r="L46" s="250"/>
      <c r="M46" s="250"/>
      <c r="N46" s="250"/>
      <c r="O46" s="258">
        <f>N46*M46</f>
        <v>0</v>
      </c>
      <c r="P46" s="333"/>
      <c r="Q46" s="271"/>
      <c r="R46" s="319"/>
      <c r="S46" s="335"/>
      <c r="T46" s="333"/>
      <c r="U46" s="321"/>
      <c r="V46" s="321"/>
      <c r="W46" s="321"/>
      <c r="X46" s="321"/>
      <c r="Y46" s="319"/>
      <c r="Z46" s="319"/>
      <c r="AA46" s="319"/>
      <c r="AB46" s="319"/>
      <c r="AC46" s="319"/>
      <c r="AD46" s="250" t="str">
        <f>AD44</f>
        <v>会员</v>
      </c>
      <c r="AE46" s="284">
        <f>VLOOKUP(AD46,分类参数表!$I$2:$J$10,2,FALSE)</f>
        <v>1</v>
      </c>
      <c r="AF46" s="285"/>
      <c r="AG46" s="271"/>
      <c r="AH46" s="271"/>
      <c r="AI46" s="271"/>
      <c r="AJ46" s="271"/>
      <c r="AK46" s="271"/>
      <c r="AL46" s="271"/>
      <c r="AM46" s="294"/>
      <c r="AN46" s="295" t="e">
        <f>(Q46-AM46)/M46/N46</f>
        <v>#DIV/0!</v>
      </c>
      <c r="AO46" s="299"/>
    </row>
    <row r="47" spans="1:41" s="221" customFormat="1" ht="15" customHeight="1" thickBot="1" x14ac:dyDescent="0.2">
      <c r="A47" s="247"/>
      <c r="B47" s="248">
        <f t="shared" si="14"/>
        <v>42699</v>
      </c>
      <c r="C47" s="249" t="str">
        <f t="shared" si="14"/>
        <v>NS2016112504</v>
      </c>
      <c r="D47" s="250">
        <f>D46+1</f>
        <v>5</v>
      </c>
      <c r="E47" s="250"/>
      <c r="F47" s="251"/>
      <c r="G47" s="250"/>
      <c r="H47" s="250"/>
      <c r="I47" s="250"/>
      <c r="J47" s="250"/>
      <c r="K47" s="250"/>
      <c r="L47" s="250"/>
      <c r="M47" s="250"/>
      <c r="N47" s="250"/>
      <c r="O47" s="258">
        <f>N47*M47</f>
        <v>0</v>
      </c>
      <c r="P47" s="333"/>
      <c r="Q47" s="271"/>
      <c r="R47" s="319"/>
      <c r="S47" s="335"/>
      <c r="T47" s="333"/>
      <c r="U47" s="321"/>
      <c r="V47" s="321"/>
      <c r="W47" s="321"/>
      <c r="X47" s="321"/>
      <c r="Y47" s="319"/>
      <c r="Z47" s="319"/>
      <c r="AA47" s="319"/>
      <c r="AB47" s="319"/>
      <c r="AC47" s="319"/>
      <c r="AD47" s="250" t="str">
        <f>AD45</f>
        <v>会员</v>
      </c>
      <c r="AE47" s="284">
        <f>VLOOKUP(AD47,分类参数表!$I$2:$J$10,2,FALSE)</f>
        <v>1</v>
      </c>
      <c r="AF47" s="285"/>
      <c r="AG47" s="271"/>
      <c r="AH47" s="271"/>
      <c r="AI47" s="271"/>
      <c r="AJ47" s="271"/>
      <c r="AK47" s="271"/>
      <c r="AL47" s="271"/>
      <c r="AM47" s="294"/>
      <c r="AN47" s="295" t="e">
        <f>(Q47-AM47)/M47/N47</f>
        <v>#DIV/0!</v>
      </c>
      <c r="AO47" s="299"/>
    </row>
    <row r="48" spans="1:41" ht="15" thickTop="1" thickBot="1" x14ac:dyDescent="0.2">
      <c r="A48" s="253"/>
      <c r="B48" s="38"/>
      <c r="C48" s="37"/>
      <c r="D48" s="38"/>
      <c r="E48" s="38"/>
      <c r="F48" s="38"/>
      <c r="G48" s="38"/>
      <c r="H48" s="38"/>
      <c r="I48" s="38"/>
      <c r="J48" s="38"/>
      <c r="K48" s="38"/>
      <c r="L48" s="38"/>
      <c r="M48" s="38"/>
      <c r="N48" s="38"/>
      <c r="O48" s="38"/>
      <c r="P48" s="38"/>
      <c r="Q48" s="67"/>
      <c r="R48" s="38"/>
      <c r="S48" s="38"/>
      <c r="T48" s="38"/>
      <c r="U48" s="38"/>
      <c r="V48" s="68"/>
      <c r="W48" s="67"/>
      <c r="X48" s="38"/>
      <c r="Y48" s="68"/>
      <c r="Z48" s="68"/>
      <c r="AA48" s="68"/>
      <c r="AB48" s="68"/>
      <c r="AC48" s="68"/>
      <c r="AD48" s="38"/>
      <c r="AE48" s="286"/>
      <c r="AF48" s="38"/>
      <c r="AG48" s="38"/>
      <c r="AH48" s="38"/>
      <c r="AI48" s="38"/>
      <c r="AJ48" s="38"/>
      <c r="AK48" s="38"/>
      <c r="AL48" s="38"/>
      <c r="AM48" s="68"/>
      <c r="AN48" s="90"/>
      <c r="AO48" s="98"/>
    </row>
    <row r="49" spans="1:41" s="218" customFormat="1" ht="15" customHeight="1" thickTop="1" x14ac:dyDescent="0.15">
      <c r="A49" s="229" t="s">
        <v>39</v>
      </c>
      <c r="B49" s="230">
        <v>42700</v>
      </c>
      <c r="C49" s="231" t="s">
        <v>2397</v>
      </c>
      <c r="D49" s="232">
        <v>1</v>
      </c>
      <c r="E49" s="233" t="s">
        <v>2083</v>
      </c>
      <c r="F49" s="233" t="s">
        <v>2171</v>
      </c>
      <c r="G49" s="232" t="s">
        <v>2172</v>
      </c>
      <c r="H49" s="234" t="s">
        <v>2173</v>
      </c>
      <c r="I49" s="234" t="s">
        <v>2174</v>
      </c>
      <c r="J49" s="232" t="s">
        <v>2088</v>
      </c>
      <c r="K49" s="233" t="s">
        <v>2117</v>
      </c>
      <c r="L49" s="232" t="s">
        <v>2090</v>
      </c>
      <c r="M49" s="232">
        <v>1</v>
      </c>
      <c r="N49" s="232">
        <v>299</v>
      </c>
      <c r="O49" s="255">
        <f t="shared" ref="O49:O98" si="15">N49*M49</f>
        <v>299</v>
      </c>
      <c r="P49" s="322">
        <v>299</v>
      </c>
      <c r="Q49" s="264" t="s">
        <v>2175</v>
      </c>
      <c r="R49" s="322">
        <v>299</v>
      </c>
      <c r="S49" s="322">
        <v>1</v>
      </c>
      <c r="T49" s="322">
        <v>1</v>
      </c>
      <c r="U49" s="324"/>
      <c r="V49" s="326"/>
      <c r="W49" s="328"/>
      <c r="X49" s="324"/>
      <c r="Y49" s="330">
        <f>R49-(V49/10)-X49</f>
        <v>299</v>
      </c>
      <c r="Z49" s="330">
        <v>299</v>
      </c>
      <c r="AA49" s="330">
        <f>U49-V49+Z49</f>
        <v>299</v>
      </c>
      <c r="AB49" s="330"/>
      <c r="AC49" s="330"/>
      <c r="AD49" s="238" t="s">
        <v>2092</v>
      </c>
      <c r="AE49" s="279">
        <f>VLOOKUP(AD49,分类参数表!$I$2:$J$10,2,FALSE)</f>
        <v>1</v>
      </c>
      <c r="AF49" s="278"/>
      <c r="AG49" s="264"/>
      <c r="AH49" s="264"/>
      <c r="AI49" s="264"/>
      <c r="AJ49" s="264"/>
      <c r="AK49" s="264" t="s">
        <v>2094</v>
      </c>
      <c r="AL49" s="264" t="s">
        <v>2136</v>
      </c>
      <c r="AM49" s="288"/>
      <c r="AN49" s="289">
        <f t="shared" ref="AN49:AN98" si="16">(Q49-AM49)/M49/N49</f>
        <v>1</v>
      </c>
      <c r="AO49" s="296"/>
    </row>
    <row r="50" spans="1:41" s="219" customFormat="1" ht="15" customHeight="1" x14ac:dyDescent="0.15">
      <c r="A50" s="235"/>
      <c r="B50" s="236">
        <f>B49</f>
        <v>42700</v>
      </c>
      <c r="C50" s="237" t="str">
        <f>C49</f>
        <v>NS2016112601</v>
      </c>
      <c r="D50" s="238">
        <f>D49+1</f>
        <v>2</v>
      </c>
      <c r="E50" s="238"/>
      <c r="F50" s="239"/>
      <c r="G50" s="238"/>
      <c r="H50" s="240"/>
      <c r="I50" s="240"/>
      <c r="J50" s="238"/>
      <c r="K50" s="238"/>
      <c r="L50" s="238"/>
      <c r="M50" s="238"/>
      <c r="N50" s="238"/>
      <c r="O50" s="256">
        <f t="shared" si="15"/>
        <v>0</v>
      </c>
      <c r="P50" s="323"/>
      <c r="Q50" s="266"/>
      <c r="R50" s="323"/>
      <c r="S50" s="323"/>
      <c r="T50" s="323"/>
      <c r="U50" s="325"/>
      <c r="V50" s="327"/>
      <c r="W50" s="329"/>
      <c r="X50" s="325"/>
      <c r="Y50" s="331"/>
      <c r="Z50" s="331"/>
      <c r="AA50" s="331"/>
      <c r="AB50" s="331"/>
      <c r="AC50" s="331"/>
      <c r="AD50" s="238" t="str">
        <f>AD49</f>
        <v>散客</v>
      </c>
      <c r="AE50" s="279">
        <f>VLOOKUP(AD50,分类参数表!$I$2:$J$10,2,FALSE)</f>
        <v>1</v>
      </c>
      <c r="AF50" s="280"/>
      <c r="AG50" s="266"/>
      <c r="AH50" s="266"/>
      <c r="AI50" s="266"/>
      <c r="AJ50" s="266"/>
      <c r="AK50" s="266"/>
      <c r="AL50" s="266"/>
      <c r="AM50" s="290"/>
      <c r="AN50" s="291" t="e">
        <f t="shared" si="16"/>
        <v>#DIV/0!</v>
      </c>
      <c r="AO50" s="297"/>
    </row>
    <row r="51" spans="1:41" s="219" customFormat="1" ht="15" customHeight="1" x14ac:dyDescent="0.15">
      <c r="A51" s="235"/>
      <c r="B51" s="236">
        <f t="shared" ref="B51:C53" si="17">B50</f>
        <v>42700</v>
      </c>
      <c r="C51" s="237" t="str">
        <f t="shared" si="17"/>
        <v>NS2016112601</v>
      </c>
      <c r="D51" s="238">
        <f>D50+1</f>
        <v>3</v>
      </c>
      <c r="E51" s="238"/>
      <c r="F51" s="239"/>
      <c r="G51" s="238"/>
      <c r="H51" s="240"/>
      <c r="I51" s="240"/>
      <c r="J51" s="238"/>
      <c r="K51" s="238"/>
      <c r="L51" s="238"/>
      <c r="M51" s="238"/>
      <c r="N51" s="238"/>
      <c r="O51" s="256">
        <f t="shared" si="15"/>
        <v>0</v>
      </c>
      <c r="P51" s="323"/>
      <c r="Q51" s="266"/>
      <c r="R51" s="323"/>
      <c r="S51" s="323"/>
      <c r="T51" s="323"/>
      <c r="U51" s="325"/>
      <c r="V51" s="327"/>
      <c r="W51" s="329"/>
      <c r="X51" s="325"/>
      <c r="Y51" s="331"/>
      <c r="Z51" s="331"/>
      <c r="AA51" s="331"/>
      <c r="AB51" s="331"/>
      <c r="AC51" s="331"/>
      <c r="AD51" s="238" t="str">
        <f>AD50</f>
        <v>散客</v>
      </c>
      <c r="AE51" s="279">
        <f>VLOOKUP(AD51,分类参数表!$I$2:$J$10,2,FALSE)</f>
        <v>1</v>
      </c>
      <c r="AF51" s="280"/>
      <c r="AG51" s="266"/>
      <c r="AH51" s="266"/>
      <c r="AI51" s="266"/>
      <c r="AJ51" s="266"/>
      <c r="AK51" s="266"/>
      <c r="AL51" s="266"/>
      <c r="AM51" s="290"/>
      <c r="AN51" s="291" t="e">
        <f t="shared" si="16"/>
        <v>#DIV/0!</v>
      </c>
      <c r="AO51" s="297"/>
    </row>
    <row r="52" spans="1:41" s="219" customFormat="1" ht="15" customHeight="1" x14ac:dyDescent="0.15">
      <c r="A52" s="235"/>
      <c r="B52" s="236">
        <f t="shared" si="17"/>
        <v>42700</v>
      </c>
      <c r="C52" s="237" t="str">
        <f t="shared" si="17"/>
        <v>NS2016112601</v>
      </c>
      <c r="D52" s="238">
        <f>D51+1</f>
        <v>4</v>
      </c>
      <c r="E52" s="238"/>
      <c r="F52" s="239"/>
      <c r="G52" s="238"/>
      <c r="H52" s="238"/>
      <c r="I52" s="238"/>
      <c r="J52" s="238"/>
      <c r="K52" s="238"/>
      <c r="L52" s="238"/>
      <c r="M52" s="238"/>
      <c r="N52" s="238"/>
      <c r="O52" s="256">
        <f t="shared" si="15"/>
        <v>0</v>
      </c>
      <c r="P52" s="323"/>
      <c r="Q52" s="266"/>
      <c r="R52" s="323"/>
      <c r="S52" s="323"/>
      <c r="T52" s="323"/>
      <c r="U52" s="325"/>
      <c r="V52" s="327"/>
      <c r="W52" s="329"/>
      <c r="X52" s="325"/>
      <c r="Y52" s="331"/>
      <c r="Z52" s="331"/>
      <c r="AA52" s="331"/>
      <c r="AB52" s="331"/>
      <c r="AC52" s="331"/>
      <c r="AD52" s="238" t="str">
        <f>AD51</f>
        <v>散客</v>
      </c>
      <c r="AE52" s="279">
        <f>VLOOKUP(AD52,分类参数表!$I$2:$J$10,2,FALSE)</f>
        <v>1</v>
      </c>
      <c r="AF52" s="280"/>
      <c r="AG52" s="266"/>
      <c r="AH52" s="266"/>
      <c r="AI52" s="266"/>
      <c r="AJ52" s="266"/>
      <c r="AK52" s="266"/>
      <c r="AL52" s="266"/>
      <c r="AM52" s="290"/>
      <c r="AN52" s="291" t="e">
        <f t="shared" si="16"/>
        <v>#DIV/0!</v>
      </c>
      <c r="AO52" s="297"/>
    </row>
    <row r="53" spans="1:41" s="219" customFormat="1" ht="15" customHeight="1" thickBot="1" x14ac:dyDescent="0.2">
      <c r="A53" s="235"/>
      <c r="B53" s="236">
        <f t="shared" si="17"/>
        <v>42700</v>
      </c>
      <c r="C53" s="237" t="str">
        <f t="shared" si="17"/>
        <v>NS2016112601</v>
      </c>
      <c r="D53" s="238">
        <f>D52+1</f>
        <v>5</v>
      </c>
      <c r="E53" s="238"/>
      <c r="F53" s="239"/>
      <c r="G53" s="238"/>
      <c r="H53" s="240"/>
      <c r="I53" s="240"/>
      <c r="J53" s="238"/>
      <c r="K53" s="238"/>
      <c r="L53" s="238"/>
      <c r="M53" s="238"/>
      <c r="N53" s="238"/>
      <c r="O53" s="256">
        <f t="shared" si="15"/>
        <v>0</v>
      </c>
      <c r="P53" s="323"/>
      <c r="Q53" s="266"/>
      <c r="R53" s="323"/>
      <c r="S53" s="323"/>
      <c r="T53" s="323"/>
      <c r="U53" s="325"/>
      <c r="V53" s="327"/>
      <c r="W53" s="329"/>
      <c r="X53" s="325"/>
      <c r="Y53" s="331"/>
      <c r="Z53" s="331"/>
      <c r="AA53" s="331"/>
      <c r="AB53" s="331"/>
      <c r="AC53" s="331"/>
      <c r="AD53" s="238" t="str">
        <f>AD52</f>
        <v>散客</v>
      </c>
      <c r="AE53" s="279">
        <f>VLOOKUP(AD53,分类参数表!$I$2:$J$10,2,FALSE)</f>
        <v>1</v>
      </c>
      <c r="AF53" s="280"/>
      <c r="AG53" s="266"/>
      <c r="AH53" s="266"/>
      <c r="AI53" s="266"/>
      <c r="AJ53" s="266"/>
      <c r="AK53" s="266"/>
      <c r="AL53" s="266"/>
      <c r="AM53" s="290"/>
      <c r="AN53" s="291" t="e">
        <f t="shared" si="16"/>
        <v>#DIV/0!</v>
      </c>
      <c r="AO53" s="297"/>
    </row>
    <row r="54" spans="1:41" s="220" customFormat="1" ht="15" customHeight="1" thickTop="1" x14ac:dyDescent="0.15">
      <c r="A54" s="241" t="s">
        <v>39</v>
      </c>
      <c r="B54" s="242">
        <v>42700</v>
      </c>
      <c r="C54" s="243" t="s">
        <v>2398</v>
      </c>
      <c r="D54" s="244">
        <v>1</v>
      </c>
      <c r="E54" s="245" t="s">
        <v>40</v>
      </c>
      <c r="F54" s="245" t="s">
        <v>2097</v>
      </c>
      <c r="G54" s="244" t="s">
        <v>2176</v>
      </c>
      <c r="H54" s="246" t="s">
        <v>2099</v>
      </c>
      <c r="I54" s="246" t="s">
        <v>2177</v>
      </c>
      <c r="J54" s="244" t="s">
        <v>2088</v>
      </c>
      <c r="K54" s="245" t="s">
        <v>2089</v>
      </c>
      <c r="L54" s="244" t="s">
        <v>2101</v>
      </c>
      <c r="M54" s="244">
        <v>1</v>
      </c>
      <c r="N54" s="244">
        <v>199</v>
      </c>
      <c r="O54" s="257">
        <f t="shared" si="15"/>
        <v>199</v>
      </c>
      <c r="P54" s="332">
        <v>199</v>
      </c>
      <c r="Q54" s="269" t="s">
        <v>2178</v>
      </c>
      <c r="R54" s="318">
        <v>199</v>
      </c>
      <c r="S54" s="334">
        <v>1</v>
      </c>
      <c r="T54" s="332">
        <v>1</v>
      </c>
      <c r="U54" s="320"/>
      <c r="V54" s="320"/>
      <c r="W54" s="320"/>
      <c r="X54" s="320"/>
      <c r="Y54" s="318">
        <f>R54-(V54/10)-X54</f>
        <v>199</v>
      </c>
      <c r="Z54" s="318">
        <v>199</v>
      </c>
      <c r="AA54" s="318">
        <f>U54-V54+Z54</f>
        <v>199</v>
      </c>
      <c r="AB54" s="318"/>
      <c r="AC54" s="318"/>
      <c r="AD54" s="281" t="s">
        <v>2103</v>
      </c>
      <c r="AE54" s="282">
        <f>VLOOKUP(AD54,分类参数表!$I$2:$J$10,2,FALSE)</f>
        <v>1</v>
      </c>
      <c r="AF54" s="283"/>
      <c r="AG54" s="269" t="s">
        <v>2104</v>
      </c>
      <c r="AH54" s="269" t="s">
        <v>2105</v>
      </c>
      <c r="AI54" s="269"/>
      <c r="AJ54" s="269"/>
      <c r="AK54" s="269" t="s">
        <v>2110</v>
      </c>
      <c r="AL54" s="269" t="s">
        <v>2136</v>
      </c>
      <c r="AM54" s="292"/>
      <c r="AN54" s="293">
        <f t="shared" si="16"/>
        <v>1</v>
      </c>
      <c r="AO54" s="298"/>
    </row>
    <row r="55" spans="1:41" s="221" customFormat="1" ht="15" customHeight="1" x14ac:dyDescent="0.15">
      <c r="A55" s="247"/>
      <c r="B55" s="248">
        <f t="shared" ref="B55:C58" si="18">B54</f>
        <v>42700</v>
      </c>
      <c r="C55" s="249" t="str">
        <f t="shared" si="18"/>
        <v>NS2016112602</v>
      </c>
      <c r="D55" s="250">
        <f>D54+1</f>
        <v>2</v>
      </c>
      <c r="E55" s="250"/>
      <c r="F55" s="251"/>
      <c r="G55" s="250"/>
      <c r="H55" s="252"/>
      <c r="I55" s="252"/>
      <c r="J55" s="250"/>
      <c r="K55" s="250"/>
      <c r="L55" s="250"/>
      <c r="M55" s="250"/>
      <c r="N55" s="250"/>
      <c r="O55" s="258">
        <f t="shared" si="15"/>
        <v>0</v>
      </c>
      <c r="P55" s="333"/>
      <c r="Q55" s="271"/>
      <c r="R55" s="319"/>
      <c r="S55" s="335"/>
      <c r="T55" s="333"/>
      <c r="U55" s="321"/>
      <c r="V55" s="321"/>
      <c r="W55" s="321"/>
      <c r="X55" s="321"/>
      <c r="Y55" s="319"/>
      <c r="Z55" s="319"/>
      <c r="AA55" s="319"/>
      <c r="AB55" s="319"/>
      <c r="AC55" s="319"/>
      <c r="AD55" s="250" t="str">
        <f>AD54</f>
        <v>返佣新晋</v>
      </c>
      <c r="AE55" s="284">
        <f>VLOOKUP(AD55,分类参数表!$I$2:$J$10,2,FALSE)</f>
        <v>1</v>
      </c>
      <c r="AF55" s="285"/>
      <c r="AG55" s="271"/>
      <c r="AH55" s="271"/>
      <c r="AI55" s="271"/>
      <c r="AJ55" s="271"/>
      <c r="AK55" s="271"/>
      <c r="AL55" s="271"/>
      <c r="AM55" s="294"/>
      <c r="AN55" s="295" t="e">
        <f t="shared" si="16"/>
        <v>#DIV/0!</v>
      </c>
      <c r="AO55" s="299"/>
    </row>
    <row r="56" spans="1:41" s="221" customFormat="1" ht="15" customHeight="1" x14ac:dyDescent="0.15">
      <c r="A56" s="247"/>
      <c r="B56" s="248">
        <f t="shared" si="18"/>
        <v>42700</v>
      </c>
      <c r="C56" s="249" t="str">
        <f t="shared" si="18"/>
        <v>NS2016112602</v>
      </c>
      <c r="D56" s="250">
        <f>D55+1</f>
        <v>3</v>
      </c>
      <c r="E56" s="250"/>
      <c r="F56" s="251"/>
      <c r="G56" s="250"/>
      <c r="H56" s="252"/>
      <c r="I56" s="252"/>
      <c r="J56" s="250"/>
      <c r="K56" s="250"/>
      <c r="L56" s="250"/>
      <c r="M56" s="250"/>
      <c r="N56" s="250"/>
      <c r="O56" s="258">
        <f t="shared" si="15"/>
        <v>0</v>
      </c>
      <c r="P56" s="333"/>
      <c r="Q56" s="271"/>
      <c r="R56" s="319"/>
      <c r="S56" s="335"/>
      <c r="T56" s="333"/>
      <c r="U56" s="321"/>
      <c r="V56" s="321"/>
      <c r="W56" s="321"/>
      <c r="X56" s="321"/>
      <c r="Y56" s="319"/>
      <c r="Z56" s="319"/>
      <c r="AA56" s="319"/>
      <c r="AB56" s="319"/>
      <c r="AC56" s="319"/>
      <c r="AD56" s="250" t="str">
        <f>AD55</f>
        <v>返佣新晋</v>
      </c>
      <c r="AE56" s="284">
        <f>VLOOKUP(AD56,分类参数表!$I$2:$J$10,2,FALSE)</f>
        <v>1</v>
      </c>
      <c r="AF56" s="285"/>
      <c r="AG56" s="271"/>
      <c r="AH56" s="271"/>
      <c r="AI56" s="271"/>
      <c r="AJ56" s="271"/>
      <c r="AK56" s="271"/>
      <c r="AL56" s="271"/>
      <c r="AM56" s="294"/>
      <c r="AN56" s="295" t="e">
        <f t="shared" si="16"/>
        <v>#DIV/0!</v>
      </c>
      <c r="AO56" s="299"/>
    </row>
    <row r="57" spans="1:41" s="221" customFormat="1" ht="15" customHeight="1" x14ac:dyDescent="0.15">
      <c r="A57" s="247"/>
      <c r="B57" s="248">
        <f t="shared" si="18"/>
        <v>42700</v>
      </c>
      <c r="C57" s="249" t="str">
        <f t="shared" si="18"/>
        <v>NS2016112602</v>
      </c>
      <c r="D57" s="250">
        <f>D56+1</f>
        <v>4</v>
      </c>
      <c r="E57" s="250"/>
      <c r="F57" s="251"/>
      <c r="G57" s="250"/>
      <c r="H57" s="250"/>
      <c r="I57" s="250"/>
      <c r="J57" s="250"/>
      <c r="K57" s="250"/>
      <c r="L57" s="250"/>
      <c r="M57" s="250"/>
      <c r="N57" s="250"/>
      <c r="O57" s="258">
        <f t="shared" si="15"/>
        <v>0</v>
      </c>
      <c r="P57" s="333"/>
      <c r="Q57" s="271"/>
      <c r="R57" s="319"/>
      <c r="S57" s="335"/>
      <c r="T57" s="333"/>
      <c r="U57" s="321"/>
      <c r="V57" s="321"/>
      <c r="W57" s="321"/>
      <c r="X57" s="321"/>
      <c r="Y57" s="319"/>
      <c r="Z57" s="319"/>
      <c r="AA57" s="319"/>
      <c r="AB57" s="319"/>
      <c r="AC57" s="319"/>
      <c r="AD57" s="250" t="str">
        <f>AD55</f>
        <v>返佣新晋</v>
      </c>
      <c r="AE57" s="284">
        <f>VLOOKUP(AD57,分类参数表!$I$2:$J$10,2,FALSE)</f>
        <v>1</v>
      </c>
      <c r="AF57" s="285"/>
      <c r="AG57" s="271"/>
      <c r="AH57" s="271"/>
      <c r="AI57" s="271"/>
      <c r="AJ57" s="271"/>
      <c r="AK57" s="271"/>
      <c r="AL57" s="271"/>
      <c r="AM57" s="294"/>
      <c r="AN57" s="295" t="e">
        <f t="shared" si="16"/>
        <v>#DIV/0!</v>
      </c>
      <c r="AO57" s="299"/>
    </row>
    <row r="58" spans="1:41" s="221" customFormat="1" ht="15" customHeight="1" thickBot="1" x14ac:dyDescent="0.2">
      <c r="A58" s="247"/>
      <c r="B58" s="248">
        <f t="shared" si="18"/>
        <v>42700</v>
      </c>
      <c r="C58" s="249" t="str">
        <f t="shared" si="18"/>
        <v>NS2016112602</v>
      </c>
      <c r="D58" s="250">
        <f>D57+1</f>
        <v>5</v>
      </c>
      <c r="E58" s="250"/>
      <c r="F58" s="251"/>
      <c r="G58" s="250"/>
      <c r="H58" s="250"/>
      <c r="I58" s="250"/>
      <c r="J58" s="250"/>
      <c r="K58" s="250"/>
      <c r="L58" s="250"/>
      <c r="M58" s="250"/>
      <c r="N58" s="250"/>
      <c r="O58" s="258">
        <f t="shared" si="15"/>
        <v>0</v>
      </c>
      <c r="P58" s="333"/>
      <c r="Q58" s="271"/>
      <c r="R58" s="319"/>
      <c r="S58" s="335"/>
      <c r="T58" s="333"/>
      <c r="U58" s="321"/>
      <c r="V58" s="321"/>
      <c r="W58" s="321"/>
      <c r="X58" s="321"/>
      <c r="Y58" s="319"/>
      <c r="Z58" s="319"/>
      <c r="AA58" s="319"/>
      <c r="AB58" s="319"/>
      <c r="AC58" s="319"/>
      <c r="AD58" s="250" t="str">
        <f>AD56</f>
        <v>返佣新晋</v>
      </c>
      <c r="AE58" s="284">
        <f>VLOOKUP(AD58,分类参数表!$I$2:$J$10,2,FALSE)</f>
        <v>1</v>
      </c>
      <c r="AF58" s="285"/>
      <c r="AG58" s="271"/>
      <c r="AH58" s="271"/>
      <c r="AI58" s="271"/>
      <c r="AJ58" s="271"/>
      <c r="AK58" s="271"/>
      <c r="AL58" s="271"/>
      <c r="AM58" s="294"/>
      <c r="AN58" s="295" t="e">
        <f t="shared" si="16"/>
        <v>#DIV/0!</v>
      </c>
      <c r="AO58" s="299"/>
    </row>
    <row r="59" spans="1:41" s="218" customFormat="1" ht="15" customHeight="1" thickTop="1" x14ac:dyDescent="0.15">
      <c r="A59" s="229" t="s">
        <v>39</v>
      </c>
      <c r="B59" s="230">
        <v>42700</v>
      </c>
      <c r="C59" s="231" t="s">
        <v>2399</v>
      </c>
      <c r="D59" s="232">
        <v>1</v>
      </c>
      <c r="E59" s="233" t="s">
        <v>2083</v>
      </c>
      <c r="F59" s="233" t="s">
        <v>2171</v>
      </c>
      <c r="G59" s="232" t="s">
        <v>2179</v>
      </c>
      <c r="H59" s="234" t="s">
        <v>2180</v>
      </c>
      <c r="I59" s="234" t="s">
        <v>2181</v>
      </c>
      <c r="J59" s="232" t="s">
        <v>2088</v>
      </c>
      <c r="K59" s="233" t="s">
        <v>2117</v>
      </c>
      <c r="L59" s="232" t="s">
        <v>2101</v>
      </c>
      <c r="M59" s="232">
        <v>1</v>
      </c>
      <c r="N59" s="232">
        <v>299</v>
      </c>
      <c r="O59" s="255">
        <f t="shared" si="15"/>
        <v>299</v>
      </c>
      <c r="P59" s="322">
        <v>3299</v>
      </c>
      <c r="Q59" s="264" t="s">
        <v>2182</v>
      </c>
      <c r="R59" s="322">
        <v>2969</v>
      </c>
      <c r="S59" s="322">
        <v>0.9</v>
      </c>
      <c r="T59" s="322">
        <v>0.85</v>
      </c>
      <c r="U59" s="324"/>
      <c r="V59" s="326"/>
      <c r="W59" s="328"/>
      <c r="X59" s="324"/>
      <c r="Y59" s="330">
        <f>R59-(V59/10)-X59</f>
        <v>2969</v>
      </c>
      <c r="Z59" s="330">
        <v>2523</v>
      </c>
      <c r="AA59" s="330">
        <f>U59-V59+Z59</f>
        <v>2523</v>
      </c>
      <c r="AB59" s="330"/>
      <c r="AC59" s="330"/>
      <c r="AD59" s="238" t="s">
        <v>2170</v>
      </c>
      <c r="AE59" s="279">
        <f>VLOOKUP(AD59,分类参数表!$I$2:$J$10,2,FALSE)</f>
        <v>1</v>
      </c>
      <c r="AF59" s="278"/>
      <c r="AG59" s="264" t="s">
        <v>2191</v>
      </c>
      <c r="AH59" s="264" t="s">
        <v>2193</v>
      </c>
      <c r="AI59" s="264"/>
      <c r="AJ59" s="264"/>
      <c r="AK59" s="264" t="s">
        <v>2094</v>
      </c>
      <c r="AL59" s="264" t="s">
        <v>2136</v>
      </c>
      <c r="AM59" s="288"/>
      <c r="AN59" s="289">
        <f t="shared" si="16"/>
        <v>0.89966555183946484</v>
      </c>
      <c r="AO59" s="296"/>
    </row>
    <row r="60" spans="1:41" s="219" customFormat="1" ht="15" customHeight="1" x14ac:dyDescent="0.15">
      <c r="A60" s="235" t="s">
        <v>39</v>
      </c>
      <c r="B60" s="236">
        <f t="shared" ref="B60:C63" si="19">B59</f>
        <v>42700</v>
      </c>
      <c r="C60" s="237" t="str">
        <f t="shared" si="19"/>
        <v>NS2016112603</v>
      </c>
      <c r="D60" s="238">
        <f>D59+1</f>
        <v>2</v>
      </c>
      <c r="E60" s="238" t="s">
        <v>2183</v>
      </c>
      <c r="F60" s="239" t="s">
        <v>91</v>
      </c>
      <c r="G60" s="238" t="s">
        <v>2184</v>
      </c>
      <c r="H60" s="240" t="s">
        <v>2185</v>
      </c>
      <c r="I60" s="240" t="s">
        <v>2158</v>
      </c>
      <c r="J60" s="238" t="s">
        <v>2088</v>
      </c>
      <c r="K60" s="238" t="s">
        <v>2117</v>
      </c>
      <c r="L60" s="238" t="s">
        <v>2101</v>
      </c>
      <c r="M60" s="238">
        <v>1</v>
      </c>
      <c r="N60" s="238">
        <v>1480</v>
      </c>
      <c r="O60" s="256">
        <f t="shared" si="15"/>
        <v>1480</v>
      </c>
      <c r="P60" s="323"/>
      <c r="Q60" s="266" t="s">
        <v>2186</v>
      </c>
      <c r="R60" s="323"/>
      <c r="S60" s="323"/>
      <c r="T60" s="323"/>
      <c r="U60" s="325"/>
      <c r="V60" s="327"/>
      <c r="W60" s="329"/>
      <c r="X60" s="325"/>
      <c r="Y60" s="331"/>
      <c r="Z60" s="331"/>
      <c r="AA60" s="331"/>
      <c r="AB60" s="331"/>
      <c r="AC60" s="331"/>
      <c r="AD60" s="238" t="str">
        <f>AD59</f>
        <v>会员</v>
      </c>
      <c r="AE60" s="279">
        <f>VLOOKUP(AD60,分类参数表!$I$2:$J$10,2,FALSE)</f>
        <v>1</v>
      </c>
      <c r="AF60" s="280"/>
      <c r="AG60" s="266" t="s">
        <v>2190</v>
      </c>
      <c r="AH60" s="266" t="s">
        <v>2192</v>
      </c>
      <c r="AI60" s="266"/>
      <c r="AJ60" s="266"/>
      <c r="AK60" s="266" t="s">
        <v>2093</v>
      </c>
      <c r="AL60" s="266" t="s">
        <v>49</v>
      </c>
      <c r="AM60" s="290"/>
      <c r="AN60" s="291">
        <f t="shared" si="16"/>
        <v>0.9</v>
      </c>
      <c r="AO60" s="297"/>
    </row>
    <row r="61" spans="1:41" s="219" customFormat="1" ht="15" customHeight="1" x14ac:dyDescent="0.15">
      <c r="A61" s="235" t="s">
        <v>39</v>
      </c>
      <c r="B61" s="236">
        <f t="shared" si="19"/>
        <v>42700</v>
      </c>
      <c r="C61" s="237" t="str">
        <f t="shared" si="19"/>
        <v>NS2016112603</v>
      </c>
      <c r="D61" s="238">
        <f>D60+1</f>
        <v>3</v>
      </c>
      <c r="E61" s="238" t="s">
        <v>2183</v>
      </c>
      <c r="F61" s="239" t="s">
        <v>2187</v>
      </c>
      <c r="G61" s="238" t="s">
        <v>2188</v>
      </c>
      <c r="H61" s="240" t="s">
        <v>2185</v>
      </c>
      <c r="I61" s="240" t="s">
        <v>2158</v>
      </c>
      <c r="J61" s="238" t="s">
        <v>2088</v>
      </c>
      <c r="K61" s="238" t="s">
        <v>2089</v>
      </c>
      <c r="L61" s="238" t="s">
        <v>2114</v>
      </c>
      <c r="M61" s="238">
        <v>1</v>
      </c>
      <c r="N61" s="238">
        <v>1520</v>
      </c>
      <c r="O61" s="256">
        <f t="shared" si="15"/>
        <v>1520</v>
      </c>
      <c r="P61" s="323"/>
      <c r="Q61" s="266" t="s">
        <v>2189</v>
      </c>
      <c r="R61" s="323"/>
      <c r="S61" s="323"/>
      <c r="T61" s="323"/>
      <c r="U61" s="325"/>
      <c r="V61" s="327"/>
      <c r="W61" s="329"/>
      <c r="X61" s="325"/>
      <c r="Y61" s="331"/>
      <c r="Z61" s="331"/>
      <c r="AA61" s="331"/>
      <c r="AB61" s="331"/>
      <c r="AC61" s="331"/>
      <c r="AD61" s="238" t="str">
        <f>AD60</f>
        <v>会员</v>
      </c>
      <c r="AE61" s="279">
        <f>VLOOKUP(AD61,分类参数表!$I$2:$J$10,2,FALSE)</f>
        <v>1</v>
      </c>
      <c r="AF61" s="280"/>
      <c r="AG61" s="266" t="s">
        <v>2190</v>
      </c>
      <c r="AH61" s="266" t="s">
        <v>2192</v>
      </c>
      <c r="AI61" s="266"/>
      <c r="AJ61" s="266"/>
      <c r="AK61" s="266" t="s">
        <v>2093</v>
      </c>
      <c r="AL61" s="266" t="s">
        <v>49</v>
      </c>
      <c r="AM61" s="290"/>
      <c r="AN61" s="291">
        <f t="shared" si="16"/>
        <v>0.9</v>
      </c>
      <c r="AO61" s="297"/>
    </row>
    <row r="62" spans="1:41" s="219" customFormat="1" ht="15" customHeight="1" x14ac:dyDescent="0.15">
      <c r="A62" s="235"/>
      <c r="B62" s="236">
        <f t="shared" si="19"/>
        <v>42700</v>
      </c>
      <c r="C62" s="237" t="str">
        <f t="shared" si="19"/>
        <v>NS2016112603</v>
      </c>
      <c r="D62" s="238">
        <f>D61+1</f>
        <v>4</v>
      </c>
      <c r="E62" s="238"/>
      <c r="F62" s="239"/>
      <c r="G62" s="238"/>
      <c r="H62" s="238"/>
      <c r="I62" s="238"/>
      <c r="J62" s="238"/>
      <c r="K62" s="238"/>
      <c r="L62" s="238"/>
      <c r="M62" s="238"/>
      <c r="N62" s="238"/>
      <c r="O62" s="256">
        <f t="shared" si="15"/>
        <v>0</v>
      </c>
      <c r="P62" s="323"/>
      <c r="Q62" s="266"/>
      <c r="R62" s="323"/>
      <c r="S62" s="323"/>
      <c r="T62" s="323"/>
      <c r="U62" s="325"/>
      <c r="V62" s="327"/>
      <c r="W62" s="329"/>
      <c r="X62" s="325"/>
      <c r="Y62" s="331"/>
      <c r="Z62" s="331"/>
      <c r="AA62" s="331"/>
      <c r="AB62" s="331"/>
      <c r="AC62" s="331"/>
      <c r="AD62" s="238" t="str">
        <f>AD61</f>
        <v>会员</v>
      </c>
      <c r="AE62" s="279">
        <f>VLOOKUP(AD62,分类参数表!$I$2:$J$10,2,FALSE)</f>
        <v>1</v>
      </c>
      <c r="AF62" s="280"/>
      <c r="AG62" s="266"/>
      <c r="AH62" s="266"/>
      <c r="AI62" s="266"/>
      <c r="AJ62" s="266"/>
      <c r="AK62" s="266"/>
      <c r="AL62" s="266"/>
      <c r="AM62" s="290"/>
      <c r="AN62" s="291" t="e">
        <f t="shared" si="16"/>
        <v>#DIV/0!</v>
      </c>
      <c r="AO62" s="297"/>
    </row>
    <row r="63" spans="1:41" s="219" customFormat="1" ht="15" customHeight="1" thickBot="1" x14ac:dyDescent="0.2">
      <c r="A63" s="235"/>
      <c r="B63" s="236">
        <f t="shared" si="19"/>
        <v>42700</v>
      </c>
      <c r="C63" s="237" t="str">
        <f t="shared" si="19"/>
        <v>NS2016112603</v>
      </c>
      <c r="D63" s="238">
        <f>D62+1</f>
        <v>5</v>
      </c>
      <c r="E63" s="238"/>
      <c r="F63" s="239"/>
      <c r="G63" s="238"/>
      <c r="H63" s="240"/>
      <c r="I63" s="240"/>
      <c r="J63" s="238"/>
      <c r="K63" s="238"/>
      <c r="L63" s="238"/>
      <c r="M63" s="238"/>
      <c r="N63" s="238"/>
      <c r="O63" s="256">
        <f t="shared" si="15"/>
        <v>0</v>
      </c>
      <c r="P63" s="323"/>
      <c r="Q63" s="266"/>
      <c r="R63" s="323"/>
      <c r="S63" s="323"/>
      <c r="T63" s="323"/>
      <c r="U63" s="325"/>
      <c r="V63" s="327"/>
      <c r="W63" s="329"/>
      <c r="X63" s="325"/>
      <c r="Y63" s="331"/>
      <c r="Z63" s="331"/>
      <c r="AA63" s="331"/>
      <c r="AB63" s="331"/>
      <c r="AC63" s="331"/>
      <c r="AD63" s="238" t="str">
        <f>AD62</f>
        <v>会员</v>
      </c>
      <c r="AE63" s="279">
        <f>VLOOKUP(AD63,分类参数表!$I$2:$J$10,2,FALSE)</f>
        <v>1</v>
      </c>
      <c r="AF63" s="280"/>
      <c r="AG63" s="266"/>
      <c r="AH63" s="266"/>
      <c r="AI63" s="266"/>
      <c r="AJ63" s="266"/>
      <c r="AK63" s="266"/>
      <c r="AL63" s="266"/>
      <c r="AM63" s="290"/>
      <c r="AN63" s="291" t="e">
        <f t="shared" si="16"/>
        <v>#DIV/0!</v>
      </c>
      <c r="AO63" s="297"/>
    </row>
    <row r="64" spans="1:41" s="220" customFormat="1" ht="15" customHeight="1" thickTop="1" x14ac:dyDescent="0.15">
      <c r="A64" s="241" t="s">
        <v>39</v>
      </c>
      <c r="B64" s="242">
        <v>42700</v>
      </c>
      <c r="C64" s="243" t="s">
        <v>2400</v>
      </c>
      <c r="D64" s="244">
        <v>1</v>
      </c>
      <c r="E64" s="245" t="s">
        <v>2194</v>
      </c>
      <c r="F64" s="245" t="s">
        <v>2195</v>
      </c>
      <c r="G64" s="244"/>
      <c r="H64" s="246"/>
      <c r="I64" s="246" t="s">
        <v>2087</v>
      </c>
      <c r="J64" s="244" t="s">
        <v>2155</v>
      </c>
      <c r="K64" s="245" t="s">
        <v>2117</v>
      </c>
      <c r="L64" s="244" t="s">
        <v>2101</v>
      </c>
      <c r="M64" s="244">
        <v>1</v>
      </c>
      <c r="N64" s="244">
        <v>158</v>
      </c>
      <c r="O64" s="257">
        <f t="shared" si="15"/>
        <v>158</v>
      </c>
      <c r="P64" s="332">
        <v>158</v>
      </c>
      <c r="Q64" s="269" t="s">
        <v>2196</v>
      </c>
      <c r="R64" s="318">
        <v>110</v>
      </c>
      <c r="S64" s="334">
        <v>0.7</v>
      </c>
      <c r="T64" s="332">
        <v>0.48</v>
      </c>
      <c r="U64" s="320"/>
      <c r="V64" s="320"/>
      <c r="W64" s="320"/>
      <c r="X64" s="320"/>
      <c r="Y64" s="318">
        <f>R64-(V64/10)-X64</f>
        <v>110</v>
      </c>
      <c r="Z64" s="318">
        <v>52</v>
      </c>
      <c r="AA64" s="318">
        <f>U64-V64+Z64</f>
        <v>52</v>
      </c>
      <c r="AB64" s="318"/>
      <c r="AC64" s="318"/>
      <c r="AD64" s="281" t="s">
        <v>2092</v>
      </c>
      <c r="AE64" s="282">
        <f>VLOOKUP(AD64,分类参数表!$I$2:$J$10,2,FALSE)</f>
        <v>1</v>
      </c>
      <c r="AF64" s="283"/>
      <c r="AG64" s="269"/>
      <c r="AH64" s="269"/>
      <c r="AI64" s="269"/>
      <c r="AJ64" s="269"/>
      <c r="AK64" s="269" t="s">
        <v>2197</v>
      </c>
      <c r="AL64" s="269" t="s">
        <v>2095</v>
      </c>
      <c r="AM64" s="292"/>
      <c r="AN64" s="293">
        <f t="shared" si="16"/>
        <v>0.69620253164556967</v>
      </c>
      <c r="AO64" s="298"/>
    </row>
    <row r="65" spans="1:41" s="221" customFormat="1" ht="15" customHeight="1" x14ac:dyDescent="0.15">
      <c r="A65" s="247"/>
      <c r="B65" s="248">
        <f t="shared" ref="B65:C68" si="20">B64</f>
        <v>42700</v>
      </c>
      <c r="C65" s="249" t="str">
        <f t="shared" si="20"/>
        <v>NS2016112604</v>
      </c>
      <c r="D65" s="250">
        <f>D64+1</f>
        <v>2</v>
      </c>
      <c r="E65" s="250"/>
      <c r="F65" s="251"/>
      <c r="G65" s="250"/>
      <c r="H65" s="252"/>
      <c r="I65" s="252"/>
      <c r="J65" s="250"/>
      <c r="K65" s="250"/>
      <c r="L65" s="250"/>
      <c r="M65" s="250"/>
      <c r="N65" s="250"/>
      <c r="O65" s="258">
        <f t="shared" si="15"/>
        <v>0</v>
      </c>
      <c r="P65" s="333"/>
      <c r="Q65" s="271"/>
      <c r="R65" s="319"/>
      <c r="S65" s="335"/>
      <c r="T65" s="333"/>
      <c r="U65" s="321"/>
      <c r="V65" s="321"/>
      <c r="W65" s="321"/>
      <c r="X65" s="321"/>
      <c r="Y65" s="319"/>
      <c r="Z65" s="319"/>
      <c r="AA65" s="319"/>
      <c r="AB65" s="319"/>
      <c r="AC65" s="319"/>
      <c r="AD65" s="250" t="str">
        <f>AD64</f>
        <v>散客</v>
      </c>
      <c r="AE65" s="284">
        <f>VLOOKUP(AD65,分类参数表!$I$2:$J$10,2,FALSE)</f>
        <v>1</v>
      </c>
      <c r="AF65" s="285"/>
      <c r="AG65" s="271"/>
      <c r="AH65" s="271"/>
      <c r="AI65" s="271"/>
      <c r="AJ65" s="271"/>
      <c r="AK65" s="271"/>
      <c r="AL65" s="271"/>
      <c r="AM65" s="294"/>
      <c r="AN65" s="295" t="e">
        <f t="shared" si="16"/>
        <v>#DIV/0!</v>
      </c>
      <c r="AO65" s="299"/>
    </row>
    <row r="66" spans="1:41" s="221" customFormat="1" ht="15" customHeight="1" x14ac:dyDescent="0.15">
      <c r="A66" s="247"/>
      <c r="B66" s="248">
        <f t="shared" si="20"/>
        <v>42700</v>
      </c>
      <c r="C66" s="249" t="str">
        <f t="shared" si="20"/>
        <v>NS2016112604</v>
      </c>
      <c r="D66" s="250">
        <f>D65+1</f>
        <v>3</v>
      </c>
      <c r="E66" s="250"/>
      <c r="F66" s="251"/>
      <c r="G66" s="250"/>
      <c r="H66" s="252"/>
      <c r="I66" s="252"/>
      <c r="J66" s="250"/>
      <c r="K66" s="250"/>
      <c r="L66" s="250"/>
      <c r="M66" s="250"/>
      <c r="N66" s="250"/>
      <c r="O66" s="258">
        <f t="shared" si="15"/>
        <v>0</v>
      </c>
      <c r="P66" s="333"/>
      <c r="Q66" s="271"/>
      <c r="R66" s="319"/>
      <c r="S66" s="335"/>
      <c r="T66" s="333"/>
      <c r="U66" s="321"/>
      <c r="V66" s="321"/>
      <c r="W66" s="321"/>
      <c r="X66" s="321"/>
      <c r="Y66" s="319"/>
      <c r="Z66" s="319"/>
      <c r="AA66" s="319"/>
      <c r="AB66" s="319"/>
      <c r="AC66" s="319"/>
      <c r="AD66" s="250" t="str">
        <f>AD65</f>
        <v>散客</v>
      </c>
      <c r="AE66" s="284">
        <f>VLOOKUP(AD66,分类参数表!$I$2:$J$10,2,FALSE)</f>
        <v>1</v>
      </c>
      <c r="AF66" s="285"/>
      <c r="AG66" s="271"/>
      <c r="AH66" s="271"/>
      <c r="AI66" s="271"/>
      <c r="AJ66" s="271"/>
      <c r="AK66" s="271"/>
      <c r="AL66" s="271"/>
      <c r="AM66" s="294"/>
      <c r="AN66" s="295" t="e">
        <f t="shared" si="16"/>
        <v>#DIV/0!</v>
      </c>
      <c r="AO66" s="299"/>
    </row>
    <row r="67" spans="1:41" s="221" customFormat="1" ht="15" customHeight="1" x14ac:dyDescent="0.15">
      <c r="A67" s="247"/>
      <c r="B67" s="248">
        <f t="shared" si="20"/>
        <v>42700</v>
      </c>
      <c r="C67" s="249" t="str">
        <f t="shared" si="20"/>
        <v>NS2016112604</v>
      </c>
      <c r="D67" s="250">
        <f>D66+1</f>
        <v>4</v>
      </c>
      <c r="E67" s="250"/>
      <c r="F67" s="251"/>
      <c r="G67" s="250"/>
      <c r="H67" s="250"/>
      <c r="I67" s="250"/>
      <c r="J67" s="250"/>
      <c r="K67" s="250"/>
      <c r="L67" s="250"/>
      <c r="M67" s="250"/>
      <c r="N67" s="250"/>
      <c r="O67" s="258">
        <f t="shared" si="15"/>
        <v>0</v>
      </c>
      <c r="P67" s="333"/>
      <c r="Q67" s="271"/>
      <c r="R67" s="319"/>
      <c r="S67" s="335"/>
      <c r="T67" s="333"/>
      <c r="U67" s="321"/>
      <c r="V67" s="321"/>
      <c r="W67" s="321"/>
      <c r="X67" s="321"/>
      <c r="Y67" s="319"/>
      <c r="Z67" s="319"/>
      <c r="AA67" s="319"/>
      <c r="AB67" s="319"/>
      <c r="AC67" s="319"/>
      <c r="AD67" s="250" t="str">
        <f>AD65</f>
        <v>散客</v>
      </c>
      <c r="AE67" s="284">
        <f>VLOOKUP(AD67,分类参数表!$I$2:$J$10,2,FALSE)</f>
        <v>1</v>
      </c>
      <c r="AF67" s="285"/>
      <c r="AG67" s="271"/>
      <c r="AH67" s="271"/>
      <c r="AI67" s="271"/>
      <c r="AJ67" s="271"/>
      <c r="AK67" s="271"/>
      <c r="AL67" s="271"/>
      <c r="AM67" s="294"/>
      <c r="AN67" s="295" t="e">
        <f t="shared" si="16"/>
        <v>#DIV/0!</v>
      </c>
      <c r="AO67" s="299"/>
    </row>
    <row r="68" spans="1:41" s="221" customFormat="1" ht="15" customHeight="1" thickBot="1" x14ac:dyDescent="0.2">
      <c r="A68" s="247"/>
      <c r="B68" s="248">
        <f t="shared" si="20"/>
        <v>42700</v>
      </c>
      <c r="C68" s="249" t="str">
        <f t="shared" si="20"/>
        <v>NS2016112604</v>
      </c>
      <c r="D68" s="250">
        <f>D67+1</f>
        <v>5</v>
      </c>
      <c r="E68" s="250"/>
      <c r="F68" s="251"/>
      <c r="G68" s="250"/>
      <c r="H68" s="250"/>
      <c r="I68" s="250"/>
      <c r="J68" s="250"/>
      <c r="K68" s="250"/>
      <c r="L68" s="250"/>
      <c r="M68" s="250"/>
      <c r="N68" s="250"/>
      <c r="O68" s="258">
        <f t="shared" si="15"/>
        <v>0</v>
      </c>
      <c r="P68" s="333"/>
      <c r="Q68" s="271"/>
      <c r="R68" s="319"/>
      <c r="S68" s="335"/>
      <c r="T68" s="333"/>
      <c r="U68" s="321"/>
      <c r="V68" s="321"/>
      <c r="W68" s="321"/>
      <c r="X68" s="321"/>
      <c r="Y68" s="319"/>
      <c r="Z68" s="319"/>
      <c r="AA68" s="319"/>
      <c r="AB68" s="319"/>
      <c r="AC68" s="319"/>
      <c r="AD68" s="250" t="str">
        <f>AD66</f>
        <v>散客</v>
      </c>
      <c r="AE68" s="284">
        <f>VLOOKUP(AD68,分类参数表!$I$2:$J$10,2,FALSE)</f>
        <v>1</v>
      </c>
      <c r="AF68" s="285"/>
      <c r="AG68" s="271"/>
      <c r="AH68" s="271"/>
      <c r="AI68" s="271"/>
      <c r="AJ68" s="271"/>
      <c r="AK68" s="271"/>
      <c r="AL68" s="271"/>
      <c r="AM68" s="294"/>
      <c r="AN68" s="295" t="e">
        <f t="shared" si="16"/>
        <v>#DIV/0!</v>
      </c>
      <c r="AO68" s="299"/>
    </row>
    <row r="69" spans="1:41" s="218" customFormat="1" ht="15" customHeight="1" thickTop="1" x14ac:dyDescent="0.15">
      <c r="A69" s="229" t="s">
        <v>39</v>
      </c>
      <c r="B69" s="230">
        <v>42700</v>
      </c>
      <c r="C69" s="231" t="s">
        <v>2401</v>
      </c>
      <c r="D69" s="232">
        <v>1</v>
      </c>
      <c r="E69" s="233" t="s">
        <v>2152</v>
      </c>
      <c r="F69" s="233" t="s">
        <v>2153</v>
      </c>
      <c r="G69" s="232"/>
      <c r="H69" s="234" t="s">
        <v>2154</v>
      </c>
      <c r="I69" s="234" t="s">
        <v>2087</v>
      </c>
      <c r="J69" s="232" t="s">
        <v>2155</v>
      </c>
      <c r="K69" s="233" t="s">
        <v>2117</v>
      </c>
      <c r="L69" s="232" t="s">
        <v>2090</v>
      </c>
      <c r="M69" s="232">
        <v>1</v>
      </c>
      <c r="N69" s="232">
        <v>50</v>
      </c>
      <c r="O69" s="255">
        <f t="shared" si="15"/>
        <v>50</v>
      </c>
      <c r="P69" s="322">
        <v>50</v>
      </c>
      <c r="Q69" s="264" t="s">
        <v>2156</v>
      </c>
      <c r="R69" s="322">
        <v>50</v>
      </c>
      <c r="S69" s="322">
        <v>1</v>
      </c>
      <c r="T69" s="322">
        <v>1</v>
      </c>
      <c r="U69" s="324"/>
      <c r="V69" s="326"/>
      <c r="W69" s="328"/>
      <c r="X69" s="324"/>
      <c r="Y69" s="330">
        <f>R69-(V69/10)-X69</f>
        <v>50</v>
      </c>
      <c r="Z69" s="330">
        <v>50</v>
      </c>
      <c r="AA69" s="330">
        <f>U69-V69+Z69</f>
        <v>50</v>
      </c>
      <c r="AB69" s="330"/>
      <c r="AC69" s="330"/>
      <c r="AD69" s="238" t="s">
        <v>2092</v>
      </c>
      <c r="AE69" s="279">
        <f>VLOOKUP(AD69,分类参数表!$I$2:$J$10,2,FALSE)</f>
        <v>1</v>
      </c>
      <c r="AF69" s="278"/>
      <c r="AG69" s="264"/>
      <c r="AH69" s="264"/>
      <c r="AI69" s="264"/>
      <c r="AJ69" s="264"/>
      <c r="AK69" s="264" t="s">
        <v>2094</v>
      </c>
      <c r="AL69" s="264" t="s">
        <v>2095</v>
      </c>
      <c r="AM69" s="288"/>
      <c r="AN69" s="289">
        <f t="shared" si="16"/>
        <v>1</v>
      </c>
      <c r="AO69" s="296"/>
    </row>
    <row r="70" spans="1:41" s="219" customFormat="1" ht="15" customHeight="1" x14ac:dyDescent="0.15">
      <c r="A70" s="235"/>
      <c r="B70" s="236">
        <f t="shared" ref="B70:C73" si="21">B69</f>
        <v>42700</v>
      </c>
      <c r="C70" s="237" t="str">
        <f t="shared" si="21"/>
        <v>NS2016112605</v>
      </c>
      <c r="D70" s="238">
        <f>D69+1</f>
        <v>2</v>
      </c>
      <c r="E70" s="238"/>
      <c r="F70" s="239"/>
      <c r="G70" s="238"/>
      <c r="H70" s="240"/>
      <c r="I70" s="240"/>
      <c r="J70" s="238"/>
      <c r="K70" s="238"/>
      <c r="L70" s="238"/>
      <c r="M70" s="238"/>
      <c r="N70" s="238"/>
      <c r="O70" s="256">
        <f t="shared" si="15"/>
        <v>0</v>
      </c>
      <c r="P70" s="323"/>
      <c r="Q70" s="266"/>
      <c r="R70" s="323"/>
      <c r="S70" s="323"/>
      <c r="T70" s="323"/>
      <c r="U70" s="325"/>
      <c r="V70" s="327"/>
      <c r="W70" s="329"/>
      <c r="X70" s="325"/>
      <c r="Y70" s="331"/>
      <c r="Z70" s="331"/>
      <c r="AA70" s="331"/>
      <c r="AB70" s="331"/>
      <c r="AC70" s="331"/>
      <c r="AD70" s="238" t="str">
        <f>AD69</f>
        <v>散客</v>
      </c>
      <c r="AE70" s="279">
        <f>VLOOKUP(AD70,分类参数表!$I$2:$J$10,2,FALSE)</f>
        <v>1</v>
      </c>
      <c r="AF70" s="280"/>
      <c r="AG70" s="266"/>
      <c r="AH70" s="266"/>
      <c r="AI70" s="266"/>
      <c r="AJ70" s="266"/>
      <c r="AK70" s="266"/>
      <c r="AL70" s="266"/>
      <c r="AM70" s="290"/>
      <c r="AN70" s="291" t="e">
        <f t="shared" si="16"/>
        <v>#DIV/0!</v>
      </c>
      <c r="AO70" s="297"/>
    </row>
    <row r="71" spans="1:41" s="219" customFormat="1" ht="15" customHeight="1" x14ac:dyDescent="0.15">
      <c r="A71" s="235"/>
      <c r="B71" s="236">
        <f t="shared" si="21"/>
        <v>42700</v>
      </c>
      <c r="C71" s="237" t="str">
        <f t="shared" si="21"/>
        <v>NS2016112605</v>
      </c>
      <c r="D71" s="238">
        <f>D70+1</f>
        <v>3</v>
      </c>
      <c r="E71" s="238"/>
      <c r="F71" s="239"/>
      <c r="G71" s="238"/>
      <c r="H71" s="240"/>
      <c r="I71" s="240"/>
      <c r="J71" s="238"/>
      <c r="K71" s="238"/>
      <c r="L71" s="238"/>
      <c r="M71" s="238"/>
      <c r="N71" s="238"/>
      <c r="O71" s="256">
        <f t="shared" si="15"/>
        <v>0</v>
      </c>
      <c r="P71" s="323"/>
      <c r="Q71" s="266"/>
      <c r="R71" s="323"/>
      <c r="S71" s="323"/>
      <c r="T71" s="323"/>
      <c r="U71" s="325"/>
      <c r="V71" s="327"/>
      <c r="W71" s="329"/>
      <c r="X71" s="325"/>
      <c r="Y71" s="331"/>
      <c r="Z71" s="331"/>
      <c r="AA71" s="331"/>
      <c r="AB71" s="331"/>
      <c r="AC71" s="331"/>
      <c r="AD71" s="238" t="str">
        <f>AD70</f>
        <v>散客</v>
      </c>
      <c r="AE71" s="279">
        <f>VLOOKUP(AD71,分类参数表!$I$2:$J$10,2,FALSE)</f>
        <v>1</v>
      </c>
      <c r="AF71" s="280"/>
      <c r="AG71" s="266"/>
      <c r="AH71" s="266"/>
      <c r="AI71" s="266"/>
      <c r="AJ71" s="266"/>
      <c r="AK71" s="266"/>
      <c r="AL71" s="266"/>
      <c r="AM71" s="290"/>
      <c r="AN71" s="291" t="e">
        <f t="shared" si="16"/>
        <v>#DIV/0!</v>
      </c>
      <c r="AO71" s="297"/>
    </row>
    <row r="72" spans="1:41" s="219" customFormat="1" ht="15" customHeight="1" x14ac:dyDescent="0.15">
      <c r="A72" s="235"/>
      <c r="B72" s="236">
        <f t="shared" si="21"/>
        <v>42700</v>
      </c>
      <c r="C72" s="237" t="str">
        <f t="shared" si="21"/>
        <v>NS2016112605</v>
      </c>
      <c r="D72" s="238">
        <f>D71+1</f>
        <v>4</v>
      </c>
      <c r="E72" s="238"/>
      <c r="F72" s="239"/>
      <c r="G72" s="238"/>
      <c r="H72" s="238"/>
      <c r="I72" s="238"/>
      <c r="J72" s="238"/>
      <c r="K72" s="238"/>
      <c r="L72" s="238"/>
      <c r="M72" s="238"/>
      <c r="N72" s="238"/>
      <c r="O72" s="256">
        <f t="shared" si="15"/>
        <v>0</v>
      </c>
      <c r="P72" s="323"/>
      <c r="Q72" s="266"/>
      <c r="R72" s="323"/>
      <c r="S72" s="323"/>
      <c r="T72" s="323"/>
      <c r="U72" s="325"/>
      <c r="V72" s="327"/>
      <c r="W72" s="329"/>
      <c r="X72" s="325"/>
      <c r="Y72" s="331"/>
      <c r="Z72" s="331"/>
      <c r="AA72" s="331"/>
      <c r="AB72" s="331"/>
      <c r="AC72" s="331"/>
      <c r="AD72" s="238" t="str">
        <f>AD71</f>
        <v>散客</v>
      </c>
      <c r="AE72" s="279">
        <f>VLOOKUP(AD72,分类参数表!$I$2:$J$10,2,FALSE)</f>
        <v>1</v>
      </c>
      <c r="AF72" s="280"/>
      <c r="AG72" s="266"/>
      <c r="AH72" s="266"/>
      <c r="AI72" s="266"/>
      <c r="AJ72" s="266"/>
      <c r="AK72" s="266"/>
      <c r="AL72" s="266"/>
      <c r="AM72" s="290"/>
      <c r="AN72" s="291" t="e">
        <f t="shared" si="16"/>
        <v>#DIV/0!</v>
      </c>
      <c r="AO72" s="297"/>
    </row>
    <row r="73" spans="1:41" s="219" customFormat="1" ht="15" customHeight="1" thickBot="1" x14ac:dyDescent="0.2">
      <c r="A73" s="235"/>
      <c r="B73" s="236">
        <f t="shared" si="21"/>
        <v>42700</v>
      </c>
      <c r="C73" s="237" t="str">
        <f t="shared" si="21"/>
        <v>NS2016112605</v>
      </c>
      <c r="D73" s="238">
        <f>D72+1</f>
        <v>5</v>
      </c>
      <c r="E73" s="238"/>
      <c r="F73" s="239"/>
      <c r="G73" s="238"/>
      <c r="H73" s="240"/>
      <c r="I73" s="240"/>
      <c r="J73" s="238"/>
      <c r="K73" s="238"/>
      <c r="L73" s="238"/>
      <c r="M73" s="238"/>
      <c r="N73" s="238"/>
      <c r="O73" s="256">
        <f t="shared" si="15"/>
        <v>0</v>
      </c>
      <c r="P73" s="323"/>
      <c r="Q73" s="266"/>
      <c r="R73" s="323"/>
      <c r="S73" s="323"/>
      <c r="T73" s="323"/>
      <c r="U73" s="325"/>
      <c r="V73" s="327"/>
      <c r="W73" s="329"/>
      <c r="X73" s="325"/>
      <c r="Y73" s="331"/>
      <c r="Z73" s="331"/>
      <c r="AA73" s="331"/>
      <c r="AB73" s="331"/>
      <c r="AC73" s="331"/>
      <c r="AD73" s="238" t="str">
        <f>AD72</f>
        <v>散客</v>
      </c>
      <c r="AE73" s="279">
        <f>VLOOKUP(AD73,分类参数表!$I$2:$J$10,2,FALSE)</f>
        <v>1</v>
      </c>
      <c r="AF73" s="280"/>
      <c r="AG73" s="266"/>
      <c r="AH73" s="266"/>
      <c r="AI73" s="266"/>
      <c r="AJ73" s="266"/>
      <c r="AK73" s="266"/>
      <c r="AL73" s="266"/>
      <c r="AM73" s="290"/>
      <c r="AN73" s="291" t="e">
        <f t="shared" si="16"/>
        <v>#DIV/0!</v>
      </c>
      <c r="AO73" s="297"/>
    </row>
    <row r="74" spans="1:41" s="220" customFormat="1" ht="15" customHeight="1" thickTop="1" x14ac:dyDescent="0.15">
      <c r="A74" s="241" t="s">
        <v>39</v>
      </c>
      <c r="B74" s="242">
        <v>42700</v>
      </c>
      <c r="C74" s="243" t="s">
        <v>2402</v>
      </c>
      <c r="D74" s="244">
        <v>1</v>
      </c>
      <c r="E74" s="245" t="s">
        <v>2152</v>
      </c>
      <c r="F74" s="245" t="s">
        <v>2153</v>
      </c>
      <c r="G74" s="244"/>
      <c r="H74" s="246" t="s">
        <v>2166</v>
      </c>
      <c r="I74" s="246" t="s">
        <v>2087</v>
      </c>
      <c r="J74" s="244" t="s">
        <v>2155</v>
      </c>
      <c r="K74" s="245" t="s">
        <v>2089</v>
      </c>
      <c r="L74" s="244" t="s">
        <v>2090</v>
      </c>
      <c r="M74" s="244">
        <v>1</v>
      </c>
      <c r="N74" s="244">
        <v>50</v>
      </c>
      <c r="O74" s="257">
        <f t="shared" si="15"/>
        <v>50</v>
      </c>
      <c r="P74" s="332">
        <v>50</v>
      </c>
      <c r="Q74" s="269" t="s">
        <v>2156</v>
      </c>
      <c r="R74" s="318">
        <v>50</v>
      </c>
      <c r="S74" s="334">
        <v>1</v>
      </c>
      <c r="T74" s="332">
        <v>1</v>
      </c>
      <c r="U74" s="320"/>
      <c r="V74" s="320"/>
      <c r="W74" s="320"/>
      <c r="X74" s="320"/>
      <c r="Y74" s="318">
        <f>R74-(V74/10)-X74</f>
        <v>50</v>
      </c>
      <c r="Z74" s="318">
        <v>50</v>
      </c>
      <c r="AA74" s="318">
        <f>U74-V74+Z74</f>
        <v>50</v>
      </c>
      <c r="AB74" s="318"/>
      <c r="AC74" s="318"/>
      <c r="AD74" s="281" t="s">
        <v>2092</v>
      </c>
      <c r="AE74" s="282">
        <f>VLOOKUP(AD74,分类参数表!$I$2:$J$10,2,FALSE)</f>
        <v>1</v>
      </c>
      <c r="AF74" s="283"/>
      <c r="AG74" s="269"/>
      <c r="AH74" s="269"/>
      <c r="AI74" s="269"/>
      <c r="AJ74" s="269"/>
      <c r="AK74" s="269" t="s">
        <v>2094</v>
      </c>
      <c r="AL74" s="269" t="s">
        <v>2095</v>
      </c>
      <c r="AM74" s="292"/>
      <c r="AN74" s="293">
        <f t="shared" si="16"/>
        <v>1</v>
      </c>
      <c r="AO74" s="298"/>
    </row>
    <row r="75" spans="1:41" s="221" customFormat="1" ht="15" customHeight="1" x14ac:dyDescent="0.15">
      <c r="A75" s="247"/>
      <c r="B75" s="248">
        <f t="shared" ref="B75:C78" si="22">B74</f>
        <v>42700</v>
      </c>
      <c r="C75" s="249" t="str">
        <f t="shared" si="22"/>
        <v>NS2016112606</v>
      </c>
      <c r="D75" s="250">
        <f>D74+1</f>
        <v>2</v>
      </c>
      <c r="E75" s="250"/>
      <c r="F75" s="251"/>
      <c r="G75" s="250"/>
      <c r="H75" s="252"/>
      <c r="I75" s="252"/>
      <c r="J75" s="250"/>
      <c r="K75" s="250"/>
      <c r="L75" s="250"/>
      <c r="M75" s="250"/>
      <c r="N75" s="250"/>
      <c r="O75" s="258">
        <f t="shared" si="15"/>
        <v>0</v>
      </c>
      <c r="P75" s="333"/>
      <c r="Q75" s="271"/>
      <c r="R75" s="319"/>
      <c r="S75" s="335"/>
      <c r="T75" s="333"/>
      <c r="U75" s="321"/>
      <c r="V75" s="321"/>
      <c r="W75" s="321"/>
      <c r="X75" s="321"/>
      <c r="Y75" s="319"/>
      <c r="Z75" s="319"/>
      <c r="AA75" s="319"/>
      <c r="AB75" s="319"/>
      <c r="AC75" s="319"/>
      <c r="AD75" s="250" t="str">
        <f>AD74</f>
        <v>散客</v>
      </c>
      <c r="AE75" s="284">
        <f>VLOOKUP(AD75,分类参数表!$I$2:$J$10,2,FALSE)</f>
        <v>1</v>
      </c>
      <c r="AF75" s="285"/>
      <c r="AG75" s="271"/>
      <c r="AH75" s="271"/>
      <c r="AI75" s="271"/>
      <c r="AJ75" s="271"/>
      <c r="AK75" s="271"/>
      <c r="AL75" s="271"/>
      <c r="AM75" s="294"/>
      <c r="AN75" s="295" t="e">
        <f t="shared" si="16"/>
        <v>#DIV/0!</v>
      </c>
      <c r="AO75" s="299"/>
    </row>
    <row r="76" spans="1:41" s="221" customFormat="1" ht="15" customHeight="1" x14ac:dyDescent="0.15">
      <c r="A76" s="247"/>
      <c r="B76" s="248">
        <f t="shared" si="22"/>
        <v>42700</v>
      </c>
      <c r="C76" s="249" t="str">
        <f t="shared" si="22"/>
        <v>NS2016112606</v>
      </c>
      <c r="D76" s="250">
        <f>D75+1</f>
        <v>3</v>
      </c>
      <c r="E76" s="250"/>
      <c r="F76" s="251"/>
      <c r="G76" s="250"/>
      <c r="H76" s="252"/>
      <c r="I76" s="252"/>
      <c r="J76" s="250"/>
      <c r="K76" s="250"/>
      <c r="L76" s="250"/>
      <c r="M76" s="250"/>
      <c r="N76" s="250"/>
      <c r="O76" s="258">
        <f t="shared" si="15"/>
        <v>0</v>
      </c>
      <c r="P76" s="333"/>
      <c r="Q76" s="271"/>
      <c r="R76" s="319"/>
      <c r="S76" s="335"/>
      <c r="T76" s="333"/>
      <c r="U76" s="321"/>
      <c r="V76" s="321"/>
      <c r="W76" s="321"/>
      <c r="X76" s="321"/>
      <c r="Y76" s="319"/>
      <c r="Z76" s="319"/>
      <c r="AA76" s="319"/>
      <c r="AB76" s="319"/>
      <c r="AC76" s="319"/>
      <c r="AD76" s="250" t="str">
        <f>AD75</f>
        <v>散客</v>
      </c>
      <c r="AE76" s="284">
        <f>VLOOKUP(AD76,分类参数表!$I$2:$J$10,2,FALSE)</f>
        <v>1</v>
      </c>
      <c r="AF76" s="285"/>
      <c r="AG76" s="271"/>
      <c r="AH76" s="271"/>
      <c r="AI76" s="271"/>
      <c r="AJ76" s="271"/>
      <c r="AK76" s="271"/>
      <c r="AL76" s="271"/>
      <c r="AM76" s="294"/>
      <c r="AN76" s="295" t="e">
        <f t="shared" si="16"/>
        <v>#DIV/0!</v>
      </c>
      <c r="AO76" s="299"/>
    </row>
    <row r="77" spans="1:41" s="221" customFormat="1" ht="15" customHeight="1" x14ac:dyDescent="0.15">
      <c r="A77" s="247"/>
      <c r="B77" s="248">
        <f t="shared" si="22"/>
        <v>42700</v>
      </c>
      <c r="C77" s="249" t="str">
        <f t="shared" si="22"/>
        <v>NS2016112606</v>
      </c>
      <c r="D77" s="250">
        <f>D76+1</f>
        <v>4</v>
      </c>
      <c r="E77" s="250"/>
      <c r="F77" s="251"/>
      <c r="G77" s="250"/>
      <c r="H77" s="250"/>
      <c r="I77" s="250"/>
      <c r="J77" s="250"/>
      <c r="K77" s="250"/>
      <c r="L77" s="250"/>
      <c r="M77" s="250"/>
      <c r="N77" s="250"/>
      <c r="O77" s="258">
        <f t="shared" si="15"/>
        <v>0</v>
      </c>
      <c r="P77" s="333"/>
      <c r="Q77" s="271"/>
      <c r="R77" s="319"/>
      <c r="S77" s="335"/>
      <c r="T77" s="333"/>
      <c r="U77" s="321"/>
      <c r="V77" s="321"/>
      <c r="W77" s="321"/>
      <c r="X77" s="321"/>
      <c r="Y77" s="319"/>
      <c r="Z77" s="319"/>
      <c r="AA77" s="319"/>
      <c r="AB77" s="319"/>
      <c r="AC77" s="319"/>
      <c r="AD77" s="250" t="str">
        <f>AD75</f>
        <v>散客</v>
      </c>
      <c r="AE77" s="284">
        <f>VLOOKUP(AD77,分类参数表!$I$2:$J$10,2,FALSE)</f>
        <v>1</v>
      </c>
      <c r="AF77" s="285"/>
      <c r="AG77" s="271"/>
      <c r="AH77" s="271"/>
      <c r="AI77" s="271"/>
      <c r="AJ77" s="271"/>
      <c r="AK77" s="271"/>
      <c r="AL77" s="271"/>
      <c r="AM77" s="294"/>
      <c r="AN77" s="295" t="e">
        <f t="shared" si="16"/>
        <v>#DIV/0!</v>
      </c>
      <c r="AO77" s="299"/>
    </row>
    <row r="78" spans="1:41" s="221" customFormat="1" ht="15" customHeight="1" thickBot="1" x14ac:dyDescent="0.2">
      <c r="A78" s="247"/>
      <c r="B78" s="248">
        <f t="shared" si="22"/>
        <v>42700</v>
      </c>
      <c r="C78" s="249" t="str">
        <f t="shared" si="22"/>
        <v>NS2016112606</v>
      </c>
      <c r="D78" s="250">
        <f>D77+1</f>
        <v>5</v>
      </c>
      <c r="E78" s="250"/>
      <c r="F78" s="251"/>
      <c r="G78" s="250"/>
      <c r="H78" s="250"/>
      <c r="I78" s="250"/>
      <c r="J78" s="250"/>
      <c r="K78" s="250"/>
      <c r="L78" s="250"/>
      <c r="M78" s="250"/>
      <c r="N78" s="250"/>
      <c r="O78" s="258">
        <f t="shared" si="15"/>
        <v>0</v>
      </c>
      <c r="P78" s="333"/>
      <c r="Q78" s="271"/>
      <c r="R78" s="319"/>
      <c r="S78" s="335"/>
      <c r="T78" s="333"/>
      <c r="U78" s="321"/>
      <c r="V78" s="321"/>
      <c r="W78" s="321"/>
      <c r="X78" s="321"/>
      <c r="Y78" s="319"/>
      <c r="Z78" s="319"/>
      <c r="AA78" s="319"/>
      <c r="AB78" s="319"/>
      <c r="AC78" s="319"/>
      <c r="AD78" s="250" t="str">
        <f>AD76</f>
        <v>散客</v>
      </c>
      <c r="AE78" s="284">
        <f>VLOOKUP(AD78,分类参数表!$I$2:$J$10,2,FALSE)</f>
        <v>1</v>
      </c>
      <c r="AF78" s="285"/>
      <c r="AG78" s="271"/>
      <c r="AH78" s="271"/>
      <c r="AI78" s="271"/>
      <c r="AJ78" s="271"/>
      <c r="AK78" s="271"/>
      <c r="AL78" s="271"/>
      <c r="AM78" s="294"/>
      <c r="AN78" s="295" t="e">
        <f t="shared" si="16"/>
        <v>#DIV/0!</v>
      </c>
      <c r="AO78" s="299"/>
    </row>
    <row r="79" spans="1:41" s="218" customFormat="1" ht="15" customHeight="1" thickTop="1" x14ac:dyDescent="0.15">
      <c r="A79" s="229" t="s">
        <v>39</v>
      </c>
      <c r="B79" s="230">
        <v>42700</v>
      </c>
      <c r="C79" s="231" t="s">
        <v>2403</v>
      </c>
      <c r="D79" s="232">
        <v>1</v>
      </c>
      <c r="E79" s="233" t="s">
        <v>2101</v>
      </c>
      <c r="F79" s="233" t="s">
        <v>2198</v>
      </c>
      <c r="G79" s="232" t="s">
        <v>2199</v>
      </c>
      <c r="H79" s="234"/>
      <c r="I79" s="234">
        <v>153</v>
      </c>
      <c r="J79" s="232" t="s">
        <v>2168</v>
      </c>
      <c r="K79" s="233" t="s">
        <v>2089</v>
      </c>
      <c r="L79" s="232" t="s">
        <v>2101</v>
      </c>
      <c r="M79" s="232">
        <v>1</v>
      </c>
      <c r="N79" s="232">
        <v>3980</v>
      </c>
      <c r="O79" s="255">
        <f t="shared" si="15"/>
        <v>3980</v>
      </c>
      <c r="P79" s="322">
        <v>5770</v>
      </c>
      <c r="Q79" s="264" t="s">
        <v>2200</v>
      </c>
      <c r="R79" s="322">
        <v>3460</v>
      </c>
      <c r="S79" s="322">
        <v>0.6</v>
      </c>
      <c r="T79" s="322">
        <v>0.32</v>
      </c>
      <c r="U79" s="324"/>
      <c r="V79" s="326"/>
      <c r="W79" s="328"/>
      <c r="X79" s="324"/>
      <c r="Y79" s="330">
        <f>R79-(V79/10)-X79</f>
        <v>3460</v>
      </c>
      <c r="Z79" s="330">
        <v>1124</v>
      </c>
      <c r="AA79" s="330">
        <f>U79-V79+Z79</f>
        <v>1124</v>
      </c>
      <c r="AB79" s="330"/>
      <c r="AC79" s="330"/>
      <c r="AD79" s="238" t="s">
        <v>2170</v>
      </c>
      <c r="AE79" s="279">
        <f>VLOOKUP(AD79,分类参数表!$I$2:$J$10,2,FALSE)</f>
        <v>1</v>
      </c>
      <c r="AF79" s="278"/>
      <c r="AG79" s="264" t="s">
        <v>2206</v>
      </c>
      <c r="AH79" s="264" t="s">
        <v>2208</v>
      </c>
      <c r="AI79" s="264"/>
      <c r="AJ79" s="264"/>
      <c r="AK79" s="264" t="s">
        <v>2110</v>
      </c>
      <c r="AL79" s="264" t="s">
        <v>2095</v>
      </c>
      <c r="AM79" s="288"/>
      <c r="AN79" s="289">
        <f t="shared" si="16"/>
        <v>0.6</v>
      </c>
      <c r="AO79" s="296"/>
    </row>
    <row r="80" spans="1:41" s="219" customFormat="1" ht="15" customHeight="1" x14ac:dyDescent="0.15">
      <c r="A80" s="235" t="s">
        <v>39</v>
      </c>
      <c r="B80" s="236">
        <f t="shared" ref="B80:C83" si="23">B79</f>
        <v>42700</v>
      </c>
      <c r="C80" s="237" t="str">
        <f t="shared" si="23"/>
        <v>NS2016112607</v>
      </c>
      <c r="D80" s="238">
        <f>D79+1</f>
        <v>2</v>
      </c>
      <c r="E80" s="238" t="s">
        <v>2201</v>
      </c>
      <c r="F80" s="239" t="s">
        <v>2202</v>
      </c>
      <c r="G80" s="238" t="s">
        <v>2203</v>
      </c>
      <c r="H80" s="240"/>
      <c r="I80" s="240" t="s">
        <v>2174</v>
      </c>
      <c r="J80" s="238" t="s">
        <v>2168</v>
      </c>
      <c r="K80" s="238" t="s">
        <v>2089</v>
      </c>
      <c r="L80" s="238" t="s">
        <v>2101</v>
      </c>
      <c r="M80" s="238">
        <v>1</v>
      </c>
      <c r="N80" s="238">
        <v>1790</v>
      </c>
      <c r="O80" s="256">
        <f t="shared" si="15"/>
        <v>1790</v>
      </c>
      <c r="P80" s="323"/>
      <c r="Q80" s="266" t="s">
        <v>2204</v>
      </c>
      <c r="R80" s="323"/>
      <c r="S80" s="323"/>
      <c r="T80" s="323"/>
      <c r="U80" s="325"/>
      <c r="V80" s="327"/>
      <c r="W80" s="329"/>
      <c r="X80" s="325"/>
      <c r="Y80" s="331"/>
      <c r="Z80" s="331"/>
      <c r="AA80" s="331"/>
      <c r="AB80" s="331"/>
      <c r="AC80" s="331"/>
      <c r="AD80" s="238" t="str">
        <f>AD79</f>
        <v>会员</v>
      </c>
      <c r="AE80" s="279">
        <f>VLOOKUP(AD80,分类参数表!$I$2:$J$10,2,FALSE)</f>
        <v>1</v>
      </c>
      <c r="AF80" s="280"/>
      <c r="AG80" s="266" t="s">
        <v>2205</v>
      </c>
      <c r="AH80" s="266" t="s">
        <v>2207</v>
      </c>
      <c r="AI80" s="266"/>
      <c r="AJ80" s="266"/>
      <c r="AK80" s="266" t="s">
        <v>58</v>
      </c>
      <c r="AL80" s="266" t="s">
        <v>78</v>
      </c>
      <c r="AM80" s="290"/>
      <c r="AN80" s="291">
        <f t="shared" si="16"/>
        <v>0.59888268156424584</v>
      </c>
      <c r="AO80" s="297"/>
    </row>
    <row r="81" spans="1:41" s="219" customFormat="1" ht="15" customHeight="1" x14ac:dyDescent="0.15">
      <c r="A81" s="235"/>
      <c r="B81" s="236">
        <f t="shared" si="23"/>
        <v>42700</v>
      </c>
      <c r="C81" s="237" t="str">
        <f t="shared" si="23"/>
        <v>NS2016112607</v>
      </c>
      <c r="D81" s="238">
        <f>D80+1</f>
        <v>3</v>
      </c>
      <c r="E81" s="238"/>
      <c r="F81" s="239"/>
      <c r="G81" s="238"/>
      <c r="H81" s="240"/>
      <c r="I81" s="240"/>
      <c r="J81" s="238"/>
      <c r="K81" s="238"/>
      <c r="L81" s="238"/>
      <c r="M81" s="238"/>
      <c r="N81" s="238"/>
      <c r="O81" s="256">
        <f t="shared" si="15"/>
        <v>0</v>
      </c>
      <c r="P81" s="323"/>
      <c r="Q81" s="266"/>
      <c r="R81" s="323"/>
      <c r="S81" s="323"/>
      <c r="T81" s="323"/>
      <c r="U81" s="325"/>
      <c r="V81" s="327"/>
      <c r="W81" s="329"/>
      <c r="X81" s="325"/>
      <c r="Y81" s="331"/>
      <c r="Z81" s="331"/>
      <c r="AA81" s="331"/>
      <c r="AB81" s="331"/>
      <c r="AC81" s="331"/>
      <c r="AD81" s="238" t="str">
        <f>AD80</f>
        <v>会员</v>
      </c>
      <c r="AE81" s="279">
        <f>VLOOKUP(AD81,分类参数表!$I$2:$J$10,2,FALSE)</f>
        <v>1</v>
      </c>
      <c r="AF81" s="280"/>
      <c r="AG81" s="266"/>
      <c r="AH81" s="266"/>
      <c r="AI81" s="266"/>
      <c r="AJ81" s="266"/>
      <c r="AK81" s="266"/>
      <c r="AL81" s="266"/>
      <c r="AM81" s="290"/>
      <c r="AN81" s="291" t="e">
        <f t="shared" si="16"/>
        <v>#DIV/0!</v>
      </c>
      <c r="AO81" s="297"/>
    </row>
    <row r="82" spans="1:41" s="219" customFormat="1" ht="15" customHeight="1" x14ac:dyDescent="0.15">
      <c r="A82" s="235"/>
      <c r="B82" s="236">
        <f t="shared" si="23"/>
        <v>42700</v>
      </c>
      <c r="C82" s="237" t="str">
        <f t="shared" si="23"/>
        <v>NS2016112607</v>
      </c>
      <c r="D82" s="238">
        <f>D81+1</f>
        <v>4</v>
      </c>
      <c r="E82" s="238"/>
      <c r="F82" s="239"/>
      <c r="G82" s="238"/>
      <c r="H82" s="238"/>
      <c r="I82" s="238"/>
      <c r="J82" s="238"/>
      <c r="K82" s="238"/>
      <c r="L82" s="238"/>
      <c r="M82" s="238"/>
      <c r="N82" s="238"/>
      <c r="O82" s="256">
        <f t="shared" si="15"/>
        <v>0</v>
      </c>
      <c r="P82" s="323"/>
      <c r="Q82" s="266"/>
      <c r="R82" s="323"/>
      <c r="S82" s="323"/>
      <c r="T82" s="323"/>
      <c r="U82" s="325"/>
      <c r="V82" s="327"/>
      <c r="W82" s="329"/>
      <c r="X82" s="325"/>
      <c r="Y82" s="331"/>
      <c r="Z82" s="331"/>
      <c r="AA82" s="331"/>
      <c r="AB82" s="331"/>
      <c r="AC82" s="331"/>
      <c r="AD82" s="238" t="str">
        <f>AD81</f>
        <v>会员</v>
      </c>
      <c r="AE82" s="279">
        <f>VLOOKUP(AD82,分类参数表!$I$2:$J$10,2,FALSE)</f>
        <v>1</v>
      </c>
      <c r="AF82" s="280"/>
      <c r="AG82" s="266"/>
      <c r="AH82" s="266"/>
      <c r="AI82" s="266"/>
      <c r="AJ82" s="266"/>
      <c r="AK82" s="266"/>
      <c r="AL82" s="266"/>
      <c r="AM82" s="290"/>
      <c r="AN82" s="291" t="e">
        <f t="shared" si="16"/>
        <v>#DIV/0!</v>
      </c>
      <c r="AO82" s="297"/>
    </row>
    <row r="83" spans="1:41" s="219" customFormat="1" ht="15" customHeight="1" thickBot="1" x14ac:dyDescent="0.2">
      <c r="A83" s="235"/>
      <c r="B83" s="236">
        <f t="shared" si="23"/>
        <v>42700</v>
      </c>
      <c r="C83" s="237" t="str">
        <f t="shared" si="23"/>
        <v>NS2016112607</v>
      </c>
      <c r="D83" s="238">
        <f>D82+1</f>
        <v>5</v>
      </c>
      <c r="E83" s="238"/>
      <c r="F83" s="239"/>
      <c r="G83" s="238"/>
      <c r="H83" s="240"/>
      <c r="I83" s="240"/>
      <c r="J83" s="238"/>
      <c r="K83" s="238"/>
      <c r="L83" s="238"/>
      <c r="M83" s="238"/>
      <c r="N83" s="238"/>
      <c r="O83" s="256">
        <f t="shared" si="15"/>
        <v>0</v>
      </c>
      <c r="P83" s="323"/>
      <c r="Q83" s="266"/>
      <c r="R83" s="323"/>
      <c r="S83" s="323"/>
      <c r="T83" s="323"/>
      <c r="U83" s="325"/>
      <c r="V83" s="327"/>
      <c r="W83" s="329"/>
      <c r="X83" s="325"/>
      <c r="Y83" s="331"/>
      <c r="Z83" s="331"/>
      <c r="AA83" s="331"/>
      <c r="AB83" s="331"/>
      <c r="AC83" s="331"/>
      <c r="AD83" s="238" t="str">
        <f>AD82</f>
        <v>会员</v>
      </c>
      <c r="AE83" s="279">
        <f>VLOOKUP(AD83,分类参数表!$I$2:$J$10,2,FALSE)</f>
        <v>1</v>
      </c>
      <c r="AF83" s="280"/>
      <c r="AG83" s="266"/>
      <c r="AH83" s="266"/>
      <c r="AI83" s="266"/>
      <c r="AJ83" s="266"/>
      <c r="AK83" s="266"/>
      <c r="AL83" s="266"/>
      <c r="AM83" s="290"/>
      <c r="AN83" s="291" t="e">
        <f t="shared" si="16"/>
        <v>#DIV/0!</v>
      </c>
      <c r="AO83" s="297"/>
    </row>
    <row r="84" spans="1:41" s="220" customFormat="1" ht="15" customHeight="1" thickTop="1" x14ac:dyDescent="0.15">
      <c r="A84" s="241" t="s">
        <v>39</v>
      </c>
      <c r="B84" s="242">
        <v>42700</v>
      </c>
      <c r="C84" s="243" t="s">
        <v>2404</v>
      </c>
      <c r="D84" s="244">
        <v>1</v>
      </c>
      <c r="E84" s="245" t="s">
        <v>2209</v>
      </c>
      <c r="F84" s="245" t="s">
        <v>52</v>
      </c>
      <c r="G84" s="244"/>
      <c r="H84" s="246" t="s">
        <v>2210</v>
      </c>
      <c r="I84" s="246" t="s">
        <v>2158</v>
      </c>
      <c r="J84" s="244" t="s">
        <v>2088</v>
      </c>
      <c r="K84" s="245" t="s">
        <v>2089</v>
      </c>
      <c r="L84" s="244" t="s">
        <v>2101</v>
      </c>
      <c r="M84" s="244">
        <v>1</v>
      </c>
      <c r="N84" s="244">
        <v>1280</v>
      </c>
      <c r="O84" s="257">
        <f t="shared" si="15"/>
        <v>1280</v>
      </c>
      <c r="P84" s="332">
        <v>2560</v>
      </c>
      <c r="Q84" s="269" t="s">
        <v>2211</v>
      </c>
      <c r="R84" s="318">
        <v>800</v>
      </c>
      <c r="S84" s="334">
        <v>0.31</v>
      </c>
      <c r="T84" s="332">
        <v>0</v>
      </c>
      <c r="U84" s="320"/>
      <c r="V84" s="320"/>
      <c r="W84" s="320"/>
      <c r="X84" s="320"/>
      <c r="Y84" s="318">
        <f>R84-(V84/10)-X84</f>
        <v>800</v>
      </c>
      <c r="Z84" s="318">
        <v>0</v>
      </c>
      <c r="AA84" s="318">
        <f>U84-V84+Z84</f>
        <v>0</v>
      </c>
      <c r="AB84" s="318"/>
      <c r="AC84" s="318"/>
      <c r="AD84" s="281" t="s">
        <v>2170</v>
      </c>
      <c r="AE84" s="282">
        <f>VLOOKUP(AD84,分类参数表!$I$2:$J$10,2,FALSE)</f>
        <v>1</v>
      </c>
      <c r="AF84" s="283"/>
      <c r="AG84" s="269" t="s">
        <v>2214</v>
      </c>
      <c r="AH84" s="269"/>
      <c r="AI84" s="269"/>
      <c r="AJ84" s="269"/>
      <c r="AK84" s="269" t="s">
        <v>2094</v>
      </c>
      <c r="AL84" s="269" t="s">
        <v>2136</v>
      </c>
      <c r="AM84" s="292"/>
      <c r="AN84" s="293">
        <f t="shared" si="16"/>
        <v>0.390625</v>
      </c>
      <c r="AO84" s="298"/>
    </row>
    <row r="85" spans="1:41" s="221" customFormat="1" ht="15" customHeight="1" x14ac:dyDescent="0.15">
      <c r="A85" s="247" t="s">
        <v>39</v>
      </c>
      <c r="B85" s="248">
        <f t="shared" ref="B85:C88" si="24">B84</f>
        <v>42700</v>
      </c>
      <c r="C85" s="249" t="str">
        <f t="shared" si="24"/>
        <v>NS2016112608</v>
      </c>
      <c r="D85" s="250">
        <f>D84+1</f>
        <v>2</v>
      </c>
      <c r="E85" s="250" t="s">
        <v>2183</v>
      </c>
      <c r="F85" s="251" t="s">
        <v>2212</v>
      </c>
      <c r="G85" s="250"/>
      <c r="H85" s="252" t="s">
        <v>2166</v>
      </c>
      <c r="I85" s="252" t="s">
        <v>2158</v>
      </c>
      <c r="J85" s="250" t="s">
        <v>2088</v>
      </c>
      <c r="K85" s="250" t="s">
        <v>2089</v>
      </c>
      <c r="L85" s="250" t="s">
        <v>2101</v>
      </c>
      <c r="M85" s="250">
        <v>1</v>
      </c>
      <c r="N85" s="250">
        <v>1280</v>
      </c>
      <c r="O85" s="258">
        <f t="shared" si="15"/>
        <v>1280</v>
      </c>
      <c r="P85" s="333"/>
      <c r="Q85" s="271" t="s">
        <v>2213</v>
      </c>
      <c r="R85" s="319"/>
      <c r="S85" s="335"/>
      <c r="T85" s="333"/>
      <c r="U85" s="321"/>
      <c r="V85" s="321"/>
      <c r="W85" s="321"/>
      <c r="X85" s="321"/>
      <c r="Y85" s="319"/>
      <c r="Z85" s="319"/>
      <c r="AA85" s="319"/>
      <c r="AB85" s="319"/>
      <c r="AC85" s="319"/>
      <c r="AD85" s="250" t="str">
        <f>AD84</f>
        <v>会员</v>
      </c>
      <c r="AE85" s="284">
        <f>VLOOKUP(AD85,分类参数表!$I$2:$J$10,2,FALSE)</f>
        <v>1</v>
      </c>
      <c r="AF85" s="285"/>
      <c r="AG85" s="271" t="s">
        <v>2214</v>
      </c>
      <c r="AH85" s="271"/>
      <c r="AI85" s="271"/>
      <c r="AJ85" s="271"/>
      <c r="AK85" s="271" t="s">
        <v>2094</v>
      </c>
      <c r="AL85" s="271" t="s">
        <v>2136</v>
      </c>
      <c r="AM85" s="294"/>
      <c r="AN85" s="295">
        <f t="shared" si="16"/>
        <v>0.234375</v>
      </c>
      <c r="AO85" s="299"/>
    </row>
    <row r="86" spans="1:41" s="221" customFormat="1" ht="15" customHeight="1" x14ac:dyDescent="0.15">
      <c r="A86" s="247"/>
      <c r="B86" s="248">
        <f t="shared" si="24"/>
        <v>42700</v>
      </c>
      <c r="C86" s="249" t="str">
        <f t="shared" si="24"/>
        <v>NS2016112608</v>
      </c>
      <c r="D86" s="250">
        <f>D85+1</f>
        <v>3</v>
      </c>
      <c r="E86" s="250"/>
      <c r="F86" s="251"/>
      <c r="G86" s="250"/>
      <c r="H86" s="252"/>
      <c r="I86" s="252"/>
      <c r="J86" s="250"/>
      <c r="K86" s="250"/>
      <c r="L86" s="250"/>
      <c r="M86" s="250"/>
      <c r="N86" s="250"/>
      <c r="O86" s="258">
        <f t="shared" si="15"/>
        <v>0</v>
      </c>
      <c r="P86" s="333"/>
      <c r="Q86" s="271"/>
      <c r="R86" s="319"/>
      <c r="S86" s="335"/>
      <c r="T86" s="333"/>
      <c r="U86" s="321"/>
      <c r="V86" s="321"/>
      <c r="W86" s="321"/>
      <c r="X86" s="321"/>
      <c r="Y86" s="319"/>
      <c r="Z86" s="319"/>
      <c r="AA86" s="319"/>
      <c r="AB86" s="319"/>
      <c r="AC86" s="319"/>
      <c r="AD86" s="250" t="str">
        <f>AD85</f>
        <v>会员</v>
      </c>
      <c r="AE86" s="284">
        <f>VLOOKUP(AD86,分类参数表!$I$2:$J$10,2,FALSE)</f>
        <v>1</v>
      </c>
      <c r="AF86" s="285"/>
      <c r="AG86" s="271"/>
      <c r="AH86" s="271"/>
      <c r="AI86" s="271"/>
      <c r="AJ86" s="271"/>
      <c r="AK86" s="271"/>
      <c r="AL86" s="271"/>
      <c r="AM86" s="294"/>
      <c r="AN86" s="295" t="e">
        <f t="shared" si="16"/>
        <v>#DIV/0!</v>
      </c>
      <c r="AO86" s="299"/>
    </row>
    <row r="87" spans="1:41" s="221" customFormat="1" ht="15" customHeight="1" x14ac:dyDescent="0.15">
      <c r="A87" s="247"/>
      <c r="B87" s="248">
        <f t="shared" si="24"/>
        <v>42700</v>
      </c>
      <c r="C87" s="249" t="str">
        <f t="shared" si="24"/>
        <v>NS2016112608</v>
      </c>
      <c r="D87" s="250">
        <f>D86+1</f>
        <v>4</v>
      </c>
      <c r="E87" s="250"/>
      <c r="F87" s="251"/>
      <c r="G87" s="250"/>
      <c r="H87" s="250"/>
      <c r="I87" s="250"/>
      <c r="J87" s="250"/>
      <c r="K87" s="250"/>
      <c r="L87" s="250"/>
      <c r="M87" s="250"/>
      <c r="N87" s="250"/>
      <c r="O87" s="258">
        <f t="shared" si="15"/>
        <v>0</v>
      </c>
      <c r="P87" s="333"/>
      <c r="Q87" s="271"/>
      <c r="R87" s="319"/>
      <c r="S87" s="335"/>
      <c r="T87" s="333"/>
      <c r="U87" s="321"/>
      <c r="V87" s="321"/>
      <c r="W87" s="321"/>
      <c r="X87" s="321"/>
      <c r="Y87" s="319"/>
      <c r="Z87" s="319"/>
      <c r="AA87" s="319"/>
      <c r="AB87" s="319"/>
      <c r="AC87" s="319"/>
      <c r="AD87" s="250" t="str">
        <f>AD85</f>
        <v>会员</v>
      </c>
      <c r="AE87" s="284">
        <f>VLOOKUP(AD87,分类参数表!$I$2:$J$10,2,FALSE)</f>
        <v>1</v>
      </c>
      <c r="AF87" s="285"/>
      <c r="AG87" s="271"/>
      <c r="AH87" s="271"/>
      <c r="AI87" s="271"/>
      <c r="AJ87" s="271"/>
      <c r="AK87" s="271"/>
      <c r="AL87" s="271"/>
      <c r="AM87" s="294"/>
      <c r="AN87" s="295" t="e">
        <f t="shared" si="16"/>
        <v>#DIV/0!</v>
      </c>
      <c r="AO87" s="299"/>
    </row>
    <row r="88" spans="1:41" s="221" customFormat="1" ht="15" customHeight="1" thickBot="1" x14ac:dyDescent="0.2">
      <c r="A88" s="247"/>
      <c r="B88" s="248">
        <f t="shared" si="24"/>
        <v>42700</v>
      </c>
      <c r="C88" s="249" t="str">
        <f t="shared" si="24"/>
        <v>NS2016112608</v>
      </c>
      <c r="D88" s="250">
        <f>D87+1</f>
        <v>5</v>
      </c>
      <c r="E88" s="250"/>
      <c r="F88" s="251"/>
      <c r="G88" s="250"/>
      <c r="H88" s="250"/>
      <c r="I88" s="250"/>
      <c r="J88" s="250"/>
      <c r="K88" s="250"/>
      <c r="L88" s="250"/>
      <c r="M88" s="250"/>
      <c r="N88" s="250"/>
      <c r="O88" s="258">
        <f t="shared" si="15"/>
        <v>0</v>
      </c>
      <c r="P88" s="333"/>
      <c r="Q88" s="271"/>
      <c r="R88" s="319"/>
      <c r="S88" s="335"/>
      <c r="T88" s="333"/>
      <c r="U88" s="321"/>
      <c r="V88" s="321"/>
      <c r="W88" s="321"/>
      <c r="X88" s="321"/>
      <c r="Y88" s="319"/>
      <c r="Z88" s="319"/>
      <c r="AA88" s="319"/>
      <c r="AB88" s="319"/>
      <c r="AC88" s="319"/>
      <c r="AD88" s="250" t="str">
        <f>AD86</f>
        <v>会员</v>
      </c>
      <c r="AE88" s="284">
        <f>VLOOKUP(AD88,分类参数表!$I$2:$J$10,2,FALSE)</f>
        <v>1</v>
      </c>
      <c r="AF88" s="285"/>
      <c r="AG88" s="271"/>
      <c r="AH88" s="271"/>
      <c r="AI88" s="271"/>
      <c r="AJ88" s="271"/>
      <c r="AK88" s="271"/>
      <c r="AL88" s="271"/>
      <c r="AM88" s="294"/>
      <c r="AN88" s="295" t="e">
        <f t="shared" si="16"/>
        <v>#DIV/0!</v>
      </c>
      <c r="AO88" s="299"/>
    </row>
    <row r="89" spans="1:41" s="218" customFormat="1" ht="15" customHeight="1" thickTop="1" x14ac:dyDescent="0.15">
      <c r="A89" s="229" t="s">
        <v>39</v>
      </c>
      <c r="B89" s="230">
        <v>42700</v>
      </c>
      <c r="C89" s="231" t="s">
        <v>2405</v>
      </c>
      <c r="D89" s="232">
        <v>1</v>
      </c>
      <c r="E89" s="233" t="s">
        <v>2152</v>
      </c>
      <c r="F89" s="233" t="s">
        <v>2084</v>
      </c>
      <c r="G89" s="232" t="s">
        <v>2215</v>
      </c>
      <c r="H89" s="234" t="s">
        <v>2216</v>
      </c>
      <c r="I89" s="234" t="s">
        <v>2158</v>
      </c>
      <c r="J89" s="232" t="s">
        <v>2088</v>
      </c>
      <c r="K89" s="233" t="s">
        <v>2089</v>
      </c>
      <c r="L89" s="232" t="s">
        <v>2101</v>
      </c>
      <c r="M89" s="232">
        <v>1</v>
      </c>
      <c r="N89" s="232">
        <v>500</v>
      </c>
      <c r="O89" s="255">
        <f t="shared" si="15"/>
        <v>500</v>
      </c>
      <c r="P89" s="322">
        <v>500</v>
      </c>
      <c r="Q89" s="264" t="s">
        <v>2211</v>
      </c>
      <c r="R89" s="322">
        <v>500</v>
      </c>
      <c r="S89" s="322">
        <v>1</v>
      </c>
      <c r="T89" s="322">
        <v>1</v>
      </c>
      <c r="U89" s="324"/>
      <c r="V89" s="326"/>
      <c r="W89" s="328"/>
      <c r="X89" s="324"/>
      <c r="Y89" s="330">
        <f>R89-(V89/10)-X89</f>
        <v>500</v>
      </c>
      <c r="Z89" s="330">
        <v>500</v>
      </c>
      <c r="AA89" s="330">
        <f>U89-V89+Z89</f>
        <v>500</v>
      </c>
      <c r="AB89" s="330"/>
      <c r="AC89" s="330"/>
      <c r="AD89" s="238" t="s">
        <v>2119</v>
      </c>
      <c r="AE89" s="279">
        <f>VLOOKUP(AD89,分类参数表!$I$2:$J$10,2,FALSE)</f>
        <v>1</v>
      </c>
      <c r="AF89" s="278"/>
      <c r="AG89" s="264" t="s">
        <v>2217</v>
      </c>
      <c r="AH89" s="264" t="s">
        <v>2218</v>
      </c>
      <c r="AI89" s="264"/>
      <c r="AJ89" s="264"/>
      <c r="AK89" s="264" t="s">
        <v>2094</v>
      </c>
      <c r="AL89" s="264" t="s">
        <v>2095</v>
      </c>
      <c r="AM89" s="288"/>
      <c r="AN89" s="289">
        <f t="shared" si="16"/>
        <v>1</v>
      </c>
      <c r="AO89" s="296"/>
    </row>
    <row r="90" spans="1:41" s="219" customFormat="1" ht="15" customHeight="1" x14ac:dyDescent="0.15">
      <c r="A90" s="235"/>
      <c r="B90" s="236">
        <f t="shared" ref="B90:C93" si="25">B89</f>
        <v>42700</v>
      </c>
      <c r="C90" s="237" t="str">
        <f t="shared" si="25"/>
        <v>NS2016112609</v>
      </c>
      <c r="D90" s="238">
        <f>D89+1</f>
        <v>2</v>
      </c>
      <c r="E90" s="238"/>
      <c r="F90" s="239"/>
      <c r="G90" s="238"/>
      <c r="H90" s="240"/>
      <c r="I90" s="240"/>
      <c r="J90" s="238"/>
      <c r="K90" s="238"/>
      <c r="L90" s="238"/>
      <c r="M90" s="238"/>
      <c r="N90" s="238"/>
      <c r="O90" s="256">
        <f t="shared" si="15"/>
        <v>0</v>
      </c>
      <c r="P90" s="323"/>
      <c r="Q90" s="266"/>
      <c r="R90" s="323"/>
      <c r="S90" s="323"/>
      <c r="T90" s="323"/>
      <c r="U90" s="325"/>
      <c r="V90" s="327"/>
      <c r="W90" s="329"/>
      <c r="X90" s="325"/>
      <c r="Y90" s="331"/>
      <c r="Z90" s="331"/>
      <c r="AA90" s="331"/>
      <c r="AB90" s="331"/>
      <c r="AC90" s="331"/>
      <c r="AD90" s="238" t="str">
        <f>AD89</f>
        <v>散客新晋</v>
      </c>
      <c r="AE90" s="279">
        <f>VLOOKUP(AD90,分类参数表!$I$2:$J$10,2,FALSE)</f>
        <v>1</v>
      </c>
      <c r="AF90" s="280"/>
      <c r="AG90" s="266"/>
      <c r="AH90" s="266"/>
      <c r="AI90" s="266"/>
      <c r="AJ90" s="266"/>
      <c r="AK90" s="266"/>
      <c r="AL90" s="266"/>
      <c r="AM90" s="290"/>
      <c r="AN90" s="291" t="e">
        <f t="shared" si="16"/>
        <v>#DIV/0!</v>
      </c>
      <c r="AO90" s="297"/>
    </row>
    <row r="91" spans="1:41" s="219" customFormat="1" ht="15" customHeight="1" x14ac:dyDescent="0.15">
      <c r="A91" s="235"/>
      <c r="B91" s="236">
        <f t="shared" si="25"/>
        <v>42700</v>
      </c>
      <c r="C91" s="237" t="str">
        <f t="shared" si="25"/>
        <v>NS2016112609</v>
      </c>
      <c r="D91" s="238">
        <f>D90+1</f>
        <v>3</v>
      </c>
      <c r="E91" s="238"/>
      <c r="F91" s="239"/>
      <c r="G91" s="238"/>
      <c r="H91" s="240"/>
      <c r="I91" s="240"/>
      <c r="J91" s="238"/>
      <c r="K91" s="238"/>
      <c r="L91" s="238"/>
      <c r="M91" s="238"/>
      <c r="N91" s="238"/>
      <c r="O91" s="256">
        <f t="shared" si="15"/>
        <v>0</v>
      </c>
      <c r="P91" s="323"/>
      <c r="Q91" s="266"/>
      <c r="R91" s="323"/>
      <c r="S91" s="323"/>
      <c r="T91" s="323"/>
      <c r="U91" s="325"/>
      <c r="V91" s="327"/>
      <c r="W91" s="329"/>
      <c r="X91" s="325"/>
      <c r="Y91" s="331"/>
      <c r="Z91" s="331"/>
      <c r="AA91" s="331"/>
      <c r="AB91" s="331"/>
      <c r="AC91" s="331"/>
      <c r="AD91" s="238" t="str">
        <f>AD90</f>
        <v>散客新晋</v>
      </c>
      <c r="AE91" s="279">
        <f>VLOOKUP(AD91,分类参数表!$I$2:$J$10,2,FALSE)</f>
        <v>1</v>
      </c>
      <c r="AF91" s="280"/>
      <c r="AG91" s="266"/>
      <c r="AH91" s="266"/>
      <c r="AI91" s="266"/>
      <c r="AJ91" s="266"/>
      <c r="AK91" s="266"/>
      <c r="AL91" s="266"/>
      <c r="AM91" s="290"/>
      <c r="AN91" s="291" t="e">
        <f t="shared" si="16"/>
        <v>#DIV/0!</v>
      </c>
      <c r="AO91" s="297"/>
    </row>
    <row r="92" spans="1:41" s="219" customFormat="1" ht="15" customHeight="1" x14ac:dyDescent="0.15">
      <c r="A92" s="235"/>
      <c r="B92" s="236">
        <f t="shared" si="25"/>
        <v>42700</v>
      </c>
      <c r="C92" s="237" t="str">
        <f t="shared" si="25"/>
        <v>NS2016112609</v>
      </c>
      <c r="D92" s="238">
        <f>D91+1</f>
        <v>4</v>
      </c>
      <c r="E92" s="238"/>
      <c r="F92" s="239"/>
      <c r="G92" s="238"/>
      <c r="H92" s="238"/>
      <c r="I92" s="238"/>
      <c r="J92" s="238"/>
      <c r="K92" s="238"/>
      <c r="L92" s="238"/>
      <c r="M92" s="238"/>
      <c r="N92" s="238"/>
      <c r="O92" s="256">
        <f t="shared" si="15"/>
        <v>0</v>
      </c>
      <c r="P92" s="323"/>
      <c r="Q92" s="266"/>
      <c r="R92" s="323"/>
      <c r="S92" s="323"/>
      <c r="T92" s="323"/>
      <c r="U92" s="325"/>
      <c r="V92" s="327"/>
      <c r="W92" s="329"/>
      <c r="X92" s="325"/>
      <c r="Y92" s="331"/>
      <c r="Z92" s="331"/>
      <c r="AA92" s="331"/>
      <c r="AB92" s="331"/>
      <c r="AC92" s="331"/>
      <c r="AD92" s="238" t="str">
        <f>AD91</f>
        <v>散客新晋</v>
      </c>
      <c r="AE92" s="279">
        <f>VLOOKUP(AD92,分类参数表!$I$2:$J$10,2,FALSE)</f>
        <v>1</v>
      </c>
      <c r="AF92" s="280"/>
      <c r="AG92" s="266"/>
      <c r="AH92" s="266"/>
      <c r="AI92" s="266"/>
      <c r="AJ92" s="266"/>
      <c r="AK92" s="266"/>
      <c r="AL92" s="266"/>
      <c r="AM92" s="290"/>
      <c r="AN92" s="291" t="e">
        <f t="shared" si="16"/>
        <v>#DIV/0!</v>
      </c>
      <c r="AO92" s="297"/>
    </row>
    <row r="93" spans="1:41" s="219" customFormat="1" ht="15" customHeight="1" thickBot="1" x14ac:dyDescent="0.2">
      <c r="A93" s="235"/>
      <c r="B93" s="236">
        <f t="shared" si="25"/>
        <v>42700</v>
      </c>
      <c r="C93" s="237" t="str">
        <f t="shared" si="25"/>
        <v>NS2016112609</v>
      </c>
      <c r="D93" s="238">
        <f>D92+1</f>
        <v>5</v>
      </c>
      <c r="E93" s="238"/>
      <c r="F93" s="239"/>
      <c r="G93" s="238"/>
      <c r="H93" s="240"/>
      <c r="I93" s="240"/>
      <c r="J93" s="238"/>
      <c r="K93" s="238"/>
      <c r="L93" s="238"/>
      <c r="M93" s="238"/>
      <c r="N93" s="238"/>
      <c r="O93" s="256">
        <f t="shared" si="15"/>
        <v>0</v>
      </c>
      <c r="P93" s="323"/>
      <c r="Q93" s="266"/>
      <c r="R93" s="323"/>
      <c r="S93" s="323"/>
      <c r="T93" s="323"/>
      <c r="U93" s="325"/>
      <c r="V93" s="327"/>
      <c r="W93" s="329"/>
      <c r="X93" s="325"/>
      <c r="Y93" s="331"/>
      <c r="Z93" s="331"/>
      <c r="AA93" s="331"/>
      <c r="AB93" s="331"/>
      <c r="AC93" s="331"/>
      <c r="AD93" s="238" t="str">
        <f>AD92</f>
        <v>散客新晋</v>
      </c>
      <c r="AE93" s="279">
        <f>VLOOKUP(AD93,分类参数表!$I$2:$J$10,2,FALSE)</f>
        <v>1</v>
      </c>
      <c r="AF93" s="280"/>
      <c r="AG93" s="266"/>
      <c r="AH93" s="266"/>
      <c r="AI93" s="266"/>
      <c r="AJ93" s="266"/>
      <c r="AK93" s="266"/>
      <c r="AL93" s="266"/>
      <c r="AM93" s="290"/>
      <c r="AN93" s="291" t="e">
        <f t="shared" si="16"/>
        <v>#DIV/0!</v>
      </c>
      <c r="AO93" s="297"/>
    </row>
    <row r="94" spans="1:41" s="220" customFormat="1" ht="15" customHeight="1" thickTop="1" x14ac:dyDescent="0.15">
      <c r="A94" s="241" t="s">
        <v>39</v>
      </c>
      <c r="B94" s="242">
        <v>42700</v>
      </c>
      <c r="C94" s="243" t="s">
        <v>2406</v>
      </c>
      <c r="D94" s="244">
        <v>1</v>
      </c>
      <c r="E94" s="245" t="s">
        <v>2096</v>
      </c>
      <c r="F94" s="245" t="s">
        <v>2097</v>
      </c>
      <c r="G94" s="244" t="s">
        <v>2219</v>
      </c>
      <c r="H94" s="246" t="s">
        <v>2099</v>
      </c>
      <c r="I94" s="246" t="s">
        <v>2100</v>
      </c>
      <c r="J94" s="244" t="s">
        <v>2088</v>
      </c>
      <c r="K94" s="245" t="s">
        <v>2220</v>
      </c>
      <c r="L94" s="244" t="s">
        <v>2101</v>
      </c>
      <c r="M94" s="244">
        <v>1</v>
      </c>
      <c r="N94" s="244">
        <v>1430</v>
      </c>
      <c r="O94" s="257">
        <f t="shared" si="15"/>
        <v>1430</v>
      </c>
      <c r="P94" s="332">
        <v>2049</v>
      </c>
      <c r="Q94" s="269" t="s">
        <v>2221</v>
      </c>
      <c r="R94" s="318">
        <v>1845</v>
      </c>
      <c r="S94" s="334">
        <v>0.9</v>
      </c>
      <c r="T94" s="332">
        <v>0.85</v>
      </c>
      <c r="U94" s="320"/>
      <c r="V94" s="320"/>
      <c r="W94" s="320"/>
      <c r="X94" s="320"/>
      <c r="Y94" s="318">
        <f>R94-(V94/10)-X94</f>
        <v>1845</v>
      </c>
      <c r="Z94" s="318">
        <v>1568</v>
      </c>
      <c r="AA94" s="318">
        <f>U94-V94+Z94</f>
        <v>1568</v>
      </c>
      <c r="AB94" s="318"/>
      <c r="AC94" s="318"/>
      <c r="AD94" s="281" t="s">
        <v>290</v>
      </c>
      <c r="AE94" s="282">
        <v>1</v>
      </c>
      <c r="AF94" s="283"/>
      <c r="AG94" s="269" t="s">
        <v>2161</v>
      </c>
      <c r="AH94" s="269" t="s">
        <v>2163</v>
      </c>
      <c r="AI94" s="269" t="s">
        <v>2107</v>
      </c>
      <c r="AJ94" s="269" t="s">
        <v>2109</v>
      </c>
      <c r="AK94" s="269" t="s">
        <v>2236</v>
      </c>
      <c r="AL94" s="269" t="s">
        <v>2095</v>
      </c>
      <c r="AM94" s="292"/>
      <c r="AN94" s="293">
        <f t="shared" si="16"/>
        <v>0.90069930069930071</v>
      </c>
      <c r="AO94" s="298"/>
    </row>
    <row r="95" spans="1:41" s="221" customFormat="1" ht="15" customHeight="1" x14ac:dyDescent="0.15">
      <c r="A95" s="247" t="s">
        <v>39</v>
      </c>
      <c r="B95" s="248">
        <f t="shared" ref="B95:C98" si="26">B94</f>
        <v>42700</v>
      </c>
      <c r="C95" s="249" t="str">
        <f t="shared" si="26"/>
        <v>NS2016112610</v>
      </c>
      <c r="D95" s="250">
        <f>D94+1</f>
        <v>2</v>
      </c>
      <c r="E95" s="250" t="s">
        <v>2111</v>
      </c>
      <c r="F95" s="251" t="s">
        <v>2097</v>
      </c>
      <c r="G95" s="250" t="s">
        <v>2222</v>
      </c>
      <c r="H95" s="252" t="s">
        <v>2099</v>
      </c>
      <c r="I95" s="252" t="s">
        <v>2100</v>
      </c>
      <c r="J95" s="250" t="s">
        <v>2088</v>
      </c>
      <c r="K95" s="250" t="s">
        <v>2220</v>
      </c>
      <c r="L95" s="250" t="s">
        <v>2101</v>
      </c>
      <c r="M95" s="250">
        <v>1</v>
      </c>
      <c r="N95" s="250">
        <v>420</v>
      </c>
      <c r="O95" s="258">
        <f t="shared" si="15"/>
        <v>420</v>
      </c>
      <c r="P95" s="333"/>
      <c r="Q95" s="271" t="s">
        <v>2223</v>
      </c>
      <c r="R95" s="319"/>
      <c r="S95" s="335"/>
      <c r="T95" s="333"/>
      <c r="U95" s="321"/>
      <c r="V95" s="321"/>
      <c r="W95" s="321"/>
      <c r="X95" s="321"/>
      <c r="Y95" s="319"/>
      <c r="Z95" s="319"/>
      <c r="AA95" s="319"/>
      <c r="AB95" s="319"/>
      <c r="AC95" s="319"/>
      <c r="AD95" s="250" t="s">
        <v>290</v>
      </c>
      <c r="AE95" s="284">
        <v>1</v>
      </c>
      <c r="AF95" s="285"/>
      <c r="AG95" s="271" t="s">
        <v>2161</v>
      </c>
      <c r="AH95" s="271" t="s">
        <v>2163</v>
      </c>
      <c r="AI95" s="271" t="s">
        <v>2106</v>
      </c>
      <c r="AJ95" s="271" t="s">
        <v>2108</v>
      </c>
      <c r="AK95" s="271" t="s">
        <v>2237</v>
      </c>
      <c r="AL95" s="271" t="s">
        <v>78</v>
      </c>
      <c r="AM95" s="294"/>
      <c r="AN95" s="295">
        <f t="shared" si="16"/>
        <v>0.9</v>
      </c>
      <c r="AO95" s="299"/>
    </row>
    <row r="96" spans="1:41" s="221" customFormat="1" ht="15" customHeight="1" x14ac:dyDescent="0.15">
      <c r="A96" s="247" t="s">
        <v>39</v>
      </c>
      <c r="B96" s="248">
        <f t="shared" si="26"/>
        <v>42700</v>
      </c>
      <c r="C96" s="249" t="str">
        <f t="shared" si="26"/>
        <v>NS2016112610</v>
      </c>
      <c r="D96" s="250">
        <f>D95+1</f>
        <v>3</v>
      </c>
      <c r="E96" s="250" t="s">
        <v>2224</v>
      </c>
      <c r="F96" s="251" t="s">
        <v>2097</v>
      </c>
      <c r="G96" s="250" t="s">
        <v>2176</v>
      </c>
      <c r="H96" s="252" t="s">
        <v>2099</v>
      </c>
      <c r="I96" s="252" t="s">
        <v>2100</v>
      </c>
      <c r="J96" s="250" t="s">
        <v>2088</v>
      </c>
      <c r="K96" s="250" t="s">
        <v>2220</v>
      </c>
      <c r="L96" s="250" t="s">
        <v>2101</v>
      </c>
      <c r="M96" s="250">
        <v>1</v>
      </c>
      <c r="N96" s="250">
        <v>199</v>
      </c>
      <c r="O96" s="258">
        <f t="shared" si="15"/>
        <v>199</v>
      </c>
      <c r="P96" s="333"/>
      <c r="Q96" s="271" t="s">
        <v>2225</v>
      </c>
      <c r="R96" s="319"/>
      <c r="S96" s="335"/>
      <c r="T96" s="333"/>
      <c r="U96" s="321"/>
      <c r="V96" s="321"/>
      <c r="W96" s="321"/>
      <c r="X96" s="321"/>
      <c r="Y96" s="319"/>
      <c r="Z96" s="319"/>
      <c r="AA96" s="319"/>
      <c r="AB96" s="319"/>
      <c r="AC96" s="319"/>
      <c r="AD96" s="250" t="s">
        <v>290</v>
      </c>
      <c r="AE96" s="284">
        <v>1</v>
      </c>
      <c r="AF96" s="285"/>
      <c r="AG96" s="271" t="s">
        <v>2161</v>
      </c>
      <c r="AH96" s="271" t="s">
        <v>2163</v>
      </c>
      <c r="AI96" s="271" t="s">
        <v>2106</v>
      </c>
      <c r="AJ96" s="271" t="s">
        <v>2108</v>
      </c>
      <c r="AK96" s="271" t="s">
        <v>2237</v>
      </c>
      <c r="AL96" s="271" t="s">
        <v>78</v>
      </c>
      <c r="AM96" s="294"/>
      <c r="AN96" s="295">
        <f t="shared" si="16"/>
        <v>0.89949748743718594</v>
      </c>
      <c r="AO96" s="299"/>
    </row>
    <row r="97" spans="1:41" s="221" customFormat="1" ht="15" customHeight="1" x14ac:dyDescent="0.15">
      <c r="A97" s="247"/>
      <c r="B97" s="248">
        <f t="shared" si="26"/>
        <v>42700</v>
      </c>
      <c r="C97" s="249" t="str">
        <f t="shared" si="26"/>
        <v>NS2016112610</v>
      </c>
      <c r="D97" s="250">
        <f>D96+1</f>
        <v>4</v>
      </c>
      <c r="E97" s="250"/>
      <c r="F97" s="251"/>
      <c r="G97" s="250"/>
      <c r="H97" s="250"/>
      <c r="I97" s="250"/>
      <c r="J97" s="250"/>
      <c r="K97" s="250"/>
      <c r="L97" s="250"/>
      <c r="M97" s="250"/>
      <c r="N97" s="250"/>
      <c r="O97" s="258">
        <f t="shared" si="15"/>
        <v>0</v>
      </c>
      <c r="P97" s="333"/>
      <c r="Q97" s="271"/>
      <c r="R97" s="319"/>
      <c r="S97" s="335"/>
      <c r="T97" s="333"/>
      <c r="U97" s="321"/>
      <c r="V97" s="321"/>
      <c r="W97" s="321"/>
      <c r="X97" s="321"/>
      <c r="Y97" s="319"/>
      <c r="Z97" s="319"/>
      <c r="AA97" s="319"/>
      <c r="AB97" s="319"/>
      <c r="AC97" s="319"/>
      <c r="AD97" s="250" t="str">
        <f>AD95</f>
        <v>返佣新晋</v>
      </c>
      <c r="AE97" s="284">
        <f>VLOOKUP(AD97,分类参数表!$I$2:$J$10,2,FALSE)</f>
        <v>1</v>
      </c>
      <c r="AF97" s="285"/>
      <c r="AG97" s="271"/>
      <c r="AH97" s="271"/>
      <c r="AI97" s="271"/>
      <c r="AJ97" s="271"/>
      <c r="AK97" s="271"/>
      <c r="AL97" s="271"/>
      <c r="AM97" s="294"/>
      <c r="AN97" s="295" t="e">
        <f t="shared" si="16"/>
        <v>#DIV/0!</v>
      </c>
      <c r="AO97" s="299"/>
    </row>
    <row r="98" spans="1:41" s="221" customFormat="1" ht="15" customHeight="1" thickBot="1" x14ac:dyDescent="0.2">
      <c r="A98" s="247"/>
      <c r="B98" s="248">
        <f t="shared" si="26"/>
        <v>42700</v>
      </c>
      <c r="C98" s="249" t="str">
        <f t="shared" si="26"/>
        <v>NS2016112610</v>
      </c>
      <c r="D98" s="250">
        <f>D97+1</f>
        <v>5</v>
      </c>
      <c r="E98" s="250"/>
      <c r="F98" s="251"/>
      <c r="G98" s="250"/>
      <c r="H98" s="250"/>
      <c r="I98" s="250"/>
      <c r="J98" s="250"/>
      <c r="K98" s="250"/>
      <c r="L98" s="250"/>
      <c r="M98" s="250"/>
      <c r="N98" s="250"/>
      <c r="O98" s="258">
        <f t="shared" si="15"/>
        <v>0</v>
      </c>
      <c r="P98" s="333"/>
      <c r="Q98" s="271"/>
      <c r="R98" s="319"/>
      <c r="S98" s="335"/>
      <c r="T98" s="333"/>
      <c r="U98" s="321"/>
      <c r="V98" s="321"/>
      <c r="W98" s="321"/>
      <c r="X98" s="321"/>
      <c r="Y98" s="319"/>
      <c r="Z98" s="319"/>
      <c r="AA98" s="319"/>
      <c r="AB98" s="319"/>
      <c r="AC98" s="319"/>
      <c r="AD98" s="250" t="str">
        <f>AD96</f>
        <v>返佣新晋</v>
      </c>
      <c r="AE98" s="284">
        <f>VLOOKUP(AD98,分类参数表!$I$2:$J$10,2,FALSE)</f>
        <v>1</v>
      </c>
      <c r="AF98" s="285"/>
      <c r="AG98" s="271"/>
      <c r="AH98" s="271"/>
      <c r="AI98" s="271"/>
      <c r="AJ98" s="271"/>
      <c r="AK98" s="271"/>
      <c r="AL98" s="271"/>
      <c r="AM98" s="294"/>
      <c r="AN98" s="295" t="e">
        <f t="shared" si="16"/>
        <v>#DIV/0!</v>
      </c>
      <c r="AO98" s="299"/>
    </row>
    <row r="99" spans="1:41" ht="15" thickTop="1" thickBot="1" x14ac:dyDescent="0.2">
      <c r="A99" s="253"/>
      <c r="B99" s="315"/>
      <c r="C99" s="37"/>
      <c r="D99" s="315"/>
      <c r="E99" s="315"/>
      <c r="F99" s="315"/>
      <c r="G99" s="315"/>
      <c r="H99" s="315"/>
      <c r="I99" s="315"/>
      <c r="J99" s="315"/>
      <c r="K99" s="315"/>
      <c r="L99" s="315"/>
      <c r="M99" s="315"/>
      <c r="N99" s="315"/>
      <c r="O99" s="315"/>
      <c r="P99" s="315"/>
      <c r="Q99" s="316"/>
      <c r="R99" s="315"/>
      <c r="S99" s="315"/>
      <c r="T99" s="315"/>
      <c r="U99" s="315"/>
      <c r="V99" s="314"/>
      <c r="W99" s="316"/>
      <c r="X99" s="315"/>
      <c r="Y99" s="314"/>
      <c r="Z99" s="314"/>
      <c r="AA99" s="314"/>
      <c r="AB99" s="314"/>
      <c r="AC99" s="314"/>
      <c r="AD99" s="315"/>
      <c r="AE99" s="286"/>
      <c r="AF99" s="315"/>
      <c r="AG99" s="315"/>
      <c r="AH99" s="315"/>
      <c r="AI99" s="315"/>
      <c r="AJ99" s="315"/>
      <c r="AK99" s="315"/>
      <c r="AL99" s="315"/>
      <c r="AM99" s="314"/>
      <c r="AN99" s="90"/>
      <c r="AO99" s="98"/>
    </row>
    <row r="100" spans="1:41" s="218" customFormat="1" ht="15" customHeight="1" thickTop="1" x14ac:dyDescent="0.15">
      <c r="A100" s="229" t="s">
        <v>39</v>
      </c>
      <c r="B100" s="230">
        <v>42701</v>
      </c>
      <c r="C100" s="231" t="s">
        <v>2407</v>
      </c>
      <c r="D100" s="232">
        <v>1</v>
      </c>
      <c r="E100" s="233" t="s">
        <v>2226</v>
      </c>
      <c r="F100" s="233" t="s">
        <v>2227</v>
      </c>
      <c r="G100" s="232"/>
      <c r="H100" s="234" t="s">
        <v>2228</v>
      </c>
      <c r="I100" s="234" t="s">
        <v>2229</v>
      </c>
      <c r="J100" s="232" t="s">
        <v>2230</v>
      </c>
      <c r="K100" s="233" t="s">
        <v>2231</v>
      </c>
      <c r="L100" s="232" t="s">
        <v>2232</v>
      </c>
      <c r="M100" s="232">
        <v>1</v>
      </c>
      <c r="N100" s="232">
        <v>50</v>
      </c>
      <c r="O100" s="255">
        <f t="shared" ref="O100:O163" si="27">N100*M100</f>
        <v>50</v>
      </c>
      <c r="P100" s="322">
        <v>50</v>
      </c>
      <c r="Q100" s="264" t="s">
        <v>2233</v>
      </c>
      <c r="R100" s="322">
        <v>50</v>
      </c>
      <c r="S100" s="322">
        <v>1</v>
      </c>
      <c r="T100" s="322">
        <v>1</v>
      </c>
      <c r="U100" s="324"/>
      <c r="V100" s="326"/>
      <c r="W100" s="328"/>
      <c r="X100" s="324"/>
      <c r="Y100" s="330">
        <f>R100-(V100/10)-X100</f>
        <v>50</v>
      </c>
      <c r="Z100" s="330">
        <v>50</v>
      </c>
      <c r="AA100" s="330">
        <f>U100-V100+Z100</f>
        <v>50</v>
      </c>
      <c r="AB100" s="330"/>
      <c r="AC100" s="330"/>
      <c r="AD100" s="238" t="s">
        <v>2235</v>
      </c>
      <c r="AE100" s="279">
        <f>VLOOKUP(AD100,分类参数表!$I$2:$J$10,2,FALSE)</f>
        <v>1</v>
      </c>
      <c r="AF100" s="278"/>
      <c r="AG100" s="264"/>
      <c r="AH100" s="264"/>
      <c r="AI100" s="264"/>
      <c r="AJ100" s="264"/>
      <c r="AK100" s="264" t="s">
        <v>2237</v>
      </c>
      <c r="AL100" s="264" t="s">
        <v>2238</v>
      </c>
      <c r="AM100" s="288"/>
      <c r="AN100" s="289">
        <f t="shared" ref="AN100:AN163" si="28">(Q100-AM100)/M100/N100</f>
        <v>1</v>
      </c>
      <c r="AO100" s="296"/>
    </row>
    <row r="101" spans="1:41" s="219" customFormat="1" ht="15" customHeight="1" x14ac:dyDescent="0.15">
      <c r="A101" s="235"/>
      <c r="B101" s="236">
        <f>B100</f>
        <v>42701</v>
      </c>
      <c r="C101" s="237" t="str">
        <f>C100</f>
        <v>NS2016112701</v>
      </c>
      <c r="D101" s="238">
        <f>D100+1</f>
        <v>2</v>
      </c>
      <c r="E101" s="238"/>
      <c r="F101" s="239"/>
      <c r="G101" s="238"/>
      <c r="H101" s="240"/>
      <c r="I101" s="240"/>
      <c r="J101" s="238"/>
      <c r="K101" s="238"/>
      <c r="L101" s="238"/>
      <c r="M101" s="238"/>
      <c r="N101" s="238"/>
      <c r="O101" s="256">
        <f t="shared" si="27"/>
        <v>0</v>
      </c>
      <c r="P101" s="323"/>
      <c r="Q101" s="266"/>
      <c r="R101" s="323"/>
      <c r="S101" s="323"/>
      <c r="T101" s="323"/>
      <c r="U101" s="325"/>
      <c r="V101" s="327"/>
      <c r="W101" s="329"/>
      <c r="X101" s="325"/>
      <c r="Y101" s="331"/>
      <c r="Z101" s="331"/>
      <c r="AA101" s="331"/>
      <c r="AB101" s="331"/>
      <c r="AC101" s="331"/>
      <c r="AD101" s="238" t="str">
        <f>AD100</f>
        <v>散客</v>
      </c>
      <c r="AE101" s="279">
        <f>VLOOKUP(AD101,分类参数表!$I$2:$J$10,2,FALSE)</f>
        <v>1</v>
      </c>
      <c r="AF101" s="280"/>
      <c r="AG101" s="266"/>
      <c r="AH101" s="266"/>
      <c r="AI101" s="266"/>
      <c r="AJ101" s="266"/>
      <c r="AK101" s="266"/>
      <c r="AL101" s="266"/>
      <c r="AM101" s="290"/>
      <c r="AN101" s="291" t="e">
        <f t="shared" si="28"/>
        <v>#DIV/0!</v>
      </c>
      <c r="AO101" s="297"/>
    </row>
    <row r="102" spans="1:41" s="219" customFormat="1" ht="15" customHeight="1" x14ac:dyDescent="0.15">
      <c r="A102" s="235"/>
      <c r="B102" s="236">
        <f t="shared" ref="B102:C104" si="29">B101</f>
        <v>42701</v>
      </c>
      <c r="C102" s="237" t="str">
        <f t="shared" si="29"/>
        <v>NS2016112701</v>
      </c>
      <c r="D102" s="238">
        <f>D101+1</f>
        <v>3</v>
      </c>
      <c r="E102" s="238"/>
      <c r="F102" s="239"/>
      <c r="G102" s="238"/>
      <c r="H102" s="240"/>
      <c r="I102" s="240"/>
      <c r="J102" s="238"/>
      <c r="K102" s="238"/>
      <c r="L102" s="238"/>
      <c r="M102" s="238"/>
      <c r="N102" s="238"/>
      <c r="O102" s="256">
        <f t="shared" si="27"/>
        <v>0</v>
      </c>
      <c r="P102" s="323"/>
      <c r="Q102" s="266"/>
      <c r="R102" s="323"/>
      <c r="S102" s="323"/>
      <c r="T102" s="323"/>
      <c r="U102" s="325"/>
      <c r="V102" s="327"/>
      <c r="W102" s="329"/>
      <c r="X102" s="325"/>
      <c r="Y102" s="331"/>
      <c r="Z102" s="331"/>
      <c r="AA102" s="331"/>
      <c r="AB102" s="331"/>
      <c r="AC102" s="331"/>
      <c r="AD102" s="238" t="str">
        <f>AD101</f>
        <v>散客</v>
      </c>
      <c r="AE102" s="279">
        <f>VLOOKUP(AD102,分类参数表!$I$2:$J$10,2,FALSE)</f>
        <v>1</v>
      </c>
      <c r="AF102" s="280"/>
      <c r="AG102" s="266"/>
      <c r="AH102" s="266"/>
      <c r="AI102" s="266"/>
      <c r="AJ102" s="266"/>
      <c r="AK102" s="266"/>
      <c r="AL102" s="266"/>
      <c r="AM102" s="290"/>
      <c r="AN102" s="291" t="e">
        <f t="shared" si="28"/>
        <v>#DIV/0!</v>
      </c>
      <c r="AO102" s="297"/>
    </row>
    <row r="103" spans="1:41" s="219" customFormat="1" ht="15" customHeight="1" x14ac:dyDescent="0.15">
      <c r="A103" s="235"/>
      <c r="B103" s="236">
        <f t="shared" si="29"/>
        <v>42701</v>
      </c>
      <c r="C103" s="237" t="str">
        <f t="shared" si="29"/>
        <v>NS2016112701</v>
      </c>
      <c r="D103" s="238">
        <f>D102+1</f>
        <v>4</v>
      </c>
      <c r="E103" s="238"/>
      <c r="F103" s="239"/>
      <c r="G103" s="238"/>
      <c r="H103" s="238"/>
      <c r="I103" s="238"/>
      <c r="J103" s="238"/>
      <c r="K103" s="238"/>
      <c r="L103" s="238"/>
      <c r="M103" s="238"/>
      <c r="N103" s="238"/>
      <c r="O103" s="256">
        <f t="shared" si="27"/>
        <v>0</v>
      </c>
      <c r="P103" s="323"/>
      <c r="Q103" s="266"/>
      <c r="R103" s="323"/>
      <c r="S103" s="323"/>
      <c r="T103" s="323"/>
      <c r="U103" s="325"/>
      <c r="V103" s="327"/>
      <c r="W103" s="329"/>
      <c r="X103" s="325"/>
      <c r="Y103" s="331"/>
      <c r="Z103" s="331"/>
      <c r="AA103" s="331"/>
      <c r="AB103" s="331"/>
      <c r="AC103" s="331"/>
      <c r="AD103" s="238" t="str">
        <f>AD102</f>
        <v>散客</v>
      </c>
      <c r="AE103" s="279">
        <f>VLOOKUP(AD103,分类参数表!$I$2:$J$10,2,FALSE)</f>
        <v>1</v>
      </c>
      <c r="AF103" s="280"/>
      <c r="AG103" s="266"/>
      <c r="AH103" s="266"/>
      <c r="AI103" s="266"/>
      <c r="AJ103" s="266"/>
      <c r="AK103" s="266"/>
      <c r="AL103" s="266"/>
      <c r="AM103" s="290"/>
      <c r="AN103" s="291" t="e">
        <f t="shared" si="28"/>
        <v>#DIV/0!</v>
      </c>
      <c r="AO103" s="297"/>
    </row>
    <row r="104" spans="1:41" s="219" customFormat="1" ht="15" customHeight="1" thickBot="1" x14ac:dyDescent="0.2">
      <c r="A104" s="235"/>
      <c r="B104" s="236">
        <f t="shared" si="29"/>
        <v>42701</v>
      </c>
      <c r="C104" s="237" t="str">
        <f t="shared" si="29"/>
        <v>NS2016112701</v>
      </c>
      <c r="D104" s="238">
        <f>D103+1</f>
        <v>5</v>
      </c>
      <c r="E104" s="238"/>
      <c r="F104" s="239"/>
      <c r="G104" s="238"/>
      <c r="H104" s="240"/>
      <c r="I104" s="240"/>
      <c r="J104" s="238"/>
      <c r="K104" s="238"/>
      <c r="L104" s="238"/>
      <c r="M104" s="238"/>
      <c r="N104" s="238"/>
      <c r="O104" s="256">
        <f t="shared" si="27"/>
        <v>0</v>
      </c>
      <c r="P104" s="323"/>
      <c r="Q104" s="266"/>
      <c r="R104" s="323"/>
      <c r="S104" s="323"/>
      <c r="T104" s="323"/>
      <c r="U104" s="325"/>
      <c r="V104" s="327"/>
      <c r="W104" s="329"/>
      <c r="X104" s="325"/>
      <c r="Y104" s="331"/>
      <c r="Z104" s="331"/>
      <c r="AA104" s="331"/>
      <c r="AB104" s="331"/>
      <c r="AC104" s="331"/>
      <c r="AD104" s="238" t="str">
        <f>AD103</f>
        <v>散客</v>
      </c>
      <c r="AE104" s="279">
        <f>VLOOKUP(AD104,分类参数表!$I$2:$J$10,2,FALSE)</f>
        <v>1</v>
      </c>
      <c r="AF104" s="280"/>
      <c r="AG104" s="266"/>
      <c r="AH104" s="266"/>
      <c r="AI104" s="266"/>
      <c r="AJ104" s="266"/>
      <c r="AK104" s="266"/>
      <c r="AL104" s="266"/>
      <c r="AM104" s="290"/>
      <c r="AN104" s="291" t="e">
        <f t="shared" si="28"/>
        <v>#DIV/0!</v>
      </c>
      <c r="AO104" s="297"/>
    </row>
    <row r="105" spans="1:41" s="220" customFormat="1" ht="15" customHeight="1" thickTop="1" x14ac:dyDescent="0.15">
      <c r="A105" s="241" t="s">
        <v>39</v>
      </c>
      <c r="B105" s="242">
        <v>42701</v>
      </c>
      <c r="C105" s="243" t="s">
        <v>2408</v>
      </c>
      <c r="D105" s="244">
        <v>1</v>
      </c>
      <c r="E105" s="245" t="s">
        <v>2226</v>
      </c>
      <c r="F105" s="245" t="s">
        <v>2239</v>
      </c>
      <c r="G105" s="244"/>
      <c r="H105" s="246" t="s">
        <v>2240</v>
      </c>
      <c r="I105" s="246" t="s">
        <v>2229</v>
      </c>
      <c r="J105" s="244" t="s">
        <v>2241</v>
      </c>
      <c r="K105" s="245" t="s">
        <v>2242</v>
      </c>
      <c r="L105" s="244" t="s">
        <v>2232</v>
      </c>
      <c r="M105" s="244">
        <v>1</v>
      </c>
      <c r="N105" s="244">
        <v>50</v>
      </c>
      <c r="O105" s="257">
        <f t="shared" si="27"/>
        <v>50</v>
      </c>
      <c r="P105" s="332">
        <v>50</v>
      </c>
      <c r="Q105" s="269" t="s">
        <v>2233</v>
      </c>
      <c r="R105" s="318">
        <v>50</v>
      </c>
      <c r="S105" s="334">
        <v>1</v>
      </c>
      <c r="T105" s="332">
        <v>1</v>
      </c>
      <c r="U105" s="320"/>
      <c r="V105" s="320"/>
      <c r="W105" s="320"/>
      <c r="X105" s="320"/>
      <c r="Y105" s="318">
        <f>R105-(V105/10)-X105</f>
        <v>50</v>
      </c>
      <c r="Z105" s="318">
        <v>50</v>
      </c>
      <c r="AA105" s="318">
        <f>U105-V105+Z105</f>
        <v>50</v>
      </c>
      <c r="AB105" s="318"/>
      <c r="AC105" s="318"/>
      <c r="AD105" s="281" t="s">
        <v>2234</v>
      </c>
      <c r="AE105" s="282">
        <f>VLOOKUP(AD105,分类参数表!$I$2:$J$10,2,FALSE)</f>
        <v>1</v>
      </c>
      <c r="AF105" s="283"/>
      <c r="AG105" s="269"/>
      <c r="AH105" s="269"/>
      <c r="AI105" s="269"/>
      <c r="AJ105" s="269"/>
      <c r="AK105" s="269" t="s">
        <v>2237</v>
      </c>
      <c r="AL105" s="269" t="s">
        <v>2238</v>
      </c>
      <c r="AM105" s="292"/>
      <c r="AN105" s="293">
        <f t="shared" si="28"/>
        <v>1</v>
      </c>
      <c r="AO105" s="298"/>
    </row>
    <row r="106" spans="1:41" s="221" customFormat="1" ht="15" customHeight="1" x14ac:dyDescent="0.15">
      <c r="A106" s="247"/>
      <c r="B106" s="248">
        <f t="shared" ref="B106:C109" si="30">B105</f>
        <v>42701</v>
      </c>
      <c r="C106" s="249" t="str">
        <f t="shared" si="30"/>
        <v>NS2016112702</v>
      </c>
      <c r="D106" s="250">
        <f>D105+1</f>
        <v>2</v>
      </c>
      <c r="E106" s="250"/>
      <c r="F106" s="251"/>
      <c r="G106" s="250"/>
      <c r="H106" s="252"/>
      <c r="I106" s="252"/>
      <c r="J106" s="250"/>
      <c r="K106" s="250"/>
      <c r="L106" s="250"/>
      <c r="M106" s="250"/>
      <c r="N106" s="250"/>
      <c r="O106" s="258">
        <f t="shared" si="27"/>
        <v>0</v>
      </c>
      <c r="P106" s="333"/>
      <c r="Q106" s="271"/>
      <c r="R106" s="319"/>
      <c r="S106" s="335"/>
      <c r="T106" s="333"/>
      <c r="U106" s="321"/>
      <c r="V106" s="321"/>
      <c r="W106" s="321"/>
      <c r="X106" s="321"/>
      <c r="Y106" s="319"/>
      <c r="Z106" s="319"/>
      <c r="AA106" s="319"/>
      <c r="AB106" s="319"/>
      <c r="AC106" s="319"/>
      <c r="AD106" s="250" t="str">
        <f>AD105</f>
        <v>散客</v>
      </c>
      <c r="AE106" s="284">
        <f>VLOOKUP(AD106,分类参数表!$I$2:$J$10,2,FALSE)</f>
        <v>1</v>
      </c>
      <c r="AF106" s="285"/>
      <c r="AG106" s="271"/>
      <c r="AH106" s="271"/>
      <c r="AI106" s="271"/>
      <c r="AJ106" s="271"/>
      <c r="AK106" s="271"/>
      <c r="AL106" s="271"/>
      <c r="AM106" s="294"/>
      <c r="AN106" s="295" t="e">
        <f t="shared" si="28"/>
        <v>#DIV/0!</v>
      </c>
      <c r="AO106" s="299"/>
    </row>
    <row r="107" spans="1:41" s="221" customFormat="1" ht="15" customHeight="1" x14ac:dyDescent="0.15">
      <c r="A107" s="247"/>
      <c r="B107" s="248">
        <f t="shared" si="30"/>
        <v>42701</v>
      </c>
      <c r="C107" s="249" t="str">
        <f t="shared" si="30"/>
        <v>NS2016112702</v>
      </c>
      <c r="D107" s="250">
        <f>D106+1</f>
        <v>3</v>
      </c>
      <c r="E107" s="250"/>
      <c r="F107" s="251"/>
      <c r="G107" s="250"/>
      <c r="H107" s="252"/>
      <c r="I107" s="252"/>
      <c r="J107" s="250"/>
      <c r="K107" s="250"/>
      <c r="L107" s="250"/>
      <c r="M107" s="250"/>
      <c r="N107" s="250"/>
      <c r="O107" s="258">
        <f t="shared" si="27"/>
        <v>0</v>
      </c>
      <c r="P107" s="333"/>
      <c r="Q107" s="271"/>
      <c r="R107" s="319"/>
      <c r="S107" s="335"/>
      <c r="T107" s="333"/>
      <c r="U107" s="321"/>
      <c r="V107" s="321"/>
      <c r="W107" s="321"/>
      <c r="X107" s="321"/>
      <c r="Y107" s="319"/>
      <c r="Z107" s="319"/>
      <c r="AA107" s="319"/>
      <c r="AB107" s="319"/>
      <c r="AC107" s="319"/>
      <c r="AD107" s="250" t="str">
        <f>AD106</f>
        <v>散客</v>
      </c>
      <c r="AE107" s="284">
        <f>VLOOKUP(AD107,分类参数表!$I$2:$J$10,2,FALSE)</f>
        <v>1</v>
      </c>
      <c r="AF107" s="285"/>
      <c r="AG107" s="271"/>
      <c r="AH107" s="271"/>
      <c r="AI107" s="271"/>
      <c r="AJ107" s="271"/>
      <c r="AK107" s="271"/>
      <c r="AL107" s="271"/>
      <c r="AM107" s="294"/>
      <c r="AN107" s="295" t="e">
        <f t="shared" si="28"/>
        <v>#DIV/0!</v>
      </c>
      <c r="AO107" s="299"/>
    </row>
    <row r="108" spans="1:41" s="221" customFormat="1" ht="15" customHeight="1" x14ac:dyDescent="0.15">
      <c r="A108" s="247"/>
      <c r="B108" s="248">
        <f t="shared" si="30"/>
        <v>42701</v>
      </c>
      <c r="C108" s="249" t="str">
        <f t="shared" si="30"/>
        <v>NS2016112702</v>
      </c>
      <c r="D108" s="250">
        <f>D107+1</f>
        <v>4</v>
      </c>
      <c r="E108" s="250"/>
      <c r="F108" s="251"/>
      <c r="G108" s="250"/>
      <c r="H108" s="250"/>
      <c r="I108" s="250"/>
      <c r="J108" s="250"/>
      <c r="K108" s="250"/>
      <c r="L108" s="250"/>
      <c r="M108" s="250"/>
      <c r="N108" s="250"/>
      <c r="O108" s="258">
        <f t="shared" si="27"/>
        <v>0</v>
      </c>
      <c r="P108" s="333"/>
      <c r="Q108" s="271"/>
      <c r="R108" s="319"/>
      <c r="S108" s="335"/>
      <c r="T108" s="333"/>
      <c r="U108" s="321"/>
      <c r="V108" s="321"/>
      <c r="W108" s="321"/>
      <c r="X108" s="321"/>
      <c r="Y108" s="319"/>
      <c r="Z108" s="319"/>
      <c r="AA108" s="319"/>
      <c r="AB108" s="319"/>
      <c r="AC108" s="319"/>
      <c r="AD108" s="250" t="str">
        <f>AD106</f>
        <v>散客</v>
      </c>
      <c r="AE108" s="284">
        <f>VLOOKUP(AD108,分类参数表!$I$2:$J$10,2,FALSE)</f>
        <v>1</v>
      </c>
      <c r="AF108" s="285"/>
      <c r="AG108" s="271"/>
      <c r="AH108" s="271"/>
      <c r="AI108" s="271"/>
      <c r="AJ108" s="271"/>
      <c r="AK108" s="271"/>
      <c r="AL108" s="271"/>
      <c r="AM108" s="294"/>
      <c r="AN108" s="295" t="e">
        <f t="shared" si="28"/>
        <v>#DIV/0!</v>
      </c>
      <c r="AO108" s="299"/>
    </row>
    <row r="109" spans="1:41" s="221" customFormat="1" ht="15" customHeight="1" thickBot="1" x14ac:dyDescent="0.2">
      <c r="A109" s="247"/>
      <c r="B109" s="248">
        <f t="shared" si="30"/>
        <v>42701</v>
      </c>
      <c r="C109" s="249" t="str">
        <f t="shared" si="30"/>
        <v>NS2016112702</v>
      </c>
      <c r="D109" s="250">
        <f>D108+1</f>
        <v>5</v>
      </c>
      <c r="E109" s="250"/>
      <c r="F109" s="251"/>
      <c r="G109" s="250"/>
      <c r="H109" s="250"/>
      <c r="I109" s="250"/>
      <c r="J109" s="250"/>
      <c r="K109" s="250"/>
      <c r="L109" s="250"/>
      <c r="M109" s="250"/>
      <c r="N109" s="250"/>
      <c r="O109" s="258">
        <f t="shared" si="27"/>
        <v>0</v>
      </c>
      <c r="P109" s="333"/>
      <c r="Q109" s="271"/>
      <c r="R109" s="319"/>
      <c r="S109" s="335"/>
      <c r="T109" s="333"/>
      <c r="U109" s="321"/>
      <c r="V109" s="321"/>
      <c r="W109" s="321"/>
      <c r="X109" s="321"/>
      <c r="Y109" s="319"/>
      <c r="Z109" s="319"/>
      <c r="AA109" s="319"/>
      <c r="AB109" s="319"/>
      <c r="AC109" s="319"/>
      <c r="AD109" s="250" t="str">
        <f>AD107</f>
        <v>散客</v>
      </c>
      <c r="AE109" s="284">
        <f>VLOOKUP(AD109,分类参数表!$I$2:$J$10,2,FALSE)</f>
        <v>1</v>
      </c>
      <c r="AF109" s="285"/>
      <c r="AG109" s="271"/>
      <c r="AH109" s="271"/>
      <c r="AI109" s="271"/>
      <c r="AJ109" s="271"/>
      <c r="AK109" s="271"/>
      <c r="AL109" s="271"/>
      <c r="AM109" s="294"/>
      <c r="AN109" s="295" t="e">
        <f t="shared" si="28"/>
        <v>#DIV/0!</v>
      </c>
      <c r="AO109" s="299"/>
    </row>
    <row r="110" spans="1:41" s="218" customFormat="1" ht="15" customHeight="1" thickTop="1" x14ac:dyDescent="0.15">
      <c r="A110" s="229" t="s">
        <v>39</v>
      </c>
      <c r="B110" s="230">
        <v>42701</v>
      </c>
      <c r="C110" s="231" t="s">
        <v>2409</v>
      </c>
      <c r="D110" s="232">
        <v>1</v>
      </c>
      <c r="E110" s="233" t="s">
        <v>2226</v>
      </c>
      <c r="F110" s="233" t="s">
        <v>2227</v>
      </c>
      <c r="G110" s="232" t="s">
        <v>2243</v>
      </c>
      <c r="H110" s="234" t="s">
        <v>2244</v>
      </c>
      <c r="I110" s="234" t="s">
        <v>2245</v>
      </c>
      <c r="J110" s="232" t="s">
        <v>2230</v>
      </c>
      <c r="K110" s="233" t="s">
        <v>2246</v>
      </c>
      <c r="L110" s="232" t="s">
        <v>2232</v>
      </c>
      <c r="M110" s="232">
        <v>1</v>
      </c>
      <c r="N110" s="232">
        <v>158</v>
      </c>
      <c r="O110" s="255">
        <f t="shared" si="27"/>
        <v>158</v>
      </c>
      <c r="P110" s="322">
        <v>158</v>
      </c>
      <c r="Q110" s="264" t="s">
        <v>2247</v>
      </c>
      <c r="R110" s="322">
        <v>110</v>
      </c>
      <c r="S110" s="322">
        <v>0.7</v>
      </c>
      <c r="T110" s="322">
        <v>0.48</v>
      </c>
      <c r="U110" s="324"/>
      <c r="V110" s="326"/>
      <c r="W110" s="328"/>
      <c r="X110" s="324"/>
      <c r="Y110" s="330">
        <f>R110-(V110/10)-X110</f>
        <v>110</v>
      </c>
      <c r="Z110" s="330">
        <v>52</v>
      </c>
      <c r="AA110" s="330">
        <f>U110-V110+Z110</f>
        <v>52</v>
      </c>
      <c r="AB110" s="330"/>
      <c r="AC110" s="330"/>
      <c r="AD110" s="238" t="s">
        <v>2235</v>
      </c>
      <c r="AE110" s="279">
        <f>VLOOKUP(AD110,分类参数表!$I$2:$J$10,2,FALSE)</f>
        <v>1</v>
      </c>
      <c r="AF110" s="278"/>
      <c r="AG110" s="264"/>
      <c r="AH110" s="264"/>
      <c r="AI110" s="264"/>
      <c r="AJ110" s="264"/>
      <c r="AK110" s="264" t="s">
        <v>2248</v>
      </c>
      <c r="AL110" s="264" t="s">
        <v>2249</v>
      </c>
      <c r="AM110" s="288"/>
      <c r="AN110" s="289">
        <f t="shared" si="28"/>
        <v>0.69620253164556967</v>
      </c>
      <c r="AO110" s="296"/>
    </row>
    <row r="111" spans="1:41" s="219" customFormat="1" ht="15" customHeight="1" x14ac:dyDescent="0.15">
      <c r="A111" s="235"/>
      <c r="B111" s="236">
        <f t="shared" ref="B111:C114" si="31">B110</f>
        <v>42701</v>
      </c>
      <c r="C111" s="237" t="str">
        <f t="shared" si="31"/>
        <v>NS2016112703</v>
      </c>
      <c r="D111" s="238">
        <f>D110+1</f>
        <v>2</v>
      </c>
      <c r="E111" s="238"/>
      <c r="F111" s="239"/>
      <c r="G111" s="238"/>
      <c r="H111" s="240"/>
      <c r="I111" s="240"/>
      <c r="J111" s="238"/>
      <c r="K111" s="238"/>
      <c r="L111" s="238"/>
      <c r="M111" s="238"/>
      <c r="N111" s="238"/>
      <c r="O111" s="256">
        <f t="shared" si="27"/>
        <v>0</v>
      </c>
      <c r="P111" s="323"/>
      <c r="Q111" s="266"/>
      <c r="R111" s="323"/>
      <c r="S111" s="323"/>
      <c r="T111" s="323"/>
      <c r="U111" s="325"/>
      <c r="V111" s="327"/>
      <c r="W111" s="329"/>
      <c r="X111" s="325"/>
      <c r="Y111" s="331"/>
      <c r="Z111" s="331"/>
      <c r="AA111" s="331"/>
      <c r="AB111" s="331"/>
      <c r="AC111" s="331"/>
      <c r="AD111" s="238" t="str">
        <f>AD110</f>
        <v>散客</v>
      </c>
      <c r="AE111" s="279">
        <f>VLOOKUP(AD111,分类参数表!$I$2:$J$10,2,FALSE)</f>
        <v>1</v>
      </c>
      <c r="AF111" s="280"/>
      <c r="AG111" s="266"/>
      <c r="AH111" s="266"/>
      <c r="AI111" s="266"/>
      <c r="AJ111" s="266"/>
      <c r="AK111" s="266"/>
      <c r="AL111" s="266"/>
      <c r="AM111" s="290"/>
      <c r="AN111" s="291" t="e">
        <f t="shared" si="28"/>
        <v>#DIV/0!</v>
      </c>
      <c r="AO111" s="297"/>
    </row>
    <row r="112" spans="1:41" s="219" customFormat="1" ht="15" customHeight="1" x14ac:dyDescent="0.15">
      <c r="A112" s="235"/>
      <c r="B112" s="236">
        <f t="shared" si="31"/>
        <v>42701</v>
      </c>
      <c r="C112" s="237" t="str">
        <f t="shared" si="31"/>
        <v>NS2016112703</v>
      </c>
      <c r="D112" s="238">
        <f>D111+1</f>
        <v>3</v>
      </c>
      <c r="E112" s="238"/>
      <c r="F112" s="239"/>
      <c r="G112" s="238"/>
      <c r="H112" s="240"/>
      <c r="I112" s="240"/>
      <c r="J112" s="238"/>
      <c r="K112" s="238"/>
      <c r="L112" s="238"/>
      <c r="M112" s="238"/>
      <c r="N112" s="238"/>
      <c r="O112" s="256">
        <f t="shared" si="27"/>
        <v>0</v>
      </c>
      <c r="P112" s="323"/>
      <c r="Q112" s="266"/>
      <c r="R112" s="323"/>
      <c r="S112" s="323"/>
      <c r="T112" s="323"/>
      <c r="U112" s="325"/>
      <c r="V112" s="327"/>
      <c r="W112" s="329"/>
      <c r="X112" s="325"/>
      <c r="Y112" s="331"/>
      <c r="Z112" s="331"/>
      <c r="AA112" s="331"/>
      <c r="AB112" s="331"/>
      <c r="AC112" s="331"/>
      <c r="AD112" s="238" t="str">
        <f>AD111</f>
        <v>散客</v>
      </c>
      <c r="AE112" s="279">
        <f>VLOOKUP(AD112,分类参数表!$I$2:$J$10,2,FALSE)</f>
        <v>1</v>
      </c>
      <c r="AF112" s="280"/>
      <c r="AG112" s="266"/>
      <c r="AH112" s="266"/>
      <c r="AI112" s="266"/>
      <c r="AJ112" s="266"/>
      <c r="AK112" s="266"/>
      <c r="AL112" s="266"/>
      <c r="AM112" s="290"/>
      <c r="AN112" s="291" t="e">
        <f t="shared" si="28"/>
        <v>#DIV/0!</v>
      </c>
      <c r="AO112" s="297"/>
    </row>
    <row r="113" spans="1:41" s="219" customFormat="1" ht="15" customHeight="1" x14ac:dyDescent="0.15">
      <c r="A113" s="235"/>
      <c r="B113" s="236">
        <f t="shared" si="31"/>
        <v>42701</v>
      </c>
      <c r="C113" s="237" t="str">
        <f t="shared" si="31"/>
        <v>NS2016112703</v>
      </c>
      <c r="D113" s="238">
        <f>D112+1</f>
        <v>4</v>
      </c>
      <c r="E113" s="238"/>
      <c r="F113" s="239"/>
      <c r="G113" s="238"/>
      <c r="H113" s="238"/>
      <c r="I113" s="238"/>
      <c r="J113" s="238"/>
      <c r="K113" s="238"/>
      <c r="L113" s="238"/>
      <c r="M113" s="238"/>
      <c r="N113" s="238"/>
      <c r="O113" s="256">
        <f t="shared" si="27"/>
        <v>0</v>
      </c>
      <c r="P113" s="323"/>
      <c r="Q113" s="266"/>
      <c r="R113" s="323"/>
      <c r="S113" s="323"/>
      <c r="T113" s="323"/>
      <c r="U113" s="325"/>
      <c r="V113" s="327"/>
      <c r="W113" s="329"/>
      <c r="X113" s="325"/>
      <c r="Y113" s="331"/>
      <c r="Z113" s="331"/>
      <c r="AA113" s="331"/>
      <c r="AB113" s="331"/>
      <c r="AC113" s="331"/>
      <c r="AD113" s="238" t="str">
        <f>AD112</f>
        <v>散客</v>
      </c>
      <c r="AE113" s="279">
        <f>VLOOKUP(AD113,分类参数表!$I$2:$J$10,2,FALSE)</f>
        <v>1</v>
      </c>
      <c r="AF113" s="280"/>
      <c r="AG113" s="266"/>
      <c r="AH113" s="266"/>
      <c r="AI113" s="266"/>
      <c r="AJ113" s="266"/>
      <c r="AK113" s="266"/>
      <c r="AL113" s="266"/>
      <c r="AM113" s="290"/>
      <c r="AN113" s="291" t="e">
        <f t="shared" si="28"/>
        <v>#DIV/0!</v>
      </c>
      <c r="AO113" s="297"/>
    </row>
    <row r="114" spans="1:41" s="219" customFormat="1" ht="15" customHeight="1" thickBot="1" x14ac:dyDescent="0.2">
      <c r="A114" s="235"/>
      <c r="B114" s="236">
        <f t="shared" si="31"/>
        <v>42701</v>
      </c>
      <c r="C114" s="237" t="str">
        <f t="shared" si="31"/>
        <v>NS2016112703</v>
      </c>
      <c r="D114" s="238">
        <f>D113+1</f>
        <v>5</v>
      </c>
      <c r="E114" s="238"/>
      <c r="F114" s="239"/>
      <c r="G114" s="238"/>
      <c r="H114" s="240"/>
      <c r="I114" s="240"/>
      <c r="J114" s="238"/>
      <c r="K114" s="238"/>
      <c r="L114" s="238"/>
      <c r="M114" s="238"/>
      <c r="N114" s="238"/>
      <c r="O114" s="256">
        <f t="shared" si="27"/>
        <v>0</v>
      </c>
      <c r="P114" s="323"/>
      <c r="Q114" s="266"/>
      <c r="R114" s="323"/>
      <c r="S114" s="323"/>
      <c r="T114" s="323"/>
      <c r="U114" s="325"/>
      <c r="V114" s="327"/>
      <c r="W114" s="329"/>
      <c r="X114" s="325"/>
      <c r="Y114" s="331"/>
      <c r="Z114" s="331"/>
      <c r="AA114" s="331"/>
      <c r="AB114" s="331"/>
      <c r="AC114" s="331"/>
      <c r="AD114" s="238" t="str">
        <f>AD113</f>
        <v>散客</v>
      </c>
      <c r="AE114" s="279">
        <f>VLOOKUP(AD114,分类参数表!$I$2:$J$10,2,FALSE)</f>
        <v>1</v>
      </c>
      <c r="AF114" s="280"/>
      <c r="AG114" s="266"/>
      <c r="AH114" s="266"/>
      <c r="AI114" s="266"/>
      <c r="AJ114" s="266"/>
      <c r="AK114" s="266"/>
      <c r="AL114" s="266"/>
      <c r="AM114" s="290"/>
      <c r="AN114" s="291" t="e">
        <f t="shared" si="28"/>
        <v>#DIV/0!</v>
      </c>
      <c r="AO114" s="297"/>
    </row>
    <row r="115" spans="1:41" s="220" customFormat="1" ht="15" customHeight="1" thickTop="1" x14ac:dyDescent="0.15">
      <c r="A115" s="241" t="s">
        <v>39</v>
      </c>
      <c r="B115" s="242">
        <v>42701</v>
      </c>
      <c r="C115" s="243" t="s">
        <v>2410</v>
      </c>
      <c r="D115" s="244">
        <v>1</v>
      </c>
      <c r="E115" s="245" t="s">
        <v>2250</v>
      </c>
      <c r="F115" s="245"/>
      <c r="G115" s="244"/>
      <c r="H115" s="246" t="s">
        <v>2251</v>
      </c>
      <c r="I115" s="246" t="s">
        <v>2252</v>
      </c>
      <c r="J115" s="244" t="s">
        <v>2241</v>
      </c>
      <c r="K115" s="245" t="s">
        <v>2246</v>
      </c>
      <c r="L115" s="244" t="s">
        <v>2232</v>
      </c>
      <c r="M115" s="244">
        <v>1</v>
      </c>
      <c r="N115" s="244">
        <v>980</v>
      </c>
      <c r="O115" s="257">
        <f t="shared" si="27"/>
        <v>980</v>
      </c>
      <c r="P115" s="332">
        <v>980</v>
      </c>
      <c r="Q115" s="269" t="s">
        <v>2253</v>
      </c>
      <c r="R115" s="318">
        <v>300</v>
      </c>
      <c r="S115" s="334">
        <v>0.31</v>
      </c>
      <c r="T115" s="332">
        <v>0</v>
      </c>
      <c r="U115" s="320"/>
      <c r="V115" s="320"/>
      <c r="W115" s="320"/>
      <c r="X115" s="320"/>
      <c r="Y115" s="318">
        <f>R115-(V115/10)-X115</f>
        <v>300</v>
      </c>
      <c r="Z115" s="318">
        <v>0</v>
      </c>
      <c r="AA115" s="318">
        <f>U115-V115+Z115</f>
        <v>0</v>
      </c>
      <c r="AB115" s="318"/>
      <c r="AC115" s="318"/>
      <c r="AD115" s="281" t="s">
        <v>2234</v>
      </c>
      <c r="AE115" s="282">
        <f>VLOOKUP(AD115,分类参数表!$I$2:$J$10,2,FALSE)</f>
        <v>1</v>
      </c>
      <c r="AF115" s="283"/>
      <c r="AG115" s="269"/>
      <c r="AH115" s="269"/>
      <c r="AI115" s="269"/>
      <c r="AJ115" s="269"/>
      <c r="AK115" s="269" t="s">
        <v>2237</v>
      </c>
      <c r="AL115" s="269" t="s">
        <v>2249</v>
      </c>
      <c r="AM115" s="292"/>
      <c r="AN115" s="293">
        <f t="shared" si="28"/>
        <v>0.30612244897959184</v>
      </c>
      <c r="AO115" s="298"/>
    </row>
    <row r="116" spans="1:41" s="221" customFormat="1" ht="15" customHeight="1" x14ac:dyDescent="0.15">
      <c r="A116" s="247"/>
      <c r="B116" s="248">
        <f t="shared" ref="B116:C119" si="32">B115</f>
        <v>42701</v>
      </c>
      <c r="C116" s="249" t="str">
        <f t="shared" si="32"/>
        <v>NS2016112704</v>
      </c>
      <c r="D116" s="250">
        <f>D115+1</f>
        <v>2</v>
      </c>
      <c r="E116" s="250"/>
      <c r="F116" s="251"/>
      <c r="G116" s="250"/>
      <c r="H116" s="252"/>
      <c r="I116" s="252"/>
      <c r="J116" s="250"/>
      <c r="K116" s="250"/>
      <c r="L116" s="250"/>
      <c r="M116" s="250"/>
      <c r="N116" s="250"/>
      <c r="O116" s="258">
        <f t="shared" si="27"/>
        <v>0</v>
      </c>
      <c r="P116" s="333"/>
      <c r="Q116" s="271"/>
      <c r="R116" s="319"/>
      <c r="S116" s="335"/>
      <c r="T116" s="333"/>
      <c r="U116" s="321"/>
      <c r="V116" s="321"/>
      <c r="W116" s="321"/>
      <c r="X116" s="321"/>
      <c r="Y116" s="319"/>
      <c r="Z116" s="319"/>
      <c r="AA116" s="319"/>
      <c r="AB116" s="319"/>
      <c r="AC116" s="319"/>
      <c r="AD116" s="250" t="str">
        <f>AD115</f>
        <v>散客</v>
      </c>
      <c r="AE116" s="284">
        <f>VLOOKUP(AD116,分类参数表!$I$2:$J$10,2,FALSE)</f>
        <v>1</v>
      </c>
      <c r="AF116" s="285"/>
      <c r="AG116" s="271"/>
      <c r="AH116" s="271"/>
      <c r="AI116" s="271"/>
      <c r="AJ116" s="271"/>
      <c r="AK116" s="271"/>
      <c r="AL116" s="271"/>
      <c r="AM116" s="294"/>
      <c r="AN116" s="295" t="e">
        <f t="shared" si="28"/>
        <v>#DIV/0!</v>
      </c>
      <c r="AO116" s="299"/>
    </row>
    <row r="117" spans="1:41" s="221" customFormat="1" ht="15" customHeight="1" x14ac:dyDescent="0.15">
      <c r="A117" s="247"/>
      <c r="B117" s="248">
        <f t="shared" si="32"/>
        <v>42701</v>
      </c>
      <c r="C117" s="249" t="str">
        <f t="shared" si="32"/>
        <v>NS2016112704</v>
      </c>
      <c r="D117" s="250">
        <f>D116+1</f>
        <v>3</v>
      </c>
      <c r="E117" s="250"/>
      <c r="F117" s="251"/>
      <c r="G117" s="250"/>
      <c r="H117" s="252"/>
      <c r="I117" s="252"/>
      <c r="J117" s="250"/>
      <c r="K117" s="250"/>
      <c r="L117" s="250"/>
      <c r="M117" s="250"/>
      <c r="N117" s="250"/>
      <c r="O117" s="258">
        <f t="shared" si="27"/>
        <v>0</v>
      </c>
      <c r="P117" s="333"/>
      <c r="Q117" s="271"/>
      <c r="R117" s="319"/>
      <c r="S117" s="335"/>
      <c r="T117" s="333"/>
      <c r="U117" s="321"/>
      <c r="V117" s="321"/>
      <c r="W117" s="321"/>
      <c r="X117" s="321"/>
      <c r="Y117" s="319"/>
      <c r="Z117" s="319"/>
      <c r="AA117" s="319"/>
      <c r="AB117" s="319"/>
      <c r="AC117" s="319"/>
      <c r="AD117" s="250" t="str">
        <f>AD116</f>
        <v>散客</v>
      </c>
      <c r="AE117" s="284">
        <f>VLOOKUP(AD117,分类参数表!$I$2:$J$10,2,FALSE)</f>
        <v>1</v>
      </c>
      <c r="AF117" s="285"/>
      <c r="AG117" s="271"/>
      <c r="AH117" s="271"/>
      <c r="AI117" s="271"/>
      <c r="AJ117" s="271"/>
      <c r="AK117" s="271"/>
      <c r="AL117" s="271"/>
      <c r="AM117" s="294"/>
      <c r="AN117" s="295" t="e">
        <f t="shared" si="28"/>
        <v>#DIV/0!</v>
      </c>
      <c r="AO117" s="299"/>
    </row>
    <row r="118" spans="1:41" s="221" customFormat="1" ht="15" customHeight="1" x14ac:dyDescent="0.15">
      <c r="A118" s="247"/>
      <c r="B118" s="248">
        <f t="shared" si="32"/>
        <v>42701</v>
      </c>
      <c r="C118" s="249" t="str">
        <f t="shared" si="32"/>
        <v>NS2016112704</v>
      </c>
      <c r="D118" s="250">
        <f>D117+1</f>
        <v>4</v>
      </c>
      <c r="E118" s="250"/>
      <c r="F118" s="251"/>
      <c r="G118" s="250"/>
      <c r="H118" s="250"/>
      <c r="I118" s="250"/>
      <c r="J118" s="250"/>
      <c r="K118" s="250"/>
      <c r="L118" s="250"/>
      <c r="M118" s="250"/>
      <c r="N118" s="250"/>
      <c r="O118" s="258">
        <f t="shared" si="27"/>
        <v>0</v>
      </c>
      <c r="P118" s="333"/>
      <c r="Q118" s="271"/>
      <c r="R118" s="319"/>
      <c r="S118" s="335"/>
      <c r="T118" s="333"/>
      <c r="U118" s="321"/>
      <c r="V118" s="321"/>
      <c r="W118" s="321"/>
      <c r="X118" s="321"/>
      <c r="Y118" s="319"/>
      <c r="Z118" s="319"/>
      <c r="AA118" s="319"/>
      <c r="AB118" s="319"/>
      <c r="AC118" s="319"/>
      <c r="AD118" s="250" t="str">
        <f>AD116</f>
        <v>散客</v>
      </c>
      <c r="AE118" s="284">
        <f>VLOOKUP(AD118,分类参数表!$I$2:$J$10,2,FALSE)</f>
        <v>1</v>
      </c>
      <c r="AF118" s="285"/>
      <c r="AG118" s="271"/>
      <c r="AH118" s="271"/>
      <c r="AI118" s="271"/>
      <c r="AJ118" s="271"/>
      <c r="AK118" s="271"/>
      <c r="AL118" s="271"/>
      <c r="AM118" s="294"/>
      <c r="AN118" s="295" t="e">
        <f t="shared" si="28"/>
        <v>#DIV/0!</v>
      </c>
      <c r="AO118" s="299"/>
    </row>
    <row r="119" spans="1:41" s="221" customFormat="1" ht="15" customHeight="1" thickBot="1" x14ac:dyDescent="0.2">
      <c r="A119" s="247"/>
      <c r="B119" s="248">
        <f t="shared" si="32"/>
        <v>42701</v>
      </c>
      <c r="C119" s="249" t="str">
        <f t="shared" si="32"/>
        <v>NS2016112704</v>
      </c>
      <c r="D119" s="250">
        <f>D118+1</f>
        <v>5</v>
      </c>
      <c r="E119" s="250"/>
      <c r="F119" s="251"/>
      <c r="G119" s="250"/>
      <c r="H119" s="250"/>
      <c r="I119" s="250"/>
      <c r="J119" s="250"/>
      <c r="K119" s="250"/>
      <c r="L119" s="250"/>
      <c r="M119" s="250"/>
      <c r="N119" s="250"/>
      <c r="O119" s="258">
        <f t="shared" si="27"/>
        <v>0</v>
      </c>
      <c r="P119" s="333"/>
      <c r="Q119" s="271"/>
      <c r="R119" s="319"/>
      <c r="S119" s="335"/>
      <c r="T119" s="333"/>
      <c r="U119" s="321"/>
      <c r="V119" s="321"/>
      <c r="W119" s="321"/>
      <c r="X119" s="321"/>
      <c r="Y119" s="319"/>
      <c r="Z119" s="319"/>
      <c r="AA119" s="319"/>
      <c r="AB119" s="319"/>
      <c r="AC119" s="319"/>
      <c r="AD119" s="250" t="str">
        <f>AD117</f>
        <v>散客</v>
      </c>
      <c r="AE119" s="284">
        <f>VLOOKUP(AD119,分类参数表!$I$2:$J$10,2,FALSE)</f>
        <v>1</v>
      </c>
      <c r="AF119" s="285"/>
      <c r="AG119" s="271"/>
      <c r="AH119" s="271"/>
      <c r="AI119" s="271"/>
      <c r="AJ119" s="271"/>
      <c r="AK119" s="271"/>
      <c r="AL119" s="271"/>
      <c r="AM119" s="294"/>
      <c r="AN119" s="295" t="e">
        <f t="shared" si="28"/>
        <v>#DIV/0!</v>
      </c>
      <c r="AO119" s="299"/>
    </row>
    <row r="120" spans="1:41" s="218" customFormat="1" ht="15" customHeight="1" thickTop="1" x14ac:dyDescent="0.15">
      <c r="A120" s="229" t="s">
        <v>39</v>
      </c>
      <c r="B120" s="230">
        <v>42701</v>
      </c>
      <c r="C120" s="231" t="s">
        <v>2411</v>
      </c>
      <c r="D120" s="232">
        <v>1</v>
      </c>
      <c r="E120" s="233" t="s">
        <v>2254</v>
      </c>
      <c r="F120" s="233" t="s">
        <v>2255</v>
      </c>
      <c r="G120" s="232" t="s">
        <v>2256</v>
      </c>
      <c r="H120" s="234" t="s">
        <v>2257</v>
      </c>
      <c r="I120" s="234" t="s">
        <v>2229</v>
      </c>
      <c r="J120" s="232" t="s">
        <v>2230</v>
      </c>
      <c r="K120" s="233" t="s">
        <v>2231</v>
      </c>
      <c r="L120" s="232" t="s">
        <v>2232</v>
      </c>
      <c r="M120" s="232">
        <v>1</v>
      </c>
      <c r="N120" s="232">
        <v>228</v>
      </c>
      <c r="O120" s="255">
        <f t="shared" si="27"/>
        <v>228</v>
      </c>
      <c r="P120" s="322">
        <v>228</v>
      </c>
      <c r="Q120" s="264" t="s">
        <v>2258</v>
      </c>
      <c r="R120" s="322">
        <v>220</v>
      </c>
      <c r="S120" s="322">
        <v>0.96</v>
      </c>
      <c r="T120" s="322">
        <v>0.92</v>
      </c>
      <c r="U120" s="324"/>
      <c r="V120" s="326"/>
      <c r="W120" s="328"/>
      <c r="X120" s="324"/>
      <c r="Y120" s="330">
        <f>R120-(V120/10)-X120</f>
        <v>220</v>
      </c>
      <c r="Z120" s="330">
        <v>203</v>
      </c>
      <c r="AA120" s="330">
        <f>U120-V120+Z120</f>
        <v>203</v>
      </c>
      <c r="AB120" s="330"/>
      <c r="AC120" s="330"/>
      <c r="AD120" s="238" t="s">
        <v>2235</v>
      </c>
      <c r="AE120" s="279">
        <f>VLOOKUP(AD120,分类参数表!$I$2:$J$10,2,FALSE)</f>
        <v>1</v>
      </c>
      <c r="AF120" s="278"/>
      <c r="AG120" s="264"/>
      <c r="AH120" s="264"/>
      <c r="AI120" s="264"/>
      <c r="AJ120" s="264"/>
      <c r="AK120" s="264" t="s">
        <v>2248</v>
      </c>
      <c r="AL120" s="264" t="s">
        <v>2238</v>
      </c>
      <c r="AM120" s="288"/>
      <c r="AN120" s="289">
        <f t="shared" si="28"/>
        <v>0.96491228070175439</v>
      </c>
      <c r="AO120" s="296"/>
    </row>
    <row r="121" spans="1:41" s="219" customFormat="1" ht="15" customHeight="1" x14ac:dyDescent="0.15">
      <c r="A121" s="235"/>
      <c r="B121" s="236">
        <f t="shared" ref="B121:C124" si="33">B120</f>
        <v>42701</v>
      </c>
      <c r="C121" s="237" t="str">
        <f t="shared" si="33"/>
        <v>NS2016112705</v>
      </c>
      <c r="D121" s="238">
        <f>D120+1</f>
        <v>2</v>
      </c>
      <c r="E121" s="238"/>
      <c r="F121" s="239"/>
      <c r="G121" s="238"/>
      <c r="H121" s="240"/>
      <c r="I121" s="240"/>
      <c r="J121" s="238"/>
      <c r="K121" s="238"/>
      <c r="L121" s="238"/>
      <c r="M121" s="238"/>
      <c r="N121" s="238"/>
      <c r="O121" s="256">
        <f t="shared" si="27"/>
        <v>0</v>
      </c>
      <c r="P121" s="323"/>
      <c r="Q121" s="266"/>
      <c r="R121" s="323"/>
      <c r="S121" s="323"/>
      <c r="T121" s="323"/>
      <c r="U121" s="325"/>
      <c r="V121" s="327"/>
      <c r="W121" s="329"/>
      <c r="X121" s="325"/>
      <c r="Y121" s="331"/>
      <c r="Z121" s="331"/>
      <c r="AA121" s="331"/>
      <c r="AB121" s="331"/>
      <c r="AC121" s="331"/>
      <c r="AD121" s="238" t="str">
        <f>AD120</f>
        <v>散客</v>
      </c>
      <c r="AE121" s="279">
        <f>VLOOKUP(AD121,分类参数表!$I$2:$J$10,2,FALSE)</f>
        <v>1</v>
      </c>
      <c r="AF121" s="280"/>
      <c r="AG121" s="266"/>
      <c r="AH121" s="266"/>
      <c r="AI121" s="266"/>
      <c r="AJ121" s="266"/>
      <c r="AK121" s="266"/>
      <c r="AL121" s="266"/>
      <c r="AM121" s="290"/>
      <c r="AN121" s="291" t="e">
        <f t="shared" si="28"/>
        <v>#DIV/0!</v>
      </c>
      <c r="AO121" s="297"/>
    </row>
    <row r="122" spans="1:41" s="219" customFormat="1" ht="15" customHeight="1" x14ac:dyDescent="0.15">
      <c r="A122" s="235"/>
      <c r="B122" s="236">
        <f t="shared" si="33"/>
        <v>42701</v>
      </c>
      <c r="C122" s="237" t="str">
        <f t="shared" si="33"/>
        <v>NS2016112705</v>
      </c>
      <c r="D122" s="238">
        <f>D121+1</f>
        <v>3</v>
      </c>
      <c r="E122" s="238"/>
      <c r="F122" s="239"/>
      <c r="G122" s="238"/>
      <c r="H122" s="240"/>
      <c r="I122" s="240"/>
      <c r="J122" s="238"/>
      <c r="K122" s="238"/>
      <c r="L122" s="238"/>
      <c r="M122" s="238"/>
      <c r="N122" s="238"/>
      <c r="O122" s="256">
        <f t="shared" si="27"/>
        <v>0</v>
      </c>
      <c r="P122" s="323"/>
      <c r="Q122" s="266"/>
      <c r="R122" s="323"/>
      <c r="S122" s="323"/>
      <c r="T122" s="323"/>
      <c r="U122" s="325"/>
      <c r="V122" s="327"/>
      <c r="W122" s="329"/>
      <c r="X122" s="325"/>
      <c r="Y122" s="331"/>
      <c r="Z122" s="331"/>
      <c r="AA122" s="331"/>
      <c r="AB122" s="331"/>
      <c r="AC122" s="331"/>
      <c r="AD122" s="238" t="str">
        <f>AD121</f>
        <v>散客</v>
      </c>
      <c r="AE122" s="279">
        <f>VLOOKUP(AD122,分类参数表!$I$2:$J$10,2,FALSE)</f>
        <v>1</v>
      </c>
      <c r="AF122" s="280"/>
      <c r="AG122" s="266"/>
      <c r="AH122" s="266"/>
      <c r="AI122" s="266"/>
      <c r="AJ122" s="266"/>
      <c r="AK122" s="266"/>
      <c r="AL122" s="266"/>
      <c r="AM122" s="290"/>
      <c r="AN122" s="291" t="e">
        <f t="shared" si="28"/>
        <v>#DIV/0!</v>
      </c>
      <c r="AO122" s="297"/>
    </row>
    <row r="123" spans="1:41" s="219" customFormat="1" ht="15" customHeight="1" x14ac:dyDescent="0.15">
      <c r="A123" s="235"/>
      <c r="B123" s="236">
        <f t="shared" si="33"/>
        <v>42701</v>
      </c>
      <c r="C123" s="237" t="str">
        <f t="shared" si="33"/>
        <v>NS2016112705</v>
      </c>
      <c r="D123" s="238">
        <f>D122+1</f>
        <v>4</v>
      </c>
      <c r="E123" s="238"/>
      <c r="F123" s="239"/>
      <c r="G123" s="238"/>
      <c r="H123" s="238"/>
      <c r="I123" s="238"/>
      <c r="J123" s="238"/>
      <c r="K123" s="238"/>
      <c r="L123" s="238"/>
      <c r="M123" s="238"/>
      <c r="N123" s="238"/>
      <c r="O123" s="256">
        <f t="shared" si="27"/>
        <v>0</v>
      </c>
      <c r="P123" s="323"/>
      <c r="Q123" s="266"/>
      <c r="R123" s="323"/>
      <c r="S123" s="323"/>
      <c r="T123" s="323"/>
      <c r="U123" s="325"/>
      <c r="V123" s="327"/>
      <c r="W123" s="329"/>
      <c r="X123" s="325"/>
      <c r="Y123" s="331"/>
      <c r="Z123" s="331"/>
      <c r="AA123" s="331"/>
      <c r="AB123" s="331"/>
      <c r="AC123" s="331"/>
      <c r="AD123" s="238" t="str">
        <f>AD122</f>
        <v>散客</v>
      </c>
      <c r="AE123" s="279">
        <f>VLOOKUP(AD123,分类参数表!$I$2:$J$10,2,FALSE)</f>
        <v>1</v>
      </c>
      <c r="AF123" s="280"/>
      <c r="AG123" s="266"/>
      <c r="AH123" s="266"/>
      <c r="AI123" s="266"/>
      <c r="AJ123" s="266"/>
      <c r="AK123" s="266"/>
      <c r="AL123" s="266"/>
      <c r="AM123" s="290"/>
      <c r="AN123" s="291" t="e">
        <f t="shared" si="28"/>
        <v>#DIV/0!</v>
      </c>
      <c r="AO123" s="297"/>
    </row>
    <row r="124" spans="1:41" s="219" customFormat="1" ht="15" customHeight="1" thickBot="1" x14ac:dyDescent="0.2">
      <c r="A124" s="235"/>
      <c r="B124" s="236">
        <f t="shared" si="33"/>
        <v>42701</v>
      </c>
      <c r="C124" s="237" t="str">
        <f t="shared" si="33"/>
        <v>NS2016112705</v>
      </c>
      <c r="D124" s="238">
        <f>D123+1</f>
        <v>5</v>
      </c>
      <c r="E124" s="238"/>
      <c r="F124" s="239"/>
      <c r="G124" s="238"/>
      <c r="H124" s="240"/>
      <c r="I124" s="240"/>
      <c r="J124" s="238"/>
      <c r="K124" s="238"/>
      <c r="L124" s="238"/>
      <c r="M124" s="238"/>
      <c r="N124" s="238"/>
      <c r="O124" s="256">
        <f t="shared" si="27"/>
        <v>0</v>
      </c>
      <c r="P124" s="323"/>
      <c r="Q124" s="266"/>
      <c r="R124" s="323"/>
      <c r="S124" s="323"/>
      <c r="T124" s="323"/>
      <c r="U124" s="325"/>
      <c r="V124" s="327"/>
      <c r="W124" s="329"/>
      <c r="X124" s="325"/>
      <c r="Y124" s="331"/>
      <c r="Z124" s="331"/>
      <c r="AA124" s="331"/>
      <c r="AB124" s="331"/>
      <c r="AC124" s="331"/>
      <c r="AD124" s="238" t="str">
        <f>AD123</f>
        <v>散客</v>
      </c>
      <c r="AE124" s="279">
        <f>VLOOKUP(AD124,分类参数表!$I$2:$J$10,2,FALSE)</f>
        <v>1</v>
      </c>
      <c r="AF124" s="280"/>
      <c r="AG124" s="266"/>
      <c r="AH124" s="266"/>
      <c r="AI124" s="266"/>
      <c r="AJ124" s="266"/>
      <c r="AK124" s="266"/>
      <c r="AL124" s="266"/>
      <c r="AM124" s="290"/>
      <c r="AN124" s="291" t="e">
        <f t="shared" si="28"/>
        <v>#DIV/0!</v>
      </c>
      <c r="AO124" s="297"/>
    </row>
    <row r="125" spans="1:41" s="220" customFormat="1" ht="15" customHeight="1" thickTop="1" x14ac:dyDescent="0.15">
      <c r="A125" s="241" t="s">
        <v>39</v>
      </c>
      <c r="B125" s="242">
        <v>42701</v>
      </c>
      <c r="C125" s="243" t="s">
        <v>2408</v>
      </c>
      <c r="D125" s="244">
        <v>1</v>
      </c>
      <c r="E125" s="245" t="s">
        <v>2259</v>
      </c>
      <c r="F125" s="245" t="s">
        <v>2260</v>
      </c>
      <c r="G125" s="244" t="s">
        <v>2261</v>
      </c>
      <c r="H125" s="246" t="s">
        <v>2262</v>
      </c>
      <c r="I125" s="246" t="s">
        <v>2263</v>
      </c>
      <c r="J125" s="244" t="s">
        <v>2264</v>
      </c>
      <c r="K125" s="245" t="s">
        <v>2246</v>
      </c>
      <c r="L125" s="244" t="s">
        <v>2273</v>
      </c>
      <c r="M125" s="244">
        <v>1</v>
      </c>
      <c r="N125" s="244">
        <v>299</v>
      </c>
      <c r="O125" s="257">
        <f t="shared" si="27"/>
        <v>299</v>
      </c>
      <c r="P125" s="332">
        <v>299</v>
      </c>
      <c r="Q125" s="269" t="s">
        <v>2281</v>
      </c>
      <c r="R125" s="318">
        <v>270</v>
      </c>
      <c r="S125" s="334">
        <v>0.9</v>
      </c>
      <c r="T125" s="332">
        <v>0.85</v>
      </c>
      <c r="U125" s="320"/>
      <c r="V125" s="320"/>
      <c r="W125" s="320"/>
      <c r="X125" s="320"/>
      <c r="Y125" s="318">
        <f>R125-(V125/10)-X125</f>
        <v>270</v>
      </c>
      <c r="Z125" s="318">
        <v>229</v>
      </c>
      <c r="AA125" s="318">
        <f>U125-V125+Z125</f>
        <v>229</v>
      </c>
      <c r="AB125" s="318"/>
      <c r="AC125" s="318"/>
      <c r="AD125" s="281" t="s">
        <v>2267</v>
      </c>
      <c r="AE125" s="282">
        <f>VLOOKUP(AD125,分类参数表!$I$2:$J$10,2,FALSE)</f>
        <v>1</v>
      </c>
      <c r="AF125" s="283"/>
      <c r="AG125" s="269" t="s">
        <v>2282</v>
      </c>
      <c r="AH125" s="269" t="s">
        <v>2283</v>
      </c>
      <c r="AI125" s="269"/>
      <c r="AJ125" s="269"/>
      <c r="AK125" s="269" t="s">
        <v>2237</v>
      </c>
      <c r="AL125" s="269" t="s">
        <v>2249</v>
      </c>
      <c r="AM125" s="292"/>
      <c r="AN125" s="293">
        <f t="shared" si="28"/>
        <v>0.90301003344481601</v>
      </c>
      <c r="AO125" s="298"/>
    </row>
    <row r="126" spans="1:41" s="221" customFormat="1" ht="15" customHeight="1" x14ac:dyDescent="0.15">
      <c r="A126" s="247"/>
      <c r="B126" s="248">
        <f t="shared" ref="B126:C129" si="34">B125</f>
        <v>42701</v>
      </c>
      <c r="C126" s="249" t="str">
        <f t="shared" si="34"/>
        <v>NS2016112702</v>
      </c>
      <c r="D126" s="250">
        <f>D125+1</f>
        <v>2</v>
      </c>
      <c r="E126" s="250"/>
      <c r="F126" s="251"/>
      <c r="G126" s="250"/>
      <c r="H126" s="252"/>
      <c r="I126" s="252"/>
      <c r="J126" s="250"/>
      <c r="K126" s="250"/>
      <c r="L126" s="250"/>
      <c r="M126" s="250"/>
      <c r="N126" s="250"/>
      <c r="O126" s="258">
        <f t="shared" si="27"/>
        <v>0</v>
      </c>
      <c r="P126" s="333"/>
      <c r="Q126" s="271"/>
      <c r="R126" s="319"/>
      <c r="S126" s="335"/>
      <c r="T126" s="333"/>
      <c r="U126" s="321"/>
      <c r="V126" s="321"/>
      <c r="W126" s="321"/>
      <c r="X126" s="321"/>
      <c r="Y126" s="319"/>
      <c r="Z126" s="319"/>
      <c r="AA126" s="319"/>
      <c r="AB126" s="319"/>
      <c r="AC126" s="319"/>
      <c r="AD126" s="250" t="str">
        <f>AD125</f>
        <v>会员</v>
      </c>
      <c r="AE126" s="284">
        <f>VLOOKUP(AD126,分类参数表!$I$2:$J$10,2,FALSE)</f>
        <v>1</v>
      </c>
      <c r="AF126" s="285"/>
      <c r="AG126" s="271"/>
      <c r="AH126" s="271"/>
      <c r="AI126" s="271"/>
      <c r="AJ126" s="271"/>
      <c r="AK126" s="271"/>
      <c r="AL126" s="271"/>
      <c r="AM126" s="294"/>
      <c r="AN126" s="295" t="e">
        <f t="shared" si="28"/>
        <v>#DIV/0!</v>
      </c>
      <c r="AO126" s="299"/>
    </row>
    <row r="127" spans="1:41" s="221" customFormat="1" ht="15" customHeight="1" x14ac:dyDescent="0.15">
      <c r="A127" s="247"/>
      <c r="B127" s="248">
        <f t="shared" si="34"/>
        <v>42701</v>
      </c>
      <c r="C127" s="249" t="str">
        <f t="shared" si="34"/>
        <v>NS2016112702</v>
      </c>
      <c r="D127" s="250">
        <f>D126+1</f>
        <v>3</v>
      </c>
      <c r="E127" s="250"/>
      <c r="F127" s="251"/>
      <c r="G127" s="250"/>
      <c r="H127" s="252"/>
      <c r="I127" s="252"/>
      <c r="J127" s="250"/>
      <c r="K127" s="250"/>
      <c r="L127" s="250"/>
      <c r="M127" s="250"/>
      <c r="N127" s="250"/>
      <c r="O127" s="258">
        <f t="shared" si="27"/>
        <v>0</v>
      </c>
      <c r="P127" s="333"/>
      <c r="Q127" s="271"/>
      <c r="R127" s="319"/>
      <c r="S127" s="335"/>
      <c r="T127" s="333"/>
      <c r="U127" s="321"/>
      <c r="V127" s="321"/>
      <c r="W127" s="321"/>
      <c r="X127" s="321"/>
      <c r="Y127" s="319"/>
      <c r="Z127" s="319"/>
      <c r="AA127" s="319"/>
      <c r="AB127" s="319"/>
      <c r="AC127" s="319"/>
      <c r="AD127" s="250" t="str">
        <f>AD126</f>
        <v>会员</v>
      </c>
      <c r="AE127" s="284">
        <f>VLOOKUP(AD127,分类参数表!$I$2:$J$10,2,FALSE)</f>
        <v>1</v>
      </c>
      <c r="AF127" s="285"/>
      <c r="AG127" s="271"/>
      <c r="AH127" s="271"/>
      <c r="AI127" s="271"/>
      <c r="AJ127" s="271"/>
      <c r="AK127" s="271"/>
      <c r="AL127" s="271"/>
      <c r="AM127" s="294"/>
      <c r="AN127" s="295" t="e">
        <f t="shared" si="28"/>
        <v>#DIV/0!</v>
      </c>
      <c r="AO127" s="299"/>
    </row>
    <row r="128" spans="1:41" s="221" customFormat="1" ht="15" customHeight="1" x14ac:dyDescent="0.15">
      <c r="A128" s="247"/>
      <c r="B128" s="248">
        <f t="shared" si="34"/>
        <v>42701</v>
      </c>
      <c r="C128" s="249" t="str">
        <f t="shared" si="34"/>
        <v>NS2016112702</v>
      </c>
      <c r="D128" s="250">
        <f>D127+1</f>
        <v>4</v>
      </c>
      <c r="E128" s="250"/>
      <c r="F128" s="251"/>
      <c r="G128" s="250"/>
      <c r="H128" s="250"/>
      <c r="I128" s="250"/>
      <c r="J128" s="250"/>
      <c r="K128" s="250"/>
      <c r="L128" s="250"/>
      <c r="M128" s="250"/>
      <c r="N128" s="250"/>
      <c r="O128" s="258">
        <f t="shared" si="27"/>
        <v>0</v>
      </c>
      <c r="P128" s="333"/>
      <c r="Q128" s="271"/>
      <c r="R128" s="319"/>
      <c r="S128" s="335"/>
      <c r="T128" s="333"/>
      <c r="U128" s="321"/>
      <c r="V128" s="321"/>
      <c r="W128" s="321"/>
      <c r="X128" s="321"/>
      <c r="Y128" s="319"/>
      <c r="Z128" s="319"/>
      <c r="AA128" s="319"/>
      <c r="AB128" s="319"/>
      <c r="AC128" s="319"/>
      <c r="AD128" s="250" t="str">
        <f>AD126</f>
        <v>会员</v>
      </c>
      <c r="AE128" s="284">
        <f>VLOOKUP(AD128,分类参数表!$I$2:$J$10,2,FALSE)</f>
        <v>1</v>
      </c>
      <c r="AF128" s="285"/>
      <c r="AG128" s="271"/>
      <c r="AH128" s="271"/>
      <c r="AI128" s="271"/>
      <c r="AJ128" s="271"/>
      <c r="AK128" s="271"/>
      <c r="AL128" s="271"/>
      <c r="AM128" s="294"/>
      <c r="AN128" s="295" t="e">
        <f t="shared" si="28"/>
        <v>#DIV/0!</v>
      </c>
      <c r="AO128" s="299"/>
    </row>
    <row r="129" spans="1:41" s="221" customFormat="1" ht="15" customHeight="1" thickBot="1" x14ac:dyDescent="0.2">
      <c r="A129" s="247"/>
      <c r="B129" s="248">
        <f t="shared" si="34"/>
        <v>42701</v>
      </c>
      <c r="C129" s="249" t="str">
        <f t="shared" si="34"/>
        <v>NS2016112702</v>
      </c>
      <c r="D129" s="250">
        <f>D128+1</f>
        <v>5</v>
      </c>
      <c r="E129" s="250"/>
      <c r="F129" s="251"/>
      <c r="G129" s="250"/>
      <c r="H129" s="250"/>
      <c r="I129" s="250"/>
      <c r="J129" s="250"/>
      <c r="K129" s="250"/>
      <c r="L129" s="250"/>
      <c r="M129" s="250"/>
      <c r="N129" s="250"/>
      <c r="O129" s="258">
        <f t="shared" si="27"/>
        <v>0</v>
      </c>
      <c r="P129" s="333"/>
      <c r="Q129" s="271"/>
      <c r="R129" s="319"/>
      <c r="S129" s="335"/>
      <c r="T129" s="333"/>
      <c r="U129" s="321"/>
      <c r="V129" s="321"/>
      <c r="W129" s="321"/>
      <c r="X129" s="321"/>
      <c r="Y129" s="319"/>
      <c r="Z129" s="319"/>
      <c r="AA129" s="319"/>
      <c r="AB129" s="319"/>
      <c r="AC129" s="319"/>
      <c r="AD129" s="250" t="str">
        <f>AD127</f>
        <v>会员</v>
      </c>
      <c r="AE129" s="284">
        <f>VLOOKUP(AD129,分类参数表!$I$2:$J$10,2,FALSE)</f>
        <v>1</v>
      </c>
      <c r="AF129" s="285"/>
      <c r="AG129" s="271"/>
      <c r="AH129" s="271"/>
      <c r="AI129" s="271"/>
      <c r="AJ129" s="271"/>
      <c r="AK129" s="271"/>
      <c r="AL129" s="271"/>
      <c r="AM129" s="294"/>
      <c r="AN129" s="295" t="e">
        <f t="shared" si="28"/>
        <v>#DIV/0!</v>
      </c>
      <c r="AO129" s="299"/>
    </row>
    <row r="130" spans="1:41" s="218" customFormat="1" ht="15" customHeight="1" thickTop="1" x14ac:dyDescent="0.15">
      <c r="A130" s="229" t="s">
        <v>39</v>
      </c>
      <c r="B130" s="230">
        <v>42701</v>
      </c>
      <c r="C130" s="231" t="s">
        <v>2412</v>
      </c>
      <c r="D130" s="232">
        <v>1</v>
      </c>
      <c r="E130" s="233" t="s">
        <v>2271</v>
      </c>
      <c r="F130" s="233" t="s">
        <v>2075</v>
      </c>
      <c r="G130" s="232" t="s">
        <v>2272</v>
      </c>
      <c r="H130" s="234">
        <v>1</v>
      </c>
      <c r="I130" s="234">
        <v>42</v>
      </c>
      <c r="J130" s="232" t="s">
        <v>2264</v>
      </c>
      <c r="K130" s="233" t="s">
        <v>2246</v>
      </c>
      <c r="L130" s="232" t="s">
        <v>2273</v>
      </c>
      <c r="M130" s="232">
        <v>1</v>
      </c>
      <c r="N130" s="232">
        <v>1052</v>
      </c>
      <c r="O130" s="255">
        <f t="shared" si="27"/>
        <v>1052</v>
      </c>
      <c r="P130" s="322">
        <v>1052</v>
      </c>
      <c r="Q130" s="264" t="s">
        <v>2274</v>
      </c>
      <c r="R130" s="322">
        <v>947</v>
      </c>
      <c r="S130" s="322">
        <v>0.9</v>
      </c>
      <c r="T130" s="322">
        <v>0.85</v>
      </c>
      <c r="U130" s="324"/>
      <c r="V130" s="326"/>
      <c r="W130" s="328"/>
      <c r="X130" s="324"/>
      <c r="Y130" s="330">
        <f>R130-(V130/10)-X130</f>
        <v>947</v>
      </c>
      <c r="Z130" s="330">
        <v>804</v>
      </c>
      <c r="AA130" s="330">
        <f>U130-V130+Z130</f>
        <v>804</v>
      </c>
      <c r="AB130" s="330"/>
      <c r="AC130" s="330"/>
      <c r="AD130" s="238" t="s">
        <v>2275</v>
      </c>
      <c r="AE130" s="279">
        <f>VLOOKUP(AD130,分类参数表!$I$2:$J$10,2,FALSE)</f>
        <v>1</v>
      </c>
      <c r="AF130" s="278"/>
      <c r="AG130" s="264" t="s">
        <v>2276</v>
      </c>
      <c r="AH130" s="264" t="s">
        <v>2277</v>
      </c>
      <c r="AI130" s="264"/>
      <c r="AJ130" s="264"/>
      <c r="AK130" s="264" t="s">
        <v>2269</v>
      </c>
      <c r="AL130" s="264" t="s">
        <v>2249</v>
      </c>
      <c r="AM130" s="288"/>
      <c r="AN130" s="289">
        <f t="shared" si="28"/>
        <v>0.90019011406844107</v>
      </c>
      <c r="AO130" s="296"/>
    </row>
    <row r="131" spans="1:41" s="219" customFormat="1" ht="15" customHeight="1" x14ac:dyDescent="0.15">
      <c r="A131" s="235"/>
      <c r="B131" s="236">
        <f t="shared" ref="B131:C134" si="35">B130</f>
        <v>42701</v>
      </c>
      <c r="C131" s="237" t="str">
        <f t="shared" si="35"/>
        <v>NS2016112707</v>
      </c>
      <c r="D131" s="238">
        <f>D130+1</f>
        <v>2</v>
      </c>
      <c r="E131" s="238"/>
      <c r="F131" s="239"/>
      <c r="G131" s="238"/>
      <c r="H131" s="240"/>
      <c r="I131" s="240"/>
      <c r="J131" s="238"/>
      <c r="K131" s="238"/>
      <c r="L131" s="238"/>
      <c r="M131" s="238"/>
      <c r="N131" s="238"/>
      <c r="O131" s="256">
        <f t="shared" si="27"/>
        <v>0</v>
      </c>
      <c r="P131" s="323"/>
      <c r="Q131" s="266"/>
      <c r="R131" s="323"/>
      <c r="S131" s="323"/>
      <c r="T131" s="323"/>
      <c r="U131" s="325"/>
      <c r="V131" s="327"/>
      <c r="W131" s="329"/>
      <c r="X131" s="325"/>
      <c r="Y131" s="331"/>
      <c r="Z131" s="331"/>
      <c r="AA131" s="331"/>
      <c r="AB131" s="331"/>
      <c r="AC131" s="331"/>
      <c r="AD131" s="238" t="str">
        <f>AD130</f>
        <v>会员</v>
      </c>
      <c r="AE131" s="279">
        <f>VLOOKUP(AD131,分类参数表!$I$2:$J$10,2,FALSE)</f>
        <v>1</v>
      </c>
      <c r="AF131" s="280"/>
      <c r="AG131" s="266"/>
      <c r="AH131" s="266"/>
      <c r="AI131" s="266"/>
      <c r="AJ131" s="266"/>
      <c r="AK131" s="266"/>
      <c r="AL131" s="266"/>
      <c r="AM131" s="290"/>
      <c r="AN131" s="291" t="e">
        <f t="shared" si="28"/>
        <v>#DIV/0!</v>
      </c>
      <c r="AO131" s="297"/>
    </row>
    <row r="132" spans="1:41" s="219" customFormat="1" ht="15" customHeight="1" x14ac:dyDescent="0.15">
      <c r="A132" s="235"/>
      <c r="B132" s="236">
        <f t="shared" si="35"/>
        <v>42701</v>
      </c>
      <c r="C132" s="237" t="str">
        <f t="shared" si="35"/>
        <v>NS2016112707</v>
      </c>
      <c r="D132" s="238">
        <f>D131+1</f>
        <v>3</v>
      </c>
      <c r="E132" s="238"/>
      <c r="F132" s="239"/>
      <c r="G132" s="238"/>
      <c r="H132" s="240"/>
      <c r="I132" s="240"/>
      <c r="J132" s="238"/>
      <c r="K132" s="238"/>
      <c r="L132" s="238"/>
      <c r="M132" s="238"/>
      <c r="N132" s="238"/>
      <c r="O132" s="256">
        <f t="shared" si="27"/>
        <v>0</v>
      </c>
      <c r="P132" s="323"/>
      <c r="Q132" s="266"/>
      <c r="R132" s="323"/>
      <c r="S132" s="323"/>
      <c r="T132" s="323"/>
      <c r="U132" s="325"/>
      <c r="V132" s="327"/>
      <c r="W132" s="329"/>
      <c r="X132" s="325"/>
      <c r="Y132" s="331"/>
      <c r="Z132" s="331"/>
      <c r="AA132" s="331"/>
      <c r="AB132" s="331"/>
      <c r="AC132" s="331"/>
      <c r="AD132" s="238" t="str">
        <f>AD131</f>
        <v>会员</v>
      </c>
      <c r="AE132" s="279">
        <f>VLOOKUP(AD132,分类参数表!$I$2:$J$10,2,FALSE)</f>
        <v>1</v>
      </c>
      <c r="AF132" s="280"/>
      <c r="AG132" s="266"/>
      <c r="AH132" s="266"/>
      <c r="AI132" s="266"/>
      <c r="AJ132" s="266"/>
      <c r="AK132" s="266"/>
      <c r="AL132" s="266"/>
      <c r="AM132" s="290"/>
      <c r="AN132" s="291" t="e">
        <f t="shared" si="28"/>
        <v>#DIV/0!</v>
      </c>
      <c r="AO132" s="297"/>
    </row>
    <row r="133" spans="1:41" s="219" customFormat="1" ht="15" customHeight="1" x14ac:dyDescent="0.15">
      <c r="A133" s="235"/>
      <c r="B133" s="236">
        <f t="shared" si="35"/>
        <v>42701</v>
      </c>
      <c r="C133" s="237" t="str">
        <f t="shared" si="35"/>
        <v>NS2016112707</v>
      </c>
      <c r="D133" s="238">
        <f>D132+1</f>
        <v>4</v>
      </c>
      <c r="E133" s="238"/>
      <c r="F133" s="239"/>
      <c r="G133" s="238"/>
      <c r="H133" s="238"/>
      <c r="I133" s="238"/>
      <c r="J133" s="238"/>
      <c r="K133" s="238"/>
      <c r="L133" s="238"/>
      <c r="M133" s="238"/>
      <c r="N133" s="238"/>
      <c r="O133" s="256">
        <f t="shared" si="27"/>
        <v>0</v>
      </c>
      <c r="P133" s="323"/>
      <c r="Q133" s="266"/>
      <c r="R133" s="323"/>
      <c r="S133" s="323"/>
      <c r="T133" s="323"/>
      <c r="U133" s="325"/>
      <c r="V133" s="327"/>
      <c r="W133" s="329"/>
      <c r="X133" s="325"/>
      <c r="Y133" s="331"/>
      <c r="Z133" s="331"/>
      <c r="AA133" s="331"/>
      <c r="AB133" s="331"/>
      <c r="AC133" s="331"/>
      <c r="AD133" s="238" t="str">
        <f>AD132</f>
        <v>会员</v>
      </c>
      <c r="AE133" s="279">
        <f>VLOOKUP(AD133,分类参数表!$I$2:$J$10,2,FALSE)</f>
        <v>1</v>
      </c>
      <c r="AF133" s="280"/>
      <c r="AG133" s="266"/>
      <c r="AH133" s="266"/>
      <c r="AI133" s="266"/>
      <c r="AJ133" s="266"/>
      <c r="AK133" s="266"/>
      <c r="AL133" s="266"/>
      <c r="AM133" s="290"/>
      <c r="AN133" s="291" t="e">
        <f t="shared" si="28"/>
        <v>#DIV/0!</v>
      </c>
      <c r="AO133" s="297"/>
    </row>
    <row r="134" spans="1:41" s="219" customFormat="1" ht="15" customHeight="1" thickBot="1" x14ac:dyDescent="0.2">
      <c r="A134" s="235"/>
      <c r="B134" s="236">
        <f t="shared" si="35"/>
        <v>42701</v>
      </c>
      <c r="C134" s="237" t="str">
        <f t="shared" si="35"/>
        <v>NS2016112707</v>
      </c>
      <c r="D134" s="238">
        <f>D133+1</f>
        <v>5</v>
      </c>
      <c r="E134" s="238"/>
      <c r="F134" s="239"/>
      <c r="G134" s="238"/>
      <c r="H134" s="240"/>
      <c r="I134" s="240"/>
      <c r="J134" s="238"/>
      <c r="K134" s="238"/>
      <c r="L134" s="238"/>
      <c r="M134" s="238"/>
      <c r="N134" s="238"/>
      <c r="O134" s="256">
        <f t="shared" si="27"/>
        <v>0</v>
      </c>
      <c r="P134" s="323"/>
      <c r="Q134" s="266"/>
      <c r="R134" s="323"/>
      <c r="S134" s="323"/>
      <c r="T134" s="323"/>
      <c r="U134" s="325"/>
      <c r="V134" s="327"/>
      <c r="W134" s="329"/>
      <c r="X134" s="325"/>
      <c r="Y134" s="331"/>
      <c r="Z134" s="331"/>
      <c r="AA134" s="331"/>
      <c r="AB134" s="331"/>
      <c r="AC134" s="331"/>
      <c r="AD134" s="238" t="str">
        <f>AD133</f>
        <v>会员</v>
      </c>
      <c r="AE134" s="279">
        <f>VLOOKUP(AD134,分类参数表!$I$2:$J$10,2,FALSE)</f>
        <v>1</v>
      </c>
      <c r="AF134" s="280"/>
      <c r="AG134" s="266"/>
      <c r="AH134" s="266"/>
      <c r="AI134" s="266"/>
      <c r="AJ134" s="266"/>
      <c r="AK134" s="266"/>
      <c r="AL134" s="266"/>
      <c r="AM134" s="290"/>
      <c r="AN134" s="291" t="e">
        <f t="shared" si="28"/>
        <v>#DIV/0!</v>
      </c>
      <c r="AO134" s="297"/>
    </row>
    <row r="135" spans="1:41" s="220" customFormat="1" ht="15" customHeight="1" thickTop="1" x14ac:dyDescent="0.15">
      <c r="A135" s="241" t="s">
        <v>115</v>
      </c>
      <c r="B135" s="242">
        <v>42701</v>
      </c>
      <c r="C135" s="243" t="s">
        <v>2413</v>
      </c>
      <c r="D135" s="244">
        <v>1</v>
      </c>
      <c r="E135" s="245" t="s">
        <v>2259</v>
      </c>
      <c r="F135" s="245" t="s">
        <v>2260</v>
      </c>
      <c r="G135" s="244" t="s">
        <v>2278</v>
      </c>
      <c r="H135" s="246" t="s">
        <v>2279</v>
      </c>
      <c r="I135" s="246" t="s">
        <v>2280</v>
      </c>
      <c r="J135" s="244" t="s">
        <v>2264</v>
      </c>
      <c r="K135" s="245" t="s">
        <v>2242</v>
      </c>
      <c r="L135" s="244" t="s">
        <v>2265</v>
      </c>
      <c r="M135" s="244">
        <v>1</v>
      </c>
      <c r="N135" s="244">
        <v>335</v>
      </c>
      <c r="O135" s="257">
        <f t="shared" si="27"/>
        <v>335</v>
      </c>
      <c r="P135" s="332">
        <v>335</v>
      </c>
      <c r="Q135" s="269" t="s">
        <v>2266</v>
      </c>
      <c r="R135" s="318">
        <v>328</v>
      </c>
      <c r="S135" s="334">
        <v>0.98</v>
      </c>
      <c r="T135" s="332">
        <v>0.92</v>
      </c>
      <c r="U135" s="320"/>
      <c r="V135" s="320"/>
      <c r="W135" s="320"/>
      <c r="X135" s="320"/>
      <c r="Y135" s="318">
        <f>R135-(V135/10)-X135</f>
        <v>328</v>
      </c>
      <c r="Z135" s="318">
        <v>303</v>
      </c>
      <c r="AA135" s="318">
        <f>U135-V135+Z135</f>
        <v>303</v>
      </c>
      <c r="AB135" s="318"/>
      <c r="AC135" s="318"/>
      <c r="AD135" s="281" t="s">
        <v>2267</v>
      </c>
      <c r="AE135" s="282">
        <f>VLOOKUP(AD135,分类参数表!$I$2:$J$10,2,FALSE)</f>
        <v>1</v>
      </c>
      <c r="AF135" s="283"/>
      <c r="AG135" s="269" t="s">
        <v>2268</v>
      </c>
      <c r="AH135" s="269"/>
      <c r="AI135" s="269"/>
      <c r="AJ135" s="269"/>
      <c r="AK135" s="269" t="s">
        <v>2269</v>
      </c>
      <c r="AL135" s="269" t="s">
        <v>2238</v>
      </c>
      <c r="AM135" s="292"/>
      <c r="AN135" s="293">
        <f t="shared" si="28"/>
        <v>0.9791044776119403</v>
      </c>
      <c r="AO135" s="298" t="s">
        <v>2270</v>
      </c>
    </row>
    <row r="136" spans="1:41" s="221" customFormat="1" ht="15" customHeight="1" x14ac:dyDescent="0.15">
      <c r="A136" s="247"/>
      <c r="B136" s="248">
        <f t="shared" ref="B136:C139" si="36">B135</f>
        <v>42701</v>
      </c>
      <c r="C136" s="249" t="str">
        <f t="shared" si="36"/>
        <v>NS2016112708</v>
      </c>
      <c r="D136" s="250">
        <f>D135+1</f>
        <v>2</v>
      </c>
      <c r="E136" s="250"/>
      <c r="F136" s="251"/>
      <c r="G136" s="250"/>
      <c r="H136" s="252"/>
      <c r="I136" s="252"/>
      <c r="J136" s="250"/>
      <c r="K136" s="250"/>
      <c r="L136" s="250"/>
      <c r="M136" s="250"/>
      <c r="N136" s="250"/>
      <c r="O136" s="258">
        <f t="shared" si="27"/>
        <v>0</v>
      </c>
      <c r="P136" s="333"/>
      <c r="Q136" s="271"/>
      <c r="R136" s="319"/>
      <c r="S136" s="335"/>
      <c r="T136" s="333"/>
      <c r="U136" s="321"/>
      <c r="V136" s="321"/>
      <c r="W136" s="321"/>
      <c r="X136" s="321"/>
      <c r="Y136" s="319"/>
      <c r="Z136" s="319"/>
      <c r="AA136" s="319"/>
      <c r="AB136" s="319"/>
      <c r="AC136" s="319"/>
      <c r="AD136" s="250" t="str">
        <f>AD135</f>
        <v>会员</v>
      </c>
      <c r="AE136" s="284">
        <f>VLOOKUP(AD136,分类参数表!$I$2:$J$10,2,FALSE)</f>
        <v>1</v>
      </c>
      <c r="AF136" s="285"/>
      <c r="AG136" s="271"/>
      <c r="AH136" s="271"/>
      <c r="AI136" s="271"/>
      <c r="AJ136" s="271"/>
      <c r="AK136" s="271"/>
      <c r="AL136" s="271"/>
      <c r="AM136" s="294"/>
      <c r="AN136" s="295" t="e">
        <f t="shared" si="28"/>
        <v>#DIV/0!</v>
      </c>
      <c r="AO136" s="299"/>
    </row>
    <row r="137" spans="1:41" s="221" customFormat="1" ht="15" customHeight="1" x14ac:dyDescent="0.15">
      <c r="A137" s="247"/>
      <c r="B137" s="248">
        <f t="shared" si="36"/>
        <v>42701</v>
      </c>
      <c r="C137" s="249" t="str">
        <f t="shared" si="36"/>
        <v>NS2016112708</v>
      </c>
      <c r="D137" s="250">
        <f>D136+1</f>
        <v>3</v>
      </c>
      <c r="E137" s="250"/>
      <c r="F137" s="251"/>
      <c r="G137" s="250"/>
      <c r="H137" s="252"/>
      <c r="I137" s="252"/>
      <c r="J137" s="250"/>
      <c r="K137" s="250"/>
      <c r="L137" s="250"/>
      <c r="M137" s="250"/>
      <c r="N137" s="250"/>
      <c r="O137" s="258">
        <f t="shared" si="27"/>
        <v>0</v>
      </c>
      <c r="P137" s="333"/>
      <c r="Q137" s="271"/>
      <c r="R137" s="319"/>
      <c r="S137" s="335"/>
      <c r="T137" s="333"/>
      <c r="U137" s="321"/>
      <c r="V137" s="321"/>
      <c r="W137" s="321"/>
      <c r="X137" s="321"/>
      <c r="Y137" s="319"/>
      <c r="Z137" s="319"/>
      <c r="AA137" s="319"/>
      <c r="AB137" s="319"/>
      <c r="AC137" s="319"/>
      <c r="AD137" s="250" t="str">
        <f>AD136</f>
        <v>会员</v>
      </c>
      <c r="AE137" s="284">
        <f>VLOOKUP(AD137,分类参数表!$I$2:$J$10,2,FALSE)</f>
        <v>1</v>
      </c>
      <c r="AF137" s="285"/>
      <c r="AG137" s="271"/>
      <c r="AH137" s="271"/>
      <c r="AI137" s="271"/>
      <c r="AJ137" s="271"/>
      <c r="AK137" s="271"/>
      <c r="AL137" s="271"/>
      <c r="AM137" s="294"/>
      <c r="AN137" s="295" t="e">
        <f t="shared" si="28"/>
        <v>#DIV/0!</v>
      </c>
      <c r="AO137" s="299"/>
    </row>
    <row r="138" spans="1:41" s="221" customFormat="1" ht="15" customHeight="1" x14ac:dyDescent="0.15">
      <c r="A138" s="247"/>
      <c r="B138" s="248">
        <f t="shared" si="36"/>
        <v>42701</v>
      </c>
      <c r="C138" s="249" t="str">
        <f t="shared" si="36"/>
        <v>NS2016112708</v>
      </c>
      <c r="D138" s="250">
        <f>D137+1</f>
        <v>4</v>
      </c>
      <c r="E138" s="250"/>
      <c r="F138" s="251"/>
      <c r="G138" s="250"/>
      <c r="H138" s="250"/>
      <c r="I138" s="250"/>
      <c r="J138" s="250"/>
      <c r="K138" s="250"/>
      <c r="L138" s="250"/>
      <c r="M138" s="250"/>
      <c r="N138" s="250"/>
      <c r="O138" s="258">
        <f t="shared" si="27"/>
        <v>0</v>
      </c>
      <c r="P138" s="333"/>
      <c r="Q138" s="271"/>
      <c r="R138" s="319"/>
      <c r="S138" s="335"/>
      <c r="T138" s="333"/>
      <c r="U138" s="321"/>
      <c r="V138" s="321"/>
      <c r="W138" s="321"/>
      <c r="X138" s="321"/>
      <c r="Y138" s="319"/>
      <c r="Z138" s="319"/>
      <c r="AA138" s="319"/>
      <c r="AB138" s="319"/>
      <c r="AC138" s="319"/>
      <c r="AD138" s="250" t="str">
        <f>AD136</f>
        <v>会员</v>
      </c>
      <c r="AE138" s="284">
        <f>VLOOKUP(AD138,分类参数表!$I$2:$J$10,2,FALSE)</f>
        <v>1</v>
      </c>
      <c r="AF138" s="285"/>
      <c r="AG138" s="271"/>
      <c r="AH138" s="271"/>
      <c r="AI138" s="271"/>
      <c r="AJ138" s="271"/>
      <c r="AK138" s="271"/>
      <c r="AL138" s="271"/>
      <c r="AM138" s="294"/>
      <c r="AN138" s="295" t="e">
        <f t="shared" si="28"/>
        <v>#DIV/0!</v>
      </c>
      <c r="AO138" s="299"/>
    </row>
    <row r="139" spans="1:41" s="221" customFormat="1" ht="15" customHeight="1" thickBot="1" x14ac:dyDescent="0.2">
      <c r="A139" s="247"/>
      <c r="B139" s="248">
        <f t="shared" si="36"/>
        <v>42701</v>
      </c>
      <c r="C139" s="249" t="str">
        <f t="shared" si="36"/>
        <v>NS2016112708</v>
      </c>
      <c r="D139" s="250">
        <f>D138+1</f>
        <v>5</v>
      </c>
      <c r="E139" s="250"/>
      <c r="F139" s="251"/>
      <c r="G139" s="250"/>
      <c r="H139" s="250"/>
      <c r="I139" s="250"/>
      <c r="J139" s="250"/>
      <c r="K139" s="250"/>
      <c r="L139" s="250"/>
      <c r="M139" s="250"/>
      <c r="N139" s="250"/>
      <c r="O139" s="258">
        <f t="shared" si="27"/>
        <v>0</v>
      </c>
      <c r="P139" s="333"/>
      <c r="Q139" s="271"/>
      <c r="R139" s="319"/>
      <c r="S139" s="335"/>
      <c r="T139" s="333"/>
      <c r="U139" s="321"/>
      <c r="V139" s="321"/>
      <c r="W139" s="321"/>
      <c r="X139" s="321"/>
      <c r="Y139" s="319"/>
      <c r="Z139" s="319"/>
      <c r="AA139" s="319"/>
      <c r="AB139" s="319"/>
      <c r="AC139" s="319"/>
      <c r="AD139" s="250" t="str">
        <f>AD137</f>
        <v>会员</v>
      </c>
      <c r="AE139" s="284">
        <f>VLOOKUP(AD139,分类参数表!$I$2:$J$10,2,FALSE)</f>
        <v>1</v>
      </c>
      <c r="AF139" s="285"/>
      <c r="AG139" s="271"/>
      <c r="AH139" s="271"/>
      <c r="AI139" s="271"/>
      <c r="AJ139" s="271"/>
      <c r="AK139" s="271"/>
      <c r="AL139" s="271"/>
      <c r="AM139" s="294"/>
      <c r="AN139" s="295" t="e">
        <f t="shared" si="28"/>
        <v>#DIV/0!</v>
      </c>
      <c r="AO139" s="299"/>
    </row>
    <row r="140" spans="1:41" s="218" customFormat="1" ht="15" customHeight="1" thickTop="1" x14ac:dyDescent="0.15">
      <c r="A140" s="229" t="s">
        <v>39</v>
      </c>
      <c r="B140" s="230">
        <v>42701</v>
      </c>
      <c r="C140" s="231" t="s">
        <v>2414</v>
      </c>
      <c r="D140" s="232">
        <v>1</v>
      </c>
      <c r="E140" s="233" t="s">
        <v>2254</v>
      </c>
      <c r="F140" s="233" t="s">
        <v>2284</v>
      </c>
      <c r="G140" s="232" t="s">
        <v>2285</v>
      </c>
      <c r="H140" s="234" t="s">
        <v>2286</v>
      </c>
      <c r="I140" s="234" t="s">
        <v>2229</v>
      </c>
      <c r="J140" s="232" t="s">
        <v>2264</v>
      </c>
      <c r="K140" s="233" t="s">
        <v>2242</v>
      </c>
      <c r="L140" s="232" t="s">
        <v>2273</v>
      </c>
      <c r="M140" s="232">
        <v>1</v>
      </c>
      <c r="N140" s="232">
        <v>2568</v>
      </c>
      <c r="O140" s="255">
        <f t="shared" si="27"/>
        <v>2568</v>
      </c>
      <c r="P140" s="322">
        <v>2568</v>
      </c>
      <c r="Q140" s="264" t="s">
        <v>2287</v>
      </c>
      <c r="R140" s="322">
        <v>2310</v>
      </c>
      <c r="S140" s="322">
        <v>0.9</v>
      </c>
      <c r="T140" s="322">
        <v>0.78</v>
      </c>
      <c r="U140" s="324"/>
      <c r="V140" s="326"/>
      <c r="W140" s="328"/>
      <c r="X140" s="324"/>
      <c r="Y140" s="330">
        <f>R140-(V140/10)-X140</f>
        <v>2310</v>
      </c>
      <c r="Z140" s="330">
        <v>1790</v>
      </c>
      <c r="AA140" s="330">
        <f>U140-V140+Z140</f>
        <v>1790</v>
      </c>
      <c r="AB140" s="330"/>
      <c r="AC140" s="330"/>
      <c r="AD140" s="238" t="s">
        <v>2275</v>
      </c>
      <c r="AE140" s="279">
        <f>VLOOKUP(AD140,分类参数表!$I$2:$J$10,2,FALSE)</f>
        <v>1</v>
      </c>
      <c r="AF140" s="278"/>
      <c r="AG140" s="264" t="s">
        <v>2288</v>
      </c>
      <c r="AH140" s="264" t="s">
        <v>2289</v>
      </c>
      <c r="AI140" s="264"/>
      <c r="AJ140" s="264"/>
      <c r="AK140" s="264" t="s">
        <v>2269</v>
      </c>
      <c r="AL140" s="264" t="s">
        <v>2290</v>
      </c>
      <c r="AM140" s="288"/>
      <c r="AN140" s="289">
        <f t="shared" si="28"/>
        <v>0.89953271028037385</v>
      </c>
      <c r="AO140" s="296"/>
    </row>
    <row r="141" spans="1:41" s="219" customFormat="1" ht="15" customHeight="1" x14ac:dyDescent="0.15">
      <c r="A141" s="235"/>
      <c r="B141" s="236">
        <f t="shared" ref="B141:C144" si="37">B140</f>
        <v>42701</v>
      </c>
      <c r="C141" s="237" t="str">
        <f t="shared" si="37"/>
        <v>NS2016112709</v>
      </c>
      <c r="D141" s="238">
        <f>D140+1</f>
        <v>2</v>
      </c>
      <c r="E141" s="238"/>
      <c r="F141" s="239"/>
      <c r="G141" s="238"/>
      <c r="H141" s="240"/>
      <c r="I141" s="240"/>
      <c r="J141" s="238"/>
      <c r="K141" s="238"/>
      <c r="L141" s="238"/>
      <c r="M141" s="238"/>
      <c r="N141" s="238"/>
      <c r="O141" s="256">
        <f t="shared" si="27"/>
        <v>0</v>
      </c>
      <c r="P141" s="323"/>
      <c r="Q141" s="266"/>
      <c r="R141" s="323"/>
      <c r="S141" s="323"/>
      <c r="T141" s="323"/>
      <c r="U141" s="325"/>
      <c r="V141" s="327"/>
      <c r="W141" s="329"/>
      <c r="X141" s="325"/>
      <c r="Y141" s="331"/>
      <c r="Z141" s="331"/>
      <c r="AA141" s="331"/>
      <c r="AB141" s="331"/>
      <c r="AC141" s="331"/>
      <c r="AD141" s="238" t="str">
        <f>AD140</f>
        <v>会员</v>
      </c>
      <c r="AE141" s="279">
        <f>VLOOKUP(AD141,分类参数表!$I$2:$J$10,2,FALSE)</f>
        <v>1</v>
      </c>
      <c r="AF141" s="280"/>
      <c r="AG141" s="266"/>
      <c r="AH141" s="266"/>
      <c r="AI141" s="266"/>
      <c r="AJ141" s="266"/>
      <c r="AK141" s="266"/>
      <c r="AL141" s="266"/>
      <c r="AM141" s="290"/>
      <c r="AN141" s="291" t="e">
        <f t="shared" si="28"/>
        <v>#DIV/0!</v>
      </c>
      <c r="AO141" s="297"/>
    </row>
    <row r="142" spans="1:41" s="219" customFormat="1" ht="15" customHeight="1" x14ac:dyDescent="0.15">
      <c r="A142" s="235"/>
      <c r="B142" s="236">
        <f t="shared" si="37"/>
        <v>42701</v>
      </c>
      <c r="C142" s="237" t="str">
        <f t="shared" si="37"/>
        <v>NS2016112709</v>
      </c>
      <c r="D142" s="238">
        <f>D141+1</f>
        <v>3</v>
      </c>
      <c r="E142" s="238"/>
      <c r="F142" s="239"/>
      <c r="G142" s="238"/>
      <c r="H142" s="240"/>
      <c r="I142" s="240"/>
      <c r="J142" s="238"/>
      <c r="K142" s="238"/>
      <c r="L142" s="238"/>
      <c r="M142" s="238"/>
      <c r="N142" s="238"/>
      <c r="O142" s="256">
        <f t="shared" si="27"/>
        <v>0</v>
      </c>
      <c r="P142" s="323"/>
      <c r="Q142" s="266"/>
      <c r="R142" s="323"/>
      <c r="S142" s="323"/>
      <c r="T142" s="323"/>
      <c r="U142" s="325"/>
      <c r="V142" s="327"/>
      <c r="W142" s="329"/>
      <c r="X142" s="325"/>
      <c r="Y142" s="331"/>
      <c r="Z142" s="331"/>
      <c r="AA142" s="331"/>
      <c r="AB142" s="331"/>
      <c r="AC142" s="331"/>
      <c r="AD142" s="238" t="str">
        <f>AD141</f>
        <v>会员</v>
      </c>
      <c r="AE142" s="279">
        <f>VLOOKUP(AD142,分类参数表!$I$2:$J$10,2,FALSE)</f>
        <v>1</v>
      </c>
      <c r="AF142" s="280"/>
      <c r="AG142" s="266"/>
      <c r="AH142" s="266"/>
      <c r="AI142" s="266"/>
      <c r="AJ142" s="266"/>
      <c r="AK142" s="266"/>
      <c r="AL142" s="266"/>
      <c r="AM142" s="290"/>
      <c r="AN142" s="291" t="e">
        <f t="shared" si="28"/>
        <v>#DIV/0!</v>
      </c>
      <c r="AO142" s="297"/>
    </row>
    <row r="143" spans="1:41" s="219" customFormat="1" ht="15" customHeight="1" x14ac:dyDescent="0.15">
      <c r="A143" s="235"/>
      <c r="B143" s="236">
        <f t="shared" si="37"/>
        <v>42701</v>
      </c>
      <c r="C143" s="237" t="str">
        <f t="shared" si="37"/>
        <v>NS2016112709</v>
      </c>
      <c r="D143" s="238">
        <f>D142+1</f>
        <v>4</v>
      </c>
      <c r="E143" s="238"/>
      <c r="F143" s="239"/>
      <c r="G143" s="238"/>
      <c r="H143" s="238"/>
      <c r="I143" s="238"/>
      <c r="J143" s="238"/>
      <c r="K143" s="238"/>
      <c r="L143" s="238"/>
      <c r="M143" s="238"/>
      <c r="N143" s="238"/>
      <c r="O143" s="256">
        <f t="shared" si="27"/>
        <v>0</v>
      </c>
      <c r="P143" s="323"/>
      <c r="Q143" s="266"/>
      <c r="R143" s="323"/>
      <c r="S143" s="323"/>
      <c r="T143" s="323"/>
      <c r="U143" s="325"/>
      <c r="V143" s="327"/>
      <c r="W143" s="329"/>
      <c r="X143" s="325"/>
      <c r="Y143" s="331"/>
      <c r="Z143" s="331"/>
      <c r="AA143" s="331"/>
      <c r="AB143" s="331"/>
      <c r="AC143" s="331"/>
      <c r="AD143" s="238" t="str">
        <f>AD142</f>
        <v>会员</v>
      </c>
      <c r="AE143" s="279">
        <f>VLOOKUP(AD143,分类参数表!$I$2:$J$10,2,FALSE)</f>
        <v>1</v>
      </c>
      <c r="AF143" s="280"/>
      <c r="AG143" s="266"/>
      <c r="AH143" s="266"/>
      <c r="AI143" s="266"/>
      <c r="AJ143" s="266"/>
      <c r="AK143" s="266"/>
      <c r="AL143" s="266"/>
      <c r="AM143" s="290"/>
      <c r="AN143" s="291" t="e">
        <f t="shared" si="28"/>
        <v>#DIV/0!</v>
      </c>
      <c r="AO143" s="297"/>
    </row>
    <row r="144" spans="1:41" s="219" customFormat="1" ht="15" customHeight="1" thickBot="1" x14ac:dyDescent="0.2">
      <c r="A144" s="235"/>
      <c r="B144" s="236">
        <f t="shared" si="37"/>
        <v>42701</v>
      </c>
      <c r="C144" s="237" t="str">
        <f t="shared" si="37"/>
        <v>NS2016112709</v>
      </c>
      <c r="D144" s="238">
        <f>D143+1</f>
        <v>5</v>
      </c>
      <c r="E144" s="238"/>
      <c r="F144" s="239"/>
      <c r="G144" s="238"/>
      <c r="H144" s="240"/>
      <c r="I144" s="240"/>
      <c r="J144" s="238"/>
      <c r="K144" s="238"/>
      <c r="L144" s="238"/>
      <c r="M144" s="238"/>
      <c r="N144" s="238"/>
      <c r="O144" s="256">
        <f t="shared" si="27"/>
        <v>0</v>
      </c>
      <c r="P144" s="323"/>
      <c r="Q144" s="266"/>
      <c r="R144" s="323"/>
      <c r="S144" s="323"/>
      <c r="T144" s="323"/>
      <c r="U144" s="325"/>
      <c r="V144" s="327"/>
      <c r="W144" s="329"/>
      <c r="X144" s="325"/>
      <c r="Y144" s="331"/>
      <c r="Z144" s="331"/>
      <c r="AA144" s="331"/>
      <c r="AB144" s="331"/>
      <c r="AC144" s="331"/>
      <c r="AD144" s="238" t="str">
        <f>AD143</f>
        <v>会员</v>
      </c>
      <c r="AE144" s="279">
        <f>VLOOKUP(AD144,分类参数表!$I$2:$J$10,2,FALSE)</f>
        <v>1</v>
      </c>
      <c r="AF144" s="280"/>
      <c r="AG144" s="266"/>
      <c r="AH144" s="266"/>
      <c r="AI144" s="266"/>
      <c r="AJ144" s="266"/>
      <c r="AK144" s="266"/>
      <c r="AL144" s="266"/>
      <c r="AM144" s="290"/>
      <c r="AN144" s="291" t="e">
        <f t="shared" si="28"/>
        <v>#DIV/0!</v>
      </c>
      <c r="AO144" s="297"/>
    </row>
    <row r="145" spans="1:41" s="220" customFormat="1" ht="15" customHeight="1" thickTop="1" x14ac:dyDescent="0.15">
      <c r="A145" s="241" t="s">
        <v>39</v>
      </c>
      <c r="B145" s="242">
        <v>42701</v>
      </c>
      <c r="C145" s="243" t="s">
        <v>2415</v>
      </c>
      <c r="D145" s="244">
        <v>1</v>
      </c>
      <c r="E145" s="245" t="s">
        <v>2254</v>
      </c>
      <c r="F145" s="245" t="s">
        <v>2291</v>
      </c>
      <c r="G145" s="244" t="s">
        <v>2292</v>
      </c>
      <c r="H145" s="246" t="s">
        <v>2293</v>
      </c>
      <c r="I145" s="246" t="s">
        <v>2229</v>
      </c>
      <c r="J145" s="244" t="s">
        <v>2264</v>
      </c>
      <c r="K145" s="245" t="s">
        <v>2246</v>
      </c>
      <c r="L145" s="244" t="s">
        <v>2265</v>
      </c>
      <c r="M145" s="244">
        <v>1</v>
      </c>
      <c r="N145" s="244">
        <v>2080</v>
      </c>
      <c r="O145" s="257">
        <f t="shared" si="27"/>
        <v>2080</v>
      </c>
      <c r="P145" s="332">
        <v>2080</v>
      </c>
      <c r="Q145" s="269" t="s">
        <v>2294</v>
      </c>
      <c r="R145" s="318">
        <v>1248</v>
      </c>
      <c r="S145" s="334">
        <v>0.6</v>
      </c>
      <c r="T145" s="332">
        <v>0.4</v>
      </c>
      <c r="U145" s="320"/>
      <c r="V145" s="320"/>
      <c r="W145" s="320"/>
      <c r="X145" s="320"/>
      <c r="Y145" s="318">
        <f>R145-(V145/10)-X145</f>
        <v>1248</v>
      </c>
      <c r="Z145" s="318">
        <v>499</v>
      </c>
      <c r="AA145" s="318">
        <f>U145-V145+Z145</f>
        <v>499</v>
      </c>
      <c r="AB145" s="318"/>
      <c r="AC145" s="318"/>
      <c r="AD145" s="281" t="s">
        <v>2267</v>
      </c>
      <c r="AE145" s="282">
        <f>VLOOKUP(AD145,分类参数表!$I$2:$J$10,2,FALSE)</f>
        <v>1</v>
      </c>
      <c r="AF145" s="283"/>
      <c r="AG145" s="269" t="s">
        <v>2295</v>
      </c>
      <c r="AH145" s="269"/>
      <c r="AI145" s="269"/>
      <c r="AJ145" s="269"/>
      <c r="AK145" s="269" t="s">
        <v>2269</v>
      </c>
      <c r="AL145" s="269" t="s">
        <v>2249</v>
      </c>
      <c r="AM145" s="292"/>
      <c r="AN145" s="293">
        <f t="shared" si="28"/>
        <v>0.6</v>
      </c>
      <c r="AO145" s="298"/>
    </row>
    <row r="146" spans="1:41" s="221" customFormat="1" ht="15" customHeight="1" x14ac:dyDescent="0.15">
      <c r="A146" s="247"/>
      <c r="B146" s="248">
        <f t="shared" ref="B146:C149" si="38">B145</f>
        <v>42701</v>
      </c>
      <c r="C146" s="249" t="str">
        <f t="shared" si="38"/>
        <v>NS2016112710</v>
      </c>
      <c r="D146" s="250">
        <f>D145+1</f>
        <v>2</v>
      </c>
      <c r="E146" s="250"/>
      <c r="F146" s="251"/>
      <c r="G146" s="250"/>
      <c r="H146" s="252"/>
      <c r="I146" s="252"/>
      <c r="J146" s="250"/>
      <c r="K146" s="250"/>
      <c r="L146" s="250"/>
      <c r="M146" s="250"/>
      <c r="N146" s="250"/>
      <c r="O146" s="258">
        <f t="shared" si="27"/>
        <v>0</v>
      </c>
      <c r="P146" s="333"/>
      <c r="Q146" s="271"/>
      <c r="R146" s="319"/>
      <c r="S146" s="335"/>
      <c r="T146" s="333"/>
      <c r="U146" s="321"/>
      <c r="V146" s="321"/>
      <c r="W146" s="321"/>
      <c r="X146" s="321"/>
      <c r="Y146" s="319"/>
      <c r="Z146" s="319"/>
      <c r="AA146" s="319"/>
      <c r="AB146" s="319"/>
      <c r="AC146" s="319"/>
      <c r="AD146" s="250" t="str">
        <f>AD145</f>
        <v>会员</v>
      </c>
      <c r="AE146" s="284">
        <f>VLOOKUP(AD146,分类参数表!$I$2:$J$10,2,FALSE)</f>
        <v>1</v>
      </c>
      <c r="AF146" s="285"/>
      <c r="AG146" s="271"/>
      <c r="AH146" s="271"/>
      <c r="AI146" s="271"/>
      <c r="AJ146" s="271"/>
      <c r="AK146" s="271"/>
      <c r="AL146" s="271"/>
      <c r="AM146" s="294"/>
      <c r="AN146" s="295" t="e">
        <f t="shared" si="28"/>
        <v>#DIV/0!</v>
      </c>
      <c r="AO146" s="299"/>
    </row>
    <row r="147" spans="1:41" s="221" customFormat="1" ht="15" customHeight="1" x14ac:dyDescent="0.15">
      <c r="A147" s="247"/>
      <c r="B147" s="248">
        <f t="shared" si="38"/>
        <v>42701</v>
      </c>
      <c r="C147" s="249" t="str">
        <f t="shared" si="38"/>
        <v>NS2016112710</v>
      </c>
      <c r="D147" s="250">
        <f>D146+1</f>
        <v>3</v>
      </c>
      <c r="E147" s="250"/>
      <c r="F147" s="251"/>
      <c r="G147" s="250"/>
      <c r="H147" s="252"/>
      <c r="I147" s="252"/>
      <c r="J147" s="250"/>
      <c r="K147" s="250"/>
      <c r="L147" s="250"/>
      <c r="M147" s="250"/>
      <c r="N147" s="250"/>
      <c r="O147" s="258">
        <f t="shared" si="27"/>
        <v>0</v>
      </c>
      <c r="P147" s="333"/>
      <c r="Q147" s="271"/>
      <c r="R147" s="319"/>
      <c r="S147" s="335"/>
      <c r="T147" s="333"/>
      <c r="U147" s="321"/>
      <c r="V147" s="321"/>
      <c r="W147" s="321"/>
      <c r="X147" s="321"/>
      <c r="Y147" s="319"/>
      <c r="Z147" s="319"/>
      <c r="AA147" s="319"/>
      <c r="AB147" s="319"/>
      <c r="AC147" s="319"/>
      <c r="AD147" s="250" t="str">
        <f>AD146</f>
        <v>会员</v>
      </c>
      <c r="AE147" s="284">
        <f>VLOOKUP(AD147,分类参数表!$I$2:$J$10,2,FALSE)</f>
        <v>1</v>
      </c>
      <c r="AF147" s="285"/>
      <c r="AG147" s="271"/>
      <c r="AH147" s="271"/>
      <c r="AI147" s="271"/>
      <c r="AJ147" s="271"/>
      <c r="AK147" s="271"/>
      <c r="AL147" s="271"/>
      <c r="AM147" s="294"/>
      <c r="AN147" s="295" t="e">
        <f t="shared" si="28"/>
        <v>#DIV/0!</v>
      </c>
      <c r="AO147" s="299"/>
    </row>
    <row r="148" spans="1:41" s="221" customFormat="1" ht="15" customHeight="1" x14ac:dyDescent="0.15">
      <c r="A148" s="247"/>
      <c r="B148" s="248">
        <f t="shared" si="38"/>
        <v>42701</v>
      </c>
      <c r="C148" s="249" t="str">
        <f t="shared" si="38"/>
        <v>NS2016112710</v>
      </c>
      <c r="D148" s="250">
        <f>D147+1</f>
        <v>4</v>
      </c>
      <c r="E148" s="250"/>
      <c r="F148" s="251"/>
      <c r="G148" s="250"/>
      <c r="H148" s="250"/>
      <c r="I148" s="250"/>
      <c r="J148" s="250"/>
      <c r="K148" s="250"/>
      <c r="L148" s="250"/>
      <c r="M148" s="250"/>
      <c r="N148" s="250"/>
      <c r="O148" s="258">
        <f t="shared" si="27"/>
        <v>0</v>
      </c>
      <c r="P148" s="333"/>
      <c r="Q148" s="271"/>
      <c r="R148" s="319"/>
      <c r="S148" s="335"/>
      <c r="T148" s="333"/>
      <c r="U148" s="321"/>
      <c r="V148" s="321"/>
      <c r="W148" s="321"/>
      <c r="X148" s="321"/>
      <c r="Y148" s="319"/>
      <c r="Z148" s="319"/>
      <c r="AA148" s="319"/>
      <c r="AB148" s="319"/>
      <c r="AC148" s="319"/>
      <c r="AD148" s="250" t="str">
        <f>AD146</f>
        <v>会员</v>
      </c>
      <c r="AE148" s="284">
        <f>VLOOKUP(AD148,分类参数表!$I$2:$J$10,2,FALSE)</f>
        <v>1</v>
      </c>
      <c r="AF148" s="285"/>
      <c r="AG148" s="271"/>
      <c r="AH148" s="271"/>
      <c r="AI148" s="271"/>
      <c r="AJ148" s="271"/>
      <c r="AK148" s="271"/>
      <c r="AL148" s="271"/>
      <c r="AM148" s="294"/>
      <c r="AN148" s="295" t="e">
        <f t="shared" si="28"/>
        <v>#DIV/0!</v>
      </c>
      <c r="AO148" s="299"/>
    </row>
    <row r="149" spans="1:41" s="221" customFormat="1" ht="15" customHeight="1" thickBot="1" x14ac:dyDescent="0.2">
      <c r="A149" s="247"/>
      <c r="B149" s="248">
        <f t="shared" si="38"/>
        <v>42701</v>
      </c>
      <c r="C149" s="249" t="str">
        <f t="shared" si="38"/>
        <v>NS2016112710</v>
      </c>
      <c r="D149" s="250">
        <f>D148+1</f>
        <v>5</v>
      </c>
      <c r="E149" s="250"/>
      <c r="F149" s="251"/>
      <c r="G149" s="250"/>
      <c r="H149" s="250"/>
      <c r="I149" s="250"/>
      <c r="J149" s="250"/>
      <c r="K149" s="250"/>
      <c r="L149" s="250"/>
      <c r="M149" s="250"/>
      <c r="N149" s="250"/>
      <c r="O149" s="258">
        <f t="shared" si="27"/>
        <v>0</v>
      </c>
      <c r="P149" s="333"/>
      <c r="Q149" s="271"/>
      <c r="R149" s="319"/>
      <c r="S149" s="335"/>
      <c r="T149" s="333"/>
      <c r="U149" s="321"/>
      <c r="V149" s="321"/>
      <c r="W149" s="321"/>
      <c r="X149" s="321"/>
      <c r="Y149" s="319"/>
      <c r="Z149" s="319"/>
      <c r="AA149" s="319"/>
      <c r="AB149" s="319"/>
      <c r="AC149" s="319"/>
      <c r="AD149" s="250" t="str">
        <f>AD147</f>
        <v>会员</v>
      </c>
      <c r="AE149" s="284">
        <f>VLOOKUP(AD149,分类参数表!$I$2:$J$10,2,FALSE)</f>
        <v>1</v>
      </c>
      <c r="AF149" s="285"/>
      <c r="AG149" s="271"/>
      <c r="AH149" s="271"/>
      <c r="AI149" s="271"/>
      <c r="AJ149" s="271"/>
      <c r="AK149" s="271"/>
      <c r="AL149" s="271"/>
      <c r="AM149" s="294"/>
      <c r="AN149" s="295" t="e">
        <f t="shared" si="28"/>
        <v>#DIV/0!</v>
      </c>
      <c r="AO149" s="299"/>
    </row>
    <row r="150" spans="1:41" s="218" customFormat="1" ht="15" customHeight="1" thickTop="1" x14ac:dyDescent="0.15">
      <c r="A150" s="229" t="s">
        <v>39</v>
      </c>
      <c r="B150" s="230">
        <v>42701</v>
      </c>
      <c r="C150" s="231" t="s">
        <v>2416</v>
      </c>
      <c r="D150" s="232">
        <v>1</v>
      </c>
      <c r="E150" s="233" t="s">
        <v>122</v>
      </c>
      <c r="F150" s="233" t="s">
        <v>2296</v>
      </c>
      <c r="G150" s="232" t="s">
        <v>2297</v>
      </c>
      <c r="H150" s="234" t="s">
        <v>2286</v>
      </c>
      <c r="I150" s="234" t="s">
        <v>2298</v>
      </c>
      <c r="J150" s="232" t="s">
        <v>2264</v>
      </c>
      <c r="K150" s="233" t="s">
        <v>2242</v>
      </c>
      <c r="L150" s="232" t="s">
        <v>2265</v>
      </c>
      <c r="M150" s="232">
        <v>1</v>
      </c>
      <c r="N150" s="232">
        <v>1050</v>
      </c>
      <c r="O150" s="255">
        <f t="shared" si="27"/>
        <v>1050</v>
      </c>
      <c r="P150" s="322">
        <v>2230</v>
      </c>
      <c r="Q150" s="264" t="s">
        <v>2299</v>
      </c>
      <c r="R150" s="322">
        <v>1338</v>
      </c>
      <c r="S150" s="322">
        <v>0.6</v>
      </c>
      <c r="T150" s="322">
        <v>0.4</v>
      </c>
      <c r="U150" s="324"/>
      <c r="V150" s="326"/>
      <c r="W150" s="328"/>
      <c r="X150" s="324"/>
      <c r="Y150" s="330">
        <f>R150-(V150/10)-X150</f>
        <v>1338</v>
      </c>
      <c r="Z150" s="330">
        <v>535</v>
      </c>
      <c r="AA150" s="330">
        <f>U150-V150+Z150</f>
        <v>535</v>
      </c>
      <c r="AB150" s="330"/>
      <c r="AC150" s="330"/>
      <c r="AD150" s="238" t="s">
        <v>2275</v>
      </c>
      <c r="AE150" s="279">
        <f>VLOOKUP(AD150,分类参数表!$I$2:$J$10,2,FALSE)</f>
        <v>1</v>
      </c>
      <c r="AF150" s="278"/>
      <c r="AG150" s="264" t="s">
        <v>2300</v>
      </c>
      <c r="AH150" s="264"/>
      <c r="AI150" s="264"/>
      <c r="AJ150" s="264"/>
      <c r="AK150" s="264" t="s">
        <v>2248</v>
      </c>
      <c r="AL150" s="264" t="s">
        <v>2249</v>
      </c>
      <c r="AM150" s="288"/>
      <c r="AN150" s="289">
        <f t="shared" si="28"/>
        <v>0.6</v>
      </c>
      <c r="AO150" s="296"/>
    </row>
    <row r="151" spans="1:41" s="219" customFormat="1" ht="15" customHeight="1" x14ac:dyDescent="0.15">
      <c r="A151" s="235" t="s">
        <v>39</v>
      </c>
      <c r="B151" s="236">
        <f t="shared" ref="B151:C154" si="39">B150</f>
        <v>42701</v>
      </c>
      <c r="C151" s="237" t="str">
        <f t="shared" si="39"/>
        <v>NS2016112711</v>
      </c>
      <c r="D151" s="238">
        <f>D150+1</f>
        <v>2</v>
      </c>
      <c r="E151" s="238" t="s">
        <v>2301</v>
      </c>
      <c r="F151" s="239" t="s">
        <v>2302</v>
      </c>
      <c r="G151" s="238" t="s">
        <v>2303</v>
      </c>
      <c r="H151" s="240"/>
      <c r="I151" s="240">
        <v>157</v>
      </c>
      <c r="J151" s="238" t="s">
        <v>2264</v>
      </c>
      <c r="K151" s="238" t="s">
        <v>2242</v>
      </c>
      <c r="L151" s="238" t="s">
        <v>2265</v>
      </c>
      <c r="M151" s="238">
        <v>1</v>
      </c>
      <c r="N151" s="238">
        <v>1180</v>
      </c>
      <c r="O151" s="256">
        <f t="shared" si="27"/>
        <v>1180</v>
      </c>
      <c r="P151" s="323"/>
      <c r="Q151" s="266" t="s">
        <v>2304</v>
      </c>
      <c r="R151" s="323"/>
      <c r="S151" s="323"/>
      <c r="T151" s="323"/>
      <c r="U151" s="325"/>
      <c r="V151" s="327"/>
      <c r="W151" s="329"/>
      <c r="X151" s="325"/>
      <c r="Y151" s="331"/>
      <c r="Z151" s="331"/>
      <c r="AA151" s="331"/>
      <c r="AB151" s="331"/>
      <c r="AC151" s="331"/>
      <c r="AD151" s="238" t="str">
        <f>AD150</f>
        <v>会员</v>
      </c>
      <c r="AE151" s="279">
        <f>VLOOKUP(AD151,分类参数表!$I$2:$J$10,2,FALSE)</f>
        <v>1</v>
      </c>
      <c r="AF151" s="280"/>
      <c r="AG151" s="266" t="s">
        <v>2300</v>
      </c>
      <c r="AH151" s="266"/>
      <c r="AI151" s="266"/>
      <c r="AJ151" s="266"/>
      <c r="AK151" s="266" t="s">
        <v>2248</v>
      </c>
      <c r="AL151" s="266" t="s">
        <v>2249</v>
      </c>
      <c r="AM151" s="290"/>
      <c r="AN151" s="291">
        <f t="shared" si="28"/>
        <v>0.6</v>
      </c>
      <c r="AO151" s="297"/>
    </row>
    <row r="152" spans="1:41" s="219" customFormat="1" ht="15" customHeight="1" x14ac:dyDescent="0.15">
      <c r="A152" s="235"/>
      <c r="B152" s="236">
        <f t="shared" si="39"/>
        <v>42701</v>
      </c>
      <c r="C152" s="237" t="str">
        <f t="shared" si="39"/>
        <v>NS2016112711</v>
      </c>
      <c r="D152" s="238">
        <f>D151+1</f>
        <v>3</v>
      </c>
      <c r="E152" s="238"/>
      <c r="F152" s="239"/>
      <c r="G152" s="238"/>
      <c r="H152" s="240"/>
      <c r="I152" s="240"/>
      <c r="J152" s="238"/>
      <c r="K152" s="238"/>
      <c r="L152" s="238"/>
      <c r="M152" s="238"/>
      <c r="N152" s="238"/>
      <c r="O152" s="256">
        <f t="shared" si="27"/>
        <v>0</v>
      </c>
      <c r="P152" s="323"/>
      <c r="Q152" s="266"/>
      <c r="R152" s="323"/>
      <c r="S152" s="323"/>
      <c r="T152" s="323"/>
      <c r="U152" s="325"/>
      <c r="V152" s="327"/>
      <c r="W152" s="329"/>
      <c r="X152" s="325"/>
      <c r="Y152" s="331"/>
      <c r="Z152" s="331"/>
      <c r="AA152" s="331"/>
      <c r="AB152" s="331"/>
      <c r="AC152" s="331"/>
      <c r="AD152" s="238" t="str">
        <f>AD151</f>
        <v>会员</v>
      </c>
      <c r="AE152" s="279">
        <f>VLOOKUP(AD152,分类参数表!$I$2:$J$10,2,FALSE)</f>
        <v>1</v>
      </c>
      <c r="AF152" s="280"/>
      <c r="AG152" s="266"/>
      <c r="AH152" s="266"/>
      <c r="AI152" s="266"/>
      <c r="AJ152" s="266"/>
      <c r="AK152" s="266"/>
      <c r="AL152" s="266"/>
      <c r="AM152" s="290"/>
      <c r="AN152" s="291" t="e">
        <f t="shared" si="28"/>
        <v>#DIV/0!</v>
      </c>
      <c r="AO152" s="297"/>
    </row>
    <row r="153" spans="1:41" s="219" customFormat="1" ht="15" customHeight="1" x14ac:dyDescent="0.15">
      <c r="A153" s="235"/>
      <c r="B153" s="236">
        <f t="shared" si="39"/>
        <v>42701</v>
      </c>
      <c r="C153" s="237" t="str">
        <f t="shared" si="39"/>
        <v>NS2016112711</v>
      </c>
      <c r="D153" s="238">
        <f>D152+1</f>
        <v>4</v>
      </c>
      <c r="E153" s="238"/>
      <c r="F153" s="239"/>
      <c r="G153" s="238"/>
      <c r="H153" s="238"/>
      <c r="I153" s="238"/>
      <c r="J153" s="238"/>
      <c r="K153" s="238"/>
      <c r="L153" s="238"/>
      <c r="M153" s="238"/>
      <c r="N153" s="238"/>
      <c r="O153" s="256">
        <f t="shared" si="27"/>
        <v>0</v>
      </c>
      <c r="P153" s="323"/>
      <c r="Q153" s="266"/>
      <c r="R153" s="323"/>
      <c r="S153" s="323"/>
      <c r="T153" s="323"/>
      <c r="U153" s="325"/>
      <c r="V153" s="327"/>
      <c r="W153" s="329"/>
      <c r="X153" s="325"/>
      <c r="Y153" s="331"/>
      <c r="Z153" s="331"/>
      <c r="AA153" s="331"/>
      <c r="AB153" s="331"/>
      <c r="AC153" s="331"/>
      <c r="AD153" s="238" t="str">
        <f>AD152</f>
        <v>会员</v>
      </c>
      <c r="AE153" s="279">
        <f>VLOOKUP(AD153,分类参数表!$I$2:$J$10,2,FALSE)</f>
        <v>1</v>
      </c>
      <c r="AF153" s="280"/>
      <c r="AG153" s="266"/>
      <c r="AH153" s="266"/>
      <c r="AI153" s="266"/>
      <c r="AJ153" s="266"/>
      <c r="AK153" s="266"/>
      <c r="AL153" s="266"/>
      <c r="AM153" s="290"/>
      <c r="AN153" s="291" t="e">
        <f t="shared" si="28"/>
        <v>#DIV/0!</v>
      </c>
      <c r="AO153" s="297"/>
    </row>
    <row r="154" spans="1:41" s="219" customFormat="1" ht="15" customHeight="1" thickBot="1" x14ac:dyDescent="0.2">
      <c r="A154" s="235"/>
      <c r="B154" s="236">
        <f t="shared" si="39"/>
        <v>42701</v>
      </c>
      <c r="C154" s="237" t="str">
        <f t="shared" si="39"/>
        <v>NS2016112711</v>
      </c>
      <c r="D154" s="238">
        <f>D153+1</f>
        <v>5</v>
      </c>
      <c r="E154" s="238"/>
      <c r="F154" s="239"/>
      <c r="G154" s="238"/>
      <c r="H154" s="240"/>
      <c r="I154" s="240"/>
      <c r="J154" s="238"/>
      <c r="K154" s="238"/>
      <c r="L154" s="238"/>
      <c r="M154" s="238"/>
      <c r="N154" s="238"/>
      <c r="O154" s="256">
        <f t="shared" si="27"/>
        <v>0</v>
      </c>
      <c r="P154" s="323"/>
      <c r="Q154" s="266"/>
      <c r="R154" s="323"/>
      <c r="S154" s="323"/>
      <c r="T154" s="323"/>
      <c r="U154" s="325"/>
      <c r="V154" s="327"/>
      <c r="W154" s="329"/>
      <c r="X154" s="325"/>
      <c r="Y154" s="331"/>
      <c r="Z154" s="331"/>
      <c r="AA154" s="331"/>
      <c r="AB154" s="331"/>
      <c r="AC154" s="331"/>
      <c r="AD154" s="238" t="str">
        <f>AD153</f>
        <v>会员</v>
      </c>
      <c r="AE154" s="279">
        <f>VLOOKUP(AD154,分类参数表!$I$2:$J$10,2,FALSE)</f>
        <v>1</v>
      </c>
      <c r="AF154" s="280"/>
      <c r="AG154" s="266"/>
      <c r="AH154" s="266"/>
      <c r="AI154" s="266"/>
      <c r="AJ154" s="266"/>
      <c r="AK154" s="266"/>
      <c r="AL154" s="266"/>
      <c r="AM154" s="290"/>
      <c r="AN154" s="291" t="e">
        <f t="shared" si="28"/>
        <v>#DIV/0!</v>
      </c>
      <c r="AO154" s="297"/>
    </row>
    <row r="155" spans="1:41" s="220" customFormat="1" ht="15" customHeight="1" thickTop="1" x14ac:dyDescent="0.15">
      <c r="A155" s="241" t="s">
        <v>39</v>
      </c>
      <c r="B155" s="242">
        <v>42701</v>
      </c>
      <c r="C155" s="243" t="s">
        <v>2417</v>
      </c>
      <c r="D155" s="244">
        <v>1</v>
      </c>
      <c r="E155" s="245" t="s">
        <v>2305</v>
      </c>
      <c r="F155" s="245" t="s">
        <v>2306</v>
      </c>
      <c r="G155" s="244" t="s">
        <v>2307</v>
      </c>
      <c r="H155" s="246">
        <v>2266</v>
      </c>
      <c r="I155" s="246">
        <v>50</v>
      </c>
      <c r="J155" s="244" t="s">
        <v>2264</v>
      </c>
      <c r="K155" s="245" t="s">
        <v>2242</v>
      </c>
      <c r="L155" s="244" t="s">
        <v>2273</v>
      </c>
      <c r="M155" s="244">
        <v>1</v>
      </c>
      <c r="N155" s="244">
        <v>2465</v>
      </c>
      <c r="O155" s="257">
        <f t="shared" si="27"/>
        <v>2465</v>
      </c>
      <c r="P155" s="332">
        <v>3947</v>
      </c>
      <c r="Q155" s="269" t="s">
        <v>2308</v>
      </c>
      <c r="R155" s="318">
        <v>3205</v>
      </c>
      <c r="S155" s="334">
        <v>0.81</v>
      </c>
      <c r="T155" s="332">
        <v>0.7</v>
      </c>
      <c r="U155" s="320"/>
      <c r="V155" s="320"/>
      <c r="W155" s="320"/>
      <c r="X155" s="320"/>
      <c r="Y155" s="318">
        <f>R155-(V155/10)-X155</f>
        <v>3205</v>
      </c>
      <c r="Z155" s="318">
        <v>2243</v>
      </c>
      <c r="AA155" s="318">
        <f>U155-V155+Z155</f>
        <v>2243</v>
      </c>
      <c r="AB155" s="318"/>
      <c r="AC155" s="318"/>
      <c r="AD155" s="281" t="s">
        <v>2310</v>
      </c>
      <c r="AE155" s="282">
        <f>VLOOKUP(AD155,分类参数表!$I$2:$J$10,2,FALSE)</f>
        <v>1</v>
      </c>
      <c r="AF155" s="283"/>
      <c r="AG155" s="269" t="s">
        <v>2311</v>
      </c>
      <c r="AH155" s="269" t="s">
        <v>2312</v>
      </c>
      <c r="AI155" s="269"/>
      <c r="AJ155" s="269"/>
      <c r="AK155" s="269" t="s">
        <v>2248</v>
      </c>
      <c r="AL155" s="269" t="s">
        <v>2249</v>
      </c>
      <c r="AM155" s="292"/>
      <c r="AN155" s="293">
        <f t="shared" si="28"/>
        <v>0.73022312373225151</v>
      </c>
      <c r="AO155" s="298"/>
    </row>
    <row r="156" spans="1:41" s="221" customFormat="1" ht="15" customHeight="1" x14ac:dyDescent="0.15">
      <c r="A156" s="247" t="s">
        <v>39</v>
      </c>
      <c r="B156" s="248">
        <f t="shared" ref="B156:C159" si="40">B155</f>
        <v>42701</v>
      </c>
      <c r="C156" s="249" t="str">
        <f t="shared" si="40"/>
        <v>NS2016112712</v>
      </c>
      <c r="D156" s="250">
        <f>D155+1</f>
        <v>2</v>
      </c>
      <c r="E156" s="250" t="s">
        <v>2271</v>
      </c>
      <c r="F156" s="251" t="s">
        <v>2306</v>
      </c>
      <c r="G156" s="250" t="s">
        <v>2307</v>
      </c>
      <c r="H156" s="252">
        <v>2266</v>
      </c>
      <c r="I156" s="252">
        <v>50</v>
      </c>
      <c r="J156" s="250" t="s">
        <v>2264</v>
      </c>
      <c r="K156" s="250" t="s">
        <v>2242</v>
      </c>
      <c r="L156" s="250" t="s">
        <v>2273</v>
      </c>
      <c r="M156" s="250">
        <v>1</v>
      </c>
      <c r="N156" s="250">
        <v>1482</v>
      </c>
      <c r="O156" s="258">
        <f t="shared" si="27"/>
        <v>1482</v>
      </c>
      <c r="P156" s="333"/>
      <c r="Q156" s="271" t="s">
        <v>2309</v>
      </c>
      <c r="R156" s="319"/>
      <c r="S156" s="335"/>
      <c r="T156" s="333"/>
      <c r="U156" s="321"/>
      <c r="V156" s="321"/>
      <c r="W156" s="321"/>
      <c r="X156" s="321"/>
      <c r="Y156" s="319"/>
      <c r="Z156" s="319"/>
      <c r="AA156" s="319"/>
      <c r="AB156" s="319"/>
      <c r="AC156" s="319"/>
      <c r="AD156" s="250" t="str">
        <f>AD155</f>
        <v>散客新晋</v>
      </c>
      <c r="AE156" s="284">
        <f>VLOOKUP(AD156,分类参数表!$I$2:$J$10,2,FALSE)</f>
        <v>1</v>
      </c>
      <c r="AF156" s="285"/>
      <c r="AG156" s="271" t="s">
        <v>2311</v>
      </c>
      <c r="AH156" s="271" t="s">
        <v>2312</v>
      </c>
      <c r="AI156" s="271"/>
      <c r="AJ156" s="271"/>
      <c r="AK156" s="271" t="s">
        <v>2248</v>
      </c>
      <c r="AL156" s="271" t="s">
        <v>2249</v>
      </c>
      <c r="AM156" s="294"/>
      <c r="AN156" s="295">
        <f t="shared" si="28"/>
        <v>0.94804318488529016</v>
      </c>
      <c r="AO156" s="299"/>
    </row>
    <row r="157" spans="1:41" s="221" customFormat="1" ht="15" customHeight="1" x14ac:dyDescent="0.15">
      <c r="A157" s="247"/>
      <c r="B157" s="248">
        <f t="shared" si="40"/>
        <v>42701</v>
      </c>
      <c r="C157" s="249" t="str">
        <f t="shared" si="40"/>
        <v>NS2016112712</v>
      </c>
      <c r="D157" s="250">
        <f>D156+1</f>
        <v>3</v>
      </c>
      <c r="E157" s="250"/>
      <c r="F157" s="251"/>
      <c r="G157" s="250"/>
      <c r="H157" s="252"/>
      <c r="I157" s="252"/>
      <c r="J157" s="250"/>
      <c r="K157" s="250"/>
      <c r="L157" s="250"/>
      <c r="M157" s="250"/>
      <c r="N157" s="250"/>
      <c r="O157" s="258">
        <f t="shared" si="27"/>
        <v>0</v>
      </c>
      <c r="P157" s="333"/>
      <c r="Q157" s="271"/>
      <c r="R157" s="319"/>
      <c r="S157" s="335"/>
      <c r="T157" s="333"/>
      <c r="U157" s="321"/>
      <c r="V157" s="321"/>
      <c r="W157" s="321"/>
      <c r="X157" s="321"/>
      <c r="Y157" s="319"/>
      <c r="Z157" s="319"/>
      <c r="AA157" s="319"/>
      <c r="AB157" s="319"/>
      <c r="AC157" s="319"/>
      <c r="AD157" s="250" t="str">
        <f>AD156</f>
        <v>散客新晋</v>
      </c>
      <c r="AE157" s="284">
        <f>VLOOKUP(AD157,分类参数表!$I$2:$J$10,2,FALSE)</f>
        <v>1</v>
      </c>
      <c r="AF157" s="285"/>
      <c r="AG157" s="271"/>
      <c r="AH157" s="271"/>
      <c r="AI157" s="271"/>
      <c r="AJ157" s="271"/>
      <c r="AK157" s="271"/>
      <c r="AL157" s="271"/>
      <c r="AM157" s="294"/>
      <c r="AN157" s="295" t="e">
        <f t="shared" si="28"/>
        <v>#DIV/0!</v>
      </c>
      <c r="AO157" s="299"/>
    </row>
    <row r="158" spans="1:41" s="221" customFormat="1" ht="15" customHeight="1" x14ac:dyDescent="0.15">
      <c r="A158" s="247"/>
      <c r="B158" s="248">
        <f t="shared" si="40"/>
        <v>42701</v>
      </c>
      <c r="C158" s="249" t="str">
        <f t="shared" si="40"/>
        <v>NS2016112712</v>
      </c>
      <c r="D158" s="250">
        <f>D157+1</f>
        <v>4</v>
      </c>
      <c r="E158" s="250"/>
      <c r="F158" s="251"/>
      <c r="G158" s="250"/>
      <c r="H158" s="250"/>
      <c r="I158" s="250"/>
      <c r="J158" s="250"/>
      <c r="K158" s="250"/>
      <c r="L158" s="250"/>
      <c r="M158" s="250"/>
      <c r="N158" s="250"/>
      <c r="O158" s="258">
        <f t="shared" si="27"/>
        <v>0</v>
      </c>
      <c r="P158" s="333"/>
      <c r="Q158" s="271"/>
      <c r="R158" s="319"/>
      <c r="S158" s="335"/>
      <c r="T158" s="333"/>
      <c r="U158" s="321"/>
      <c r="V158" s="321"/>
      <c r="W158" s="321"/>
      <c r="X158" s="321"/>
      <c r="Y158" s="319"/>
      <c r="Z158" s="319"/>
      <c r="AA158" s="319"/>
      <c r="AB158" s="319"/>
      <c r="AC158" s="319"/>
      <c r="AD158" s="250" t="str">
        <f>AD156</f>
        <v>散客新晋</v>
      </c>
      <c r="AE158" s="284">
        <f>VLOOKUP(AD158,分类参数表!$I$2:$J$10,2,FALSE)</f>
        <v>1</v>
      </c>
      <c r="AF158" s="285"/>
      <c r="AG158" s="271"/>
      <c r="AH158" s="271"/>
      <c r="AI158" s="271"/>
      <c r="AJ158" s="271"/>
      <c r="AK158" s="271"/>
      <c r="AL158" s="271"/>
      <c r="AM158" s="294"/>
      <c r="AN158" s="295" t="e">
        <f t="shared" si="28"/>
        <v>#DIV/0!</v>
      </c>
      <c r="AO158" s="299"/>
    </row>
    <row r="159" spans="1:41" s="221" customFormat="1" ht="15" customHeight="1" thickBot="1" x14ac:dyDescent="0.2">
      <c r="A159" s="247"/>
      <c r="B159" s="248">
        <f t="shared" si="40"/>
        <v>42701</v>
      </c>
      <c r="C159" s="249" t="str">
        <f t="shared" si="40"/>
        <v>NS2016112712</v>
      </c>
      <c r="D159" s="250">
        <f>D158+1</f>
        <v>5</v>
      </c>
      <c r="E159" s="250"/>
      <c r="F159" s="251"/>
      <c r="G159" s="250"/>
      <c r="H159" s="250"/>
      <c r="I159" s="250"/>
      <c r="J159" s="250"/>
      <c r="K159" s="250"/>
      <c r="L159" s="250"/>
      <c r="M159" s="250"/>
      <c r="N159" s="250"/>
      <c r="O159" s="258">
        <f t="shared" si="27"/>
        <v>0</v>
      </c>
      <c r="P159" s="333"/>
      <c r="Q159" s="271"/>
      <c r="R159" s="319"/>
      <c r="S159" s="335"/>
      <c r="T159" s="333"/>
      <c r="U159" s="321"/>
      <c r="V159" s="321"/>
      <c r="W159" s="321"/>
      <c r="X159" s="321"/>
      <c r="Y159" s="319"/>
      <c r="Z159" s="319"/>
      <c r="AA159" s="319"/>
      <c r="AB159" s="319"/>
      <c r="AC159" s="319"/>
      <c r="AD159" s="250" t="str">
        <f>AD157</f>
        <v>散客新晋</v>
      </c>
      <c r="AE159" s="284">
        <f>VLOOKUP(AD159,分类参数表!$I$2:$J$10,2,FALSE)</f>
        <v>1</v>
      </c>
      <c r="AF159" s="285"/>
      <c r="AG159" s="271"/>
      <c r="AH159" s="271"/>
      <c r="AI159" s="271"/>
      <c r="AJ159" s="271"/>
      <c r="AK159" s="271"/>
      <c r="AL159" s="271"/>
      <c r="AM159" s="294"/>
      <c r="AN159" s="295" t="e">
        <f t="shared" si="28"/>
        <v>#DIV/0!</v>
      </c>
      <c r="AO159" s="299"/>
    </row>
    <row r="160" spans="1:41" s="218" customFormat="1" ht="15" customHeight="1" thickTop="1" x14ac:dyDescent="0.15">
      <c r="A160" s="229" t="s">
        <v>334</v>
      </c>
      <c r="B160" s="230">
        <v>42701</v>
      </c>
      <c r="C160" s="231" t="s">
        <v>2418</v>
      </c>
      <c r="D160" s="232">
        <v>1</v>
      </c>
      <c r="E160" s="233" t="s">
        <v>2067</v>
      </c>
      <c r="F160" s="233" t="s">
        <v>2084</v>
      </c>
      <c r="G160" s="232" t="s">
        <v>2085</v>
      </c>
      <c r="H160" s="234" t="s">
        <v>2078</v>
      </c>
      <c r="I160" s="234" t="s">
        <v>2068</v>
      </c>
      <c r="J160" s="232" t="s">
        <v>2065</v>
      </c>
      <c r="K160" s="233" t="s">
        <v>2062</v>
      </c>
      <c r="L160" s="232" t="s">
        <v>2063</v>
      </c>
      <c r="M160" s="232">
        <v>1</v>
      </c>
      <c r="N160" s="232">
        <v>228</v>
      </c>
      <c r="O160" s="255">
        <f t="shared" si="27"/>
        <v>228</v>
      </c>
      <c r="P160" s="322">
        <v>228</v>
      </c>
      <c r="Q160" s="264" t="s">
        <v>2313</v>
      </c>
      <c r="R160" s="322">
        <v>-228</v>
      </c>
      <c r="S160" s="322">
        <v>-1</v>
      </c>
      <c r="T160" s="322">
        <v>0</v>
      </c>
      <c r="U160" s="324"/>
      <c r="V160" s="326"/>
      <c r="W160" s="328"/>
      <c r="X160" s="324"/>
      <c r="Y160" s="330">
        <f>R160-(V160/10)-X160</f>
        <v>-228</v>
      </c>
      <c r="Z160" s="330">
        <v>0</v>
      </c>
      <c r="AA160" s="330">
        <f>U160-V160+Z160</f>
        <v>0</v>
      </c>
      <c r="AB160" s="330"/>
      <c r="AC160" s="330"/>
      <c r="AD160" s="276" t="s">
        <v>2064</v>
      </c>
      <c r="AE160" s="277">
        <f>VLOOKUP(AD160,分类参数表!$I$2:$J$10,2,FALSE)</f>
        <v>1</v>
      </c>
      <c r="AF160" s="278"/>
      <c r="AG160" s="264" t="s">
        <v>2268</v>
      </c>
      <c r="AH160" s="264"/>
      <c r="AI160" s="264"/>
      <c r="AJ160" s="264"/>
      <c r="AK160" s="264" t="s">
        <v>2094</v>
      </c>
      <c r="AL160" s="264"/>
      <c r="AM160" s="288"/>
      <c r="AN160" s="289">
        <f t="shared" si="28"/>
        <v>-1</v>
      </c>
      <c r="AO160" s="296"/>
    </row>
    <row r="161" spans="1:41" s="219" customFormat="1" ht="15" customHeight="1" x14ac:dyDescent="0.15">
      <c r="A161" s="235"/>
      <c r="B161" s="236">
        <f t="shared" ref="B161:C164" si="41">B160</f>
        <v>42701</v>
      </c>
      <c r="C161" s="237" t="str">
        <f t="shared" si="41"/>
        <v>NS2016112713</v>
      </c>
      <c r="D161" s="238">
        <f>D160+1</f>
        <v>2</v>
      </c>
      <c r="E161" s="238"/>
      <c r="F161" s="239"/>
      <c r="G161" s="238"/>
      <c r="H161" s="240"/>
      <c r="I161" s="240"/>
      <c r="J161" s="238"/>
      <c r="K161" s="238"/>
      <c r="L161" s="238"/>
      <c r="M161" s="238"/>
      <c r="N161" s="238"/>
      <c r="O161" s="256">
        <f t="shared" si="27"/>
        <v>0</v>
      </c>
      <c r="P161" s="323"/>
      <c r="Q161" s="266"/>
      <c r="R161" s="323"/>
      <c r="S161" s="323"/>
      <c r="T161" s="323"/>
      <c r="U161" s="325"/>
      <c r="V161" s="327"/>
      <c r="W161" s="329"/>
      <c r="X161" s="325"/>
      <c r="Y161" s="331"/>
      <c r="Z161" s="331"/>
      <c r="AA161" s="331"/>
      <c r="AB161" s="331"/>
      <c r="AC161" s="331"/>
      <c r="AD161" s="238" t="str">
        <f>AD160</f>
        <v>散客</v>
      </c>
      <c r="AE161" s="279">
        <f>VLOOKUP(AD161,分类参数表!$I$2:$J$10,2,FALSE)</f>
        <v>1</v>
      </c>
      <c r="AF161" s="280"/>
      <c r="AG161" s="266"/>
      <c r="AH161" s="266"/>
      <c r="AI161" s="266"/>
      <c r="AJ161" s="266"/>
      <c r="AK161" s="266"/>
      <c r="AL161" s="266"/>
      <c r="AM161" s="290"/>
      <c r="AN161" s="291" t="e">
        <f t="shared" si="28"/>
        <v>#DIV/0!</v>
      </c>
      <c r="AO161" s="297"/>
    </row>
    <row r="162" spans="1:41" s="219" customFormat="1" ht="15" customHeight="1" x14ac:dyDescent="0.15">
      <c r="A162" s="235"/>
      <c r="B162" s="236">
        <f t="shared" si="41"/>
        <v>42701</v>
      </c>
      <c r="C162" s="237" t="str">
        <f t="shared" si="41"/>
        <v>NS2016112713</v>
      </c>
      <c r="D162" s="238">
        <f>D161+1</f>
        <v>3</v>
      </c>
      <c r="E162" s="238"/>
      <c r="F162" s="239"/>
      <c r="G162" s="238"/>
      <c r="H162" s="240"/>
      <c r="I162" s="240"/>
      <c r="J162" s="238"/>
      <c r="K162" s="238"/>
      <c r="L162" s="238"/>
      <c r="M162" s="238"/>
      <c r="N162" s="238"/>
      <c r="O162" s="256">
        <f t="shared" si="27"/>
        <v>0</v>
      </c>
      <c r="P162" s="323"/>
      <c r="Q162" s="266"/>
      <c r="R162" s="323"/>
      <c r="S162" s="323"/>
      <c r="T162" s="323"/>
      <c r="U162" s="325"/>
      <c r="V162" s="327"/>
      <c r="W162" s="329"/>
      <c r="X162" s="325"/>
      <c r="Y162" s="331"/>
      <c r="Z162" s="331"/>
      <c r="AA162" s="331"/>
      <c r="AB162" s="331"/>
      <c r="AC162" s="331"/>
      <c r="AD162" s="238" t="str">
        <f>AD161</f>
        <v>散客</v>
      </c>
      <c r="AE162" s="279">
        <f>VLOOKUP(AD162,分类参数表!$I$2:$J$10,2,FALSE)</f>
        <v>1</v>
      </c>
      <c r="AF162" s="280"/>
      <c r="AG162" s="266"/>
      <c r="AH162" s="266"/>
      <c r="AI162" s="266"/>
      <c r="AJ162" s="266"/>
      <c r="AK162" s="266"/>
      <c r="AL162" s="266"/>
      <c r="AM162" s="290"/>
      <c r="AN162" s="291" t="e">
        <f t="shared" si="28"/>
        <v>#DIV/0!</v>
      </c>
      <c r="AO162" s="297"/>
    </row>
    <row r="163" spans="1:41" s="219" customFormat="1" ht="15" customHeight="1" x14ac:dyDescent="0.15">
      <c r="A163" s="235"/>
      <c r="B163" s="236">
        <f t="shared" si="41"/>
        <v>42701</v>
      </c>
      <c r="C163" s="237" t="str">
        <f t="shared" si="41"/>
        <v>NS2016112713</v>
      </c>
      <c r="D163" s="238">
        <f>D162+1</f>
        <v>4</v>
      </c>
      <c r="E163" s="238"/>
      <c r="F163" s="239"/>
      <c r="G163" s="238"/>
      <c r="H163" s="238"/>
      <c r="I163" s="238"/>
      <c r="J163" s="238"/>
      <c r="K163" s="238"/>
      <c r="L163" s="238"/>
      <c r="M163" s="238"/>
      <c r="N163" s="238"/>
      <c r="O163" s="256">
        <f t="shared" si="27"/>
        <v>0</v>
      </c>
      <c r="P163" s="323"/>
      <c r="Q163" s="266"/>
      <c r="R163" s="323"/>
      <c r="S163" s="323"/>
      <c r="T163" s="323"/>
      <c r="U163" s="325"/>
      <c r="V163" s="327"/>
      <c r="W163" s="329"/>
      <c r="X163" s="325"/>
      <c r="Y163" s="331"/>
      <c r="Z163" s="331"/>
      <c r="AA163" s="331"/>
      <c r="AB163" s="331"/>
      <c r="AC163" s="331"/>
      <c r="AD163" s="238" t="str">
        <f>AD162</f>
        <v>散客</v>
      </c>
      <c r="AE163" s="279">
        <f>VLOOKUP(AD163,分类参数表!$I$2:$J$10,2,FALSE)</f>
        <v>1</v>
      </c>
      <c r="AF163" s="280"/>
      <c r="AG163" s="266"/>
      <c r="AH163" s="266"/>
      <c r="AI163" s="266"/>
      <c r="AJ163" s="266"/>
      <c r="AK163" s="266"/>
      <c r="AL163" s="266"/>
      <c r="AM163" s="290"/>
      <c r="AN163" s="291" t="e">
        <f t="shared" si="28"/>
        <v>#DIV/0!</v>
      </c>
      <c r="AO163" s="297"/>
    </row>
    <row r="164" spans="1:41" s="219" customFormat="1" ht="15" customHeight="1" thickBot="1" x14ac:dyDescent="0.2">
      <c r="A164" s="235"/>
      <c r="B164" s="236">
        <f t="shared" si="41"/>
        <v>42701</v>
      </c>
      <c r="C164" s="237" t="str">
        <f t="shared" si="41"/>
        <v>NS2016112713</v>
      </c>
      <c r="D164" s="238">
        <f>D163+1</f>
        <v>5</v>
      </c>
      <c r="E164" s="238"/>
      <c r="F164" s="239"/>
      <c r="G164" s="238"/>
      <c r="H164" s="240"/>
      <c r="I164" s="240"/>
      <c r="J164" s="238"/>
      <c r="K164" s="238"/>
      <c r="L164" s="238"/>
      <c r="M164" s="238"/>
      <c r="N164" s="238"/>
      <c r="O164" s="256">
        <f>N164*M164</f>
        <v>0</v>
      </c>
      <c r="P164" s="323"/>
      <c r="Q164" s="266"/>
      <c r="R164" s="323"/>
      <c r="S164" s="323"/>
      <c r="T164" s="323"/>
      <c r="U164" s="325"/>
      <c r="V164" s="327"/>
      <c r="W164" s="329"/>
      <c r="X164" s="325"/>
      <c r="Y164" s="331"/>
      <c r="Z164" s="331"/>
      <c r="AA164" s="331"/>
      <c r="AB164" s="331"/>
      <c r="AC164" s="331"/>
      <c r="AD164" s="238" t="str">
        <f>AD163</f>
        <v>散客</v>
      </c>
      <c r="AE164" s="279">
        <f>VLOOKUP(AD164,分类参数表!$I$2:$J$10,2,FALSE)</f>
        <v>1</v>
      </c>
      <c r="AF164" s="280"/>
      <c r="AG164" s="266"/>
      <c r="AH164" s="266"/>
      <c r="AI164" s="266"/>
      <c r="AJ164" s="266"/>
      <c r="AK164" s="266"/>
      <c r="AL164" s="266"/>
      <c r="AM164" s="290"/>
      <c r="AN164" s="291" t="e">
        <f>(Q164-AM164)/M164/N164</f>
        <v>#DIV/0!</v>
      </c>
      <c r="AO164" s="297"/>
    </row>
    <row r="165" spans="1:41" ht="15" thickTop="1" thickBot="1" x14ac:dyDescent="0.2">
      <c r="A165" s="253"/>
      <c r="B165" s="315"/>
      <c r="C165" s="37"/>
      <c r="D165" s="315"/>
      <c r="E165" s="315"/>
      <c r="F165" s="315"/>
      <c r="G165" s="315"/>
      <c r="H165" s="315"/>
      <c r="I165" s="315"/>
      <c r="J165" s="315"/>
      <c r="K165" s="315"/>
      <c r="L165" s="315"/>
      <c r="M165" s="315"/>
      <c r="N165" s="315"/>
      <c r="O165" s="315"/>
      <c r="P165" s="315"/>
      <c r="Q165" s="316"/>
      <c r="R165" s="315"/>
      <c r="S165" s="315"/>
      <c r="T165" s="315"/>
      <c r="U165" s="315"/>
      <c r="V165" s="314"/>
      <c r="W165" s="316"/>
      <c r="X165" s="315"/>
      <c r="Y165" s="314"/>
      <c r="Z165" s="314"/>
      <c r="AA165" s="314"/>
      <c r="AB165" s="314"/>
      <c r="AC165" s="314"/>
      <c r="AD165" s="315"/>
      <c r="AE165" s="286"/>
      <c r="AF165" s="315"/>
      <c r="AG165" s="315"/>
      <c r="AH165" s="315"/>
      <c r="AI165" s="315"/>
      <c r="AJ165" s="315"/>
      <c r="AK165" s="315"/>
      <c r="AL165" s="315"/>
      <c r="AM165" s="314"/>
      <c r="AN165" s="90"/>
      <c r="AO165" s="98"/>
    </row>
    <row r="166" spans="1:41" s="218" customFormat="1" ht="15" customHeight="1" thickTop="1" x14ac:dyDescent="0.15">
      <c r="A166" s="229" t="s">
        <v>39</v>
      </c>
      <c r="B166" s="230">
        <v>42702</v>
      </c>
      <c r="C166" s="231" t="s">
        <v>2419</v>
      </c>
      <c r="D166" s="232">
        <v>1</v>
      </c>
      <c r="E166" s="233" t="s">
        <v>40</v>
      </c>
      <c r="F166" s="233" t="s">
        <v>2314</v>
      </c>
      <c r="G166" s="232" t="s">
        <v>2315</v>
      </c>
      <c r="H166" s="234" t="s">
        <v>2316</v>
      </c>
      <c r="I166" s="234" t="s">
        <v>2317</v>
      </c>
      <c r="J166" s="232" t="s">
        <v>2318</v>
      </c>
      <c r="K166" s="233" t="s">
        <v>2319</v>
      </c>
      <c r="L166" s="232" t="s">
        <v>2320</v>
      </c>
      <c r="M166" s="232">
        <v>1</v>
      </c>
      <c r="N166" s="232">
        <v>199</v>
      </c>
      <c r="O166" s="255">
        <f t="shared" ref="O166:O185" si="42">N166*M166</f>
        <v>199</v>
      </c>
      <c r="P166" s="322">
        <v>199</v>
      </c>
      <c r="Q166" s="264" t="s">
        <v>2321</v>
      </c>
      <c r="R166" s="322">
        <v>199</v>
      </c>
      <c r="S166" s="322">
        <v>1</v>
      </c>
      <c r="T166" s="322">
        <v>1</v>
      </c>
      <c r="U166" s="324"/>
      <c r="V166" s="326"/>
      <c r="W166" s="328"/>
      <c r="X166" s="324"/>
      <c r="Y166" s="330">
        <f>R166-(V166/10)-X166</f>
        <v>199</v>
      </c>
      <c r="Z166" s="330">
        <v>199</v>
      </c>
      <c r="AA166" s="330">
        <f>U166-V166+Z166</f>
        <v>199</v>
      </c>
      <c r="AB166" s="330"/>
      <c r="AC166" s="330"/>
      <c r="AD166" s="276" t="s">
        <v>2064</v>
      </c>
      <c r="AE166" s="277">
        <f>VLOOKUP(AD166,分类参数表!$I$2:$J$10,2,FALSE)</f>
        <v>1</v>
      </c>
      <c r="AF166" s="278"/>
      <c r="AG166" s="264"/>
      <c r="AH166" s="264"/>
      <c r="AI166" s="264"/>
      <c r="AJ166" s="264"/>
      <c r="AK166" s="264" t="s">
        <v>2323</v>
      </c>
      <c r="AL166" s="264" t="s">
        <v>2324</v>
      </c>
      <c r="AM166" s="288"/>
      <c r="AN166" s="289">
        <f t="shared" ref="AN166:AN185" si="43">(Q166-AM166)/M166/N166</f>
        <v>1</v>
      </c>
      <c r="AO166" s="296"/>
    </row>
    <row r="167" spans="1:41" s="219" customFormat="1" ht="15" customHeight="1" x14ac:dyDescent="0.15">
      <c r="A167" s="235"/>
      <c r="B167" s="236">
        <f t="shared" ref="B167:C170" si="44">B166</f>
        <v>42702</v>
      </c>
      <c r="C167" s="237" t="str">
        <f t="shared" si="44"/>
        <v>NS2016112801</v>
      </c>
      <c r="D167" s="238">
        <f>D166+1</f>
        <v>2</v>
      </c>
      <c r="E167" s="238"/>
      <c r="F167" s="239"/>
      <c r="G167" s="238"/>
      <c r="H167" s="240"/>
      <c r="I167" s="240"/>
      <c r="J167" s="238"/>
      <c r="K167" s="238"/>
      <c r="L167" s="238"/>
      <c r="M167" s="238"/>
      <c r="N167" s="238"/>
      <c r="O167" s="256">
        <f t="shared" si="42"/>
        <v>0</v>
      </c>
      <c r="P167" s="323"/>
      <c r="Q167" s="266"/>
      <c r="R167" s="323"/>
      <c r="S167" s="323"/>
      <c r="T167" s="323"/>
      <c r="U167" s="325"/>
      <c r="V167" s="327"/>
      <c r="W167" s="329"/>
      <c r="X167" s="325"/>
      <c r="Y167" s="331"/>
      <c r="Z167" s="331"/>
      <c r="AA167" s="331"/>
      <c r="AB167" s="331"/>
      <c r="AC167" s="331"/>
      <c r="AD167" s="238" t="str">
        <f>AD166</f>
        <v>散客</v>
      </c>
      <c r="AE167" s="279">
        <f>VLOOKUP(AD167,分类参数表!$I$2:$J$10,2,FALSE)</f>
        <v>1</v>
      </c>
      <c r="AF167" s="280"/>
      <c r="AG167" s="266"/>
      <c r="AH167" s="266"/>
      <c r="AI167" s="266"/>
      <c r="AJ167" s="266"/>
      <c r="AK167" s="266"/>
      <c r="AL167" s="266"/>
      <c r="AM167" s="290"/>
      <c r="AN167" s="291" t="e">
        <f t="shared" si="43"/>
        <v>#DIV/0!</v>
      </c>
      <c r="AO167" s="297"/>
    </row>
    <row r="168" spans="1:41" s="219" customFormat="1" ht="15" customHeight="1" x14ac:dyDescent="0.15">
      <c r="A168" s="235"/>
      <c r="B168" s="236">
        <f t="shared" si="44"/>
        <v>42702</v>
      </c>
      <c r="C168" s="237" t="str">
        <f t="shared" si="44"/>
        <v>NS2016112801</v>
      </c>
      <c r="D168" s="238">
        <f>D167+1</f>
        <v>3</v>
      </c>
      <c r="E168" s="238"/>
      <c r="F168" s="239"/>
      <c r="G168" s="238"/>
      <c r="H168" s="240"/>
      <c r="I168" s="240"/>
      <c r="J168" s="238"/>
      <c r="K168" s="238"/>
      <c r="L168" s="238"/>
      <c r="M168" s="238"/>
      <c r="N168" s="238"/>
      <c r="O168" s="256">
        <f t="shared" si="42"/>
        <v>0</v>
      </c>
      <c r="P168" s="323"/>
      <c r="Q168" s="266"/>
      <c r="R168" s="323"/>
      <c r="S168" s="323"/>
      <c r="T168" s="323"/>
      <c r="U168" s="325"/>
      <c r="V168" s="327"/>
      <c r="W168" s="329"/>
      <c r="X168" s="325"/>
      <c r="Y168" s="331"/>
      <c r="Z168" s="331"/>
      <c r="AA168" s="331"/>
      <c r="AB168" s="331"/>
      <c r="AC168" s="331"/>
      <c r="AD168" s="238" t="str">
        <f>AD167</f>
        <v>散客</v>
      </c>
      <c r="AE168" s="279">
        <f>VLOOKUP(AD168,分类参数表!$I$2:$J$10,2,FALSE)</f>
        <v>1</v>
      </c>
      <c r="AF168" s="280"/>
      <c r="AG168" s="266"/>
      <c r="AH168" s="266"/>
      <c r="AI168" s="266"/>
      <c r="AJ168" s="266"/>
      <c r="AK168" s="266"/>
      <c r="AL168" s="266"/>
      <c r="AM168" s="290"/>
      <c r="AN168" s="291" t="e">
        <f t="shared" si="43"/>
        <v>#DIV/0!</v>
      </c>
      <c r="AO168" s="297"/>
    </row>
    <row r="169" spans="1:41" s="219" customFormat="1" ht="15" customHeight="1" x14ac:dyDescent="0.15">
      <c r="A169" s="235"/>
      <c r="B169" s="236">
        <f t="shared" si="44"/>
        <v>42702</v>
      </c>
      <c r="C169" s="237" t="str">
        <f t="shared" si="44"/>
        <v>NS2016112801</v>
      </c>
      <c r="D169" s="238">
        <f>D168+1</f>
        <v>4</v>
      </c>
      <c r="E169" s="238"/>
      <c r="F169" s="239"/>
      <c r="G169" s="238"/>
      <c r="H169" s="238"/>
      <c r="I169" s="238"/>
      <c r="J169" s="238"/>
      <c r="K169" s="238"/>
      <c r="L169" s="238"/>
      <c r="M169" s="238"/>
      <c r="N169" s="238"/>
      <c r="O169" s="256">
        <f t="shared" si="42"/>
        <v>0</v>
      </c>
      <c r="P169" s="323"/>
      <c r="Q169" s="266"/>
      <c r="R169" s="323"/>
      <c r="S169" s="323"/>
      <c r="T169" s="323"/>
      <c r="U169" s="325"/>
      <c r="V169" s="327"/>
      <c r="W169" s="329"/>
      <c r="X169" s="325"/>
      <c r="Y169" s="331"/>
      <c r="Z169" s="331"/>
      <c r="AA169" s="331"/>
      <c r="AB169" s="331"/>
      <c r="AC169" s="331"/>
      <c r="AD169" s="238" t="str">
        <f>AD168</f>
        <v>散客</v>
      </c>
      <c r="AE169" s="279">
        <f>VLOOKUP(AD169,分类参数表!$I$2:$J$10,2,FALSE)</f>
        <v>1</v>
      </c>
      <c r="AF169" s="280"/>
      <c r="AG169" s="266"/>
      <c r="AH169" s="266"/>
      <c r="AI169" s="266"/>
      <c r="AJ169" s="266"/>
      <c r="AK169" s="266"/>
      <c r="AL169" s="266"/>
      <c r="AM169" s="290"/>
      <c r="AN169" s="291" t="e">
        <f t="shared" si="43"/>
        <v>#DIV/0!</v>
      </c>
      <c r="AO169" s="297"/>
    </row>
    <row r="170" spans="1:41" s="219" customFormat="1" ht="15" customHeight="1" thickBot="1" x14ac:dyDescent="0.2">
      <c r="A170" s="235"/>
      <c r="B170" s="236">
        <f t="shared" si="44"/>
        <v>42702</v>
      </c>
      <c r="C170" s="237" t="str">
        <f t="shared" si="44"/>
        <v>NS2016112801</v>
      </c>
      <c r="D170" s="238">
        <f>D169+1</f>
        <v>5</v>
      </c>
      <c r="E170" s="238"/>
      <c r="F170" s="239"/>
      <c r="G170" s="238"/>
      <c r="H170" s="240"/>
      <c r="I170" s="240"/>
      <c r="J170" s="238"/>
      <c r="K170" s="238"/>
      <c r="L170" s="238"/>
      <c r="M170" s="238"/>
      <c r="N170" s="238"/>
      <c r="O170" s="256">
        <f t="shared" si="42"/>
        <v>0</v>
      </c>
      <c r="P170" s="323"/>
      <c r="Q170" s="266"/>
      <c r="R170" s="323"/>
      <c r="S170" s="323"/>
      <c r="T170" s="323"/>
      <c r="U170" s="325"/>
      <c r="V170" s="327"/>
      <c r="W170" s="329"/>
      <c r="X170" s="325"/>
      <c r="Y170" s="331"/>
      <c r="Z170" s="331"/>
      <c r="AA170" s="331"/>
      <c r="AB170" s="331"/>
      <c r="AC170" s="331"/>
      <c r="AD170" s="238" t="str">
        <f>AD169</f>
        <v>散客</v>
      </c>
      <c r="AE170" s="279">
        <f>VLOOKUP(AD170,分类参数表!$I$2:$J$10,2,FALSE)</f>
        <v>1</v>
      </c>
      <c r="AF170" s="280"/>
      <c r="AG170" s="266"/>
      <c r="AH170" s="266"/>
      <c r="AI170" s="266"/>
      <c r="AJ170" s="266"/>
      <c r="AK170" s="266"/>
      <c r="AL170" s="266"/>
      <c r="AM170" s="290"/>
      <c r="AN170" s="291" t="e">
        <f t="shared" si="43"/>
        <v>#DIV/0!</v>
      </c>
      <c r="AO170" s="297"/>
    </row>
    <row r="171" spans="1:41" s="220" customFormat="1" ht="15" customHeight="1" thickTop="1" x14ac:dyDescent="0.15">
      <c r="A171" s="241" t="s">
        <v>39</v>
      </c>
      <c r="B171" s="242">
        <v>42702</v>
      </c>
      <c r="C171" s="243" t="s">
        <v>2420</v>
      </c>
      <c r="D171" s="244">
        <v>1</v>
      </c>
      <c r="E171" s="245" t="s">
        <v>2325</v>
      </c>
      <c r="F171" s="245" t="s">
        <v>2326</v>
      </c>
      <c r="G171" s="244" t="s">
        <v>2327</v>
      </c>
      <c r="H171" s="246" t="s">
        <v>2328</v>
      </c>
      <c r="I171" s="246" t="s">
        <v>2329</v>
      </c>
      <c r="J171" s="244" t="s">
        <v>2318</v>
      </c>
      <c r="K171" s="245" t="s">
        <v>2319</v>
      </c>
      <c r="L171" s="244" t="s">
        <v>2330</v>
      </c>
      <c r="M171" s="244">
        <v>1</v>
      </c>
      <c r="N171" s="244">
        <v>245</v>
      </c>
      <c r="O171" s="257">
        <f t="shared" si="42"/>
        <v>245</v>
      </c>
      <c r="P171" s="332">
        <v>403</v>
      </c>
      <c r="Q171" s="269" t="s">
        <v>2331</v>
      </c>
      <c r="R171" s="318">
        <v>355</v>
      </c>
      <c r="S171" s="334">
        <v>0.88</v>
      </c>
      <c r="T171" s="332">
        <v>0.78</v>
      </c>
      <c r="U171" s="320"/>
      <c r="V171" s="320"/>
      <c r="W171" s="320"/>
      <c r="X171" s="320"/>
      <c r="Y171" s="318">
        <f>R171-(V171/10)-X171</f>
        <v>355</v>
      </c>
      <c r="Z171" s="318">
        <v>275</v>
      </c>
      <c r="AA171" s="318">
        <f>U171-V171+Z171</f>
        <v>275</v>
      </c>
      <c r="AB171" s="318"/>
      <c r="AC171" s="318"/>
      <c r="AD171" s="281" t="s">
        <v>2336</v>
      </c>
      <c r="AE171" s="282">
        <f>VLOOKUP(AD171,分类参数表!$I$2:$J$10,2,FALSE)</f>
        <v>1</v>
      </c>
      <c r="AF171" s="283"/>
      <c r="AG171" s="269"/>
      <c r="AH171" s="269"/>
      <c r="AI171" s="269"/>
      <c r="AJ171" s="269"/>
      <c r="AK171" s="269" t="s">
        <v>2323</v>
      </c>
      <c r="AL171" s="269" t="s">
        <v>2324</v>
      </c>
      <c r="AM171" s="292"/>
      <c r="AN171" s="293">
        <f t="shared" si="43"/>
        <v>1</v>
      </c>
      <c r="AO171" s="298"/>
    </row>
    <row r="172" spans="1:41" s="221" customFormat="1" ht="15" customHeight="1" x14ac:dyDescent="0.15">
      <c r="A172" s="247" t="s">
        <v>39</v>
      </c>
      <c r="B172" s="248">
        <f t="shared" ref="B172:C175" si="45">B171</f>
        <v>42702</v>
      </c>
      <c r="C172" s="249" t="str">
        <f t="shared" si="45"/>
        <v>NS2016112802</v>
      </c>
      <c r="D172" s="250">
        <f>D171+1</f>
        <v>2</v>
      </c>
      <c r="E172" s="250" t="s">
        <v>2332</v>
      </c>
      <c r="F172" s="251" t="s">
        <v>106</v>
      </c>
      <c r="G172" s="250"/>
      <c r="H172" s="252"/>
      <c r="I172" s="252" t="s">
        <v>2333</v>
      </c>
      <c r="J172" s="250" t="s">
        <v>2334</v>
      </c>
      <c r="K172" s="250" t="s">
        <v>2319</v>
      </c>
      <c r="L172" s="250" t="s">
        <v>2330</v>
      </c>
      <c r="M172" s="250">
        <v>1</v>
      </c>
      <c r="N172" s="250">
        <v>158</v>
      </c>
      <c r="O172" s="258">
        <f t="shared" si="42"/>
        <v>158</v>
      </c>
      <c r="P172" s="333"/>
      <c r="Q172" s="271" t="s">
        <v>2335</v>
      </c>
      <c r="R172" s="319"/>
      <c r="S172" s="335"/>
      <c r="T172" s="333"/>
      <c r="U172" s="321"/>
      <c r="V172" s="321"/>
      <c r="W172" s="321"/>
      <c r="X172" s="321"/>
      <c r="Y172" s="319"/>
      <c r="Z172" s="319"/>
      <c r="AA172" s="319"/>
      <c r="AB172" s="319"/>
      <c r="AC172" s="319"/>
      <c r="AD172" s="250" t="str">
        <f>AD171</f>
        <v>散客</v>
      </c>
      <c r="AE172" s="284">
        <f>VLOOKUP(AD172,分类参数表!$I$2:$J$10,2,FALSE)</f>
        <v>1</v>
      </c>
      <c r="AF172" s="285"/>
      <c r="AG172" s="271"/>
      <c r="AH172" s="271"/>
      <c r="AI172" s="271"/>
      <c r="AJ172" s="271"/>
      <c r="AK172" s="271" t="s">
        <v>2323</v>
      </c>
      <c r="AL172" s="271" t="s">
        <v>2324</v>
      </c>
      <c r="AM172" s="294"/>
      <c r="AN172" s="295">
        <f t="shared" si="43"/>
        <v>0.69620253164556967</v>
      </c>
      <c r="AO172" s="299"/>
    </row>
    <row r="173" spans="1:41" s="221" customFormat="1" ht="15" customHeight="1" x14ac:dyDescent="0.15">
      <c r="A173" s="247"/>
      <c r="B173" s="248">
        <f t="shared" si="45"/>
        <v>42702</v>
      </c>
      <c r="C173" s="249" t="str">
        <f t="shared" si="45"/>
        <v>NS2016112802</v>
      </c>
      <c r="D173" s="250">
        <f>D172+1</f>
        <v>3</v>
      </c>
      <c r="E173" s="250"/>
      <c r="F173" s="251"/>
      <c r="G173" s="250"/>
      <c r="H173" s="252"/>
      <c r="I173" s="252"/>
      <c r="J173" s="250"/>
      <c r="K173" s="250"/>
      <c r="L173" s="250"/>
      <c r="M173" s="250"/>
      <c r="N173" s="250"/>
      <c r="O173" s="258">
        <f t="shared" si="42"/>
        <v>0</v>
      </c>
      <c r="P173" s="333"/>
      <c r="Q173" s="271"/>
      <c r="R173" s="319"/>
      <c r="S173" s="335"/>
      <c r="T173" s="333"/>
      <c r="U173" s="321"/>
      <c r="V173" s="321"/>
      <c r="W173" s="321"/>
      <c r="X173" s="321"/>
      <c r="Y173" s="319"/>
      <c r="Z173" s="319"/>
      <c r="AA173" s="319"/>
      <c r="AB173" s="319"/>
      <c r="AC173" s="319"/>
      <c r="AD173" s="250" t="str">
        <f>AD172</f>
        <v>散客</v>
      </c>
      <c r="AE173" s="284">
        <f>VLOOKUP(AD173,分类参数表!$I$2:$J$10,2,FALSE)</f>
        <v>1</v>
      </c>
      <c r="AF173" s="285"/>
      <c r="AG173" s="271"/>
      <c r="AH173" s="271"/>
      <c r="AI173" s="271"/>
      <c r="AJ173" s="271"/>
      <c r="AK173" s="271"/>
      <c r="AL173" s="271"/>
      <c r="AM173" s="294"/>
      <c r="AN173" s="295" t="e">
        <f t="shared" si="43"/>
        <v>#DIV/0!</v>
      </c>
      <c r="AO173" s="299"/>
    </row>
    <row r="174" spans="1:41" s="221" customFormat="1" ht="15" customHeight="1" x14ac:dyDescent="0.15">
      <c r="A174" s="247"/>
      <c r="B174" s="248">
        <f t="shared" si="45"/>
        <v>42702</v>
      </c>
      <c r="C174" s="249" t="str">
        <f t="shared" si="45"/>
        <v>NS2016112802</v>
      </c>
      <c r="D174" s="250">
        <f>D173+1</f>
        <v>4</v>
      </c>
      <c r="E174" s="250"/>
      <c r="F174" s="251"/>
      <c r="G174" s="250"/>
      <c r="H174" s="250"/>
      <c r="I174" s="250"/>
      <c r="J174" s="250"/>
      <c r="K174" s="250"/>
      <c r="L174" s="250"/>
      <c r="M174" s="250"/>
      <c r="N174" s="250"/>
      <c r="O174" s="258">
        <f t="shared" si="42"/>
        <v>0</v>
      </c>
      <c r="P174" s="333"/>
      <c r="Q174" s="271"/>
      <c r="R174" s="319"/>
      <c r="S174" s="335"/>
      <c r="T174" s="333"/>
      <c r="U174" s="321"/>
      <c r="V174" s="321"/>
      <c r="W174" s="321"/>
      <c r="X174" s="321"/>
      <c r="Y174" s="319"/>
      <c r="Z174" s="319"/>
      <c r="AA174" s="319"/>
      <c r="AB174" s="319"/>
      <c r="AC174" s="319"/>
      <c r="AD174" s="250" t="str">
        <f>AD172</f>
        <v>散客</v>
      </c>
      <c r="AE174" s="284">
        <f>VLOOKUP(AD174,分类参数表!$I$2:$J$10,2,FALSE)</f>
        <v>1</v>
      </c>
      <c r="AF174" s="285"/>
      <c r="AG174" s="271"/>
      <c r="AH174" s="271"/>
      <c r="AI174" s="271"/>
      <c r="AJ174" s="271"/>
      <c r="AK174" s="271"/>
      <c r="AL174" s="271"/>
      <c r="AM174" s="294"/>
      <c r="AN174" s="295" t="e">
        <f t="shared" si="43"/>
        <v>#DIV/0!</v>
      </c>
      <c r="AO174" s="299"/>
    </row>
    <row r="175" spans="1:41" s="221" customFormat="1" ht="15" customHeight="1" thickBot="1" x14ac:dyDescent="0.2">
      <c r="A175" s="247"/>
      <c r="B175" s="248">
        <f t="shared" si="45"/>
        <v>42702</v>
      </c>
      <c r="C175" s="249" t="str">
        <f t="shared" si="45"/>
        <v>NS2016112802</v>
      </c>
      <c r="D175" s="250">
        <f>D174+1</f>
        <v>5</v>
      </c>
      <c r="E175" s="250"/>
      <c r="F175" s="251"/>
      <c r="G175" s="250"/>
      <c r="H175" s="250"/>
      <c r="I175" s="250"/>
      <c r="J175" s="250"/>
      <c r="K175" s="250"/>
      <c r="L175" s="250"/>
      <c r="M175" s="250"/>
      <c r="N175" s="250"/>
      <c r="O175" s="258">
        <f t="shared" si="42"/>
        <v>0</v>
      </c>
      <c r="P175" s="333"/>
      <c r="Q175" s="271"/>
      <c r="R175" s="319"/>
      <c r="S175" s="335"/>
      <c r="T175" s="333"/>
      <c r="U175" s="321"/>
      <c r="V175" s="321"/>
      <c r="W175" s="321"/>
      <c r="X175" s="321"/>
      <c r="Y175" s="319"/>
      <c r="Z175" s="319"/>
      <c r="AA175" s="319"/>
      <c r="AB175" s="319"/>
      <c r="AC175" s="319"/>
      <c r="AD175" s="250" t="str">
        <f>AD173</f>
        <v>散客</v>
      </c>
      <c r="AE175" s="284">
        <f>VLOOKUP(AD175,分类参数表!$I$2:$J$10,2,FALSE)</f>
        <v>1</v>
      </c>
      <c r="AF175" s="285"/>
      <c r="AG175" s="271"/>
      <c r="AH175" s="271"/>
      <c r="AI175" s="271"/>
      <c r="AJ175" s="271"/>
      <c r="AK175" s="271"/>
      <c r="AL175" s="271"/>
      <c r="AM175" s="294"/>
      <c r="AN175" s="295" t="e">
        <f t="shared" si="43"/>
        <v>#DIV/0!</v>
      </c>
      <c r="AO175" s="299"/>
    </row>
    <row r="176" spans="1:41" s="218" customFormat="1" ht="15" customHeight="1" thickTop="1" x14ac:dyDescent="0.15">
      <c r="A176" s="229" t="s">
        <v>39</v>
      </c>
      <c r="B176" s="230">
        <v>42702</v>
      </c>
      <c r="C176" s="231" t="s">
        <v>2421</v>
      </c>
      <c r="D176" s="232">
        <v>1</v>
      </c>
      <c r="E176" s="233" t="s">
        <v>2330</v>
      </c>
      <c r="F176" s="233" t="s">
        <v>2337</v>
      </c>
      <c r="G176" s="232" t="s">
        <v>2338</v>
      </c>
      <c r="H176" s="234"/>
      <c r="I176" s="234">
        <v>145</v>
      </c>
      <c r="J176" s="232" t="s">
        <v>2318</v>
      </c>
      <c r="K176" s="233" t="s">
        <v>2319</v>
      </c>
      <c r="L176" s="232" t="s">
        <v>2330</v>
      </c>
      <c r="M176" s="232">
        <v>1</v>
      </c>
      <c r="N176" s="232">
        <v>3100</v>
      </c>
      <c r="O176" s="255">
        <f t="shared" si="42"/>
        <v>3100</v>
      </c>
      <c r="P176" s="322">
        <v>5480</v>
      </c>
      <c r="Q176" s="264" t="s">
        <v>2340</v>
      </c>
      <c r="R176" s="322">
        <v>3000</v>
      </c>
      <c r="S176" s="322">
        <v>0.55000000000000004</v>
      </c>
      <c r="T176" s="322">
        <v>0.25</v>
      </c>
      <c r="U176" s="324"/>
      <c r="V176" s="326"/>
      <c r="W176" s="328"/>
      <c r="X176" s="324"/>
      <c r="Y176" s="330">
        <f>R176-(V176/10)-X176</f>
        <v>3000</v>
      </c>
      <c r="Z176" s="330">
        <v>750</v>
      </c>
      <c r="AA176" s="330">
        <f>U176-V176+Z176</f>
        <v>750</v>
      </c>
      <c r="AB176" s="330"/>
      <c r="AC176" s="330"/>
      <c r="AD176" s="276" t="s">
        <v>2347</v>
      </c>
      <c r="AE176" s="277">
        <f>VLOOKUP(AD176,分类参数表!$I$2:$J$10,2,FALSE)</f>
        <v>1</v>
      </c>
      <c r="AF176" s="278"/>
      <c r="AG176" s="264" t="s">
        <v>2349</v>
      </c>
      <c r="AH176" s="264" t="s">
        <v>2351</v>
      </c>
      <c r="AI176" s="264"/>
      <c r="AJ176" s="264"/>
      <c r="AK176" s="264" t="s">
        <v>2323</v>
      </c>
      <c r="AL176" s="264" t="s">
        <v>2324</v>
      </c>
      <c r="AM176" s="288"/>
      <c r="AN176" s="289">
        <f t="shared" si="43"/>
        <v>0.54741935483870963</v>
      </c>
      <c r="AO176" s="296"/>
    </row>
    <row r="177" spans="1:41" s="219" customFormat="1" ht="15" customHeight="1" thickBot="1" x14ac:dyDescent="0.2">
      <c r="A177" s="235" t="s">
        <v>39</v>
      </c>
      <c r="B177" s="236">
        <f t="shared" ref="B177:C180" si="46">B176</f>
        <v>42702</v>
      </c>
      <c r="C177" s="237" t="str">
        <f t="shared" si="46"/>
        <v>NS2016112803</v>
      </c>
      <c r="D177" s="238">
        <f>D176+1</f>
        <v>2</v>
      </c>
      <c r="E177" s="238" t="s">
        <v>2341</v>
      </c>
      <c r="F177" s="239" t="s">
        <v>2337</v>
      </c>
      <c r="G177" s="238" t="s">
        <v>2342</v>
      </c>
      <c r="H177" s="240"/>
      <c r="I177" s="240">
        <v>23.5</v>
      </c>
      <c r="J177" s="238" t="s">
        <v>2318</v>
      </c>
      <c r="K177" s="238" t="s">
        <v>2319</v>
      </c>
      <c r="L177" s="238" t="s">
        <v>2330</v>
      </c>
      <c r="M177" s="238">
        <v>1</v>
      </c>
      <c r="N177" s="238">
        <v>1980</v>
      </c>
      <c r="O177" s="256">
        <f t="shared" si="42"/>
        <v>1980</v>
      </c>
      <c r="P177" s="323"/>
      <c r="Q177" s="266" t="s">
        <v>2343</v>
      </c>
      <c r="R177" s="323"/>
      <c r="S177" s="323"/>
      <c r="T177" s="323"/>
      <c r="U177" s="325"/>
      <c r="V177" s="327"/>
      <c r="W177" s="329"/>
      <c r="X177" s="325"/>
      <c r="Y177" s="331"/>
      <c r="Z177" s="331"/>
      <c r="AA177" s="331"/>
      <c r="AB177" s="331"/>
      <c r="AC177" s="331"/>
      <c r="AD177" s="238" t="str">
        <f>AD176</f>
        <v>散客新晋</v>
      </c>
      <c r="AE177" s="279">
        <f>VLOOKUP(AD177,分类参数表!$I$2:$J$10,2,FALSE)</f>
        <v>1</v>
      </c>
      <c r="AF177" s="280"/>
      <c r="AG177" s="266" t="s">
        <v>2348</v>
      </c>
      <c r="AH177" s="266" t="s">
        <v>2350</v>
      </c>
      <c r="AI177" s="266"/>
      <c r="AJ177" s="266"/>
      <c r="AK177" s="266" t="s">
        <v>2322</v>
      </c>
      <c r="AL177" s="266" t="s">
        <v>78</v>
      </c>
      <c r="AM177" s="290"/>
      <c r="AN177" s="291">
        <f t="shared" si="43"/>
        <v>0.54797979797979801</v>
      </c>
      <c r="AO177" s="297"/>
    </row>
    <row r="178" spans="1:41" s="219" customFormat="1" ht="15" customHeight="1" thickTop="1" x14ac:dyDescent="0.15">
      <c r="A178" s="235" t="s">
        <v>39</v>
      </c>
      <c r="B178" s="236">
        <f t="shared" si="46"/>
        <v>42702</v>
      </c>
      <c r="C178" s="237" t="str">
        <f t="shared" si="46"/>
        <v>NS2016112803</v>
      </c>
      <c r="D178" s="238">
        <f>D177+1</f>
        <v>3</v>
      </c>
      <c r="E178" s="238" t="s">
        <v>2344</v>
      </c>
      <c r="F178" s="239" t="s">
        <v>2345</v>
      </c>
      <c r="G178" s="238"/>
      <c r="H178" s="240"/>
      <c r="I178" s="240">
        <v>100</v>
      </c>
      <c r="J178" s="238" t="s">
        <v>2318</v>
      </c>
      <c r="K178" s="238" t="s">
        <v>2319</v>
      </c>
      <c r="L178" s="238" t="s">
        <v>2330</v>
      </c>
      <c r="M178" s="238">
        <v>1</v>
      </c>
      <c r="N178" s="238">
        <v>400</v>
      </c>
      <c r="O178" s="256">
        <f t="shared" si="42"/>
        <v>400</v>
      </c>
      <c r="P178" s="323"/>
      <c r="Q178" s="266" t="s">
        <v>2346</v>
      </c>
      <c r="R178" s="323"/>
      <c r="S178" s="323"/>
      <c r="T178" s="323"/>
      <c r="U178" s="325"/>
      <c r="V178" s="327"/>
      <c r="W178" s="329"/>
      <c r="X178" s="325"/>
      <c r="Y178" s="331"/>
      <c r="Z178" s="331"/>
      <c r="AA178" s="331"/>
      <c r="AB178" s="331"/>
      <c r="AC178" s="331"/>
      <c r="AD178" s="238" t="str">
        <f>AD177</f>
        <v>散客新晋</v>
      </c>
      <c r="AE178" s="279">
        <f>VLOOKUP(AD178,分类参数表!$I$2:$J$10,2,FALSE)</f>
        <v>1</v>
      </c>
      <c r="AF178" s="280"/>
      <c r="AG178" s="266" t="s">
        <v>2348</v>
      </c>
      <c r="AH178" s="283"/>
      <c r="AI178" s="269" t="s">
        <v>2363</v>
      </c>
      <c r="AJ178" s="269" t="s">
        <v>2365</v>
      </c>
      <c r="AK178" s="269"/>
      <c r="AL178" s="269"/>
      <c r="AM178" s="269" t="s">
        <v>2366</v>
      </c>
      <c r="AN178" s="269" t="s">
        <v>2324</v>
      </c>
      <c r="AO178" s="292"/>
    </row>
    <row r="179" spans="1:41" s="219" customFormat="1" ht="15" customHeight="1" x14ac:dyDescent="0.15">
      <c r="A179" s="235"/>
      <c r="B179" s="236">
        <f t="shared" si="46"/>
        <v>42702</v>
      </c>
      <c r="C179" s="237" t="str">
        <f t="shared" si="46"/>
        <v>NS2016112803</v>
      </c>
      <c r="D179" s="238">
        <f>D178+1</f>
        <v>4</v>
      </c>
      <c r="E179" s="238"/>
      <c r="F179" s="239"/>
      <c r="G179" s="238"/>
      <c r="H179" s="238"/>
      <c r="I179" s="238"/>
      <c r="J179" s="238"/>
      <c r="K179" s="238"/>
      <c r="L179" s="238"/>
      <c r="M179" s="238"/>
      <c r="N179" s="238"/>
      <c r="O179" s="256">
        <f t="shared" si="42"/>
        <v>0</v>
      </c>
      <c r="P179" s="323"/>
      <c r="Q179" s="266"/>
      <c r="R179" s="323"/>
      <c r="S179" s="323"/>
      <c r="T179" s="323"/>
      <c r="U179" s="325"/>
      <c r="V179" s="327"/>
      <c r="W179" s="329"/>
      <c r="X179" s="325"/>
      <c r="Y179" s="331"/>
      <c r="Z179" s="331"/>
      <c r="AA179" s="331"/>
      <c r="AB179" s="331"/>
      <c r="AC179" s="331"/>
      <c r="AD179" s="238" t="str">
        <f>AD178</f>
        <v>散客新晋</v>
      </c>
      <c r="AE179" s="279">
        <f>VLOOKUP(AD179,分类参数表!$I$2:$J$10,2,FALSE)</f>
        <v>1</v>
      </c>
      <c r="AF179" s="280"/>
      <c r="AG179" s="266"/>
      <c r="AH179" s="266"/>
      <c r="AI179" s="266"/>
      <c r="AJ179" s="266"/>
      <c r="AK179" s="266"/>
      <c r="AL179" s="266"/>
      <c r="AM179" s="290"/>
      <c r="AN179" s="291" t="e">
        <f t="shared" si="43"/>
        <v>#DIV/0!</v>
      </c>
      <c r="AO179" s="297"/>
    </row>
    <row r="180" spans="1:41" s="219" customFormat="1" ht="15" customHeight="1" thickBot="1" x14ac:dyDescent="0.2">
      <c r="A180" s="235"/>
      <c r="B180" s="236">
        <f t="shared" si="46"/>
        <v>42702</v>
      </c>
      <c r="C180" s="237" t="str">
        <f t="shared" si="46"/>
        <v>NS2016112803</v>
      </c>
      <c r="D180" s="238">
        <f>D179+1</f>
        <v>5</v>
      </c>
      <c r="E180" s="238"/>
      <c r="F180" s="239"/>
      <c r="G180" s="238"/>
      <c r="H180" s="240"/>
      <c r="I180" s="240"/>
      <c r="J180" s="238"/>
      <c r="K180" s="238"/>
      <c r="L180" s="238"/>
      <c r="M180" s="238"/>
      <c r="N180" s="238"/>
      <c r="O180" s="256">
        <f t="shared" si="42"/>
        <v>0</v>
      </c>
      <c r="P180" s="323"/>
      <c r="Q180" s="266"/>
      <c r="R180" s="323"/>
      <c r="S180" s="323"/>
      <c r="T180" s="323"/>
      <c r="U180" s="325"/>
      <c r="V180" s="327"/>
      <c r="W180" s="329"/>
      <c r="X180" s="325"/>
      <c r="Y180" s="331"/>
      <c r="Z180" s="331"/>
      <c r="AA180" s="331"/>
      <c r="AB180" s="331"/>
      <c r="AC180" s="331"/>
      <c r="AD180" s="238" t="str">
        <f>AD179</f>
        <v>散客新晋</v>
      </c>
      <c r="AE180" s="279">
        <f>VLOOKUP(AD180,分类参数表!$I$2:$J$10,2,FALSE)</f>
        <v>1</v>
      </c>
      <c r="AF180" s="280"/>
      <c r="AG180" s="266"/>
      <c r="AH180" s="266"/>
      <c r="AI180" s="266"/>
      <c r="AJ180" s="266"/>
      <c r="AK180" s="266"/>
      <c r="AL180" s="266"/>
      <c r="AM180" s="290"/>
      <c r="AN180" s="291" t="e">
        <f t="shared" si="43"/>
        <v>#DIV/0!</v>
      </c>
      <c r="AO180" s="297"/>
    </row>
    <row r="181" spans="1:41" s="220" customFormat="1" ht="15" customHeight="1" thickTop="1" x14ac:dyDescent="0.15">
      <c r="A181" s="241" t="s">
        <v>39</v>
      </c>
      <c r="B181" s="242">
        <v>42702</v>
      </c>
      <c r="C181" s="243" t="s">
        <v>2422</v>
      </c>
      <c r="D181" s="244">
        <v>1</v>
      </c>
      <c r="E181" s="245" t="s">
        <v>2330</v>
      </c>
      <c r="F181" s="245" t="s">
        <v>2337</v>
      </c>
      <c r="G181" s="244" t="s">
        <v>2352</v>
      </c>
      <c r="H181" s="246"/>
      <c r="I181" s="246">
        <v>165</v>
      </c>
      <c r="J181" s="244" t="s">
        <v>2318</v>
      </c>
      <c r="K181" s="245" t="s">
        <v>2339</v>
      </c>
      <c r="L181" s="244" t="s">
        <v>2330</v>
      </c>
      <c r="M181" s="244">
        <v>1</v>
      </c>
      <c r="N181" s="244">
        <v>3100</v>
      </c>
      <c r="O181" s="257">
        <f t="shared" si="42"/>
        <v>3100</v>
      </c>
      <c r="P181" s="332">
        <v>6280</v>
      </c>
      <c r="Q181" s="269" t="s">
        <v>2340</v>
      </c>
      <c r="R181" s="318">
        <v>3699</v>
      </c>
      <c r="S181" s="334">
        <v>0.59</v>
      </c>
      <c r="T181" s="332">
        <v>0.32</v>
      </c>
      <c r="U181" s="320"/>
      <c r="V181" s="320"/>
      <c r="W181" s="320"/>
      <c r="X181" s="320"/>
      <c r="Y181" s="318">
        <f>R181-(V181/10)-X181</f>
        <v>3699</v>
      </c>
      <c r="Z181" s="318">
        <v>1202</v>
      </c>
      <c r="AA181" s="318">
        <f>U181-V181+Z181</f>
        <v>1202</v>
      </c>
      <c r="AB181" s="318"/>
      <c r="AC181" s="318"/>
      <c r="AD181" s="281" t="s">
        <v>2361</v>
      </c>
      <c r="AE181" s="282">
        <f>VLOOKUP(AD181,分类参数表!$I$2:$J$10,2,FALSE)</f>
        <v>1</v>
      </c>
      <c r="AF181" s="283"/>
      <c r="AG181" s="269" t="s">
        <v>2363</v>
      </c>
      <c r="AH181" s="269" t="s">
        <v>2365</v>
      </c>
      <c r="AI181" s="269"/>
      <c r="AJ181" s="269"/>
      <c r="AK181" s="269" t="s">
        <v>2366</v>
      </c>
      <c r="AL181" s="269" t="s">
        <v>2324</v>
      </c>
      <c r="AM181" s="292"/>
      <c r="AN181" s="293">
        <f t="shared" si="43"/>
        <v>0.54741935483870963</v>
      </c>
      <c r="AO181" s="298"/>
    </row>
    <row r="182" spans="1:41" s="221" customFormat="1" ht="15" customHeight="1" x14ac:dyDescent="0.15">
      <c r="A182" s="247" t="s">
        <v>39</v>
      </c>
      <c r="B182" s="248">
        <f t="shared" ref="B182:C185" si="47">B181</f>
        <v>42702</v>
      </c>
      <c r="C182" s="249" t="str">
        <f t="shared" si="47"/>
        <v>NS2016112804</v>
      </c>
      <c r="D182" s="250">
        <f>D181+1</f>
        <v>2</v>
      </c>
      <c r="E182" s="250" t="s">
        <v>2341</v>
      </c>
      <c r="F182" s="251" t="s">
        <v>2337</v>
      </c>
      <c r="G182" s="250" t="s">
        <v>2353</v>
      </c>
      <c r="H182" s="252"/>
      <c r="I182" s="252">
        <v>26.5</v>
      </c>
      <c r="J182" s="250" t="s">
        <v>2318</v>
      </c>
      <c r="K182" s="250" t="s">
        <v>2339</v>
      </c>
      <c r="L182" s="250" t="s">
        <v>2330</v>
      </c>
      <c r="M182" s="250">
        <v>1</v>
      </c>
      <c r="N182" s="250">
        <v>1980</v>
      </c>
      <c r="O182" s="258">
        <f t="shared" si="42"/>
        <v>1980</v>
      </c>
      <c r="P182" s="333"/>
      <c r="Q182" s="271" t="s">
        <v>2354</v>
      </c>
      <c r="R182" s="319"/>
      <c r="S182" s="335"/>
      <c r="T182" s="333"/>
      <c r="U182" s="321"/>
      <c r="V182" s="321"/>
      <c r="W182" s="321"/>
      <c r="X182" s="321"/>
      <c r="Y182" s="319"/>
      <c r="Z182" s="319"/>
      <c r="AA182" s="319"/>
      <c r="AB182" s="319"/>
      <c r="AC182" s="319"/>
      <c r="AD182" s="250" t="str">
        <f>AD181</f>
        <v>散客新晋</v>
      </c>
      <c r="AE182" s="284">
        <f>VLOOKUP(AD182,分类参数表!$I$2:$J$10,2,FALSE)</f>
        <v>1</v>
      </c>
      <c r="AF182" s="285"/>
      <c r="AG182" s="271" t="s">
        <v>2362</v>
      </c>
      <c r="AH182" s="271" t="s">
        <v>2364</v>
      </c>
      <c r="AI182" s="271"/>
      <c r="AJ182" s="271"/>
      <c r="AK182" s="271" t="s">
        <v>58</v>
      </c>
      <c r="AL182" s="271" t="s">
        <v>78</v>
      </c>
      <c r="AM182" s="294"/>
      <c r="AN182" s="295">
        <f t="shared" si="43"/>
        <v>0.54747474747474745</v>
      </c>
      <c r="AO182" s="299"/>
    </row>
    <row r="183" spans="1:41" s="221" customFormat="1" ht="15" customHeight="1" x14ac:dyDescent="0.15">
      <c r="A183" s="247" t="s">
        <v>39</v>
      </c>
      <c r="B183" s="248">
        <f t="shared" si="47"/>
        <v>42702</v>
      </c>
      <c r="C183" s="249" t="str">
        <f t="shared" si="47"/>
        <v>NS2016112804</v>
      </c>
      <c r="D183" s="250">
        <f>D182+1</f>
        <v>3</v>
      </c>
      <c r="E183" s="250" t="s">
        <v>2344</v>
      </c>
      <c r="F183" s="251" t="s">
        <v>2345</v>
      </c>
      <c r="G183" s="250"/>
      <c r="H183" s="252"/>
      <c r="I183" s="252">
        <v>110</v>
      </c>
      <c r="J183" s="250" t="s">
        <v>2318</v>
      </c>
      <c r="K183" s="250" t="s">
        <v>2339</v>
      </c>
      <c r="L183" s="250" t="s">
        <v>2330</v>
      </c>
      <c r="M183" s="250">
        <v>1</v>
      </c>
      <c r="N183" s="250">
        <v>400</v>
      </c>
      <c r="O183" s="258">
        <f t="shared" si="42"/>
        <v>400</v>
      </c>
      <c r="P183" s="333"/>
      <c r="Q183" s="271" t="s">
        <v>2346</v>
      </c>
      <c r="R183" s="319"/>
      <c r="S183" s="335"/>
      <c r="T183" s="333"/>
      <c r="U183" s="321"/>
      <c r="V183" s="321"/>
      <c r="W183" s="321"/>
      <c r="X183" s="321"/>
      <c r="Y183" s="319"/>
      <c r="Z183" s="319"/>
      <c r="AA183" s="319"/>
      <c r="AB183" s="319"/>
      <c r="AC183" s="319"/>
      <c r="AD183" s="250" t="str">
        <f>AD182</f>
        <v>散客新晋</v>
      </c>
      <c r="AE183" s="284">
        <f>VLOOKUP(AD183,分类参数表!$I$2:$J$10,2,FALSE)</f>
        <v>1</v>
      </c>
      <c r="AF183" s="285"/>
      <c r="AG183" s="271" t="s">
        <v>2362</v>
      </c>
      <c r="AH183" s="271" t="s">
        <v>2364</v>
      </c>
      <c r="AI183" s="271"/>
      <c r="AJ183" s="271"/>
      <c r="AK183" s="271" t="s">
        <v>58</v>
      </c>
      <c r="AL183" s="271" t="s">
        <v>78</v>
      </c>
      <c r="AM183" s="294"/>
      <c r="AN183" s="295">
        <f t="shared" si="43"/>
        <v>0.54500000000000004</v>
      </c>
      <c r="AO183" s="299"/>
    </row>
    <row r="184" spans="1:41" s="221" customFormat="1" ht="15" customHeight="1" x14ac:dyDescent="0.15">
      <c r="A184" s="247" t="s">
        <v>39</v>
      </c>
      <c r="B184" s="248">
        <f t="shared" si="47"/>
        <v>42702</v>
      </c>
      <c r="C184" s="249" t="str">
        <f t="shared" si="47"/>
        <v>NS2016112804</v>
      </c>
      <c r="D184" s="250">
        <f>D183+1</f>
        <v>4</v>
      </c>
      <c r="E184" s="250" t="s">
        <v>2355</v>
      </c>
      <c r="F184" s="251" t="s">
        <v>2356</v>
      </c>
      <c r="G184" s="250"/>
      <c r="H184" s="250" t="s">
        <v>2357</v>
      </c>
      <c r="I184" s="250">
        <v>165</v>
      </c>
      <c r="J184" s="250" t="s">
        <v>2358</v>
      </c>
      <c r="K184" s="250" t="s">
        <v>2339</v>
      </c>
      <c r="L184" s="250" t="s">
        <v>2330</v>
      </c>
      <c r="M184" s="250">
        <v>1</v>
      </c>
      <c r="N184" s="250">
        <v>320</v>
      </c>
      <c r="O184" s="258">
        <f t="shared" si="42"/>
        <v>320</v>
      </c>
      <c r="P184" s="333"/>
      <c r="Q184" s="271" t="s">
        <v>2359</v>
      </c>
      <c r="R184" s="319"/>
      <c r="S184" s="335"/>
      <c r="T184" s="333"/>
      <c r="U184" s="321"/>
      <c r="V184" s="321"/>
      <c r="W184" s="321"/>
      <c r="X184" s="321"/>
      <c r="Y184" s="319"/>
      <c r="Z184" s="319"/>
      <c r="AA184" s="319"/>
      <c r="AB184" s="319"/>
      <c r="AC184" s="319"/>
      <c r="AD184" s="250" t="str">
        <f>AD182</f>
        <v>散客新晋</v>
      </c>
      <c r="AE184" s="284">
        <f>VLOOKUP(AD184,分类参数表!$I$2:$J$10,2,FALSE)</f>
        <v>1</v>
      </c>
      <c r="AF184" s="285"/>
      <c r="AG184" s="271" t="s">
        <v>2362</v>
      </c>
      <c r="AH184" s="271" t="s">
        <v>2364</v>
      </c>
      <c r="AI184" s="271"/>
      <c r="AJ184" s="271"/>
      <c r="AK184" s="271" t="s">
        <v>58</v>
      </c>
      <c r="AL184" s="271" t="s">
        <v>78</v>
      </c>
      <c r="AM184" s="294"/>
      <c r="AN184" s="295">
        <f t="shared" si="43"/>
        <v>0.84375</v>
      </c>
      <c r="AO184" s="299"/>
    </row>
    <row r="185" spans="1:41" s="221" customFormat="1" ht="15" customHeight="1" thickBot="1" x14ac:dyDescent="0.2">
      <c r="A185" s="247" t="s">
        <v>39</v>
      </c>
      <c r="B185" s="248">
        <f t="shared" si="47"/>
        <v>42702</v>
      </c>
      <c r="C185" s="249" t="str">
        <f t="shared" si="47"/>
        <v>NS2016112804</v>
      </c>
      <c r="D185" s="250">
        <f>D184+1</f>
        <v>5</v>
      </c>
      <c r="E185" s="250" t="s">
        <v>114</v>
      </c>
      <c r="F185" s="251" t="s">
        <v>2356</v>
      </c>
      <c r="G185" s="250"/>
      <c r="H185" s="250" t="s">
        <v>2357</v>
      </c>
      <c r="I185" s="250" t="s">
        <v>2333</v>
      </c>
      <c r="J185" s="250" t="s">
        <v>2358</v>
      </c>
      <c r="K185" s="250" t="s">
        <v>2339</v>
      </c>
      <c r="L185" s="250" t="s">
        <v>2330</v>
      </c>
      <c r="M185" s="250">
        <v>1</v>
      </c>
      <c r="N185" s="250">
        <v>480</v>
      </c>
      <c r="O185" s="258">
        <f t="shared" si="42"/>
        <v>480</v>
      </c>
      <c r="P185" s="333"/>
      <c r="Q185" s="271" t="s">
        <v>2360</v>
      </c>
      <c r="R185" s="319"/>
      <c r="S185" s="335"/>
      <c r="T185" s="333"/>
      <c r="U185" s="321"/>
      <c r="V185" s="321"/>
      <c r="W185" s="321"/>
      <c r="X185" s="321"/>
      <c r="Y185" s="319"/>
      <c r="Z185" s="319"/>
      <c r="AA185" s="319"/>
      <c r="AB185" s="319"/>
      <c r="AC185" s="319"/>
      <c r="AD185" s="250" t="str">
        <f>AD183</f>
        <v>散客新晋</v>
      </c>
      <c r="AE185" s="284">
        <f>VLOOKUP(AD185,分类参数表!$I$2:$J$10,2,FALSE)</f>
        <v>1</v>
      </c>
      <c r="AF185" s="285"/>
      <c r="AG185" s="271" t="s">
        <v>2362</v>
      </c>
      <c r="AH185" s="271" t="s">
        <v>2364</v>
      </c>
      <c r="AI185" s="271"/>
      <c r="AJ185" s="271"/>
      <c r="AK185" s="271" t="s">
        <v>58</v>
      </c>
      <c r="AL185" s="271" t="s">
        <v>78</v>
      </c>
      <c r="AM185" s="294"/>
      <c r="AN185" s="295">
        <f t="shared" si="43"/>
        <v>0.89583333333333337</v>
      </c>
      <c r="AO185" s="299"/>
    </row>
    <row r="186" spans="1:41" ht="15" thickTop="1" thickBot="1" x14ac:dyDescent="0.2">
      <c r="A186" s="253"/>
      <c r="B186" s="315"/>
      <c r="C186" s="37"/>
      <c r="D186" s="315"/>
      <c r="E186" s="315"/>
      <c r="F186" s="315"/>
      <c r="G186" s="315"/>
      <c r="H186" s="315"/>
      <c r="I186" s="315"/>
      <c r="J186" s="315"/>
      <c r="K186" s="315"/>
      <c r="L186" s="315"/>
      <c r="M186" s="315"/>
      <c r="N186" s="315"/>
      <c r="O186" s="315"/>
      <c r="P186" s="315"/>
      <c r="Q186" s="316"/>
      <c r="R186" s="315"/>
      <c r="S186" s="315"/>
      <c r="T186" s="315"/>
      <c r="U186" s="315"/>
      <c r="V186" s="314"/>
      <c r="W186" s="316"/>
      <c r="X186" s="315"/>
      <c r="Y186" s="314"/>
      <c r="Z186" s="314"/>
      <c r="AA186" s="314"/>
      <c r="AB186" s="314"/>
      <c r="AC186" s="314"/>
      <c r="AD186" s="315"/>
      <c r="AE186" s="286"/>
      <c r="AF186" s="315"/>
      <c r="AG186" s="315"/>
      <c r="AH186" s="315"/>
      <c r="AI186" s="315"/>
      <c r="AJ186" s="315"/>
      <c r="AK186" s="315"/>
      <c r="AL186" s="315"/>
      <c r="AM186" s="314"/>
      <c r="AN186" s="90"/>
      <c r="AO186" s="98"/>
    </row>
    <row r="187" spans="1:41" s="218" customFormat="1" ht="15" customHeight="1" thickTop="1" x14ac:dyDescent="0.15">
      <c r="A187" s="229" t="s">
        <v>39</v>
      </c>
      <c r="B187" s="230">
        <v>42703</v>
      </c>
      <c r="C187" s="231" t="s">
        <v>2423</v>
      </c>
      <c r="D187" s="232">
        <v>1</v>
      </c>
      <c r="E187" s="233" t="s">
        <v>2325</v>
      </c>
      <c r="F187" s="233" t="s">
        <v>2326</v>
      </c>
      <c r="G187" s="232" t="s">
        <v>2367</v>
      </c>
      <c r="H187" s="234" t="s">
        <v>2368</v>
      </c>
      <c r="I187" s="234" t="s">
        <v>2369</v>
      </c>
      <c r="J187" s="232" t="s">
        <v>2318</v>
      </c>
      <c r="K187" s="233" t="s">
        <v>2319</v>
      </c>
      <c r="L187" s="232" t="s">
        <v>2330</v>
      </c>
      <c r="M187" s="232">
        <v>1</v>
      </c>
      <c r="N187" s="232">
        <v>340</v>
      </c>
      <c r="O187" s="255">
        <f t="shared" ref="O187:O201" si="48">N187*M187</f>
        <v>340</v>
      </c>
      <c r="P187" s="322">
        <v>478</v>
      </c>
      <c r="Q187" s="264" t="s">
        <v>2370</v>
      </c>
      <c r="R187" s="322">
        <v>438</v>
      </c>
      <c r="S187" s="322">
        <v>0.92</v>
      </c>
      <c r="T187" s="322">
        <v>0.85</v>
      </c>
      <c r="U187" s="324"/>
      <c r="V187" s="326"/>
      <c r="W187" s="328"/>
      <c r="X187" s="324"/>
      <c r="Y187" s="330">
        <f>R187-(V187/10)-X187</f>
        <v>438</v>
      </c>
      <c r="Z187" s="330">
        <v>372</v>
      </c>
      <c r="AA187" s="330">
        <f>U187-V187+Z187</f>
        <v>372</v>
      </c>
      <c r="AB187" s="330"/>
      <c r="AC187" s="330"/>
      <c r="AD187" s="276" t="s">
        <v>2384</v>
      </c>
      <c r="AE187" s="277">
        <f>VLOOKUP(AD187,分类参数表!$I$2:$J$10,2,FALSE)</f>
        <v>1</v>
      </c>
      <c r="AF187" s="278"/>
      <c r="AG187" s="264"/>
      <c r="AH187" s="264"/>
      <c r="AI187" s="264"/>
      <c r="AJ187" s="264"/>
      <c r="AK187" s="264" t="s">
        <v>2376</v>
      </c>
      <c r="AL187" s="264" t="s">
        <v>2324</v>
      </c>
      <c r="AM187" s="288"/>
      <c r="AN187" s="289">
        <f t="shared" ref="AN187:AN201" si="49">(Q187-AM187)/M187/N187</f>
        <v>0.88235294117647056</v>
      </c>
      <c r="AO187" s="296"/>
    </row>
    <row r="188" spans="1:41" s="219" customFormat="1" ht="15" customHeight="1" x14ac:dyDescent="0.15">
      <c r="A188" s="235" t="s">
        <v>39</v>
      </c>
      <c r="B188" s="236">
        <f>B187</f>
        <v>42703</v>
      </c>
      <c r="C188" s="237" t="str">
        <f>C187</f>
        <v>NS2016112901</v>
      </c>
      <c r="D188" s="238">
        <f>D187+1</f>
        <v>2</v>
      </c>
      <c r="E188" s="238" t="s">
        <v>2371</v>
      </c>
      <c r="F188" s="239" t="s">
        <v>2372</v>
      </c>
      <c r="G188" s="238"/>
      <c r="H188" s="240" t="s">
        <v>2373</v>
      </c>
      <c r="I188" s="240" t="s">
        <v>2374</v>
      </c>
      <c r="J188" s="238" t="s">
        <v>2334</v>
      </c>
      <c r="K188" s="238" t="s">
        <v>2319</v>
      </c>
      <c r="L188" s="238" t="s">
        <v>2330</v>
      </c>
      <c r="M188" s="238">
        <v>1</v>
      </c>
      <c r="N188" s="238">
        <v>138</v>
      </c>
      <c r="O188" s="256">
        <f t="shared" si="48"/>
        <v>138</v>
      </c>
      <c r="P188" s="323"/>
      <c r="Q188" s="266" t="s">
        <v>2375</v>
      </c>
      <c r="R188" s="323"/>
      <c r="S188" s="323"/>
      <c r="T188" s="323"/>
      <c r="U188" s="325"/>
      <c r="V188" s="327"/>
      <c r="W188" s="329"/>
      <c r="X188" s="325"/>
      <c r="Y188" s="331"/>
      <c r="Z188" s="331"/>
      <c r="AA188" s="331"/>
      <c r="AB188" s="331"/>
      <c r="AC188" s="331"/>
      <c r="AD188" s="238" t="str">
        <f>AD187</f>
        <v>散客</v>
      </c>
      <c r="AE188" s="279">
        <f>VLOOKUP(AD188,分类参数表!$I$2:$J$10,2,FALSE)</f>
        <v>1</v>
      </c>
      <c r="AF188" s="280"/>
      <c r="AG188" s="266"/>
      <c r="AH188" s="266"/>
      <c r="AI188" s="266"/>
      <c r="AJ188" s="266"/>
      <c r="AK188" s="266" t="s">
        <v>2376</v>
      </c>
      <c r="AL188" s="266" t="s">
        <v>2324</v>
      </c>
      <c r="AM188" s="290"/>
      <c r="AN188" s="291">
        <f t="shared" si="49"/>
        <v>1</v>
      </c>
      <c r="AO188" s="297"/>
    </row>
    <row r="189" spans="1:41" s="219" customFormat="1" ht="15" customHeight="1" x14ac:dyDescent="0.15">
      <c r="A189" s="235"/>
      <c r="B189" s="236">
        <f t="shared" ref="B189:C191" si="50">B188</f>
        <v>42703</v>
      </c>
      <c r="C189" s="237" t="str">
        <f t="shared" si="50"/>
        <v>NS2016112901</v>
      </c>
      <c r="D189" s="238">
        <f>D188+1</f>
        <v>3</v>
      </c>
      <c r="E189" s="238"/>
      <c r="F189" s="239"/>
      <c r="G189" s="238"/>
      <c r="H189" s="240"/>
      <c r="I189" s="240"/>
      <c r="J189" s="238"/>
      <c r="K189" s="238"/>
      <c r="L189" s="238"/>
      <c r="M189" s="238"/>
      <c r="N189" s="238"/>
      <c r="O189" s="256">
        <f t="shared" si="48"/>
        <v>0</v>
      </c>
      <c r="P189" s="323"/>
      <c r="Q189" s="266"/>
      <c r="R189" s="323"/>
      <c r="S189" s="323"/>
      <c r="T189" s="323"/>
      <c r="U189" s="325"/>
      <c r="V189" s="327"/>
      <c r="W189" s="329"/>
      <c r="X189" s="325"/>
      <c r="Y189" s="331"/>
      <c r="Z189" s="331"/>
      <c r="AA189" s="331"/>
      <c r="AB189" s="331"/>
      <c r="AC189" s="331"/>
      <c r="AD189" s="238" t="str">
        <f>AD188</f>
        <v>散客</v>
      </c>
      <c r="AE189" s="279">
        <f>VLOOKUP(AD189,分类参数表!$I$2:$J$10,2,FALSE)</f>
        <v>1</v>
      </c>
      <c r="AF189" s="280"/>
      <c r="AG189" s="266"/>
      <c r="AH189" s="266"/>
      <c r="AI189" s="266"/>
      <c r="AJ189" s="266"/>
      <c r="AK189" s="266"/>
      <c r="AL189" s="266"/>
      <c r="AM189" s="290"/>
      <c r="AN189" s="291" t="e">
        <f t="shared" si="49"/>
        <v>#DIV/0!</v>
      </c>
      <c r="AO189" s="297"/>
    </row>
    <row r="190" spans="1:41" s="219" customFormat="1" ht="15" customHeight="1" x14ac:dyDescent="0.15">
      <c r="A190" s="235"/>
      <c r="B190" s="236">
        <f t="shared" si="50"/>
        <v>42703</v>
      </c>
      <c r="C190" s="237" t="str">
        <f t="shared" si="50"/>
        <v>NS2016112901</v>
      </c>
      <c r="D190" s="238">
        <f>D189+1</f>
        <v>4</v>
      </c>
      <c r="E190" s="238"/>
      <c r="F190" s="239"/>
      <c r="G190" s="238"/>
      <c r="H190" s="238"/>
      <c r="I190" s="238"/>
      <c r="J190" s="238"/>
      <c r="K190" s="238"/>
      <c r="L190" s="238"/>
      <c r="M190" s="238"/>
      <c r="N190" s="238"/>
      <c r="O190" s="256">
        <f t="shared" si="48"/>
        <v>0</v>
      </c>
      <c r="P190" s="323"/>
      <c r="Q190" s="266"/>
      <c r="R190" s="323"/>
      <c r="S190" s="323"/>
      <c r="T190" s="323"/>
      <c r="U190" s="325"/>
      <c r="V190" s="327"/>
      <c r="W190" s="329"/>
      <c r="X190" s="325"/>
      <c r="Y190" s="331"/>
      <c r="Z190" s="331"/>
      <c r="AA190" s="331"/>
      <c r="AB190" s="331"/>
      <c r="AC190" s="331"/>
      <c r="AD190" s="238" t="str">
        <f>AD189</f>
        <v>散客</v>
      </c>
      <c r="AE190" s="279">
        <f>VLOOKUP(AD190,分类参数表!$I$2:$J$10,2,FALSE)</f>
        <v>1</v>
      </c>
      <c r="AF190" s="280"/>
      <c r="AG190" s="266"/>
      <c r="AH190" s="266"/>
      <c r="AI190" s="266"/>
      <c r="AJ190" s="266"/>
      <c r="AK190" s="266"/>
      <c r="AL190" s="266"/>
      <c r="AM190" s="290"/>
      <c r="AN190" s="291" t="e">
        <f t="shared" si="49"/>
        <v>#DIV/0!</v>
      </c>
      <c r="AO190" s="297"/>
    </row>
    <row r="191" spans="1:41" s="219" customFormat="1" ht="15" customHeight="1" thickBot="1" x14ac:dyDescent="0.2">
      <c r="A191" s="235"/>
      <c r="B191" s="236">
        <f t="shared" si="50"/>
        <v>42703</v>
      </c>
      <c r="C191" s="237" t="str">
        <f t="shared" si="50"/>
        <v>NS2016112901</v>
      </c>
      <c r="D191" s="238">
        <f>D190+1</f>
        <v>5</v>
      </c>
      <c r="E191" s="238"/>
      <c r="F191" s="239"/>
      <c r="G191" s="238"/>
      <c r="H191" s="240"/>
      <c r="I191" s="240"/>
      <c r="J191" s="238"/>
      <c r="K191" s="238"/>
      <c r="L191" s="238"/>
      <c r="M191" s="238"/>
      <c r="N191" s="238"/>
      <c r="O191" s="256">
        <f t="shared" si="48"/>
        <v>0</v>
      </c>
      <c r="P191" s="323"/>
      <c r="Q191" s="266"/>
      <c r="R191" s="323"/>
      <c r="S191" s="323"/>
      <c r="T191" s="323"/>
      <c r="U191" s="325"/>
      <c r="V191" s="327"/>
      <c r="W191" s="329"/>
      <c r="X191" s="325"/>
      <c r="Y191" s="331"/>
      <c r="Z191" s="331"/>
      <c r="AA191" s="331"/>
      <c r="AB191" s="331"/>
      <c r="AC191" s="331"/>
      <c r="AD191" s="238" t="str">
        <f>AD190</f>
        <v>散客</v>
      </c>
      <c r="AE191" s="279">
        <f>VLOOKUP(AD191,分类参数表!$I$2:$J$10,2,FALSE)</f>
        <v>1</v>
      </c>
      <c r="AF191" s="280"/>
      <c r="AG191" s="266"/>
      <c r="AH191" s="266"/>
      <c r="AI191" s="266"/>
      <c r="AJ191" s="266"/>
      <c r="AK191" s="266"/>
      <c r="AL191" s="266"/>
      <c r="AM191" s="290"/>
      <c r="AN191" s="291" t="e">
        <f t="shared" si="49"/>
        <v>#DIV/0!</v>
      </c>
      <c r="AO191" s="297"/>
    </row>
    <row r="192" spans="1:41" s="220" customFormat="1" ht="15" customHeight="1" thickTop="1" x14ac:dyDescent="0.15">
      <c r="A192" s="241" t="s">
        <v>39</v>
      </c>
      <c r="B192" s="242">
        <v>42703</v>
      </c>
      <c r="C192" s="243" t="s">
        <v>2387</v>
      </c>
      <c r="D192" s="244">
        <v>1</v>
      </c>
      <c r="E192" s="245" t="s">
        <v>2377</v>
      </c>
      <c r="F192" s="245" t="s">
        <v>2378</v>
      </c>
      <c r="G192" s="244" t="s">
        <v>2379</v>
      </c>
      <c r="H192" s="246" t="s">
        <v>2380</v>
      </c>
      <c r="I192" s="246" t="s">
        <v>2381</v>
      </c>
      <c r="J192" s="244" t="s">
        <v>2318</v>
      </c>
      <c r="K192" s="245" t="s">
        <v>2339</v>
      </c>
      <c r="L192" s="244" t="s">
        <v>2382</v>
      </c>
      <c r="M192" s="244">
        <v>1</v>
      </c>
      <c r="N192" s="244">
        <v>500</v>
      </c>
      <c r="O192" s="257">
        <f t="shared" si="48"/>
        <v>500</v>
      </c>
      <c r="P192" s="332">
        <v>500</v>
      </c>
      <c r="Q192" s="269" t="s">
        <v>2383</v>
      </c>
      <c r="R192" s="318">
        <v>450</v>
      </c>
      <c r="S192" s="334">
        <v>0.9</v>
      </c>
      <c r="T192" s="332">
        <v>0.85</v>
      </c>
      <c r="U192" s="320"/>
      <c r="V192" s="320"/>
      <c r="W192" s="320"/>
      <c r="X192" s="320"/>
      <c r="Y192" s="318">
        <f>R192-(V192/10)-X192</f>
        <v>450</v>
      </c>
      <c r="Z192" s="318">
        <v>382</v>
      </c>
      <c r="AA192" s="318">
        <f>U192-V192+Z192</f>
        <v>382</v>
      </c>
      <c r="AB192" s="318"/>
      <c r="AC192" s="318"/>
      <c r="AD192" s="281" t="s">
        <v>2336</v>
      </c>
      <c r="AE192" s="282">
        <f>VLOOKUP(AD192,分类参数表!$I$2:$J$10,2,FALSE)</f>
        <v>1</v>
      </c>
      <c r="AF192" s="283"/>
      <c r="AG192" s="269"/>
      <c r="AH192" s="269"/>
      <c r="AI192" s="269"/>
      <c r="AJ192" s="269"/>
      <c r="AK192" s="269" t="s">
        <v>2376</v>
      </c>
      <c r="AL192" s="269" t="s">
        <v>2324</v>
      </c>
      <c r="AM192" s="292"/>
      <c r="AN192" s="293">
        <f t="shared" si="49"/>
        <v>0.9</v>
      </c>
      <c r="AO192" s="298"/>
    </row>
    <row r="193" spans="1:41" s="221" customFormat="1" ht="15" customHeight="1" x14ac:dyDescent="0.15">
      <c r="A193" s="247"/>
      <c r="B193" s="248">
        <f t="shared" ref="B193:C196" si="51">B192</f>
        <v>42703</v>
      </c>
      <c r="C193" s="249" t="str">
        <f t="shared" si="51"/>
        <v>NS2016112902</v>
      </c>
      <c r="D193" s="250">
        <f>D192+1</f>
        <v>2</v>
      </c>
      <c r="E193" s="250"/>
      <c r="F193" s="251"/>
      <c r="G193" s="250"/>
      <c r="H193" s="252"/>
      <c r="I193" s="252"/>
      <c r="J193" s="250"/>
      <c r="K193" s="250"/>
      <c r="L193" s="250"/>
      <c r="M193" s="250"/>
      <c r="N193" s="250"/>
      <c r="O193" s="258">
        <f t="shared" si="48"/>
        <v>0</v>
      </c>
      <c r="P193" s="333"/>
      <c r="Q193" s="271"/>
      <c r="R193" s="319"/>
      <c r="S193" s="335"/>
      <c r="T193" s="333"/>
      <c r="U193" s="321"/>
      <c r="V193" s="321"/>
      <c r="W193" s="321"/>
      <c r="X193" s="321"/>
      <c r="Y193" s="319"/>
      <c r="Z193" s="319"/>
      <c r="AA193" s="319"/>
      <c r="AB193" s="319"/>
      <c r="AC193" s="319"/>
      <c r="AD193" s="250" t="str">
        <f>AD192</f>
        <v>散客</v>
      </c>
      <c r="AE193" s="284">
        <f>VLOOKUP(AD193,分类参数表!$I$2:$J$10,2,FALSE)</f>
        <v>1</v>
      </c>
      <c r="AF193" s="285"/>
      <c r="AG193" s="271"/>
      <c r="AH193" s="271"/>
      <c r="AI193" s="271"/>
      <c r="AJ193" s="271"/>
      <c r="AK193" s="271"/>
      <c r="AL193" s="271"/>
      <c r="AM193" s="294"/>
      <c r="AN193" s="295" t="e">
        <f t="shared" si="49"/>
        <v>#DIV/0!</v>
      </c>
      <c r="AO193" s="299"/>
    </row>
    <row r="194" spans="1:41" s="221" customFormat="1" ht="15" customHeight="1" x14ac:dyDescent="0.15">
      <c r="A194" s="247"/>
      <c r="B194" s="248">
        <f t="shared" si="51"/>
        <v>42703</v>
      </c>
      <c r="C194" s="249" t="str">
        <f t="shared" si="51"/>
        <v>NS2016112902</v>
      </c>
      <c r="D194" s="250">
        <f>D193+1</f>
        <v>3</v>
      </c>
      <c r="E194" s="250"/>
      <c r="F194" s="251"/>
      <c r="G194" s="250"/>
      <c r="H194" s="252"/>
      <c r="I194" s="252"/>
      <c r="J194" s="250"/>
      <c r="K194" s="250"/>
      <c r="L194" s="250"/>
      <c r="M194" s="250"/>
      <c r="N194" s="250"/>
      <c r="O194" s="258">
        <f t="shared" si="48"/>
        <v>0</v>
      </c>
      <c r="P194" s="333"/>
      <c r="Q194" s="271"/>
      <c r="R194" s="319"/>
      <c r="S194" s="335"/>
      <c r="T194" s="333"/>
      <c r="U194" s="321"/>
      <c r="V194" s="321"/>
      <c r="W194" s="321"/>
      <c r="X194" s="321"/>
      <c r="Y194" s="319"/>
      <c r="Z194" s="319"/>
      <c r="AA194" s="319"/>
      <c r="AB194" s="319"/>
      <c r="AC194" s="319"/>
      <c r="AD194" s="250" t="str">
        <f>AD193</f>
        <v>散客</v>
      </c>
      <c r="AE194" s="284">
        <f>VLOOKUP(AD194,分类参数表!$I$2:$J$10,2,FALSE)</f>
        <v>1</v>
      </c>
      <c r="AF194" s="285"/>
      <c r="AG194" s="271"/>
      <c r="AH194" s="271"/>
      <c r="AI194" s="271"/>
      <c r="AJ194" s="271"/>
      <c r="AK194" s="271"/>
      <c r="AL194" s="271"/>
      <c r="AM194" s="294"/>
      <c r="AN194" s="295" t="e">
        <f t="shared" si="49"/>
        <v>#DIV/0!</v>
      </c>
      <c r="AO194" s="299"/>
    </row>
    <row r="195" spans="1:41" s="221" customFormat="1" ht="15" customHeight="1" x14ac:dyDescent="0.15">
      <c r="A195" s="247"/>
      <c r="B195" s="248">
        <f t="shared" si="51"/>
        <v>42703</v>
      </c>
      <c r="C195" s="249" t="str">
        <f t="shared" si="51"/>
        <v>NS2016112902</v>
      </c>
      <c r="D195" s="250">
        <f>D194+1</f>
        <v>4</v>
      </c>
      <c r="E195" s="250"/>
      <c r="F195" s="251"/>
      <c r="G195" s="250"/>
      <c r="H195" s="250"/>
      <c r="I195" s="250"/>
      <c r="J195" s="250"/>
      <c r="K195" s="250"/>
      <c r="L195" s="250"/>
      <c r="M195" s="250"/>
      <c r="N195" s="250"/>
      <c r="O195" s="258">
        <f t="shared" si="48"/>
        <v>0</v>
      </c>
      <c r="P195" s="333"/>
      <c r="Q195" s="271"/>
      <c r="R195" s="319"/>
      <c r="S195" s="335"/>
      <c r="T195" s="333"/>
      <c r="U195" s="321"/>
      <c r="V195" s="321"/>
      <c r="W195" s="321"/>
      <c r="X195" s="321"/>
      <c r="Y195" s="319"/>
      <c r="Z195" s="319"/>
      <c r="AA195" s="319"/>
      <c r="AB195" s="319"/>
      <c r="AC195" s="319"/>
      <c r="AD195" s="250" t="str">
        <f>AD193</f>
        <v>散客</v>
      </c>
      <c r="AE195" s="284">
        <f>VLOOKUP(AD195,分类参数表!$I$2:$J$10,2,FALSE)</f>
        <v>1</v>
      </c>
      <c r="AF195" s="285"/>
      <c r="AG195" s="271"/>
      <c r="AH195" s="271"/>
      <c r="AI195" s="271"/>
      <c r="AJ195" s="271"/>
      <c r="AK195" s="271"/>
      <c r="AL195" s="271"/>
      <c r="AM195" s="294"/>
      <c r="AN195" s="295" t="e">
        <f t="shared" si="49"/>
        <v>#DIV/0!</v>
      </c>
      <c r="AO195" s="299"/>
    </row>
    <row r="196" spans="1:41" s="221" customFormat="1" ht="15" customHeight="1" thickBot="1" x14ac:dyDescent="0.2">
      <c r="A196" s="247"/>
      <c r="B196" s="248">
        <f t="shared" si="51"/>
        <v>42703</v>
      </c>
      <c r="C196" s="249" t="str">
        <f t="shared" si="51"/>
        <v>NS2016112902</v>
      </c>
      <c r="D196" s="250">
        <f>D195+1</f>
        <v>5</v>
      </c>
      <c r="E196" s="250"/>
      <c r="F196" s="251"/>
      <c r="G196" s="250"/>
      <c r="H196" s="250"/>
      <c r="I196" s="250"/>
      <c r="J196" s="250"/>
      <c r="K196" s="250"/>
      <c r="L196" s="250"/>
      <c r="M196" s="250"/>
      <c r="N196" s="250"/>
      <c r="O196" s="258">
        <f t="shared" si="48"/>
        <v>0</v>
      </c>
      <c r="P196" s="333"/>
      <c r="Q196" s="271"/>
      <c r="R196" s="319"/>
      <c r="S196" s="335"/>
      <c r="T196" s="333"/>
      <c r="U196" s="321"/>
      <c r="V196" s="321"/>
      <c r="W196" s="321"/>
      <c r="X196" s="321"/>
      <c r="Y196" s="319"/>
      <c r="Z196" s="319"/>
      <c r="AA196" s="319"/>
      <c r="AB196" s="319"/>
      <c r="AC196" s="319"/>
      <c r="AD196" s="250" t="str">
        <f>AD194</f>
        <v>散客</v>
      </c>
      <c r="AE196" s="284">
        <f>VLOOKUP(AD196,分类参数表!$I$2:$J$10,2,FALSE)</f>
        <v>1</v>
      </c>
      <c r="AF196" s="285"/>
      <c r="AG196" s="271"/>
      <c r="AH196" s="271"/>
      <c r="AI196" s="271"/>
      <c r="AJ196" s="271"/>
      <c r="AK196" s="271"/>
      <c r="AL196" s="271"/>
      <c r="AM196" s="294"/>
      <c r="AN196" s="295" t="e">
        <f t="shared" si="49"/>
        <v>#DIV/0!</v>
      </c>
      <c r="AO196" s="299"/>
    </row>
    <row r="197" spans="1:41" s="218" customFormat="1" ht="15" customHeight="1" thickTop="1" x14ac:dyDescent="0.15">
      <c r="A197" s="229" t="s">
        <v>39</v>
      </c>
      <c r="B197" s="230">
        <v>42703</v>
      </c>
      <c r="C197" s="231">
        <v>2016112903</v>
      </c>
      <c r="D197" s="232">
        <v>1</v>
      </c>
      <c r="E197" s="233" t="s">
        <v>2332</v>
      </c>
      <c r="F197" s="233" t="s">
        <v>106</v>
      </c>
      <c r="G197" s="232"/>
      <c r="H197" s="234" t="s">
        <v>2385</v>
      </c>
      <c r="I197" s="234" t="s">
        <v>2333</v>
      </c>
      <c r="J197" s="232" t="s">
        <v>2334</v>
      </c>
      <c r="K197" s="233" t="s">
        <v>2339</v>
      </c>
      <c r="L197" s="232" t="s">
        <v>2320</v>
      </c>
      <c r="M197" s="232">
        <v>1</v>
      </c>
      <c r="N197" s="232">
        <v>158</v>
      </c>
      <c r="O197" s="255">
        <f t="shared" si="48"/>
        <v>158</v>
      </c>
      <c r="P197" s="322">
        <v>158</v>
      </c>
      <c r="Q197" s="264" t="s">
        <v>2335</v>
      </c>
      <c r="R197" s="322">
        <v>110</v>
      </c>
      <c r="S197" s="322">
        <v>0.7</v>
      </c>
      <c r="T197" s="322">
        <v>0.48</v>
      </c>
      <c r="U197" s="324"/>
      <c r="V197" s="326"/>
      <c r="W197" s="328"/>
      <c r="X197" s="324"/>
      <c r="Y197" s="330">
        <f>R197-(V197/10)-X197</f>
        <v>110</v>
      </c>
      <c r="Z197" s="330">
        <v>52</v>
      </c>
      <c r="AA197" s="330">
        <f>U197-V197+Z197</f>
        <v>52</v>
      </c>
      <c r="AB197" s="330"/>
      <c r="AC197" s="330"/>
      <c r="AD197" s="276" t="s">
        <v>2384</v>
      </c>
      <c r="AE197" s="277">
        <f>VLOOKUP(AD197,分类参数表!$I$2:$J$10,2,FALSE)</f>
        <v>1</v>
      </c>
      <c r="AF197" s="278"/>
      <c r="AG197" s="264"/>
      <c r="AH197" s="264"/>
      <c r="AI197" s="264"/>
      <c r="AJ197" s="264"/>
      <c r="AK197" s="264" t="s">
        <v>2376</v>
      </c>
      <c r="AL197" s="264" t="s">
        <v>2386</v>
      </c>
      <c r="AM197" s="288"/>
      <c r="AN197" s="289">
        <f t="shared" si="49"/>
        <v>0.69620253164556967</v>
      </c>
      <c r="AO197" s="296"/>
    </row>
    <row r="198" spans="1:41" s="219" customFormat="1" ht="15" customHeight="1" x14ac:dyDescent="0.15">
      <c r="A198" s="235"/>
      <c r="B198" s="236">
        <f t="shared" ref="B198:C201" si="52">B197</f>
        <v>42703</v>
      </c>
      <c r="C198" s="237">
        <f t="shared" si="52"/>
        <v>2016112903</v>
      </c>
      <c r="D198" s="238">
        <f>D197+1</f>
        <v>2</v>
      </c>
      <c r="E198" s="238"/>
      <c r="F198" s="239"/>
      <c r="G198" s="238"/>
      <c r="H198" s="240"/>
      <c r="I198" s="240"/>
      <c r="J198" s="238"/>
      <c r="K198" s="238"/>
      <c r="L198" s="238"/>
      <c r="M198" s="238"/>
      <c r="N198" s="238"/>
      <c r="O198" s="256">
        <f t="shared" si="48"/>
        <v>0</v>
      </c>
      <c r="P198" s="323"/>
      <c r="Q198" s="266"/>
      <c r="R198" s="323"/>
      <c r="S198" s="323"/>
      <c r="T198" s="323"/>
      <c r="U198" s="325"/>
      <c r="V198" s="327"/>
      <c r="W198" s="329"/>
      <c r="X198" s="325"/>
      <c r="Y198" s="331"/>
      <c r="Z198" s="331"/>
      <c r="AA198" s="331"/>
      <c r="AB198" s="331"/>
      <c r="AC198" s="331"/>
      <c r="AD198" s="238" t="str">
        <f>AD197</f>
        <v>散客</v>
      </c>
      <c r="AE198" s="279">
        <f>VLOOKUP(AD198,分类参数表!$I$2:$J$10,2,FALSE)</f>
        <v>1</v>
      </c>
      <c r="AF198" s="280"/>
      <c r="AG198" s="266"/>
      <c r="AH198" s="266"/>
      <c r="AI198" s="266"/>
      <c r="AJ198" s="266"/>
      <c r="AK198" s="266"/>
      <c r="AL198" s="266"/>
      <c r="AM198" s="290"/>
      <c r="AN198" s="291" t="e">
        <f t="shared" si="49"/>
        <v>#DIV/0!</v>
      </c>
      <c r="AO198" s="297"/>
    </row>
    <row r="199" spans="1:41" s="219" customFormat="1" ht="15" customHeight="1" x14ac:dyDescent="0.15">
      <c r="A199" s="235"/>
      <c r="B199" s="236">
        <f t="shared" si="52"/>
        <v>42703</v>
      </c>
      <c r="C199" s="237">
        <f t="shared" si="52"/>
        <v>2016112903</v>
      </c>
      <c r="D199" s="238">
        <f>D198+1</f>
        <v>3</v>
      </c>
      <c r="E199" s="238"/>
      <c r="F199" s="239"/>
      <c r="G199" s="238"/>
      <c r="H199" s="240"/>
      <c r="I199" s="240"/>
      <c r="J199" s="238"/>
      <c r="K199" s="238"/>
      <c r="L199" s="238"/>
      <c r="M199" s="238"/>
      <c r="N199" s="238"/>
      <c r="O199" s="256">
        <f t="shared" si="48"/>
        <v>0</v>
      </c>
      <c r="P199" s="323"/>
      <c r="Q199" s="266"/>
      <c r="R199" s="323"/>
      <c r="S199" s="323"/>
      <c r="T199" s="323"/>
      <c r="U199" s="325"/>
      <c r="V199" s="327"/>
      <c r="W199" s="329"/>
      <c r="X199" s="325"/>
      <c r="Y199" s="331"/>
      <c r="Z199" s="331"/>
      <c r="AA199" s="331"/>
      <c r="AB199" s="331"/>
      <c r="AC199" s="331"/>
      <c r="AD199" s="238" t="str">
        <f>AD198</f>
        <v>散客</v>
      </c>
      <c r="AE199" s="279">
        <f>VLOOKUP(AD199,分类参数表!$I$2:$J$10,2,FALSE)</f>
        <v>1</v>
      </c>
      <c r="AF199" s="280"/>
      <c r="AG199" s="266"/>
      <c r="AH199" s="266"/>
      <c r="AI199" s="266"/>
      <c r="AJ199" s="266"/>
      <c r="AK199" s="266"/>
      <c r="AL199" s="266"/>
      <c r="AM199" s="290"/>
      <c r="AN199" s="291" t="e">
        <f t="shared" si="49"/>
        <v>#DIV/0!</v>
      </c>
      <c r="AO199" s="297"/>
    </row>
    <row r="200" spans="1:41" s="219" customFormat="1" ht="15" customHeight="1" x14ac:dyDescent="0.15">
      <c r="A200" s="235"/>
      <c r="B200" s="236">
        <f t="shared" si="52"/>
        <v>42703</v>
      </c>
      <c r="C200" s="237">
        <f t="shared" si="52"/>
        <v>2016112903</v>
      </c>
      <c r="D200" s="238">
        <f>D199+1</f>
        <v>4</v>
      </c>
      <c r="E200" s="238"/>
      <c r="F200" s="239"/>
      <c r="G200" s="238"/>
      <c r="H200" s="238"/>
      <c r="I200" s="238"/>
      <c r="J200" s="238"/>
      <c r="K200" s="238"/>
      <c r="L200" s="238"/>
      <c r="M200" s="238"/>
      <c r="N200" s="238"/>
      <c r="O200" s="256">
        <f t="shared" si="48"/>
        <v>0</v>
      </c>
      <c r="P200" s="323"/>
      <c r="Q200" s="266"/>
      <c r="R200" s="323"/>
      <c r="S200" s="323"/>
      <c r="T200" s="323"/>
      <c r="U200" s="325"/>
      <c r="V200" s="327"/>
      <c r="W200" s="329"/>
      <c r="X200" s="325"/>
      <c r="Y200" s="331"/>
      <c r="Z200" s="331"/>
      <c r="AA200" s="331"/>
      <c r="AB200" s="331"/>
      <c r="AC200" s="331"/>
      <c r="AD200" s="238" t="str">
        <f>AD199</f>
        <v>散客</v>
      </c>
      <c r="AE200" s="279">
        <f>VLOOKUP(AD200,分类参数表!$I$2:$J$10,2,FALSE)</f>
        <v>1</v>
      </c>
      <c r="AF200" s="280"/>
      <c r="AG200" s="266"/>
      <c r="AH200" s="266"/>
      <c r="AI200" s="266"/>
      <c r="AJ200" s="266"/>
      <c r="AK200" s="266"/>
      <c r="AL200" s="266"/>
      <c r="AM200" s="290"/>
      <c r="AN200" s="291" t="e">
        <f t="shared" si="49"/>
        <v>#DIV/0!</v>
      </c>
      <c r="AO200" s="297"/>
    </row>
    <row r="201" spans="1:41" s="219" customFormat="1" ht="15" customHeight="1" thickBot="1" x14ac:dyDescent="0.2">
      <c r="A201" s="235"/>
      <c r="B201" s="236">
        <f t="shared" si="52"/>
        <v>42703</v>
      </c>
      <c r="C201" s="237">
        <f t="shared" si="52"/>
        <v>2016112903</v>
      </c>
      <c r="D201" s="238">
        <f>D200+1</f>
        <v>5</v>
      </c>
      <c r="E201" s="238"/>
      <c r="F201" s="239"/>
      <c r="G201" s="238"/>
      <c r="H201" s="240"/>
      <c r="I201" s="240"/>
      <c r="J201" s="238"/>
      <c r="K201" s="238"/>
      <c r="L201" s="238"/>
      <c r="M201" s="238"/>
      <c r="N201" s="238"/>
      <c r="O201" s="256">
        <f t="shared" si="48"/>
        <v>0</v>
      </c>
      <c r="P201" s="323"/>
      <c r="Q201" s="266"/>
      <c r="R201" s="323"/>
      <c r="S201" s="323"/>
      <c r="T201" s="323"/>
      <c r="U201" s="325"/>
      <c r="V201" s="327"/>
      <c r="W201" s="329"/>
      <c r="X201" s="325"/>
      <c r="Y201" s="331"/>
      <c r="Z201" s="331"/>
      <c r="AA201" s="331"/>
      <c r="AB201" s="331"/>
      <c r="AC201" s="331"/>
      <c r="AD201" s="238" t="str">
        <f>AD200</f>
        <v>散客</v>
      </c>
      <c r="AE201" s="279">
        <f>VLOOKUP(AD201,分类参数表!$I$2:$J$10,2,FALSE)</f>
        <v>1</v>
      </c>
      <c r="AF201" s="280"/>
      <c r="AG201" s="266"/>
      <c r="AH201" s="266"/>
      <c r="AI201" s="266"/>
      <c r="AJ201" s="266"/>
      <c r="AK201" s="266"/>
      <c r="AL201" s="266"/>
      <c r="AM201" s="290"/>
      <c r="AN201" s="291" t="e">
        <f t="shared" si="49"/>
        <v>#DIV/0!</v>
      </c>
      <c r="AO201" s="297"/>
    </row>
    <row r="202" spans="1:41" ht="15" thickTop="1" thickBot="1" x14ac:dyDescent="0.2">
      <c r="A202" s="253"/>
      <c r="B202" s="315"/>
      <c r="C202" s="37"/>
      <c r="D202" s="315"/>
      <c r="E202" s="315"/>
      <c r="F202" s="315"/>
      <c r="G202" s="315"/>
      <c r="H202" s="315"/>
      <c r="I202" s="315"/>
      <c r="J202" s="315"/>
      <c r="K202" s="315"/>
      <c r="L202" s="315"/>
      <c r="M202" s="315"/>
      <c r="N202" s="315"/>
      <c r="O202" s="315"/>
      <c r="P202" s="315"/>
      <c r="Q202" s="316"/>
      <c r="R202" s="315"/>
      <c r="S202" s="315"/>
      <c r="T202" s="315"/>
      <c r="U202" s="315"/>
      <c r="V202" s="314"/>
      <c r="W202" s="316"/>
      <c r="X202" s="315"/>
      <c r="Y202" s="314"/>
      <c r="Z202" s="314"/>
      <c r="AA202" s="314"/>
      <c r="AB202" s="314"/>
      <c r="AC202" s="314"/>
      <c r="AD202" s="315"/>
      <c r="AE202" s="286"/>
      <c r="AF202" s="315"/>
      <c r="AG202" s="315"/>
      <c r="AH202" s="315"/>
      <c r="AI202" s="315"/>
      <c r="AJ202" s="315"/>
      <c r="AK202" s="315"/>
      <c r="AL202" s="315"/>
      <c r="AM202" s="314"/>
      <c r="AN202" s="90"/>
      <c r="AO202" s="98"/>
    </row>
    <row r="203" spans="1:41" s="218" customFormat="1" ht="15" customHeight="1" thickTop="1" x14ac:dyDescent="0.15">
      <c r="A203" s="229" t="s">
        <v>39</v>
      </c>
      <c r="B203" s="230">
        <v>42704</v>
      </c>
      <c r="C203" s="231" t="s">
        <v>2424</v>
      </c>
      <c r="D203" s="232">
        <v>1</v>
      </c>
      <c r="E203" s="233" t="s">
        <v>2427</v>
      </c>
      <c r="F203" s="233" t="s">
        <v>2428</v>
      </c>
      <c r="G203" s="232" t="s">
        <v>2429</v>
      </c>
      <c r="H203" s="234" t="s">
        <v>2430</v>
      </c>
      <c r="I203" s="234" t="s">
        <v>2431</v>
      </c>
      <c r="J203" s="232" t="s">
        <v>2432</v>
      </c>
      <c r="K203" s="233" t="s">
        <v>2433</v>
      </c>
      <c r="L203" s="232" t="s">
        <v>2434</v>
      </c>
      <c r="M203" s="232">
        <v>1</v>
      </c>
      <c r="N203" s="232">
        <v>199</v>
      </c>
      <c r="O203" s="255">
        <f t="shared" ref="O203:O242" si="53">N203*M203</f>
        <v>199</v>
      </c>
      <c r="P203" s="322">
        <v>549</v>
      </c>
      <c r="Q203" s="264" t="s">
        <v>2435</v>
      </c>
      <c r="R203" s="322">
        <v>549</v>
      </c>
      <c r="S203" s="322">
        <v>1</v>
      </c>
      <c r="T203" s="322">
        <v>1</v>
      </c>
      <c r="U203" s="324"/>
      <c r="V203" s="326"/>
      <c r="W203" s="328"/>
      <c r="X203" s="324"/>
      <c r="Y203" s="330">
        <f>R203-(V203/10)-X203</f>
        <v>549</v>
      </c>
      <c r="Z203" s="330">
        <v>549</v>
      </c>
      <c r="AA203" s="330">
        <f>U203-V203+Z203</f>
        <v>549</v>
      </c>
      <c r="AB203" s="330"/>
      <c r="AC203" s="330"/>
      <c r="AD203" s="276" t="s">
        <v>2436</v>
      </c>
      <c r="AE203" s="277">
        <f>VLOOKUP(AD203,分类参数表!$I$2:$J$10,2,FALSE)</f>
        <v>1</v>
      </c>
      <c r="AF203" s="278"/>
      <c r="AG203" s="264" t="s">
        <v>2443</v>
      </c>
      <c r="AH203" s="264" t="s">
        <v>2445</v>
      </c>
      <c r="AI203" s="264"/>
      <c r="AJ203" s="264"/>
      <c r="AK203" s="264" t="s">
        <v>2446</v>
      </c>
      <c r="AL203" s="264" t="s">
        <v>2447</v>
      </c>
      <c r="AM203" s="288"/>
      <c r="AN203" s="289">
        <f t="shared" ref="AN203:AN242" si="54">(Q203-AM203)/M203/N203</f>
        <v>1</v>
      </c>
      <c r="AO203" s="296"/>
    </row>
    <row r="204" spans="1:41" s="219" customFormat="1" ht="15" customHeight="1" x14ac:dyDescent="0.15">
      <c r="A204" s="235" t="s">
        <v>39</v>
      </c>
      <c r="B204" s="236">
        <f t="shared" ref="B204:C207" si="55">B203</f>
        <v>42704</v>
      </c>
      <c r="C204" s="237" t="str">
        <f t="shared" si="55"/>
        <v>NS2016113001</v>
      </c>
      <c r="D204" s="238">
        <f>D203+1</f>
        <v>2</v>
      </c>
      <c r="E204" s="238" t="s">
        <v>2437</v>
      </c>
      <c r="F204" s="239" t="s">
        <v>194</v>
      </c>
      <c r="G204" s="238" t="s">
        <v>2438</v>
      </c>
      <c r="H204" s="240" t="s">
        <v>2439</v>
      </c>
      <c r="I204" s="240" t="s">
        <v>2440</v>
      </c>
      <c r="J204" s="238" t="s">
        <v>2432</v>
      </c>
      <c r="K204" s="238" t="s">
        <v>2433</v>
      </c>
      <c r="L204" s="238" t="s">
        <v>2434</v>
      </c>
      <c r="M204" s="238">
        <v>1</v>
      </c>
      <c r="N204" s="238">
        <v>350</v>
      </c>
      <c r="O204" s="256">
        <f t="shared" si="53"/>
        <v>350</v>
      </c>
      <c r="P204" s="323"/>
      <c r="Q204" s="266" t="s">
        <v>2441</v>
      </c>
      <c r="R204" s="323"/>
      <c r="S204" s="323"/>
      <c r="T204" s="323"/>
      <c r="U204" s="325"/>
      <c r="V204" s="327"/>
      <c r="W204" s="329"/>
      <c r="X204" s="325"/>
      <c r="Y204" s="331"/>
      <c r="Z204" s="331"/>
      <c r="AA204" s="331"/>
      <c r="AB204" s="331"/>
      <c r="AC204" s="331"/>
      <c r="AD204" s="238" t="str">
        <f>AD203</f>
        <v>会员</v>
      </c>
      <c r="AE204" s="279">
        <f>VLOOKUP(AD204,分类参数表!$I$2:$J$10,2,FALSE)</f>
        <v>1</v>
      </c>
      <c r="AF204" s="280"/>
      <c r="AG204" s="266" t="s">
        <v>2443</v>
      </c>
      <c r="AH204" s="266" t="s">
        <v>2445</v>
      </c>
      <c r="AI204" s="266"/>
      <c r="AJ204" s="266"/>
      <c r="AK204" s="266" t="s">
        <v>2446</v>
      </c>
      <c r="AL204" s="266" t="s">
        <v>2447</v>
      </c>
      <c r="AM204" s="290"/>
      <c r="AN204" s="291">
        <f t="shared" si="54"/>
        <v>1</v>
      </c>
      <c r="AO204" s="297"/>
    </row>
    <row r="205" spans="1:41" s="219" customFormat="1" ht="15" customHeight="1" x14ac:dyDescent="0.15">
      <c r="A205" s="235"/>
      <c r="B205" s="236">
        <f t="shared" si="55"/>
        <v>42704</v>
      </c>
      <c r="C205" s="237" t="str">
        <f t="shared" si="55"/>
        <v>NS2016113001</v>
      </c>
      <c r="D205" s="238">
        <f>D204+1</f>
        <v>3</v>
      </c>
      <c r="E205" s="238"/>
      <c r="F205" s="239"/>
      <c r="G205" s="238"/>
      <c r="H205" s="240"/>
      <c r="I205" s="240"/>
      <c r="J205" s="238"/>
      <c r="K205" s="238"/>
      <c r="L205" s="238"/>
      <c r="M205" s="238"/>
      <c r="N205" s="238"/>
      <c r="O205" s="256">
        <f t="shared" si="53"/>
        <v>0</v>
      </c>
      <c r="P205" s="323"/>
      <c r="Q205" s="266"/>
      <c r="R205" s="323"/>
      <c r="S205" s="323"/>
      <c r="T205" s="323"/>
      <c r="U205" s="325"/>
      <c r="V205" s="327"/>
      <c r="W205" s="329"/>
      <c r="X205" s="325"/>
      <c r="Y205" s="331"/>
      <c r="Z205" s="331"/>
      <c r="AA205" s="331"/>
      <c r="AB205" s="331"/>
      <c r="AC205" s="331"/>
      <c r="AD205" s="238" t="str">
        <f>AD204</f>
        <v>会员</v>
      </c>
      <c r="AE205" s="279">
        <f>VLOOKUP(AD205,分类参数表!$I$2:$J$10,2,FALSE)</f>
        <v>1</v>
      </c>
      <c r="AF205" s="280"/>
      <c r="AG205" s="266"/>
      <c r="AH205" s="266"/>
      <c r="AI205" s="266"/>
      <c r="AJ205" s="266"/>
      <c r="AK205" s="266"/>
      <c r="AL205" s="266"/>
      <c r="AM205" s="290"/>
      <c r="AN205" s="291" t="e">
        <f t="shared" si="54"/>
        <v>#DIV/0!</v>
      </c>
      <c r="AO205" s="297"/>
    </row>
    <row r="206" spans="1:41" s="219" customFormat="1" ht="15" customHeight="1" x14ac:dyDescent="0.15">
      <c r="A206" s="235"/>
      <c r="B206" s="236">
        <f t="shared" si="55"/>
        <v>42704</v>
      </c>
      <c r="C206" s="237" t="str">
        <f t="shared" si="55"/>
        <v>NS2016113001</v>
      </c>
      <c r="D206" s="238">
        <f>D205+1</f>
        <v>4</v>
      </c>
      <c r="E206" s="238"/>
      <c r="F206" s="239"/>
      <c r="G206" s="238"/>
      <c r="H206" s="238"/>
      <c r="I206" s="238"/>
      <c r="J206" s="238"/>
      <c r="K206" s="238"/>
      <c r="L206" s="238"/>
      <c r="M206" s="238"/>
      <c r="N206" s="238"/>
      <c r="O206" s="256">
        <f t="shared" si="53"/>
        <v>0</v>
      </c>
      <c r="P206" s="323"/>
      <c r="Q206" s="266"/>
      <c r="R206" s="323"/>
      <c r="S206" s="323"/>
      <c r="T206" s="323"/>
      <c r="U206" s="325"/>
      <c r="V206" s="327"/>
      <c r="W206" s="329"/>
      <c r="X206" s="325"/>
      <c r="Y206" s="331"/>
      <c r="Z206" s="331"/>
      <c r="AA206" s="331"/>
      <c r="AB206" s="331"/>
      <c r="AC206" s="331"/>
      <c r="AD206" s="238" t="str">
        <f>AD205</f>
        <v>会员</v>
      </c>
      <c r="AE206" s="279">
        <f>VLOOKUP(AD206,分类参数表!$I$2:$J$10,2,FALSE)</f>
        <v>1</v>
      </c>
      <c r="AF206" s="280"/>
      <c r="AG206" s="266"/>
      <c r="AH206" s="266"/>
      <c r="AI206" s="266"/>
      <c r="AJ206" s="266"/>
      <c r="AK206" s="266"/>
      <c r="AL206" s="266"/>
      <c r="AM206" s="290"/>
      <c r="AN206" s="291" t="e">
        <f t="shared" si="54"/>
        <v>#DIV/0!</v>
      </c>
      <c r="AO206" s="297"/>
    </row>
    <row r="207" spans="1:41" s="219" customFormat="1" ht="15" customHeight="1" thickBot="1" x14ac:dyDescent="0.2">
      <c r="A207" s="235"/>
      <c r="B207" s="236">
        <f t="shared" si="55"/>
        <v>42704</v>
      </c>
      <c r="C207" s="237" t="str">
        <f t="shared" si="55"/>
        <v>NS2016113001</v>
      </c>
      <c r="D207" s="238">
        <f>D206+1</f>
        <v>5</v>
      </c>
      <c r="E207" s="238"/>
      <c r="F207" s="239"/>
      <c r="G207" s="238"/>
      <c r="H207" s="240"/>
      <c r="I207" s="240"/>
      <c r="J207" s="238"/>
      <c r="K207" s="238"/>
      <c r="L207" s="238"/>
      <c r="M207" s="238"/>
      <c r="N207" s="238"/>
      <c r="O207" s="256">
        <f t="shared" si="53"/>
        <v>0</v>
      </c>
      <c r="P207" s="323"/>
      <c r="Q207" s="266"/>
      <c r="R207" s="323"/>
      <c r="S207" s="323"/>
      <c r="T207" s="323"/>
      <c r="U207" s="325"/>
      <c r="V207" s="327"/>
      <c r="W207" s="329"/>
      <c r="X207" s="325"/>
      <c r="Y207" s="331"/>
      <c r="Z207" s="331"/>
      <c r="AA207" s="331"/>
      <c r="AB207" s="331"/>
      <c r="AC207" s="331"/>
      <c r="AD207" s="238" t="str">
        <f>AD206</f>
        <v>会员</v>
      </c>
      <c r="AE207" s="279">
        <f>VLOOKUP(AD207,分类参数表!$I$2:$J$10,2,FALSE)</f>
        <v>1</v>
      </c>
      <c r="AF207" s="280"/>
      <c r="AG207" s="266"/>
      <c r="AH207" s="266"/>
      <c r="AI207" s="266"/>
      <c r="AJ207" s="266"/>
      <c r="AK207" s="266"/>
      <c r="AL207" s="266"/>
      <c r="AM207" s="290"/>
      <c r="AN207" s="291" t="e">
        <f t="shared" si="54"/>
        <v>#DIV/0!</v>
      </c>
      <c r="AO207" s="297"/>
    </row>
    <row r="208" spans="1:41" s="220" customFormat="1" ht="15" customHeight="1" thickTop="1" x14ac:dyDescent="0.15">
      <c r="A208" s="241" t="s">
        <v>115</v>
      </c>
      <c r="B208" s="242">
        <v>42704</v>
      </c>
      <c r="C208" s="243" t="s">
        <v>2425</v>
      </c>
      <c r="D208" s="244">
        <v>1</v>
      </c>
      <c r="E208" s="245" t="s">
        <v>2448</v>
      </c>
      <c r="F208" s="245" t="s">
        <v>2449</v>
      </c>
      <c r="G208" s="244" t="s">
        <v>2450</v>
      </c>
      <c r="H208" s="246" t="s">
        <v>2451</v>
      </c>
      <c r="I208" s="246" t="s">
        <v>2454</v>
      </c>
      <c r="J208" s="244" t="s">
        <v>2432</v>
      </c>
      <c r="K208" s="245" t="s">
        <v>2433</v>
      </c>
      <c r="L208" s="244" t="s">
        <v>2453</v>
      </c>
      <c r="M208" s="244">
        <v>1</v>
      </c>
      <c r="N208" s="244">
        <v>199</v>
      </c>
      <c r="O208" s="257">
        <f t="shared" si="53"/>
        <v>199</v>
      </c>
      <c r="P208" s="332">
        <v>199</v>
      </c>
      <c r="Q208" s="269" t="s">
        <v>2076</v>
      </c>
      <c r="R208" s="318">
        <v>199</v>
      </c>
      <c r="S208" s="334">
        <v>1</v>
      </c>
      <c r="T208" s="332">
        <v>1</v>
      </c>
      <c r="U208" s="320"/>
      <c r="V208" s="320"/>
      <c r="W208" s="320"/>
      <c r="X208" s="320"/>
      <c r="Y208" s="318">
        <f>R208-(V208/10)-X208</f>
        <v>199</v>
      </c>
      <c r="Z208" s="318">
        <v>199</v>
      </c>
      <c r="AA208" s="318">
        <f>U208-V208+Z208</f>
        <v>199</v>
      </c>
      <c r="AB208" s="318"/>
      <c r="AC208" s="318"/>
      <c r="AD208" s="281" t="s">
        <v>2455</v>
      </c>
      <c r="AE208" s="282">
        <f>VLOOKUP(AD208,分类参数表!$I$2:$J$10,2,FALSE)</f>
        <v>1</v>
      </c>
      <c r="AF208" s="283"/>
      <c r="AG208" s="269"/>
      <c r="AH208" s="269"/>
      <c r="AI208" s="269"/>
      <c r="AJ208" s="269"/>
      <c r="AK208" s="269" t="s">
        <v>2446</v>
      </c>
      <c r="AL208" s="269" t="s">
        <v>2456</v>
      </c>
      <c r="AM208" s="292"/>
      <c r="AN208" s="293">
        <f t="shared" si="54"/>
        <v>1</v>
      </c>
      <c r="AO208" s="298"/>
    </row>
    <row r="209" spans="1:41" s="221" customFormat="1" ht="15" customHeight="1" x14ac:dyDescent="0.15">
      <c r="A209" s="247"/>
      <c r="B209" s="248">
        <f t="shared" ref="B209:C212" si="56">B208</f>
        <v>42704</v>
      </c>
      <c r="C209" s="249" t="str">
        <f t="shared" si="56"/>
        <v>NS2016113002</v>
      </c>
      <c r="D209" s="250">
        <f>D208+1</f>
        <v>2</v>
      </c>
      <c r="E209" s="250"/>
      <c r="F209" s="251"/>
      <c r="G209" s="250"/>
      <c r="H209" s="252"/>
      <c r="I209" s="252"/>
      <c r="J209" s="250"/>
      <c r="K209" s="250"/>
      <c r="L209" s="250"/>
      <c r="M209" s="250"/>
      <c r="N209" s="250"/>
      <c r="O209" s="258">
        <f t="shared" si="53"/>
        <v>0</v>
      </c>
      <c r="P209" s="333"/>
      <c r="Q209" s="271"/>
      <c r="R209" s="319"/>
      <c r="S209" s="335"/>
      <c r="T209" s="333"/>
      <c r="U209" s="321"/>
      <c r="V209" s="321"/>
      <c r="W209" s="321"/>
      <c r="X209" s="321"/>
      <c r="Y209" s="319"/>
      <c r="Z209" s="319"/>
      <c r="AA209" s="319"/>
      <c r="AB209" s="319"/>
      <c r="AC209" s="319"/>
      <c r="AD209" s="250" t="str">
        <f>AD208</f>
        <v>散客</v>
      </c>
      <c r="AE209" s="284">
        <f>VLOOKUP(AD209,分类参数表!$I$2:$J$10,2,FALSE)</f>
        <v>1</v>
      </c>
      <c r="AF209" s="285"/>
      <c r="AG209" s="271"/>
      <c r="AH209" s="271"/>
      <c r="AI209" s="271"/>
      <c r="AJ209" s="271"/>
      <c r="AK209" s="271"/>
      <c r="AL209" s="271"/>
      <c r="AM209" s="294"/>
      <c r="AN209" s="295" t="e">
        <f t="shared" si="54"/>
        <v>#DIV/0!</v>
      </c>
      <c r="AO209" s="299"/>
    </row>
    <row r="210" spans="1:41" s="221" customFormat="1" ht="15" customHeight="1" x14ac:dyDescent="0.15">
      <c r="A210" s="247"/>
      <c r="B210" s="248">
        <f t="shared" si="56"/>
        <v>42704</v>
      </c>
      <c r="C210" s="249" t="str">
        <f t="shared" si="56"/>
        <v>NS2016113002</v>
      </c>
      <c r="D210" s="250">
        <f>D209+1</f>
        <v>3</v>
      </c>
      <c r="E210" s="250"/>
      <c r="F210" s="251"/>
      <c r="G210" s="250"/>
      <c r="H210" s="252"/>
      <c r="I210" s="252"/>
      <c r="J210" s="250"/>
      <c r="K210" s="250"/>
      <c r="L210" s="250"/>
      <c r="M210" s="250"/>
      <c r="N210" s="250"/>
      <c r="O210" s="258">
        <f t="shared" si="53"/>
        <v>0</v>
      </c>
      <c r="P210" s="333"/>
      <c r="Q210" s="271"/>
      <c r="R210" s="319"/>
      <c r="S210" s="335"/>
      <c r="T210" s="333"/>
      <c r="U210" s="321"/>
      <c r="V210" s="321"/>
      <c r="W210" s="321"/>
      <c r="X210" s="321"/>
      <c r="Y210" s="319"/>
      <c r="Z210" s="319"/>
      <c r="AA210" s="319"/>
      <c r="AB210" s="319"/>
      <c r="AC210" s="319"/>
      <c r="AD210" s="250" t="str">
        <f>AD209</f>
        <v>散客</v>
      </c>
      <c r="AE210" s="284">
        <f>VLOOKUP(AD210,分类参数表!$I$2:$J$10,2,FALSE)</f>
        <v>1</v>
      </c>
      <c r="AF210" s="285"/>
      <c r="AG210" s="271"/>
      <c r="AH210" s="271"/>
      <c r="AI210" s="271"/>
      <c r="AJ210" s="271"/>
      <c r="AK210" s="271"/>
      <c r="AL210" s="271"/>
      <c r="AM210" s="294"/>
      <c r="AN210" s="295" t="e">
        <f t="shared" si="54"/>
        <v>#DIV/0!</v>
      </c>
      <c r="AO210" s="299"/>
    </row>
    <row r="211" spans="1:41" s="221" customFormat="1" ht="15" customHeight="1" x14ac:dyDescent="0.15">
      <c r="A211" s="247"/>
      <c r="B211" s="248">
        <f t="shared" si="56"/>
        <v>42704</v>
      </c>
      <c r="C211" s="249" t="str">
        <f t="shared" si="56"/>
        <v>NS2016113002</v>
      </c>
      <c r="D211" s="250">
        <f>D210+1</f>
        <v>4</v>
      </c>
      <c r="E211" s="250"/>
      <c r="F211" s="251"/>
      <c r="G211" s="250"/>
      <c r="H211" s="250"/>
      <c r="I211" s="250"/>
      <c r="J211" s="250"/>
      <c r="K211" s="250"/>
      <c r="L211" s="250"/>
      <c r="M211" s="250"/>
      <c r="N211" s="250"/>
      <c r="O211" s="258">
        <f t="shared" si="53"/>
        <v>0</v>
      </c>
      <c r="P211" s="333"/>
      <c r="Q211" s="271"/>
      <c r="R211" s="319"/>
      <c r="S211" s="335"/>
      <c r="T211" s="333"/>
      <c r="U211" s="321"/>
      <c r="V211" s="321"/>
      <c r="W211" s="321"/>
      <c r="X211" s="321"/>
      <c r="Y211" s="319"/>
      <c r="Z211" s="319"/>
      <c r="AA211" s="319"/>
      <c r="AB211" s="319"/>
      <c r="AC211" s="319"/>
      <c r="AD211" s="250" t="str">
        <f>AD209</f>
        <v>散客</v>
      </c>
      <c r="AE211" s="284">
        <f>VLOOKUP(AD211,分类参数表!$I$2:$J$10,2,FALSE)</f>
        <v>1</v>
      </c>
      <c r="AF211" s="285"/>
      <c r="AG211" s="271"/>
      <c r="AH211" s="271"/>
      <c r="AI211" s="271"/>
      <c r="AJ211" s="271"/>
      <c r="AK211" s="271"/>
      <c r="AL211" s="271"/>
      <c r="AM211" s="294"/>
      <c r="AN211" s="295" t="e">
        <f t="shared" si="54"/>
        <v>#DIV/0!</v>
      </c>
      <c r="AO211" s="299"/>
    </row>
    <row r="212" spans="1:41" s="221" customFormat="1" ht="15" customHeight="1" thickBot="1" x14ac:dyDescent="0.2">
      <c r="A212" s="247"/>
      <c r="B212" s="248">
        <f t="shared" si="56"/>
        <v>42704</v>
      </c>
      <c r="C212" s="249" t="str">
        <f t="shared" si="56"/>
        <v>NS2016113002</v>
      </c>
      <c r="D212" s="250">
        <f>D211+1</f>
        <v>5</v>
      </c>
      <c r="E212" s="250"/>
      <c r="F212" s="251"/>
      <c r="G212" s="250"/>
      <c r="H212" s="250"/>
      <c r="I212" s="250"/>
      <c r="J212" s="250"/>
      <c r="K212" s="250"/>
      <c r="L212" s="250"/>
      <c r="M212" s="250"/>
      <c r="N212" s="250"/>
      <c r="O212" s="258">
        <f t="shared" si="53"/>
        <v>0</v>
      </c>
      <c r="P212" s="333"/>
      <c r="Q212" s="271"/>
      <c r="R212" s="319"/>
      <c r="S212" s="335"/>
      <c r="T212" s="333"/>
      <c r="U212" s="321"/>
      <c r="V212" s="321"/>
      <c r="W212" s="321"/>
      <c r="X212" s="321"/>
      <c r="Y212" s="319"/>
      <c r="Z212" s="319"/>
      <c r="AA212" s="319"/>
      <c r="AB212" s="319"/>
      <c r="AC212" s="319"/>
      <c r="AD212" s="250" t="str">
        <f>AD210</f>
        <v>散客</v>
      </c>
      <c r="AE212" s="284">
        <f>VLOOKUP(AD212,分类参数表!$I$2:$J$10,2,FALSE)</f>
        <v>1</v>
      </c>
      <c r="AF212" s="285"/>
      <c r="AG212" s="271"/>
      <c r="AH212" s="271"/>
      <c r="AI212" s="271"/>
      <c r="AJ212" s="271"/>
      <c r="AK212" s="271"/>
      <c r="AL212" s="271"/>
      <c r="AM212" s="294"/>
      <c r="AN212" s="295" t="e">
        <f t="shared" si="54"/>
        <v>#DIV/0!</v>
      </c>
      <c r="AO212" s="299"/>
    </row>
    <row r="213" spans="1:41" s="218" customFormat="1" ht="15" customHeight="1" thickTop="1" x14ac:dyDescent="0.15">
      <c r="A213" s="229" t="s">
        <v>39</v>
      </c>
      <c r="B213" s="230">
        <v>42704</v>
      </c>
      <c r="C213" s="231" t="s">
        <v>2426</v>
      </c>
      <c r="D213" s="232">
        <v>1</v>
      </c>
      <c r="E213" s="233" t="s">
        <v>2437</v>
      </c>
      <c r="F213" s="233" t="s">
        <v>2457</v>
      </c>
      <c r="G213" s="232" t="s">
        <v>2438</v>
      </c>
      <c r="H213" s="234" t="s">
        <v>2439</v>
      </c>
      <c r="I213" s="234" t="s">
        <v>2440</v>
      </c>
      <c r="J213" s="232" t="s">
        <v>2452</v>
      </c>
      <c r="K213" s="233" t="s">
        <v>2433</v>
      </c>
      <c r="L213" s="232" t="s">
        <v>2453</v>
      </c>
      <c r="M213" s="232">
        <v>1</v>
      </c>
      <c r="N213" s="232">
        <v>350</v>
      </c>
      <c r="O213" s="255">
        <f t="shared" si="53"/>
        <v>350</v>
      </c>
      <c r="P213" s="322">
        <v>549</v>
      </c>
      <c r="Q213" s="264" t="s">
        <v>2441</v>
      </c>
      <c r="R213" s="322">
        <v>549</v>
      </c>
      <c r="S213" s="322">
        <v>1</v>
      </c>
      <c r="T213" s="322">
        <v>1</v>
      </c>
      <c r="U213" s="324"/>
      <c r="V213" s="326"/>
      <c r="W213" s="328"/>
      <c r="X213" s="324"/>
      <c r="Y213" s="330">
        <f>R213-(V213/10)-X213</f>
        <v>549</v>
      </c>
      <c r="Z213" s="330">
        <v>549</v>
      </c>
      <c r="AA213" s="330">
        <f>U213-V213+Z213</f>
        <v>549</v>
      </c>
      <c r="AB213" s="330"/>
      <c r="AC213" s="330"/>
      <c r="AD213" s="276" t="s">
        <v>2458</v>
      </c>
      <c r="AE213" s="277">
        <f>VLOOKUP(AD213,分类参数表!$I$2:$J$10,2,FALSE)</f>
        <v>1</v>
      </c>
      <c r="AF213" s="278"/>
      <c r="AG213" s="264" t="s">
        <v>2459</v>
      </c>
      <c r="AH213" s="264" t="s">
        <v>2460</v>
      </c>
      <c r="AI213" s="264"/>
      <c r="AJ213" s="264"/>
      <c r="AK213" s="264" t="s">
        <v>2446</v>
      </c>
      <c r="AL213" s="264" t="s">
        <v>2447</v>
      </c>
      <c r="AM213" s="288"/>
      <c r="AN213" s="289">
        <f t="shared" si="54"/>
        <v>1</v>
      </c>
      <c r="AO213" s="296"/>
    </row>
    <row r="214" spans="1:41" s="219" customFormat="1" ht="15" customHeight="1" x14ac:dyDescent="0.15">
      <c r="A214" s="235" t="s">
        <v>39</v>
      </c>
      <c r="B214" s="236">
        <f t="shared" ref="B214:C217" si="57">B213</f>
        <v>42704</v>
      </c>
      <c r="C214" s="237" t="str">
        <f t="shared" si="57"/>
        <v>NS2016113003</v>
      </c>
      <c r="D214" s="238">
        <f>D213+1</f>
        <v>2</v>
      </c>
      <c r="E214" s="238" t="s">
        <v>2448</v>
      </c>
      <c r="F214" s="239" t="s">
        <v>2449</v>
      </c>
      <c r="G214" s="238" t="s">
        <v>2450</v>
      </c>
      <c r="H214" s="240" t="s">
        <v>2451</v>
      </c>
      <c r="I214" s="240" t="s">
        <v>2440</v>
      </c>
      <c r="J214" s="238" t="s">
        <v>2432</v>
      </c>
      <c r="K214" s="238" t="s">
        <v>2433</v>
      </c>
      <c r="L214" s="238" t="s">
        <v>2453</v>
      </c>
      <c r="M214" s="238">
        <v>1</v>
      </c>
      <c r="N214" s="238">
        <v>199</v>
      </c>
      <c r="O214" s="256">
        <f t="shared" si="53"/>
        <v>199</v>
      </c>
      <c r="P214" s="323"/>
      <c r="Q214" s="266" t="s">
        <v>2435</v>
      </c>
      <c r="R214" s="323"/>
      <c r="S214" s="323"/>
      <c r="T214" s="323"/>
      <c r="U214" s="325"/>
      <c r="V214" s="327"/>
      <c r="W214" s="329"/>
      <c r="X214" s="325"/>
      <c r="Y214" s="331"/>
      <c r="Z214" s="331"/>
      <c r="AA214" s="331"/>
      <c r="AB214" s="331"/>
      <c r="AC214" s="331"/>
      <c r="AD214" s="238" t="str">
        <f>AD213</f>
        <v>散客新晋</v>
      </c>
      <c r="AE214" s="279">
        <f>VLOOKUP(AD214,分类参数表!$I$2:$J$10,2,FALSE)</f>
        <v>1</v>
      </c>
      <c r="AF214" s="280"/>
      <c r="AG214" s="266" t="s">
        <v>2459</v>
      </c>
      <c r="AH214" s="266" t="s">
        <v>2460</v>
      </c>
      <c r="AI214" s="266"/>
      <c r="AJ214" s="266"/>
      <c r="AK214" s="266" t="s">
        <v>2446</v>
      </c>
      <c r="AL214" s="266" t="s">
        <v>2447</v>
      </c>
      <c r="AM214" s="290"/>
      <c r="AN214" s="291">
        <f t="shared" si="54"/>
        <v>1</v>
      </c>
      <c r="AO214" s="297"/>
    </row>
    <row r="215" spans="1:41" s="219" customFormat="1" ht="15" customHeight="1" x14ac:dyDescent="0.15">
      <c r="A215" s="235"/>
      <c r="B215" s="236">
        <f t="shared" si="57"/>
        <v>42704</v>
      </c>
      <c r="C215" s="237" t="str">
        <f t="shared" si="57"/>
        <v>NS2016113003</v>
      </c>
      <c r="D215" s="238">
        <f>D214+1</f>
        <v>3</v>
      </c>
      <c r="E215" s="238"/>
      <c r="F215" s="239"/>
      <c r="G215" s="238"/>
      <c r="H215" s="240"/>
      <c r="I215" s="240"/>
      <c r="J215" s="238"/>
      <c r="K215" s="238"/>
      <c r="L215" s="238"/>
      <c r="M215" s="238"/>
      <c r="N215" s="238"/>
      <c r="O215" s="256">
        <f t="shared" si="53"/>
        <v>0</v>
      </c>
      <c r="P215" s="323"/>
      <c r="Q215" s="266"/>
      <c r="R215" s="323"/>
      <c r="S215" s="323"/>
      <c r="T215" s="323"/>
      <c r="U215" s="325"/>
      <c r="V215" s="327"/>
      <c r="W215" s="329"/>
      <c r="X215" s="325"/>
      <c r="Y215" s="331"/>
      <c r="Z215" s="331"/>
      <c r="AA215" s="331"/>
      <c r="AB215" s="331"/>
      <c r="AC215" s="331"/>
      <c r="AD215" s="238" t="str">
        <f>AD214</f>
        <v>散客新晋</v>
      </c>
      <c r="AE215" s="279">
        <f>VLOOKUP(AD215,分类参数表!$I$2:$J$10,2,FALSE)</f>
        <v>1</v>
      </c>
      <c r="AF215" s="280"/>
      <c r="AG215" s="266"/>
      <c r="AH215" s="266"/>
      <c r="AI215" s="266"/>
      <c r="AJ215" s="266"/>
      <c r="AK215" s="266"/>
      <c r="AL215" s="266"/>
      <c r="AM215" s="290"/>
      <c r="AN215" s="291" t="e">
        <f t="shared" si="54"/>
        <v>#DIV/0!</v>
      </c>
      <c r="AO215" s="297"/>
    </row>
    <row r="216" spans="1:41" s="219" customFormat="1" ht="15" customHeight="1" x14ac:dyDescent="0.15">
      <c r="A216" s="235"/>
      <c r="B216" s="236">
        <f t="shared" si="57"/>
        <v>42704</v>
      </c>
      <c r="C216" s="237" t="str">
        <f t="shared" si="57"/>
        <v>NS2016113003</v>
      </c>
      <c r="D216" s="238">
        <f>D215+1</f>
        <v>4</v>
      </c>
      <c r="E216" s="238"/>
      <c r="F216" s="239"/>
      <c r="G216" s="238"/>
      <c r="H216" s="238"/>
      <c r="I216" s="238"/>
      <c r="J216" s="238"/>
      <c r="K216" s="238"/>
      <c r="L216" s="238"/>
      <c r="M216" s="238"/>
      <c r="N216" s="238"/>
      <c r="O216" s="256">
        <f t="shared" si="53"/>
        <v>0</v>
      </c>
      <c r="P216" s="323"/>
      <c r="Q216" s="266"/>
      <c r="R216" s="323"/>
      <c r="S216" s="323"/>
      <c r="T216" s="323"/>
      <c r="U216" s="325"/>
      <c r="V216" s="327"/>
      <c r="W216" s="329"/>
      <c r="X216" s="325"/>
      <c r="Y216" s="331"/>
      <c r="Z216" s="331"/>
      <c r="AA216" s="331"/>
      <c r="AB216" s="331"/>
      <c r="AC216" s="331"/>
      <c r="AD216" s="238" t="str">
        <f>AD215</f>
        <v>散客新晋</v>
      </c>
      <c r="AE216" s="279">
        <f>VLOOKUP(AD216,分类参数表!$I$2:$J$10,2,FALSE)</f>
        <v>1</v>
      </c>
      <c r="AF216" s="280"/>
      <c r="AG216" s="266"/>
      <c r="AH216" s="266"/>
      <c r="AI216" s="266"/>
      <c r="AJ216" s="266"/>
      <c r="AK216" s="266"/>
      <c r="AL216" s="266"/>
      <c r="AM216" s="290"/>
      <c r="AN216" s="291" t="e">
        <f t="shared" si="54"/>
        <v>#DIV/0!</v>
      </c>
      <c r="AO216" s="297"/>
    </row>
    <row r="217" spans="1:41" s="219" customFormat="1" ht="15" customHeight="1" thickBot="1" x14ac:dyDescent="0.2">
      <c r="A217" s="235"/>
      <c r="B217" s="236">
        <f t="shared" si="57"/>
        <v>42704</v>
      </c>
      <c r="C217" s="237" t="str">
        <f t="shared" si="57"/>
        <v>NS2016113003</v>
      </c>
      <c r="D217" s="238">
        <f>D216+1</f>
        <v>5</v>
      </c>
      <c r="E217" s="238"/>
      <c r="F217" s="239"/>
      <c r="G217" s="238"/>
      <c r="H217" s="240"/>
      <c r="I217" s="240"/>
      <c r="J217" s="238"/>
      <c r="K217" s="238"/>
      <c r="L217" s="238"/>
      <c r="M217" s="238"/>
      <c r="N217" s="238"/>
      <c r="O217" s="256">
        <f t="shared" si="53"/>
        <v>0</v>
      </c>
      <c r="P217" s="323"/>
      <c r="Q217" s="266"/>
      <c r="R217" s="323"/>
      <c r="S217" s="323"/>
      <c r="T217" s="323"/>
      <c r="U217" s="325"/>
      <c r="V217" s="327"/>
      <c r="W217" s="329"/>
      <c r="X217" s="325"/>
      <c r="Y217" s="331"/>
      <c r="Z217" s="331"/>
      <c r="AA217" s="331"/>
      <c r="AB217" s="331"/>
      <c r="AC217" s="331"/>
      <c r="AD217" s="238" t="str">
        <f>AD216</f>
        <v>散客新晋</v>
      </c>
      <c r="AE217" s="279">
        <f>VLOOKUP(AD217,分类参数表!$I$2:$J$10,2,FALSE)</f>
        <v>1</v>
      </c>
      <c r="AF217" s="280"/>
      <c r="AG217" s="266"/>
      <c r="AH217" s="266"/>
      <c r="AI217" s="266"/>
      <c r="AJ217" s="266"/>
      <c r="AK217" s="266"/>
      <c r="AL217" s="266"/>
      <c r="AM217" s="290"/>
      <c r="AN217" s="291" t="e">
        <f t="shared" si="54"/>
        <v>#DIV/0!</v>
      </c>
      <c r="AO217" s="297"/>
    </row>
    <row r="218" spans="1:41" s="220" customFormat="1" ht="15" customHeight="1" thickTop="1" x14ac:dyDescent="0.15">
      <c r="A218" s="241" t="s">
        <v>39</v>
      </c>
      <c r="B218" s="242">
        <v>42704</v>
      </c>
      <c r="C218" s="243" t="s">
        <v>2498</v>
      </c>
      <c r="D218" s="244">
        <v>1</v>
      </c>
      <c r="E218" s="245" t="s">
        <v>2461</v>
      </c>
      <c r="F218" s="245" t="s">
        <v>2462</v>
      </c>
      <c r="G218" s="244"/>
      <c r="H218" s="246" t="s">
        <v>2463</v>
      </c>
      <c r="I218" s="246" t="s">
        <v>2464</v>
      </c>
      <c r="J218" s="244" t="s">
        <v>2465</v>
      </c>
      <c r="K218" s="245" t="s">
        <v>2433</v>
      </c>
      <c r="L218" s="244" t="s">
        <v>2453</v>
      </c>
      <c r="M218" s="244">
        <v>1</v>
      </c>
      <c r="N218" s="244">
        <v>138</v>
      </c>
      <c r="O218" s="257">
        <f t="shared" si="53"/>
        <v>138</v>
      </c>
      <c r="P218" s="332">
        <v>138</v>
      </c>
      <c r="Q218" s="269" t="s">
        <v>2466</v>
      </c>
      <c r="R218" s="318">
        <v>138</v>
      </c>
      <c r="S218" s="334">
        <v>1</v>
      </c>
      <c r="T218" s="332">
        <v>1</v>
      </c>
      <c r="U218" s="320"/>
      <c r="V218" s="320"/>
      <c r="W218" s="320"/>
      <c r="X218" s="320"/>
      <c r="Y218" s="318">
        <f>R218-(V218/10)-X218</f>
        <v>138</v>
      </c>
      <c r="Z218" s="318">
        <v>138</v>
      </c>
      <c r="AA218" s="318">
        <f>U218-V218+Z218</f>
        <v>138</v>
      </c>
      <c r="AB218" s="318"/>
      <c r="AC218" s="318"/>
      <c r="AD218" s="281" t="s">
        <v>2436</v>
      </c>
      <c r="AE218" s="282">
        <f>VLOOKUP(AD218,分类参数表!$I$2:$J$10,2,FALSE)</f>
        <v>1</v>
      </c>
      <c r="AF218" s="283"/>
      <c r="AG218" s="269" t="s">
        <v>2467</v>
      </c>
      <c r="AH218" s="269" t="s">
        <v>2468</v>
      </c>
      <c r="AI218" s="269"/>
      <c r="AJ218" s="269"/>
      <c r="AK218" s="269" t="s">
        <v>2446</v>
      </c>
      <c r="AL218" s="269" t="s">
        <v>2456</v>
      </c>
      <c r="AM218" s="292"/>
      <c r="AN218" s="293">
        <f t="shared" si="54"/>
        <v>1</v>
      </c>
      <c r="AO218" s="298"/>
    </row>
    <row r="219" spans="1:41" s="221" customFormat="1" ht="15" customHeight="1" x14ac:dyDescent="0.15">
      <c r="A219" s="247"/>
      <c r="B219" s="248">
        <f t="shared" ref="B219:C222" si="58">B218</f>
        <v>42704</v>
      </c>
      <c r="C219" s="249" t="str">
        <f t="shared" si="58"/>
        <v>NS2016113004</v>
      </c>
      <c r="D219" s="250">
        <f>D218+1</f>
        <v>2</v>
      </c>
      <c r="E219" s="250"/>
      <c r="F219" s="251"/>
      <c r="G219" s="250"/>
      <c r="H219" s="252"/>
      <c r="I219" s="252"/>
      <c r="J219" s="250"/>
      <c r="K219" s="250"/>
      <c r="L219" s="250"/>
      <c r="M219" s="250"/>
      <c r="N219" s="250"/>
      <c r="O219" s="258">
        <f t="shared" si="53"/>
        <v>0</v>
      </c>
      <c r="P219" s="333"/>
      <c r="Q219" s="271"/>
      <c r="R219" s="319"/>
      <c r="S219" s="335"/>
      <c r="T219" s="333"/>
      <c r="U219" s="321"/>
      <c r="V219" s="321"/>
      <c r="W219" s="321"/>
      <c r="X219" s="321"/>
      <c r="Y219" s="319"/>
      <c r="Z219" s="319"/>
      <c r="AA219" s="319"/>
      <c r="AB219" s="319"/>
      <c r="AC219" s="319"/>
      <c r="AD219" s="250" t="str">
        <f>AD218</f>
        <v>会员</v>
      </c>
      <c r="AE219" s="284">
        <f>VLOOKUP(AD219,分类参数表!$I$2:$J$10,2,FALSE)</f>
        <v>1</v>
      </c>
      <c r="AF219" s="285"/>
      <c r="AG219" s="271"/>
      <c r="AH219" s="271"/>
      <c r="AI219" s="271"/>
      <c r="AJ219" s="271"/>
      <c r="AK219" s="271"/>
      <c r="AL219" s="271"/>
      <c r="AM219" s="294"/>
      <c r="AN219" s="295" t="e">
        <f t="shared" si="54"/>
        <v>#DIV/0!</v>
      </c>
      <c r="AO219" s="299"/>
    </row>
    <row r="220" spans="1:41" s="221" customFormat="1" ht="15" customHeight="1" x14ac:dyDescent="0.15">
      <c r="A220" s="247"/>
      <c r="B220" s="248">
        <f t="shared" si="58"/>
        <v>42704</v>
      </c>
      <c r="C220" s="249" t="str">
        <f t="shared" si="58"/>
        <v>NS2016113004</v>
      </c>
      <c r="D220" s="250">
        <f>D219+1</f>
        <v>3</v>
      </c>
      <c r="E220" s="250"/>
      <c r="F220" s="251"/>
      <c r="G220" s="250"/>
      <c r="H220" s="252"/>
      <c r="I220" s="252"/>
      <c r="J220" s="250"/>
      <c r="K220" s="250"/>
      <c r="L220" s="250"/>
      <c r="M220" s="250"/>
      <c r="N220" s="250"/>
      <c r="O220" s="258">
        <f t="shared" si="53"/>
        <v>0</v>
      </c>
      <c r="P220" s="333"/>
      <c r="Q220" s="271"/>
      <c r="R220" s="319"/>
      <c r="S220" s="335"/>
      <c r="T220" s="333"/>
      <c r="U220" s="321"/>
      <c r="V220" s="321"/>
      <c r="W220" s="321"/>
      <c r="X220" s="321"/>
      <c r="Y220" s="319"/>
      <c r="Z220" s="319"/>
      <c r="AA220" s="319"/>
      <c r="AB220" s="319"/>
      <c r="AC220" s="319"/>
      <c r="AD220" s="250" t="str">
        <f>AD219</f>
        <v>会员</v>
      </c>
      <c r="AE220" s="284">
        <f>VLOOKUP(AD220,分类参数表!$I$2:$J$10,2,FALSE)</f>
        <v>1</v>
      </c>
      <c r="AF220" s="285"/>
      <c r="AG220" s="271"/>
      <c r="AH220" s="271"/>
      <c r="AI220" s="271"/>
      <c r="AJ220" s="271"/>
      <c r="AK220" s="271"/>
      <c r="AL220" s="271"/>
      <c r="AM220" s="294"/>
      <c r="AN220" s="295" t="e">
        <f t="shared" si="54"/>
        <v>#DIV/0!</v>
      </c>
      <c r="AO220" s="299"/>
    </row>
    <row r="221" spans="1:41" s="221" customFormat="1" ht="15" customHeight="1" x14ac:dyDescent="0.15">
      <c r="A221" s="247"/>
      <c r="B221" s="248">
        <f t="shared" si="58"/>
        <v>42704</v>
      </c>
      <c r="C221" s="249" t="str">
        <f t="shared" si="58"/>
        <v>NS2016113004</v>
      </c>
      <c r="D221" s="250">
        <f>D220+1</f>
        <v>4</v>
      </c>
      <c r="E221" s="250"/>
      <c r="F221" s="251"/>
      <c r="G221" s="250"/>
      <c r="H221" s="250"/>
      <c r="I221" s="250"/>
      <c r="J221" s="250"/>
      <c r="K221" s="250"/>
      <c r="L221" s="250"/>
      <c r="M221" s="250"/>
      <c r="N221" s="250"/>
      <c r="O221" s="258">
        <f t="shared" si="53"/>
        <v>0</v>
      </c>
      <c r="P221" s="333"/>
      <c r="Q221" s="271"/>
      <c r="R221" s="319"/>
      <c r="S221" s="335"/>
      <c r="T221" s="333"/>
      <c r="U221" s="321"/>
      <c r="V221" s="321"/>
      <c r="W221" s="321"/>
      <c r="X221" s="321"/>
      <c r="Y221" s="319"/>
      <c r="Z221" s="319"/>
      <c r="AA221" s="319"/>
      <c r="AB221" s="319"/>
      <c r="AC221" s="319"/>
      <c r="AD221" s="250" t="str">
        <f>AD219</f>
        <v>会员</v>
      </c>
      <c r="AE221" s="284">
        <f>VLOOKUP(AD221,分类参数表!$I$2:$J$10,2,FALSE)</f>
        <v>1</v>
      </c>
      <c r="AF221" s="285"/>
      <c r="AG221" s="271"/>
      <c r="AH221" s="271"/>
      <c r="AI221" s="271"/>
      <c r="AJ221" s="271"/>
      <c r="AK221" s="271"/>
      <c r="AL221" s="271"/>
      <c r="AM221" s="294"/>
      <c r="AN221" s="295" t="e">
        <f t="shared" si="54"/>
        <v>#DIV/0!</v>
      </c>
      <c r="AO221" s="299"/>
    </row>
    <row r="222" spans="1:41" s="221" customFormat="1" ht="15" customHeight="1" thickBot="1" x14ac:dyDescent="0.2">
      <c r="A222" s="247"/>
      <c r="B222" s="248">
        <f t="shared" si="58"/>
        <v>42704</v>
      </c>
      <c r="C222" s="249" t="str">
        <f t="shared" si="58"/>
        <v>NS2016113004</v>
      </c>
      <c r="D222" s="250">
        <f>D221+1</f>
        <v>5</v>
      </c>
      <c r="E222" s="250"/>
      <c r="F222" s="251"/>
      <c r="G222" s="250"/>
      <c r="H222" s="250"/>
      <c r="I222" s="250"/>
      <c r="J222" s="250"/>
      <c r="K222" s="250"/>
      <c r="L222" s="250"/>
      <c r="M222" s="250"/>
      <c r="N222" s="250"/>
      <c r="O222" s="258">
        <f t="shared" si="53"/>
        <v>0</v>
      </c>
      <c r="P222" s="333"/>
      <c r="Q222" s="271"/>
      <c r="R222" s="319"/>
      <c r="S222" s="335"/>
      <c r="T222" s="333"/>
      <c r="U222" s="321"/>
      <c r="V222" s="321"/>
      <c r="W222" s="321"/>
      <c r="X222" s="321"/>
      <c r="Y222" s="319"/>
      <c r="Z222" s="319"/>
      <c r="AA222" s="319"/>
      <c r="AB222" s="319"/>
      <c r="AC222" s="319"/>
      <c r="AD222" s="250" t="str">
        <f>AD220</f>
        <v>会员</v>
      </c>
      <c r="AE222" s="284">
        <f>VLOOKUP(AD222,分类参数表!$I$2:$J$10,2,FALSE)</f>
        <v>1</v>
      </c>
      <c r="AF222" s="285"/>
      <c r="AG222" s="271"/>
      <c r="AH222" s="271"/>
      <c r="AI222" s="271"/>
      <c r="AJ222" s="271"/>
      <c r="AK222" s="271"/>
      <c r="AL222" s="271"/>
      <c r="AM222" s="294"/>
      <c r="AN222" s="295" t="e">
        <f t="shared" si="54"/>
        <v>#DIV/0!</v>
      </c>
      <c r="AO222" s="299"/>
    </row>
    <row r="223" spans="1:41" s="218" customFormat="1" ht="15" customHeight="1" thickTop="1" x14ac:dyDescent="0.15">
      <c r="A223" s="229" t="s">
        <v>39</v>
      </c>
      <c r="B223" s="230">
        <v>42704</v>
      </c>
      <c r="C223" s="231" t="s">
        <v>2499</v>
      </c>
      <c r="D223" s="232">
        <v>1</v>
      </c>
      <c r="E223" s="233" t="s">
        <v>2469</v>
      </c>
      <c r="F223" s="233" t="s">
        <v>2470</v>
      </c>
      <c r="G223" s="232"/>
      <c r="H223" s="234" t="s">
        <v>2471</v>
      </c>
      <c r="I223" s="234" t="s">
        <v>2472</v>
      </c>
      <c r="J223" s="232" t="s">
        <v>2465</v>
      </c>
      <c r="K223" s="233" t="s">
        <v>2433</v>
      </c>
      <c r="L223" s="232" t="s">
        <v>2473</v>
      </c>
      <c r="M223" s="232">
        <v>1</v>
      </c>
      <c r="N223" s="232">
        <v>50</v>
      </c>
      <c r="O223" s="255">
        <f t="shared" si="53"/>
        <v>50</v>
      </c>
      <c r="P223" s="322">
        <v>100</v>
      </c>
      <c r="Q223" s="264" t="s">
        <v>2474</v>
      </c>
      <c r="R223" s="322">
        <v>100</v>
      </c>
      <c r="S223" s="322">
        <v>1</v>
      </c>
      <c r="T223" s="322">
        <v>1</v>
      </c>
      <c r="U223" s="324"/>
      <c r="V223" s="326"/>
      <c r="W223" s="328"/>
      <c r="X223" s="324"/>
      <c r="Y223" s="330">
        <f>R223-(V223/10)-X223</f>
        <v>100</v>
      </c>
      <c r="Z223" s="330">
        <v>100</v>
      </c>
      <c r="AA223" s="330">
        <f>U223-V223+Z223</f>
        <v>100</v>
      </c>
      <c r="AB223" s="330"/>
      <c r="AC223" s="330"/>
      <c r="AD223" s="276" t="s">
        <v>2064</v>
      </c>
      <c r="AE223" s="277">
        <f>VLOOKUP(AD223,分类参数表!$I$2:$J$10,2,FALSE)</f>
        <v>1</v>
      </c>
      <c r="AF223" s="278"/>
      <c r="AG223" s="264"/>
      <c r="AH223" s="264"/>
      <c r="AI223" s="264"/>
      <c r="AJ223" s="264"/>
      <c r="AK223" s="264" t="s">
        <v>2446</v>
      </c>
      <c r="AL223" s="264" t="s">
        <v>2447</v>
      </c>
      <c r="AM223" s="288"/>
      <c r="AN223" s="289">
        <f t="shared" si="54"/>
        <v>1</v>
      </c>
      <c r="AO223" s="296"/>
    </row>
    <row r="224" spans="1:41" s="219" customFormat="1" ht="15" customHeight="1" x14ac:dyDescent="0.15">
      <c r="A224" s="235" t="s">
        <v>39</v>
      </c>
      <c r="B224" s="236">
        <f t="shared" ref="B224:C227" si="59">B223</f>
        <v>42704</v>
      </c>
      <c r="C224" s="237" t="str">
        <f t="shared" si="59"/>
        <v>NS2016113005</v>
      </c>
      <c r="D224" s="238">
        <f>D223+1</f>
        <v>2</v>
      </c>
      <c r="E224" s="238" t="s">
        <v>2469</v>
      </c>
      <c r="F224" s="239" t="s">
        <v>2470</v>
      </c>
      <c r="G224" s="238"/>
      <c r="H224" s="240" t="s">
        <v>2475</v>
      </c>
      <c r="I224" s="240" t="s">
        <v>2472</v>
      </c>
      <c r="J224" s="238" t="s">
        <v>2465</v>
      </c>
      <c r="K224" s="238" t="s">
        <v>2433</v>
      </c>
      <c r="L224" s="238" t="s">
        <v>2473</v>
      </c>
      <c r="M224" s="238">
        <v>1</v>
      </c>
      <c r="N224" s="238">
        <v>50</v>
      </c>
      <c r="O224" s="256">
        <f t="shared" si="53"/>
        <v>50</v>
      </c>
      <c r="P224" s="323"/>
      <c r="Q224" s="266" t="s">
        <v>2474</v>
      </c>
      <c r="R224" s="323"/>
      <c r="S224" s="323"/>
      <c r="T224" s="323"/>
      <c r="U224" s="325"/>
      <c r="V224" s="327"/>
      <c r="W224" s="329"/>
      <c r="X224" s="325"/>
      <c r="Y224" s="331"/>
      <c r="Z224" s="331"/>
      <c r="AA224" s="331"/>
      <c r="AB224" s="331"/>
      <c r="AC224" s="331"/>
      <c r="AD224" s="238" t="str">
        <f>AD223</f>
        <v>散客</v>
      </c>
      <c r="AE224" s="279">
        <f>VLOOKUP(AD224,分类参数表!$I$2:$J$10,2,FALSE)</f>
        <v>1</v>
      </c>
      <c r="AF224" s="280"/>
      <c r="AG224" s="266"/>
      <c r="AH224" s="266"/>
      <c r="AI224" s="266"/>
      <c r="AJ224" s="266"/>
      <c r="AK224" s="266" t="s">
        <v>2446</v>
      </c>
      <c r="AL224" s="266" t="s">
        <v>2447</v>
      </c>
      <c r="AM224" s="290"/>
      <c r="AN224" s="291">
        <f t="shared" si="54"/>
        <v>1</v>
      </c>
      <c r="AO224" s="297"/>
    </row>
    <row r="225" spans="1:41" s="219" customFormat="1" ht="15" customHeight="1" x14ac:dyDescent="0.15">
      <c r="A225" s="235"/>
      <c r="B225" s="236">
        <f t="shared" si="59"/>
        <v>42704</v>
      </c>
      <c r="C225" s="237" t="str">
        <f t="shared" si="59"/>
        <v>NS2016113005</v>
      </c>
      <c r="D225" s="238">
        <f>D224+1</f>
        <v>3</v>
      </c>
      <c r="E225" s="238"/>
      <c r="F225" s="239"/>
      <c r="G225" s="238"/>
      <c r="H225" s="240"/>
      <c r="I225" s="240"/>
      <c r="J225" s="238"/>
      <c r="K225" s="238"/>
      <c r="L225" s="238"/>
      <c r="M225" s="238"/>
      <c r="N225" s="238"/>
      <c r="O225" s="256">
        <f t="shared" si="53"/>
        <v>0</v>
      </c>
      <c r="P225" s="323"/>
      <c r="Q225" s="266"/>
      <c r="R225" s="323"/>
      <c r="S225" s="323"/>
      <c r="T225" s="323"/>
      <c r="U225" s="325"/>
      <c r="V225" s="327"/>
      <c r="W225" s="329"/>
      <c r="X225" s="325"/>
      <c r="Y225" s="331"/>
      <c r="Z225" s="331"/>
      <c r="AA225" s="331"/>
      <c r="AB225" s="331"/>
      <c r="AC225" s="331"/>
      <c r="AD225" s="238" t="str">
        <f>AD224</f>
        <v>散客</v>
      </c>
      <c r="AE225" s="279">
        <f>VLOOKUP(AD225,分类参数表!$I$2:$J$10,2,FALSE)</f>
        <v>1</v>
      </c>
      <c r="AF225" s="280"/>
      <c r="AG225" s="266"/>
      <c r="AH225" s="266"/>
      <c r="AI225" s="266"/>
      <c r="AJ225" s="266"/>
      <c r="AK225" s="266"/>
      <c r="AL225" s="266"/>
      <c r="AM225" s="290"/>
      <c r="AN225" s="291" t="e">
        <f t="shared" si="54"/>
        <v>#DIV/0!</v>
      </c>
      <c r="AO225" s="297"/>
    </row>
    <row r="226" spans="1:41" s="219" customFormat="1" ht="15" customHeight="1" x14ac:dyDescent="0.15">
      <c r="A226" s="235"/>
      <c r="B226" s="236">
        <f t="shared" si="59"/>
        <v>42704</v>
      </c>
      <c r="C226" s="237" t="str">
        <f t="shared" si="59"/>
        <v>NS2016113005</v>
      </c>
      <c r="D226" s="238">
        <f>D225+1</f>
        <v>4</v>
      </c>
      <c r="E226" s="238"/>
      <c r="F226" s="239"/>
      <c r="G226" s="238"/>
      <c r="H226" s="238"/>
      <c r="I226" s="238"/>
      <c r="J226" s="238"/>
      <c r="K226" s="238"/>
      <c r="L226" s="238"/>
      <c r="M226" s="238"/>
      <c r="N226" s="238"/>
      <c r="O226" s="256">
        <f t="shared" si="53"/>
        <v>0</v>
      </c>
      <c r="P226" s="323"/>
      <c r="Q226" s="266"/>
      <c r="R226" s="323"/>
      <c r="S226" s="323"/>
      <c r="T226" s="323"/>
      <c r="U226" s="325"/>
      <c r="V226" s="327"/>
      <c r="W226" s="329"/>
      <c r="X226" s="325"/>
      <c r="Y226" s="331"/>
      <c r="Z226" s="331"/>
      <c r="AA226" s="331"/>
      <c r="AB226" s="331"/>
      <c r="AC226" s="331"/>
      <c r="AD226" s="238" t="str">
        <f>AD225</f>
        <v>散客</v>
      </c>
      <c r="AE226" s="279">
        <f>VLOOKUP(AD226,分类参数表!$I$2:$J$10,2,FALSE)</f>
        <v>1</v>
      </c>
      <c r="AF226" s="280"/>
      <c r="AG226" s="266"/>
      <c r="AH226" s="266"/>
      <c r="AI226" s="266"/>
      <c r="AJ226" s="266"/>
      <c r="AK226" s="266"/>
      <c r="AL226" s="266"/>
      <c r="AM226" s="290"/>
      <c r="AN226" s="291" t="e">
        <f t="shared" si="54"/>
        <v>#DIV/0!</v>
      </c>
      <c r="AO226" s="297"/>
    </row>
    <row r="227" spans="1:41" s="219" customFormat="1" ht="15" customHeight="1" thickBot="1" x14ac:dyDescent="0.2">
      <c r="A227" s="235"/>
      <c r="B227" s="236">
        <f t="shared" si="59"/>
        <v>42704</v>
      </c>
      <c r="C227" s="237" t="str">
        <f t="shared" si="59"/>
        <v>NS2016113005</v>
      </c>
      <c r="D227" s="238">
        <f>D226+1</f>
        <v>5</v>
      </c>
      <c r="E227" s="238"/>
      <c r="F227" s="239"/>
      <c r="G227" s="238"/>
      <c r="H227" s="240"/>
      <c r="I227" s="240"/>
      <c r="J227" s="238"/>
      <c r="K227" s="238"/>
      <c r="L227" s="238"/>
      <c r="M227" s="238"/>
      <c r="N227" s="238"/>
      <c r="O227" s="256">
        <f t="shared" si="53"/>
        <v>0</v>
      </c>
      <c r="P227" s="323"/>
      <c r="Q227" s="266"/>
      <c r="R227" s="323"/>
      <c r="S227" s="323"/>
      <c r="T227" s="323"/>
      <c r="U227" s="325"/>
      <c r="V227" s="327"/>
      <c r="W227" s="329"/>
      <c r="X227" s="325"/>
      <c r="Y227" s="331"/>
      <c r="Z227" s="331"/>
      <c r="AA227" s="331"/>
      <c r="AB227" s="331"/>
      <c r="AC227" s="331"/>
      <c r="AD227" s="238" t="str">
        <f>AD226</f>
        <v>散客</v>
      </c>
      <c r="AE227" s="279">
        <f>VLOOKUP(AD227,分类参数表!$I$2:$J$10,2,FALSE)</f>
        <v>1</v>
      </c>
      <c r="AF227" s="280"/>
      <c r="AG227" s="266"/>
      <c r="AH227" s="266"/>
      <c r="AI227" s="266"/>
      <c r="AJ227" s="266"/>
      <c r="AK227" s="266"/>
      <c r="AL227" s="266"/>
      <c r="AM227" s="290"/>
      <c r="AN227" s="291" t="e">
        <f t="shared" si="54"/>
        <v>#DIV/0!</v>
      </c>
      <c r="AO227" s="297"/>
    </row>
    <row r="228" spans="1:41" s="220" customFormat="1" ht="15" customHeight="1" thickTop="1" x14ac:dyDescent="0.15">
      <c r="A228" s="241" t="s">
        <v>39</v>
      </c>
      <c r="B228" s="242">
        <v>42704</v>
      </c>
      <c r="C228" s="243" t="s">
        <v>2500</v>
      </c>
      <c r="D228" s="244">
        <v>1</v>
      </c>
      <c r="E228" s="245" t="s">
        <v>2434</v>
      </c>
      <c r="F228" s="245" t="s">
        <v>2476</v>
      </c>
      <c r="G228" s="244" t="s">
        <v>2477</v>
      </c>
      <c r="H228" s="246"/>
      <c r="I228" s="246">
        <v>160</v>
      </c>
      <c r="J228" s="244" t="s">
        <v>2432</v>
      </c>
      <c r="K228" s="245" t="s">
        <v>2433</v>
      </c>
      <c r="L228" s="244" t="s">
        <v>2434</v>
      </c>
      <c r="M228" s="244">
        <v>1</v>
      </c>
      <c r="N228" s="244">
        <v>3100</v>
      </c>
      <c r="O228" s="257">
        <f t="shared" si="53"/>
        <v>3100</v>
      </c>
      <c r="P228" s="332">
        <v>5800</v>
      </c>
      <c r="Q228" s="269" t="s">
        <v>2478</v>
      </c>
      <c r="R228" s="318">
        <v>3279</v>
      </c>
      <c r="S228" s="334">
        <v>0.56999999999999995</v>
      </c>
      <c r="T228" s="332">
        <v>0.32</v>
      </c>
      <c r="U228" s="320"/>
      <c r="V228" s="320"/>
      <c r="W228" s="320"/>
      <c r="X228" s="320"/>
      <c r="Y228" s="318">
        <f>R228-(V228/10)-X228</f>
        <v>3279</v>
      </c>
      <c r="Z228" s="318">
        <v>1065</v>
      </c>
      <c r="AA228" s="318">
        <f>U228-V228+Z228</f>
        <v>1065</v>
      </c>
      <c r="AB228" s="318"/>
      <c r="AC228" s="318"/>
      <c r="AD228" s="281" t="s">
        <v>2436</v>
      </c>
      <c r="AE228" s="282">
        <f>VLOOKUP(AD228,分类参数表!$I$2:$J$10,2,FALSE)</f>
        <v>1</v>
      </c>
      <c r="AF228" s="283"/>
      <c r="AG228" s="269" t="s">
        <v>2442</v>
      </c>
      <c r="AH228" s="269" t="s">
        <v>2444</v>
      </c>
      <c r="AI228" s="269"/>
      <c r="AJ228" s="269"/>
      <c r="AK228" s="269" t="s">
        <v>2485</v>
      </c>
      <c r="AL228" s="269" t="s">
        <v>2447</v>
      </c>
      <c r="AM228" s="292"/>
      <c r="AN228" s="293">
        <f t="shared" si="54"/>
        <v>0.54741935483870963</v>
      </c>
      <c r="AO228" s="298"/>
    </row>
    <row r="229" spans="1:41" s="221" customFormat="1" ht="15" customHeight="1" x14ac:dyDescent="0.15">
      <c r="A229" s="247" t="s">
        <v>39</v>
      </c>
      <c r="B229" s="248">
        <f t="shared" ref="B229:C232" si="60">B228</f>
        <v>42704</v>
      </c>
      <c r="C229" s="249" t="str">
        <f t="shared" si="60"/>
        <v>NS2016113006</v>
      </c>
      <c r="D229" s="250">
        <f>D228+1</f>
        <v>2</v>
      </c>
      <c r="E229" s="250" t="s">
        <v>2479</v>
      </c>
      <c r="F229" s="251" t="s">
        <v>2476</v>
      </c>
      <c r="G229" s="250" t="s">
        <v>2480</v>
      </c>
      <c r="H229" s="252"/>
      <c r="I229" s="252">
        <v>25.5</v>
      </c>
      <c r="J229" s="250" t="s">
        <v>2432</v>
      </c>
      <c r="K229" s="250" t="s">
        <v>2433</v>
      </c>
      <c r="L229" s="250" t="s">
        <v>2434</v>
      </c>
      <c r="M229" s="250">
        <v>1</v>
      </c>
      <c r="N229" s="250">
        <v>1980</v>
      </c>
      <c r="O229" s="258">
        <f t="shared" si="53"/>
        <v>1980</v>
      </c>
      <c r="P229" s="333"/>
      <c r="Q229" s="271" t="s">
        <v>2481</v>
      </c>
      <c r="R229" s="319"/>
      <c r="S229" s="335"/>
      <c r="T229" s="333"/>
      <c r="U229" s="321"/>
      <c r="V229" s="321"/>
      <c r="W229" s="321"/>
      <c r="X229" s="321"/>
      <c r="Y229" s="319"/>
      <c r="Z229" s="319"/>
      <c r="AA229" s="319"/>
      <c r="AB229" s="319"/>
      <c r="AC229" s="319"/>
      <c r="AD229" s="250" t="str">
        <f>AD228</f>
        <v>会员</v>
      </c>
      <c r="AE229" s="284">
        <f>VLOOKUP(AD229,分类参数表!$I$2:$J$10,2,FALSE)</f>
        <v>1</v>
      </c>
      <c r="AF229" s="285"/>
      <c r="AG229" s="271" t="s">
        <v>2442</v>
      </c>
      <c r="AH229" s="271" t="s">
        <v>2444</v>
      </c>
      <c r="AI229" s="271"/>
      <c r="AJ229" s="271"/>
      <c r="AK229" s="271" t="s">
        <v>2485</v>
      </c>
      <c r="AL229" s="271" t="s">
        <v>2447</v>
      </c>
      <c r="AM229" s="294"/>
      <c r="AN229" s="295">
        <f t="shared" si="54"/>
        <v>0.54747474747474745</v>
      </c>
      <c r="AO229" s="299"/>
    </row>
    <row r="230" spans="1:41" s="221" customFormat="1" ht="15" customHeight="1" x14ac:dyDescent="0.15">
      <c r="A230" s="247" t="s">
        <v>39</v>
      </c>
      <c r="B230" s="248">
        <f t="shared" si="60"/>
        <v>42704</v>
      </c>
      <c r="C230" s="249" t="str">
        <f t="shared" si="60"/>
        <v>NS2016113006</v>
      </c>
      <c r="D230" s="250">
        <f>D229+1</f>
        <v>3</v>
      </c>
      <c r="E230" s="250" t="s">
        <v>2482</v>
      </c>
      <c r="F230" s="251" t="s">
        <v>2483</v>
      </c>
      <c r="G230" s="250"/>
      <c r="H230" s="252"/>
      <c r="I230" s="252">
        <v>115</v>
      </c>
      <c r="J230" s="250" t="s">
        <v>2432</v>
      </c>
      <c r="K230" s="250" t="s">
        <v>2433</v>
      </c>
      <c r="L230" s="250" t="s">
        <v>2434</v>
      </c>
      <c r="M230" s="250">
        <v>1</v>
      </c>
      <c r="N230" s="250">
        <v>400</v>
      </c>
      <c r="O230" s="258">
        <f t="shared" si="53"/>
        <v>400</v>
      </c>
      <c r="P230" s="333"/>
      <c r="Q230" s="271" t="s">
        <v>2484</v>
      </c>
      <c r="R230" s="319"/>
      <c r="S230" s="335"/>
      <c r="T230" s="333"/>
      <c r="U230" s="321"/>
      <c r="V230" s="321"/>
      <c r="W230" s="321"/>
      <c r="X230" s="321"/>
      <c r="Y230" s="319"/>
      <c r="Z230" s="319"/>
      <c r="AA230" s="319"/>
      <c r="AB230" s="319"/>
      <c r="AC230" s="319"/>
      <c r="AD230" s="250" t="str">
        <f>AD229</f>
        <v>会员</v>
      </c>
      <c r="AE230" s="284">
        <f>VLOOKUP(AD230,分类参数表!$I$2:$J$10,2,FALSE)</f>
        <v>1</v>
      </c>
      <c r="AF230" s="285"/>
      <c r="AG230" s="271" t="s">
        <v>2442</v>
      </c>
      <c r="AH230" s="271" t="s">
        <v>2444</v>
      </c>
      <c r="AI230" s="271"/>
      <c r="AJ230" s="271"/>
      <c r="AK230" s="271" t="s">
        <v>2485</v>
      </c>
      <c r="AL230" s="271" t="s">
        <v>2447</v>
      </c>
      <c r="AM230" s="294"/>
      <c r="AN230" s="295">
        <f t="shared" si="54"/>
        <v>0.54500000000000004</v>
      </c>
      <c r="AO230" s="299"/>
    </row>
    <row r="231" spans="1:41" s="221" customFormat="1" ht="15" customHeight="1" x14ac:dyDescent="0.15">
      <c r="A231" s="247" t="s">
        <v>39</v>
      </c>
      <c r="B231" s="248">
        <f t="shared" si="60"/>
        <v>42704</v>
      </c>
      <c r="C231" s="249" t="str">
        <f t="shared" si="60"/>
        <v>NS2016113006</v>
      </c>
      <c r="D231" s="250">
        <f>D230+1</f>
        <v>4</v>
      </c>
      <c r="E231" s="250" t="s">
        <v>2486</v>
      </c>
      <c r="F231" s="251" t="s">
        <v>2470</v>
      </c>
      <c r="G231" s="250"/>
      <c r="H231" s="250" t="s">
        <v>2487</v>
      </c>
      <c r="I231" s="250">
        <v>165</v>
      </c>
      <c r="J231" s="250" t="s">
        <v>2432</v>
      </c>
      <c r="K231" s="250" t="s">
        <v>2433</v>
      </c>
      <c r="L231" s="250" t="s">
        <v>2434</v>
      </c>
      <c r="M231" s="250">
        <v>1</v>
      </c>
      <c r="N231" s="250">
        <v>320</v>
      </c>
      <c r="O231" s="258">
        <f t="shared" si="53"/>
        <v>320</v>
      </c>
      <c r="P231" s="333"/>
      <c r="Q231" s="271" t="s">
        <v>2488</v>
      </c>
      <c r="R231" s="319"/>
      <c r="S231" s="335"/>
      <c r="T231" s="333"/>
      <c r="U231" s="321"/>
      <c r="V231" s="321"/>
      <c r="W231" s="321"/>
      <c r="X231" s="321"/>
      <c r="Y231" s="319"/>
      <c r="Z231" s="319"/>
      <c r="AA231" s="319"/>
      <c r="AB231" s="319"/>
      <c r="AC231" s="319"/>
      <c r="AD231" s="250" t="str">
        <f>AD229</f>
        <v>会员</v>
      </c>
      <c r="AE231" s="284">
        <f>VLOOKUP(AD231,分类参数表!$I$2:$J$10,2,FALSE)</f>
        <v>1</v>
      </c>
      <c r="AF231" s="285"/>
      <c r="AG231" s="271" t="s">
        <v>2442</v>
      </c>
      <c r="AH231" s="271" t="s">
        <v>2444</v>
      </c>
      <c r="AI231" s="271"/>
      <c r="AJ231" s="271"/>
      <c r="AK231" s="271" t="s">
        <v>2485</v>
      </c>
      <c r="AL231" s="271" t="s">
        <v>2447</v>
      </c>
      <c r="AM231" s="294"/>
      <c r="AN231" s="295">
        <f t="shared" si="54"/>
        <v>0.875</v>
      </c>
      <c r="AO231" s="299"/>
    </row>
    <row r="232" spans="1:41" s="221" customFormat="1" ht="15" customHeight="1" thickBot="1" x14ac:dyDescent="0.2">
      <c r="A232" s="247"/>
      <c r="B232" s="248">
        <f t="shared" si="60"/>
        <v>42704</v>
      </c>
      <c r="C232" s="249" t="str">
        <f t="shared" si="60"/>
        <v>NS2016113006</v>
      </c>
      <c r="D232" s="250">
        <f>D231+1</f>
        <v>5</v>
      </c>
      <c r="E232" s="250"/>
      <c r="F232" s="251"/>
      <c r="G232" s="250"/>
      <c r="H232" s="250"/>
      <c r="I232" s="250"/>
      <c r="J232" s="250"/>
      <c r="K232" s="250"/>
      <c r="L232" s="250"/>
      <c r="M232" s="250"/>
      <c r="N232" s="250"/>
      <c r="O232" s="258">
        <f t="shared" si="53"/>
        <v>0</v>
      </c>
      <c r="P232" s="333"/>
      <c r="Q232" s="271"/>
      <c r="R232" s="319"/>
      <c r="S232" s="335"/>
      <c r="T232" s="333"/>
      <c r="U232" s="321"/>
      <c r="V232" s="321"/>
      <c r="W232" s="321"/>
      <c r="X232" s="321"/>
      <c r="Y232" s="319"/>
      <c r="Z232" s="319"/>
      <c r="AA232" s="319"/>
      <c r="AB232" s="319"/>
      <c r="AC232" s="319"/>
      <c r="AD232" s="250" t="str">
        <f>AD230</f>
        <v>会员</v>
      </c>
      <c r="AE232" s="284">
        <f>VLOOKUP(AD232,分类参数表!$I$2:$J$10,2,FALSE)</f>
        <v>1</v>
      </c>
      <c r="AF232" s="285"/>
      <c r="AG232" s="271"/>
      <c r="AH232" s="271"/>
      <c r="AI232" s="271"/>
      <c r="AJ232" s="271"/>
      <c r="AK232" s="271"/>
      <c r="AL232" s="271"/>
      <c r="AM232" s="294"/>
      <c r="AN232" s="295" t="e">
        <f t="shared" si="54"/>
        <v>#DIV/0!</v>
      </c>
      <c r="AO232" s="299"/>
    </row>
    <row r="233" spans="1:41" s="218" customFormat="1" ht="15" customHeight="1" thickTop="1" x14ac:dyDescent="0.15">
      <c r="A233" s="229" t="s">
        <v>39</v>
      </c>
      <c r="B233" s="230">
        <v>42704</v>
      </c>
      <c r="C233" s="231" t="s">
        <v>2501</v>
      </c>
      <c r="D233" s="232">
        <v>1</v>
      </c>
      <c r="E233" s="233" t="s">
        <v>2479</v>
      </c>
      <c r="F233" s="233" t="s">
        <v>2476</v>
      </c>
      <c r="G233" s="232" t="s">
        <v>2489</v>
      </c>
      <c r="H233" s="234"/>
      <c r="I233" s="234">
        <v>26.5</v>
      </c>
      <c r="J233" s="232" t="s">
        <v>2432</v>
      </c>
      <c r="K233" s="233" t="s">
        <v>2490</v>
      </c>
      <c r="L233" s="232" t="s">
        <v>2434</v>
      </c>
      <c r="M233" s="232">
        <v>1</v>
      </c>
      <c r="N233" s="232">
        <v>4730</v>
      </c>
      <c r="O233" s="255">
        <f t="shared" si="53"/>
        <v>4730</v>
      </c>
      <c r="P233" s="322">
        <v>4730</v>
      </c>
      <c r="Q233" s="264" t="s">
        <v>2491</v>
      </c>
      <c r="R233" s="322">
        <v>4257</v>
      </c>
      <c r="S233" s="322">
        <v>0.9</v>
      </c>
      <c r="T233" s="322">
        <v>0.85</v>
      </c>
      <c r="U233" s="324"/>
      <c r="V233" s="326"/>
      <c r="W233" s="328"/>
      <c r="X233" s="324"/>
      <c r="Y233" s="330">
        <f>R233-(V233/10)-X233</f>
        <v>4257</v>
      </c>
      <c r="Z233" s="330">
        <v>3618</v>
      </c>
      <c r="AA233" s="330">
        <f>U233-V233+Z233</f>
        <v>3618</v>
      </c>
      <c r="AB233" s="330"/>
      <c r="AC233" s="330"/>
      <c r="AD233" s="276" t="s">
        <v>2436</v>
      </c>
      <c r="AE233" s="277">
        <f>VLOOKUP(AD233,分类参数表!$I$2:$J$10,2,FALSE)</f>
        <v>1</v>
      </c>
      <c r="AF233" s="278"/>
      <c r="AG233" s="264" t="s">
        <v>2492</v>
      </c>
      <c r="AH233" s="264" t="s">
        <v>2493</v>
      </c>
      <c r="AI233" s="264"/>
      <c r="AJ233" s="264"/>
      <c r="AK233" s="264" t="s">
        <v>2485</v>
      </c>
      <c r="AL233" s="264" t="s">
        <v>2494</v>
      </c>
      <c r="AM233" s="288"/>
      <c r="AN233" s="289">
        <f t="shared" si="54"/>
        <v>0.9</v>
      </c>
      <c r="AO233" s="296" t="s">
        <v>2495</v>
      </c>
    </row>
    <row r="234" spans="1:41" s="219" customFormat="1" ht="15" customHeight="1" x14ac:dyDescent="0.15">
      <c r="A234" s="235"/>
      <c r="B234" s="236">
        <f t="shared" ref="B234:B237" si="61">B233</f>
        <v>42704</v>
      </c>
      <c r="C234" s="237" t="str">
        <f t="shared" ref="C234:C237" si="62">C233</f>
        <v>NS2016113007</v>
      </c>
      <c r="D234" s="238">
        <f>D233+1</f>
        <v>2</v>
      </c>
      <c r="E234" s="238"/>
      <c r="F234" s="239"/>
      <c r="G234" s="238"/>
      <c r="H234" s="240"/>
      <c r="I234" s="240"/>
      <c r="J234" s="238"/>
      <c r="K234" s="238"/>
      <c r="L234" s="238"/>
      <c r="M234" s="238"/>
      <c r="N234" s="238"/>
      <c r="O234" s="256">
        <f t="shared" si="53"/>
        <v>0</v>
      </c>
      <c r="P234" s="323"/>
      <c r="Q234" s="266"/>
      <c r="R234" s="323"/>
      <c r="S234" s="323"/>
      <c r="T234" s="323"/>
      <c r="U234" s="325"/>
      <c r="V234" s="327"/>
      <c r="W234" s="329"/>
      <c r="X234" s="325"/>
      <c r="Y234" s="331"/>
      <c r="Z234" s="331"/>
      <c r="AA234" s="331"/>
      <c r="AB234" s="331"/>
      <c r="AC234" s="331"/>
      <c r="AD234" s="238" t="e">
        <f>#REF!</f>
        <v>#REF!</v>
      </c>
      <c r="AE234" s="279" t="e">
        <f>VLOOKUP(AD234,分类参数表!$I$2:$J$10,2,FALSE)</f>
        <v>#REF!</v>
      </c>
      <c r="AF234" s="280"/>
      <c r="AG234" s="266"/>
      <c r="AH234" s="266"/>
      <c r="AI234" s="266"/>
      <c r="AJ234" s="266"/>
      <c r="AK234" s="266"/>
      <c r="AL234" s="266"/>
      <c r="AM234" s="290"/>
      <c r="AN234" s="291" t="e">
        <f t="shared" si="54"/>
        <v>#DIV/0!</v>
      </c>
      <c r="AO234" s="297"/>
    </row>
    <row r="235" spans="1:41" s="219" customFormat="1" ht="15" customHeight="1" x14ac:dyDescent="0.15">
      <c r="A235" s="235"/>
      <c r="B235" s="236">
        <f t="shared" si="61"/>
        <v>42704</v>
      </c>
      <c r="C235" s="237" t="str">
        <f t="shared" si="62"/>
        <v>NS2016113007</v>
      </c>
      <c r="D235" s="238">
        <f>D234+1</f>
        <v>3</v>
      </c>
      <c r="E235" s="238"/>
      <c r="F235" s="239"/>
      <c r="G235" s="238"/>
      <c r="H235" s="240"/>
      <c r="I235" s="240"/>
      <c r="J235" s="238"/>
      <c r="K235" s="238"/>
      <c r="L235" s="238"/>
      <c r="M235" s="238"/>
      <c r="N235" s="238"/>
      <c r="O235" s="256">
        <f t="shared" si="53"/>
        <v>0</v>
      </c>
      <c r="P235" s="323"/>
      <c r="Q235" s="266"/>
      <c r="R235" s="323"/>
      <c r="S235" s="323"/>
      <c r="T235" s="323"/>
      <c r="U235" s="325"/>
      <c r="V235" s="327"/>
      <c r="W235" s="329"/>
      <c r="X235" s="325"/>
      <c r="Y235" s="331"/>
      <c r="Z235" s="331"/>
      <c r="AA235" s="331"/>
      <c r="AB235" s="331"/>
      <c r="AC235" s="331"/>
      <c r="AD235" s="238" t="e">
        <f>AD234</f>
        <v>#REF!</v>
      </c>
      <c r="AE235" s="279" t="e">
        <f>VLOOKUP(AD235,分类参数表!$I$2:$J$10,2,FALSE)</f>
        <v>#REF!</v>
      </c>
      <c r="AF235" s="280"/>
      <c r="AG235" s="266"/>
      <c r="AH235" s="266"/>
      <c r="AI235" s="266"/>
      <c r="AJ235" s="266"/>
      <c r="AK235" s="266"/>
      <c r="AL235" s="266"/>
      <c r="AM235" s="290"/>
      <c r="AN235" s="291" t="e">
        <f t="shared" si="54"/>
        <v>#DIV/0!</v>
      </c>
      <c r="AO235" s="297"/>
    </row>
    <row r="236" spans="1:41" s="219" customFormat="1" ht="15" customHeight="1" x14ac:dyDescent="0.15">
      <c r="A236" s="235"/>
      <c r="B236" s="236">
        <f t="shared" si="61"/>
        <v>42704</v>
      </c>
      <c r="C236" s="237" t="str">
        <f t="shared" si="62"/>
        <v>NS2016113007</v>
      </c>
      <c r="D236" s="238">
        <f>D235+1</f>
        <v>4</v>
      </c>
      <c r="E236" s="238"/>
      <c r="F236" s="239"/>
      <c r="G236" s="238"/>
      <c r="H236" s="238"/>
      <c r="I236" s="238"/>
      <c r="J236" s="238"/>
      <c r="K236" s="238"/>
      <c r="L236" s="238"/>
      <c r="M236" s="238"/>
      <c r="N236" s="238"/>
      <c r="O236" s="256">
        <f t="shared" si="53"/>
        <v>0</v>
      </c>
      <c r="P236" s="323"/>
      <c r="Q236" s="266"/>
      <c r="R236" s="323"/>
      <c r="S236" s="323"/>
      <c r="T236" s="323"/>
      <c r="U236" s="325"/>
      <c r="V236" s="327"/>
      <c r="W236" s="329"/>
      <c r="X236" s="325"/>
      <c r="Y236" s="331"/>
      <c r="Z236" s="331"/>
      <c r="AA236" s="331"/>
      <c r="AB236" s="331"/>
      <c r="AC236" s="331"/>
      <c r="AD236" s="238" t="e">
        <f>AD235</f>
        <v>#REF!</v>
      </c>
      <c r="AE236" s="279" t="e">
        <f>VLOOKUP(AD236,分类参数表!$I$2:$J$10,2,FALSE)</f>
        <v>#REF!</v>
      </c>
      <c r="AF236" s="280"/>
      <c r="AG236" s="266"/>
      <c r="AH236" s="266"/>
      <c r="AI236" s="266"/>
      <c r="AJ236" s="266"/>
      <c r="AK236" s="266"/>
      <c r="AL236" s="266"/>
      <c r="AM236" s="290"/>
      <c r="AN236" s="291" t="e">
        <f t="shared" si="54"/>
        <v>#DIV/0!</v>
      </c>
      <c r="AO236" s="297"/>
    </row>
    <row r="237" spans="1:41" s="219" customFormat="1" ht="15" customHeight="1" thickBot="1" x14ac:dyDescent="0.2">
      <c r="A237" s="235"/>
      <c r="B237" s="236">
        <f t="shared" si="61"/>
        <v>42704</v>
      </c>
      <c r="C237" s="237" t="str">
        <f t="shared" si="62"/>
        <v>NS2016113007</v>
      </c>
      <c r="D237" s="238">
        <f>D236+1</f>
        <v>5</v>
      </c>
      <c r="E237" s="238"/>
      <c r="F237" s="239"/>
      <c r="G237" s="238"/>
      <c r="H237" s="240"/>
      <c r="I237" s="240"/>
      <c r="J237" s="238"/>
      <c r="K237" s="238"/>
      <c r="L237" s="238"/>
      <c r="M237" s="238"/>
      <c r="N237" s="238"/>
      <c r="O237" s="256">
        <f t="shared" si="53"/>
        <v>0</v>
      </c>
      <c r="P237" s="323"/>
      <c r="Q237" s="266"/>
      <c r="R237" s="323"/>
      <c r="S237" s="323"/>
      <c r="T237" s="323"/>
      <c r="U237" s="325"/>
      <c r="V237" s="327"/>
      <c r="W237" s="329"/>
      <c r="X237" s="325"/>
      <c r="Y237" s="331"/>
      <c r="Z237" s="331"/>
      <c r="AA237" s="331"/>
      <c r="AB237" s="331"/>
      <c r="AC237" s="331"/>
      <c r="AD237" s="238" t="e">
        <f>AD236</f>
        <v>#REF!</v>
      </c>
      <c r="AE237" s="279" t="e">
        <f>VLOOKUP(AD237,分类参数表!$I$2:$J$10,2,FALSE)</f>
        <v>#REF!</v>
      </c>
      <c r="AF237" s="280"/>
      <c r="AG237" s="266"/>
      <c r="AH237" s="266"/>
      <c r="AI237" s="266"/>
      <c r="AJ237" s="266"/>
      <c r="AK237" s="266"/>
      <c r="AL237" s="266"/>
      <c r="AM237" s="290"/>
      <c r="AN237" s="291" t="e">
        <f t="shared" si="54"/>
        <v>#DIV/0!</v>
      </c>
      <c r="AO237" s="297"/>
    </row>
    <row r="238" spans="1:41" s="220" customFormat="1" ht="15" customHeight="1" thickTop="1" x14ac:dyDescent="0.15">
      <c r="A238" s="241" t="s">
        <v>39</v>
      </c>
      <c r="B238" s="242">
        <v>42704</v>
      </c>
      <c r="C238" s="243" t="s">
        <v>2502</v>
      </c>
      <c r="D238" s="244">
        <v>1</v>
      </c>
      <c r="E238" s="245" t="s">
        <v>2479</v>
      </c>
      <c r="F238" s="245" t="s">
        <v>2476</v>
      </c>
      <c r="G238" s="244" t="s">
        <v>2496</v>
      </c>
      <c r="H238" s="246"/>
      <c r="I238" s="246">
        <v>26.5</v>
      </c>
      <c r="J238" s="244" t="s">
        <v>2432</v>
      </c>
      <c r="K238" s="245" t="s">
        <v>2490</v>
      </c>
      <c r="L238" s="244" t="s">
        <v>2434</v>
      </c>
      <c r="M238" s="244">
        <v>1</v>
      </c>
      <c r="N238" s="244">
        <v>4220</v>
      </c>
      <c r="O238" s="257">
        <f t="shared" si="53"/>
        <v>4220</v>
      </c>
      <c r="P238" s="332">
        <v>4220</v>
      </c>
      <c r="Q238" s="269" t="s">
        <v>2497</v>
      </c>
      <c r="R238" s="318">
        <v>-2955</v>
      </c>
      <c r="S238" s="334">
        <v>-0.7</v>
      </c>
      <c r="T238" s="332">
        <v>0</v>
      </c>
      <c r="U238" s="320"/>
      <c r="V238" s="320"/>
      <c r="W238" s="320"/>
      <c r="X238" s="320"/>
      <c r="Y238" s="318">
        <f>R238-(V238/10)-X238</f>
        <v>-2955</v>
      </c>
      <c r="Z238" s="318">
        <v>0</v>
      </c>
      <c r="AA238" s="318">
        <f>U238-V238+Z238</f>
        <v>0</v>
      </c>
      <c r="AB238" s="318"/>
      <c r="AC238" s="318"/>
      <c r="AD238" s="281" t="s">
        <v>2436</v>
      </c>
      <c r="AE238" s="282">
        <f>VLOOKUP(AD238,分类参数表!$I$2:$J$10,2,FALSE)</f>
        <v>1</v>
      </c>
      <c r="AF238" s="283"/>
      <c r="AG238" s="269" t="s">
        <v>2492</v>
      </c>
      <c r="AH238" s="269" t="s">
        <v>2493</v>
      </c>
      <c r="AI238" s="269"/>
      <c r="AJ238" s="269"/>
      <c r="AK238" s="269" t="s">
        <v>2485</v>
      </c>
      <c r="AL238" s="269"/>
      <c r="AM238" s="292"/>
      <c r="AN238" s="293">
        <f t="shared" si="54"/>
        <v>-0.70023696682464454</v>
      </c>
      <c r="AO238" s="298"/>
    </row>
    <row r="239" spans="1:41" s="221" customFormat="1" ht="15" customHeight="1" x14ac:dyDescent="0.15">
      <c r="A239" s="247"/>
      <c r="B239" s="248">
        <f t="shared" ref="B239:B242" si="63">B238</f>
        <v>42704</v>
      </c>
      <c r="C239" s="249" t="str">
        <f t="shared" ref="C239:C242" si="64">C238</f>
        <v>NS2016113008</v>
      </c>
      <c r="D239" s="250">
        <f>D238+1</f>
        <v>2</v>
      </c>
      <c r="E239" s="250"/>
      <c r="F239" s="251"/>
      <c r="G239" s="250"/>
      <c r="H239" s="252"/>
      <c r="I239" s="252"/>
      <c r="J239" s="250"/>
      <c r="K239" s="250"/>
      <c r="L239" s="250"/>
      <c r="M239" s="250"/>
      <c r="N239" s="250"/>
      <c r="O239" s="258">
        <f t="shared" si="53"/>
        <v>0</v>
      </c>
      <c r="P239" s="333"/>
      <c r="Q239" s="271"/>
      <c r="R239" s="319"/>
      <c r="S239" s="335"/>
      <c r="T239" s="333"/>
      <c r="U239" s="321"/>
      <c r="V239" s="321"/>
      <c r="W239" s="321"/>
      <c r="X239" s="321"/>
      <c r="Y239" s="319"/>
      <c r="Z239" s="319"/>
      <c r="AA239" s="319"/>
      <c r="AB239" s="319"/>
      <c r="AC239" s="319"/>
      <c r="AD239" s="250" t="str">
        <f>AD238</f>
        <v>会员</v>
      </c>
      <c r="AE239" s="284">
        <f>VLOOKUP(AD239,分类参数表!$I$2:$J$10,2,FALSE)</f>
        <v>1</v>
      </c>
      <c r="AF239" s="285"/>
      <c r="AG239" s="271"/>
      <c r="AH239" s="271"/>
      <c r="AI239" s="271"/>
      <c r="AJ239" s="271"/>
      <c r="AK239" s="271"/>
      <c r="AL239" s="271"/>
      <c r="AM239" s="294"/>
      <c r="AN239" s="295" t="e">
        <f t="shared" si="54"/>
        <v>#DIV/0!</v>
      </c>
      <c r="AO239" s="299"/>
    </row>
    <row r="240" spans="1:41" s="221" customFormat="1" ht="15" customHeight="1" x14ac:dyDescent="0.15">
      <c r="A240" s="247"/>
      <c r="B240" s="248">
        <f t="shared" si="63"/>
        <v>42704</v>
      </c>
      <c r="C240" s="249" t="str">
        <f t="shared" si="64"/>
        <v>NS2016113008</v>
      </c>
      <c r="D240" s="250">
        <f>D239+1</f>
        <v>3</v>
      </c>
      <c r="E240" s="250"/>
      <c r="F240" s="251"/>
      <c r="G240" s="250"/>
      <c r="H240" s="252"/>
      <c r="I240" s="252"/>
      <c r="J240" s="250"/>
      <c r="K240" s="250"/>
      <c r="L240" s="250"/>
      <c r="M240" s="250"/>
      <c r="N240" s="250"/>
      <c r="O240" s="258">
        <f t="shared" si="53"/>
        <v>0</v>
      </c>
      <c r="P240" s="333"/>
      <c r="Q240" s="271"/>
      <c r="R240" s="319"/>
      <c r="S240" s="335"/>
      <c r="T240" s="333"/>
      <c r="U240" s="321"/>
      <c r="V240" s="321"/>
      <c r="W240" s="321"/>
      <c r="X240" s="321"/>
      <c r="Y240" s="319"/>
      <c r="Z240" s="319"/>
      <c r="AA240" s="319"/>
      <c r="AB240" s="319"/>
      <c r="AC240" s="319"/>
      <c r="AD240" s="250" t="str">
        <f>AD239</f>
        <v>会员</v>
      </c>
      <c r="AE240" s="284">
        <f>VLOOKUP(AD240,分类参数表!$I$2:$J$10,2,FALSE)</f>
        <v>1</v>
      </c>
      <c r="AF240" s="285"/>
      <c r="AG240" s="271"/>
      <c r="AH240" s="271"/>
      <c r="AI240" s="271"/>
      <c r="AJ240" s="271"/>
      <c r="AK240" s="271"/>
      <c r="AL240" s="271"/>
      <c r="AM240" s="294"/>
      <c r="AN240" s="295" t="e">
        <f t="shared" si="54"/>
        <v>#DIV/0!</v>
      </c>
      <c r="AO240" s="299"/>
    </row>
    <row r="241" spans="1:41" s="221" customFormat="1" ht="15" customHeight="1" x14ac:dyDescent="0.15">
      <c r="A241" s="247"/>
      <c r="B241" s="248">
        <f t="shared" si="63"/>
        <v>42704</v>
      </c>
      <c r="C241" s="249" t="str">
        <f t="shared" si="64"/>
        <v>NS2016113008</v>
      </c>
      <c r="D241" s="250">
        <f>D240+1</f>
        <v>4</v>
      </c>
      <c r="E241" s="250"/>
      <c r="F241" s="251"/>
      <c r="G241" s="250"/>
      <c r="H241" s="250"/>
      <c r="I241" s="250"/>
      <c r="J241" s="250"/>
      <c r="K241" s="250"/>
      <c r="L241" s="250"/>
      <c r="M241" s="250"/>
      <c r="N241" s="250"/>
      <c r="O241" s="258">
        <f t="shared" si="53"/>
        <v>0</v>
      </c>
      <c r="P241" s="333"/>
      <c r="Q241" s="271"/>
      <c r="R241" s="319"/>
      <c r="S241" s="335"/>
      <c r="T241" s="333"/>
      <c r="U241" s="321"/>
      <c r="V241" s="321"/>
      <c r="W241" s="321"/>
      <c r="X241" s="321"/>
      <c r="Y241" s="319"/>
      <c r="Z241" s="319"/>
      <c r="AA241" s="319"/>
      <c r="AB241" s="319"/>
      <c r="AC241" s="319"/>
      <c r="AD241" s="250" t="str">
        <f>AD239</f>
        <v>会员</v>
      </c>
      <c r="AE241" s="284">
        <f>VLOOKUP(AD241,分类参数表!$I$2:$J$10,2,FALSE)</f>
        <v>1</v>
      </c>
      <c r="AF241" s="285"/>
      <c r="AG241" s="271"/>
      <c r="AH241" s="271"/>
      <c r="AI241" s="271"/>
      <c r="AJ241" s="271"/>
      <c r="AK241" s="271"/>
      <c r="AL241" s="271"/>
      <c r="AM241" s="294"/>
      <c r="AN241" s="295" t="e">
        <f t="shared" si="54"/>
        <v>#DIV/0!</v>
      </c>
      <c r="AO241" s="299"/>
    </row>
    <row r="242" spans="1:41" s="221" customFormat="1" ht="15" customHeight="1" thickBot="1" x14ac:dyDescent="0.2">
      <c r="A242" s="247"/>
      <c r="B242" s="248">
        <f t="shared" si="63"/>
        <v>42704</v>
      </c>
      <c r="C242" s="249" t="str">
        <f t="shared" si="64"/>
        <v>NS2016113008</v>
      </c>
      <c r="D242" s="250">
        <f>D241+1</f>
        <v>5</v>
      </c>
      <c r="E242" s="250"/>
      <c r="F242" s="251"/>
      <c r="G242" s="250"/>
      <c r="H242" s="250"/>
      <c r="I242" s="250"/>
      <c r="J242" s="250"/>
      <c r="K242" s="250"/>
      <c r="L242" s="250"/>
      <c r="M242" s="250"/>
      <c r="N242" s="250"/>
      <c r="O242" s="258">
        <f t="shared" si="53"/>
        <v>0</v>
      </c>
      <c r="P242" s="333"/>
      <c r="Q242" s="271"/>
      <c r="R242" s="319"/>
      <c r="S242" s="335"/>
      <c r="T242" s="333"/>
      <c r="U242" s="321"/>
      <c r="V242" s="321"/>
      <c r="W242" s="321"/>
      <c r="X242" s="321"/>
      <c r="Y242" s="319"/>
      <c r="Z242" s="319"/>
      <c r="AA242" s="319"/>
      <c r="AB242" s="319"/>
      <c r="AC242" s="319"/>
      <c r="AD242" s="250" t="str">
        <f>AD240</f>
        <v>会员</v>
      </c>
      <c r="AE242" s="284">
        <f>VLOOKUP(AD242,分类参数表!$I$2:$J$10,2,FALSE)</f>
        <v>1</v>
      </c>
      <c r="AF242" s="285"/>
      <c r="AG242" s="271"/>
      <c r="AH242" s="271"/>
      <c r="AI242" s="271"/>
      <c r="AJ242" s="271"/>
      <c r="AK242" s="271"/>
      <c r="AL242" s="271"/>
      <c r="AM242" s="294"/>
      <c r="AN242" s="295" t="e">
        <f t="shared" si="54"/>
        <v>#DIV/0!</v>
      </c>
      <c r="AO242" s="299"/>
    </row>
    <row r="243" spans="1:41" ht="15" thickTop="1" thickBot="1" x14ac:dyDescent="0.2">
      <c r="A243" s="253"/>
      <c r="B243" s="315"/>
      <c r="C243" s="37"/>
      <c r="D243" s="315"/>
      <c r="E243" s="315"/>
      <c r="F243" s="315"/>
      <c r="G243" s="315"/>
      <c r="H243" s="315"/>
      <c r="I243" s="315"/>
      <c r="J243" s="315"/>
      <c r="K243" s="315"/>
      <c r="L243" s="315"/>
      <c r="M243" s="315"/>
      <c r="N243" s="315"/>
      <c r="O243" s="315"/>
      <c r="P243" s="315"/>
      <c r="Q243" s="316"/>
      <c r="R243" s="315"/>
      <c r="S243" s="315"/>
      <c r="T243" s="315"/>
      <c r="U243" s="315"/>
      <c r="V243" s="314"/>
      <c r="W243" s="316"/>
      <c r="X243" s="315"/>
      <c r="Y243" s="314"/>
      <c r="Z243" s="314"/>
      <c r="AA243" s="314"/>
      <c r="AB243" s="314"/>
      <c r="AC243" s="314"/>
      <c r="AD243" s="315"/>
      <c r="AE243" s="286"/>
      <c r="AF243" s="315"/>
      <c r="AG243" s="315"/>
      <c r="AH243" s="315"/>
      <c r="AI243" s="315"/>
      <c r="AJ243" s="315"/>
      <c r="AK243" s="315"/>
      <c r="AL243" s="315"/>
      <c r="AM243" s="314"/>
      <c r="AN243" s="90"/>
      <c r="AO243" s="98"/>
    </row>
    <row r="244" spans="1:41" s="218" customFormat="1" ht="15" customHeight="1" thickTop="1" x14ac:dyDescent="0.15">
      <c r="A244" s="229" t="s">
        <v>39</v>
      </c>
      <c r="B244" s="230">
        <v>42705</v>
      </c>
      <c r="C244" s="231" t="s">
        <v>2523</v>
      </c>
      <c r="D244" s="232">
        <v>1</v>
      </c>
      <c r="E244" s="233" t="s">
        <v>2453</v>
      </c>
      <c r="F244" s="233" t="s">
        <v>2503</v>
      </c>
      <c r="G244" s="232" t="s">
        <v>2504</v>
      </c>
      <c r="H244" s="234"/>
      <c r="I244" s="234">
        <v>153</v>
      </c>
      <c r="J244" s="232" t="s">
        <v>2452</v>
      </c>
      <c r="K244" s="233" t="s">
        <v>2490</v>
      </c>
      <c r="L244" s="232" t="s">
        <v>2453</v>
      </c>
      <c r="M244" s="232">
        <v>1</v>
      </c>
      <c r="N244" s="232">
        <v>4780</v>
      </c>
      <c r="O244" s="255">
        <f t="shared" ref="O244:O263" si="65">N244*M244</f>
        <v>4780</v>
      </c>
      <c r="P244" s="322">
        <v>7130</v>
      </c>
      <c r="Q244" s="264" t="s">
        <v>2505</v>
      </c>
      <c r="R244" s="322">
        <v>5200</v>
      </c>
      <c r="S244" s="322">
        <v>0.73</v>
      </c>
      <c r="T244" s="322">
        <v>0.55000000000000004</v>
      </c>
      <c r="U244" s="324"/>
      <c r="V244" s="326"/>
      <c r="W244" s="328"/>
      <c r="X244" s="324"/>
      <c r="Y244" s="330">
        <f>R244-(V244/10)-X244</f>
        <v>5200</v>
      </c>
      <c r="Z244" s="330">
        <v>2860</v>
      </c>
      <c r="AA244" s="330">
        <f>U244-V244+Z244</f>
        <v>2860</v>
      </c>
      <c r="AB244" s="330"/>
      <c r="AC244" s="330"/>
      <c r="AD244" s="276" t="s">
        <v>2458</v>
      </c>
      <c r="AE244" s="277">
        <f>VLOOKUP(AD244,分类参数表!$I$2:$J$10,2,FALSE)</f>
        <v>1</v>
      </c>
      <c r="AF244" s="278"/>
      <c r="AG244" s="264" t="s">
        <v>2511</v>
      </c>
      <c r="AH244" s="264" t="s">
        <v>2512</v>
      </c>
      <c r="AI244" s="264"/>
      <c r="AJ244" s="264"/>
      <c r="AK244" s="264" t="s">
        <v>2485</v>
      </c>
      <c r="AL244" s="264" t="s">
        <v>2456</v>
      </c>
      <c r="AM244" s="288"/>
      <c r="AN244" s="289">
        <f t="shared" ref="AN244:AN263" si="66">(Q244-AM244)/M244/N244</f>
        <v>0.65</v>
      </c>
      <c r="AO244" s="296"/>
    </row>
    <row r="245" spans="1:41" s="219" customFormat="1" ht="15" customHeight="1" x14ac:dyDescent="0.15">
      <c r="A245" s="235" t="s">
        <v>39</v>
      </c>
      <c r="B245" s="236">
        <f t="shared" ref="B245:C248" si="67">B244</f>
        <v>42705</v>
      </c>
      <c r="C245" s="237" t="str">
        <f t="shared" si="67"/>
        <v>NS2016120101</v>
      </c>
      <c r="D245" s="238">
        <f>D244+1</f>
        <v>2</v>
      </c>
      <c r="E245" s="238" t="s">
        <v>2506</v>
      </c>
      <c r="F245" s="239" t="s">
        <v>2507</v>
      </c>
      <c r="G245" s="238" t="s">
        <v>2508</v>
      </c>
      <c r="H245" s="240"/>
      <c r="I245" s="240" t="s">
        <v>2509</v>
      </c>
      <c r="J245" s="238" t="s">
        <v>2432</v>
      </c>
      <c r="K245" s="238" t="s">
        <v>2490</v>
      </c>
      <c r="L245" s="238" t="s">
        <v>2453</v>
      </c>
      <c r="M245" s="238">
        <v>1</v>
      </c>
      <c r="N245" s="238">
        <v>2350</v>
      </c>
      <c r="O245" s="256">
        <f t="shared" si="65"/>
        <v>2350</v>
      </c>
      <c r="P245" s="323"/>
      <c r="Q245" s="266" t="s">
        <v>2510</v>
      </c>
      <c r="R245" s="323"/>
      <c r="S245" s="323"/>
      <c r="T245" s="323"/>
      <c r="U245" s="325"/>
      <c r="V245" s="327"/>
      <c r="W245" s="329"/>
      <c r="X245" s="325"/>
      <c r="Y245" s="331"/>
      <c r="Z245" s="331"/>
      <c r="AA245" s="331"/>
      <c r="AB245" s="331"/>
      <c r="AC245" s="331"/>
      <c r="AD245" s="238" t="s">
        <v>65</v>
      </c>
      <c r="AE245" s="279">
        <v>1</v>
      </c>
      <c r="AF245" s="280"/>
      <c r="AG245" s="266" t="s">
        <v>2511</v>
      </c>
      <c r="AH245" s="266" t="s">
        <v>2512</v>
      </c>
      <c r="AI245" s="266"/>
      <c r="AJ245" s="266"/>
      <c r="AK245" s="266" t="s">
        <v>2485</v>
      </c>
      <c r="AL245" s="266" t="s">
        <v>2456</v>
      </c>
      <c r="AM245" s="290"/>
      <c r="AN245" s="291">
        <f t="shared" si="66"/>
        <v>0.89063829787234039</v>
      </c>
      <c r="AO245" s="297"/>
    </row>
    <row r="246" spans="1:41" s="219" customFormat="1" ht="15" customHeight="1" x14ac:dyDescent="0.15">
      <c r="A246" s="235"/>
      <c r="B246" s="236">
        <f t="shared" si="67"/>
        <v>42705</v>
      </c>
      <c r="C246" s="237" t="str">
        <f t="shared" si="67"/>
        <v>NS2016120101</v>
      </c>
      <c r="D246" s="238">
        <f>D245+1</f>
        <v>3</v>
      </c>
      <c r="E246" s="238"/>
      <c r="F246" s="239"/>
      <c r="G246" s="238"/>
      <c r="H246" s="240"/>
      <c r="I246" s="240"/>
      <c r="J246" s="238"/>
      <c r="K246" s="238"/>
      <c r="L246" s="238"/>
      <c r="M246" s="238"/>
      <c r="N246" s="238"/>
      <c r="O246" s="256">
        <f t="shared" si="65"/>
        <v>0</v>
      </c>
      <c r="P246" s="323"/>
      <c r="Q246" s="266"/>
      <c r="R246" s="323"/>
      <c r="S246" s="323"/>
      <c r="T246" s="323"/>
      <c r="U246" s="325"/>
      <c r="V246" s="327"/>
      <c r="W246" s="329"/>
      <c r="X246" s="325"/>
      <c r="Y246" s="331"/>
      <c r="Z246" s="331"/>
      <c r="AA246" s="331"/>
      <c r="AB246" s="331"/>
      <c r="AC246" s="331"/>
      <c r="AD246" s="238" t="str">
        <f>AD245</f>
        <v>散客新晋</v>
      </c>
      <c r="AE246" s="279">
        <f>VLOOKUP(AD246,分类参数表!$I$2:$J$10,2,FALSE)</f>
        <v>1</v>
      </c>
      <c r="AF246" s="280"/>
      <c r="AG246" s="266"/>
      <c r="AH246" s="266"/>
      <c r="AI246" s="266"/>
      <c r="AJ246" s="266"/>
      <c r="AK246" s="266"/>
      <c r="AL246" s="266"/>
      <c r="AM246" s="290"/>
      <c r="AN246" s="291" t="e">
        <f t="shared" si="66"/>
        <v>#DIV/0!</v>
      </c>
      <c r="AO246" s="297"/>
    </row>
    <row r="247" spans="1:41" s="219" customFormat="1" ht="15" customHeight="1" x14ac:dyDescent="0.15">
      <c r="A247" s="235"/>
      <c r="B247" s="236">
        <f t="shared" si="67"/>
        <v>42705</v>
      </c>
      <c r="C247" s="237" t="str">
        <f t="shared" si="67"/>
        <v>NS2016120101</v>
      </c>
      <c r="D247" s="238">
        <f>D246+1</f>
        <v>4</v>
      </c>
      <c r="E247" s="238"/>
      <c r="F247" s="239"/>
      <c r="G247" s="238"/>
      <c r="H247" s="238"/>
      <c r="I247" s="238"/>
      <c r="J247" s="238"/>
      <c r="K247" s="238"/>
      <c r="L247" s="238"/>
      <c r="M247" s="238"/>
      <c r="N247" s="238"/>
      <c r="O247" s="256">
        <f t="shared" si="65"/>
        <v>0</v>
      </c>
      <c r="P247" s="323"/>
      <c r="Q247" s="266"/>
      <c r="R247" s="323"/>
      <c r="S247" s="323"/>
      <c r="T247" s="323"/>
      <c r="U247" s="325"/>
      <c r="V247" s="327"/>
      <c r="W247" s="329"/>
      <c r="X247" s="325"/>
      <c r="Y247" s="331"/>
      <c r="Z247" s="331"/>
      <c r="AA247" s="331"/>
      <c r="AB247" s="331"/>
      <c r="AC247" s="331"/>
      <c r="AD247" s="238" t="str">
        <f>AD246</f>
        <v>散客新晋</v>
      </c>
      <c r="AE247" s="279">
        <f>VLOOKUP(AD247,分类参数表!$I$2:$J$10,2,FALSE)</f>
        <v>1</v>
      </c>
      <c r="AF247" s="280"/>
      <c r="AG247" s="266"/>
      <c r="AH247" s="266"/>
      <c r="AI247" s="266"/>
      <c r="AJ247" s="266"/>
      <c r="AK247" s="266"/>
      <c r="AL247" s="266"/>
      <c r="AM247" s="290"/>
      <c r="AN247" s="291" t="e">
        <f t="shared" si="66"/>
        <v>#DIV/0!</v>
      </c>
      <c r="AO247" s="297"/>
    </row>
    <row r="248" spans="1:41" s="219" customFormat="1" ht="15" customHeight="1" thickBot="1" x14ac:dyDescent="0.2">
      <c r="A248" s="235"/>
      <c r="B248" s="236">
        <f t="shared" si="67"/>
        <v>42705</v>
      </c>
      <c r="C248" s="237" t="str">
        <f t="shared" si="67"/>
        <v>NS2016120101</v>
      </c>
      <c r="D248" s="238">
        <f>D247+1</f>
        <v>5</v>
      </c>
      <c r="E248" s="238"/>
      <c r="F248" s="239"/>
      <c r="G248" s="238"/>
      <c r="H248" s="240"/>
      <c r="I248" s="240"/>
      <c r="J248" s="238"/>
      <c r="K248" s="238"/>
      <c r="L248" s="238"/>
      <c r="M248" s="238"/>
      <c r="N248" s="238"/>
      <c r="O248" s="256">
        <f t="shared" si="65"/>
        <v>0</v>
      </c>
      <c r="P248" s="323"/>
      <c r="Q248" s="266"/>
      <c r="R248" s="323"/>
      <c r="S248" s="323"/>
      <c r="T248" s="323"/>
      <c r="U248" s="325"/>
      <c r="V248" s="327"/>
      <c r="W248" s="329"/>
      <c r="X248" s="325"/>
      <c r="Y248" s="331"/>
      <c r="Z248" s="331"/>
      <c r="AA248" s="331"/>
      <c r="AB248" s="331"/>
      <c r="AC248" s="331"/>
      <c r="AD248" s="238" t="str">
        <f>AD247</f>
        <v>散客新晋</v>
      </c>
      <c r="AE248" s="279">
        <f>VLOOKUP(AD248,分类参数表!$I$2:$J$10,2,FALSE)</f>
        <v>1</v>
      </c>
      <c r="AF248" s="280"/>
      <c r="AG248" s="266"/>
      <c r="AH248" s="266"/>
      <c r="AI248" s="266"/>
      <c r="AJ248" s="266"/>
      <c r="AK248" s="266"/>
      <c r="AL248" s="266"/>
      <c r="AM248" s="290"/>
      <c r="AN248" s="291" t="e">
        <f t="shared" si="66"/>
        <v>#DIV/0!</v>
      </c>
      <c r="AO248" s="297"/>
    </row>
    <row r="249" spans="1:41" s="220" customFormat="1" ht="15" customHeight="1" thickTop="1" x14ac:dyDescent="0.15">
      <c r="A249" s="241" t="s">
        <v>115</v>
      </c>
      <c r="B249" s="242">
        <v>42705</v>
      </c>
      <c r="C249" s="243" t="s">
        <v>2524</v>
      </c>
      <c r="D249" s="244">
        <v>1</v>
      </c>
      <c r="E249" s="245" t="s">
        <v>2486</v>
      </c>
      <c r="F249" s="245" t="s">
        <v>2513</v>
      </c>
      <c r="G249" s="244"/>
      <c r="H249" s="246" t="s">
        <v>2451</v>
      </c>
      <c r="I249" s="246">
        <v>175</v>
      </c>
      <c r="J249" s="244" t="s">
        <v>2432</v>
      </c>
      <c r="K249" s="245" t="s">
        <v>2433</v>
      </c>
      <c r="L249" s="244" t="s">
        <v>2434</v>
      </c>
      <c r="M249" s="244">
        <v>1</v>
      </c>
      <c r="N249" s="244">
        <v>1280</v>
      </c>
      <c r="O249" s="257">
        <f t="shared" si="65"/>
        <v>1280</v>
      </c>
      <c r="P249" s="332">
        <v>1280</v>
      </c>
      <c r="Q249" s="269" t="s">
        <v>2514</v>
      </c>
      <c r="R249" s="318">
        <v>1160</v>
      </c>
      <c r="S249" s="334">
        <v>0.91</v>
      </c>
      <c r="T249" s="332">
        <v>0.85</v>
      </c>
      <c r="U249" s="320"/>
      <c r="V249" s="320"/>
      <c r="W249" s="320"/>
      <c r="X249" s="320"/>
      <c r="Y249" s="318">
        <f>R249-(V249/10)-X249</f>
        <v>1160</v>
      </c>
      <c r="Z249" s="318">
        <v>986</v>
      </c>
      <c r="AA249" s="318">
        <f>U249-V249+Z249</f>
        <v>986</v>
      </c>
      <c r="AB249" s="318"/>
      <c r="AC249" s="318"/>
      <c r="AD249" s="281" t="s">
        <v>2436</v>
      </c>
      <c r="AE249" s="282">
        <f>VLOOKUP(AD249,分类参数表!$I$2:$J$10,2,FALSE)</f>
        <v>1</v>
      </c>
      <c r="AF249" s="283"/>
      <c r="AG249" s="269" t="s">
        <v>2515</v>
      </c>
      <c r="AH249" s="269" t="s">
        <v>2516</v>
      </c>
      <c r="AI249" s="269"/>
      <c r="AJ249" s="269"/>
      <c r="AK249" s="269" t="s">
        <v>2446</v>
      </c>
      <c r="AL249" s="269" t="s">
        <v>2447</v>
      </c>
      <c r="AM249" s="292"/>
      <c r="AN249" s="293">
        <f t="shared" si="66"/>
        <v>0.90625</v>
      </c>
      <c r="AO249" s="298"/>
    </row>
    <row r="250" spans="1:41" s="221" customFormat="1" ht="15" customHeight="1" x14ac:dyDescent="0.15">
      <c r="A250" s="247"/>
      <c r="B250" s="248">
        <f t="shared" ref="B250:C253" si="68">B249</f>
        <v>42705</v>
      </c>
      <c r="C250" s="249" t="str">
        <f t="shared" si="68"/>
        <v>NS2016120102</v>
      </c>
      <c r="D250" s="250">
        <f>D249+1</f>
        <v>2</v>
      </c>
      <c r="E250" s="250"/>
      <c r="F250" s="251"/>
      <c r="G250" s="250"/>
      <c r="H250" s="252"/>
      <c r="I250" s="252"/>
      <c r="J250" s="250"/>
      <c r="K250" s="250"/>
      <c r="L250" s="250"/>
      <c r="M250" s="250"/>
      <c r="N250" s="250"/>
      <c r="O250" s="258">
        <f t="shared" si="65"/>
        <v>0</v>
      </c>
      <c r="P250" s="333"/>
      <c r="Q250" s="271"/>
      <c r="R250" s="319"/>
      <c r="S250" s="335"/>
      <c r="T250" s="333"/>
      <c r="U250" s="321"/>
      <c r="V250" s="321"/>
      <c r="W250" s="321"/>
      <c r="X250" s="321"/>
      <c r="Y250" s="319"/>
      <c r="Z250" s="319"/>
      <c r="AA250" s="319"/>
      <c r="AB250" s="319"/>
      <c r="AC250" s="319"/>
      <c r="AD250" s="250" t="str">
        <f>AD249</f>
        <v>会员</v>
      </c>
      <c r="AE250" s="284">
        <f>VLOOKUP(AD250,分类参数表!$I$2:$J$10,2,FALSE)</f>
        <v>1</v>
      </c>
      <c r="AF250" s="285"/>
      <c r="AG250" s="271"/>
      <c r="AH250" s="271"/>
      <c r="AI250" s="271"/>
      <c r="AJ250" s="271"/>
      <c r="AK250" s="271"/>
      <c r="AL250" s="271"/>
      <c r="AM250" s="294"/>
      <c r="AN250" s="295" t="e">
        <f t="shared" si="66"/>
        <v>#DIV/0!</v>
      </c>
      <c r="AO250" s="299"/>
    </row>
    <row r="251" spans="1:41" s="221" customFormat="1" ht="15" customHeight="1" x14ac:dyDescent="0.15">
      <c r="A251" s="247"/>
      <c r="B251" s="248">
        <f t="shared" si="68"/>
        <v>42705</v>
      </c>
      <c r="C251" s="249" t="str">
        <f t="shared" si="68"/>
        <v>NS2016120102</v>
      </c>
      <c r="D251" s="250">
        <f>D250+1</f>
        <v>3</v>
      </c>
      <c r="E251" s="250"/>
      <c r="F251" s="251"/>
      <c r="G251" s="250"/>
      <c r="H251" s="252"/>
      <c r="I251" s="252"/>
      <c r="J251" s="250"/>
      <c r="K251" s="250"/>
      <c r="L251" s="250"/>
      <c r="M251" s="250"/>
      <c r="N251" s="250"/>
      <c r="O251" s="258">
        <f t="shared" si="65"/>
        <v>0</v>
      </c>
      <c r="P251" s="333"/>
      <c r="Q251" s="271"/>
      <c r="R251" s="319"/>
      <c r="S251" s="335"/>
      <c r="T251" s="333"/>
      <c r="U251" s="321"/>
      <c r="V251" s="321"/>
      <c r="W251" s="321"/>
      <c r="X251" s="321"/>
      <c r="Y251" s="319"/>
      <c r="Z251" s="319"/>
      <c r="AA251" s="319"/>
      <c r="AB251" s="319"/>
      <c r="AC251" s="319"/>
      <c r="AD251" s="250" t="str">
        <f>AD250</f>
        <v>会员</v>
      </c>
      <c r="AE251" s="284">
        <f>VLOOKUP(AD251,分类参数表!$I$2:$J$10,2,FALSE)</f>
        <v>1</v>
      </c>
      <c r="AF251" s="285"/>
      <c r="AG251" s="271"/>
      <c r="AH251" s="271"/>
      <c r="AI251" s="271"/>
      <c r="AJ251" s="271"/>
      <c r="AK251" s="271"/>
      <c r="AL251" s="271"/>
      <c r="AM251" s="294"/>
      <c r="AN251" s="295" t="e">
        <f t="shared" si="66"/>
        <v>#DIV/0!</v>
      </c>
      <c r="AO251" s="299"/>
    </row>
    <row r="252" spans="1:41" s="221" customFormat="1" ht="15" customHeight="1" x14ac:dyDescent="0.15">
      <c r="A252" s="247"/>
      <c r="B252" s="248">
        <f t="shared" si="68"/>
        <v>42705</v>
      </c>
      <c r="C252" s="249" t="str">
        <f t="shared" si="68"/>
        <v>NS2016120102</v>
      </c>
      <c r="D252" s="250">
        <f>D251+1</f>
        <v>4</v>
      </c>
      <c r="E252" s="250"/>
      <c r="F252" s="251"/>
      <c r="G252" s="250"/>
      <c r="H252" s="250"/>
      <c r="I252" s="250"/>
      <c r="J252" s="250"/>
      <c r="K252" s="250"/>
      <c r="L252" s="250"/>
      <c r="M252" s="250"/>
      <c r="N252" s="250"/>
      <c r="O252" s="258">
        <f t="shared" si="65"/>
        <v>0</v>
      </c>
      <c r="P252" s="333"/>
      <c r="Q252" s="271"/>
      <c r="R252" s="319"/>
      <c r="S252" s="335"/>
      <c r="T252" s="333"/>
      <c r="U252" s="321"/>
      <c r="V252" s="321"/>
      <c r="W252" s="321"/>
      <c r="X252" s="321"/>
      <c r="Y252" s="319"/>
      <c r="Z252" s="319"/>
      <c r="AA252" s="319"/>
      <c r="AB252" s="319"/>
      <c r="AC252" s="319"/>
      <c r="AD252" s="250" t="str">
        <f>AD250</f>
        <v>会员</v>
      </c>
      <c r="AE252" s="284">
        <f>VLOOKUP(AD252,分类参数表!$I$2:$J$10,2,FALSE)</f>
        <v>1</v>
      </c>
      <c r="AF252" s="285"/>
      <c r="AG252" s="271"/>
      <c r="AH252" s="271"/>
      <c r="AI252" s="271"/>
      <c r="AJ252" s="271"/>
      <c r="AK252" s="271"/>
      <c r="AL252" s="271"/>
      <c r="AM252" s="294"/>
      <c r="AN252" s="295" t="e">
        <f t="shared" si="66"/>
        <v>#DIV/0!</v>
      </c>
      <c r="AO252" s="299"/>
    </row>
    <row r="253" spans="1:41" s="221" customFormat="1" ht="15" customHeight="1" thickBot="1" x14ac:dyDescent="0.2">
      <c r="A253" s="247"/>
      <c r="B253" s="248">
        <f t="shared" si="68"/>
        <v>42705</v>
      </c>
      <c r="C253" s="249" t="str">
        <f t="shared" si="68"/>
        <v>NS2016120102</v>
      </c>
      <c r="D253" s="250">
        <f>D252+1</f>
        <v>5</v>
      </c>
      <c r="E253" s="250"/>
      <c r="F253" s="251"/>
      <c r="G253" s="250"/>
      <c r="H253" s="250"/>
      <c r="I253" s="250"/>
      <c r="J253" s="250"/>
      <c r="K253" s="250"/>
      <c r="L253" s="250"/>
      <c r="M253" s="250"/>
      <c r="N253" s="250"/>
      <c r="O253" s="258">
        <f t="shared" si="65"/>
        <v>0</v>
      </c>
      <c r="P253" s="333"/>
      <c r="Q253" s="271"/>
      <c r="R253" s="319"/>
      <c r="S253" s="335"/>
      <c r="T253" s="333"/>
      <c r="U253" s="321"/>
      <c r="V253" s="321"/>
      <c r="W253" s="321"/>
      <c r="X253" s="321"/>
      <c r="Y253" s="319"/>
      <c r="Z253" s="319"/>
      <c r="AA253" s="319"/>
      <c r="AB253" s="319"/>
      <c r="AC253" s="319"/>
      <c r="AD253" s="250" t="str">
        <f>AD251</f>
        <v>会员</v>
      </c>
      <c r="AE253" s="284">
        <f>VLOOKUP(AD253,分类参数表!$I$2:$J$10,2,FALSE)</f>
        <v>1</v>
      </c>
      <c r="AF253" s="285"/>
      <c r="AG253" s="271"/>
      <c r="AH253" s="271"/>
      <c r="AI253" s="271"/>
      <c r="AJ253" s="271"/>
      <c r="AK253" s="271"/>
      <c r="AL253" s="271"/>
      <c r="AM253" s="294"/>
      <c r="AN253" s="295" t="e">
        <f t="shared" si="66"/>
        <v>#DIV/0!</v>
      </c>
      <c r="AO253" s="299"/>
    </row>
    <row r="254" spans="1:41" s="218" customFormat="1" ht="15" customHeight="1" thickTop="1" x14ac:dyDescent="0.15">
      <c r="A254" s="229" t="s">
        <v>39</v>
      </c>
      <c r="B254" s="230">
        <v>42705</v>
      </c>
      <c r="C254" s="231" t="s">
        <v>2525</v>
      </c>
      <c r="D254" s="232">
        <v>1</v>
      </c>
      <c r="E254" s="233" t="s">
        <v>2469</v>
      </c>
      <c r="F254" s="233" t="s">
        <v>2470</v>
      </c>
      <c r="G254" s="232"/>
      <c r="H254" s="234" t="s">
        <v>2475</v>
      </c>
      <c r="I254" s="234" t="s">
        <v>2472</v>
      </c>
      <c r="J254" s="232" t="s">
        <v>2465</v>
      </c>
      <c r="K254" s="233" t="s">
        <v>2433</v>
      </c>
      <c r="L254" s="232" t="s">
        <v>2473</v>
      </c>
      <c r="M254" s="232">
        <v>1</v>
      </c>
      <c r="N254" s="232">
        <v>50</v>
      </c>
      <c r="O254" s="255">
        <f t="shared" si="65"/>
        <v>50</v>
      </c>
      <c r="P254" s="322">
        <v>50</v>
      </c>
      <c r="Q254" s="264" t="s">
        <v>2474</v>
      </c>
      <c r="R254" s="322">
        <v>50</v>
      </c>
      <c r="S254" s="322">
        <v>1</v>
      </c>
      <c r="T254" s="322">
        <v>1</v>
      </c>
      <c r="U254" s="324"/>
      <c r="V254" s="326"/>
      <c r="W254" s="328"/>
      <c r="X254" s="324"/>
      <c r="Y254" s="330">
        <f>R254-(V254/10)-X254</f>
        <v>50</v>
      </c>
      <c r="Z254" s="330">
        <v>50</v>
      </c>
      <c r="AA254" s="330">
        <f>U254-V254+Z254</f>
        <v>50</v>
      </c>
      <c r="AB254" s="330"/>
      <c r="AC254" s="330"/>
      <c r="AD254" s="276" t="s">
        <v>2455</v>
      </c>
      <c r="AE254" s="277">
        <f>VLOOKUP(AD254,分类参数表!$I$2:$J$10,2,FALSE)</f>
        <v>1</v>
      </c>
      <c r="AF254" s="278"/>
      <c r="AG254" s="264"/>
      <c r="AH254" s="264"/>
      <c r="AI254" s="264"/>
      <c r="AJ254" s="264"/>
      <c r="AK254" s="264" t="s">
        <v>2446</v>
      </c>
      <c r="AL254" s="264" t="s">
        <v>2456</v>
      </c>
      <c r="AM254" s="288"/>
      <c r="AN254" s="289">
        <f t="shared" si="66"/>
        <v>1</v>
      </c>
      <c r="AO254" s="296"/>
    </row>
    <row r="255" spans="1:41" s="219" customFormat="1" ht="15" customHeight="1" x14ac:dyDescent="0.15">
      <c r="A255" s="235"/>
      <c r="B255" s="236">
        <f t="shared" ref="B255:C258" si="69">B254</f>
        <v>42705</v>
      </c>
      <c r="C255" s="237" t="str">
        <f t="shared" si="69"/>
        <v>NS2016120103</v>
      </c>
      <c r="D255" s="238">
        <f>D254+1</f>
        <v>2</v>
      </c>
      <c r="E255" s="238"/>
      <c r="F255" s="239"/>
      <c r="G255" s="238"/>
      <c r="H255" s="240"/>
      <c r="I255" s="240"/>
      <c r="J255" s="238"/>
      <c r="K255" s="238"/>
      <c r="L255" s="238"/>
      <c r="M255" s="238"/>
      <c r="N255" s="238"/>
      <c r="O255" s="256">
        <f t="shared" si="65"/>
        <v>0</v>
      </c>
      <c r="P255" s="323"/>
      <c r="Q255" s="266"/>
      <c r="R255" s="323"/>
      <c r="S255" s="323"/>
      <c r="T255" s="323"/>
      <c r="U255" s="325"/>
      <c r="V255" s="327"/>
      <c r="W255" s="329"/>
      <c r="X255" s="325"/>
      <c r="Y255" s="331"/>
      <c r="Z255" s="331"/>
      <c r="AA255" s="331"/>
      <c r="AB255" s="331"/>
      <c r="AC255" s="331"/>
      <c r="AD255" s="238" t="e">
        <f>#REF!</f>
        <v>#REF!</v>
      </c>
      <c r="AE255" s="279" t="e">
        <f>VLOOKUP(AD255,分类参数表!$I$2:$J$10,2,FALSE)</f>
        <v>#REF!</v>
      </c>
      <c r="AF255" s="280"/>
      <c r="AG255" s="266"/>
      <c r="AH255" s="266"/>
      <c r="AI255" s="266"/>
      <c r="AJ255" s="266"/>
      <c r="AK255" s="266"/>
      <c r="AL255" s="266"/>
      <c r="AM255" s="290"/>
      <c r="AN255" s="291" t="e">
        <f t="shared" si="66"/>
        <v>#DIV/0!</v>
      </c>
      <c r="AO255" s="297"/>
    </row>
    <row r="256" spans="1:41" s="219" customFormat="1" ht="15" customHeight="1" x14ac:dyDescent="0.15">
      <c r="A256" s="235"/>
      <c r="B256" s="236">
        <f t="shared" si="69"/>
        <v>42705</v>
      </c>
      <c r="C256" s="237" t="str">
        <f t="shared" si="69"/>
        <v>NS2016120103</v>
      </c>
      <c r="D256" s="238">
        <f>D255+1</f>
        <v>3</v>
      </c>
      <c r="E256" s="238"/>
      <c r="F256" s="239"/>
      <c r="G256" s="238"/>
      <c r="H256" s="240"/>
      <c r="I256" s="240"/>
      <c r="J256" s="238"/>
      <c r="K256" s="238"/>
      <c r="L256" s="238"/>
      <c r="M256" s="238"/>
      <c r="N256" s="238"/>
      <c r="O256" s="256">
        <f t="shared" si="65"/>
        <v>0</v>
      </c>
      <c r="P256" s="323"/>
      <c r="Q256" s="266"/>
      <c r="R256" s="323"/>
      <c r="S256" s="323"/>
      <c r="T256" s="323"/>
      <c r="U256" s="325"/>
      <c r="V256" s="327"/>
      <c r="W256" s="329"/>
      <c r="X256" s="325"/>
      <c r="Y256" s="331"/>
      <c r="Z256" s="331"/>
      <c r="AA256" s="331"/>
      <c r="AB256" s="331"/>
      <c r="AC256" s="331"/>
      <c r="AD256" s="238" t="e">
        <f>AD255</f>
        <v>#REF!</v>
      </c>
      <c r="AE256" s="279" t="e">
        <f>VLOOKUP(AD256,分类参数表!$I$2:$J$10,2,FALSE)</f>
        <v>#REF!</v>
      </c>
      <c r="AF256" s="280"/>
      <c r="AG256" s="266"/>
      <c r="AH256" s="266"/>
      <c r="AI256" s="266"/>
      <c r="AJ256" s="266"/>
      <c r="AK256" s="266"/>
      <c r="AL256" s="266"/>
      <c r="AM256" s="290"/>
      <c r="AN256" s="291" t="e">
        <f t="shared" si="66"/>
        <v>#DIV/0!</v>
      </c>
      <c r="AO256" s="297"/>
    </row>
    <row r="257" spans="1:41" s="219" customFormat="1" ht="15" customHeight="1" x14ac:dyDescent="0.15">
      <c r="A257" s="235"/>
      <c r="B257" s="236">
        <f t="shared" si="69"/>
        <v>42705</v>
      </c>
      <c r="C257" s="237" t="str">
        <f t="shared" si="69"/>
        <v>NS2016120103</v>
      </c>
      <c r="D257" s="238">
        <f>D256+1</f>
        <v>4</v>
      </c>
      <c r="E257" s="238"/>
      <c r="F257" s="239"/>
      <c r="G257" s="238"/>
      <c r="H257" s="238"/>
      <c r="I257" s="238"/>
      <c r="J257" s="238"/>
      <c r="K257" s="238"/>
      <c r="L257" s="238"/>
      <c r="M257" s="238"/>
      <c r="N257" s="238"/>
      <c r="O257" s="256">
        <f t="shared" si="65"/>
        <v>0</v>
      </c>
      <c r="P257" s="323"/>
      <c r="Q257" s="266"/>
      <c r="R257" s="323"/>
      <c r="S257" s="323"/>
      <c r="T257" s="323"/>
      <c r="U257" s="325"/>
      <c r="V257" s="327"/>
      <c r="W257" s="329"/>
      <c r="X257" s="325"/>
      <c r="Y257" s="331"/>
      <c r="Z257" s="331"/>
      <c r="AA257" s="331"/>
      <c r="AB257" s="331"/>
      <c r="AC257" s="331"/>
      <c r="AD257" s="238" t="e">
        <f>AD256</f>
        <v>#REF!</v>
      </c>
      <c r="AE257" s="279" t="e">
        <f>VLOOKUP(AD257,分类参数表!$I$2:$J$10,2,FALSE)</f>
        <v>#REF!</v>
      </c>
      <c r="AF257" s="280"/>
      <c r="AG257" s="266"/>
      <c r="AH257" s="266"/>
      <c r="AI257" s="266"/>
      <c r="AJ257" s="266"/>
      <c r="AK257" s="266"/>
      <c r="AL257" s="266"/>
      <c r="AM257" s="290"/>
      <c r="AN257" s="291" t="e">
        <f t="shared" si="66"/>
        <v>#DIV/0!</v>
      </c>
      <c r="AO257" s="297"/>
    </row>
    <row r="258" spans="1:41" s="219" customFormat="1" ht="15" customHeight="1" thickBot="1" x14ac:dyDescent="0.2">
      <c r="A258" s="235"/>
      <c r="B258" s="236">
        <f t="shared" si="69"/>
        <v>42705</v>
      </c>
      <c r="C258" s="237" t="str">
        <f t="shared" si="69"/>
        <v>NS2016120103</v>
      </c>
      <c r="D258" s="238">
        <f>D257+1</f>
        <v>5</v>
      </c>
      <c r="E258" s="238"/>
      <c r="F258" s="239"/>
      <c r="G258" s="238"/>
      <c r="H258" s="240"/>
      <c r="I258" s="240"/>
      <c r="J258" s="238"/>
      <c r="K258" s="238"/>
      <c r="L258" s="238"/>
      <c r="M258" s="238"/>
      <c r="N258" s="238"/>
      <c r="O258" s="256">
        <f t="shared" si="65"/>
        <v>0</v>
      </c>
      <c r="P258" s="323"/>
      <c r="Q258" s="266"/>
      <c r="R258" s="323"/>
      <c r="S258" s="323"/>
      <c r="T258" s="323"/>
      <c r="U258" s="325"/>
      <c r="V258" s="327"/>
      <c r="W258" s="329"/>
      <c r="X258" s="325"/>
      <c r="Y258" s="331"/>
      <c r="Z258" s="331"/>
      <c r="AA258" s="331"/>
      <c r="AB258" s="331"/>
      <c r="AC258" s="331"/>
      <c r="AD258" s="238" t="e">
        <f>AD257</f>
        <v>#REF!</v>
      </c>
      <c r="AE258" s="279" t="e">
        <f>VLOOKUP(AD258,分类参数表!$I$2:$J$10,2,FALSE)</f>
        <v>#REF!</v>
      </c>
      <c r="AF258" s="280"/>
      <c r="AG258" s="266"/>
      <c r="AH258" s="266"/>
      <c r="AI258" s="266"/>
      <c r="AJ258" s="266"/>
      <c r="AK258" s="266"/>
      <c r="AL258" s="266"/>
      <c r="AM258" s="290"/>
      <c r="AN258" s="291" t="e">
        <f t="shared" si="66"/>
        <v>#DIV/0!</v>
      </c>
      <c r="AO258" s="297"/>
    </row>
    <row r="259" spans="1:41" s="220" customFormat="1" ht="15" customHeight="1" thickTop="1" x14ac:dyDescent="0.15">
      <c r="A259" s="241" t="s">
        <v>39</v>
      </c>
      <c r="B259" s="242">
        <v>42705</v>
      </c>
      <c r="C259" s="243" t="s">
        <v>2526</v>
      </c>
      <c r="D259" s="244">
        <v>1</v>
      </c>
      <c r="E259" s="245" t="s">
        <v>2517</v>
      </c>
      <c r="F259" s="245" t="s">
        <v>2518</v>
      </c>
      <c r="G259" s="244" t="s">
        <v>2520</v>
      </c>
      <c r="H259" s="246" t="s">
        <v>2451</v>
      </c>
      <c r="I259" s="246" t="s">
        <v>2464</v>
      </c>
      <c r="J259" s="244" t="s">
        <v>2452</v>
      </c>
      <c r="K259" s="245" t="s">
        <v>2433</v>
      </c>
      <c r="L259" s="244" t="s">
        <v>2473</v>
      </c>
      <c r="M259" s="244">
        <v>1</v>
      </c>
      <c r="N259" s="244">
        <v>2980</v>
      </c>
      <c r="O259" s="257">
        <f t="shared" si="65"/>
        <v>2980</v>
      </c>
      <c r="P259" s="332">
        <v>2980</v>
      </c>
      <c r="Q259" s="269" t="s">
        <v>2521</v>
      </c>
      <c r="R259" s="318">
        <v>2086</v>
      </c>
      <c r="S259" s="334">
        <v>0.7</v>
      </c>
      <c r="T259" s="332">
        <v>0.55000000000000004</v>
      </c>
      <c r="U259" s="320"/>
      <c r="V259" s="320"/>
      <c r="W259" s="320"/>
      <c r="X259" s="320"/>
      <c r="Y259" s="318">
        <f>R259-(V259/10)-X259</f>
        <v>2086</v>
      </c>
      <c r="Z259" s="318">
        <v>1147</v>
      </c>
      <c r="AA259" s="318">
        <f>U259-V259+Z259</f>
        <v>1147</v>
      </c>
      <c r="AB259" s="318"/>
      <c r="AC259" s="318"/>
      <c r="AD259" s="281" t="s">
        <v>2436</v>
      </c>
      <c r="AE259" s="282">
        <f>VLOOKUP(AD259,分类参数表!$I$2:$J$10,2,FALSE)</f>
        <v>1</v>
      </c>
      <c r="AF259" s="283"/>
      <c r="AG259" s="269" t="s">
        <v>2529</v>
      </c>
      <c r="AH259" s="269" t="s">
        <v>2530</v>
      </c>
      <c r="AI259" s="269"/>
      <c r="AJ259" s="269"/>
      <c r="AK259" s="269" t="s">
        <v>2522</v>
      </c>
      <c r="AL259" s="269" t="s">
        <v>2447</v>
      </c>
      <c r="AM259" s="292"/>
      <c r="AN259" s="293">
        <f t="shared" si="66"/>
        <v>0.7</v>
      </c>
      <c r="AO259" s="298"/>
    </row>
    <row r="260" spans="1:41" s="221" customFormat="1" ht="15" customHeight="1" x14ac:dyDescent="0.15">
      <c r="A260" s="247"/>
      <c r="B260" s="248">
        <f t="shared" ref="B260:C263" si="70">B259</f>
        <v>42705</v>
      </c>
      <c r="C260" s="249" t="str">
        <f t="shared" si="70"/>
        <v>NS2016120104</v>
      </c>
      <c r="D260" s="250">
        <f>D259+1</f>
        <v>2</v>
      </c>
      <c r="E260" s="250"/>
      <c r="F260" s="251" t="s">
        <v>2519</v>
      </c>
      <c r="G260" s="250"/>
      <c r="H260" s="252"/>
      <c r="I260" s="252"/>
      <c r="J260" s="250"/>
      <c r="K260" s="250"/>
      <c r="L260" s="250"/>
      <c r="M260" s="250"/>
      <c r="N260" s="250"/>
      <c r="O260" s="258">
        <f t="shared" si="65"/>
        <v>0</v>
      </c>
      <c r="P260" s="333"/>
      <c r="Q260" s="271"/>
      <c r="R260" s="319"/>
      <c r="S260" s="335"/>
      <c r="T260" s="333"/>
      <c r="U260" s="321"/>
      <c r="V260" s="321"/>
      <c r="W260" s="321"/>
      <c r="X260" s="321"/>
      <c r="Y260" s="319"/>
      <c r="Z260" s="319"/>
      <c r="AA260" s="319"/>
      <c r="AB260" s="319"/>
      <c r="AC260" s="319"/>
      <c r="AD260" s="250" t="str">
        <f>AD259</f>
        <v>会员</v>
      </c>
      <c r="AE260" s="284">
        <f>VLOOKUP(AD260,分类参数表!$I$2:$J$10,2,FALSE)</f>
        <v>1</v>
      </c>
      <c r="AF260" s="285"/>
      <c r="AG260" s="271"/>
      <c r="AH260" s="271"/>
      <c r="AI260" s="271"/>
      <c r="AJ260" s="271"/>
      <c r="AK260" s="271"/>
      <c r="AL260" s="271"/>
      <c r="AM260" s="294"/>
      <c r="AN260" s="295" t="e">
        <f t="shared" si="66"/>
        <v>#DIV/0!</v>
      </c>
      <c r="AO260" s="299"/>
    </row>
    <row r="261" spans="1:41" s="221" customFormat="1" ht="15" customHeight="1" x14ac:dyDescent="0.15">
      <c r="A261" s="247"/>
      <c r="B261" s="248">
        <f t="shared" si="70"/>
        <v>42705</v>
      </c>
      <c r="C261" s="249" t="str">
        <f t="shared" si="70"/>
        <v>NS2016120104</v>
      </c>
      <c r="D261" s="250">
        <f>D260+1</f>
        <v>3</v>
      </c>
      <c r="E261" s="250"/>
      <c r="F261" s="251"/>
      <c r="G261" s="250"/>
      <c r="H261" s="252"/>
      <c r="I261" s="252"/>
      <c r="J261" s="250"/>
      <c r="K261" s="250"/>
      <c r="L261" s="250"/>
      <c r="M261" s="250"/>
      <c r="N261" s="250"/>
      <c r="O261" s="258">
        <f t="shared" si="65"/>
        <v>0</v>
      </c>
      <c r="P261" s="333"/>
      <c r="Q261" s="271"/>
      <c r="R261" s="319"/>
      <c r="S261" s="335"/>
      <c r="T261" s="333"/>
      <c r="U261" s="321"/>
      <c r="V261" s="321"/>
      <c r="W261" s="321"/>
      <c r="X261" s="321"/>
      <c r="Y261" s="319"/>
      <c r="Z261" s="319"/>
      <c r="AA261" s="319"/>
      <c r="AB261" s="319"/>
      <c r="AC261" s="319"/>
      <c r="AD261" s="250" t="str">
        <f>AD260</f>
        <v>会员</v>
      </c>
      <c r="AE261" s="284">
        <f>VLOOKUP(AD261,分类参数表!$I$2:$J$10,2,FALSE)</f>
        <v>1</v>
      </c>
      <c r="AF261" s="285"/>
      <c r="AG261" s="271"/>
      <c r="AH261" s="271"/>
      <c r="AI261" s="271"/>
      <c r="AJ261" s="271"/>
      <c r="AK261" s="271"/>
      <c r="AL261" s="271"/>
      <c r="AM261" s="294"/>
      <c r="AN261" s="295" t="e">
        <f t="shared" si="66"/>
        <v>#DIV/0!</v>
      </c>
      <c r="AO261" s="299"/>
    </row>
    <row r="262" spans="1:41" s="221" customFormat="1" ht="15" customHeight="1" x14ac:dyDescent="0.15">
      <c r="A262" s="247"/>
      <c r="B262" s="248">
        <f t="shared" si="70"/>
        <v>42705</v>
      </c>
      <c r="C262" s="249" t="str">
        <f t="shared" si="70"/>
        <v>NS2016120104</v>
      </c>
      <c r="D262" s="250">
        <f>D261+1</f>
        <v>4</v>
      </c>
      <c r="E262" s="250"/>
      <c r="F262" s="251"/>
      <c r="G262" s="250"/>
      <c r="H262" s="250"/>
      <c r="I262" s="250"/>
      <c r="J262" s="250"/>
      <c r="K262" s="250"/>
      <c r="L262" s="250"/>
      <c r="M262" s="250"/>
      <c r="N262" s="250"/>
      <c r="O262" s="258">
        <f t="shared" si="65"/>
        <v>0</v>
      </c>
      <c r="P262" s="333"/>
      <c r="Q262" s="271"/>
      <c r="R262" s="319"/>
      <c r="S262" s="335"/>
      <c r="T262" s="333"/>
      <c r="U262" s="321"/>
      <c r="V262" s="321"/>
      <c r="W262" s="321"/>
      <c r="X262" s="321"/>
      <c r="Y262" s="319"/>
      <c r="Z262" s="319"/>
      <c r="AA262" s="319"/>
      <c r="AB262" s="319"/>
      <c r="AC262" s="319"/>
      <c r="AD262" s="250" t="str">
        <f>AD260</f>
        <v>会员</v>
      </c>
      <c r="AE262" s="284">
        <f>VLOOKUP(AD262,分类参数表!$I$2:$J$10,2,FALSE)</f>
        <v>1</v>
      </c>
      <c r="AF262" s="285"/>
      <c r="AG262" s="271"/>
      <c r="AH262" s="271"/>
      <c r="AI262" s="271"/>
      <c r="AJ262" s="271"/>
      <c r="AK262" s="271"/>
      <c r="AL262" s="271"/>
      <c r="AM262" s="294"/>
      <c r="AN262" s="295" t="e">
        <f t="shared" si="66"/>
        <v>#DIV/0!</v>
      </c>
      <c r="AO262" s="299"/>
    </row>
    <row r="263" spans="1:41" s="221" customFormat="1" ht="15" customHeight="1" thickBot="1" x14ac:dyDescent="0.2">
      <c r="A263" s="247"/>
      <c r="B263" s="248">
        <f t="shared" si="70"/>
        <v>42705</v>
      </c>
      <c r="C263" s="249" t="str">
        <f t="shared" si="70"/>
        <v>NS2016120104</v>
      </c>
      <c r="D263" s="250">
        <f>D262+1</f>
        <v>5</v>
      </c>
      <c r="E263" s="250"/>
      <c r="F263" s="251"/>
      <c r="G263" s="250"/>
      <c r="H263" s="250"/>
      <c r="I263" s="250"/>
      <c r="J263" s="250"/>
      <c r="K263" s="250"/>
      <c r="L263" s="250"/>
      <c r="M263" s="250"/>
      <c r="N263" s="250"/>
      <c r="O263" s="258">
        <f t="shared" si="65"/>
        <v>0</v>
      </c>
      <c r="P263" s="333"/>
      <c r="Q263" s="271"/>
      <c r="R263" s="319"/>
      <c r="S263" s="335"/>
      <c r="T263" s="333"/>
      <c r="U263" s="321"/>
      <c r="V263" s="321"/>
      <c r="W263" s="321"/>
      <c r="X263" s="321"/>
      <c r="Y263" s="319"/>
      <c r="Z263" s="319"/>
      <c r="AA263" s="319"/>
      <c r="AB263" s="319"/>
      <c r="AC263" s="319"/>
      <c r="AD263" s="250" t="str">
        <f>AD261</f>
        <v>会员</v>
      </c>
      <c r="AE263" s="284">
        <f>VLOOKUP(AD263,分类参数表!$I$2:$J$10,2,FALSE)</f>
        <v>1</v>
      </c>
      <c r="AF263" s="285"/>
      <c r="AG263" s="271"/>
      <c r="AH263" s="271"/>
      <c r="AI263" s="271"/>
      <c r="AJ263" s="271"/>
      <c r="AK263" s="271"/>
      <c r="AL263" s="271"/>
      <c r="AM263" s="294"/>
      <c r="AN263" s="295" t="e">
        <f t="shared" si="66"/>
        <v>#DIV/0!</v>
      </c>
      <c r="AO263" s="299"/>
    </row>
    <row r="264" spans="1:41" ht="15" thickTop="1" thickBot="1" x14ac:dyDescent="0.2">
      <c r="A264" s="253"/>
      <c r="B264" s="315"/>
      <c r="C264" s="37"/>
      <c r="D264" s="315"/>
      <c r="E264" s="315"/>
      <c r="F264" s="315"/>
      <c r="G264" s="315"/>
      <c r="H264" s="315"/>
      <c r="I264" s="315"/>
      <c r="J264" s="315"/>
      <c r="K264" s="315"/>
      <c r="L264" s="315"/>
      <c r="M264" s="315"/>
      <c r="N264" s="315"/>
      <c r="O264" s="315"/>
      <c r="P264" s="315"/>
      <c r="Q264" s="316"/>
      <c r="R264" s="315"/>
      <c r="S264" s="315"/>
      <c r="T264" s="315"/>
      <c r="U264" s="315"/>
      <c r="V264" s="314"/>
      <c r="W264" s="316"/>
      <c r="X264" s="315"/>
      <c r="Y264" s="314"/>
      <c r="Z264" s="314"/>
      <c r="AA264" s="314"/>
      <c r="AB264" s="314"/>
      <c r="AC264" s="314"/>
      <c r="AD264" s="315"/>
      <c r="AE264" s="286"/>
      <c r="AF264" s="315"/>
      <c r="AG264" s="315"/>
      <c r="AH264" s="315"/>
      <c r="AI264" s="315"/>
      <c r="AJ264" s="315"/>
      <c r="AK264" s="315"/>
      <c r="AL264" s="315"/>
      <c r="AM264" s="314"/>
      <c r="AN264" s="90"/>
      <c r="AO264" s="98"/>
    </row>
    <row r="265" spans="1:41" s="218" customFormat="1" ht="15" customHeight="1" thickTop="1" x14ac:dyDescent="0.15">
      <c r="A265" s="229" t="s">
        <v>39</v>
      </c>
      <c r="B265" s="230">
        <v>42706</v>
      </c>
      <c r="C265" s="231" t="s">
        <v>2527</v>
      </c>
      <c r="D265" s="232">
        <v>1</v>
      </c>
      <c r="E265" s="233" t="s">
        <v>2469</v>
      </c>
      <c r="F265" s="233" t="s">
        <v>2513</v>
      </c>
      <c r="G265" s="232" t="s">
        <v>2531</v>
      </c>
      <c r="H265" s="234" t="s">
        <v>2532</v>
      </c>
      <c r="I265" s="234" t="s">
        <v>2533</v>
      </c>
      <c r="J265" s="232" t="s">
        <v>2432</v>
      </c>
      <c r="K265" s="233" t="s">
        <v>2490</v>
      </c>
      <c r="L265" s="232" t="s">
        <v>2434</v>
      </c>
      <c r="M265" s="232">
        <v>1</v>
      </c>
      <c r="N265" s="232">
        <v>520</v>
      </c>
      <c r="O265" s="255">
        <f t="shared" ref="O265:O284" si="71">N265*M265</f>
        <v>520</v>
      </c>
      <c r="P265" s="322">
        <v>880</v>
      </c>
      <c r="Q265" s="264" t="s">
        <v>2534</v>
      </c>
      <c r="R265" s="322">
        <v>795</v>
      </c>
      <c r="S265" s="322">
        <v>0.9</v>
      </c>
      <c r="T265" s="322">
        <v>0.85</v>
      </c>
      <c r="U265" s="324"/>
      <c r="V265" s="326"/>
      <c r="W265" s="328"/>
      <c r="X265" s="324"/>
      <c r="Y265" s="330">
        <f>R265-(V265/10)-X265</f>
        <v>795</v>
      </c>
      <c r="Z265" s="330">
        <v>675</v>
      </c>
      <c r="AA265" s="330">
        <f>U265-V265+Z265</f>
        <v>675</v>
      </c>
      <c r="AB265" s="330"/>
      <c r="AC265" s="330"/>
      <c r="AD265" s="276" t="s">
        <v>2436</v>
      </c>
      <c r="AE265" s="277">
        <f>VLOOKUP(AD265,分类参数表!$I$2:$J$10,2,FALSE)</f>
        <v>1</v>
      </c>
      <c r="AF265" s="278"/>
      <c r="AG265" s="264" t="s">
        <v>2540</v>
      </c>
      <c r="AH265" s="264" t="s">
        <v>2542</v>
      </c>
      <c r="AI265" s="264"/>
      <c r="AJ265" s="264"/>
      <c r="AK265" s="264" t="s">
        <v>2446</v>
      </c>
      <c r="AL265" s="264" t="s">
        <v>2447</v>
      </c>
      <c r="AM265" s="288"/>
      <c r="AN265" s="289">
        <f t="shared" ref="AN265:AN284" si="72">(Q265-AM265)/M265/N265</f>
        <v>0.9</v>
      </c>
      <c r="AO265" s="296"/>
    </row>
    <row r="266" spans="1:41" s="219" customFormat="1" ht="15" customHeight="1" x14ac:dyDescent="0.15">
      <c r="A266" s="235" t="s">
        <v>39</v>
      </c>
      <c r="B266" s="236">
        <f t="shared" ref="B266:C269" si="73">B265</f>
        <v>42706</v>
      </c>
      <c r="C266" s="237" t="str">
        <f t="shared" si="73"/>
        <v>NS2016120201</v>
      </c>
      <c r="D266" s="238">
        <f>D265+1</f>
        <v>2</v>
      </c>
      <c r="E266" s="238" t="s">
        <v>2469</v>
      </c>
      <c r="F266" s="239" t="s">
        <v>2513</v>
      </c>
      <c r="G266" s="238" t="s">
        <v>2535</v>
      </c>
      <c r="H266" s="240" t="s">
        <v>2536</v>
      </c>
      <c r="I266" s="240" t="s">
        <v>2454</v>
      </c>
      <c r="J266" s="238" t="s">
        <v>2432</v>
      </c>
      <c r="K266" s="238" t="s">
        <v>2433</v>
      </c>
      <c r="L266" s="238" t="s">
        <v>2434</v>
      </c>
      <c r="M266" s="238">
        <v>1</v>
      </c>
      <c r="N266" s="238">
        <v>330</v>
      </c>
      <c r="O266" s="256">
        <f t="shared" si="71"/>
        <v>330</v>
      </c>
      <c r="P266" s="323"/>
      <c r="Q266" s="266" t="s">
        <v>2537</v>
      </c>
      <c r="R266" s="323"/>
      <c r="S266" s="323"/>
      <c r="T266" s="323"/>
      <c r="U266" s="325"/>
      <c r="V266" s="327"/>
      <c r="W266" s="329"/>
      <c r="X266" s="325"/>
      <c r="Y266" s="331"/>
      <c r="Z266" s="331"/>
      <c r="AA266" s="331"/>
      <c r="AB266" s="331"/>
      <c r="AC266" s="331"/>
      <c r="AD266" s="238" t="s">
        <v>113</v>
      </c>
      <c r="AE266" s="279">
        <v>1</v>
      </c>
      <c r="AF266" s="280"/>
      <c r="AG266" s="266" t="s">
        <v>297</v>
      </c>
      <c r="AH266" s="266" t="s">
        <v>2541</v>
      </c>
      <c r="AI266" s="266"/>
      <c r="AJ266" s="266"/>
      <c r="AK266" s="266" t="s">
        <v>2093</v>
      </c>
      <c r="AL266" s="266" t="s">
        <v>78</v>
      </c>
      <c r="AM266" s="290"/>
      <c r="AN266" s="291">
        <f t="shared" si="72"/>
        <v>0.9</v>
      </c>
      <c r="AO266" s="297"/>
    </row>
    <row r="267" spans="1:41" s="219" customFormat="1" ht="15" customHeight="1" x14ac:dyDescent="0.15">
      <c r="A267" s="235" t="s">
        <v>39</v>
      </c>
      <c r="B267" s="236">
        <f t="shared" si="73"/>
        <v>42706</v>
      </c>
      <c r="C267" s="237" t="str">
        <f t="shared" si="73"/>
        <v>NS2016120201</v>
      </c>
      <c r="D267" s="238">
        <f>D266+1</f>
        <v>3</v>
      </c>
      <c r="E267" s="238" t="s">
        <v>2427</v>
      </c>
      <c r="F267" s="239"/>
      <c r="G267" s="238"/>
      <c r="H267" s="240" t="s">
        <v>2538</v>
      </c>
      <c r="I267" s="240" t="s">
        <v>2472</v>
      </c>
      <c r="J267" s="238" t="s">
        <v>2452</v>
      </c>
      <c r="K267" s="238" t="s">
        <v>2433</v>
      </c>
      <c r="L267" s="238" t="s">
        <v>2434</v>
      </c>
      <c r="M267" s="238">
        <v>1</v>
      </c>
      <c r="N267" s="238">
        <v>30</v>
      </c>
      <c r="O267" s="256">
        <f t="shared" si="71"/>
        <v>30</v>
      </c>
      <c r="P267" s="323"/>
      <c r="Q267" s="266" t="s">
        <v>2539</v>
      </c>
      <c r="R267" s="323"/>
      <c r="S267" s="323"/>
      <c r="T267" s="323"/>
      <c r="U267" s="325"/>
      <c r="V267" s="327"/>
      <c r="W267" s="329"/>
      <c r="X267" s="325"/>
      <c r="Y267" s="331"/>
      <c r="Z267" s="331"/>
      <c r="AA267" s="331"/>
      <c r="AB267" s="331"/>
      <c r="AC267" s="331"/>
      <c r="AD267" s="238" t="s">
        <v>113</v>
      </c>
      <c r="AE267" s="279">
        <v>1</v>
      </c>
      <c r="AF267" s="280"/>
      <c r="AG267" s="266" t="s">
        <v>297</v>
      </c>
      <c r="AH267" s="266" t="s">
        <v>2541</v>
      </c>
      <c r="AI267" s="266"/>
      <c r="AJ267" s="266"/>
      <c r="AK267" s="266" t="s">
        <v>2093</v>
      </c>
      <c r="AL267" s="266" t="s">
        <v>78</v>
      </c>
      <c r="AM267" s="290"/>
      <c r="AN267" s="291">
        <f t="shared" si="72"/>
        <v>1</v>
      </c>
      <c r="AO267" s="297"/>
    </row>
    <row r="268" spans="1:41" s="219" customFormat="1" ht="15" customHeight="1" x14ac:dyDescent="0.15">
      <c r="A268" s="235"/>
      <c r="B268" s="236">
        <f t="shared" si="73"/>
        <v>42706</v>
      </c>
      <c r="C268" s="237" t="str">
        <f t="shared" si="73"/>
        <v>NS2016120201</v>
      </c>
      <c r="D268" s="238">
        <f>D267+1</f>
        <v>4</v>
      </c>
      <c r="E268" s="238"/>
      <c r="F268" s="239"/>
      <c r="G268" s="238"/>
      <c r="H268" s="238"/>
      <c r="I268" s="238"/>
      <c r="J268" s="238"/>
      <c r="K268" s="238"/>
      <c r="L268" s="238"/>
      <c r="M268" s="238"/>
      <c r="N268" s="238"/>
      <c r="O268" s="256">
        <f t="shared" si="71"/>
        <v>0</v>
      </c>
      <c r="P268" s="323"/>
      <c r="Q268" s="266"/>
      <c r="R268" s="323"/>
      <c r="S268" s="323"/>
      <c r="T268" s="323"/>
      <c r="U268" s="325"/>
      <c r="V268" s="327"/>
      <c r="W268" s="329"/>
      <c r="X268" s="325"/>
      <c r="Y268" s="331"/>
      <c r="Z268" s="331"/>
      <c r="AA268" s="331"/>
      <c r="AB268" s="331"/>
      <c r="AC268" s="331"/>
      <c r="AD268" s="238" t="s">
        <v>113</v>
      </c>
      <c r="AE268" s="279">
        <v>1</v>
      </c>
      <c r="AF268" s="280"/>
      <c r="AG268" s="266"/>
      <c r="AH268" s="266"/>
      <c r="AI268" s="266"/>
      <c r="AJ268" s="266"/>
      <c r="AK268" s="266"/>
      <c r="AL268" s="266"/>
      <c r="AM268" s="290"/>
      <c r="AN268" s="291" t="e">
        <f t="shared" si="72"/>
        <v>#DIV/0!</v>
      </c>
      <c r="AO268" s="297"/>
    </row>
    <row r="269" spans="1:41" s="219" customFormat="1" ht="15" customHeight="1" thickBot="1" x14ac:dyDescent="0.2">
      <c r="A269" s="235"/>
      <c r="B269" s="236">
        <f t="shared" si="73"/>
        <v>42706</v>
      </c>
      <c r="C269" s="237" t="str">
        <f t="shared" si="73"/>
        <v>NS2016120201</v>
      </c>
      <c r="D269" s="238">
        <f>D268+1</f>
        <v>5</v>
      </c>
      <c r="E269" s="238"/>
      <c r="F269" s="239"/>
      <c r="G269" s="238"/>
      <c r="H269" s="240"/>
      <c r="I269" s="240"/>
      <c r="J269" s="238"/>
      <c r="K269" s="238"/>
      <c r="L269" s="238"/>
      <c r="M269" s="238"/>
      <c r="N269" s="238"/>
      <c r="O269" s="256">
        <f t="shared" si="71"/>
        <v>0</v>
      </c>
      <c r="P269" s="323"/>
      <c r="Q269" s="266"/>
      <c r="R269" s="323"/>
      <c r="S269" s="323"/>
      <c r="T269" s="323"/>
      <c r="U269" s="325"/>
      <c r="V269" s="327"/>
      <c r="W269" s="329"/>
      <c r="X269" s="325"/>
      <c r="Y269" s="331"/>
      <c r="Z269" s="331"/>
      <c r="AA269" s="331"/>
      <c r="AB269" s="331"/>
      <c r="AC269" s="331"/>
      <c r="AD269" s="238" t="s">
        <v>113</v>
      </c>
      <c r="AE269" s="279">
        <v>1</v>
      </c>
      <c r="AF269" s="280"/>
      <c r="AG269" s="266"/>
      <c r="AH269" s="266"/>
      <c r="AI269" s="266"/>
      <c r="AJ269" s="266"/>
      <c r="AK269" s="266"/>
      <c r="AL269" s="266"/>
      <c r="AM269" s="290"/>
      <c r="AN269" s="291" t="e">
        <f t="shared" si="72"/>
        <v>#DIV/0!</v>
      </c>
      <c r="AO269" s="297"/>
    </row>
    <row r="270" spans="1:41" s="220" customFormat="1" ht="15" customHeight="1" thickTop="1" x14ac:dyDescent="0.15">
      <c r="A270" s="241" t="s">
        <v>39</v>
      </c>
      <c r="B270" s="242">
        <v>42706</v>
      </c>
      <c r="C270" s="243" t="s">
        <v>2528</v>
      </c>
      <c r="D270" s="244">
        <v>1</v>
      </c>
      <c r="E270" s="245" t="s">
        <v>2427</v>
      </c>
      <c r="F270" s="245"/>
      <c r="G270" s="244"/>
      <c r="H270" s="246" t="s">
        <v>2471</v>
      </c>
      <c r="I270" s="246" t="s">
        <v>2472</v>
      </c>
      <c r="J270" s="244" t="s">
        <v>2452</v>
      </c>
      <c r="K270" s="245" t="s">
        <v>2490</v>
      </c>
      <c r="L270" s="244" t="s">
        <v>2473</v>
      </c>
      <c r="M270" s="244">
        <v>1</v>
      </c>
      <c r="N270" s="244">
        <v>30</v>
      </c>
      <c r="O270" s="257">
        <f t="shared" si="71"/>
        <v>30</v>
      </c>
      <c r="P270" s="332">
        <v>30</v>
      </c>
      <c r="Q270" s="269" t="s">
        <v>2539</v>
      </c>
      <c r="R270" s="318">
        <v>30</v>
      </c>
      <c r="S270" s="334">
        <v>1</v>
      </c>
      <c r="T270" s="332">
        <v>1</v>
      </c>
      <c r="U270" s="320"/>
      <c r="V270" s="320"/>
      <c r="W270" s="320"/>
      <c r="X270" s="320"/>
      <c r="Y270" s="318">
        <f>R270-(V270/10)-X270</f>
        <v>30</v>
      </c>
      <c r="Z270" s="318">
        <v>30</v>
      </c>
      <c r="AA270" s="318">
        <f>U270-V270+Z270</f>
        <v>30</v>
      </c>
      <c r="AB270" s="318"/>
      <c r="AC270" s="318"/>
      <c r="AD270" s="281" t="s">
        <v>2455</v>
      </c>
      <c r="AE270" s="282">
        <f>VLOOKUP(AD270,分类参数表!$I$2:$J$10,2,FALSE)</f>
        <v>1</v>
      </c>
      <c r="AF270" s="283"/>
      <c r="AG270" s="269"/>
      <c r="AH270" s="269"/>
      <c r="AI270" s="269"/>
      <c r="AJ270" s="269"/>
      <c r="AK270" s="269" t="s">
        <v>2446</v>
      </c>
      <c r="AL270" s="269" t="s">
        <v>2447</v>
      </c>
      <c r="AM270" s="292"/>
      <c r="AN270" s="293">
        <f t="shared" si="72"/>
        <v>1</v>
      </c>
      <c r="AO270" s="298"/>
    </row>
    <row r="271" spans="1:41" s="221" customFormat="1" ht="15" customHeight="1" x14ac:dyDescent="0.15">
      <c r="A271" s="247"/>
      <c r="B271" s="248">
        <f t="shared" ref="B271:C274" si="74">B270</f>
        <v>42706</v>
      </c>
      <c r="C271" s="249" t="str">
        <f t="shared" si="74"/>
        <v>NS2016120202</v>
      </c>
      <c r="D271" s="250">
        <f>D270+1</f>
        <v>2</v>
      </c>
      <c r="E271" s="250"/>
      <c r="F271" s="251"/>
      <c r="G271" s="250"/>
      <c r="H271" s="252"/>
      <c r="I271" s="252"/>
      <c r="J271" s="250"/>
      <c r="K271" s="250"/>
      <c r="L271" s="250"/>
      <c r="M271" s="250"/>
      <c r="N271" s="250"/>
      <c r="O271" s="258">
        <f t="shared" si="71"/>
        <v>0</v>
      </c>
      <c r="P271" s="333"/>
      <c r="Q271" s="271"/>
      <c r="R271" s="319"/>
      <c r="S271" s="335"/>
      <c r="T271" s="333"/>
      <c r="U271" s="321"/>
      <c r="V271" s="321"/>
      <c r="W271" s="321"/>
      <c r="X271" s="321"/>
      <c r="Y271" s="319"/>
      <c r="Z271" s="319"/>
      <c r="AA271" s="319"/>
      <c r="AB271" s="319"/>
      <c r="AC271" s="319"/>
      <c r="AD271" s="250" t="str">
        <f>AD270</f>
        <v>散客</v>
      </c>
      <c r="AE271" s="284">
        <f>VLOOKUP(AD271,分类参数表!$I$2:$J$10,2,FALSE)</f>
        <v>1</v>
      </c>
      <c r="AF271" s="285"/>
      <c r="AG271" s="271"/>
      <c r="AH271" s="271"/>
      <c r="AI271" s="271"/>
      <c r="AJ271" s="271"/>
      <c r="AK271" s="271"/>
      <c r="AL271" s="271"/>
      <c r="AM271" s="294"/>
      <c r="AN271" s="295" t="e">
        <f t="shared" si="72"/>
        <v>#DIV/0!</v>
      </c>
      <c r="AO271" s="299"/>
    </row>
    <row r="272" spans="1:41" s="221" customFormat="1" ht="15" customHeight="1" x14ac:dyDescent="0.15">
      <c r="A272" s="247"/>
      <c r="B272" s="248">
        <f t="shared" si="74"/>
        <v>42706</v>
      </c>
      <c r="C272" s="249" t="str">
        <f t="shared" si="74"/>
        <v>NS2016120202</v>
      </c>
      <c r="D272" s="250">
        <f>D271+1</f>
        <v>3</v>
      </c>
      <c r="E272" s="250"/>
      <c r="F272" s="251"/>
      <c r="G272" s="250"/>
      <c r="H272" s="252"/>
      <c r="I272" s="252"/>
      <c r="J272" s="250"/>
      <c r="K272" s="250"/>
      <c r="L272" s="250"/>
      <c r="M272" s="250"/>
      <c r="N272" s="250"/>
      <c r="O272" s="258">
        <f t="shared" si="71"/>
        <v>0</v>
      </c>
      <c r="P272" s="333"/>
      <c r="Q272" s="271"/>
      <c r="R272" s="319"/>
      <c r="S272" s="335"/>
      <c r="T272" s="333"/>
      <c r="U272" s="321"/>
      <c r="V272" s="321"/>
      <c r="W272" s="321"/>
      <c r="X272" s="321"/>
      <c r="Y272" s="319"/>
      <c r="Z272" s="319"/>
      <c r="AA272" s="319"/>
      <c r="AB272" s="319"/>
      <c r="AC272" s="319"/>
      <c r="AD272" s="250" t="str">
        <f>AD271</f>
        <v>散客</v>
      </c>
      <c r="AE272" s="284">
        <f>VLOOKUP(AD272,分类参数表!$I$2:$J$10,2,FALSE)</f>
        <v>1</v>
      </c>
      <c r="AF272" s="285"/>
      <c r="AG272" s="271"/>
      <c r="AH272" s="271"/>
      <c r="AI272" s="271"/>
      <c r="AJ272" s="271"/>
      <c r="AK272" s="271"/>
      <c r="AL272" s="271"/>
      <c r="AM272" s="294"/>
      <c r="AN272" s="295" t="e">
        <f t="shared" si="72"/>
        <v>#DIV/0!</v>
      </c>
      <c r="AO272" s="299"/>
    </row>
    <row r="273" spans="1:41" s="221" customFormat="1" ht="15" customHeight="1" x14ac:dyDescent="0.15">
      <c r="A273" s="247"/>
      <c r="B273" s="248">
        <f t="shared" si="74"/>
        <v>42706</v>
      </c>
      <c r="C273" s="249" t="str">
        <f t="shared" si="74"/>
        <v>NS2016120202</v>
      </c>
      <c r="D273" s="250">
        <f>D272+1</f>
        <v>4</v>
      </c>
      <c r="E273" s="250"/>
      <c r="F273" s="251"/>
      <c r="G273" s="250"/>
      <c r="H273" s="250"/>
      <c r="I273" s="250"/>
      <c r="J273" s="250"/>
      <c r="K273" s="250"/>
      <c r="L273" s="250"/>
      <c r="M273" s="250"/>
      <c r="N273" s="250"/>
      <c r="O273" s="258">
        <f t="shared" si="71"/>
        <v>0</v>
      </c>
      <c r="P273" s="333"/>
      <c r="Q273" s="271"/>
      <c r="R273" s="319"/>
      <c r="S273" s="335"/>
      <c r="T273" s="333"/>
      <c r="U273" s="321"/>
      <c r="V273" s="321"/>
      <c r="W273" s="321"/>
      <c r="X273" s="321"/>
      <c r="Y273" s="319"/>
      <c r="Z273" s="319"/>
      <c r="AA273" s="319"/>
      <c r="AB273" s="319"/>
      <c r="AC273" s="319"/>
      <c r="AD273" s="250" t="str">
        <f>AD271</f>
        <v>散客</v>
      </c>
      <c r="AE273" s="284">
        <f>VLOOKUP(AD273,分类参数表!$I$2:$J$10,2,FALSE)</f>
        <v>1</v>
      </c>
      <c r="AF273" s="285"/>
      <c r="AG273" s="271"/>
      <c r="AH273" s="271"/>
      <c r="AI273" s="271"/>
      <c r="AJ273" s="271"/>
      <c r="AK273" s="271"/>
      <c r="AL273" s="271"/>
      <c r="AM273" s="294"/>
      <c r="AN273" s="295" t="e">
        <f t="shared" si="72"/>
        <v>#DIV/0!</v>
      </c>
      <c r="AO273" s="299"/>
    </row>
    <row r="274" spans="1:41" s="221" customFormat="1" ht="15" customHeight="1" thickBot="1" x14ac:dyDescent="0.2">
      <c r="A274" s="247"/>
      <c r="B274" s="248">
        <f t="shared" si="74"/>
        <v>42706</v>
      </c>
      <c r="C274" s="249" t="str">
        <f t="shared" si="74"/>
        <v>NS2016120202</v>
      </c>
      <c r="D274" s="250">
        <f>D273+1</f>
        <v>5</v>
      </c>
      <c r="E274" s="250"/>
      <c r="F274" s="251"/>
      <c r="G274" s="250"/>
      <c r="H274" s="250"/>
      <c r="I274" s="250"/>
      <c r="J274" s="250"/>
      <c r="K274" s="250"/>
      <c r="L274" s="250"/>
      <c r="M274" s="250"/>
      <c r="N274" s="250"/>
      <c r="O274" s="258">
        <f t="shared" si="71"/>
        <v>0</v>
      </c>
      <c r="P274" s="333"/>
      <c r="Q274" s="271"/>
      <c r="R274" s="319"/>
      <c r="S274" s="335"/>
      <c r="T274" s="333"/>
      <c r="U274" s="321"/>
      <c r="V274" s="321"/>
      <c r="W274" s="321"/>
      <c r="X274" s="321"/>
      <c r="Y274" s="319"/>
      <c r="Z274" s="319"/>
      <c r="AA274" s="319"/>
      <c r="AB274" s="319"/>
      <c r="AC274" s="319"/>
      <c r="AD274" s="250" t="str">
        <f>AD272</f>
        <v>散客</v>
      </c>
      <c r="AE274" s="284">
        <f>VLOOKUP(AD274,分类参数表!$I$2:$J$10,2,FALSE)</f>
        <v>1</v>
      </c>
      <c r="AF274" s="285"/>
      <c r="AG274" s="271"/>
      <c r="AH274" s="271"/>
      <c r="AI274" s="271"/>
      <c r="AJ274" s="271"/>
      <c r="AK274" s="271"/>
      <c r="AL274" s="271"/>
      <c r="AM274" s="294"/>
      <c r="AN274" s="295" t="e">
        <f t="shared" si="72"/>
        <v>#DIV/0!</v>
      </c>
      <c r="AO274" s="299"/>
    </row>
    <row r="275" spans="1:41" s="218" customFormat="1" ht="15" customHeight="1" thickTop="1" x14ac:dyDescent="0.15">
      <c r="A275" s="229" t="s">
        <v>39</v>
      </c>
      <c r="B275" s="230">
        <v>42706</v>
      </c>
      <c r="C275" s="231" t="s">
        <v>2556</v>
      </c>
      <c r="D275" s="232">
        <v>1</v>
      </c>
      <c r="E275" s="233" t="s">
        <v>2437</v>
      </c>
      <c r="F275" s="233" t="s">
        <v>2449</v>
      </c>
      <c r="G275" s="232" t="s">
        <v>2543</v>
      </c>
      <c r="H275" s="234" t="s">
        <v>2451</v>
      </c>
      <c r="I275" s="234" t="s">
        <v>2440</v>
      </c>
      <c r="J275" s="232" t="s">
        <v>2432</v>
      </c>
      <c r="K275" s="233" t="s">
        <v>2490</v>
      </c>
      <c r="L275" s="232" t="s">
        <v>2453</v>
      </c>
      <c r="M275" s="232">
        <v>1</v>
      </c>
      <c r="N275" s="232">
        <v>820</v>
      </c>
      <c r="O275" s="255">
        <f t="shared" si="71"/>
        <v>820</v>
      </c>
      <c r="P275" s="322">
        <v>820</v>
      </c>
      <c r="Q275" s="264" t="s">
        <v>2544</v>
      </c>
      <c r="R275" s="322">
        <v>780</v>
      </c>
      <c r="S275" s="322">
        <v>0.95</v>
      </c>
      <c r="T275" s="322">
        <v>0.92</v>
      </c>
      <c r="U275" s="324"/>
      <c r="V275" s="326"/>
      <c r="W275" s="328"/>
      <c r="X275" s="324"/>
      <c r="Y275" s="330">
        <f>R275-(V275/10)-X275</f>
        <v>780</v>
      </c>
      <c r="Z275" s="330">
        <v>721</v>
      </c>
      <c r="AA275" s="330">
        <f>U275-V275+Z275</f>
        <v>721</v>
      </c>
      <c r="AB275" s="330"/>
      <c r="AC275" s="330"/>
      <c r="AD275" s="276" t="s">
        <v>2458</v>
      </c>
      <c r="AE275" s="277">
        <f>VLOOKUP(AD275,分类参数表!$I$2:$J$10,2,FALSE)</f>
        <v>1</v>
      </c>
      <c r="AF275" s="278"/>
      <c r="AG275" s="264" t="s">
        <v>2545</v>
      </c>
      <c r="AH275" s="264"/>
      <c r="AI275" s="264"/>
      <c r="AJ275" s="264"/>
      <c r="AK275" s="264" t="s">
        <v>2446</v>
      </c>
      <c r="AL275" s="264" t="s">
        <v>2447</v>
      </c>
      <c r="AM275" s="288"/>
      <c r="AN275" s="289">
        <f t="shared" si="72"/>
        <v>0.95121951219512191</v>
      </c>
      <c r="AO275" s="296"/>
    </row>
    <row r="276" spans="1:41" s="219" customFormat="1" ht="15" customHeight="1" x14ac:dyDescent="0.15">
      <c r="A276" s="235"/>
      <c r="B276" s="236">
        <f t="shared" ref="B276:C279" si="75">B275</f>
        <v>42706</v>
      </c>
      <c r="C276" s="237" t="str">
        <f t="shared" si="75"/>
        <v>NS2016120203</v>
      </c>
      <c r="D276" s="238">
        <f>D275+1</f>
        <v>2</v>
      </c>
      <c r="E276" s="238"/>
      <c r="F276" s="239"/>
      <c r="G276" s="238"/>
      <c r="H276" s="240"/>
      <c r="I276" s="240"/>
      <c r="J276" s="238"/>
      <c r="K276" s="238"/>
      <c r="L276" s="238"/>
      <c r="M276" s="238"/>
      <c r="N276" s="238"/>
      <c r="O276" s="256">
        <f t="shared" si="71"/>
        <v>0</v>
      </c>
      <c r="P276" s="323"/>
      <c r="Q276" s="266"/>
      <c r="R276" s="323"/>
      <c r="S276" s="323"/>
      <c r="T276" s="323"/>
      <c r="U276" s="325"/>
      <c r="V276" s="327"/>
      <c r="W276" s="329"/>
      <c r="X276" s="325"/>
      <c r="Y276" s="331"/>
      <c r="Z276" s="331"/>
      <c r="AA276" s="331"/>
      <c r="AB276" s="331"/>
      <c r="AC276" s="331"/>
      <c r="AD276" s="238" t="e">
        <f>#REF!</f>
        <v>#REF!</v>
      </c>
      <c r="AE276" s="279" t="e">
        <f>VLOOKUP(AD276,分类参数表!$I$2:$J$10,2,FALSE)</f>
        <v>#REF!</v>
      </c>
      <c r="AF276" s="280"/>
      <c r="AG276" s="266"/>
      <c r="AH276" s="266"/>
      <c r="AI276" s="266"/>
      <c r="AJ276" s="266"/>
      <c r="AK276" s="266"/>
      <c r="AL276" s="266"/>
      <c r="AM276" s="290"/>
      <c r="AN276" s="291" t="e">
        <f t="shared" si="72"/>
        <v>#DIV/0!</v>
      </c>
      <c r="AO276" s="297"/>
    </row>
    <row r="277" spans="1:41" s="219" customFormat="1" ht="15" customHeight="1" x14ac:dyDescent="0.15">
      <c r="A277" s="235"/>
      <c r="B277" s="236">
        <f t="shared" si="75"/>
        <v>42706</v>
      </c>
      <c r="C277" s="237" t="str">
        <f t="shared" si="75"/>
        <v>NS2016120203</v>
      </c>
      <c r="D277" s="238">
        <f>D276+1</f>
        <v>3</v>
      </c>
      <c r="E277" s="238"/>
      <c r="F277" s="239"/>
      <c r="G277" s="238"/>
      <c r="H277" s="240"/>
      <c r="I277" s="240"/>
      <c r="J277" s="238"/>
      <c r="K277" s="238"/>
      <c r="L277" s="238"/>
      <c r="M277" s="238"/>
      <c r="N277" s="238"/>
      <c r="O277" s="256">
        <f t="shared" si="71"/>
        <v>0</v>
      </c>
      <c r="P277" s="323"/>
      <c r="Q277" s="266"/>
      <c r="R277" s="323"/>
      <c r="S277" s="323"/>
      <c r="T277" s="323"/>
      <c r="U277" s="325"/>
      <c r="V277" s="327"/>
      <c r="W277" s="329"/>
      <c r="X277" s="325"/>
      <c r="Y277" s="331"/>
      <c r="Z277" s="331"/>
      <c r="AA277" s="331"/>
      <c r="AB277" s="331"/>
      <c r="AC277" s="331"/>
      <c r="AD277" s="238" t="e">
        <f>AD276</f>
        <v>#REF!</v>
      </c>
      <c r="AE277" s="279" t="e">
        <f>VLOOKUP(AD277,分类参数表!$I$2:$J$10,2,FALSE)</f>
        <v>#REF!</v>
      </c>
      <c r="AF277" s="280"/>
      <c r="AG277" s="266"/>
      <c r="AH277" s="266"/>
      <c r="AI277" s="266"/>
      <c r="AJ277" s="266"/>
      <c r="AK277" s="266"/>
      <c r="AL277" s="266"/>
      <c r="AM277" s="290"/>
      <c r="AN277" s="291" t="e">
        <f t="shared" si="72"/>
        <v>#DIV/0!</v>
      </c>
      <c r="AO277" s="297"/>
    </row>
    <row r="278" spans="1:41" s="219" customFormat="1" ht="15" customHeight="1" x14ac:dyDescent="0.15">
      <c r="A278" s="235"/>
      <c r="B278" s="236">
        <f t="shared" si="75"/>
        <v>42706</v>
      </c>
      <c r="C278" s="237" t="str">
        <f t="shared" si="75"/>
        <v>NS2016120203</v>
      </c>
      <c r="D278" s="238">
        <f>D277+1</f>
        <v>4</v>
      </c>
      <c r="E278" s="238"/>
      <c r="F278" s="239"/>
      <c r="G278" s="238"/>
      <c r="H278" s="238"/>
      <c r="I278" s="238"/>
      <c r="J278" s="238"/>
      <c r="K278" s="238"/>
      <c r="L278" s="238"/>
      <c r="M278" s="238"/>
      <c r="N278" s="238"/>
      <c r="O278" s="256">
        <f t="shared" si="71"/>
        <v>0</v>
      </c>
      <c r="P278" s="323"/>
      <c r="Q278" s="266"/>
      <c r="R278" s="323"/>
      <c r="S278" s="323"/>
      <c r="T278" s="323"/>
      <c r="U278" s="325"/>
      <c r="V278" s="327"/>
      <c r="W278" s="329"/>
      <c r="X278" s="325"/>
      <c r="Y278" s="331"/>
      <c r="Z278" s="331"/>
      <c r="AA278" s="331"/>
      <c r="AB278" s="331"/>
      <c r="AC278" s="331"/>
      <c r="AD278" s="238" t="e">
        <f>AD277</f>
        <v>#REF!</v>
      </c>
      <c r="AE278" s="279" t="e">
        <f>VLOOKUP(AD278,分类参数表!$I$2:$J$10,2,FALSE)</f>
        <v>#REF!</v>
      </c>
      <c r="AF278" s="280"/>
      <c r="AG278" s="266"/>
      <c r="AH278" s="266"/>
      <c r="AI278" s="266"/>
      <c r="AJ278" s="266"/>
      <c r="AK278" s="266"/>
      <c r="AL278" s="266"/>
      <c r="AM278" s="290"/>
      <c r="AN278" s="291" t="e">
        <f t="shared" si="72"/>
        <v>#DIV/0!</v>
      </c>
      <c r="AO278" s="297"/>
    </row>
    <row r="279" spans="1:41" s="219" customFormat="1" ht="15" customHeight="1" thickBot="1" x14ac:dyDescent="0.2">
      <c r="A279" s="235"/>
      <c r="B279" s="236">
        <f t="shared" si="75"/>
        <v>42706</v>
      </c>
      <c r="C279" s="237" t="str">
        <f t="shared" si="75"/>
        <v>NS2016120203</v>
      </c>
      <c r="D279" s="238">
        <f>D278+1</f>
        <v>5</v>
      </c>
      <c r="E279" s="238"/>
      <c r="F279" s="239"/>
      <c r="G279" s="238"/>
      <c r="H279" s="240"/>
      <c r="I279" s="240"/>
      <c r="J279" s="238"/>
      <c r="K279" s="238"/>
      <c r="L279" s="238"/>
      <c r="M279" s="238"/>
      <c r="N279" s="238"/>
      <c r="O279" s="256">
        <f t="shared" si="71"/>
        <v>0</v>
      </c>
      <c r="P279" s="323"/>
      <c r="Q279" s="266"/>
      <c r="R279" s="323"/>
      <c r="S279" s="323"/>
      <c r="T279" s="323"/>
      <c r="U279" s="325"/>
      <c r="V279" s="327"/>
      <c r="W279" s="329"/>
      <c r="X279" s="325"/>
      <c r="Y279" s="331"/>
      <c r="Z279" s="331"/>
      <c r="AA279" s="331"/>
      <c r="AB279" s="331"/>
      <c r="AC279" s="331"/>
      <c r="AD279" s="238" t="e">
        <f>AD278</f>
        <v>#REF!</v>
      </c>
      <c r="AE279" s="279" t="e">
        <f>VLOOKUP(AD279,分类参数表!$I$2:$J$10,2,FALSE)</f>
        <v>#REF!</v>
      </c>
      <c r="AF279" s="280"/>
      <c r="AG279" s="266"/>
      <c r="AH279" s="266"/>
      <c r="AI279" s="266"/>
      <c r="AJ279" s="266"/>
      <c r="AK279" s="266"/>
      <c r="AL279" s="266"/>
      <c r="AM279" s="290"/>
      <c r="AN279" s="291" t="e">
        <f t="shared" si="72"/>
        <v>#DIV/0!</v>
      </c>
      <c r="AO279" s="297"/>
    </row>
    <row r="280" spans="1:41" s="220" customFormat="1" ht="15" customHeight="1" thickTop="1" x14ac:dyDescent="0.15">
      <c r="A280" s="241" t="s">
        <v>39</v>
      </c>
      <c r="B280" s="242">
        <v>42706</v>
      </c>
      <c r="C280" s="243" t="s">
        <v>2557</v>
      </c>
      <c r="D280" s="244">
        <v>1</v>
      </c>
      <c r="E280" s="245" t="s">
        <v>90</v>
      </c>
      <c r="F280" s="245" t="s">
        <v>2075</v>
      </c>
      <c r="G280" s="244" t="s">
        <v>2546</v>
      </c>
      <c r="H280" s="246">
        <v>2266</v>
      </c>
      <c r="I280" s="246">
        <v>46</v>
      </c>
      <c r="J280" s="244" t="s">
        <v>2432</v>
      </c>
      <c r="K280" s="245" t="s">
        <v>2490</v>
      </c>
      <c r="L280" s="244" t="s">
        <v>2434</v>
      </c>
      <c r="M280" s="244">
        <v>1</v>
      </c>
      <c r="N280" s="244">
        <v>2465</v>
      </c>
      <c r="O280" s="257">
        <f t="shared" si="71"/>
        <v>2465</v>
      </c>
      <c r="P280" s="332">
        <v>4907</v>
      </c>
      <c r="Q280" s="269" t="s">
        <v>2547</v>
      </c>
      <c r="R280" s="318">
        <v>4510</v>
      </c>
      <c r="S280" s="334">
        <v>0.92</v>
      </c>
      <c r="T280" s="332">
        <v>0.85</v>
      </c>
      <c r="U280" s="320"/>
      <c r="V280" s="320"/>
      <c r="W280" s="320"/>
      <c r="X280" s="320"/>
      <c r="Y280" s="318">
        <f>R280-(V280/10)-X280</f>
        <v>4510</v>
      </c>
      <c r="Z280" s="318">
        <v>3833</v>
      </c>
      <c r="AA280" s="318">
        <f>U280-V280+Z280</f>
        <v>3833</v>
      </c>
      <c r="AB280" s="318"/>
      <c r="AC280" s="318"/>
      <c r="AD280" s="281" t="s">
        <v>2436</v>
      </c>
      <c r="AE280" s="282">
        <f>VLOOKUP(AD280,分类参数表!$I$2:$J$10,2,FALSE)</f>
        <v>1</v>
      </c>
      <c r="AF280" s="283"/>
      <c r="AG280" s="269" t="s">
        <v>2553</v>
      </c>
      <c r="AH280" s="269" t="s">
        <v>2555</v>
      </c>
      <c r="AI280" s="269"/>
      <c r="AJ280" s="269"/>
      <c r="AK280" s="269" t="s">
        <v>2485</v>
      </c>
      <c r="AL280" s="269" t="s">
        <v>2447</v>
      </c>
      <c r="AM280" s="292"/>
      <c r="AN280" s="293">
        <f t="shared" si="72"/>
        <v>0.89979716024340772</v>
      </c>
      <c r="AO280" s="298"/>
    </row>
    <row r="281" spans="1:41" s="221" customFormat="1" ht="15" customHeight="1" x14ac:dyDescent="0.15">
      <c r="A281" s="247" t="s">
        <v>39</v>
      </c>
      <c r="B281" s="248">
        <f t="shared" ref="B281:C284" si="76">B280</f>
        <v>42706</v>
      </c>
      <c r="C281" s="249" t="str">
        <f t="shared" si="76"/>
        <v>NS2016120204</v>
      </c>
      <c r="D281" s="250">
        <f>D280+1</f>
        <v>2</v>
      </c>
      <c r="E281" s="250" t="s">
        <v>2548</v>
      </c>
      <c r="F281" s="251" t="s">
        <v>2549</v>
      </c>
      <c r="G281" s="250" t="s">
        <v>2546</v>
      </c>
      <c r="H281" s="252">
        <v>2266</v>
      </c>
      <c r="I281" s="252">
        <v>48</v>
      </c>
      <c r="J281" s="250" t="s">
        <v>2432</v>
      </c>
      <c r="K281" s="250" t="s">
        <v>2490</v>
      </c>
      <c r="L281" s="250" t="s">
        <v>2434</v>
      </c>
      <c r="M281" s="250">
        <v>1</v>
      </c>
      <c r="N281" s="250">
        <v>1482</v>
      </c>
      <c r="O281" s="258">
        <f t="shared" si="71"/>
        <v>1482</v>
      </c>
      <c r="P281" s="333"/>
      <c r="Q281" s="271" t="s">
        <v>2550</v>
      </c>
      <c r="R281" s="319"/>
      <c r="S281" s="335"/>
      <c r="T281" s="333"/>
      <c r="U281" s="321"/>
      <c r="V281" s="321"/>
      <c r="W281" s="321"/>
      <c r="X281" s="321"/>
      <c r="Y281" s="319"/>
      <c r="Z281" s="319"/>
      <c r="AA281" s="319"/>
      <c r="AB281" s="319"/>
      <c r="AC281" s="319"/>
      <c r="AD281" s="250" t="str">
        <f>AD280</f>
        <v>会员</v>
      </c>
      <c r="AE281" s="284">
        <f>VLOOKUP(AD281,分类参数表!$I$2:$J$10,2,FALSE)</f>
        <v>1</v>
      </c>
      <c r="AF281" s="285"/>
      <c r="AG281" s="271" t="s">
        <v>2552</v>
      </c>
      <c r="AH281" s="271" t="s">
        <v>2554</v>
      </c>
      <c r="AI281" s="271"/>
      <c r="AJ281" s="271"/>
      <c r="AK281" s="271" t="s">
        <v>58</v>
      </c>
      <c r="AL281" s="271" t="s">
        <v>78</v>
      </c>
      <c r="AM281" s="294"/>
      <c r="AN281" s="295">
        <f t="shared" si="72"/>
        <v>0.89878542510121462</v>
      </c>
      <c r="AO281" s="299"/>
    </row>
    <row r="282" spans="1:41" s="221" customFormat="1" ht="15" customHeight="1" x14ac:dyDescent="0.15">
      <c r="A282" s="247" t="s">
        <v>39</v>
      </c>
      <c r="B282" s="248">
        <f t="shared" si="76"/>
        <v>42706</v>
      </c>
      <c r="C282" s="249" t="str">
        <f t="shared" si="76"/>
        <v>NS2016120204</v>
      </c>
      <c r="D282" s="250">
        <f>D281+1</f>
        <v>3</v>
      </c>
      <c r="E282" s="250" t="s">
        <v>114</v>
      </c>
      <c r="F282" s="251" t="s">
        <v>2470</v>
      </c>
      <c r="G282" s="250"/>
      <c r="H282" s="252" t="s">
        <v>2487</v>
      </c>
      <c r="I282" s="252" t="s">
        <v>2472</v>
      </c>
      <c r="J282" s="250" t="s">
        <v>2452</v>
      </c>
      <c r="K282" s="250" t="s">
        <v>2490</v>
      </c>
      <c r="L282" s="250" t="s">
        <v>2434</v>
      </c>
      <c r="M282" s="250">
        <v>2</v>
      </c>
      <c r="N282" s="250">
        <v>480</v>
      </c>
      <c r="O282" s="258">
        <f t="shared" si="71"/>
        <v>960</v>
      </c>
      <c r="P282" s="333"/>
      <c r="Q282" s="271" t="s">
        <v>2551</v>
      </c>
      <c r="R282" s="319"/>
      <c r="S282" s="335"/>
      <c r="T282" s="333"/>
      <c r="U282" s="321"/>
      <c r="V282" s="321"/>
      <c r="W282" s="321"/>
      <c r="X282" s="321"/>
      <c r="Y282" s="319"/>
      <c r="Z282" s="319"/>
      <c r="AA282" s="319"/>
      <c r="AB282" s="319"/>
      <c r="AC282" s="319"/>
      <c r="AD282" s="250" t="str">
        <f>AD281</f>
        <v>会员</v>
      </c>
      <c r="AE282" s="284">
        <f>VLOOKUP(AD282,分类参数表!$I$2:$J$10,2,FALSE)</f>
        <v>1</v>
      </c>
      <c r="AF282" s="285"/>
      <c r="AG282" s="271" t="s">
        <v>2552</v>
      </c>
      <c r="AH282" s="271" t="s">
        <v>2554</v>
      </c>
      <c r="AI282" s="271"/>
      <c r="AJ282" s="271"/>
      <c r="AK282" s="271" t="s">
        <v>58</v>
      </c>
      <c r="AL282" s="271" t="s">
        <v>78</v>
      </c>
      <c r="AM282" s="294"/>
      <c r="AN282" s="295">
        <f t="shared" si="72"/>
        <v>1</v>
      </c>
      <c r="AO282" s="299"/>
    </row>
    <row r="283" spans="1:41" s="221" customFormat="1" ht="15" customHeight="1" x14ac:dyDescent="0.15">
      <c r="A283" s="247"/>
      <c r="B283" s="248">
        <f t="shared" si="76"/>
        <v>42706</v>
      </c>
      <c r="C283" s="249" t="str">
        <f t="shared" si="76"/>
        <v>NS2016120204</v>
      </c>
      <c r="D283" s="250">
        <f>D282+1</f>
        <v>4</v>
      </c>
      <c r="E283" s="250"/>
      <c r="F283" s="251"/>
      <c r="G283" s="250"/>
      <c r="H283" s="250"/>
      <c r="I283" s="250"/>
      <c r="J283" s="250"/>
      <c r="K283" s="250"/>
      <c r="L283" s="250"/>
      <c r="M283" s="250"/>
      <c r="N283" s="250"/>
      <c r="O283" s="258">
        <f t="shared" si="71"/>
        <v>0</v>
      </c>
      <c r="P283" s="333"/>
      <c r="Q283" s="271"/>
      <c r="R283" s="319"/>
      <c r="S283" s="335"/>
      <c r="T283" s="333"/>
      <c r="U283" s="321"/>
      <c r="V283" s="321"/>
      <c r="W283" s="321"/>
      <c r="X283" s="321"/>
      <c r="Y283" s="319"/>
      <c r="Z283" s="319"/>
      <c r="AA283" s="319"/>
      <c r="AB283" s="319"/>
      <c r="AC283" s="319"/>
      <c r="AD283" s="250" t="str">
        <f>AD281</f>
        <v>会员</v>
      </c>
      <c r="AE283" s="284">
        <f>VLOOKUP(AD283,分类参数表!$I$2:$J$10,2,FALSE)</f>
        <v>1</v>
      </c>
      <c r="AF283" s="285"/>
      <c r="AG283" s="271"/>
      <c r="AH283" s="271"/>
      <c r="AI283" s="271"/>
      <c r="AJ283" s="271"/>
      <c r="AK283" s="271"/>
      <c r="AL283" s="271"/>
      <c r="AM283" s="294"/>
      <c r="AN283" s="295" t="e">
        <f t="shared" si="72"/>
        <v>#DIV/0!</v>
      </c>
      <c r="AO283" s="299"/>
    </row>
    <row r="284" spans="1:41" s="221" customFormat="1" ht="15" customHeight="1" thickBot="1" x14ac:dyDescent="0.2">
      <c r="A284" s="247"/>
      <c r="B284" s="248">
        <f t="shared" si="76"/>
        <v>42706</v>
      </c>
      <c r="C284" s="249" t="str">
        <f t="shared" si="76"/>
        <v>NS2016120204</v>
      </c>
      <c r="D284" s="250">
        <f>D283+1</f>
        <v>5</v>
      </c>
      <c r="E284" s="250"/>
      <c r="F284" s="251"/>
      <c r="G284" s="250"/>
      <c r="H284" s="250"/>
      <c r="I284" s="250"/>
      <c r="J284" s="250"/>
      <c r="K284" s="250"/>
      <c r="L284" s="250"/>
      <c r="M284" s="250"/>
      <c r="N284" s="250"/>
      <c r="O284" s="258">
        <f t="shared" si="71"/>
        <v>0</v>
      </c>
      <c r="P284" s="333"/>
      <c r="Q284" s="271"/>
      <c r="R284" s="319"/>
      <c r="S284" s="335"/>
      <c r="T284" s="333"/>
      <c r="U284" s="321"/>
      <c r="V284" s="321"/>
      <c r="W284" s="321"/>
      <c r="X284" s="321"/>
      <c r="Y284" s="319"/>
      <c r="Z284" s="319"/>
      <c r="AA284" s="319"/>
      <c r="AB284" s="319"/>
      <c r="AC284" s="319"/>
      <c r="AD284" s="250" t="str">
        <f>AD282</f>
        <v>会员</v>
      </c>
      <c r="AE284" s="284">
        <f>VLOOKUP(AD284,分类参数表!$I$2:$J$10,2,FALSE)</f>
        <v>1</v>
      </c>
      <c r="AF284" s="285"/>
      <c r="AG284" s="271"/>
      <c r="AH284" s="271"/>
      <c r="AI284" s="271"/>
      <c r="AJ284" s="271"/>
      <c r="AK284" s="271"/>
      <c r="AL284" s="271"/>
      <c r="AM284" s="294"/>
      <c r="AN284" s="295" t="e">
        <f t="shared" si="72"/>
        <v>#DIV/0!</v>
      </c>
      <c r="AO284" s="299"/>
    </row>
    <row r="285" spans="1:41" ht="15" thickTop="1" thickBot="1" x14ac:dyDescent="0.2">
      <c r="A285" s="253"/>
      <c r="B285" s="315"/>
      <c r="C285" s="37"/>
      <c r="D285" s="315"/>
      <c r="E285" s="315"/>
      <c r="F285" s="315"/>
      <c r="G285" s="315"/>
      <c r="H285" s="315"/>
      <c r="I285" s="315"/>
      <c r="J285" s="315"/>
      <c r="K285" s="315"/>
      <c r="L285" s="315"/>
      <c r="M285" s="315"/>
      <c r="N285" s="315"/>
      <c r="O285" s="315"/>
      <c r="P285" s="315"/>
      <c r="Q285" s="316"/>
      <c r="R285" s="315"/>
      <c r="S285" s="315"/>
      <c r="T285" s="315"/>
      <c r="U285" s="315"/>
      <c r="V285" s="314"/>
      <c r="W285" s="316"/>
      <c r="X285" s="315"/>
      <c r="Y285" s="314"/>
      <c r="Z285" s="314"/>
      <c r="AA285" s="314"/>
      <c r="AB285" s="314"/>
      <c r="AC285" s="314"/>
      <c r="AD285" s="315"/>
      <c r="AE285" s="286"/>
      <c r="AF285" s="315"/>
      <c r="AG285" s="315"/>
      <c r="AH285" s="315"/>
      <c r="AI285" s="315"/>
      <c r="AJ285" s="315"/>
      <c r="AK285" s="315"/>
      <c r="AL285" s="315"/>
      <c r="AM285" s="314"/>
      <c r="AN285" s="90"/>
      <c r="AO285" s="98"/>
    </row>
    <row r="286" spans="1:41" s="218" customFormat="1" ht="15" customHeight="1" thickTop="1" x14ac:dyDescent="0.15">
      <c r="A286" s="229"/>
      <c r="B286" s="230"/>
      <c r="C286" s="231"/>
      <c r="D286" s="232">
        <v>1</v>
      </c>
      <c r="E286" s="233"/>
      <c r="F286" s="233"/>
      <c r="G286" s="232"/>
      <c r="H286" s="234"/>
      <c r="I286" s="234"/>
      <c r="J286" s="232"/>
      <c r="K286" s="233"/>
      <c r="L286" s="232"/>
      <c r="M286" s="232"/>
      <c r="N286" s="232"/>
      <c r="O286" s="255">
        <f t="shared" ref="O286:O300" si="77">N286*M286</f>
        <v>0</v>
      </c>
      <c r="P286" s="322">
        <f>SUM(O286:O294)</f>
        <v>0</v>
      </c>
      <c r="Q286" s="264"/>
      <c r="R286" s="322">
        <f>SUMPRODUCT(Q286:Q294+0)</f>
        <v>0</v>
      </c>
      <c r="S286" s="322" t="e">
        <f>R286/P286</f>
        <v>#DIV/0!</v>
      </c>
      <c r="T286" s="322" t="e">
        <f>LOOKUP(S286,{0.4,0.45,0.5,0.55,0.6,0.65,0.7,0.75,0.8,0.85,0.9,0.95,1},{0.1,0.175,0.25,0.325,0.4,0.475,0.55,0.625,0.7,0.775,0.85,0.925,1})</f>
        <v>#DIV/0!</v>
      </c>
      <c r="U286" s="324"/>
      <c r="V286" s="324"/>
      <c r="W286" s="324"/>
      <c r="X286" s="324"/>
      <c r="Y286" s="322">
        <f>R286-(V286/10)-X286</f>
        <v>0</v>
      </c>
      <c r="Z286" s="322" t="e">
        <f>Y286*T286*AE286</f>
        <v>#DIV/0!</v>
      </c>
      <c r="AA286" s="322" t="e">
        <f>U286-V286+Z286</f>
        <v>#DIV/0!</v>
      </c>
      <c r="AB286" s="324"/>
      <c r="AC286" s="324"/>
      <c r="AD286" s="276"/>
      <c r="AE286" s="277" t="e">
        <f>VLOOKUP(AD286,分类参数表!$I$2:$J$10,2,FALSE)</f>
        <v>#N/A</v>
      </c>
      <c r="AF286" s="278"/>
      <c r="AG286" s="264"/>
      <c r="AH286" s="264"/>
      <c r="AI286" s="264"/>
      <c r="AJ286" s="264"/>
      <c r="AK286" s="264"/>
      <c r="AL286" s="264"/>
      <c r="AM286" s="288"/>
      <c r="AN286" s="289" t="e">
        <f t="shared" ref="AN286:AN300" si="78">(Q286-AM286)/M286/N286</f>
        <v>#DIV/0!</v>
      </c>
      <c r="AO286" s="296"/>
    </row>
    <row r="287" spans="1:41" s="219" customFormat="1" ht="15" customHeight="1" x14ac:dyDescent="0.15">
      <c r="A287" s="235"/>
      <c r="B287" s="236">
        <f>B286</f>
        <v>0</v>
      </c>
      <c r="C287" s="237">
        <f>C286</f>
        <v>0</v>
      </c>
      <c r="D287" s="238">
        <f>D286+1</f>
        <v>2</v>
      </c>
      <c r="E287" s="238"/>
      <c r="F287" s="239"/>
      <c r="G287" s="238"/>
      <c r="H287" s="240"/>
      <c r="I287" s="240"/>
      <c r="J287" s="238"/>
      <c r="K287" s="238"/>
      <c r="L287" s="238"/>
      <c r="M287" s="238"/>
      <c r="N287" s="238"/>
      <c r="O287" s="256">
        <f t="shared" si="77"/>
        <v>0</v>
      </c>
      <c r="P287" s="323"/>
      <c r="Q287" s="266"/>
      <c r="R287" s="323"/>
      <c r="S287" s="323"/>
      <c r="T287" s="323"/>
      <c r="U287" s="325"/>
      <c r="V287" s="325"/>
      <c r="W287" s="325"/>
      <c r="X287" s="325"/>
      <c r="Y287" s="323"/>
      <c r="Z287" s="323"/>
      <c r="AA287" s="323"/>
      <c r="AB287" s="325"/>
      <c r="AC287" s="325"/>
      <c r="AD287" s="238">
        <f>AD308</f>
        <v>0</v>
      </c>
      <c r="AE287" s="279" t="e">
        <f>VLOOKUP(AD287,分类参数表!$I$2:$J$10,2,FALSE)</f>
        <v>#N/A</v>
      </c>
      <c r="AF287" s="280"/>
      <c r="AG287" s="266"/>
      <c r="AH287" s="266"/>
      <c r="AI287" s="266"/>
      <c r="AJ287" s="266"/>
      <c r="AK287" s="266"/>
      <c r="AL287" s="266"/>
      <c r="AM287" s="290"/>
      <c r="AN287" s="291" t="e">
        <f t="shared" si="78"/>
        <v>#DIV/0!</v>
      </c>
      <c r="AO287" s="297"/>
    </row>
    <row r="288" spans="1:41" s="219" customFormat="1" ht="15" customHeight="1" x14ac:dyDescent="0.15">
      <c r="A288" s="235"/>
      <c r="B288" s="236">
        <f t="shared" ref="B288:B300" si="79">B287</f>
        <v>0</v>
      </c>
      <c r="C288" s="237">
        <f t="shared" ref="C288:C300" si="80">C287</f>
        <v>0</v>
      </c>
      <c r="D288" s="238">
        <f t="shared" ref="D288:D300" si="81">D287+1</f>
        <v>3</v>
      </c>
      <c r="E288" s="238"/>
      <c r="F288" s="239"/>
      <c r="G288" s="238"/>
      <c r="H288" s="240"/>
      <c r="I288" s="240"/>
      <c r="J288" s="238"/>
      <c r="K288" s="238"/>
      <c r="L288" s="238"/>
      <c r="M288" s="238"/>
      <c r="N288" s="238"/>
      <c r="O288" s="256">
        <f t="shared" si="77"/>
        <v>0</v>
      </c>
      <c r="P288" s="323"/>
      <c r="Q288" s="266"/>
      <c r="R288" s="323"/>
      <c r="S288" s="323"/>
      <c r="T288" s="323"/>
      <c r="U288" s="325"/>
      <c r="V288" s="325"/>
      <c r="W288" s="325"/>
      <c r="X288" s="325"/>
      <c r="Y288" s="323"/>
      <c r="Z288" s="323"/>
      <c r="AA288" s="323"/>
      <c r="AB288" s="325"/>
      <c r="AC288" s="325"/>
      <c r="AD288" s="238">
        <f>AD287</f>
        <v>0</v>
      </c>
      <c r="AE288" s="279" t="e">
        <f>VLOOKUP(AD288,分类参数表!$I$2:$J$10,2,FALSE)</f>
        <v>#N/A</v>
      </c>
      <c r="AF288" s="280"/>
      <c r="AG288" s="266"/>
      <c r="AH288" s="266"/>
      <c r="AI288" s="266"/>
      <c r="AJ288" s="266"/>
      <c r="AK288" s="266"/>
      <c r="AL288" s="266"/>
      <c r="AM288" s="290"/>
      <c r="AN288" s="291" t="e">
        <f t="shared" si="78"/>
        <v>#DIV/0!</v>
      </c>
      <c r="AO288" s="297"/>
    </row>
    <row r="289" spans="1:41" s="219" customFormat="1" ht="15" customHeight="1" x14ac:dyDescent="0.15">
      <c r="A289" s="235"/>
      <c r="B289" s="236">
        <f t="shared" si="79"/>
        <v>0</v>
      </c>
      <c r="C289" s="237">
        <f t="shared" si="80"/>
        <v>0</v>
      </c>
      <c r="D289" s="238">
        <f t="shared" si="81"/>
        <v>4</v>
      </c>
      <c r="E289" s="238"/>
      <c r="F289" s="239"/>
      <c r="G289" s="238"/>
      <c r="H289" s="238"/>
      <c r="I289" s="238"/>
      <c r="J289" s="238"/>
      <c r="K289" s="238"/>
      <c r="L289" s="238"/>
      <c r="M289" s="238"/>
      <c r="N289" s="238"/>
      <c r="O289" s="256">
        <f t="shared" si="77"/>
        <v>0</v>
      </c>
      <c r="P289" s="323"/>
      <c r="Q289" s="266"/>
      <c r="R289" s="323"/>
      <c r="S289" s="323"/>
      <c r="T289" s="323"/>
      <c r="U289" s="325"/>
      <c r="V289" s="325"/>
      <c r="W289" s="325"/>
      <c r="X289" s="325"/>
      <c r="Y289" s="323"/>
      <c r="Z289" s="323"/>
      <c r="AA289" s="323"/>
      <c r="AB289" s="325"/>
      <c r="AC289" s="325"/>
      <c r="AD289" s="238">
        <f>AD288</f>
        <v>0</v>
      </c>
      <c r="AE289" s="279" t="e">
        <f>VLOOKUP(AD289,分类参数表!$I$2:$J$10,2,FALSE)</f>
        <v>#N/A</v>
      </c>
      <c r="AF289" s="280"/>
      <c r="AG289" s="266"/>
      <c r="AH289" s="266"/>
      <c r="AI289" s="266"/>
      <c r="AJ289" s="266"/>
      <c r="AK289" s="266"/>
      <c r="AL289" s="266"/>
      <c r="AM289" s="290"/>
      <c r="AN289" s="291" t="e">
        <f t="shared" si="78"/>
        <v>#DIV/0!</v>
      </c>
      <c r="AO289" s="297"/>
    </row>
    <row r="290" spans="1:41" s="219" customFormat="1" ht="15" customHeight="1" x14ac:dyDescent="0.15">
      <c r="A290" s="235"/>
      <c r="B290" s="236">
        <f t="shared" si="79"/>
        <v>0</v>
      </c>
      <c r="C290" s="237">
        <f t="shared" si="80"/>
        <v>0</v>
      </c>
      <c r="D290" s="238">
        <f t="shared" si="81"/>
        <v>5</v>
      </c>
      <c r="E290" s="238"/>
      <c r="F290" s="239"/>
      <c r="G290" s="238"/>
      <c r="H290" s="240"/>
      <c r="I290" s="240"/>
      <c r="J290" s="238"/>
      <c r="K290" s="238"/>
      <c r="L290" s="238"/>
      <c r="M290" s="238"/>
      <c r="N290" s="238"/>
      <c r="O290" s="256">
        <f t="shared" si="77"/>
        <v>0</v>
      </c>
      <c r="P290" s="323"/>
      <c r="Q290" s="266"/>
      <c r="R290" s="323"/>
      <c r="S290" s="323"/>
      <c r="T290" s="323"/>
      <c r="U290" s="325"/>
      <c r="V290" s="325"/>
      <c r="W290" s="325"/>
      <c r="X290" s="325"/>
      <c r="Y290" s="323"/>
      <c r="Z290" s="323"/>
      <c r="AA290" s="323"/>
      <c r="AB290" s="325"/>
      <c r="AC290" s="325"/>
      <c r="AD290" s="238">
        <f>AD289</f>
        <v>0</v>
      </c>
      <c r="AE290" s="279" t="e">
        <f>VLOOKUP(AD290,分类参数表!$I$2:$J$10,2,FALSE)</f>
        <v>#N/A</v>
      </c>
      <c r="AF290" s="280"/>
      <c r="AG290" s="266"/>
      <c r="AH290" s="266"/>
      <c r="AI290" s="266"/>
      <c r="AJ290" s="266"/>
      <c r="AK290" s="266"/>
      <c r="AL290" s="266"/>
      <c r="AM290" s="290"/>
      <c r="AN290" s="291" t="e">
        <f t="shared" si="78"/>
        <v>#DIV/0!</v>
      </c>
      <c r="AO290" s="297"/>
    </row>
    <row r="291" spans="1:41" s="219" customFormat="1" ht="15" customHeight="1" x14ac:dyDescent="0.15">
      <c r="A291" s="235"/>
      <c r="B291" s="236">
        <f t="shared" si="79"/>
        <v>0</v>
      </c>
      <c r="C291" s="237">
        <f t="shared" si="80"/>
        <v>0</v>
      </c>
      <c r="D291" s="238">
        <f t="shared" si="81"/>
        <v>6</v>
      </c>
      <c r="E291" s="238"/>
      <c r="F291" s="239"/>
      <c r="G291" s="238"/>
      <c r="H291" s="238"/>
      <c r="I291" s="238"/>
      <c r="J291" s="238"/>
      <c r="K291" s="238"/>
      <c r="L291" s="238"/>
      <c r="M291" s="238"/>
      <c r="N291" s="238"/>
      <c r="O291" s="256">
        <f t="shared" si="77"/>
        <v>0</v>
      </c>
      <c r="P291" s="323"/>
      <c r="Q291" s="266"/>
      <c r="R291" s="323"/>
      <c r="S291" s="323"/>
      <c r="T291" s="323"/>
      <c r="U291" s="325"/>
      <c r="V291" s="325"/>
      <c r="W291" s="325"/>
      <c r="X291" s="325"/>
      <c r="Y291" s="323"/>
      <c r="Z291" s="323"/>
      <c r="AA291" s="323"/>
      <c r="AB291" s="325"/>
      <c r="AC291" s="325"/>
      <c r="AD291" s="238">
        <f>AD290</f>
        <v>0</v>
      </c>
      <c r="AE291" s="279" t="e">
        <f>VLOOKUP(AD291,分类参数表!$I$2:$J$10,2,FALSE)</f>
        <v>#N/A</v>
      </c>
      <c r="AF291" s="280"/>
      <c r="AG291" s="266"/>
      <c r="AH291" s="266"/>
      <c r="AI291" s="266"/>
      <c r="AJ291" s="266"/>
      <c r="AK291" s="266"/>
      <c r="AL291" s="266"/>
      <c r="AM291" s="290"/>
      <c r="AN291" s="291" t="e">
        <f t="shared" si="78"/>
        <v>#DIV/0!</v>
      </c>
      <c r="AO291" s="297"/>
    </row>
    <row r="292" spans="1:41" s="219" customFormat="1" ht="15" customHeight="1" x14ac:dyDescent="0.15">
      <c r="A292" s="235"/>
      <c r="B292" s="236">
        <f t="shared" si="79"/>
        <v>0</v>
      </c>
      <c r="C292" s="237">
        <f t="shared" si="80"/>
        <v>0</v>
      </c>
      <c r="D292" s="238">
        <f t="shared" si="81"/>
        <v>7</v>
      </c>
      <c r="E292" s="238"/>
      <c r="F292" s="239"/>
      <c r="G292" s="238"/>
      <c r="H292" s="240"/>
      <c r="I292" s="240"/>
      <c r="J292" s="238"/>
      <c r="K292" s="238"/>
      <c r="L292" s="238"/>
      <c r="M292" s="238"/>
      <c r="N292" s="238"/>
      <c r="O292" s="256">
        <f t="shared" si="77"/>
        <v>0</v>
      </c>
      <c r="P292" s="323"/>
      <c r="Q292" s="266"/>
      <c r="R292" s="323"/>
      <c r="S292" s="323"/>
      <c r="T292" s="323"/>
      <c r="U292" s="325"/>
      <c r="V292" s="325"/>
      <c r="W292" s="325"/>
      <c r="X292" s="325"/>
      <c r="Y292" s="323"/>
      <c r="Z292" s="323"/>
      <c r="AA292" s="323"/>
      <c r="AB292" s="325"/>
      <c r="AC292" s="325"/>
      <c r="AD292" s="238">
        <f>AD286</f>
        <v>0</v>
      </c>
      <c r="AE292" s="279" t="e">
        <f>VLOOKUP(AD292,分类参数表!$I$2:$J$10,2,FALSE)</f>
        <v>#N/A</v>
      </c>
      <c r="AF292" s="280"/>
      <c r="AG292" s="266"/>
      <c r="AH292" s="266"/>
      <c r="AI292" s="266"/>
      <c r="AJ292" s="266"/>
      <c r="AK292" s="266"/>
      <c r="AL292" s="266"/>
      <c r="AM292" s="290"/>
      <c r="AN292" s="291" t="e">
        <f t="shared" si="78"/>
        <v>#DIV/0!</v>
      </c>
      <c r="AO292" s="297"/>
    </row>
    <row r="293" spans="1:41" s="219" customFormat="1" ht="15" customHeight="1" x14ac:dyDescent="0.15">
      <c r="A293" s="235"/>
      <c r="B293" s="236">
        <f t="shared" si="79"/>
        <v>0</v>
      </c>
      <c r="C293" s="237">
        <f t="shared" si="80"/>
        <v>0</v>
      </c>
      <c r="D293" s="238">
        <f t="shared" si="81"/>
        <v>8</v>
      </c>
      <c r="E293" s="238"/>
      <c r="F293" s="239"/>
      <c r="G293" s="238"/>
      <c r="H293" s="240"/>
      <c r="I293" s="240"/>
      <c r="J293" s="238"/>
      <c r="K293" s="238"/>
      <c r="L293" s="238"/>
      <c r="M293" s="238"/>
      <c r="N293" s="238"/>
      <c r="O293" s="256">
        <f t="shared" si="77"/>
        <v>0</v>
      </c>
      <c r="P293" s="323"/>
      <c r="Q293" s="266"/>
      <c r="R293" s="323"/>
      <c r="S293" s="323"/>
      <c r="T293" s="323"/>
      <c r="U293" s="325"/>
      <c r="V293" s="325"/>
      <c r="W293" s="325"/>
      <c r="X293" s="325"/>
      <c r="Y293" s="323"/>
      <c r="Z293" s="323"/>
      <c r="AA293" s="323"/>
      <c r="AB293" s="325"/>
      <c r="AC293" s="325"/>
      <c r="AD293" s="238">
        <f t="shared" ref="AD293:AD299" si="82">AD292</f>
        <v>0</v>
      </c>
      <c r="AE293" s="279" t="e">
        <f>VLOOKUP(AD293,分类参数表!$I$2:$J$10,2,FALSE)</f>
        <v>#N/A</v>
      </c>
      <c r="AF293" s="280"/>
      <c r="AG293" s="266"/>
      <c r="AH293" s="266"/>
      <c r="AI293" s="266"/>
      <c r="AJ293" s="266"/>
      <c r="AK293" s="266"/>
      <c r="AL293" s="266"/>
      <c r="AM293" s="290"/>
      <c r="AN293" s="291" t="e">
        <f t="shared" si="78"/>
        <v>#DIV/0!</v>
      </c>
      <c r="AO293" s="297"/>
    </row>
    <row r="294" spans="1:41" s="219" customFormat="1" ht="15" customHeight="1" x14ac:dyDescent="0.15">
      <c r="A294" s="235"/>
      <c r="B294" s="236">
        <f t="shared" si="79"/>
        <v>0</v>
      </c>
      <c r="C294" s="237">
        <f t="shared" si="80"/>
        <v>0</v>
      </c>
      <c r="D294" s="238">
        <f t="shared" si="81"/>
        <v>9</v>
      </c>
      <c r="E294" s="238"/>
      <c r="F294" s="239"/>
      <c r="G294" s="238"/>
      <c r="H294" s="238"/>
      <c r="I294" s="238"/>
      <c r="J294" s="238"/>
      <c r="K294" s="238"/>
      <c r="L294" s="238"/>
      <c r="M294" s="238"/>
      <c r="N294" s="238"/>
      <c r="O294" s="256">
        <f t="shared" si="77"/>
        <v>0</v>
      </c>
      <c r="P294" s="323"/>
      <c r="Q294" s="266"/>
      <c r="R294" s="323"/>
      <c r="S294" s="323"/>
      <c r="T294" s="323"/>
      <c r="U294" s="325"/>
      <c r="V294" s="325"/>
      <c r="W294" s="325"/>
      <c r="X294" s="325"/>
      <c r="Y294" s="323"/>
      <c r="Z294" s="323"/>
      <c r="AA294" s="323"/>
      <c r="AB294" s="325"/>
      <c r="AC294" s="325"/>
      <c r="AD294" s="238">
        <f t="shared" si="82"/>
        <v>0</v>
      </c>
      <c r="AE294" s="279" t="e">
        <f>VLOOKUP(AD294,分类参数表!$I$2:$J$10,2,FALSE)</f>
        <v>#N/A</v>
      </c>
      <c r="AF294" s="280"/>
      <c r="AG294" s="266"/>
      <c r="AH294" s="266"/>
      <c r="AI294" s="266"/>
      <c r="AJ294" s="266"/>
      <c r="AK294" s="266"/>
      <c r="AL294" s="266"/>
      <c r="AM294" s="290"/>
      <c r="AN294" s="291" t="e">
        <f t="shared" si="78"/>
        <v>#DIV/0!</v>
      </c>
      <c r="AO294" s="297"/>
    </row>
    <row r="295" spans="1:41" s="219" customFormat="1" ht="15" customHeight="1" x14ac:dyDescent="0.15">
      <c r="A295" s="235"/>
      <c r="B295" s="236">
        <f t="shared" si="79"/>
        <v>0</v>
      </c>
      <c r="C295" s="237">
        <f t="shared" si="80"/>
        <v>0</v>
      </c>
      <c r="D295" s="238">
        <f t="shared" si="81"/>
        <v>10</v>
      </c>
      <c r="E295" s="238"/>
      <c r="F295" s="239"/>
      <c r="G295" s="238"/>
      <c r="H295" s="240"/>
      <c r="I295" s="240"/>
      <c r="J295" s="238"/>
      <c r="K295" s="238"/>
      <c r="L295" s="238"/>
      <c r="M295" s="238"/>
      <c r="N295" s="238"/>
      <c r="O295" s="256">
        <f t="shared" si="77"/>
        <v>0</v>
      </c>
      <c r="P295" s="323"/>
      <c r="Q295" s="266"/>
      <c r="R295" s="323"/>
      <c r="S295" s="323"/>
      <c r="T295" s="323"/>
      <c r="U295" s="325"/>
      <c r="V295" s="325"/>
      <c r="W295" s="325"/>
      <c r="X295" s="325"/>
      <c r="Y295" s="323"/>
      <c r="Z295" s="323"/>
      <c r="AA295" s="323"/>
      <c r="AB295" s="325"/>
      <c r="AC295" s="325"/>
      <c r="AD295" s="238">
        <f>AD364</f>
        <v>0</v>
      </c>
      <c r="AE295" s="279" t="e">
        <f>VLOOKUP(AD295,分类参数表!$I$2:$J$10,2,FALSE)</f>
        <v>#N/A</v>
      </c>
      <c r="AF295" s="280"/>
      <c r="AG295" s="266"/>
      <c r="AH295" s="266"/>
      <c r="AI295" s="266"/>
      <c r="AJ295" s="266"/>
      <c r="AK295" s="266"/>
      <c r="AL295" s="266"/>
      <c r="AM295" s="290"/>
      <c r="AN295" s="291" t="e">
        <f t="shared" si="78"/>
        <v>#DIV/0!</v>
      </c>
      <c r="AO295" s="297"/>
    </row>
    <row r="296" spans="1:41" s="219" customFormat="1" ht="15" customHeight="1" x14ac:dyDescent="0.15">
      <c r="A296" s="235"/>
      <c r="B296" s="236">
        <f t="shared" si="79"/>
        <v>0</v>
      </c>
      <c r="C296" s="237">
        <f t="shared" si="80"/>
        <v>0</v>
      </c>
      <c r="D296" s="238">
        <f t="shared" si="81"/>
        <v>11</v>
      </c>
      <c r="E296" s="238"/>
      <c r="F296" s="239"/>
      <c r="G296" s="238"/>
      <c r="H296" s="240"/>
      <c r="I296" s="240"/>
      <c r="J296" s="238"/>
      <c r="K296" s="238"/>
      <c r="L296" s="238"/>
      <c r="M296" s="238"/>
      <c r="N296" s="238"/>
      <c r="O296" s="256">
        <f t="shared" si="77"/>
        <v>0</v>
      </c>
      <c r="P296" s="323"/>
      <c r="Q296" s="266"/>
      <c r="R296" s="323"/>
      <c r="S296" s="323"/>
      <c r="T296" s="323"/>
      <c r="U296" s="325"/>
      <c r="V296" s="325"/>
      <c r="W296" s="325"/>
      <c r="X296" s="325"/>
      <c r="Y296" s="323"/>
      <c r="Z296" s="323"/>
      <c r="AA296" s="323"/>
      <c r="AB296" s="325"/>
      <c r="AC296" s="325"/>
      <c r="AD296" s="238">
        <f t="shared" si="82"/>
        <v>0</v>
      </c>
      <c r="AE296" s="279" t="e">
        <f>VLOOKUP(AD296,分类参数表!$I$2:$J$10,2,FALSE)</f>
        <v>#N/A</v>
      </c>
      <c r="AF296" s="280"/>
      <c r="AG296" s="266"/>
      <c r="AH296" s="266"/>
      <c r="AI296" s="266"/>
      <c r="AJ296" s="266"/>
      <c r="AK296" s="266"/>
      <c r="AL296" s="266"/>
      <c r="AM296" s="290"/>
      <c r="AN296" s="291" t="e">
        <f t="shared" si="78"/>
        <v>#DIV/0!</v>
      </c>
      <c r="AO296" s="297"/>
    </row>
    <row r="297" spans="1:41" s="219" customFormat="1" ht="15" customHeight="1" x14ac:dyDescent="0.15">
      <c r="A297" s="235"/>
      <c r="B297" s="236">
        <f t="shared" si="79"/>
        <v>0</v>
      </c>
      <c r="C297" s="237">
        <f t="shared" si="80"/>
        <v>0</v>
      </c>
      <c r="D297" s="238">
        <f t="shared" si="81"/>
        <v>12</v>
      </c>
      <c r="E297" s="238"/>
      <c r="F297" s="239"/>
      <c r="G297" s="238"/>
      <c r="H297" s="238"/>
      <c r="I297" s="238"/>
      <c r="J297" s="238"/>
      <c r="K297" s="238"/>
      <c r="L297" s="238"/>
      <c r="M297" s="238"/>
      <c r="N297" s="238"/>
      <c r="O297" s="256">
        <f t="shared" si="77"/>
        <v>0</v>
      </c>
      <c r="P297" s="323"/>
      <c r="Q297" s="266"/>
      <c r="R297" s="323"/>
      <c r="S297" s="323"/>
      <c r="T297" s="323"/>
      <c r="U297" s="325"/>
      <c r="V297" s="325"/>
      <c r="W297" s="325"/>
      <c r="X297" s="325"/>
      <c r="Y297" s="323"/>
      <c r="Z297" s="323"/>
      <c r="AA297" s="323"/>
      <c r="AB297" s="325"/>
      <c r="AC297" s="325"/>
      <c r="AD297" s="238">
        <f t="shared" si="82"/>
        <v>0</v>
      </c>
      <c r="AE297" s="279" t="e">
        <f>VLOOKUP(AD297,分类参数表!$I$2:$J$10,2,FALSE)</f>
        <v>#N/A</v>
      </c>
      <c r="AF297" s="280"/>
      <c r="AG297" s="266"/>
      <c r="AH297" s="266"/>
      <c r="AI297" s="266"/>
      <c r="AJ297" s="266"/>
      <c r="AK297" s="266"/>
      <c r="AL297" s="266"/>
      <c r="AM297" s="290"/>
      <c r="AN297" s="291" t="e">
        <f t="shared" si="78"/>
        <v>#DIV/0!</v>
      </c>
      <c r="AO297" s="297"/>
    </row>
    <row r="298" spans="1:41" s="219" customFormat="1" ht="15" customHeight="1" x14ac:dyDescent="0.15">
      <c r="A298" s="235"/>
      <c r="B298" s="236">
        <f t="shared" si="79"/>
        <v>0</v>
      </c>
      <c r="C298" s="237">
        <f t="shared" si="80"/>
        <v>0</v>
      </c>
      <c r="D298" s="238">
        <f t="shared" si="81"/>
        <v>13</v>
      </c>
      <c r="E298" s="238"/>
      <c r="F298" s="239"/>
      <c r="G298" s="238"/>
      <c r="H298" s="240"/>
      <c r="I298" s="240"/>
      <c r="J298" s="238"/>
      <c r="K298" s="238"/>
      <c r="L298" s="238"/>
      <c r="M298" s="238"/>
      <c r="N298" s="238"/>
      <c r="O298" s="256">
        <f t="shared" si="77"/>
        <v>0</v>
      </c>
      <c r="P298" s="323"/>
      <c r="Q298" s="266"/>
      <c r="R298" s="323"/>
      <c r="S298" s="323"/>
      <c r="T298" s="323"/>
      <c r="U298" s="325"/>
      <c r="V298" s="325"/>
      <c r="W298" s="325"/>
      <c r="X298" s="325"/>
      <c r="Y298" s="323"/>
      <c r="Z298" s="323"/>
      <c r="AA298" s="323"/>
      <c r="AB298" s="325"/>
      <c r="AC298" s="325"/>
      <c r="AD298" s="238">
        <f t="shared" si="82"/>
        <v>0</v>
      </c>
      <c r="AE298" s="279" t="e">
        <f>VLOOKUP(AD298,分类参数表!$I$2:$J$10,2,FALSE)</f>
        <v>#N/A</v>
      </c>
      <c r="AF298" s="280"/>
      <c r="AG298" s="266"/>
      <c r="AH298" s="266"/>
      <c r="AI298" s="266"/>
      <c r="AJ298" s="266"/>
      <c r="AK298" s="266"/>
      <c r="AL298" s="266"/>
      <c r="AM298" s="290"/>
      <c r="AN298" s="291" t="e">
        <f t="shared" si="78"/>
        <v>#DIV/0!</v>
      </c>
      <c r="AO298" s="297"/>
    </row>
    <row r="299" spans="1:41" s="219" customFormat="1" ht="15" customHeight="1" x14ac:dyDescent="0.15">
      <c r="A299" s="235"/>
      <c r="B299" s="236">
        <f t="shared" si="79"/>
        <v>0</v>
      </c>
      <c r="C299" s="237">
        <f t="shared" si="80"/>
        <v>0</v>
      </c>
      <c r="D299" s="238">
        <f t="shared" si="81"/>
        <v>14</v>
      </c>
      <c r="E299" s="238"/>
      <c r="F299" s="239"/>
      <c r="G299" s="238"/>
      <c r="H299" s="238"/>
      <c r="I299" s="238"/>
      <c r="J299" s="238"/>
      <c r="K299" s="238"/>
      <c r="L299" s="238"/>
      <c r="M299" s="238"/>
      <c r="N299" s="238"/>
      <c r="O299" s="256">
        <f t="shared" si="77"/>
        <v>0</v>
      </c>
      <c r="P299" s="323"/>
      <c r="Q299" s="266"/>
      <c r="R299" s="323"/>
      <c r="S299" s="323"/>
      <c r="T299" s="323"/>
      <c r="U299" s="325"/>
      <c r="V299" s="325"/>
      <c r="W299" s="325"/>
      <c r="X299" s="325"/>
      <c r="Y299" s="323"/>
      <c r="Z299" s="323"/>
      <c r="AA299" s="323"/>
      <c r="AB299" s="325"/>
      <c r="AC299" s="325"/>
      <c r="AD299" s="238">
        <f t="shared" si="82"/>
        <v>0</v>
      </c>
      <c r="AE299" s="279" t="e">
        <f>VLOOKUP(AD299,分类参数表!$I$2:$J$10,2,FALSE)</f>
        <v>#N/A</v>
      </c>
      <c r="AF299" s="280"/>
      <c r="AG299" s="266"/>
      <c r="AH299" s="266"/>
      <c r="AI299" s="266"/>
      <c r="AJ299" s="266"/>
      <c r="AK299" s="266"/>
      <c r="AL299" s="266"/>
      <c r="AM299" s="290"/>
      <c r="AN299" s="291" t="e">
        <f t="shared" si="78"/>
        <v>#DIV/0!</v>
      </c>
      <c r="AO299" s="297"/>
    </row>
    <row r="300" spans="1:41" s="219" customFormat="1" ht="15" customHeight="1" x14ac:dyDescent="0.15">
      <c r="A300" s="235"/>
      <c r="B300" s="236">
        <f t="shared" si="79"/>
        <v>0</v>
      </c>
      <c r="C300" s="237">
        <f t="shared" si="80"/>
        <v>0</v>
      </c>
      <c r="D300" s="238">
        <f t="shared" si="81"/>
        <v>15</v>
      </c>
      <c r="E300" s="238"/>
      <c r="F300" s="239"/>
      <c r="G300" s="238"/>
      <c r="H300" s="240"/>
      <c r="I300" s="240"/>
      <c r="J300" s="238"/>
      <c r="K300" s="238"/>
      <c r="L300" s="238"/>
      <c r="M300" s="238"/>
      <c r="N300" s="238"/>
      <c r="O300" s="256">
        <f t="shared" si="77"/>
        <v>0</v>
      </c>
      <c r="P300" s="340"/>
      <c r="Q300" s="266"/>
      <c r="R300" s="340"/>
      <c r="S300" s="340"/>
      <c r="T300" s="340"/>
      <c r="U300" s="338"/>
      <c r="V300" s="338"/>
      <c r="W300" s="338"/>
      <c r="X300" s="338"/>
      <c r="Y300" s="340"/>
      <c r="Z300" s="340"/>
      <c r="AA300" s="340"/>
      <c r="AB300" s="338"/>
      <c r="AC300" s="338"/>
      <c r="AD300" s="238" t="e">
        <f>#REF!</f>
        <v>#REF!</v>
      </c>
      <c r="AE300" s="279" t="e">
        <f>VLOOKUP(AD300,分类参数表!$I$2:$J$10,2,FALSE)</f>
        <v>#REF!</v>
      </c>
      <c r="AF300" s="280"/>
      <c r="AG300" s="266"/>
      <c r="AH300" s="266"/>
      <c r="AI300" s="266"/>
      <c r="AJ300" s="266"/>
      <c r="AK300" s="266"/>
      <c r="AL300" s="266"/>
      <c r="AM300" s="290"/>
      <c r="AN300" s="291" t="e">
        <f t="shared" si="78"/>
        <v>#DIV/0!</v>
      </c>
      <c r="AO300" s="297"/>
    </row>
    <row r="301" spans="1:41" s="220" customFormat="1" ht="15" customHeight="1" x14ac:dyDescent="0.15">
      <c r="A301" s="241"/>
      <c r="B301" s="242"/>
      <c r="C301" s="243"/>
      <c r="D301" s="244">
        <v>1</v>
      </c>
      <c r="E301" s="245"/>
      <c r="F301" s="245"/>
      <c r="G301" s="244"/>
      <c r="H301" s="246"/>
      <c r="I301" s="246"/>
      <c r="J301" s="244"/>
      <c r="K301" s="245"/>
      <c r="L301" s="244"/>
      <c r="M301" s="244"/>
      <c r="N301" s="244"/>
      <c r="O301" s="257">
        <f t="shared" ref="O301:O309" si="83">N301*M301</f>
        <v>0</v>
      </c>
      <c r="P301" s="332">
        <f>SUM(O301:O309)</f>
        <v>0</v>
      </c>
      <c r="Q301" s="269"/>
      <c r="R301" s="332">
        <f>SUMPRODUCT(Q301:Q309+0)</f>
        <v>0</v>
      </c>
      <c r="S301" s="332" t="e">
        <f>R301/P301</f>
        <v>#DIV/0!</v>
      </c>
      <c r="T301" s="332" t="e">
        <f>LOOKUP(S301,{0.4,0.45,0.5,0.55,0.6,0.65,0.7,0.75,0.8,0.85,0.9,0.95,1},{0.1,0.175,0.25,0.325,0.4,0.475,0.55,0.625,0.7,0.775,0.85,0.925,1})</f>
        <v>#DIV/0!</v>
      </c>
      <c r="U301" s="318"/>
      <c r="V301" s="318"/>
      <c r="W301" s="318"/>
      <c r="X301" s="318"/>
      <c r="Y301" s="332">
        <f>R301-(V301/10)-X301</f>
        <v>0</v>
      </c>
      <c r="Z301" s="332" t="e">
        <f>Y301*T301*AE301</f>
        <v>#DIV/0!</v>
      </c>
      <c r="AA301" s="332" t="e">
        <f>U301-V301+Z301</f>
        <v>#DIV/0!</v>
      </c>
      <c r="AB301" s="318"/>
      <c r="AC301" s="318"/>
      <c r="AD301" s="281"/>
      <c r="AE301" s="282" t="e">
        <f>VLOOKUP(AD301,分类参数表!$I$2:$J$10,2,FALSE)</f>
        <v>#N/A</v>
      </c>
      <c r="AF301" s="283"/>
      <c r="AG301" s="269"/>
      <c r="AH301" s="269"/>
      <c r="AI301" s="269"/>
      <c r="AJ301" s="269"/>
      <c r="AK301" s="269"/>
      <c r="AL301" s="269"/>
      <c r="AM301" s="292"/>
      <c r="AN301" s="293" t="e">
        <f t="shared" ref="AN301:AN309" si="84">(Q301-AM301)/M301/N301</f>
        <v>#DIV/0!</v>
      </c>
      <c r="AO301" s="298"/>
    </row>
    <row r="302" spans="1:41" s="221" customFormat="1" ht="15" customHeight="1" x14ac:dyDescent="0.15">
      <c r="A302" s="247"/>
      <c r="B302" s="248">
        <f>B301</f>
        <v>0</v>
      </c>
      <c r="C302" s="249">
        <f>C301</f>
        <v>0</v>
      </c>
      <c r="D302" s="250">
        <f>D301+1</f>
        <v>2</v>
      </c>
      <c r="E302" s="250"/>
      <c r="F302" s="251"/>
      <c r="G302" s="250"/>
      <c r="H302" s="252"/>
      <c r="I302" s="252"/>
      <c r="J302" s="250"/>
      <c r="K302" s="250"/>
      <c r="L302" s="250"/>
      <c r="M302" s="250"/>
      <c r="N302" s="250"/>
      <c r="O302" s="258">
        <f t="shared" si="83"/>
        <v>0</v>
      </c>
      <c r="P302" s="333"/>
      <c r="Q302" s="271"/>
      <c r="R302" s="333"/>
      <c r="S302" s="333"/>
      <c r="T302" s="333"/>
      <c r="U302" s="319"/>
      <c r="V302" s="319"/>
      <c r="W302" s="319"/>
      <c r="X302" s="319"/>
      <c r="Y302" s="333"/>
      <c r="Z302" s="333"/>
      <c r="AA302" s="333"/>
      <c r="AB302" s="319"/>
      <c r="AC302" s="319"/>
      <c r="AD302" s="250">
        <f>AD301</f>
        <v>0</v>
      </c>
      <c r="AE302" s="284" t="e">
        <f>VLOOKUP(AD302,分类参数表!$I$2:$J$10,2,FALSE)</f>
        <v>#N/A</v>
      </c>
      <c r="AF302" s="285"/>
      <c r="AG302" s="271"/>
      <c r="AH302" s="271"/>
      <c r="AI302" s="271"/>
      <c r="AJ302" s="271"/>
      <c r="AK302" s="271"/>
      <c r="AL302" s="271"/>
      <c r="AM302" s="294"/>
      <c r="AN302" s="295" t="e">
        <f t="shared" si="84"/>
        <v>#DIV/0!</v>
      </c>
      <c r="AO302" s="299"/>
    </row>
    <row r="303" spans="1:41" s="221" customFormat="1" ht="15" customHeight="1" x14ac:dyDescent="0.15">
      <c r="A303" s="247"/>
      <c r="B303" s="248">
        <f t="shared" ref="B303:C315" si="85">B302</f>
        <v>0</v>
      </c>
      <c r="C303" s="249">
        <f t="shared" ref="C303:C308" si="86">C302</f>
        <v>0</v>
      </c>
      <c r="D303" s="250">
        <f t="shared" ref="D303:D315" si="87">D302+1</f>
        <v>3</v>
      </c>
      <c r="E303" s="250"/>
      <c r="F303" s="251"/>
      <c r="G303" s="250"/>
      <c r="H303" s="252"/>
      <c r="I303" s="252"/>
      <c r="J303" s="250"/>
      <c r="K303" s="250"/>
      <c r="L303" s="250"/>
      <c r="M303" s="250"/>
      <c r="N303" s="250"/>
      <c r="O303" s="258">
        <f t="shared" si="83"/>
        <v>0</v>
      </c>
      <c r="P303" s="333"/>
      <c r="Q303" s="271"/>
      <c r="R303" s="333"/>
      <c r="S303" s="333"/>
      <c r="T303" s="333"/>
      <c r="U303" s="319"/>
      <c r="V303" s="319"/>
      <c r="W303" s="319"/>
      <c r="X303" s="319"/>
      <c r="Y303" s="333"/>
      <c r="Z303" s="333"/>
      <c r="AA303" s="333"/>
      <c r="AB303" s="319"/>
      <c r="AC303" s="319"/>
      <c r="AD303" s="250">
        <f>AD302</f>
        <v>0</v>
      </c>
      <c r="AE303" s="284" t="e">
        <f>VLOOKUP(AD303,分类参数表!$I$2:$J$10,2,FALSE)</f>
        <v>#N/A</v>
      </c>
      <c r="AF303" s="285"/>
      <c r="AG303" s="271"/>
      <c r="AH303" s="271"/>
      <c r="AI303" s="271"/>
      <c r="AJ303" s="271"/>
      <c r="AK303" s="271"/>
      <c r="AL303" s="271"/>
      <c r="AM303" s="294"/>
      <c r="AN303" s="295" t="e">
        <f t="shared" si="84"/>
        <v>#DIV/0!</v>
      </c>
      <c r="AO303" s="299"/>
    </row>
    <row r="304" spans="1:41" s="221" customFormat="1" ht="15" customHeight="1" x14ac:dyDescent="0.15">
      <c r="A304" s="247"/>
      <c r="B304" s="248">
        <f t="shared" si="85"/>
        <v>0</v>
      </c>
      <c r="C304" s="249">
        <f t="shared" si="86"/>
        <v>0</v>
      </c>
      <c r="D304" s="250">
        <f t="shared" si="87"/>
        <v>4</v>
      </c>
      <c r="E304" s="250"/>
      <c r="F304" s="251"/>
      <c r="G304" s="250"/>
      <c r="H304" s="250"/>
      <c r="I304" s="250"/>
      <c r="J304" s="250"/>
      <c r="K304" s="250"/>
      <c r="L304" s="250"/>
      <c r="M304" s="250"/>
      <c r="N304" s="250"/>
      <c r="O304" s="258">
        <f t="shared" si="83"/>
        <v>0</v>
      </c>
      <c r="P304" s="333"/>
      <c r="Q304" s="271"/>
      <c r="R304" s="333"/>
      <c r="S304" s="333"/>
      <c r="T304" s="333"/>
      <c r="U304" s="319"/>
      <c r="V304" s="319"/>
      <c r="W304" s="319"/>
      <c r="X304" s="319"/>
      <c r="Y304" s="333"/>
      <c r="Z304" s="333"/>
      <c r="AA304" s="333"/>
      <c r="AB304" s="319"/>
      <c r="AC304" s="319"/>
      <c r="AD304" s="250">
        <f>AD302</f>
        <v>0</v>
      </c>
      <c r="AE304" s="284" t="e">
        <f>VLOOKUP(AD304,分类参数表!$I$2:$J$10,2,FALSE)</f>
        <v>#N/A</v>
      </c>
      <c r="AF304" s="285"/>
      <c r="AG304" s="271"/>
      <c r="AH304" s="271"/>
      <c r="AI304" s="271"/>
      <c r="AJ304" s="271"/>
      <c r="AK304" s="271"/>
      <c r="AL304" s="271"/>
      <c r="AM304" s="294"/>
      <c r="AN304" s="295" t="e">
        <f t="shared" si="84"/>
        <v>#DIV/0!</v>
      </c>
      <c r="AO304" s="299"/>
    </row>
    <row r="305" spans="1:41" s="221" customFormat="1" ht="15" customHeight="1" x14ac:dyDescent="0.15">
      <c r="A305" s="247"/>
      <c r="B305" s="248">
        <f t="shared" si="85"/>
        <v>0</v>
      </c>
      <c r="C305" s="249">
        <f t="shared" si="86"/>
        <v>0</v>
      </c>
      <c r="D305" s="250">
        <f t="shared" si="87"/>
        <v>5</v>
      </c>
      <c r="E305" s="250"/>
      <c r="F305" s="251"/>
      <c r="G305" s="250"/>
      <c r="H305" s="250"/>
      <c r="I305" s="250"/>
      <c r="J305" s="250"/>
      <c r="K305" s="250"/>
      <c r="L305" s="250"/>
      <c r="M305" s="250"/>
      <c r="N305" s="250"/>
      <c r="O305" s="258">
        <f t="shared" si="83"/>
        <v>0</v>
      </c>
      <c r="P305" s="333"/>
      <c r="Q305" s="271"/>
      <c r="R305" s="333"/>
      <c r="S305" s="333"/>
      <c r="T305" s="333"/>
      <c r="U305" s="319"/>
      <c r="V305" s="319"/>
      <c r="W305" s="319"/>
      <c r="X305" s="319"/>
      <c r="Y305" s="333"/>
      <c r="Z305" s="333"/>
      <c r="AA305" s="333"/>
      <c r="AB305" s="319"/>
      <c r="AC305" s="319"/>
      <c r="AD305" s="250">
        <f>AD303</f>
        <v>0</v>
      </c>
      <c r="AE305" s="284" t="e">
        <f>VLOOKUP(AD305,分类参数表!$I$2:$J$10,2,FALSE)</f>
        <v>#N/A</v>
      </c>
      <c r="AF305" s="285"/>
      <c r="AG305" s="271"/>
      <c r="AH305" s="271"/>
      <c r="AI305" s="271"/>
      <c r="AJ305" s="271"/>
      <c r="AK305" s="271"/>
      <c r="AL305" s="271"/>
      <c r="AM305" s="294"/>
      <c r="AN305" s="295" t="e">
        <f t="shared" si="84"/>
        <v>#DIV/0!</v>
      </c>
      <c r="AO305" s="299"/>
    </row>
    <row r="306" spans="1:41" s="221" customFormat="1" ht="15" customHeight="1" x14ac:dyDescent="0.15">
      <c r="A306" s="247"/>
      <c r="B306" s="248">
        <f t="shared" si="85"/>
        <v>0</v>
      </c>
      <c r="C306" s="249">
        <f t="shared" si="86"/>
        <v>0</v>
      </c>
      <c r="D306" s="250">
        <f t="shared" si="87"/>
        <v>6</v>
      </c>
      <c r="E306" s="250"/>
      <c r="F306" s="251"/>
      <c r="G306" s="250"/>
      <c r="H306" s="252"/>
      <c r="I306" s="252"/>
      <c r="J306" s="250"/>
      <c r="K306" s="250"/>
      <c r="L306" s="250"/>
      <c r="M306" s="250"/>
      <c r="N306" s="250"/>
      <c r="O306" s="258">
        <f t="shared" si="83"/>
        <v>0</v>
      </c>
      <c r="P306" s="333"/>
      <c r="Q306" s="271"/>
      <c r="R306" s="333"/>
      <c r="S306" s="333"/>
      <c r="T306" s="333"/>
      <c r="U306" s="319"/>
      <c r="V306" s="319"/>
      <c r="W306" s="319"/>
      <c r="X306" s="319"/>
      <c r="Y306" s="333"/>
      <c r="Z306" s="333"/>
      <c r="AA306" s="333"/>
      <c r="AB306" s="319"/>
      <c r="AC306" s="319"/>
      <c r="AD306" s="250">
        <f>AD305</f>
        <v>0</v>
      </c>
      <c r="AE306" s="284" t="e">
        <f>VLOOKUP(AD306,分类参数表!$I$2:$J$10,2,FALSE)</f>
        <v>#N/A</v>
      </c>
      <c r="AF306" s="285"/>
      <c r="AG306" s="271"/>
      <c r="AH306" s="271"/>
      <c r="AI306" s="271"/>
      <c r="AJ306" s="271"/>
      <c r="AK306" s="271"/>
      <c r="AL306" s="271"/>
      <c r="AM306" s="294"/>
      <c r="AN306" s="295" t="e">
        <f t="shared" si="84"/>
        <v>#DIV/0!</v>
      </c>
      <c r="AO306" s="299"/>
    </row>
    <row r="307" spans="1:41" s="221" customFormat="1" ht="15" customHeight="1" x14ac:dyDescent="0.15">
      <c r="A307" s="247"/>
      <c r="B307" s="248">
        <f t="shared" si="85"/>
        <v>0</v>
      </c>
      <c r="C307" s="249">
        <f t="shared" si="86"/>
        <v>0</v>
      </c>
      <c r="D307" s="250">
        <f t="shared" si="87"/>
        <v>7</v>
      </c>
      <c r="E307" s="250"/>
      <c r="F307" s="251"/>
      <c r="G307" s="250"/>
      <c r="H307" s="250"/>
      <c r="I307" s="250"/>
      <c r="J307" s="250"/>
      <c r="K307" s="250"/>
      <c r="L307" s="250"/>
      <c r="M307" s="250"/>
      <c r="N307" s="250"/>
      <c r="O307" s="258">
        <f t="shared" si="83"/>
        <v>0</v>
      </c>
      <c r="P307" s="333"/>
      <c r="Q307" s="271"/>
      <c r="R307" s="333"/>
      <c r="S307" s="333"/>
      <c r="T307" s="333"/>
      <c r="U307" s="319"/>
      <c r="V307" s="319"/>
      <c r="W307" s="319"/>
      <c r="X307" s="319"/>
      <c r="Y307" s="333"/>
      <c r="Z307" s="333"/>
      <c r="AA307" s="333"/>
      <c r="AB307" s="319"/>
      <c r="AC307" s="319"/>
      <c r="AD307" s="250">
        <f>AD305</f>
        <v>0</v>
      </c>
      <c r="AE307" s="284" t="e">
        <f>VLOOKUP(AD307,分类参数表!$I$2:$J$10,2,FALSE)</f>
        <v>#N/A</v>
      </c>
      <c r="AF307" s="285"/>
      <c r="AG307" s="271"/>
      <c r="AH307" s="271"/>
      <c r="AI307" s="271"/>
      <c r="AJ307" s="271"/>
      <c r="AK307" s="271"/>
      <c r="AL307" s="271"/>
      <c r="AM307" s="294"/>
      <c r="AN307" s="295" t="e">
        <f t="shared" si="84"/>
        <v>#DIV/0!</v>
      </c>
      <c r="AO307" s="299"/>
    </row>
    <row r="308" spans="1:41" s="221" customFormat="1" ht="15" customHeight="1" x14ac:dyDescent="0.15">
      <c r="A308" s="247"/>
      <c r="B308" s="248">
        <f t="shared" si="85"/>
        <v>0</v>
      </c>
      <c r="C308" s="249">
        <f t="shared" si="86"/>
        <v>0</v>
      </c>
      <c r="D308" s="250">
        <f t="shared" si="87"/>
        <v>8</v>
      </c>
      <c r="E308" s="250"/>
      <c r="F308" s="251"/>
      <c r="G308" s="250"/>
      <c r="H308" s="250"/>
      <c r="I308" s="250"/>
      <c r="J308" s="250"/>
      <c r="K308" s="250"/>
      <c r="L308" s="250"/>
      <c r="M308" s="250"/>
      <c r="N308" s="250"/>
      <c r="O308" s="258">
        <f t="shared" si="83"/>
        <v>0</v>
      </c>
      <c r="P308" s="333"/>
      <c r="Q308" s="271"/>
      <c r="R308" s="333"/>
      <c r="S308" s="333"/>
      <c r="T308" s="333"/>
      <c r="U308" s="319"/>
      <c r="V308" s="319"/>
      <c r="W308" s="319"/>
      <c r="X308" s="319"/>
      <c r="Y308" s="333"/>
      <c r="Z308" s="333"/>
      <c r="AA308" s="333"/>
      <c r="AB308" s="319"/>
      <c r="AC308" s="319"/>
      <c r="AD308" s="250">
        <f>AD306</f>
        <v>0</v>
      </c>
      <c r="AE308" s="284" t="e">
        <f>VLOOKUP(AD308,分类参数表!$I$2:$J$10,2,FALSE)</f>
        <v>#N/A</v>
      </c>
      <c r="AF308" s="285"/>
      <c r="AG308" s="271"/>
      <c r="AH308" s="271"/>
      <c r="AI308" s="271"/>
      <c r="AJ308" s="271"/>
      <c r="AK308" s="271"/>
      <c r="AL308" s="271"/>
      <c r="AM308" s="294"/>
      <c r="AN308" s="295" t="e">
        <f t="shared" si="84"/>
        <v>#DIV/0!</v>
      </c>
      <c r="AO308" s="299"/>
    </row>
    <row r="309" spans="1:41" s="221" customFormat="1" ht="15" customHeight="1" x14ac:dyDescent="0.15">
      <c r="A309" s="247"/>
      <c r="B309" s="248">
        <f t="shared" si="85"/>
        <v>0</v>
      </c>
      <c r="C309" s="249">
        <f t="shared" si="85"/>
        <v>0</v>
      </c>
      <c r="D309" s="250">
        <f t="shared" si="87"/>
        <v>9</v>
      </c>
      <c r="E309" s="250"/>
      <c r="F309" s="251"/>
      <c r="G309" s="250"/>
      <c r="H309" s="250"/>
      <c r="I309" s="250"/>
      <c r="J309" s="250"/>
      <c r="K309" s="250"/>
      <c r="L309" s="250"/>
      <c r="M309" s="250"/>
      <c r="N309" s="250"/>
      <c r="O309" s="258">
        <f t="shared" si="83"/>
        <v>0</v>
      </c>
      <c r="P309" s="333"/>
      <c r="Q309" s="271"/>
      <c r="R309" s="333"/>
      <c r="S309" s="333"/>
      <c r="T309" s="333"/>
      <c r="U309" s="319"/>
      <c r="V309" s="319"/>
      <c r="W309" s="319"/>
      <c r="X309" s="319"/>
      <c r="Y309" s="333"/>
      <c r="Z309" s="333"/>
      <c r="AA309" s="333"/>
      <c r="AB309" s="319"/>
      <c r="AC309" s="319"/>
      <c r="AD309" s="250">
        <f>AD303</f>
        <v>0</v>
      </c>
      <c r="AE309" s="284" t="e">
        <f>VLOOKUP(AD309,分类参数表!$I$2:$J$10,2,FALSE)</f>
        <v>#N/A</v>
      </c>
      <c r="AF309" s="285"/>
      <c r="AG309" s="271"/>
      <c r="AH309" s="271"/>
      <c r="AI309" s="271"/>
      <c r="AJ309" s="271"/>
      <c r="AK309" s="271"/>
      <c r="AL309" s="271"/>
      <c r="AM309" s="294"/>
      <c r="AN309" s="295" t="e">
        <f t="shared" si="84"/>
        <v>#DIV/0!</v>
      </c>
      <c r="AO309" s="299"/>
    </row>
    <row r="310" spans="1:41" s="221" customFormat="1" ht="15" customHeight="1" x14ac:dyDescent="0.15">
      <c r="A310" s="247"/>
      <c r="B310" s="248">
        <f t="shared" si="85"/>
        <v>0</v>
      </c>
      <c r="C310" s="249">
        <f t="shared" si="85"/>
        <v>0</v>
      </c>
      <c r="D310" s="250">
        <f t="shared" si="87"/>
        <v>10</v>
      </c>
      <c r="E310" s="250"/>
      <c r="F310" s="251"/>
      <c r="G310" s="250"/>
      <c r="H310" s="252"/>
      <c r="I310" s="252"/>
      <c r="J310" s="250"/>
      <c r="K310" s="250"/>
      <c r="L310" s="250"/>
      <c r="M310" s="250"/>
      <c r="N310" s="250"/>
      <c r="O310" s="258">
        <f t="shared" ref="O310:O315" si="88">N310*M310</f>
        <v>0</v>
      </c>
      <c r="P310" s="333"/>
      <c r="Q310" s="271"/>
      <c r="R310" s="333"/>
      <c r="S310" s="333"/>
      <c r="T310" s="333"/>
      <c r="U310" s="319"/>
      <c r="V310" s="319"/>
      <c r="W310" s="319"/>
      <c r="X310" s="319"/>
      <c r="Y310" s="333"/>
      <c r="Z310" s="333"/>
      <c r="AA310" s="333"/>
      <c r="AB310" s="319"/>
      <c r="AC310" s="319"/>
      <c r="AD310" s="250" t="e">
        <f>#REF!</f>
        <v>#REF!</v>
      </c>
      <c r="AE310" s="284" t="e">
        <f>VLOOKUP(AD310,分类参数表!$I$2:$J$10,2,FALSE)</f>
        <v>#REF!</v>
      </c>
      <c r="AF310" s="285"/>
      <c r="AG310" s="271"/>
      <c r="AH310" s="271"/>
      <c r="AI310" s="271"/>
      <c r="AJ310" s="271"/>
      <c r="AK310" s="271"/>
      <c r="AL310" s="271"/>
      <c r="AM310" s="294"/>
      <c r="AN310" s="295" t="e">
        <f t="shared" ref="AN310:AN315" si="89">(Q310-AM310)/M310/N310</f>
        <v>#DIV/0!</v>
      </c>
      <c r="AO310" s="299"/>
    </row>
    <row r="311" spans="1:41" s="221" customFormat="1" ht="15" customHeight="1" x14ac:dyDescent="0.15">
      <c r="A311" s="247"/>
      <c r="B311" s="248">
        <f t="shared" si="85"/>
        <v>0</v>
      </c>
      <c r="C311" s="249">
        <f t="shared" si="85"/>
        <v>0</v>
      </c>
      <c r="D311" s="250">
        <f t="shared" si="87"/>
        <v>11</v>
      </c>
      <c r="E311" s="250"/>
      <c r="F311" s="251"/>
      <c r="G311" s="250"/>
      <c r="H311" s="252"/>
      <c r="I311" s="252"/>
      <c r="J311" s="250"/>
      <c r="K311" s="250"/>
      <c r="L311" s="250"/>
      <c r="M311" s="250"/>
      <c r="N311" s="250"/>
      <c r="O311" s="258">
        <f t="shared" si="88"/>
        <v>0</v>
      </c>
      <c r="P311" s="333"/>
      <c r="Q311" s="271"/>
      <c r="R311" s="333"/>
      <c r="S311" s="333"/>
      <c r="T311" s="333"/>
      <c r="U311" s="319"/>
      <c r="V311" s="319"/>
      <c r="W311" s="319"/>
      <c r="X311" s="319"/>
      <c r="Y311" s="333"/>
      <c r="Z311" s="333"/>
      <c r="AA311" s="333"/>
      <c r="AB311" s="319"/>
      <c r="AC311" s="319"/>
      <c r="AD311" s="250" t="e">
        <f>AD310</f>
        <v>#REF!</v>
      </c>
      <c r="AE311" s="284" t="e">
        <f>VLOOKUP(AD311,分类参数表!$I$2:$J$10,2,FALSE)</f>
        <v>#REF!</v>
      </c>
      <c r="AF311" s="285"/>
      <c r="AG311" s="271"/>
      <c r="AH311" s="271"/>
      <c r="AI311" s="271"/>
      <c r="AJ311" s="271"/>
      <c r="AK311" s="271"/>
      <c r="AL311" s="271"/>
      <c r="AM311" s="294"/>
      <c r="AN311" s="295" t="e">
        <f t="shared" si="89"/>
        <v>#DIV/0!</v>
      </c>
      <c r="AO311" s="299"/>
    </row>
    <row r="312" spans="1:41" s="221" customFormat="1" ht="15" customHeight="1" x14ac:dyDescent="0.15">
      <c r="A312" s="247"/>
      <c r="B312" s="248">
        <f t="shared" si="85"/>
        <v>0</v>
      </c>
      <c r="C312" s="249">
        <f t="shared" si="85"/>
        <v>0</v>
      </c>
      <c r="D312" s="250">
        <f t="shared" si="87"/>
        <v>12</v>
      </c>
      <c r="E312" s="250"/>
      <c r="F312" s="251"/>
      <c r="G312" s="250"/>
      <c r="H312" s="250"/>
      <c r="I312" s="250"/>
      <c r="J312" s="250"/>
      <c r="K312" s="250"/>
      <c r="L312" s="250"/>
      <c r="M312" s="250"/>
      <c r="N312" s="250"/>
      <c r="O312" s="258">
        <f t="shared" si="88"/>
        <v>0</v>
      </c>
      <c r="P312" s="333"/>
      <c r="Q312" s="271"/>
      <c r="R312" s="333"/>
      <c r="S312" s="333"/>
      <c r="T312" s="333"/>
      <c r="U312" s="319"/>
      <c r="V312" s="319"/>
      <c r="W312" s="319"/>
      <c r="X312" s="319"/>
      <c r="Y312" s="333"/>
      <c r="Z312" s="333"/>
      <c r="AA312" s="333"/>
      <c r="AB312" s="319"/>
      <c r="AC312" s="319"/>
      <c r="AD312" s="250" t="e">
        <f>AD310</f>
        <v>#REF!</v>
      </c>
      <c r="AE312" s="284" t="e">
        <f>VLOOKUP(AD312,分类参数表!$I$2:$J$10,2,FALSE)</f>
        <v>#REF!</v>
      </c>
      <c r="AF312" s="285"/>
      <c r="AG312" s="271"/>
      <c r="AH312" s="271"/>
      <c r="AI312" s="271"/>
      <c r="AJ312" s="271"/>
      <c r="AK312" s="271"/>
      <c r="AL312" s="271"/>
      <c r="AM312" s="294"/>
      <c r="AN312" s="295" t="e">
        <f t="shared" si="89"/>
        <v>#DIV/0!</v>
      </c>
      <c r="AO312" s="299"/>
    </row>
    <row r="313" spans="1:41" s="221" customFormat="1" ht="15" customHeight="1" x14ac:dyDescent="0.15">
      <c r="A313" s="247"/>
      <c r="B313" s="248">
        <f t="shared" si="85"/>
        <v>0</v>
      </c>
      <c r="C313" s="249">
        <f t="shared" si="85"/>
        <v>0</v>
      </c>
      <c r="D313" s="250">
        <f t="shared" si="87"/>
        <v>13</v>
      </c>
      <c r="E313" s="250"/>
      <c r="F313" s="251"/>
      <c r="G313" s="250"/>
      <c r="H313" s="250"/>
      <c r="I313" s="250"/>
      <c r="J313" s="250"/>
      <c r="K313" s="250"/>
      <c r="L313" s="250"/>
      <c r="M313" s="250"/>
      <c r="N313" s="250"/>
      <c r="O313" s="258">
        <f t="shared" si="88"/>
        <v>0</v>
      </c>
      <c r="P313" s="333"/>
      <c r="Q313" s="271"/>
      <c r="R313" s="333"/>
      <c r="S313" s="333"/>
      <c r="T313" s="333"/>
      <c r="U313" s="319"/>
      <c r="V313" s="319"/>
      <c r="W313" s="319"/>
      <c r="X313" s="319"/>
      <c r="Y313" s="333"/>
      <c r="Z313" s="333"/>
      <c r="AA313" s="333"/>
      <c r="AB313" s="319"/>
      <c r="AC313" s="319"/>
      <c r="AD313" s="250" t="e">
        <f>AD311</f>
        <v>#REF!</v>
      </c>
      <c r="AE313" s="284" t="e">
        <f>VLOOKUP(AD313,分类参数表!$I$2:$J$10,2,FALSE)</f>
        <v>#REF!</v>
      </c>
      <c r="AF313" s="285"/>
      <c r="AG313" s="271"/>
      <c r="AH313" s="271"/>
      <c r="AI313" s="271"/>
      <c r="AJ313" s="271"/>
      <c r="AK313" s="271"/>
      <c r="AL313" s="271"/>
      <c r="AM313" s="294"/>
      <c r="AN313" s="295" t="e">
        <f t="shared" si="89"/>
        <v>#DIV/0!</v>
      </c>
      <c r="AO313" s="299"/>
    </row>
    <row r="314" spans="1:41" s="221" customFormat="1" ht="15" customHeight="1" x14ac:dyDescent="0.15">
      <c r="A314" s="247"/>
      <c r="B314" s="248">
        <f t="shared" si="85"/>
        <v>0</v>
      </c>
      <c r="C314" s="249">
        <f t="shared" si="85"/>
        <v>0</v>
      </c>
      <c r="D314" s="250">
        <f t="shared" si="87"/>
        <v>14</v>
      </c>
      <c r="E314" s="250"/>
      <c r="F314" s="251"/>
      <c r="G314" s="250"/>
      <c r="H314" s="252"/>
      <c r="I314" s="252"/>
      <c r="J314" s="250"/>
      <c r="K314" s="250"/>
      <c r="L314" s="250"/>
      <c r="M314" s="250"/>
      <c r="N314" s="250"/>
      <c r="O314" s="258">
        <f t="shared" si="88"/>
        <v>0</v>
      </c>
      <c r="P314" s="333"/>
      <c r="Q314" s="271"/>
      <c r="R314" s="333"/>
      <c r="S314" s="333"/>
      <c r="T314" s="333"/>
      <c r="U314" s="319"/>
      <c r="V314" s="319"/>
      <c r="W314" s="319"/>
      <c r="X314" s="319"/>
      <c r="Y314" s="333"/>
      <c r="Z314" s="333"/>
      <c r="AA314" s="333"/>
      <c r="AB314" s="319"/>
      <c r="AC314" s="319"/>
      <c r="AD314" s="250" t="e">
        <f>AD313</f>
        <v>#REF!</v>
      </c>
      <c r="AE314" s="284" t="e">
        <f>VLOOKUP(AD314,分类参数表!$I$2:$J$10,2,FALSE)</f>
        <v>#REF!</v>
      </c>
      <c r="AF314" s="285"/>
      <c r="AG314" s="271"/>
      <c r="AH314" s="271"/>
      <c r="AI314" s="271"/>
      <c r="AJ314" s="271"/>
      <c r="AK314" s="271"/>
      <c r="AL314" s="271"/>
      <c r="AM314" s="294"/>
      <c r="AN314" s="295" t="e">
        <f t="shared" si="89"/>
        <v>#DIV/0!</v>
      </c>
      <c r="AO314" s="299"/>
    </row>
    <row r="315" spans="1:41" s="221" customFormat="1" ht="15" customHeight="1" x14ac:dyDescent="0.15">
      <c r="A315" s="247"/>
      <c r="B315" s="248">
        <f t="shared" si="85"/>
        <v>0</v>
      </c>
      <c r="C315" s="249">
        <f t="shared" si="85"/>
        <v>0</v>
      </c>
      <c r="D315" s="250">
        <f t="shared" si="87"/>
        <v>15</v>
      </c>
      <c r="E315" s="250"/>
      <c r="F315" s="251"/>
      <c r="G315" s="250"/>
      <c r="H315" s="250"/>
      <c r="I315" s="250"/>
      <c r="J315" s="250"/>
      <c r="K315" s="250"/>
      <c r="L315" s="250"/>
      <c r="M315" s="250"/>
      <c r="N315" s="250"/>
      <c r="O315" s="258">
        <f t="shared" si="88"/>
        <v>0</v>
      </c>
      <c r="P315" s="341"/>
      <c r="Q315" s="271"/>
      <c r="R315" s="341"/>
      <c r="S315" s="341"/>
      <c r="T315" s="341"/>
      <c r="U315" s="337"/>
      <c r="V315" s="337"/>
      <c r="W315" s="337"/>
      <c r="X315" s="337"/>
      <c r="Y315" s="341"/>
      <c r="Z315" s="341"/>
      <c r="AA315" s="341"/>
      <c r="AB315" s="337"/>
      <c r="AC315" s="337"/>
      <c r="AD315" s="250" t="e">
        <f>AD313</f>
        <v>#REF!</v>
      </c>
      <c r="AE315" s="284" t="e">
        <f>VLOOKUP(AD315,分类参数表!$I$2:$J$10,2,FALSE)</f>
        <v>#REF!</v>
      </c>
      <c r="AF315" s="285"/>
      <c r="AG315" s="271"/>
      <c r="AH315" s="271"/>
      <c r="AI315" s="271"/>
      <c r="AJ315" s="271"/>
      <c r="AK315" s="271"/>
      <c r="AL315" s="271"/>
      <c r="AM315" s="294"/>
      <c r="AN315" s="295" t="e">
        <f t="shared" si="89"/>
        <v>#DIV/0!</v>
      </c>
      <c r="AO315" s="299"/>
    </row>
    <row r="316" spans="1:41" x14ac:dyDescent="0.15">
      <c r="A316" s="253"/>
      <c r="B316" s="38"/>
      <c r="C316" s="37"/>
      <c r="D316" s="38"/>
      <c r="E316" s="38"/>
      <c r="F316" s="38"/>
      <c r="G316" s="38"/>
      <c r="H316" s="38"/>
      <c r="I316" s="38"/>
      <c r="J316" s="38"/>
      <c r="K316" s="38"/>
      <c r="L316" s="38"/>
      <c r="M316" s="38"/>
      <c r="N316" s="38"/>
      <c r="O316" s="38"/>
      <c r="P316" s="38"/>
      <c r="Q316" s="67"/>
      <c r="R316" s="38"/>
      <c r="S316" s="38"/>
      <c r="T316" s="38"/>
      <c r="U316" s="38"/>
      <c r="V316" s="68"/>
      <c r="W316" s="67"/>
      <c r="X316" s="38"/>
      <c r="Y316" s="68"/>
      <c r="Z316" s="68"/>
      <c r="AA316" s="68"/>
      <c r="AB316" s="68"/>
      <c r="AC316" s="68"/>
      <c r="AD316" s="38"/>
      <c r="AE316" s="286"/>
      <c r="AF316" s="38"/>
      <c r="AG316" s="38"/>
      <c r="AH316" s="38"/>
      <c r="AI316" s="38"/>
      <c r="AJ316" s="38"/>
      <c r="AK316" s="38"/>
      <c r="AL316" s="38"/>
      <c r="AM316" s="68"/>
      <c r="AN316" s="90"/>
      <c r="AO316" s="98"/>
    </row>
    <row r="317" spans="1:41" s="218" customFormat="1" ht="15" customHeight="1" x14ac:dyDescent="0.15">
      <c r="A317" s="229"/>
      <c r="B317" s="230"/>
      <c r="C317" s="231"/>
      <c r="D317" s="232">
        <v>1</v>
      </c>
      <c r="E317" s="233"/>
      <c r="F317" s="233"/>
      <c r="G317" s="232"/>
      <c r="H317" s="234"/>
      <c r="I317" s="234"/>
      <c r="J317" s="232"/>
      <c r="K317" s="233"/>
      <c r="L317" s="232"/>
      <c r="M317" s="232"/>
      <c r="N317" s="232"/>
      <c r="O317" s="255">
        <f t="shared" ref="O317:O336" si="90">N317*M317</f>
        <v>0</v>
      </c>
      <c r="P317" s="322">
        <f>SUM(O317:O325)</f>
        <v>0</v>
      </c>
      <c r="Q317" s="264"/>
      <c r="R317" s="322">
        <f>SUMPRODUCT(Q317:Q325+0)</f>
        <v>0</v>
      </c>
      <c r="S317" s="322" t="e">
        <f>R317/P317</f>
        <v>#DIV/0!</v>
      </c>
      <c r="T317" s="322" t="e">
        <f>LOOKUP(S317,{0.4,0.45,0.5,0.55,0.6,0.65,0.7,0.75,0.8,0.85,0.9,0.95,1},{0.1,0.175,0.25,0.325,0.4,0.475,0.55,0.625,0.7,0.775,0.85,0.925,1})</f>
        <v>#DIV/0!</v>
      </c>
      <c r="U317" s="324"/>
      <c r="V317" s="324"/>
      <c r="W317" s="324"/>
      <c r="X317" s="324"/>
      <c r="Y317" s="322">
        <f>R317-(V317/10)-X317</f>
        <v>0</v>
      </c>
      <c r="Z317" s="322" t="e">
        <f>Y317*T317*AE317</f>
        <v>#DIV/0!</v>
      </c>
      <c r="AA317" s="322" t="e">
        <f>U317-V317+Z317</f>
        <v>#DIV/0!</v>
      </c>
      <c r="AB317" s="324"/>
      <c r="AC317" s="324"/>
      <c r="AD317" s="276"/>
      <c r="AE317" s="277" t="e">
        <f>VLOOKUP(AD317,分类参数表!$I$2:$J$10,2,FALSE)</f>
        <v>#N/A</v>
      </c>
      <c r="AF317" s="278"/>
      <c r="AG317" s="264"/>
      <c r="AH317" s="264"/>
      <c r="AI317" s="264"/>
      <c r="AJ317" s="264"/>
      <c r="AK317" s="264"/>
      <c r="AL317" s="264"/>
      <c r="AM317" s="288"/>
      <c r="AN317" s="289" t="e">
        <f t="shared" ref="AN317:AN336" si="91">(Q317-AM317)/M317/N317</f>
        <v>#DIV/0!</v>
      </c>
      <c r="AO317" s="296"/>
    </row>
    <row r="318" spans="1:41" s="219" customFormat="1" ht="15" customHeight="1" x14ac:dyDescent="0.15">
      <c r="A318" s="235"/>
      <c r="B318" s="236">
        <f>B317</f>
        <v>0</v>
      </c>
      <c r="C318" s="237">
        <f>C317</f>
        <v>0</v>
      </c>
      <c r="D318" s="238">
        <f>D317+1</f>
        <v>2</v>
      </c>
      <c r="E318" s="238"/>
      <c r="F318" s="239"/>
      <c r="G318" s="238"/>
      <c r="H318" s="240"/>
      <c r="I318" s="240"/>
      <c r="J318" s="238"/>
      <c r="K318" s="238"/>
      <c r="L318" s="238"/>
      <c r="M318" s="238"/>
      <c r="N318" s="238"/>
      <c r="O318" s="256">
        <f t="shared" si="90"/>
        <v>0</v>
      </c>
      <c r="P318" s="323"/>
      <c r="Q318" s="266"/>
      <c r="R318" s="323"/>
      <c r="S318" s="323"/>
      <c r="T318" s="323"/>
      <c r="U318" s="325"/>
      <c r="V318" s="325"/>
      <c r="W318" s="325"/>
      <c r="X318" s="325"/>
      <c r="Y318" s="323"/>
      <c r="Z318" s="323"/>
      <c r="AA318" s="323"/>
      <c r="AB318" s="325"/>
      <c r="AC318" s="325"/>
      <c r="AD318" s="238">
        <f>AD344</f>
        <v>0</v>
      </c>
      <c r="AE318" s="279" t="e">
        <f>VLOOKUP(AD318,分类参数表!$I$2:$J$10,2,FALSE)</f>
        <v>#N/A</v>
      </c>
      <c r="AF318" s="280"/>
      <c r="AG318" s="266"/>
      <c r="AH318" s="266"/>
      <c r="AI318" s="266"/>
      <c r="AJ318" s="266"/>
      <c r="AK318" s="266"/>
      <c r="AL318" s="266"/>
      <c r="AM318" s="290"/>
      <c r="AN318" s="291" t="e">
        <f t="shared" si="91"/>
        <v>#DIV/0!</v>
      </c>
      <c r="AO318" s="297"/>
    </row>
    <row r="319" spans="1:41" s="219" customFormat="1" ht="15" customHeight="1" x14ac:dyDescent="0.15">
      <c r="A319" s="235"/>
      <c r="B319" s="236">
        <f t="shared" ref="B319:C334" si="92">B318</f>
        <v>0</v>
      </c>
      <c r="C319" s="237">
        <f t="shared" si="92"/>
        <v>0</v>
      </c>
      <c r="D319" s="238">
        <f t="shared" ref="D319:D336" si="93">D318+1</f>
        <v>3</v>
      </c>
      <c r="E319" s="238"/>
      <c r="F319" s="239"/>
      <c r="G319" s="238"/>
      <c r="H319" s="240"/>
      <c r="I319" s="240"/>
      <c r="J319" s="238"/>
      <c r="K319" s="238"/>
      <c r="L319" s="238"/>
      <c r="M319" s="238"/>
      <c r="N319" s="238"/>
      <c r="O319" s="256">
        <f t="shared" si="90"/>
        <v>0</v>
      </c>
      <c r="P319" s="323"/>
      <c r="Q319" s="266"/>
      <c r="R319" s="323"/>
      <c r="S319" s="323"/>
      <c r="T319" s="323"/>
      <c r="U319" s="325"/>
      <c r="V319" s="325"/>
      <c r="W319" s="325"/>
      <c r="X319" s="325"/>
      <c r="Y319" s="323"/>
      <c r="Z319" s="323"/>
      <c r="AA319" s="323"/>
      <c r="AB319" s="325"/>
      <c r="AC319" s="325"/>
      <c r="AD319" s="238">
        <f>AD318</f>
        <v>0</v>
      </c>
      <c r="AE319" s="279" t="e">
        <f>VLOOKUP(AD319,分类参数表!$I$2:$J$10,2,FALSE)</f>
        <v>#N/A</v>
      </c>
      <c r="AF319" s="280"/>
      <c r="AG319" s="266"/>
      <c r="AH319" s="266"/>
      <c r="AI319" s="266"/>
      <c r="AJ319" s="266"/>
      <c r="AK319" s="266"/>
      <c r="AL319" s="266"/>
      <c r="AM319" s="290"/>
      <c r="AN319" s="291" t="e">
        <f t="shared" si="91"/>
        <v>#DIV/0!</v>
      </c>
      <c r="AO319" s="297"/>
    </row>
    <row r="320" spans="1:41" s="219" customFormat="1" ht="15" customHeight="1" x14ac:dyDescent="0.15">
      <c r="A320" s="235"/>
      <c r="B320" s="236">
        <f t="shared" si="92"/>
        <v>0</v>
      </c>
      <c r="C320" s="237">
        <f t="shared" si="92"/>
        <v>0</v>
      </c>
      <c r="D320" s="238">
        <f t="shared" si="93"/>
        <v>4</v>
      </c>
      <c r="E320" s="238"/>
      <c r="F320" s="239"/>
      <c r="G320" s="238"/>
      <c r="H320" s="238"/>
      <c r="I320" s="238"/>
      <c r="J320" s="238"/>
      <c r="K320" s="238"/>
      <c r="L320" s="238"/>
      <c r="M320" s="238"/>
      <c r="N320" s="238"/>
      <c r="O320" s="256">
        <f t="shared" si="90"/>
        <v>0</v>
      </c>
      <c r="P320" s="323"/>
      <c r="Q320" s="266"/>
      <c r="R320" s="323"/>
      <c r="S320" s="323"/>
      <c r="T320" s="323"/>
      <c r="U320" s="325"/>
      <c r="V320" s="325"/>
      <c r="W320" s="325"/>
      <c r="X320" s="325"/>
      <c r="Y320" s="323"/>
      <c r="Z320" s="323"/>
      <c r="AA320" s="323"/>
      <c r="AB320" s="325"/>
      <c r="AC320" s="325"/>
      <c r="AD320" s="238">
        <f>AD319</f>
        <v>0</v>
      </c>
      <c r="AE320" s="279" t="e">
        <f>VLOOKUP(AD320,分类参数表!$I$2:$J$10,2,FALSE)</f>
        <v>#N/A</v>
      </c>
      <c r="AF320" s="280"/>
      <c r="AG320" s="266"/>
      <c r="AH320" s="266"/>
      <c r="AI320" s="266"/>
      <c r="AJ320" s="266"/>
      <c r="AK320" s="266"/>
      <c r="AL320" s="266"/>
      <c r="AM320" s="290"/>
      <c r="AN320" s="291" t="e">
        <f t="shared" si="91"/>
        <v>#DIV/0!</v>
      </c>
      <c r="AO320" s="297"/>
    </row>
    <row r="321" spans="1:41" s="219" customFormat="1" ht="15" customHeight="1" x14ac:dyDescent="0.15">
      <c r="A321" s="235"/>
      <c r="B321" s="236">
        <f t="shared" si="92"/>
        <v>0</v>
      </c>
      <c r="C321" s="237">
        <f t="shared" si="92"/>
        <v>0</v>
      </c>
      <c r="D321" s="238">
        <f t="shared" si="93"/>
        <v>5</v>
      </c>
      <c r="E321" s="238"/>
      <c r="F321" s="239"/>
      <c r="G321" s="238"/>
      <c r="H321" s="240"/>
      <c r="I321" s="240"/>
      <c r="J321" s="238"/>
      <c r="K321" s="238"/>
      <c r="L321" s="238"/>
      <c r="M321" s="238"/>
      <c r="N321" s="238"/>
      <c r="O321" s="256">
        <f t="shared" si="90"/>
        <v>0</v>
      </c>
      <c r="P321" s="323"/>
      <c r="Q321" s="266"/>
      <c r="R321" s="323"/>
      <c r="S321" s="323"/>
      <c r="T321" s="323"/>
      <c r="U321" s="325"/>
      <c r="V321" s="325"/>
      <c r="W321" s="325"/>
      <c r="X321" s="325"/>
      <c r="Y321" s="323"/>
      <c r="Z321" s="323"/>
      <c r="AA321" s="323"/>
      <c r="AB321" s="325"/>
      <c r="AC321" s="325"/>
      <c r="AD321" s="238">
        <f>AD320</f>
        <v>0</v>
      </c>
      <c r="AE321" s="279" t="e">
        <f>VLOOKUP(AD321,分类参数表!$I$2:$J$10,2,FALSE)</f>
        <v>#N/A</v>
      </c>
      <c r="AF321" s="280"/>
      <c r="AG321" s="266"/>
      <c r="AH321" s="266"/>
      <c r="AI321" s="266"/>
      <c r="AJ321" s="266"/>
      <c r="AK321" s="266"/>
      <c r="AL321" s="266"/>
      <c r="AM321" s="290"/>
      <c r="AN321" s="291" t="e">
        <f t="shared" si="91"/>
        <v>#DIV/0!</v>
      </c>
      <c r="AO321" s="297"/>
    </row>
    <row r="322" spans="1:41" s="219" customFormat="1" ht="15" customHeight="1" x14ac:dyDescent="0.15">
      <c r="A322" s="235"/>
      <c r="B322" s="236">
        <f t="shared" si="92"/>
        <v>0</v>
      </c>
      <c r="C322" s="237">
        <f t="shared" si="92"/>
        <v>0</v>
      </c>
      <c r="D322" s="238">
        <f t="shared" si="93"/>
        <v>6</v>
      </c>
      <c r="E322" s="238"/>
      <c r="F322" s="239"/>
      <c r="G322" s="238"/>
      <c r="H322" s="238"/>
      <c r="I322" s="238"/>
      <c r="J322" s="238"/>
      <c r="K322" s="238"/>
      <c r="L322" s="238"/>
      <c r="M322" s="238"/>
      <c r="N322" s="238"/>
      <c r="O322" s="256">
        <f t="shared" si="90"/>
        <v>0</v>
      </c>
      <c r="P322" s="323"/>
      <c r="Q322" s="266"/>
      <c r="R322" s="323"/>
      <c r="S322" s="323"/>
      <c r="T322" s="323"/>
      <c r="U322" s="325"/>
      <c r="V322" s="325"/>
      <c r="W322" s="325"/>
      <c r="X322" s="325"/>
      <c r="Y322" s="323"/>
      <c r="Z322" s="323"/>
      <c r="AA322" s="323"/>
      <c r="AB322" s="325"/>
      <c r="AC322" s="325"/>
      <c r="AD322" s="238">
        <f>AD321</f>
        <v>0</v>
      </c>
      <c r="AE322" s="279" t="e">
        <f>VLOOKUP(AD322,分类参数表!$I$2:$J$10,2,FALSE)</f>
        <v>#N/A</v>
      </c>
      <c r="AF322" s="280"/>
      <c r="AG322" s="266"/>
      <c r="AH322" s="266"/>
      <c r="AI322" s="266"/>
      <c r="AJ322" s="266"/>
      <c r="AK322" s="266"/>
      <c r="AL322" s="266"/>
      <c r="AM322" s="290"/>
      <c r="AN322" s="291" t="e">
        <f t="shared" si="91"/>
        <v>#DIV/0!</v>
      </c>
      <c r="AO322" s="297"/>
    </row>
    <row r="323" spans="1:41" s="219" customFormat="1" ht="15" customHeight="1" x14ac:dyDescent="0.15">
      <c r="A323" s="235"/>
      <c r="B323" s="236">
        <f t="shared" si="92"/>
        <v>0</v>
      </c>
      <c r="C323" s="237">
        <f t="shared" si="92"/>
        <v>0</v>
      </c>
      <c r="D323" s="238">
        <f t="shared" si="93"/>
        <v>7</v>
      </c>
      <c r="E323" s="238"/>
      <c r="F323" s="239"/>
      <c r="G323" s="238"/>
      <c r="H323" s="240"/>
      <c r="I323" s="240"/>
      <c r="J323" s="238"/>
      <c r="K323" s="238"/>
      <c r="L323" s="238"/>
      <c r="M323" s="238"/>
      <c r="N323" s="238"/>
      <c r="O323" s="256">
        <f t="shared" si="90"/>
        <v>0</v>
      </c>
      <c r="P323" s="323"/>
      <c r="Q323" s="266"/>
      <c r="R323" s="323"/>
      <c r="S323" s="323"/>
      <c r="T323" s="323"/>
      <c r="U323" s="325"/>
      <c r="V323" s="325"/>
      <c r="W323" s="325"/>
      <c r="X323" s="325"/>
      <c r="Y323" s="323"/>
      <c r="Z323" s="323"/>
      <c r="AA323" s="323"/>
      <c r="AB323" s="325"/>
      <c r="AC323" s="325"/>
      <c r="AD323" s="238">
        <f>AD317</f>
        <v>0</v>
      </c>
      <c r="AE323" s="279" t="e">
        <f>VLOOKUP(AD323,分类参数表!$I$2:$J$10,2,FALSE)</f>
        <v>#N/A</v>
      </c>
      <c r="AF323" s="280"/>
      <c r="AG323" s="266"/>
      <c r="AH323" s="266"/>
      <c r="AI323" s="266"/>
      <c r="AJ323" s="266"/>
      <c r="AK323" s="266"/>
      <c r="AL323" s="266"/>
      <c r="AM323" s="290"/>
      <c r="AN323" s="291" t="e">
        <f t="shared" si="91"/>
        <v>#DIV/0!</v>
      </c>
      <c r="AO323" s="297"/>
    </row>
    <row r="324" spans="1:41" s="219" customFormat="1" ht="15" customHeight="1" x14ac:dyDescent="0.15">
      <c r="A324" s="235"/>
      <c r="B324" s="236">
        <f t="shared" si="92"/>
        <v>0</v>
      </c>
      <c r="C324" s="237">
        <f t="shared" si="92"/>
        <v>0</v>
      </c>
      <c r="D324" s="238">
        <f t="shared" si="93"/>
        <v>8</v>
      </c>
      <c r="E324" s="238"/>
      <c r="F324" s="239"/>
      <c r="G324" s="238"/>
      <c r="H324" s="240"/>
      <c r="I324" s="240"/>
      <c r="J324" s="238"/>
      <c r="K324" s="238"/>
      <c r="L324" s="238"/>
      <c r="M324" s="238"/>
      <c r="N324" s="238"/>
      <c r="O324" s="256">
        <f t="shared" si="90"/>
        <v>0</v>
      </c>
      <c r="P324" s="323"/>
      <c r="Q324" s="266"/>
      <c r="R324" s="323"/>
      <c r="S324" s="323"/>
      <c r="T324" s="323"/>
      <c r="U324" s="325"/>
      <c r="V324" s="325"/>
      <c r="W324" s="325"/>
      <c r="X324" s="325"/>
      <c r="Y324" s="323"/>
      <c r="Z324" s="323"/>
      <c r="AA324" s="323"/>
      <c r="AB324" s="325"/>
      <c r="AC324" s="325"/>
      <c r="AD324" s="238">
        <f t="shared" ref="AD324:AD330" si="94">AD323</f>
        <v>0</v>
      </c>
      <c r="AE324" s="279" t="e">
        <f>VLOOKUP(AD324,分类参数表!$I$2:$J$10,2,FALSE)</f>
        <v>#N/A</v>
      </c>
      <c r="AF324" s="280"/>
      <c r="AG324" s="266"/>
      <c r="AH324" s="266"/>
      <c r="AI324" s="266"/>
      <c r="AJ324" s="266"/>
      <c r="AK324" s="266"/>
      <c r="AL324" s="266"/>
      <c r="AM324" s="290"/>
      <c r="AN324" s="291" t="e">
        <f t="shared" si="91"/>
        <v>#DIV/0!</v>
      </c>
      <c r="AO324" s="297"/>
    </row>
    <row r="325" spans="1:41" s="219" customFormat="1" ht="15" customHeight="1" x14ac:dyDescent="0.15">
      <c r="A325" s="235"/>
      <c r="B325" s="236">
        <f t="shared" si="92"/>
        <v>0</v>
      </c>
      <c r="C325" s="237">
        <f t="shared" si="92"/>
        <v>0</v>
      </c>
      <c r="D325" s="238">
        <f t="shared" si="93"/>
        <v>9</v>
      </c>
      <c r="E325" s="238"/>
      <c r="F325" s="239"/>
      <c r="G325" s="238"/>
      <c r="H325" s="238"/>
      <c r="I325" s="238"/>
      <c r="J325" s="238"/>
      <c r="K325" s="238"/>
      <c r="L325" s="238"/>
      <c r="M325" s="238"/>
      <c r="N325" s="238"/>
      <c r="O325" s="256">
        <f t="shared" si="90"/>
        <v>0</v>
      </c>
      <c r="P325" s="323"/>
      <c r="Q325" s="266"/>
      <c r="R325" s="323"/>
      <c r="S325" s="323"/>
      <c r="T325" s="323"/>
      <c r="U325" s="325"/>
      <c r="V325" s="325"/>
      <c r="W325" s="325"/>
      <c r="X325" s="325"/>
      <c r="Y325" s="323"/>
      <c r="Z325" s="323"/>
      <c r="AA325" s="323"/>
      <c r="AB325" s="325"/>
      <c r="AC325" s="325"/>
      <c r="AD325" s="238">
        <f t="shared" si="94"/>
        <v>0</v>
      </c>
      <c r="AE325" s="279" t="e">
        <f>VLOOKUP(AD325,分类参数表!$I$2:$J$10,2,FALSE)</f>
        <v>#N/A</v>
      </c>
      <c r="AF325" s="280"/>
      <c r="AG325" s="266"/>
      <c r="AH325" s="266"/>
      <c r="AI325" s="266"/>
      <c r="AJ325" s="266"/>
      <c r="AK325" s="266"/>
      <c r="AL325" s="266"/>
      <c r="AM325" s="290"/>
      <c r="AN325" s="291" t="e">
        <f t="shared" si="91"/>
        <v>#DIV/0!</v>
      </c>
      <c r="AO325" s="297"/>
    </row>
    <row r="326" spans="1:41" s="219" customFormat="1" ht="15" customHeight="1" x14ac:dyDescent="0.15">
      <c r="A326" s="235"/>
      <c r="B326" s="236">
        <f t="shared" si="92"/>
        <v>0</v>
      </c>
      <c r="C326" s="237">
        <f t="shared" si="92"/>
        <v>0</v>
      </c>
      <c r="D326" s="238">
        <f t="shared" si="93"/>
        <v>10</v>
      </c>
      <c r="E326" s="238"/>
      <c r="F326" s="239"/>
      <c r="G326" s="238"/>
      <c r="H326" s="240"/>
      <c r="I326" s="240"/>
      <c r="J326" s="238"/>
      <c r="K326" s="238"/>
      <c r="L326" s="238"/>
      <c r="M326" s="238"/>
      <c r="N326" s="238"/>
      <c r="O326" s="256">
        <f t="shared" si="90"/>
        <v>0</v>
      </c>
      <c r="P326" s="323"/>
      <c r="Q326" s="266"/>
      <c r="R326" s="323"/>
      <c r="S326" s="323"/>
      <c r="T326" s="323"/>
      <c r="U326" s="325"/>
      <c r="V326" s="325"/>
      <c r="W326" s="325"/>
      <c r="X326" s="325"/>
      <c r="Y326" s="323"/>
      <c r="Z326" s="323"/>
      <c r="AA326" s="323"/>
      <c r="AB326" s="325"/>
      <c r="AC326" s="325"/>
      <c r="AD326" s="238">
        <f>AD405</f>
        <v>0</v>
      </c>
      <c r="AE326" s="279" t="e">
        <f>VLOOKUP(AD326,分类参数表!$I$2:$J$10,2,FALSE)</f>
        <v>#N/A</v>
      </c>
      <c r="AF326" s="280"/>
      <c r="AG326" s="266"/>
      <c r="AH326" s="266"/>
      <c r="AI326" s="266"/>
      <c r="AJ326" s="266"/>
      <c r="AK326" s="266"/>
      <c r="AL326" s="266"/>
      <c r="AM326" s="290"/>
      <c r="AN326" s="291" t="e">
        <f t="shared" si="91"/>
        <v>#DIV/0!</v>
      </c>
      <c r="AO326" s="297"/>
    </row>
    <row r="327" spans="1:41" s="219" customFormat="1" ht="15" customHeight="1" x14ac:dyDescent="0.15">
      <c r="A327" s="235"/>
      <c r="B327" s="236">
        <f t="shared" si="92"/>
        <v>0</v>
      </c>
      <c r="C327" s="237">
        <f t="shared" si="92"/>
        <v>0</v>
      </c>
      <c r="D327" s="238">
        <f t="shared" si="93"/>
        <v>11</v>
      </c>
      <c r="E327" s="238"/>
      <c r="F327" s="239"/>
      <c r="G327" s="238"/>
      <c r="H327" s="240"/>
      <c r="I327" s="240"/>
      <c r="J327" s="238"/>
      <c r="K327" s="238"/>
      <c r="L327" s="238"/>
      <c r="M327" s="238"/>
      <c r="N327" s="238"/>
      <c r="O327" s="256">
        <f t="shared" si="90"/>
        <v>0</v>
      </c>
      <c r="P327" s="323"/>
      <c r="Q327" s="266"/>
      <c r="R327" s="323"/>
      <c r="S327" s="323"/>
      <c r="T327" s="323"/>
      <c r="U327" s="325"/>
      <c r="V327" s="325"/>
      <c r="W327" s="325"/>
      <c r="X327" s="325"/>
      <c r="Y327" s="323"/>
      <c r="Z327" s="323"/>
      <c r="AA327" s="323"/>
      <c r="AB327" s="325"/>
      <c r="AC327" s="325"/>
      <c r="AD327" s="238">
        <f t="shared" si="94"/>
        <v>0</v>
      </c>
      <c r="AE327" s="279" t="e">
        <f>VLOOKUP(AD327,分类参数表!$I$2:$J$10,2,FALSE)</f>
        <v>#N/A</v>
      </c>
      <c r="AF327" s="280"/>
      <c r="AG327" s="266"/>
      <c r="AH327" s="266"/>
      <c r="AI327" s="266"/>
      <c r="AJ327" s="266"/>
      <c r="AK327" s="266"/>
      <c r="AL327" s="266"/>
      <c r="AM327" s="290"/>
      <c r="AN327" s="291" t="e">
        <f t="shared" si="91"/>
        <v>#DIV/0!</v>
      </c>
      <c r="AO327" s="297"/>
    </row>
    <row r="328" spans="1:41" s="219" customFormat="1" ht="15" customHeight="1" x14ac:dyDescent="0.15">
      <c r="A328" s="235"/>
      <c r="B328" s="236">
        <f t="shared" si="92"/>
        <v>0</v>
      </c>
      <c r="C328" s="237">
        <f t="shared" si="92"/>
        <v>0</v>
      </c>
      <c r="D328" s="238">
        <f t="shared" si="93"/>
        <v>12</v>
      </c>
      <c r="E328" s="238"/>
      <c r="F328" s="239"/>
      <c r="G328" s="238"/>
      <c r="H328" s="238"/>
      <c r="I328" s="238"/>
      <c r="J328" s="238"/>
      <c r="K328" s="238"/>
      <c r="L328" s="238"/>
      <c r="M328" s="238"/>
      <c r="N328" s="238"/>
      <c r="O328" s="256">
        <f t="shared" si="90"/>
        <v>0</v>
      </c>
      <c r="P328" s="323"/>
      <c r="Q328" s="266"/>
      <c r="R328" s="323"/>
      <c r="S328" s="323"/>
      <c r="T328" s="323"/>
      <c r="U328" s="325"/>
      <c r="V328" s="325"/>
      <c r="W328" s="325"/>
      <c r="X328" s="325"/>
      <c r="Y328" s="323"/>
      <c r="Z328" s="323"/>
      <c r="AA328" s="323"/>
      <c r="AB328" s="325"/>
      <c r="AC328" s="325"/>
      <c r="AD328" s="238">
        <f t="shared" si="94"/>
        <v>0</v>
      </c>
      <c r="AE328" s="279" t="e">
        <f>VLOOKUP(AD328,分类参数表!$I$2:$J$10,2,FALSE)</f>
        <v>#N/A</v>
      </c>
      <c r="AF328" s="280"/>
      <c r="AG328" s="266"/>
      <c r="AH328" s="266"/>
      <c r="AI328" s="266"/>
      <c r="AJ328" s="266"/>
      <c r="AK328" s="266"/>
      <c r="AL328" s="266"/>
      <c r="AM328" s="290"/>
      <c r="AN328" s="291" t="e">
        <f t="shared" si="91"/>
        <v>#DIV/0!</v>
      </c>
      <c r="AO328" s="297"/>
    </row>
    <row r="329" spans="1:41" s="219" customFormat="1" ht="15" customHeight="1" x14ac:dyDescent="0.15">
      <c r="A329" s="235"/>
      <c r="B329" s="236">
        <f t="shared" si="92"/>
        <v>0</v>
      </c>
      <c r="C329" s="237">
        <f t="shared" si="92"/>
        <v>0</v>
      </c>
      <c r="D329" s="238">
        <f t="shared" si="93"/>
        <v>13</v>
      </c>
      <c r="E329" s="238"/>
      <c r="F329" s="239"/>
      <c r="G329" s="238"/>
      <c r="H329" s="240"/>
      <c r="I329" s="240"/>
      <c r="J329" s="238"/>
      <c r="K329" s="238"/>
      <c r="L329" s="238"/>
      <c r="M329" s="238"/>
      <c r="N329" s="238"/>
      <c r="O329" s="256">
        <f t="shared" si="90"/>
        <v>0</v>
      </c>
      <c r="P329" s="323"/>
      <c r="Q329" s="266"/>
      <c r="R329" s="323"/>
      <c r="S329" s="323"/>
      <c r="T329" s="323"/>
      <c r="U329" s="325"/>
      <c r="V329" s="325"/>
      <c r="W329" s="325"/>
      <c r="X329" s="325"/>
      <c r="Y329" s="323"/>
      <c r="Z329" s="323"/>
      <c r="AA329" s="323"/>
      <c r="AB329" s="325"/>
      <c r="AC329" s="325"/>
      <c r="AD329" s="238">
        <f t="shared" si="94"/>
        <v>0</v>
      </c>
      <c r="AE329" s="279" t="e">
        <f>VLOOKUP(AD329,分类参数表!$I$2:$J$10,2,FALSE)</f>
        <v>#N/A</v>
      </c>
      <c r="AF329" s="280"/>
      <c r="AG329" s="266"/>
      <c r="AH329" s="266"/>
      <c r="AI329" s="266"/>
      <c r="AJ329" s="266"/>
      <c r="AK329" s="266"/>
      <c r="AL329" s="266"/>
      <c r="AM329" s="290"/>
      <c r="AN329" s="291" t="e">
        <f t="shared" si="91"/>
        <v>#DIV/0!</v>
      </c>
      <c r="AO329" s="297"/>
    </row>
    <row r="330" spans="1:41" s="219" customFormat="1" ht="15" customHeight="1" x14ac:dyDescent="0.15">
      <c r="A330" s="235"/>
      <c r="B330" s="236">
        <f t="shared" si="92"/>
        <v>0</v>
      </c>
      <c r="C330" s="237">
        <f t="shared" si="92"/>
        <v>0</v>
      </c>
      <c r="D330" s="238">
        <f t="shared" si="93"/>
        <v>14</v>
      </c>
      <c r="E330" s="238"/>
      <c r="F330" s="239"/>
      <c r="G330" s="238"/>
      <c r="H330" s="238"/>
      <c r="I330" s="238"/>
      <c r="J330" s="238"/>
      <c r="K330" s="238"/>
      <c r="L330" s="238"/>
      <c r="M330" s="238"/>
      <c r="N330" s="238"/>
      <c r="O330" s="256">
        <f t="shared" si="90"/>
        <v>0</v>
      </c>
      <c r="P330" s="323"/>
      <c r="Q330" s="266"/>
      <c r="R330" s="323"/>
      <c r="S330" s="323"/>
      <c r="T330" s="323"/>
      <c r="U330" s="325"/>
      <c r="V330" s="325"/>
      <c r="W330" s="325"/>
      <c r="X330" s="325"/>
      <c r="Y330" s="323"/>
      <c r="Z330" s="323"/>
      <c r="AA330" s="323"/>
      <c r="AB330" s="325"/>
      <c r="AC330" s="325"/>
      <c r="AD330" s="238">
        <f t="shared" si="94"/>
        <v>0</v>
      </c>
      <c r="AE330" s="279" t="e">
        <f>VLOOKUP(AD330,分类参数表!$I$2:$J$10,2,FALSE)</f>
        <v>#N/A</v>
      </c>
      <c r="AF330" s="280"/>
      <c r="AG330" s="266"/>
      <c r="AH330" s="266"/>
      <c r="AI330" s="266"/>
      <c r="AJ330" s="266"/>
      <c r="AK330" s="266"/>
      <c r="AL330" s="266"/>
      <c r="AM330" s="290"/>
      <c r="AN330" s="291" t="e">
        <f t="shared" si="91"/>
        <v>#DIV/0!</v>
      </c>
      <c r="AO330" s="297"/>
    </row>
    <row r="331" spans="1:41" s="219" customFormat="1" ht="15" customHeight="1" x14ac:dyDescent="0.15">
      <c r="A331" s="235"/>
      <c r="B331" s="236">
        <f t="shared" si="92"/>
        <v>0</v>
      </c>
      <c r="C331" s="237">
        <f t="shared" si="92"/>
        <v>0</v>
      </c>
      <c r="D331" s="238">
        <f t="shared" si="93"/>
        <v>15</v>
      </c>
      <c r="E331" s="238"/>
      <c r="F331" s="239"/>
      <c r="G331" s="238"/>
      <c r="H331" s="240"/>
      <c r="I331" s="240"/>
      <c r="J331" s="238"/>
      <c r="K331" s="238"/>
      <c r="L331" s="238"/>
      <c r="M331" s="238"/>
      <c r="N331" s="238"/>
      <c r="O331" s="256">
        <f t="shared" si="90"/>
        <v>0</v>
      </c>
      <c r="P331" s="323"/>
      <c r="Q331" s="266"/>
      <c r="R331" s="323"/>
      <c r="S331" s="323"/>
      <c r="T331" s="323"/>
      <c r="U331" s="325"/>
      <c r="V331" s="325"/>
      <c r="W331" s="325"/>
      <c r="X331" s="325"/>
      <c r="Y331" s="323"/>
      <c r="Z331" s="323"/>
      <c r="AA331" s="323"/>
      <c r="AB331" s="325"/>
      <c r="AC331" s="325"/>
      <c r="AD331" s="238" t="e">
        <f>#REF!</f>
        <v>#REF!</v>
      </c>
      <c r="AE331" s="279" t="e">
        <f>VLOOKUP(AD331,分类参数表!$I$2:$J$10,2,FALSE)</f>
        <v>#REF!</v>
      </c>
      <c r="AF331" s="280"/>
      <c r="AG331" s="266"/>
      <c r="AH331" s="266"/>
      <c r="AI331" s="266"/>
      <c r="AJ331" s="266"/>
      <c r="AK331" s="266"/>
      <c r="AL331" s="266"/>
      <c r="AM331" s="290"/>
      <c r="AN331" s="291" t="e">
        <f t="shared" si="91"/>
        <v>#DIV/0!</v>
      </c>
      <c r="AO331" s="297"/>
    </row>
    <row r="332" spans="1:41" s="219" customFormat="1" ht="15" customHeight="1" x14ac:dyDescent="0.15">
      <c r="A332" s="235"/>
      <c r="B332" s="236">
        <f t="shared" si="92"/>
        <v>0</v>
      </c>
      <c r="C332" s="237">
        <f t="shared" si="92"/>
        <v>0</v>
      </c>
      <c r="D332" s="238">
        <f t="shared" si="93"/>
        <v>16</v>
      </c>
      <c r="E332" s="238"/>
      <c r="F332" s="239"/>
      <c r="G332" s="238"/>
      <c r="H332" s="240"/>
      <c r="I332" s="240"/>
      <c r="J332" s="238"/>
      <c r="K332" s="238"/>
      <c r="L332" s="238"/>
      <c r="M332" s="238"/>
      <c r="N332" s="238"/>
      <c r="O332" s="256">
        <f t="shared" si="90"/>
        <v>0</v>
      </c>
      <c r="P332" s="323"/>
      <c r="Q332" s="266"/>
      <c r="R332" s="323"/>
      <c r="S332" s="323"/>
      <c r="T332" s="323"/>
      <c r="U332" s="325"/>
      <c r="V332" s="325"/>
      <c r="W332" s="325"/>
      <c r="X332" s="325"/>
      <c r="Y332" s="323"/>
      <c r="Z332" s="323"/>
      <c r="AA332" s="323"/>
      <c r="AB332" s="325"/>
      <c r="AC332" s="325"/>
      <c r="AD332" s="238" t="e">
        <f>AD331</f>
        <v>#REF!</v>
      </c>
      <c r="AE332" s="279" t="e">
        <f>VLOOKUP(AD332,分类参数表!$I$2:$J$10,2,FALSE)</f>
        <v>#REF!</v>
      </c>
      <c r="AF332" s="280"/>
      <c r="AG332" s="266"/>
      <c r="AH332" s="266"/>
      <c r="AI332" s="266"/>
      <c r="AJ332" s="266"/>
      <c r="AK332" s="266"/>
      <c r="AL332" s="266"/>
      <c r="AM332" s="290"/>
      <c r="AN332" s="291" t="e">
        <f t="shared" si="91"/>
        <v>#DIV/0!</v>
      </c>
      <c r="AO332" s="297"/>
    </row>
    <row r="333" spans="1:41" s="219" customFormat="1" ht="15" customHeight="1" x14ac:dyDescent="0.15">
      <c r="A333" s="235"/>
      <c r="B333" s="236">
        <f t="shared" si="92"/>
        <v>0</v>
      </c>
      <c r="C333" s="237">
        <f t="shared" si="92"/>
        <v>0</v>
      </c>
      <c r="D333" s="238">
        <f t="shared" si="93"/>
        <v>17</v>
      </c>
      <c r="E333" s="238"/>
      <c r="F333" s="239"/>
      <c r="G333" s="238"/>
      <c r="H333" s="238"/>
      <c r="I333" s="238"/>
      <c r="J333" s="238"/>
      <c r="K333" s="238"/>
      <c r="L333" s="238"/>
      <c r="M333" s="238"/>
      <c r="N333" s="238"/>
      <c r="O333" s="256">
        <f t="shared" si="90"/>
        <v>0</v>
      </c>
      <c r="P333" s="323"/>
      <c r="Q333" s="266"/>
      <c r="R333" s="323"/>
      <c r="S333" s="323"/>
      <c r="T333" s="323"/>
      <c r="U333" s="325"/>
      <c r="V333" s="325"/>
      <c r="W333" s="325"/>
      <c r="X333" s="325"/>
      <c r="Y333" s="323"/>
      <c r="Z333" s="323"/>
      <c r="AA333" s="323"/>
      <c r="AB333" s="325"/>
      <c r="AC333" s="325"/>
      <c r="AD333" s="238" t="e">
        <f>AD332</f>
        <v>#REF!</v>
      </c>
      <c r="AE333" s="279" t="e">
        <f>VLOOKUP(AD333,分类参数表!$I$2:$J$10,2,FALSE)</f>
        <v>#REF!</v>
      </c>
      <c r="AF333" s="280"/>
      <c r="AG333" s="266"/>
      <c r="AH333" s="266"/>
      <c r="AI333" s="266"/>
      <c r="AJ333" s="266"/>
      <c r="AK333" s="266"/>
      <c r="AL333" s="266"/>
      <c r="AM333" s="290"/>
      <c r="AN333" s="291" t="e">
        <f t="shared" si="91"/>
        <v>#DIV/0!</v>
      </c>
      <c r="AO333" s="297"/>
    </row>
    <row r="334" spans="1:41" s="219" customFormat="1" ht="15" customHeight="1" x14ac:dyDescent="0.15">
      <c r="A334" s="235"/>
      <c r="B334" s="236">
        <f t="shared" si="92"/>
        <v>0</v>
      </c>
      <c r="C334" s="237">
        <f t="shared" si="92"/>
        <v>0</v>
      </c>
      <c r="D334" s="238">
        <f t="shared" si="93"/>
        <v>18</v>
      </c>
      <c r="E334" s="238"/>
      <c r="F334" s="239"/>
      <c r="G334" s="238"/>
      <c r="H334" s="240"/>
      <c r="I334" s="240"/>
      <c r="J334" s="238"/>
      <c r="K334" s="238"/>
      <c r="L334" s="238"/>
      <c r="M334" s="238"/>
      <c r="N334" s="238"/>
      <c r="O334" s="256">
        <f t="shared" si="90"/>
        <v>0</v>
      </c>
      <c r="P334" s="323"/>
      <c r="Q334" s="266"/>
      <c r="R334" s="323"/>
      <c r="S334" s="323"/>
      <c r="T334" s="323"/>
      <c r="U334" s="325"/>
      <c r="V334" s="325"/>
      <c r="W334" s="325"/>
      <c r="X334" s="325"/>
      <c r="Y334" s="323"/>
      <c r="Z334" s="323"/>
      <c r="AA334" s="323"/>
      <c r="AB334" s="325"/>
      <c r="AC334" s="325"/>
      <c r="AD334" s="238" t="e">
        <f>AD333</f>
        <v>#REF!</v>
      </c>
      <c r="AE334" s="279" t="e">
        <f>VLOOKUP(AD334,分类参数表!$I$2:$J$10,2,FALSE)</f>
        <v>#REF!</v>
      </c>
      <c r="AF334" s="280"/>
      <c r="AG334" s="266"/>
      <c r="AH334" s="266"/>
      <c r="AI334" s="266"/>
      <c r="AJ334" s="266"/>
      <c r="AK334" s="266"/>
      <c r="AL334" s="266"/>
      <c r="AM334" s="290"/>
      <c r="AN334" s="291" t="e">
        <f t="shared" si="91"/>
        <v>#DIV/0!</v>
      </c>
      <c r="AO334" s="297"/>
    </row>
    <row r="335" spans="1:41" s="219" customFormat="1" ht="15" customHeight="1" x14ac:dyDescent="0.15">
      <c r="A335" s="235"/>
      <c r="B335" s="236">
        <f>B334</f>
        <v>0</v>
      </c>
      <c r="C335" s="237">
        <f>C334</f>
        <v>0</v>
      </c>
      <c r="D335" s="238">
        <f t="shared" si="93"/>
        <v>19</v>
      </c>
      <c r="E335" s="238"/>
      <c r="F335" s="239"/>
      <c r="G335" s="238"/>
      <c r="H335" s="238"/>
      <c r="I335" s="238"/>
      <c r="J335" s="238"/>
      <c r="K335" s="238"/>
      <c r="L335" s="238"/>
      <c r="M335" s="238"/>
      <c r="N335" s="238"/>
      <c r="O335" s="256">
        <f t="shared" si="90"/>
        <v>0</v>
      </c>
      <c r="P335" s="323"/>
      <c r="Q335" s="266"/>
      <c r="R335" s="323"/>
      <c r="S335" s="323"/>
      <c r="T335" s="323"/>
      <c r="U335" s="325"/>
      <c r="V335" s="325"/>
      <c r="W335" s="325"/>
      <c r="X335" s="325"/>
      <c r="Y335" s="323"/>
      <c r="Z335" s="323"/>
      <c r="AA335" s="323"/>
      <c r="AB335" s="325"/>
      <c r="AC335" s="325"/>
      <c r="AD335" s="238" t="e">
        <f>AD334</f>
        <v>#REF!</v>
      </c>
      <c r="AE335" s="279" t="e">
        <f>VLOOKUP(AD335,分类参数表!$I$2:$J$10,2,FALSE)</f>
        <v>#REF!</v>
      </c>
      <c r="AF335" s="280"/>
      <c r="AG335" s="266"/>
      <c r="AH335" s="266"/>
      <c r="AI335" s="266"/>
      <c r="AJ335" s="266"/>
      <c r="AK335" s="266"/>
      <c r="AL335" s="266"/>
      <c r="AM335" s="290"/>
      <c r="AN335" s="291" t="e">
        <f t="shared" si="91"/>
        <v>#DIV/0!</v>
      </c>
      <c r="AO335" s="297"/>
    </row>
    <row r="336" spans="1:41" s="219" customFormat="1" ht="15" customHeight="1" x14ac:dyDescent="0.15">
      <c r="A336" s="300"/>
      <c r="B336" s="236">
        <f>B335</f>
        <v>0</v>
      </c>
      <c r="C336" s="237">
        <f>C335</f>
        <v>0</v>
      </c>
      <c r="D336" s="238">
        <f t="shared" si="93"/>
        <v>20</v>
      </c>
      <c r="E336" s="301"/>
      <c r="F336" s="302"/>
      <c r="G336" s="301"/>
      <c r="H336" s="301"/>
      <c r="I336" s="301"/>
      <c r="J336" s="301"/>
      <c r="K336" s="301"/>
      <c r="L336" s="301"/>
      <c r="M336" s="301"/>
      <c r="N336" s="301"/>
      <c r="O336" s="303">
        <f t="shared" si="90"/>
        <v>0</v>
      </c>
      <c r="P336" s="340"/>
      <c r="Q336" s="304"/>
      <c r="R336" s="340"/>
      <c r="S336" s="340"/>
      <c r="T336" s="340"/>
      <c r="U336" s="338"/>
      <c r="V336" s="338"/>
      <c r="W336" s="338"/>
      <c r="X336" s="338"/>
      <c r="Y336" s="340"/>
      <c r="Z336" s="340"/>
      <c r="AA336" s="340"/>
      <c r="AB336" s="338"/>
      <c r="AC336" s="338"/>
      <c r="AD336" s="301" t="e">
        <f>AD333</f>
        <v>#REF!</v>
      </c>
      <c r="AE336" s="305" t="e">
        <f>VLOOKUP(AD336,分类参数表!$I$2:$J$10,2,FALSE)</f>
        <v>#REF!</v>
      </c>
      <c r="AF336" s="306"/>
      <c r="AG336" s="304"/>
      <c r="AH336" s="304"/>
      <c r="AI336" s="304"/>
      <c r="AJ336" s="304"/>
      <c r="AK336" s="304"/>
      <c r="AL336" s="304"/>
      <c r="AM336" s="307"/>
      <c r="AN336" s="308" t="e">
        <f t="shared" si="91"/>
        <v>#DIV/0!</v>
      </c>
      <c r="AO336" s="309"/>
    </row>
    <row r="337" spans="1:41" s="220" customFormat="1" ht="15" customHeight="1" x14ac:dyDescent="0.15">
      <c r="A337" s="241"/>
      <c r="B337" s="242"/>
      <c r="C337" s="243"/>
      <c r="D337" s="244">
        <v>1</v>
      </c>
      <c r="E337" s="245"/>
      <c r="F337" s="245"/>
      <c r="G337" s="244"/>
      <c r="H337" s="246"/>
      <c r="I337" s="246"/>
      <c r="J337" s="244"/>
      <c r="K337" s="245"/>
      <c r="L337" s="244"/>
      <c r="M337" s="244"/>
      <c r="N337" s="244"/>
      <c r="O337" s="257">
        <f t="shared" ref="O337:O356" si="95">N337*M337</f>
        <v>0</v>
      </c>
      <c r="P337" s="332">
        <f>SUM(O337:O345)</f>
        <v>0</v>
      </c>
      <c r="Q337" s="269"/>
      <c r="R337" s="332">
        <f>SUMPRODUCT(Q337:Q345+0)</f>
        <v>0</v>
      </c>
      <c r="S337" s="332" t="e">
        <f>R337/P337</f>
        <v>#DIV/0!</v>
      </c>
      <c r="T337" s="332" t="e">
        <f>LOOKUP(S337,{0.4,0.45,0.5,0.55,0.6,0.65,0.7,0.75,0.8,0.85,0.9,0.95,1},{0.1,0.175,0.25,0.325,0.4,0.475,0.55,0.625,0.7,0.775,0.85,0.925,1})</f>
        <v>#DIV/0!</v>
      </c>
      <c r="U337" s="320"/>
      <c r="V337" s="320"/>
      <c r="W337" s="320"/>
      <c r="X337" s="320"/>
      <c r="Y337" s="332">
        <f>R337-(V337/10)-X337</f>
        <v>0</v>
      </c>
      <c r="Z337" s="332" t="e">
        <f>Y337*T337*AE337</f>
        <v>#DIV/0!</v>
      </c>
      <c r="AA337" s="332" t="e">
        <f>U337-V337+Z337</f>
        <v>#DIV/0!</v>
      </c>
      <c r="AB337" s="320"/>
      <c r="AC337" s="320"/>
      <c r="AD337" s="281"/>
      <c r="AE337" s="282" t="e">
        <f>VLOOKUP(AD337,分类参数表!$I$2:$J$10,2,FALSE)</f>
        <v>#N/A</v>
      </c>
      <c r="AF337" s="283"/>
      <c r="AG337" s="269"/>
      <c r="AH337" s="269"/>
      <c r="AI337" s="269"/>
      <c r="AJ337" s="269"/>
      <c r="AK337" s="269"/>
      <c r="AL337" s="269"/>
      <c r="AM337" s="292"/>
      <c r="AN337" s="293" t="e">
        <f t="shared" ref="AN337:AN356" si="96">(Q337-AM337)/M337/N337</f>
        <v>#DIV/0!</v>
      </c>
      <c r="AO337" s="298"/>
    </row>
    <row r="338" spans="1:41" s="221" customFormat="1" ht="15" customHeight="1" x14ac:dyDescent="0.15">
      <c r="A338" s="247"/>
      <c r="B338" s="248">
        <f>B337</f>
        <v>0</v>
      </c>
      <c r="C338" s="249">
        <f>C337</f>
        <v>0</v>
      </c>
      <c r="D338" s="250">
        <f>D337+1</f>
        <v>2</v>
      </c>
      <c r="E338" s="250"/>
      <c r="F338" s="251"/>
      <c r="G338" s="250"/>
      <c r="H338" s="252"/>
      <c r="I338" s="252"/>
      <c r="J338" s="250"/>
      <c r="K338" s="250"/>
      <c r="L338" s="250"/>
      <c r="M338" s="250"/>
      <c r="N338" s="250"/>
      <c r="O338" s="258">
        <f t="shared" si="95"/>
        <v>0</v>
      </c>
      <c r="P338" s="333"/>
      <c r="Q338" s="271"/>
      <c r="R338" s="333"/>
      <c r="S338" s="333"/>
      <c r="T338" s="333"/>
      <c r="U338" s="321"/>
      <c r="V338" s="321"/>
      <c r="W338" s="321"/>
      <c r="X338" s="321"/>
      <c r="Y338" s="333"/>
      <c r="Z338" s="333"/>
      <c r="AA338" s="333"/>
      <c r="AB338" s="321"/>
      <c r="AC338" s="321"/>
      <c r="AD338" s="250">
        <f>AD337</f>
        <v>0</v>
      </c>
      <c r="AE338" s="284" t="e">
        <f>VLOOKUP(AD338,分类参数表!$I$2:$J$10,2,FALSE)</f>
        <v>#N/A</v>
      </c>
      <c r="AF338" s="285"/>
      <c r="AG338" s="271"/>
      <c r="AH338" s="271"/>
      <c r="AI338" s="271"/>
      <c r="AJ338" s="271"/>
      <c r="AK338" s="271"/>
      <c r="AL338" s="271"/>
      <c r="AM338" s="294"/>
      <c r="AN338" s="295" t="e">
        <f t="shared" si="96"/>
        <v>#DIV/0!</v>
      </c>
      <c r="AO338" s="299"/>
    </row>
    <row r="339" spans="1:41" s="221" customFormat="1" ht="15" customHeight="1" x14ac:dyDescent="0.15">
      <c r="A339" s="247"/>
      <c r="B339" s="248">
        <f t="shared" ref="B339:C344" si="97">B338</f>
        <v>0</v>
      </c>
      <c r="C339" s="249">
        <f t="shared" si="97"/>
        <v>0</v>
      </c>
      <c r="D339" s="250">
        <f t="shared" ref="D339:D356" si="98">D338+1</f>
        <v>3</v>
      </c>
      <c r="E339" s="250"/>
      <c r="F339" s="251"/>
      <c r="G339" s="250"/>
      <c r="H339" s="252"/>
      <c r="I339" s="252"/>
      <c r="J339" s="250"/>
      <c r="K339" s="250"/>
      <c r="L339" s="250"/>
      <c r="M339" s="250"/>
      <c r="N339" s="250"/>
      <c r="O339" s="258">
        <f t="shared" si="95"/>
        <v>0</v>
      </c>
      <c r="P339" s="333"/>
      <c r="Q339" s="271"/>
      <c r="R339" s="333"/>
      <c r="S339" s="333"/>
      <c r="T339" s="333"/>
      <c r="U339" s="321"/>
      <c r="V339" s="321"/>
      <c r="W339" s="321"/>
      <c r="X339" s="321"/>
      <c r="Y339" s="333"/>
      <c r="Z339" s="333"/>
      <c r="AA339" s="333"/>
      <c r="AB339" s="321"/>
      <c r="AC339" s="321"/>
      <c r="AD339" s="250">
        <f>AD338</f>
        <v>0</v>
      </c>
      <c r="AE339" s="284" t="e">
        <f>VLOOKUP(AD339,分类参数表!$I$2:$J$10,2,FALSE)</f>
        <v>#N/A</v>
      </c>
      <c r="AF339" s="285"/>
      <c r="AG339" s="271"/>
      <c r="AH339" s="271"/>
      <c r="AI339" s="271"/>
      <c r="AJ339" s="271"/>
      <c r="AK339" s="271"/>
      <c r="AL339" s="271"/>
      <c r="AM339" s="294"/>
      <c r="AN339" s="295" t="e">
        <f t="shared" si="96"/>
        <v>#DIV/0!</v>
      </c>
      <c r="AO339" s="299"/>
    </row>
    <row r="340" spans="1:41" s="221" customFormat="1" ht="15" customHeight="1" x14ac:dyDescent="0.15">
      <c r="A340" s="247"/>
      <c r="B340" s="248">
        <f t="shared" ref="B340:B356" si="99">B339</f>
        <v>0</v>
      </c>
      <c r="C340" s="249">
        <f t="shared" si="97"/>
        <v>0</v>
      </c>
      <c r="D340" s="250">
        <f t="shared" si="98"/>
        <v>4</v>
      </c>
      <c r="E340" s="250"/>
      <c r="F340" s="251"/>
      <c r="G340" s="250"/>
      <c r="H340" s="250"/>
      <c r="I340" s="250"/>
      <c r="J340" s="250"/>
      <c r="K340" s="250"/>
      <c r="L340" s="250"/>
      <c r="M340" s="250"/>
      <c r="N340" s="250"/>
      <c r="O340" s="258">
        <f t="shared" si="95"/>
        <v>0</v>
      </c>
      <c r="P340" s="333"/>
      <c r="Q340" s="271"/>
      <c r="R340" s="333"/>
      <c r="S340" s="333"/>
      <c r="T340" s="333"/>
      <c r="U340" s="321"/>
      <c r="V340" s="321"/>
      <c r="W340" s="321"/>
      <c r="X340" s="321"/>
      <c r="Y340" s="333"/>
      <c r="Z340" s="333"/>
      <c r="AA340" s="333"/>
      <c r="AB340" s="321"/>
      <c r="AC340" s="321"/>
      <c r="AD340" s="250">
        <f>AD338</f>
        <v>0</v>
      </c>
      <c r="AE340" s="284" t="e">
        <f>VLOOKUP(AD340,分类参数表!$I$2:$J$10,2,FALSE)</f>
        <v>#N/A</v>
      </c>
      <c r="AF340" s="285"/>
      <c r="AG340" s="271"/>
      <c r="AH340" s="271"/>
      <c r="AI340" s="271"/>
      <c r="AJ340" s="271"/>
      <c r="AK340" s="271"/>
      <c r="AL340" s="271"/>
      <c r="AM340" s="294"/>
      <c r="AN340" s="295" t="e">
        <f t="shared" si="96"/>
        <v>#DIV/0!</v>
      </c>
      <c r="AO340" s="299"/>
    </row>
    <row r="341" spans="1:41" s="221" customFormat="1" ht="15" customHeight="1" x14ac:dyDescent="0.15">
      <c r="A341" s="247"/>
      <c r="B341" s="248">
        <f t="shared" si="99"/>
        <v>0</v>
      </c>
      <c r="C341" s="249">
        <f t="shared" si="97"/>
        <v>0</v>
      </c>
      <c r="D341" s="250">
        <f t="shared" si="98"/>
        <v>5</v>
      </c>
      <c r="E341" s="250"/>
      <c r="F341" s="251"/>
      <c r="G341" s="250"/>
      <c r="H341" s="250"/>
      <c r="I341" s="250"/>
      <c r="J341" s="250"/>
      <c r="K341" s="250"/>
      <c r="L341" s="250"/>
      <c r="M341" s="250"/>
      <c r="N341" s="250"/>
      <c r="O341" s="258">
        <f t="shared" si="95"/>
        <v>0</v>
      </c>
      <c r="P341" s="333"/>
      <c r="Q341" s="271"/>
      <c r="R341" s="333"/>
      <c r="S341" s="333"/>
      <c r="T341" s="333"/>
      <c r="U341" s="321"/>
      <c r="V341" s="321"/>
      <c r="W341" s="321"/>
      <c r="X341" s="321"/>
      <c r="Y341" s="333"/>
      <c r="Z341" s="333"/>
      <c r="AA341" s="333"/>
      <c r="AB341" s="321"/>
      <c r="AC341" s="321"/>
      <c r="AD341" s="250">
        <f>AD339</f>
        <v>0</v>
      </c>
      <c r="AE341" s="284" t="e">
        <f>VLOOKUP(AD341,分类参数表!$I$2:$J$10,2,FALSE)</f>
        <v>#N/A</v>
      </c>
      <c r="AF341" s="285"/>
      <c r="AG341" s="271"/>
      <c r="AH341" s="271"/>
      <c r="AI341" s="271"/>
      <c r="AJ341" s="271"/>
      <c r="AK341" s="271"/>
      <c r="AL341" s="271"/>
      <c r="AM341" s="294"/>
      <c r="AN341" s="295" t="e">
        <f t="shared" si="96"/>
        <v>#DIV/0!</v>
      </c>
      <c r="AO341" s="299"/>
    </row>
    <row r="342" spans="1:41" s="221" customFormat="1" ht="15" customHeight="1" x14ac:dyDescent="0.15">
      <c r="A342" s="247"/>
      <c r="B342" s="248">
        <f t="shared" si="99"/>
        <v>0</v>
      </c>
      <c r="C342" s="249">
        <f t="shared" si="97"/>
        <v>0</v>
      </c>
      <c r="D342" s="250">
        <f t="shared" si="98"/>
        <v>6</v>
      </c>
      <c r="E342" s="250"/>
      <c r="F342" s="251"/>
      <c r="G342" s="250"/>
      <c r="H342" s="252"/>
      <c r="I342" s="252"/>
      <c r="J342" s="250"/>
      <c r="K342" s="250"/>
      <c r="L342" s="250"/>
      <c r="M342" s="250"/>
      <c r="N342" s="250"/>
      <c r="O342" s="258">
        <f t="shared" si="95"/>
        <v>0</v>
      </c>
      <c r="P342" s="333"/>
      <c r="Q342" s="271"/>
      <c r="R342" s="333"/>
      <c r="S342" s="333"/>
      <c r="T342" s="333"/>
      <c r="U342" s="321"/>
      <c r="V342" s="321"/>
      <c r="W342" s="321"/>
      <c r="X342" s="321"/>
      <c r="Y342" s="333"/>
      <c r="Z342" s="333"/>
      <c r="AA342" s="333"/>
      <c r="AB342" s="321"/>
      <c r="AC342" s="321"/>
      <c r="AD342" s="250">
        <f>AD341</f>
        <v>0</v>
      </c>
      <c r="AE342" s="284" t="e">
        <f>VLOOKUP(AD342,分类参数表!$I$2:$J$10,2,FALSE)</f>
        <v>#N/A</v>
      </c>
      <c r="AF342" s="285"/>
      <c r="AG342" s="271"/>
      <c r="AH342" s="271"/>
      <c r="AI342" s="271"/>
      <c r="AJ342" s="271"/>
      <c r="AK342" s="271"/>
      <c r="AL342" s="271"/>
      <c r="AM342" s="294"/>
      <c r="AN342" s="295" t="e">
        <f t="shared" si="96"/>
        <v>#DIV/0!</v>
      </c>
      <c r="AO342" s="299"/>
    </row>
    <row r="343" spans="1:41" s="221" customFormat="1" ht="15" customHeight="1" x14ac:dyDescent="0.15">
      <c r="A343" s="247"/>
      <c r="B343" s="248">
        <f t="shared" si="99"/>
        <v>0</v>
      </c>
      <c r="C343" s="249">
        <f t="shared" si="97"/>
        <v>0</v>
      </c>
      <c r="D343" s="250">
        <f t="shared" si="98"/>
        <v>7</v>
      </c>
      <c r="E343" s="250"/>
      <c r="F343" s="251"/>
      <c r="G343" s="250"/>
      <c r="H343" s="250"/>
      <c r="I343" s="250"/>
      <c r="J343" s="250"/>
      <c r="K343" s="250"/>
      <c r="L343" s="250"/>
      <c r="M343" s="250"/>
      <c r="N343" s="250"/>
      <c r="O343" s="258">
        <f t="shared" si="95"/>
        <v>0</v>
      </c>
      <c r="P343" s="333"/>
      <c r="Q343" s="271"/>
      <c r="R343" s="333"/>
      <c r="S343" s="333"/>
      <c r="T343" s="333"/>
      <c r="U343" s="321"/>
      <c r="V343" s="321"/>
      <c r="W343" s="321"/>
      <c r="X343" s="321"/>
      <c r="Y343" s="333"/>
      <c r="Z343" s="333"/>
      <c r="AA343" s="333"/>
      <c r="AB343" s="321"/>
      <c r="AC343" s="321"/>
      <c r="AD343" s="250">
        <f>AD341</f>
        <v>0</v>
      </c>
      <c r="AE343" s="284" t="e">
        <f>VLOOKUP(AD343,分类参数表!$I$2:$J$10,2,FALSE)</f>
        <v>#N/A</v>
      </c>
      <c r="AF343" s="285"/>
      <c r="AG343" s="271"/>
      <c r="AH343" s="271"/>
      <c r="AI343" s="271"/>
      <c r="AJ343" s="271"/>
      <c r="AK343" s="271"/>
      <c r="AL343" s="271"/>
      <c r="AM343" s="294"/>
      <c r="AN343" s="295" t="e">
        <f t="shared" si="96"/>
        <v>#DIV/0!</v>
      </c>
      <c r="AO343" s="299"/>
    </row>
    <row r="344" spans="1:41" s="221" customFormat="1" ht="15" customHeight="1" x14ac:dyDescent="0.15">
      <c r="A344" s="247"/>
      <c r="B344" s="248">
        <f t="shared" si="99"/>
        <v>0</v>
      </c>
      <c r="C344" s="249">
        <f t="shared" si="97"/>
        <v>0</v>
      </c>
      <c r="D344" s="250">
        <f t="shared" si="98"/>
        <v>8</v>
      </c>
      <c r="E344" s="250"/>
      <c r="F344" s="251"/>
      <c r="G344" s="250"/>
      <c r="H344" s="250"/>
      <c r="I344" s="250"/>
      <c r="J344" s="250"/>
      <c r="K344" s="250"/>
      <c r="L344" s="250"/>
      <c r="M344" s="250"/>
      <c r="N344" s="250"/>
      <c r="O344" s="258">
        <f t="shared" si="95"/>
        <v>0</v>
      </c>
      <c r="P344" s="333"/>
      <c r="Q344" s="271"/>
      <c r="R344" s="333"/>
      <c r="S344" s="333"/>
      <c r="T344" s="333"/>
      <c r="U344" s="321"/>
      <c r="V344" s="321"/>
      <c r="W344" s="321"/>
      <c r="X344" s="321"/>
      <c r="Y344" s="333"/>
      <c r="Z344" s="333"/>
      <c r="AA344" s="333"/>
      <c r="AB344" s="321"/>
      <c r="AC344" s="321"/>
      <c r="AD344" s="250">
        <f>AD342</f>
        <v>0</v>
      </c>
      <c r="AE344" s="284" t="e">
        <f>VLOOKUP(AD344,分类参数表!$I$2:$J$10,2,FALSE)</f>
        <v>#N/A</v>
      </c>
      <c r="AF344" s="285"/>
      <c r="AG344" s="271"/>
      <c r="AH344" s="271"/>
      <c r="AI344" s="271"/>
      <c r="AJ344" s="271"/>
      <c r="AK344" s="271"/>
      <c r="AL344" s="271"/>
      <c r="AM344" s="294"/>
      <c r="AN344" s="295" t="e">
        <f t="shared" si="96"/>
        <v>#DIV/0!</v>
      </c>
      <c r="AO344" s="299"/>
    </row>
    <row r="345" spans="1:41" s="221" customFormat="1" ht="15" customHeight="1" x14ac:dyDescent="0.15">
      <c r="A345" s="247"/>
      <c r="B345" s="248">
        <f t="shared" si="99"/>
        <v>0</v>
      </c>
      <c r="C345" s="249">
        <f t="shared" ref="C345:C356" si="100">C344</f>
        <v>0</v>
      </c>
      <c r="D345" s="250">
        <f t="shared" si="98"/>
        <v>9</v>
      </c>
      <c r="E345" s="250"/>
      <c r="F345" s="251"/>
      <c r="G345" s="250"/>
      <c r="H345" s="250"/>
      <c r="I345" s="250"/>
      <c r="J345" s="250"/>
      <c r="K345" s="250"/>
      <c r="L345" s="250"/>
      <c r="M345" s="250"/>
      <c r="N345" s="250"/>
      <c r="O345" s="258">
        <f t="shared" si="95"/>
        <v>0</v>
      </c>
      <c r="P345" s="333"/>
      <c r="Q345" s="271"/>
      <c r="R345" s="333"/>
      <c r="S345" s="333"/>
      <c r="T345" s="333"/>
      <c r="U345" s="321"/>
      <c r="V345" s="321"/>
      <c r="W345" s="321"/>
      <c r="X345" s="321"/>
      <c r="Y345" s="333"/>
      <c r="Z345" s="333"/>
      <c r="AA345" s="333"/>
      <c r="AB345" s="321"/>
      <c r="AC345" s="321"/>
      <c r="AD345" s="250">
        <f>AD339</f>
        <v>0</v>
      </c>
      <c r="AE345" s="284" t="e">
        <f>VLOOKUP(AD345,分类参数表!$I$2:$J$10,2,FALSE)</f>
        <v>#N/A</v>
      </c>
      <c r="AF345" s="285"/>
      <c r="AG345" s="271"/>
      <c r="AH345" s="271"/>
      <c r="AI345" s="271"/>
      <c r="AJ345" s="271"/>
      <c r="AK345" s="271"/>
      <c r="AL345" s="271"/>
      <c r="AM345" s="294"/>
      <c r="AN345" s="295" t="e">
        <f t="shared" si="96"/>
        <v>#DIV/0!</v>
      </c>
      <c r="AO345" s="299"/>
    </row>
    <row r="346" spans="1:41" s="221" customFormat="1" ht="15" customHeight="1" x14ac:dyDescent="0.15">
      <c r="A346" s="247"/>
      <c r="B346" s="248">
        <f t="shared" si="99"/>
        <v>0</v>
      </c>
      <c r="C346" s="249">
        <f t="shared" si="100"/>
        <v>0</v>
      </c>
      <c r="D346" s="250">
        <f t="shared" si="98"/>
        <v>10</v>
      </c>
      <c r="E346" s="250"/>
      <c r="F346" s="251"/>
      <c r="G346" s="250"/>
      <c r="H346" s="252"/>
      <c r="I346" s="252"/>
      <c r="J346" s="250"/>
      <c r="K346" s="250"/>
      <c r="L346" s="250"/>
      <c r="M346" s="250"/>
      <c r="N346" s="250"/>
      <c r="O346" s="258">
        <f t="shared" si="95"/>
        <v>0</v>
      </c>
      <c r="P346" s="333"/>
      <c r="Q346" s="271"/>
      <c r="R346" s="333"/>
      <c r="S346" s="333"/>
      <c r="T346" s="333"/>
      <c r="U346" s="321"/>
      <c r="V346" s="321"/>
      <c r="W346" s="321"/>
      <c r="X346" s="321"/>
      <c r="Y346" s="333"/>
      <c r="Z346" s="333"/>
      <c r="AA346" s="333"/>
      <c r="AB346" s="321"/>
      <c r="AC346" s="321"/>
      <c r="AD346" s="250" t="e">
        <f>#REF!</f>
        <v>#REF!</v>
      </c>
      <c r="AE346" s="284" t="e">
        <f>VLOOKUP(AD346,分类参数表!$I$2:$J$10,2,FALSE)</f>
        <v>#REF!</v>
      </c>
      <c r="AF346" s="285"/>
      <c r="AG346" s="271"/>
      <c r="AH346" s="271"/>
      <c r="AI346" s="271"/>
      <c r="AJ346" s="271"/>
      <c r="AK346" s="271"/>
      <c r="AL346" s="271"/>
      <c r="AM346" s="294"/>
      <c r="AN346" s="295" t="e">
        <f t="shared" si="96"/>
        <v>#DIV/0!</v>
      </c>
      <c r="AO346" s="299"/>
    </row>
    <row r="347" spans="1:41" s="221" customFormat="1" ht="15" customHeight="1" x14ac:dyDescent="0.15">
      <c r="A347" s="247"/>
      <c r="B347" s="248">
        <f t="shared" si="99"/>
        <v>0</v>
      </c>
      <c r="C347" s="249">
        <f t="shared" si="100"/>
        <v>0</v>
      </c>
      <c r="D347" s="250">
        <f t="shared" si="98"/>
        <v>11</v>
      </c>
      <c r="E347" s="250"/>
      <c r="F347" s="251"/>
      <c r="G347" s="250"/>
      <c r="H347" s="252"/>
      <c r="I347" s="252"/>
      <c r="J347" s="250"/>
      <c r="K347" s="250"/>
      <c r="L347" s="250"/>
      <c r="M347" s="250"/>
      <c r="N347" s="250"/>
      <c r="O347" s="258">
        <f t="shared" si="95"/>
        <v>0</v>
      </c>
      <c r="P347" s="333"/>
      <c r="Q347" s="271"/>
      <c r="R347" s="333"/>
      <c r="S347" s="333"/>
      <c r="T347" s="333"/>
      <c r="U347" s="321"/>
      <c r="V347" s="321"/>
      <c r="W347" s="321"/>
      <c r="X347" s="321"/>
      <c r="Y347" s="333"/>
      <c r="Z347" s="333"/>
      <c r="AA347" s="333"/>
      <c r="AB347" s="321"/>
      <c r="AC347" s="321"/>
      <c r="AD347" s="250" t="e">
        <f>AD346</f>
        <v>#REF!</v>
      </c>
      <c r="AE347" s="284" t="e">
        <f>VLOOKUP(AD347,分类参数表!$I$2:$J$10,2,FALSE)</f>
        <v>#REF!</v>
      </c>
      <c r="AF347" s="285"/>
      <c r="AG347" s="271"/>
      <c r="AH347" s="271"/>
      <c r="AI347" s="271"/>
      <c r="AJ347" s="271"/>
      <c r="AK347" s="271"/>
      <c r="AL347" s="271"/>
      <c r="AM347" s="294"/>
      <c r="AN347" s="295" t="e">
        <f t="shared" si="96"/>
        <v>#DIV/0!</v>
      </c>
      <c r="AO347" s="299"/>
    </row>
    <row r="348" spans="1:41" s="221" customFormat="1" ht="15" customHeight="1" x14ac:dyDescent="0.15">
      <c r="A348" s="247"/>
      <c r="B348" s="248">
        <f t="shared" si="99"/>
        <v>0</v>
      </c>
      <c r="C348" s="249">
        <f t="shared" si="100"/>
        <v>0</v>
      </c>
      <c r="D348" s="250">
        <f t="shared" si="98"/>
        <v>12</v>
      </c>
      <c r="E348" s="250"/>
      <c r="F348" s="251"/>
      <c r="G348" s="250"/>
      <c r="H348" s="250"/>
      <c r="I348" s="250"/>
      <c r="J348" s="250"/>
      <c r="K348" s="250"/>
      <c r="L348" s="250"/>
      <c r="M348" s="250"/>
      <c r="N348" s="250"/>
      <c r="O348" s="258">
        <f t="shared" si="95"/>
        <v>0</v>
      </c>
      <c r="P348" s="333"/>
      <c r="Q348" s="271"/>
      <c r="R348" s="333"/>
      <c r="S348" s="333"/>
      <c r="T348" s="333"/>
      <c r="U348" s="321"/>
      <c r="V348" s="321"/>
      <c r="W348" s="321"/>
      <c r="X348" s="321"/>
      <c r="Y348" s="333"/>
      <c r="Z348" s="333"/>
      <c r="AA348" s="333"/>
      <c r="AB348" s="321"/>
      <c r="AC348" s="321"/>
      <c r="AD348" s="250" t="e">
        <f>AD346</f>
        <v>#REF!</v>
      </c>
      <c r="AE348" s="284" t="e">
        <f>VLOOKUP(AD348,分类参数表!$I$2:$J$10,2,FALSE)</f>
        <v>#REF!</v>
      </c>
      <c r="AF348" s="285"/>
      <c r="AG348" s="271"/>
      <c r="AH348" s="271"/>
      <c r="AI348" s="271"/>
      <c r="AJ348" s="271"/>
      <c r="AK348" s="271"/>
      <c r="AL348" s="271"/>
      <c r="AM348" s="294"/>
      <c r="AN348" s="295" t="e">
        <f t="shared" si="96"/>
        <v>#DIV/0!</v>
      </c>
      <c r="AO348" s="299"/>
    </row>
    <row r="349" spans="1:41" s="221" customFormat="1" ht="15" customHeight="1" x14ac:dyDescent="0.15">
      <c r="A349" s="247"/>
      <c r="B349" s="248">
        <f t="shared" si="99"/>
        <v>0</v>
      </c>
      <c r="C349" s="249">
        <f t="shared" si="100"/>
        <v>0</v>
      </c>
      <c r="D349" s="250">
        <f t="shared" si="98"/>
        <v>13</v>
      </c>
      <c r="E349" s="250"/>
      <c r="F349" s="251"/>
      <c r="G349" s="250"/>
      <c r="H349" s="250"/>
      <c r="I349" s="250"/>
      <c r="J349" s="250"/>
      <c r="K349" s="250"/>
      <c r="L349" s="250"/>
      <c r="M349" s="250"/>
      <c r="N349" s="250"/>
      <c r="O349" s="258">
        <f t="shared" si="95"/>
        <v>0</v>
      </c>
      <c r="P349" s="333"/>
      <c r="Q349" s="271"/>
      <c r="R349" s="333"/>
      <c r="S349" s="333"/>
      <c r="T349" s="333"/>
      <c r="U349" s="321"/>
      <c r="V349" s="321"/>
      <c r="W349" s="321"/>
      <c r="X349" s="321"/>
      <c r="Y349" s="333"/>
      <c r="Z349" s="333"/>
      <c r="AA349" s="333"/>
      <c r="AB349" s="321"/>
      <c r="AC349" s="321"/>
      <c r="AD349" s="250" t="e">
        <f>AD347</f>
        <v>#REF!</v>
      </c>
      <c r="AE349" s="284" t="e">
        <f>VLOOKUP(AD349,分类参数表!$I$2:$J$10,2,FALSE)</f>
        <v>#REF!</v>
      </c>
      <c r="AF349" s="285"/>
      <c r="AG349" s="271"/>
      <c r="AH349" s="271"/>
      <c r="AI349" s="271"/>
      <c r="AJ349" s="271"/>
      <c r="AK349" s="271"/>
      <c r="AL349" s="271"/>
      <c r="AM349" s="294"/>
      <c r="AN349" s="295" t="e">
        <f t="shared" si="96"/>
        <v>#DIV/0!</v>
      </c>
      <c r="AO349" s="299"/>
    </row>
    <row r="350" spans="1:41" s="221" customFormat="1" ht="15" customHeight="1" x14ac:dyDescent="0.15">
      <c r="A350" s="247"/>
      <c r="B350" s="248">
        <f t="shared" si="99"/>
        <v>0</v>
      </c>
      <c r="C350" s="249">
        <f t="shared" si="100"/>
        <v>0</v>
      </c>
      <c r="D350" s="250">
        <f t="shared" si="98"/>
        <v>14</v>
      </c>
      <c r="E350" s="250"/>
      <c r="F350" s="251"/>
      <c r="G350" s="250"/>
      <c r="H350" s="252"/>
      <c r="I350" s="252"/>
      <c r="J350" s="250"/>
      <c r="K350" s="250"/>
      <c r="L350" s="250"/>
      <c r="M350" s="250"/>
      <c r="N350" s="250"/>
      <c r="O350" s="258">
        <f t="shared" si="95"/>
        <v>0</v>
      </c>
      <c r="P350" s="333"/>
      <c r="Q350" s="271"/>
      <c r="R350" s="333"/>
      <c r="S350" s="333"/>
      <c r="T350" s="333"/>
      <c r="U350" s="321"/>
      <c r="V350" s="321"/>
      <c r="W350" s="321"/>
      <c r="X350" s="321"/>
      <c r="Y350" s="333"/>
      <c r="Z350" s="333"/>
      <c r="AA350" s="333"/>
      <c r="AB350" s="321"/>
      <c r="AC350" s="321"/>
      <c r="AD350" s="250" t="e">
        <f>AD349</f>
        <v>#REF!</v>
      </c>
      <c r="AE350" s="284" t="e">
        <f>VLOOKUP(AD350,分类参数表!$I$2:$J$10,2,FALSE)</f>
        <v>#REF!</v>
      </c>
      <c r="AF350" s="285"/>
      <c r="AG350" s="271"/>
      <c r="AH350" s="271"/>
      <c r="AI350" s="271"/>
      <c r="AJ350" s="271"/>
      <c r="AK350" s="271"/>
      <c r="AL350" s="271"/>
      <c r="AM350" s="294"/>
      <c r="AN350" s="295" t="e">
        <f t="shared" si="96"/>
        <v>#DIV/0!</v>
      </c>
      <c r="AO350" s="299"/>
    </row>
    <row r="351" spans="1:41" s="221" customFormat="1" ht="15" customHeight="1" x14ac:dyDescent="0.15">
      <c r="A351" s="247"/>
      <c r="B351" s="248">
        <f t="shared" si="99"/>
        <v>0</v>
      </c>
      <c r="C351" s="249">
        <f t="shared" si="100"/>
        <v>0</v>
      </c>
      <c r="D351" s="250">
        <f t="shared" si="98"/>
        <v>15</v>
      </c>
      <c r="E351" s="250"/>
      <c r="F351" s="251"/>
      <c r="G351" s="250"/>
      <c r="H351" s="250"/>
      <c r="I351" s="250"/>
      <c r="J351" s="250"/>
      <c r="K351" s="250"/>
      <c r="L351" s="250"/>
      <c r="M351" s="250"/>
      <c r="N351" s="250"/>
      <c r="O351" s="258">
        <f t="shared" si="95"/>
        <v>0</v>
      </c>
      <c r="P351" s="333"/>
      <c r="Q351" s="271"/>
      <c r="R351" s="333"/>
      <c r="S351" s="333"/>
      <c r="T351" s="333"/>
      <c r="U351" s="321"/>
      <c r="V351" s="321"/>
      <c r="W351" s="321"/>
      <c r="X351" s="321"/>
      <c r="Y351" s="333"/>
      <c r="Z351" s="333"/>
      <c r="AA351" s="333"/>
      <c r="AB351" s="321"/>
      <c r="AC351" s="321"/>
      <c r="AD351" s="250" t="e">
        <f>AD349</f>
        <v>#REF!</v>
      </c>
      <c r="AE351" s="284" t="e">
        <f>VLOOKUP(AD351,分类参数表!$I$2:$J$10,2,FALSE)</f>
        <v>#REF!</v>
      </c>
      <c r="AF351" s="285"/>
      <c r="AG351" s="271"/>
      <c r="AH351" s="271"/>
      <c r="AI351" s="271"/>
      <c r="AJ351" s="271"/>
      <c r="AK351" s="271"/>
      <c r="AL351" s="271"/>
      <c r="AM351" s="294"/>
      <c r="AN351" s="295" t="e">
        <f t="shared" si="96"/>
        <v>#DIV/0!</v>
      </c>
      <c r="AO351" s="299"/>
    </row>
    <row r="352" spans="1:41" s="221" customFormat="1" ht="15" customHeight="1" x14ac:dyDescent="0.15">
      <c r="A352" s="247"/>
      <c r="B352" s="248">
        <f t="shared" si="99"/>
        <v>0</v>
      </c>
      <c r="C352" s="249">
        <f t="shared" si="100"/>
        <v>0</v>
      </c>
      <c r="D352" s="250">
        <f t="shared" si="98"/>
        <v>16</v>
      </c>
      <c r="E352" s="250"/>
      <c r="F352" s="251"/>
      <c r="G352" s="250"/>
      <c r="H352" s="250"/>
      <c r="I352" s="250"/>
      <c r="J352" s="250"/>
      <c r="K352" s="250"/>
      <c r="L352" s="250"/>
      <c r="M352" s="250"/>
      <c r="N352" s="250"/>
      <c r="O352" s="258">
        <f t="shared" si="95"/>
        <v>0</v>
      </c>
      <c r="P352" s="333"/>
      <c r="Q352" s="271"/>
      <c r="R352" s="333"/>
      <c r="S352" s="333"/>
      <c r="T352" s="333"/>
      <c r="U352" s="321"/>
      <c r="V352" s="321"/>
      <c r="W352" s="321"/>
      <c r="X352" s="321"/>
      <c r="Y352" s="333"/>
      <c r="Z352" s="333"/>
      <c r="AA352" s="333"/>
      <c r="AB352" s="321"/>
      <c r="AC352" s="321"/>
      <c r="AD352" s="250" t="e">
        <f>AD350</f>
        <v>#REF!</v>
      </c>
      <c r="AE352" s="284" t="e">
        <f>VLOOKUP(AD352,分类参数表!$I$2:$J$10,2,FALSE)</f>
        <v>#REF!</v>
      </c>
      <c r="AF352" s="285"/>
      <c r="AG352" s="271"/>
      <c r="AH352" s="271"/>
      <c r="AI352" s="271"/>
      <c r="AJ352" s="271"/>
      <c r="AK352" s="271"/>
      <c r="AL352" s="271"/>
      <c r="AM352" s="294"/>
      <c r="AN352" s="295" t="e">
        <f t="shared" si="96"/>
        <v>#DIV/0!</v>
      </c>
      <c r="AO352" s="299"/>
    </row>
    <row r="353" spans="1:41" s="221" customFormat="1" ht="15" customHeight="1" x14ac:dyDescent="0.15">
      <c r="A353" s="247"/>
      <c r="B353" s="248">
        <f t="shared" si="99"/>
        <v>0</v>
      </c>
      <c r="C353" s="249">
        <f t="shared" si="100"/>
        <v>0</v>
      </c>
      <c r="D353" s="250">
        <f t="shared" si="98"/>
        <v>17</v>
      </c>
      <c r="E353" s="250"/>
      <c r="F353" s="251"/>
      <c r="G353" s="250"/>
      <c r="H353" s="250"/>
      <c r="I353" s="250"/>
      <c r="J353" s="250"/>
      <c r="K353" s="250"/>
      <c r="L353" s="250"/>
      <c r="M353" s="250"/>
      <c r="N353" s="250"/>
      <c r="O353" s="258">
        <f t="shared" si="95"/>
        <v>0</v>
      </c>
      <c r="P353" s="333"/>
      <c r="Q353" s="271"/>
      <c r="R353" s="333"/>
      <c r="S353" s="333"/>
      <c r="T353" s="333"/>
      <c r="U353" s="321"/>
      <c r="V353" s="321"/>
      <c r="W353" s="321"/>
      <c r="X353" s="321"/>
      <c r="Y353" s="333"/>
      <c r="Z353" s="333"/>
      <c r="AA353" s="333"/>
      <c r="AB353" s="321"/>
      <c r="AC353" s="321"/>
      <c r="AD353" s="250" t="e">
        <f>AD347</f>
        <v>#REF!</v>
      </c>
      <c r="AE353" s="284" t="e">
        <f>VLOOKUP(AD353,分类参数表!$I$2:$J$10,2,FALSE)</f>
        <v>#REF!</v>
      </c>
      <c r="AF353" s="285"/>
      <c r="AG353" s="271"/>
      <c r="AH353" s="271"/>
      <c r="AI353" s="271"/>
      <c r="AJ353" s="271"/>
      <c r="AK353" s="271"/>
      <c r="AL353" s="271"/>
      <c r="AM353" s="294"/>
      <c r="AN353" s="295" t="e">
        <f t="shared" si="96"/>
        <v>#DIV/0!</v>
      </c>
      <c r="AO353" s="299"/>
    </row>
    <row r="354" spans="1:41" s="221" customFormat="1" ht="15" customHeight="1" x14ac:dyDescent="0.15">
      <c r="A354" s="247"/>
      <c r="B354" s="248">
        <f t="shared" si="99"/>
        <v>0</v>
      </c>
      <c r="C354" s="249">
        <f t="shared" si="100"/>
        <v>0</v>
      </c>
      <c r="D354" s="250">
        <f t="shared" si="98"/>
        <v>18</v>
      </c>
      <c r="E354" s="250"/>
      <c r="F354" s="251"/>
      <c r="G354" s="250"/>
      <c r="H354" s="252"/>
      <c r="I354" s="252"/>
      <c r="J354" s="250"/>
      <c r="K354" s="250"/>
      <c r="L354" s="250"/>
      <c r="M354" s="250"/>
      <c r="N354" s="250"/>
      <c r="O354" s="258">
        <f t="shared" si="95"/>
        <v>0</v>
      </c>
      <c r="P354" s="333"/>
      <c r="Q354" s="271"/>
      <c r="R354" s="333"/>
      <c r="S354" s="333"/>
      <c r="T354" s="333"/>
      <c r="U354" s="321"/>
      <c r="V354" s="321"/>
      <c r="W354" s="321"/>
      <c r="X354" s="321"/>
      <c r="Y354" s="333"/>
      <c r="Z354" s="333"/>
      <c r="AA354" s="333"/>
      <c r="AB354" s="321"/>
      <c r="AC354" s="321"/>
      <c r="AD354" s="250" t="e">
        <f>#REF!</f>
        <v>#REF!</v>
      </c>
      <c r="AE354" s="284" t="e">
        <f>VLOOKUP(AD354,分类参数表!$I$2:$J$10,2,FALSE)</f>
        <v>#REF!</v>
      </c>
      <c r="AF354" s="285"/>
      <c r="AG354" s="271"/>
      <c r="AH354" s="271"/>
      <c r="AI354" s="271"/>
      <c r="AJ354" s="271"/>
      <c r="AK354" s="271"/>
      <c r="AL354" s="271"/>
      <c r="AM354" s="294"/>
      <c r="AN354" s="295" t="e">
        <f t="shared" si="96"/>
        <v>#DIV/0!</v>
      </c>
      <c r="AO354" s="299"/>
    </row>
    <row r="355" spans="1:41" s="221" customFormat="1" ht="15" customHeight="1" x14ac:dyDescent="0.15">
      <c r="A355" s="247"/>
      <c r="B355" s="248">
        <f t="shared" si="99"/>
        <v>0</v>
      </c>
      <c r="C355" s="249">
        <f t="shared" si="100"/>
        <v>0</v>
      </c>
      <c r="D355" s="250">
        <f t="shared" si="98"/>
        <v>19</v>
      </c>
      <c r="E355" s="250"/>
      <c r="F355" s="251"/>
      <c r="G355" s="250"/>
      <c r="H355" s="252"/>
      <c r="I355" s="252"/>
      <c r="J355" s="250"/>
      <c r="K355" s="250"/>
      <c r="L355" s="250"/>
      <c r="M355" s="250"/>
      <c r="N355" s="250"/>
      <c r="O355" s="258">
        <f t="shared" si="95"/>
        <v>0</v>
      </c>
      <c r="P355" s="333"/>
      <c r="Q355" s="271"/>
      <c r="R355" s="333"/>
      <c r="S355" s="333"/>
      <c r="T355" s="333"/>
      <c r="U355" s="321"/>
      <c r="V355" s="321"/>
      <c r="W355" s="321"/>
      <c r="X355" s="321"/>
      <c r="Y355" s="333"/>
      <c r="Z355" s="333"/>
      <c r="AA355" s="333"/>
      <c r="AB355" s="321"/>
      <c r="AC355" s="321"/>
      <c r="AD355" s="250" t="e">
        <f t="shared" ref="AD355:AD362" si="101">AD354</f>
        <v>#REF!</v>
      </c>
      <c r="AE355" s="284" t="e">
        <f>VLOOKUP(AD355,分类参数表!$I$2:$J$10,2,FALSE)</f>
        <v>#REF!</v>
      </c>
      <c r="AF355" s="285"/>
      <c r="AG355" s="271"/>
      <c r="AH355" s="271"/>
      <c r="AI355" s="271"/>
      <c r="AJ355" s="271"/>
      <c r="AK355" s="271"/>
      <c r="AL355" s="271"/>
      <c r="AM355" s="294"/>
      <c r="AN355" s="295" t="e">
        <f t="shared" si="96"/>
        <v>#DIV/0!</v>
      </c>
      <c r="AO355" s="299"/>
    </row>
    <row r="356" spans="1:41" s="221" customFormat="1" ht="15" customHeight="1" x14ac:dyDescent="0.15">
      <c r="A356" s="247"/>
      <c r="B356" s="248">
        <f t="shared" si="99"/>
        <v>0</v>
      </c>
      <c r="C356" s="249">
        <f t="shared" si="100"/>
        <v>0</v>
      </c>
      <c r="D356" s="250">
        <f t="shared" si="98"/>
        <v>20</v>
      </c>
      <c r="E356" s="250"/>
      <c r="F356" s="251"/>
      <c r="G356" s="250"/>
      <c r="H356" s="250"/>
      <c r="I356" s="250"/>
      <c r="J356" s="250"/>
      <c r="K356" s="250"/>
      <c r="L356" s="250"/>
      <c r="M356" s="250"/>
      <c r="N356" s="250"/>
      <c r="O356" s="258">
        <f t="shared" si="95"/>
        <v>0</v>
      </c>
      <c r="P356" s="341"/>
      <c r="Q356" s="271"/>
      <c r="R356" s="341"/>
      <c r="S356" s="341"/>
      <c r="T356" s="341"/>
      <c r="U356" s="339"/>
      <c r="V356" s="339"/>
      <c r="W356" s="339"/>
      <c r="X356" s="339"/>
      <c r="Y356" s="341"/>
      <c r="Z356" s="341"/>
      <c r="AA356" s="341"/>
      <c r="AB356" s="339"/>
      <c r="AC356" s="339"/>
      <c r="AD356" s="250" t="e">
        <f>AD354</f>
        <v>#REF!</v>
      </c>
      <c r="AE356" s="284" t="e">
        <f>VLOOKUP(AD356,分类参数表!$I$2:$J$10,2,FALSE)</f>
        <v>#REF!</v>
      </c>
      <c r="AF356" s="285"/>
      <c r="AG356" s="271"/>
      <c r="AH356" s="271"/>
      <c r="AI356" s="271"/>
      <c r="AJ356" s="271"/>
      <c r="AK356" s="271"/>
      <c r="AL356" s="271"/>
      <c r="AM356" s="294"/>
      <c r="AN356" s="295" t="e">
        <f t="shared" si="96"/>
        <v>#DIV/0!</v>
      </c>
      <c r="AO356" s="299"/>
    </row>
    <row r="357" spans="1:41" x14ac:dyDescent="0.15">
      <c r="A357" s="253"/>
      <c r="B357" s="38"/>
      <c r="C357" s="37"/>
      <c r="D357" s="38"/>
      <c r="E357" s="38"/>
      <c r="F357" s="38"/>
      <c r="G357" s="38"/>
      <c r="H357" s="38"/>
      <c r="I357" s="38"/>
      <c r="J357" s="38"/>
      <c r="K357" s="38"/>
      <c r="L357" s="38"/>
      <c r="M357" s="38"/>
      <c r="N357" s="38"/>
      <c r="O357" s="38"/>
      <c r="P357" s="38"/>
      <c r="Q357" s="67"/>
      <c r="R357" s="38"/>
      <c r="S357" s="38"/>
      <c r="T357" s="38"/>
      <c r="U357" s="38"/>
      <c r="V357" s="68"/>
      <c r="W357" s="67"/>
      <c r="X357" s="38"/>
      <c r="Y357" s="68"/>
      <c r="Z357" s="68"/>
      <c r="AA357" s="68"/>
      <c r="AB357" s="68"/>
      <c r="AC357" s="68"/>
      <c r="AD357" s="38"/>
      <c r="AE357" s="286"/>
      <c r="AF357" s="38"/>
      <c r="AG357" s="38"/>
      <c r="AH357" s="38"/>
      <c r="AI357" s="38"/>
      <c r="AJ357" s="38"/>
      <c r="AK357" s="38"/>
      <c r="AL357" s="38"/>
      <c r="AM357" s="68"/>
      <c r="AN357" s="90"/>
      <c r="AO357" s="98"/>
    </row>
    <row r="358" spans="1:41" s="218" customFormat="1" ht="15" customHeight="1" x14ac:dyDescent="0.15">
      <c r="A358" s="229"/>
      <c r="B358" s="230"/>
      <c r="C358" s="231"/>
      <c r="D358" s="232">
        <v>1</v>
      </c>
      <c r="E358" s="233"/>
      <c r="F358" s="233"/>
      <c r="G358" s="232"/>
      <c r="H358" s="234"/>
      <c r="I358" s="234"/>
      <c r="J358" s="232"/>
      <c r="K358" s="233"/>
      <c r="L358" s="232"/>
      <c r="M358" s="232"/>
      <c r="N358" s="232"/>
      <c r="O358" s="255">
        <f t="shared" ref="O358:O367" si="102">N358*M358</f>
        <v>0</v>
      </c>
      <c r="P358" s="322">
        <f>SUM(O358:O362)</f>
        <v>0</v>
      </c>
      <c r="Q358" s="264"/>
      <c r="R358" s="330">
        <f>SUMPRODUCT(Q358:Q362+0)</f>
        <v>0</v>
      </c>
      <c r="S358" s="346" t="e">
        <f>R358/P358</f>
        <v>#DIV/0!</v>
      </c>
      <c r="T358" s="322" t="e">
        <f>LOOKUP(S358,{0.4,0.45,0.5,0.55,0.6,0.65,0.7,0.75,0.8,0.85,0.9,0.95,1},{0.1,0.175,0.25,0.325,0.4,0.475,0.55,0.625,0.7,0.775,0.85,0.925,1})</f>
        <v>#DIV/0!</v>
      </c>
      <c r="U358" s="324"/>
      <c r="V358" s="326"/>
      <c r="W358" s="328"/>
      <c r="X358" s="324"/>
      <c r="Y358" s="330">
        <f>R358-(V358/10)-X358</f>
        <v>0</v>
      </c>
      <c r="Z358" s="330" t="e">
        <f>Y358*T358*AE358</f>
        <v>#DIV/0!</v>
      </c>
      <c r="AA358" s="330" t="e">
        <f>U358-V358+Z358</f>
        <v>#DIV/0!</v>
      </c>
      <c r="AB358" s="265"/>
      <c r="AC358" s="265"/>
      <c r="AD358" s="276"/>
      <c r="AE358" s="277" t="e">
        <f>VLOOKUP(AD358,分类参数表!$I$2:$J$10,2,FALSE)</f>
        <v>#N/A</v>
      </c>
      <c r="AF358" s="278"/>
      <c r="AG358" s="264"/>
      <c r="AH358" s="264"/>
      <c r="AI358" s="264"/>
      <c r="AJ358" s="264"/>
      <c r="AK358" s="264"/>
      <c r="AL358" s="264"/>
      <c r="AM358" s="288"/>
      <c r="AN358" s="289" t="e">
        <f t="shared" ref="AN358:AN367" si="103">(Q358-AM358)/M358/N358</f>
        <v>#DIV/0!</v>
      </c>
      <c r="AO358" s="296"/>
    </row>
    <row r="359" spans="1:41" s="219" customFormat="1" ht="15" customHeight="1" x14ac:dyDescent="0.15">
      <c r="A359" s="235"/>
      <c r="B359" s="236">
        <f>B358</f>
        <v>0</v>
      </c>
      <c r="C359" s="237">
        <f>C358</f>
        <v>0</v>
      </c>
      <c r="D359" s="238">
        <f>D358+1</f>
        <v>2</v>
      </c>
      <c r="E359" s="238"/>
      <c r="F359" s="239"/>
      <c r="G359" s="238"/>
      <c r="H359" s="240"/>
      <c r="I359" s="240"/>
      <c r="J359" s="238"/>
      <c r="K359" s="238"/>
      <c r="L359" s="238"/>
      <c r="M359" s="238"/>
      <c r="N359" s="238"/>
      <c r="O359" s="256">
        <f t="shared" si="102"/>
        <v>0</v>
      </c>
      <c r="P359" s="323"/>
      <c r="Q359" s="266"/>
      <c r="R359" s="331"/>
      <c r="S359" s="347"/>
      <c r="T359" s="323"/>
      <c r="U359" s="325"/>
      <c r="V359" s="327"/>
      <c r="W359" s="329"/>
      <c r="X359" s="325"/>
      <c r="Y359" s="331"/>
      <c r="Z359" s="331"/>
      <c r="AA359" s="331"/>
      <c r="AB359" s="267"/>
      <c r="AC359" s="267"/>
      <c r="AD359" s="238">
        <f t="shared" si="101"/>
        <v>0</v>
      </c>
      <c r="AE359" s="279" t="e">
        <f>VLOOKUP(AD359,分类参数表!$I$2:$J$10,2,FALSE)</f>
        <v>#N/A</v>
      </c>
      <c r="AF359" s="280"/>
      <c r="AG359" s="266"/>
      <c r="AH359" s="266"/>
      <c r="AI359" s="266"/>
      <c r="AJ359" s="266"/>
      <c r="AK359" s="266"/>
      <c r="AL359" s="266"/>
      <c r="AM359" s="290"/>
      <c r="AN359" s="291" t="e">
        <f t="shared" si="103"/>
        <v>#DIV/0!</v>
      </c>
      <c r="AO359" s="297"/>
    </row>
    <row r="360" spans="1:41" s="219" customFormat="1" ht="15" customHeight="1" x14ac:dyDescent="0.15">
      <c r="A360" s="235"/>
      <c r="B360" s="236">
        <f t="shared" ref="B360:C362" si="104">B359</f>
        <v>0</v>
      </c>
      <c r="C360" s="237">
        <f t="shared" si="104"/>
        <v>0</v>
      </c>
      <c r="D360" s="238">
        <f>D359+1</f>
        <v>3</v>
      </c>
      <c r="E360" s="238"/>
      <c r="F360" s="239"/>
      <c r="G360" s="238"/>
      <c r="H360" s="240"/>
      <c r="I360" s="240"/>
      <c r="J360" s="238"/>
      <c r="K360" s="238"/>
      <c r="L360" s="238"/>
      <c r="M360" s="238"/>
      <c r="N360" s="238"/>
      <c r="O360" s="256">
        <f t="shared" si="102"/>
        <v>0</v>
      </c>
      <c r="P360" s="323"/>
      <c r="Q360" s="266"/>
      <c r="R360" s="331"/>
      <c r="S360" s="347"/>
      <c r="T360" s="323"/>
      <c r="U360" s="325"/>
      <c r="V360" s="327"/>
      <c r="W360" s="329"/>
      <c r="X360" s="325"/>
      <c r="Y360" s="331"/>
      <c r="Z360" s="331"/>
      <c r="AA360" s="331"/>
      <c r="AB360" s="268"/>
      <c r="AC360" s="268"/>
      <c r="AD360" s="238">
        <f t="shared" si="101"/>
        <v>0</v>
      </c>
      <c r="AE360" s="279" t="e">
        <f>VLOOKUP(AD360,分类参数表!$I$2:$J$10,2,FALSE)</f>
        <v>#N/A</v>
      </c>
      <c r="AF360" s="280"/>
      <c r="AG360" s="266"/>
      <c r="AH360" s="266"/>
      <c r="AI360" s="266"/>
      <c r="AJ360" s="266"/>
      <c r="AK360" s="266"/>
      <c r="AL360" s="266"/>
      <c r="AM360" s="290"/>
      <c r="AN360" s="291" t="e">
        <f t="shared" si="103"/>
        <v>#DIV/0!</v>
      </c>
      <c r="AO360" s="297"/>
    </row>
    <row r="361" spans="1:41" s="219" customFormat="1" ht="15" customHeight="1" x14ac:dyDescent="0.15">
      <c r="A361" s="235"/>
      <c r="B361" s="236">
        <f t="shared" si="104"/>
        <v>0</v>
      </c>
      <c r="C361" s="237">
        <f t="shared" si="104"/>
        <v>0</v>
      </c>
      <c r="D361" s="238">
        <f>D360+1</f>
        <v>4</v>
      </c>
      <c r="E361" s="238"/>
      <c r="F361" s="239"/>
      <c r="G361" s="238"/>
      <c r="H361" s="238"/>
      <c r="I361" s="238"/>
      <c r="J361" s="238"/>
      <c r="K361" s="238"/>
      <c r="L361" s="238"/>
      <c r="M361" s="238"/>
      <c r="N361" s="238"/>
      <c r="O361" s="256">
        <f t="shared" si="102"/>
        <v>0</v>
      </c>
      <c r="P361" s="323"/>
      <c r="Q361" s="266"/>
      <c r="R361" s="331"/>
      <c r="S361" s="347"/>
      <c r="T361" s="323"/>
      <c r="U361" s="325"/>
      <c r="V361" s="327"/>
      <c r="W361" s="329"/>
      <c r="X361" s="325"/>
      <c r="Y361" s="331"/>
      <c r="Z361" s="331"/>
      <c r="AA361" s="331"/>
      <c r="AB361" s="267"/>
      <c r="AC361" s="267"/>
      <c r="AD361" s="238">
        <f t="shared" si="101"/>
        <v>0</v>
      </c>
      <c r="AE361" s="279" t="e">
        <f>VLOOKUP(AD361,分类参数表!$I$2:$J$10,2,FALSE)</f>
        <v>#N/A</v>
      </c>
      <c r="AF361" s="280"/>
      <c r="AG361" s="266"/>
      <c r="AH361" s="266"/>
      <c r="AI361" s="266"/>
      <c r="AJ361" s="266"/>
      <c r="AK361" s="266"/>
      <c r="AL361" s="266"/>
      <c r="AM361" s="290"/>
      <c r="AN361" s="291" t="e">
        <f t="shared" si="103"/>
        <v>#DIV/0!</v>
      </c>
      <c r="AO361" s="297"/>
    </row>
    <row r="362" spans="1:41" s="219" customFormat="1" ht="15" customHeight="1" x14ac:dyDescent="0.15">
      <c r="A362" s="235"/>
      <c r="B362" s="236">
        <f t="shared" si="104"/>
        <v>0</v>
      </c>
      <c r="C362" s="237">
        <f t="shared" si="104"/>
        <v>0</v>
      </c>
      <c r="D362" s="238">
        <f>D361+1</f>
        <v>5</v>
      </c>
      <c r="E362" s="238"/>
      <c r="F362" s="239"/>
      <c r="G362" s="238"/>
      <c r="H362" s="238"/>
      <c r="I362" s="238"/>
      <c r="J362" s="238"/>
      <c r="K362" s="238"/>
      <c r="L362" s="238"/>
      <c r="M362" s="238"/>
      <c r="N362" s="238"/>
      <c r="O362" s="256">
        <f t="shared" si="102"/>
        <v>0</v>
      </c>
      <c r="P362" s="323"/>
      <c r="Q362" s="266"/>
      <c r="R362" s="331"/>
      <c r="S362" s="347"/>
      <c r="T362" s="323"/>
      <c r="U362" s="325"/>
      <c r="V362" s="327"/>
      <c r="W362" s="329"/>
      <c r="X362" s="325"/>
      <c r="Y362" s="331"/>
      <c r="Z362" s="331"/>
      <c r="AA362" s="331"/>
      <c r="AB362" s="267"/>
      <c r="AC362" s="267"/>
      <c r="AD362" s="238">
        <f t="shared" si="101"/>
        <v>0</v>
      </c>
      <c r="AE362" s="279" t="e">
        <f>VLOOKUP(AD362,分类参数表!$I$2:$J$10,2,FALSE)</f>
        <v>#N/A</v>
      </c>
      <c r="AF362" s="280"/>
      <c r="AG362" s="266"/>
      <c r="AH362" s="266"/>
      <c r="AI362" s="266"/>
      <c r="AJ362" s="266"/>
      <c r="AK362" s="266"/>
      <c r="AL362" s="266"/>
      <c r="AM362" s="290"/>
      <c r="AN362" s="291" t="e">
        <f t="shared" si="103"/>
        <v>#DIV/0!</v>
      </c>
      <c r="AO362" s="297"/>
    </row>
    <row r="363" spans="1:41" s="220" customFormat="1" ht="15" customHeight="1" x14ac:dyDescent="0.15">
      <c r="A363" s="241"/>
      <c r="B363" s="242"/>
      <c r="C363" s="243"/>
      <c r="D363" s="244">
        <v>1</v>
      </c>
      <c r="E363" s="245"/>
      <c r="F363" s="245"/>
      <c r="G363" s="244"/>
      <c r="H363" s="246"/>
      <c r="I363" s="246"/>
      <c r="J363" s="244"/>
      <c r="K363" s="245"/>
      <c r="L363" s="244"/>
      <c r="M363" s="244"/>
      <c r="N363" s="244"/>
      <c r="O363" s="257">
        <f t="shared" si="102"/>
        <v>0</v>
      </c>
      <c r="P363" s="332">
        <f>SUM(O363:O367)</f>
        <v>0</v>
      </c>
      <c r="Q363" s="269"/>
      <c r="R363" s="318">
        <f>SUMPRODUCT(Q363:Q367+0)</f>
        <v>0</v>
      </c>
      <c r="S363" s="334" t="e">
        <f>R363/P363</f>
        <v>#DIV/0!</v>
      </c>
      <c r="T363" s="332" t="e">
        <f>LOOKUP(S363,{0.4,0.45,0.5,0.55,0.6,0.65,0.7,0.75,0.8,0.85,0.9,0.95,1},{0.1,0.175,0.25,0.325,0.4,0.475,0.55,0.625,0.7,0.775,0.85,0.925,1})</f>
        <v>#DIV/0!</v>
      </c>
      <c r="U363" s="320"/>
      <c r="V363" s="344"/>
      <c r="W363" s="342"/>
      <c r="X363" s="320"/>
      <c r="Y363" s="318">
        <f>R363-(V363/10)-X363</f>
        <v>0</v>
      </c>
      <c r="Z363" s="318" t="e">
        <f>Y363*T363*AE363</f>
        <v>#DIV/0!</v>
      </c>
      <c r="AA363" s="318" t="e">
        <f>U363-V363+Z363</f>
        <v>#DIV/0!</v>
      </c>
      <c r="AB363" s="270"/>
      <c r="AC363" s="270"/>
      <c r="AD363" s="281"/>
      <c r="AE363" s="282" t="e">
        <f>VLOOKUP(AD363,分类参数表!$I$2:$J$10,2,FALSE)</f>
        <v>#N/A</v>
      </c>
      <c r="AF363" s="283"/>
      <c r="AG363" s="269"/>
      <c r="AH363" s="269"/>
      <c r="AI363" s="269"/>
      <c r="AJ363" s="269"/>
      <c r="AK363" s="269"/>
      <c r="AL363" s="269"/>
      <c r="AM363" s="292"/>
      <c r="AN363" s="293" t="e">
        <f t="shared" si="103"/>
        <v>#DIV/0!</v>
      </c>
      <c r="AO363" s="298"/>
    </row>
    <row r="364" spans="1:41" s="221" customFormat="1" ht="15" customHeight="1" x14ac:dyDescent="0.15">
      <c r="A364" s="247"/>
      <c r="B364" s="248">
        <f>B363</f>
        <v>0</v>
      </c>
      <c r="C364" s="249">
        <f>C363</f>
        <v>0</v>
      </c>
      <c r="D364" s="250">
        <f>D363+1</f>
        <v>2</v>
      </c>
      <c r="E364" s="250"/>
      <c r="F364" s="251"/>
      <c r="G364" s="250"/>
      <c r="H364" s="252"/>
      <c r="I364" s="252"/>
      <c r="J364" s="250"/>
      <c r="K364" s="250"/>
      <c r="L364" s="250"/>
      <c r="M364" s="250"/>
      <c r="N364" s="250"/>
      <c r="O364" s="258">
        <f t="shared" si="102"/>
        <v>0</v>
      </c>
      <c r="P364" s="333"/>
      <c r="Q364" s="271"/>
      <c r="R364" s="319"/>
      <c r="S364" s="335"/>
      <c r="T364" s="333"/>
      <c r="U364" s="321"/>
      <c r="V364" s="345"/>
      <c r="W364" s="343"/>
      <c r="X364" s="321"/>
      <c r="Y364" s="319"/>
      <c r="Z364" s="319"/>
      <c r="AA364" s="319"/>
      <c r="AB364" s="272"/>
      <c r="AC364" s="272"/>
      <c r="AD364" s="250">
        <f>AD363</f>
        <v>0</v>
      </c>
      <c r="AE364" s="284" t="e">
        <f>VLOOKUP(AD364,分类参数表!$I$2:$J$10,2,FALSE)</f>
        <v>#N/A</v>
      </c>
      <c r="AF364" s="285"/>
      <c r="AG364" s="271"/>
      <c r="AH364" s="271"/>
      <c r="AI364" s="271"/>
      <c r="AJ364" s="271"/>
      <c r="AK364" s="271"/>
      <c r="AL364" s="271"/>
      <c r="AM364" s="294"/>
      <c r="AN364" s="295" t="e">
        <f t="shared" si="103"/>
        <v>#DIV/0!</v>
      </c>
      <c r="AO364" s="299"/>
    </row>
    <row r="365" spans="1:41" s="221" customFormat="1" ht="15" customHeight="1" x14ac:dyDescent="0.15">
      <c r="A365" s="247"/>
      <c r="B365" s="248">
        <f t="shared" ref="B365:C367" si="105">B364</f>
        <v>0</v>
      </c>
      <c r="C365" s="249">
        <f t="shared" si="105"/>
        <v>0</v>
      </c>
      <c r="D365" s="250">
        <f>D364+1</f>
        <v>3</v>
      </c>
      <c r="E365" s="250"/>
      <c r="F365" s="251"/>
      <c r="G365" s="250"/>
      <c r="H365" s="252"/>
      <c r="I365" s="252"/>
      <c r="J365" s="250"/>
      <c r="K365" s="250"/>
      <c r="L365" s="250"/>
      <c r="M365" s="250"/>
      <c r="N365" s="250"/>
      <c r="O365" s="258">
        <f t="shared" si="102"/>
        <v>0</v>
      </c>
      <c r="P365" s="333"/>
      <c r="Q365" s="271"/>
      <c r="R365" s="319"/>
      <c r="S365" s="335"/>
      <c r="T365" s="333"/>
      <c r="U365" s="321"/>
      <c r="V365" s="345"/>
      <c r="W365" s="343"/>
      <c r="X365" s="321"/>
      <c r="Y365" s="319"/>
      <c r="Z365" s="319"/>
      <c r="AA365" s="319"/>
      <c r="AB365" s="273"/>
      <c r="AC365" s="273"/>
      <c r="AD365" s="250">
        <f>AD364</f>
        <v>0</v>
      </c>
      <c r="AE365" s="284" t="e">
        <f>VLOOKUP(AD365,分类参数表!$I$2:$J$10,2,FALSE)</f>
        <v>#N/A</v>
      </c>
      <c r="AF365" s="285"/>
      <c r="AG365" s="271"/>
      <c r="AH365" s="271"/>
      <c r="AI365" s="271"/>
      <c r="AJ365" s="271"/>
      <c r="AK365" s="271"/>
      <c r="AL365" s="271"/>
      <c r="AM365" s="294"/>
      <c r="AN365" s="295" t="e">
        <f t="shared" si="103"/>
        <v>#DIV/0!</v>
      </c>
      <c r="AO365" s="299"/>
    </row>
    <row r="366" spans="1:41" s="221" customFormat="1" ht="15" customHeight="1" x14ac:dyDescent="0.15">
      <c r="A366" s="247"/>
      <c r="B366" s="248">
        <f t="shared" si="105"/>
        <v>0</v>
      </c>
      <c r="C366" s="249">
        <f t="shared" si="105"/>
        <v>0</v>
      </c>
      <c r="D366" s="250">
        <f>D365+1</f>
        <v>4</v>
      </c>
      <c r="E366" s="250"/>
      <c r="F366" s="251"/>
      <c r="G366" s="250"/>
      <c r="H366" s="250"/>
      <c r="I366" s="250"/>
      <c r="J366" s="250"/>
      <c r="K366" s="250"/>
      <c r="L366" s="250"/>
      <c r="M366" s="250"/>
      <c r="N366" s="250"/>
      <c r="O366" s="258">
        <f t="shared" si="102"/>
        <v>0</v>
      </c>
      <c r="P366" s="333"/>
      <c r="Q366" s="271"/>
      <c r="R366" s="319"/>
      <c r="S366" s="335"/>
      <c r="T366" s="333"/>
      <c r="U366" s="321"/>
      <c r="V366" s="345"/>
      <c r="W366" s="343"/>
      <c r="X366" s="321"/>
      <c r="Y366" s="319"/>
      <c r="Z366" s="319"/>
      <c r="AA366" s="319"/>
      <c r="AB366" s="272"/>
      <c r="AC366" s="272"/>
      <c r="AD366" s="250">
        <f>AD365</f>
        <v>0</v>
      </c>
      <c r="AE366" s="284" t="e">
        <f>VLOOKUP(AD366,分类参数表!$I$2:$J$10,2,FALSE)</f>
        <v>#N/A</v>
      </c>
      <c r="AF366" s="285"/>
      <c r="AG366" s="271"/>
      <c r="AH366" s="271"/>
      <c r="AI366" s="271"/>
      <c r="AJ366" s="271"/>
      <c r="AK366" s="271"/>
      <c r="AL366" s="271"/>
      <c r="AM366" s="294"/>
      <c r="AN366" s="295" t="e">
        <f t="shared" si="103"/>
        <v>#DIV/0!</v>
      </c>
      <c r="AO366" s="299"/>
    </row>
    <row r="367" spans="1:41" s="221" customFormat="1" ht="15" customHeight="1" x14ac:dyDescent="0.15">
      <c r="A367" s="247"/>
      <c r="B367" s="248">
        <f t="shared" si="105"/>
        <v>0</v>
      </c>
      <c r="C367" s="249">
        <f t="shared" si="105"/>
        <v>0</v>
      </c>
      <c r="D367" s="250">
        <f>D366+1</f>
        <v>5</v>
      </c>
      <c r="E367" s="250"/>
      <c r="F367" s="251"/>
      <c r="G367" s="250"/>
      <c r="H367" s="250"/>
      <c r="I367" s="250"/>
      <c r="J367" s="250"/>
      <c r="K367" s="250"/>
      <c r="L367" s="250"/>
      <c r="M367" s="250"/>
      <c r="N367" s="250"/>
      <c r="O367" s="258">
        <f t="shared" si="102"/>
        <v>0</v>
      </c>
      <c r="P367" s="333"/>
      <c r="Q367" s="271"/>
      <c r="R367" s="319"/>
      <c r="S367" s="335"/>
      <c r="T367" s="333"/>
      <c r="U367" s="321"/>
      <c r="V367" s="345"/>
      <c r="W367" s="343"/>
      <c r="X367" s="321"/>
      <c r="Y367" s="319"/>
      <c r="Z367" s="319"/>
      <c r="AA367" s="319"/>
      <c r="AB367" s="272"/>
      <c r="AC367" s="272"/>
      <c r="AD367" s="250">
        <f>AD366</f>
        <v>0</v>
      </c>
      <c r="AE367" s="284" t="e">
        <f>VLOOKUP(AD367,分类参数表!$I$2:$J$10,2,FALSE)</f>
        <v>#N/A</v>
      </c>
      <c r="AF367" s="285"/>
      <c r="AG367" s="271"/>
      <c r="AH367" s="271"/>
      <c r="AI367" s="271"/>
      <c r="AJ367" s="271"/>
      <c r="AK367" s="271"/>
      <c r="AL367" s="271"/>
      <c r="AM367" s="294"/>
      <c r="AN367" s="295" t="e">
        <f t="shared" si="103"/>
        <v>#DIV/0!</v>
      </c>
      <c r="AO367" s="299"/>
    </row>
    <row r="368" spans="1:41" s="218" customFormat="1" ht="15" customHeight="1" x14ac:dyDescent="0.15">
      <c r="A368" s="229"/>
      <c r="B368" s="230"/>
      <c r="C368" s="231"/>
      <c r="D368" s="232">
        <v>1</v>
      </c>
      <c r="E368" s="233"/>
      <c r="F368" s="233"/>
      <c r="G368" s="232"/>
      <c r="H368" s="234"/>
      <c r="I368" s="234"/>
      <c r="J368" s="232"/>
      <c r="K368" s="233"/>
      <c r="L368" s="232"/>
      <c r="M368" s="232"/>
      <c r="N368" s="232"/>
      <c r="O368" s="255">
        <f t="shared" ref="O368:O382" si="106">N368*M368</f>
        <v>0</v>
      </c>
      <c r="P368" s="322">
        <f>SUM(O368:O372)</f>
        <v>0</v>
      </c>
      <c r="Q368" s="264"/>
      <c r="R368" s="330">
        <f>SUMPRODUCT(Q368:Q372+0)</f>
        <v>0</v>
      </c>
      <c r="S368" s="346" t="e">
        <f>R368/P368</f>
        <v>#DIV/0!</v>
      </c>
      <c r="T368" s="322" t="e">
        <f>LOOKUP(S368,{0.4,0.45,0.5,0.55,0.6,0.65,0.7,0.75,0.8,0.85,0.9,0.95,1},{0.1,0.175,0.25,0.325,0.4,0.475,0.55,0.625,0.7,0.775,0.85,0.925,1})</f>
        <v>#DIV/0!</v>
      </c>
      <c r="U368" s="324"/>
      <c r="V368" s="326"/>
      <c r="W368" s="328"/>
      <c r="X368" s="324"/>
      <c r="Y368" s="330">
        <f>R368-(V368/10)-X368</f>
        <v>0</v>
      </c>
      <c r="Z368" s="330" t="e">
        <f>Y368*T368*AE368</f>
        <v>#DIV/0!</v>
      </c>
      <c r="AA368" s="330" t="e">
        <f>U368-V368+Z368</f>
        <v>#DIV/0!</v>
      </c>
      <c r="AB368" s="265"/>
      <c r="AC368" s="265"/>
      <c r="AD368" s="276"/>
      <c r="AE368" s="277" t="e">
        <f>VLOOKUP(AD368,分类参数表!$I$2:$J$10,2,FALSE)</f>
        <v>#N/A</v>
      </c>
      <c r="AF368" s="278"/>
      <c r="AG368" s="264"/>
      <c r="AH368" s="264"/>
      <c r="AI368" s="264"/>
      <c r="AJ368" s="264"/>
      <c r="AK368" s="264"/>
      <c r="AL368" s="264"/>
      <c r="AM368" s="288"/>
      <c r="AN368" s="289" t="e">
        <f t="shared" ref="AN368:AN382" si="107">(Q368-AM368)/M368/N368</f>
        <v>#DIV/0!</v>
      </c>
      <c r="AO368" s="296"/>
    </row>
    <row r="369" spans="1:41" s="219" customFormat="1" ht="15" customHeight="1" x14ac:dyDescent="0.15">
      <c r="A369" s="235"/>
      <c r="B369" s="236">
        <f t="shared" ref="B369:C372" si="108">B368</f>
        <v>0</v>
      </c>
      <c r="C369" s="237">
        <f t="shared" si="108"/>
        <v>0</v>
      </c>
      <c r="D369" s="238">
        <f>D368+1</f>
        <v>2</v>
      </c>
      <c r="E369" s="238"/>
      <c r="F369" s="239"/>
      <c r="G369" s="238"/>
      <c r="H369" s="240"/>
      <c r="I369" s="240"/>
      <c r="J369" s="238"/>
      <c r="K369" s="238"/>
      <c r="L369" s="238"/>
      <c r="M369" s="238"/>
      <c r="N369" s="238"/>
      <c r="O369" s="256">
        <f t="shared" si="106"/>
        <v>0</v>
      </c>
      <c r="P369" s="323"/>
      <c r="Q369" s="266"/>
      <c r="R369" s="331"/>
      <c r="S369" s="347"/>
      <c r="T369" s="323"/>
      <c r="U369" s="325"/>
      <c r="V369" s="327"/>
      <c r="W369" s="329"/>
      <c r="X369" s="325"/>
      <c r="Y369" s="331"/>
      <c r="Z369" s="331"/>
      <c r="AA369" s="331"/>
      <c r="AB369" s="267"/>
      <c r="AC369" s="267"/>
      <c r="AD369" s="238">
        <f>AD368</f>
        <v>0</v>
      </c>
      <c r="AE369" s="279" t="e">
        <f>VLOOKUP(AD369,分类参数表!$I$2:$J$10,2,FALSE)</f>
        <v>#N/A</v>
      </c>
      <c r="AF369" s="280"/>
      <c r="AG369" s="266"/>
      <c r="AH369" s="266"/>
      <c r="AI369" s="266"/>
      <c r="AJ369" s="266"/>
      <c r="AK369" s="266"/>
      <c r="AL369" s="266"/>
      <c r="AM369" s="290"/>
      <c r="AN369" s="291" t="e">
        <f t="shared" si="107"/>
        <v>#DIV/0!</v>
      </c>
      <c r="AO369" s="297"/>
    </row>
    <row r="370" spans="1:41" s="219" customFormat="1" ht="15" customHeight="1" x14ac:dyDescent="0.15">
      <c r="A370" s="235"/>
      <c r="B370" s="236">
        <f t="shared" si="108"/>
        <v>0</v>
      </c>
      <c r="C370" s="237">
        <f t="shared" si="108"/>
        <v>0</v>
      </c>
      <c r="D370" s="238">
        <f>D369+1</f>
        <v>3</v>
      </c>
      <c r="E370" s="238"/>
      <c r="F370" s="239"/>
      <c r="G370" s="238"/>
      <c r="H370" s="240"/>
      <c r="I370" s="240"/>
      <c r="J370" s="238"/>
      <c r="K370" s="238"/>
      <c r="L370" s="238"/>
      <c r="M370" s="238"/>
      <c r="N370" s="238"/>
      <c r="O370" s="256">
        <f t="shared" si="106"/>
        <v>0</v>
      </c>
      <c r="P370" s="323"/>
      <c r="Q370" s="266"/>
      <c r="R370" s="331"/>
      <c r="S370" s="347"/>
      <c r="T370" s="323"/>
      <c r="U370" s="325"/>
      <c r="V370" s="327"/>
      <c r="W370" s="329"/>
      <c r="X370" s="325"/>
      <c r="Y370" s="331"/>
      <c r="Z370" s="331"/>
      <c r="AA370" s="331"/>
      <c r="AB370" s="268"/>
      <c r="AC370" s="268"/>
      <c r="AD370" s="238">
        <f>AD369</f>
        <v>0</v>
      </c>
      <c r="AE370" s="279" t="e">
        <f>VLOOKUP(AD370,分类参数表!$I$2:$J$10,2,FALSE)</f>
        <v>#N/A</v>
      </c>
      <c r="AF370" s="280"/>
      <c r="AG370" s="266"/>
      <c r="AH370" s="266"/>
      <c r="AI370" s="266"/>
      <c r="AJ370" s="266"/>
      <c r="AK370" s="266"/>
      <c r="AL370" s="266"/>
      <c r="AM370" s="290"/>
      <c r="AN370" s="291" t="e">
        <f t="shared" si="107"/>
        <v>#DIV/0!</v>
      </c>
      <c r="AO370" s="297"/>
    </row>
    <row r="371" spans="1:41" s="219" customFormat="1" ht="15" customHeight="1" x14ac:dyDescent="0.15">
      <c r="A371" s="235"/>
      <c r="B371" s="236">
        <f t="shared" si="108"/>
        <v>0</v>
      </c>
      <c r="C371" s="237">
        <f t="shared" si="108"/>
        <v>0</v>
      </c>
      <c r="D371" s="238">
        <f>D370+1</f>
        <v>4</v>
      </c>
      <c r="E371" s="238"/>
      <c r="F371" s="239"/>
      <c r="G371" s="238"/>
      <c r="H371" s="238"/>
      <c r="I371" s="238"/>
      <c r="J371" s="238"/>
      <c r="K371" s="238"/>
      <c r="L371" s="238"/>
      <c r="M371" s="238"/>
      <c r="N371" s="238"/>
      <c r="O371" s="256">
        <f t="shared" si="106"/>
        <v>0</v>
      </c>
      <c r="P371" s="323"/>
      <c r="Q371" s="266"/>
      <c r="R371" s="331"/>
      <c r="S371" s="347"/>
      <c r="T371" s="323"/>
      <c r="U371" s="325"/>
      <c r="V371" s="327"/>
      <c r="W371" s="329"/>
      <c r="X371" s="325"/>
      <c r="Y371" s="331"/>
      <c r="Z371" s="331"/>
      <c r="AA371" s="331"/>
      <c r="AB371" s="267"/>
      <c r="AC371" s="267"/>
      <c r="AD371" s="238">
        <f>AD370</f>
        <v>0</v>
      </c>
      <c r="AE371" s="279" t="e">
        <f>VLOOKUP(AD371,分类参数表!$I$2:$J$10,2,FALSE)</f>
        <v>#N/A</v>
      </c>
      <c r="AF371" s="280"/>
      <c r="AG371" s="266"/>
      <c r="AH371" s="266"/>
      <c r="AI371" s="266"/>
      <c r="AJ371" s="266"/>
      <c r="AK371" s="266"/>
      <c r="AL371" s="266"/>
      <c r="AM371" s="290"/>
      <c r="AN371" s="291" t="e">
        <f t="shared" si="107"/>
        <v>#DIV/0!</v>
      </c>
      <c r="AO371" s="297"/>
    </row>
    <row r="372" spans="1:41" s="219" customFormat="1" ht="15" customHeight="1" x14ac:dyDescent="0.15">
      <c r="A372" s="235"/>
      <c r="B372" s="236">
        <f t="shared" si="108"/>
        <v>0</v>
      </c>
      <c r="C372" s="237">
        <f t="shared" si="108"/>
        <v>0</v>
      </c>
      <c r="D372" s="238">
        <f>D371+1</f>
        <v>5</v>
      </c>
      <c r="E372" s="238"/>
      <c r="F372" s="239"/>
      <c r="G372" s="238"/>
      <c r="H372" s="238"/>
      <c r="I372" s="238"/>
      <c r="J372" s="238"/>
      <c r="K372" s="238"/>
      <c r="L372" s="238"/>
      <c r="M372" s="238"/>
      <c r="N372" s="238"/>
      <c r="O372" s="256">
        <f t="shared" si="106"/>
        <v>0</v>
      </c>
      <c r="P372" s="323"/>
      <c r="Q372" s="266"/>
      <c r="R372" s="331"/>
      <c r="S372" s="347"/>
      <c r="T372" s="323"/>
      <c r="U372" s="325"/>
      <c r="V372" s="327"/>
      <c r="W372" s="329"/>
      <c r="X372" s="325"/>
      <c r="Y372" s="331"/>
      <c r="Z372" s="331"/>
      <c r="AA372" s="331"/>
      <c r="AB372" s="267"/>
      <c r="AC372" s="267"/>
      <c r="AD372" s="238">
        <f>AD371</f>
        <v>0</v>
      </c>
      <c r="AE372" s="279" t="e">
        <f>VLOOKUP(AD372,分类参数表!$I$2:$J$10,2,FALSE)</f>
        <v>#N/A</v>
      </c>
      <c r="AF372" s="280"/>
      <c r="AG372" s="266"/>
      <c r="AH372" s="266"/>
      <c r="AI372" s="266"/>
      <c r="AJ372" s="266"/>
      <c r="AK372" s="266"/>
      <c r="AL372" s="266"/>
      <c r="AM372" s="290"/>
      <c r="AN372" s="291" t="e">
        <f t="shared" si="107"/>
        <v>#DIV/0!</v>
      </c>
      <c r="AO372" s="297"/>
    </row>
    <row r="373" spans="1:41" s="220" customFormat="1" ht="15" customHeight="1" x14ac:dyDescent="0.15">
      <c r="A373" s="241"/>
      <c r="B373" s="242"/>
      <c r="C373" s="243"/>
      <c r="D373" s="244">
        <v>1</v>
      </c>
      <c r="E373" s="245"/>
      <c r="F373" s="245"/>
      <c r="G373" s="244"/>
      <c r="H373" s="246"/>
      <c r="I373" s="246"/>
      <c r="J373" s="244"/>
      <c r="K373" s="245"/>
      <c r="L373" s="244"/>
      <c r="M373" s="244"/>
      <c r="N373" s="244"/>
      <c r="O373" s="257">
        <f t="shared" si="106"/>
        <v>0</v>
      </c>
      <c r="P373" s="332">
        <f>SUM(O373:O377)</f>
        <v>0</v>
      </c>
      <c r="Q373" s="269"/>
      <c r="R373" s="318">
        <f>SUMPRODUCT(Q373:Q377+0)</f>
        <v>0</v>
      </c>
      <c r="S373" s="334" t="e">
        <f>R373/P373</f>
        <v>#DIV/0!</v>
      </c>
      <c r="T373" s="332" t="e">
        <f>LOOKUP(S373,{0.4,0.45,0.5,0.55,0.6,0.65,0.7,0.75,0.8,0.85,0.9,0.95,1},{0.1,0.175,0.25,0.325,0.4,0.475,0.55,0.625,0.7,0.775,0.85,0.925,1})</f>
        <v>#DIV/0!</v>
      </c>
      <c r="U373" s="320"/>
      <c r="V373" s="344"/>
      <c r="W373" s="342"/>
      <c r="X373" s="320"/>
      <c r="Y373" s="318">
        <f>R373-(V373/10)-X373</f>
        <v>0</v>
      </c>
      <c r="Z373" s="318" t="e">
        <f>Y373*T373*AE373</f>
        <v>#DIV/0!</v>
      </c>
      <c r="AA373" s="318" t="e">
        <f>U373-V373+Z373</f>
        <v>#DIV/0!</v>
      </c>
      <c r="AB373" s="270"/>
      <c r="AC373" s="270"/>
      <c r="AD373" s="281"/>
      <c r="AE373" s="282" t="e">
        <f>VLOOKUP(AD373,分类参数表!$I$2:$J$10,2,FALSE)</f>
        <v>#N/A</v>
      </c>
      <c r="AF373" s="283"/>
      <c r="AG373" s="269"/>
      <c r="AH373" s="269"/>
      <c r="AI373" s="269"/>
      <c r="AJ373" s="269"/>
      <c r="AK373" s="269"/>
      <c r="AL373" s="269"/>
      <c r="AM373" s="292"/>
      <c r="AN373" s="293" t="e">
        <f t="shared" si="107"/>
        <v>#DIV/0!</v>
      </c>
      <c r="AO373" s="298"/>
    </row>
    <row r="374" spans="1:41" s="221" customFormat="1" ht="15" customHeight="1" x14ac:dyDescent="0.15">
      <c r="A374" s="247"/>
      <c r="B374" s="248">
        <f t="shared" ref="B374:C377" si="109">B373</f>
        <v>0</v>
      </c>
      <c r="C374" s="249">
        <f t="shared" si="109"/>
        <v>0</v>
      </c>
      <c r="D374" s="250">
        <f>D373+1</f>
        <v>2</v>
      </c>
      <c r="E374" s="250"/>
      <c r="F374" s="251"/>
      <c r="G374" s="250"/>
      <c r="H374" s="252"/>
      <c r="I374" s="252"/>
      <c r="J374" s="250"/>
      <c r="K374" s="250"/>
      <c r="L374" s="250"/>
      <c r="M374" s="250"/>
      <c r="N374" s="250"/>
      <c r="O374" s="258">
        <f t="shared" si="106"/>
        <v>0</v>
      </c>
      <c r="P374" s="333"/>
      <c r="Q374" s="271"/>
      <c r="R374" s="319"/>
      <c r="S374" s="335"/>
      <c r="T374" s="333"/>
      <c r="U374" s="321"/>
      <c r="V374" s="345"/>
      <c r="W374" s="343"/>
      <c r="X374" s="321"/>
      <c r="Y374" s="319"/>
      <c r="Z374" s="319"/>
      <c r="AA374" s="319"/>
      <c r="AB374" s="272"/>
      <c r="AC374" s="272"/>
      <c r="AD374" s="250">
        <f>AD373</f>
        <v>0</v>
      </c>
      <c r="AE374" s="284" t="e">
        <f>VLOOKUP(AD374,分类参数表!$I$2:$J$10,2,FALSE)</f>
        <v>#N/A</v>
      </c>
      <c r="AF374" s="285"/>
      <c r="AG374" s="271"/>
      <c r="AH374" s="271"/>
      <c r="AI374" s="271"/>
      <c r="AJ374" s="271"/>
      <c r="AK374" s="271"/>
      <c r="AL374" s="271"/>
      <c r="AM374" s="294"/>
      <c r="AN374" s="295" t="e">
        <f t="shared" si="107"/>
        <v>#DIV/0!</v>
      </c>
      <c r="AO374" s="299"/>
    </row>
    <row r="375" spans="1:41" s="221" customFormat="1" ht="15" customHeight="1" x14ac:dyDescent="0.15">
      <c r="A375" s="247"/>
      <c r="B375" s="248">
        <f t="shared" si="109"/>
        <v>0</v>
      </c>
      <c r="C375" s="249">
        <f t="shared" si="109"/>
        <v>0</v>
      </c>
      <c r="D375" s="250">
        <f>D374+1</f>
        <v>3</v>
      </c>
      <c r="E375" s="250"/>
      <c r="F375" s="251"/>
      <c r="G375" s="250"/>
      <c r="H375" s="252"/>
      <c r="I375" s="252"/>
      <c r="J375" s="250"/>
      <c r="K375" s="250"/>
      <c r="L375" s="250"/>
      <c r="M375" s="250"/>
      <c r="N375" s="250"/>
      <c r="O375" s="258">
        <f t="shared" si="106"/>
        <v>0</v>
      </c>
      <c r="P375" s="333"/>
      <c r="Q375" s="271"/>
      <c r="R375" s="319"/>
      <c r="S375" s="335"/>
      <c r="T375" s="333"/>
      <c r="U375" s="321"/>
      <c r="V375" s="345"/>
      <c r="W375" s="343"/>
      <c r="X375" s="321"/>
      <c r="Y375" s="319"/>
      <c r="Z375" s="319"/>
      <c r="AA375" s="319"/>
      <c r="AB375" s="273"/>
      <c r="AC375" s="273"/>
      <c r="AD375" s="250">
        <f>AD374</f>
        <v>0</v>
      </c>
      <c r="AE375" s="284" t="e">
        <f>VLOOKUP(AD375,分类参数表!$I$2:$J$10,2,FALSE)</f>
        <v>#N/A</v>
      </c>
      <c r="AF375" s="285"/>
      <c r="AG375" s="271"/>
      <c r="AH375" s="271"/>
      <c r="AI375" s="271"/>
      <c r="AJ375" s="271"/>
      <c r="AK375" s="271"/>
      <c r="AL375" s="271"/>
      <c r="AM375" s="294"/>
      <c r="AN375" s="295" t="e">
        <f t="shared" si="107"/>
        <v>#DIV/0!</v>
      </c>
      <c r="AO375" s="299"/>
    </row>
    <row r="376" spans="1:41" s="221" customFormat="1" ht="15" customHeight="1" x14ac:dyDescent="0.15">
      <c r="A376" s="247"/>
      <c r="B376" s="248">
        <f t="shared" si="109"/>
        <v>0</v>
      </c>
      <c r="C376" s="249">
        <f t="shared" si="109"/>
        <v>0</v>
      </c>
      <c r="D376" s="250">
        <f>D375+1</f>
        <v>4</v>
      </c>
      <c r="E376" s="250"/>
      <c r="F376" s="251"/>
      <c r="G376" s="250"/>
      <c r="H376" s="250"/>
      <c r="I376" s="250"/>
      <c r="J376" s="250"/>
      <c r="K376" s="250"/>
      <c r="L376" s="250"/>
      <c r="M376" s="250"/>
      <c r="N376" s="250"/>
      <c r="O376" s="258">
        <f t="shared" si="106"/>
        <v>0</v>
      </c>
      <c r="P376" s="333"/>
      <c r="Q376" s="271"/>
      <c r="R376" s="319"/>
      <c r="S376" s="335"/>
      <c r="T376" s="333"/>
      <c r="U376" s="321"/>
      <c r="V376" s="345"/>
      <c r="W376" s="343"/>
      <c r="X376" s="321"/>
      <c r="Y376" s="319"/>
      <c r="Z376" s="319"/>
      <c r="AA376" s="319"/>
      <c r="AB376" s="272"/>
      <c r="AC376" s="272"/>
      <c r="AD376" s="250">
        <f>AD375</f>
        <v>0</v>
      </c>
      <c r="AE376" s="284" t="e">
        <f>VLOOKUP(AD376,分类参数表!$I$2:$J$10,2,FALSE)</f>
        <v>#N/A</v>
      </c>
      <c r="AF376" s="285"/>
      <c r="AG376" s="271"/>
      <c r="AH376" s="271"/>
      <c r="AI376" s="271"/>
      <c r="AJ376" s="271"/>
      <c r="AK376" s="271"/>
      <c r="AL376" s="271"/>
      <c r="AM376" s="294"/>
      <c r="AN376" s="295" t="e">
        <f t="shared" si="107"/>
        <v>#DIV/0!</v>
      </c>
      <c r="AO376" s="299"/>
    </row>
    <row r="377" spans="1:41" s="221" customFormat="1" ht="15" customHeight="1" x14ac:dyDescent="0.15">
      <c r="A377" s="247"/>
      <c r="B377" s="248">
        <f t="shared" si="109"/>
        <v>0</v>
      </c>
      <c r="C377" s="249">
        <f t="shared" si="109"/>
        <v>0</v>
      </c>
      <c r="D377" s="250">
        <f>D376+1</f>
        <v>5</v>
      </c>
      <c r="E377" s="250"/>
      <c r="F377" s="251"/>
      <c r="G377" s="250"/>
      <c r="H377" s="250"/>
      <c r="I377" s="250"/>
      <c r="J377" s="250"/>
      <c r="K377" s="250"/>
      <c r="L377" s="250"/>
      <c r="M377" s="250"/>
      <c r="N377" s="250"/>
      <c r="O377" s="258">
        <f t="shared" si="106"/>
        <v>0</v>
      </c>
      <c r="P377" s="333"/>
      <c r="Q377" s="271"/>
      <c r="R377" s="319"/>
      <c r="S377" s="335"/>
      <c r="T377" s="333"/>
      <c r="U377" s="321"/>
      <c r="V377" s="345"/>
      <c r="W377" s="343"/>
      <c r="X377" s="321"/>
      <c r="Y377" s="319"/>
      <c r="Z377" s="319"/>
      <c r="AA377" s="319"/>
      <c r="AB377" s="272"/>
      <c r="AC377" s="272"/>
      <c r="AD377" s="250">
        <f>AD376</f>
        <v>0</v>
      </c>
      <c r="AE377" s="284" t="e">
        <f>VLOOKUP(AD377,分类参数表!$I$2:$J$10,2,FALSE)</f>
        <v>#N/A</v>
      </c>
      <c r="AF377" s="285"/>
      <c r="AG377" s="271"/>
      <c r="AH377" s="271"/>
      <c r="AI377" s="271"/>
      <c r="AJ377" s="271"/>
      <c r="AK377" s="271"/>
      <c r="AL377" s="271"/>
      <c r="AM377" s="294"/>
      <c r="AN377" s="295" t="e">
        <f t="shared" si="107"/>
        <v>#DIV/0!</v>
      </c>
      <c r="AO377" s="299"/>
    </row>
    <row r="378" spans="1:41" s="218" customFormat="1" ht="15" customHeight="1" x14ac:dyDescent="0.15">
      <c r="A378" s="229"/>
      <c r="B378" s="230"/>
      <c r="C378" s="231"/>
      <c r="D378" s="232">
        <v>1</v>
      </c>
      <c r="E378" s="233"/>
      <c r="F378" s="233"/>
      <c r="G378" s="232"/>
      <c r="H378" s="234"/>
      <c r="I378" s="234"/>
      <c r="J378" s="232"/>
      <c r="K378" s="233"/>
      <c r="L378" s="232"/>
      <c r="M378" s="232"/>
      <c r="N378" s="232"/>
      <c r="O378" s="255">
        <f t="shared" si="106"/>
        <v>0</v>
      </c>
      <c r="P378" s="322">
        <f>SUM(O378:O382)</f>
        <v>0</v>
      </c>
      <c r="Q378" s="264"/>
      <c r="R378" s="330">
        <f>SUMPRODUCT(Q378:Q382+0)</f>
        <v>0</v>
      </c>
      <c r="S378" s="346" t="e">
        <f>R378/P378</f>
        <v>#DIV/0!</v>
      </c>
      <c r="T378" s="322" t="e">
        <f>LOOKUP(S378,{0.4,0.45,0.5,0.55,0.6,0.65,0.7,0.75,0.8,0.85,0.9,0.95,1},{0.1,0.175,0.25,0.325,0.4,0.475,0.55,0.625,0.7,0.775,0.85,0.925,1})</f>
        <v>#DIV/0!</v>
      </c>
      <c r="U378" s="324"/>
      <c r="V378" s="326"/>
      <c r="W378" s="328"/>
      <c r="X378" s="324"/>
      <c r="Y378" s="330">
        <f>R378-(V378/10)-X378</f>
        <v>0</v>
      </c>
      <c r="Z378" s="330" t="e">
        <f>Y378*T378*AE378</f>
        <v>#DIV/0!</v>
      </c>
      <c r="AA378" s="330" t="e">
        <f>U378-V378+Z378</f>
        <v>#DIV/0!</v>
      </c>
      <c r="AB378" s="265"/>
      <c r="AC378" s="265"/>
      <c r="AD378" s="276"/>
      <c r="AE378" s="277" t="e">
        <f>VLOOKUP(AD378,分类参数表!$I$2:$J$10,2,FALSE)</f>
        <v>#N/A</v>
      </c>
      <c r="AF378" s="278"/>
      <c r="AG378" s="264"/>
      <c r="AH378" s="264"/>
      <c r="AI378" s="264"/>
      <c r="AJ378" s="264"/>
      <c r="AK378" s="264"/>
      <c r="AL378" s="264"/>
      <c r="AM378" s="288"/>
      <c r="AN378" s="289" t="e">
        <f t="shared" si="107"/>
        <v>#DIV/0!</v>
      </c>
      <c r="AO378" s="296"/>
    </row>
    <row r="379" spans="1:41" s="219" customFormat="1" ht="15" customHeight="1" x14ac:dyDescent="0.15">
      <c r="A379" s="235"/>
      <c r="B379" s="236">
        <f t="shared" ref="B379:C382" si="110">B378</f>
        <v>0</v>
      </c>
      <c r="C379" s="237">
        <f t="shared" si="110"/>
        <v>0</v>
      </c>
      <c r="D379" s="238">
        <f>D378+1</f>
        <v>2</v>
      </c>
      <c r="E379" s="238"/>
      <c r="F379" s="239"/>
      <c r="G379" s="238"/>
      <c r="H379" s="240"/>
      <c r="I379" s="240"/>
      <c r="J379" s="238"/>
      <c r="K379" s="238"/>
      <c r="L379" s="238"/>
      <c r="M379" s="238"/>
      <c r="N379" s="238"/>
      <c r="O379" s="256">
        <f t="shared" si="106"/>
        <v>0</v>
      </c>
      <c r="P379" s="323"/>
      <c r="Q379" s="266"/>
      <c r="R379" s="331"/>
      <c r="S379" s="347"/>
      <c r="T379" s="323"/>
      <c r="U379" s="325"/>
      <c r="V379" s="327"/>
      <c r="W379" s="329"/>
      <c r="X379" s="325"/>
      <c r="Y379" s="331"/>
      <c r="Z379" s="331"/>
      <c r="AA379" s="331"/>
      <c r="AB379" s="267"/>
      <c r="AC379" s="267"/>
      <c r="AD379" s="238">
        <f>AD378</f>
        <v>0</v>
      </c>
      <c r="AE379" s="279" t="e">
        <f>VLOOKUP(AD379,分类参数表!$I$2:$J$10,2,FALSE)</f>
        <v>#N/A</v>
      </c>
      <c r="AF379" s="280"/>
      <c r="AG379" s="266"/>
      <c r="AH379" s="266"/>
      <c r="AI379" s="266"/>
      <c r="AJ379" s="266"/>
      <c r="AK379" s="266"/>
      <c r="AL379" s="266"/>
      <c r="AM379" s="290"/>
      <c r="AN379" s="291" t="e">
        <f t="shared" si="107"/>
        <v>#DIV/0!</v>
      </c>
      <c r="AO379" s="297"/>
    </row>
    <row r="380" spans="1:41" s="219" customFormat="1" ht="15" customHeight="1" x14ac:dyDescent="0.15">
      <c r="A380" s="235"/>
      <c r="B380" s="236">
        <f t="shared" si="110"/>
        <v>0</v>
      </c>
      <c r="C380" s="237">
        <f t="shared" si="110"/>
        <v>0</v>
      </c>
      <c r="D380" s="238">
        <f>D379+1</f>
        <v>3</v>
      </c>
      <c r="E380" s="238"/>
      <c r="F380" s="239"/>
      <c r="G380" s="238"/>
      <c r="H380" s="240"/>
      <c r="I380" s="240"/>
      <c r="J380" s="238"/>
      <c r="K380" s="238"/>
      <c r="L380" s="238"/>
      <c r="M380" s="238"/>
      <c r="N380" s="238"/>
      <c r="O380" s="256">
        <f t="shared" si="106"/>
        <v>0</v>
      </c>
      <c r="P380" s="323"/>
      <c r="Q380" s="266"/>
      <c r="R380" s="331"/>
      <c r="S380" s="347"/>
      <c r="T380" s="323"/>
      <c r="U380" s="325"/>
      <c r="V380" s="327"/>
      <c r="W380" s="329"/>
      <c r="X380" s="325"/>
      <c r="Y380" s="331"/>
      <c r="Z380" s="331"/>
      <c r="AA380" s="331"/>
      <c r="AB380" s="268"/>
      <c r="AC380" s="268"/>
      <c r="AD380" s="238">
        <f>AD379</f>
        <v>0</v>
      </c>
      <c r="AE380" s="279" t="e">
        <f>VLOOKUP(AD380,分类参数表!$I$2:$J$10,2,FALSE)</f>
        <v>#N/A</v>
      </c>
      <c r="AF380" s="280"/>
      <c r="AG380" s="266"/>
      <c r="AH380" s="266"/>
      <c r="AI380" s="266"/>
      <c r="AJ380" s="266"/>
      <c r="AK380" s="266"/>
      <c r="AL380" s="266"/>
      <c r="AM380" s="290"/>
      <c r="AN380" s="291" t="e">
        <f t="shared" si="107"/>
        <v>#DIV/0!</v>
      </c>
      <c r="AO380" s="297"/>
    </row>
    <row r="381" spans="1:41" s="219" customFormat="1" ht="15" customHeight="1" x14ac:dyDescent="0.15">
      <c r="A381" s="235"/>
      <c r="B381" s="236">
        <f t="shared" si="110"/>
        <v>0</v>
      </c>
      <c r="C381" s="237">
        <f t="shared" si="110"/>
        <v>0</v>
      </c>
      <c r="D381" s="238">
        <f>D380+1</f>
        <v>4</v>
      </c>
      <c r="E381" s="238"/>
      <c r="F381" s="239"/>
      <c r="G381" s="238"/>
      <c r="H381" s="238"/>
      <c r="I381" s="238"/>
      <c r="J381" s="238"/>
      <c r="K381" s="238"/>
      <c r="L381" s="238"/>
      <c r="M381" s="238"/>
      <c r="N381" s="238"/>
      <c r="O381" s="256">
        <f t="shared" si="106"/>
        <v>0</v>
      </c>
      <c r="P381" s="323"/>
      <c r="Q381" s="266"/>
      <c r="R381" s="331"/>
      <c r="S381" s="347"/>
      <c r="T381" s="323"/>
      <c r="U381" s="325"/>
      <c r="V381" s="327"/>
      <c r="W381" s="329"/>
      <c r="X381" s="325"/>
      <c r="Y381" s="331"/>
      <c r="Z381" s="331"/>
      <c r="AA381" s="331"/>
      <c r="AB381" s="267"/>
      <c r="AC381" s="267"/>
      <c r="AD381" s="238">
        <f>AD380</f>
        <v>0</v>
      </c>
      <c r="AE381" s="279" t="e">
        <f>VLOOKUP(AD381,分类参数表!$I$2:$J$10,2,FALSE)</f>
        <v>#N/A</v>
      </c>
      <c r="AF381" s="280"/>
      <c r="AG381" s="266"/>
      <c r="AH381" s="266"/>
      <c r="AI381" s="266"/>
      <c r="AJ381" s="266"/>
      <c r="AK381" s="266"/>
      <c r="AL381" s="266"/>
      <c r="AM381" s="290"/>
      <c r="AN381" s="291" t="e">
        <f t="shared" si="107"/>
        <v>#DIV/0!</v>
      </c>
      <c r="AO381" s="297"/>
    </row>
    <row r="382" spans="1:41" s="219" customFormat="1" ht="15" customHeight="1" x14ac:dyDescent="0.15">
      <c r="A382" s="235"/>
      <c r="B382" s="236">
        <f t="shared" si="110"/>
        <v>0</v>
      </c>
      <c r="C382" s="237">
        <f t="shared" si="110"/>
        <v>0</v>
      </c>
      <c r="D382" s="238">
        <f>D381+1</f>
        <v>5</v>
      </c>
      <c r="E382" s="238"/>
      <c r="F382" s="239"/>
      <c r="G382" s="238"/>
      <c r="H382" s="238"/>
      <c r="I382" s="238"/>
      <c r="J382" s="238"/>
      <c r="K382" s="238"/>
      <c r="L382" s="238"/>
      <c r="M382" s="238"/>
      <c r="N382" s="238"/>
      <c r="O382" s="256">
        <f t="shared" si="106"/>
        <v>0</v>
      </c>
      <c r="P382" s="323"/>
      <c r="Q382" s="266"/>
      <c r="R382" s="331"/>
      <c r="S382" s="347"/>
      <c r="T382" s="323"/>
      <c r="U382" s="325"/>
      <c r="V382" s="327"/>
      <c r="W382" s="329"/>
      <c r="X382" s="325"/>
      <c r="Y382" s="331"/>
      <c r="Z382" s="331"/>
      <c r="AA382" s="331"/>
      <c r="AB382" s="267"/>
      <c r="AC382" s="267"/>
      <c r="AD382" s="238">
        <f>AD381</f>
        <v>0</v>
      </c>
      <c r="AE382" s="279" t="e">
        <f>VLOOKUP(AD382,分类参数表!$I$2:$J$10,2,FALSE)</f>
        <v>#N/A</v>
      </c>
      <c r="AF382" s="280"/>
      <c r="AG382" s="266"/>
      <c r="AH382" s="266"/>
      <c r="AI382" s="266"/>
      <c r="AJ382" s="266"/>
      <c r="AK382" s="266"/>
      <c r="AL382" s="266"/>
      <c r="AM382" s="290"/>
      <c r="AN382" s="291" t="e">
        <f t="shared" si="107"/>
        <v>#DIV/0!</v>
      </c>
      <c r="AO382" s="297"/>
    </row>
    <row r="383" spans="1:41" x14ac:dyDescent="0.15">
      <c r="A383" s="253"/>
      <c r="B383" s="38"/>
      <c r="C383" s="37"/>
      <c r="D383" s="38"/>
      <c r="E383" s="38"/>
      <c r="F383" s="38"/>
      <c r="G383" s="38"/>
      <c r="H383" s="38"/>
      <c r="I383" s="38"/>
      <c r="J383" s="38"/>
      <c r="K383" s="38"/>
      <c r="L383" s="38"/>
      <c r="M383" s="38"/>
      <c r="N383" s="38"/>
      <c r="O383" s="38"/>
      <c r="P383" s="38"/>
      <c r="Q383" s="67"/>
      <c r="R383" s="38"/>
      <c r="S383" s="38"/>
      <c r="T383" s="38"/>
      <c r="U383" s="38"/>
      <c r="V383" s="68"/>
      <c r="W383" s="67"/>
      <c r="X383" s="38"/>
      <c r="Y383" s="68"/>
      <c r="Z383" s="68"/>
      <c r="AA383" s="68"/>
      <c r="AB383" s="68"/>
      <c r="AC383" s="68"/>
      <c r="AD383" s="38"/>
      <c r="AE383" s="286"/>
      <c r="AF383" s="38"/>
      <c r="AG383" s="38"/>
      <c r="AH383" s="38"/>
      <c r="AI383" s="38"/>
      <c r="AJ383" s="38"/>
      <c r="AK383" s="38"/>
      <c r="AL383" s="38"/>
      <c r="AM383" s="68"/>
      <c r="AN383" s="90"/>
      <c r="AO383" s="98"/>
    </row>
    <row r="384" spans="1:41" s="218" customFormat="1" ht="15" customHeight="1" x14ac:dyDescent="0.15">
      <c r="A384" s="229"/>
      <c r="B384" s="230"/>
      <c r="C384" s="231"/>
      <c r="D384" s="232">
        <v>1</v>
      </c>
      <c r="E384" s="233"/>
      <c r="F384" s="233"/>
      <c r="G384" s="232"/>
      <c r="H384" s="234"/>
      <c r="I384" s="234"/>
      <c r="J384" s="232"/>
      <c r="K384" s="233"/>
      <c r="L384" s="232"/>
      <c r="M384" s="232"/>
      <c r="N384" s="232"/>
      <c r="O384" s="255">
        <f t="shared" ref="O384:O408" si="111">N384*M384</f>
        <v>0</v>
      </c>
      <c r="P384" s="322">
        <f>SUM(O384:O388)</f>
        <v>0</v>
      </c>
      <c r="Q384" s="264"/>
      <c r="R384" s="330">
        <f>SUMPRODUCT(Q384:Q388+0)</f>
        <v>0</v>
      </c>
      <c r="S384" s="346" t="e">
        <f>R384/P384</f>
        <v>#DIV/0!</v>
      </c>
      <c r="T384" s="322" t="e">
        <f>LOOKUP(S384,{0.4,0.45,0.5,0.55,0.6,0.65,0.7,0.75,0.8,0.85,0.9,0.95,1},{0.1,0.175,0.25,0.325,0.4,0.475,0.55,0.625,0.7,0.775,0.85,0.925,1})</f>
        <v>#DIV/0!</v>
      </c>
      <c r="U384" s="324"/>
      <c r="V384" s="326"/>
      <c r="W384" s="328"/>
      <c r="X384" s="324"/>
      <c r="Y384" s="330">
        <f>R384-(V384/10)-X384</f>
        <v>0</v>
      </c>
      <c r="Z384" s="330" t="e">
        <f>Y384*T384*AE384</f>
        <v>#DIV/0!</v>
      </c>
      <c r="AA384" s="330" t="e">
        <f>U384-V384+Z384</f>
        <v>#DIV/0!</v>
      </c>
      <c r="AB384" s="265"/>
      <c r="AC384" s="265"/>
      <c r="AD384" s="276"/>
      <c r="AE384" s="277" t="e">
        <f>VLOOKUP(AD384,分类参数表!$I$2:$J$10,2,FALSE)</f>
        <v>#N/A</v>
      </c>
      <c r="AF384" s="278"/>
      <c r="AG384" s="264"/>
      <c r="AH384" s="264"/>
      <c r="AI384" s="264"/>
      <c r="AJ384" s="264"/>
      <c r="AK384" s="264"/>
      <c r="AL384" s="264"/>
      <c r="AM384" s="288"/>
      <c r="AN384" s="289" t="e">
        <f t="shared" ref="AN384:AN408" si="112">(Q384-AM384)/M384/N384</f>
        <v>#DIV/0!</v>
      </c>
      <c r="AO384" s="296"/>
    </row>
    <row r="385" spans="1:41" s="219" customFormat="1" ht="15" customHeight="1" x14ac:dyDescent="0.15">
      <c r="A385" s="235"/>
      <c r="B385" s="236">
        <f t="shared" ref="B385:C388" si="113">B384</f>
        <v>0</v>
      </c>
      <c r="C385" s="237">
        <f t="shared" si="113"/>
        <v>0</v>
      </c>
      <c r="D385" s="238">
        <f>D384+1</f>
        <v>2</v>
      </c>
      <c r="E385" s="238"/>
      <c r="F385" s="239"/>
      <c r="G385" s="238"/>
      <c r="H385" s="240"/>
      <c r="I385" s="240"/>
      <c r="J385" s="238"/>
      <c r="K385" s="238"/>
      <c r="L385" s="238"/>
      <c r="M385" s="238"/>
      <c r="N385" s="238"/>
      <c r="O385" s="256">
        <f t="shared" si="111"/>
        <v>0</v>
      </c>
      <c r="P385" s="323"/>
      <c r="Q385" s="266"/>
      <c r="R385" s="331"/>
      <c r="S385" s="347"/>
      <c r="T385" s="323"/>
      <c r="U385" s="325"/>
      <c r="V385" s="327"/>
      <c r="W385" s="329"/>
      <c r="X385" s="325"/>
      <c r="Y385" s="331"/>
      <c r="Z385" s="331"/>
      <c r="AA385" s="331"/>
      <c r="AB385" s="267"/>
      <c r="AC385" s="267"/>
      <c r="AD385" s="238">
        <f>AD384</f>
        <v>0</v>
      </c>
      <c r="AE385" s="279" t="e">
        <f>VLOOKUP(AD385,分类参数表!$I$2:$J$10,2,FALSE)</f>
        <v>#N/A</v>
      </c>
      <c r="AF385" s="280"/>
      <c r="AG385" s="266"/>
      <c r="AH385" s="266"/>
      <c r="AI385" s="266"/>
      <c r="AJ385" s="266"/>
      <c r="AK385" s="266"/>
      <c r="AL385" s="266"/>
      <c r="AM385" s="290"/>
      <c r="AN385" s="291" t="e">
        <f t="shared" si="112"/>
        <v>#DIV/0!</v>
      </c>
      <c r="AO385" s="297"/>
    </row>
    <row r="386" spans="1:41" s="219" customFormat="1" ht="15" customHeight="1" x14ac:dyDescent="0.15">
      <c r="A386" s="235"/>
      <c r="B386" s="236">
        <f t="shared" si="113"/>
        <v>0</v>
      </c>
      <c r="C386" s="237">
        <f t="shared" si="113"/>
        <v>0</v>
      </c>
      <c r="D386" s="238">
        <f>D385+1</f>
        <v>3</v>
      </c>
      <c r="E386" s="238"/>
      <c r="F386" s="239"/>
      <c r="G386" s="238"/>
      <c r="H386" s="240"/>
      <c r="I386" s="240"/>
      <c r="J386" s="238"/>
      <c r="K386" s="238"/>
      <c r="L386" s="238"/>
      <c r="M386" s="238"/>
      <c r="N386" s="238"/>
      <c r="O386" s="256">
        <f t="shared" si="111"/>
        <v>0</v>
      </c>
      <c r="P386" s="323"/>
      <c r="Q386" s="266"/>
      <c r="R386" s="331"/>
      <c r="S386" s="347"/>
      <c r="T386" s="323"/>
      <c r="U386" s="325"/>
      <c r="V386" s="327"/>
      <c r="W386" s="329"/>
      <c r="X386" s="325"/>
      <c r="Y386" s="331"/>
      <c r="Z386" s="331"/>
      <c r="AA386" s="331"/>
      <c r="AB386" s="268"/>
      <c r="AC386" s="268"/>
      <c r="AD386" s="238">
        <f>AD385</f>
        <v>0</v>
      </c>
      <c r="AE386" s="279" t="e">
        <f>VLOOKUP(AD386,分类参数表!$I$2:$J$10,2,FALSE)</f>
        <v>#N/A</v>
      </c>
      <c r="AF386" s="280"/>
      <c r="AG386" s="266"/>
      <c r="AH386" s="266"/>
      <c r="AI386" s="266"/>
      <c r="AJ386" s="266"/>
      <c r="AK386" s="266"/>
      <c r="AL386" s="266"/>
      <c r="AM386" s="290"/>
      <c r="AN386" s="291" t="e">
        <f t="shared" si="112"/>
        <v>#DIV/0!</v>
      </c>
      <c r="AO386" s="297"/>
    </row>
    <row r="387" spans="1:41" s="219" customFormat="1" ht="15" customHeight="1" x14ac:dyDescent="0.15">
      <c r="A387" s="235"/>
      <c r="B387" s="236">
        <f t="shared" si="113"/>
        <v>0</v>
      </c>
      <c r="C387" s="237">
        <f t="shared" si="113"/>
        <v>0</v>
      </c>
      <c r="D387" s="238">
        <f>D386+1</f>
        <v>4</v>
      </c>
      <c r="E387" s="238"/>
      <c r="F387" s="239"/>
      <c r="G387" s="238"/>
      <c r="H387" s="238"/>
      <c r="I387" s="238"/>
      <c r="J387" s="238"/>
      <c r="K387" s="238"/>
      <c r="L387" s="238"/>
      <c r="M387" s="238"/>
      <c r="N387" s="238"/>
      <c r="O387" s="256">
        <f t="shared" si="111"/>
        <v>0</v>
      </c>
      <c r="P387" s="323"/>
      <c r="Q387" s="266"/>
      <c r="R387" s="331"/>
      <c r="S387" s="347"/>
      <c r="T387" s="323"/>
      <c r="U387" s="325"/>
      <c r="V387" s="327"/>
      <c r="W387" s="329"/>
      <c r="X387" s="325"/>
      <c r="Y387" s="331"/>
      <c r="Z387" s="331"/>
      <c r="AA387" s="331"/>
      <c r="AB387" s="267"/>
      <c r="AC387" s="267"/>
      <c r="AD387" s="238">
        <f>AD386</f>
        <v>0</v>
      </c>
      <c r="AE387" s="279" t="e">
        <f>VLOOKUP(AD387,分类参数表!$I$2:$J$10,2,FALSE)</f>
        <v>#N/A</v>
      </c>
      <c r="AF387" s="280"/>
      <c r="AG387" s="266"/>
      <c r="AH387" s="266"/>
      <c r="AI387" s="266"/>
      <c r="AJ387" s="266"/>
      <c r="AK387" s="266"/>
      <c r="AL387" s="266"/>
      <c r="AM387" s="290"/>
      <c r="AN387" s="291" t="e">
        <f t="shared" si="112"/>
        <v>#DIV/0!</v>
      </c>
      <c r="AO387" s="297"/>
    </row>
    <row r="388" spans="1:41" s="219" customFormat="1" ht="15" customHeight="1" x14ac:dyDescent="0.15">
      <c r="A388" s="235"/>
      <c r="B388" s="236">
        <f t="shared" si="113"/>
        <v>0</v>
      </c>
      <c r="C388" s="237">
        <f t="shared" si="113"/>
        <v>0</v>
      </c>
      <c r="D388" s="238">
        <f>D387+1</f>
        <v>5</v>
      </c>
      <c r="E388" s="238"/>
      <c r="F388" s="239"/>
      <c r="G388" s="238"/>
      <c r="H388" s="238"/>
      <c r="I388" s="238"/>
      <c r="J388" s="238"/>
      <c r="K388" s="238"/>
      <c r="L388" s="238"/>
      <c r="M388" s="238"/>
      <c r="N388" s="238"/>
      <c r="O388" s="256">
        <f t="shared" si="111"/>
        <v>0</v>
      </c>
      <c r="P388" s="323"/>
      <c r="Q388" s="266"/>
      <c r="R388" s="331"/>
      <c r="S388" s="347"/>
      <c r="T388" s="323"/>
      <c r="U388" s="325"/>
      <c r="V388" s="327"/>
      <c r="W388" s="329"/>
      <c r="X388" s="325"/>
      <c r="Y388" s="331"/>
      <c r="Z388" s="331"/>
      <c r="AA388" s="331"/>
      <c r="AB388" s="267"/>
      <c r="AC388" s="267"/>
      <c r="AD388" s="238">
        <f>AD387</f>
        <v>0</v>
      </c>
      <c r="AE388" s="279" t="e">
        <f>VLOOKUP(AD388,分类参数表!$I$2:$J$10,2,FALSE)</f>
        <v>#N/A</v>
      </c>
      <c r="AF388" s="280"/>
      <c r="AG388" s="266"/>
      <c r="AH388" s="266"/>
      <c r="AI388" s="266"/>
      <c r="AJ388" s="266"/>
      <c r="AK388" s="266"/>
      <c r="AL388" s="266"/>
      <c r="AM388" s="290"/>
      <c r="AN388" s="291" t="e">
        <f t="shared" si="112"/>
        <v>#DIV/0!</v>
      </c>
      <c r="AO388" s="297"/>
    </row>
    <row r="389" spans="1:41" s="220" customFormat="1" ht="15" customHeight="1" x14ac:dyDescent="0.15">
      <c r="A389" s="241"/>
      <c r="B389" s="242"/>
      <c r="C389" s="243"/>
      <c r="D389" s="244">
        <v>1</v>
      </c>
      <c r="E389" s="245"/>
      <c r="F389" s="245"/>
      <c r="G389" s="244"/>
      <c r="H389" s="246"/>
      <c r="I389" s="246"/>
      <c r="J389" s="244"/>
      <c r="K389" s="245"/>
      <c r="L389" s="244"/>
      <c r="M389" s="244"/>
      <c r="N389" s="244"/>
      <c r="O389" s="257">
        <f t="shared" si="111"/>
        <v>0</v>
      </c>
      <c r="P389" s="332">
        <f>SUM(O389:O393)</f>
        <v>0</v>
      </c>
      <c r="Q389" s="269"/>
      <c r="R389" s="318">
        <f>SUMPRODUCT(Q389:Q393+0)</f>
        <v>0</v>
      </c>
      <c r="S389" s="334" t="e">
        <f>R389/P389</f>
        <v>#DIV/0!</v>
      </c>
      <c r="T389" s="332" t="e">
        <f>LOOKUP(S389,{0.4,0.45,0.5,0.55,0.6,0.65,0.7,0.75,0.8,0.85,0.9,0.95,1},{0.1,0.175,0.25,0.325,0.4,0.475,0.55,0.625,0.7,0.775,0.85,0.925,1})</f>
        <v>#DIV/0!</v>
      </c>
      <c r="U389" s="320"/>
      <c r="V389" s="344"/>
      <c r="W389" s="342"/>
      <c r="X389" s="320"/>
      <c r="Y389" s="318">
        <f>R389-(V389/10)-X389</f>
        <v>0</v>
      </c>
      <c r="Z389" s="318" t="e">
        <f>Y389*T389*AE389</f>
        <v>#DIV/0!</v>
      </c>
      <c r="AA389" s="318" t="e">
        <f>U389-V389+Z389</f>
        <v>#DIV/0!</v>
      </c>
      <c r="AB389" s="270"/>
      <c r="AC389" s="270"/>
      <c r="AD389" s="281"/>
      <c r="AE389" s="282" t="e">
        <f>VLOOKUP(AD389,分类参数表!$I$2:$J$10,2,FALSE)</f>
        <v>#N/A</v>
      </c>
      <c r="AF389" s="283"/>
      <c r="AG389" s="269"/>
      <c r="AH389" s="269"/>
      <c r="AI389" s="269"/>
      <c r="AJ389" s="269"/>
      <c r="AK389" s="269"/>
      <c r="AL389" s="269"/>
      <c r="AM389" s="292"/>
      <c r="AN389" s="293" t="e">
        <f t="shared" si="112"/>
        <v>#DIV/0!</v>
      </c>
      <c r="AO389" s="298"/>
    </row>
    <row r="390" spans="1:41" s="221" customFormat="1" ht="15" customHeight="1" x14ac:dyDescent="0.15">
      <c r="A390" s="247"/>
      <c r="B390" s="248">
        <f t="shared" ref="B390:C393" si="114">B389</f>
        <v>0</v>
      </c>
      <c r="C390" s="249">
        <f t="shared" si="114"/>
        <v>0</v>
      </c>
      <c r="D390" s="250">
        <f>D389+1</f>
        <v>2</v>
      </c>
      <c r="E390" s="250"/>
      <c r="F390" s="251"/>
      <c r="G390" s="250"/>
      <c r="H390" s="252"/>
      <c r="I390" s="252"/>
      <c r="J390" s="250"/>
      <c r="K390" s="250"/>
      <c r="L390" s="250"/>
      <c r="M390" s="250"/>
      <c r="N390" s="250"/>
      <c r="O390" s="258">
        <f t="shared" si="111"/>
        <v>0</v>
      </c>
      <c r="P390" s="333"/>
      <c r="Q390" s="271"/>
      <c r="R390" s="319"/>
      <c r="S390" s="335"/>
      <c r="T390" s="333"/>
      <c r="U390" s="321"/>
      <c r="V390" s="345"/>
      <c r="W390" s="343"/>
      <c r="X390" s="321"/>
      <c r="Y390" s="319"/>
      <c r="Z390" s="319"/>
      <c r="AA390" s="319"/>
      <c r="AB390" s="272"/>
      <c r="AC390" s="272"/>
      <c r="AD390" s="250">
        <f>AD389</f>
        <v>0</v>
      </c>
      <c r="AE390" s="284" t="e">
        <f>VLOOKUP(AD390,分类参数表!$I$2:$J$10,2,FALSE)</f>
        <v>#N/A</v>
      </c>
      <c r="AF390" s="285"/>
      <c r="AG390" s="271"/>
      <c r="AH390" s="271"/>
      <c r="AI390" s="271"/>
      <c r="AJ390" s="271"/>
      <c r="AK390" s="271"/>
      <c r="AL390" s="271"/>
      <c r="AM390" s="294"/>
      <c r="AN390" s="295" t="e">
        <f t="shared" si="112"/>
        <v>#DIV/0!</v>
      </c>
      <c r="AO390" s="299"/>
    </row>
    <row r="391" spans="1:41" s="221" customFormat="1" ht="15" customHeight="1" x14ac:dyDescent="0.15">
      <c r="A391" s="247"/>
      <c r="B391" s="248">
        <f t="shared" si="114"/>
        <v>0</v>
      </c>
      <c r="C391" s="249">
        <f t="shared" si="114"/>
        <v>0</v>
      </c>
      <c r="D391" s="250">
        <f>D390+1</f>
        <v>3</v>
      </c>
      <c r="E391" s="250"/>
      <c r="F391" s="251"/>
      <c r="G391" s="250"/>
      <c r="H391" s="252"/>
      <c r="I391" s="252"/>
      <c r="J391" s="250"/>
      <c r="K391" s="250"/>
      <c r="L391" s="250"/>
      <c r="M391" s="250"/>
      <c r="N391" s="250"/>
      <c r="O391" s="258">
        <f t="shared" si="111"/>
        <v>0</v>
      </c>
      <c r="P391" s="333"/>
      <c r="Q391" s="271"/>
      <c r="R391" s="319"/>
      <c r="S391" s="335"/>
      <c r="T391" s="333"/>
      <c r="U391" s="321"/>
      <c r="V391" s="345"/>
      <c r="W391" s="343"/>
      <c r="X391" s="321"/>
      <c r="Y391" s="319"/>
      <c r="Z391" s="319"/>
      <c r="AA391" s="319"/>
      <c r="AB391" s="273"/>
      <c r="AC391" s="273"/>
      <c r="AD391" s="250">
        <f>AD390</f>
        <v>0</v>
      </c>
      <c r="AE391" s="284" t="e">
        <f>VLOOKUP(AD391,分类参数表!$I$2:$J$10,2,FALSE)</f>
        <v>#N/A</v>
      </c>
      <c r="AF391" s="285"/>
      <c r="AG391" s="271"/>
      <c r="AH391" s="271"/>
      <c r="AI391" s="271"/>
      <c r="AJ391" s="271"/>
      <c r="AK391" s="271"/>
      <c r="AL391" s="271"/>
      <c r="AM391" s="294"/>
      <c r="AN391" s="295" t="e">
        <f t="shared" si="112"/>
        <v>#DIV/0!</v>
      </c>
      <c r="AO391" s="299"/>
    </row>
    <row r="392" spans="1:41" s="221" customFormat="1" ht="15" customHeight="1" x14ac:dyDescent="0.15">
      <c r="A392" s="247"/>
      <c r="B392" s="248">
        <f t="shared" si="114"/>
        <v>0</v>
      </c>
      <c r="C392" s="249">
        <f t="shared" si="114"/>
        <v>0</v>
      </c>
      <c r="D392" s="250">
        <f>D391+1</f>
        <v>4</v>
      </c>
      <c r="E392" s="250"/>
      <c r="F392" s="251"/>
      <c r="G392" s="250"/>
      <c r="H392" s="250"/>
      <c r="I392" s="250"/>
      <c r="J392" s="250"/>
      <c r="K392" s="250"/>
      <c r="L392" s="250"/>
      <c r="M392" s="250"/>
      <c r="N392" s="250"/>
      <c r="O392" s="258">
        <f t="shared" si="111"/>
        <v>0</v>
      </c>
      <c r="P392" s="333"/>
      <c r="Q392" s="271"/>
      <c r="R392" s="319"/>
      <c r="S392" s="335"/>
      <c r="T392" s="333"/>
      <c r="U392" s="321"/>
      <c r="V392" s="345"/>
      <c r="W392" s="343"/>
      <c r="X392" s="321"/>
      <c r="Y392" s="319"/>
      <c r="Z392" s="319"/>
      <c r="AA392" s="319"/>
      <c r="AB392" s="272"/>
      <c r="AC392" s="272"/>
      <c r="AD392" s="250">
        <f>AD391</f>
        <v>0</v>
      </c>
      <c r="AE392" s="284" t="e">
        <f>VLOOKUP(AD392,分类参数表!$I$2:$J$10,2,FALSE)</f>
        <v>#N/A</v>
      </c>
      <c r="AF392" s="285"/>
      <c r="AG392" s="271"/>
      <c r="AH392" s="271"/>
      <c r="AI392" s="271"/>
      <c r="AJ392" s="271"/>
      <c r="AK392" s="271"/>
      <c r="AL392" s="271"/>
      <c r="AM392" s="294"/>
      <c r="AN392" s="295" t="e">
        <f t="shared" si="112"/>
        <v>#DIV/0!</v>
      </c>
      <c r="AO392" s="299"/>
    </row>
    <row r="393" spans="1:41" s="221" customFormat="1" ht="15" customHeight="1" x14ac:dyDescent="0.15">
      <c r="A393" s="247"/>
      <c r="B393" s="248">
        <f t="shared" si="114"/>
        <v>0</v>
      </c>
      <c r="C393" s="249">
        <f t="shared" si="114"/>
        <v>0</v>
      </c>
      <c r="D393" s="250">
        <f>D392+1</f>
        <v>5</v>
      </c>
      <c r="E393" s="250"/>
      <c r="F393" s="251"/>
      <c r="G393" s="250"/>
      <c r="H393" s="250"/>
      <c r="I393" s="250"/>
      <c r="J393" s="250"/>
      <c r="K393" s="250"/>
      <c r="L393" s="250"/>
      <c r="M393" s="250"/>
      <c r="N393" s="250"/>
      <c r="O393" s="258">
        <f t="shared" si="111"/>
        <v>0</v>
      </c>
      <c r="P393" s="333"/>
      <c r="Q393" s="271"/>
      <c r="R393" s="319"/>
      <c r="S393" s="335"/>
      <c r="T393" s="333"/>
      <c r="U393" s="321"/>
      <c r="V393" s="345"/>
      <c r="W393" s="343"/>
      <c r="X393" s="321"/>
      <c r="Y393" s="319"/>
      <c r="Z393" s="319"/>
      <c r="AA393" s="319"/>
      <c r="AB393" s="272"/>
      <c r="AC393" s="272"/>
      <c r="AD393" s="250">
        <f>AD392</f>
        <v>0</v>
      </c>
      <c r="AE393" s="284" t="e">
        <f>VLOOKUP(AD393,分类参数表!$I$2:$J$10,2,FALSE)</f>
        <v>#N/A</v>
      </c>
      <c r="AF393" s="285"/>
      <c r="AG393" s="271"/>
      <c r="AH393" s="271"/>
      <c r="AI393" s="271"/>
      <c r="AJ393" s="271"/>
      <c r="AK393" s="271"/>
      <c r="AL393" s="271"/>
      <c r="AM393" s="294"/>
      <c r="AN393" s="295" t="e">
        <f t="shared" si="112"/>
        <v>#DIV/0!</v>
      </c>
      <c r="AO393" s="299"/>
    </row>
    <row r="394" spans="1:41" s="218" customFormat="1" ht="15" customHeight="1" x14ac:dyDescent="0.15">
      <c r="A394" s="229"/>
      <c r="B394" s="230"/>
      <c r="C394" s="231"/>
      <c r="D394" s="232">
        <v>1</v>
      </c>
      <c r="E394" s="233"/>
      <c r="F394" s="233"/>
      <c r="G394" s="232"/>
      <c r="H394" s="234"/>
      <c r="I394" s="234"/>
      <c r="J394" s="232"/>
      <c r="K394" s="233"/>
      <c r="L394" s="232"/>
      <c r="M394" s="232"/>
      <c r="N394" s="232"/>
      <c r="O394" s="255">
        <f t="shared" si="111"/>
        <v>0</v>
      </c>
      <c r="P394" s="322">
        <f>SUM(O394:O398)</f>
        <v>0</v>
      </c>
      <c r="Q394" s="264"/>
      <c r="R394" s="330">
        <f>SUMPRODUCT(Q394:Q398+0)</f>
        <v>0</v>
      </c>
      <c r="S394" s="346" t="e">
        <f>R394/P394</f>
        <v>#DIV/0!</v>
      </c>
      <c r="T394" s="322" t="e">
        <f>LOOKUP(S394,{0.4,0.45,0.5,0.55,0.6,0.65,0.7,0.75,0.8,0.85,0.9,0.95,1},{0.1,0.175,0.25,0.325,0.4,0.475,0.55,0.625,0.7,0.775,0.85,0.925,1})</f>
        <v>#DIV/0!</v>
      </c>
      <c r="U394" s="324"/>
      <c r="V394" s="326"/>
      <c r="W394" s="328"/>
      <c r="X394" s="324"/>
      <c r="Y394" s="330">
        <f>R394-(V394/10)-X394</f>
        <v>0</v>
      </c>
      <c r="Z394" s="330" t="e">
        <f>Y394*T394*AE394</f>
        <v>#DIV/0!</v>
      </c>
      <c r="AA394" s="330" t="e">
        <f>U394-V394+Z394</f>
        <v>#DIV/0!</v>
      </c>
      <c r="AB394" s="265"/>
      <c r="AC394" s="265"/>
      <c r="AD394" s="276"/>
      <c r="AE394" s="277" t="e">
        <f>VLOOKUP(AD394,分类参数表!$I$2:$J$10,2,FALSE)</f>
        <v>#N/A</v>
      </c>
      <c r="AF394" s="278"/>
      <c r="AG394" s="264"/>
      <c r="AH394" s="264"/>
      <c r="AI394" s="264"/>
      <c r="AJ394" s="264"/>
      <c r="AK394" s="264"/>
      <c r="AL394" s="264"/>
      <c r="AM394" s="288"/>
      <c r="AN394" s="289" t="e">
        <f t="shared" si="112"/>
        <v>#DIV/0!</v>
      </c>
      <c r="AO394" s="296"/>
    </row>
    <row r="395" spans="1:41" s="219" customFormat="1" ht="15" customHeight="1" x14ac:dyDescent="0.15">
      <c r="A395" s="235"/>
      <c r="B395" s="236">
        <f t="shared" ref="B395:C398" si="115">B394</f>
        <v>0</v>
      </c>
      <c r="C395" s="237">
        <f t="shared" si="115"/>
        <v>0</v>
      </c>
      <c r="D395" s="238">
        <f>D394+1</f>
        <v>2</v>
      </c>
      <c r="E395" s="238"/>
      <c r="F395" s="239"/>
      <c r="G395" s="238"/>
      <c r="H395" s="240"/>
      <c r="I395" s="240"/>
      <c r="J395" s="238"/>
      <c r="K395" s="238"/>
      <c r="L395" s="238"/>
      <c r="M395" s="238"/>
      <c r="N395" s="238"/>
      <c r="O395" s="256">
        <f t="shared" si="111"/>
        <v>0</v>
      </c>
      <c r="P395" s="323"/>
      <c r="Q395" s="266"/>
      <c r="R395" s="331"/>
      <c r="S395" s="347"/>
      <c r="T395" s="323"/>
      <c r="U395" s="325"/>
      <c r="V395" s="327"/>
      <c r="W395" s="329"/>
      <c r="X395" s="325"/>
      <c r="Y395" s="331"/>
      <c r="Z395" s="331"/>
      <c r="AA395" s="331"/>
      <c r="AB395" s="267"/>
      <c r="AC395" s="267"/>
      <c r="AD395" s="238">
        <f>AD394</f>
        <v>0</v>
      </c>
      <c r="AE395" s="279" t="e">
        <f>VLOOKUP(AD395,分类参数表!$I$2:$J$10,2,FALSE)</f>
        <v>#N/A</v>
      </c>
      <c r="AF395" s="280"/>
      <c r="AG395" s="266"/>
      <c r="AH395" s="266"/>
      <c r="AI395" s="266"/>
      <c r="AJ395" s="266"/>
      <c r="AK395" s="266"/>
      <c r="AL395" s="266"/>
      <c r="AM395" s="290"/>
      <c r="AN395" s="291" t="e">
        <f t="shared" si="112"/>
        <v>#DIV/0!</v>
      </c>
      <c r="AO395" s="297"/>
    </row>
    <row r="396" spans="1:41" s="219" customFormat="1" ht="15" customHeight="1" x14ac:dyDescent="0.15">
      <c r="A396" s="235"/>
      <c r="B396" s="236">
        <f t="shared" si="115"/>
        <v>0</v>
      </c>
      <c r="C396" s="237">
        <f t="shared" si="115"/>
        <v>0</v>
      </c>
      <c r="D396" s="238">
        <f>D395+1</f>
        <v>3</v>
      </c>
      <c r="E396" s="238"/>
      <c r="F396" s="239"/>
      <c r="G396" s="238"/>
      <c r="H396" s="240"/>
      <c r="I396" s="240"/>
      <c r="J396" s="238"/>
      <c r="K396" s="238"/>
      <c r="L396" s="238"/>
      <c r="M396" s="238"/>
      <c r="N396" s="238"/>
      <c r="O396" s="256">
        <f t="shared" si="111"/>
        <v>0</v>
      </c>
      <c r="P396" s="323"/>
      <c r="Q396" s="266"/>
      <c r="R396" s="331"/>
      <c r="S396" s="347"/>
      <c r="T396" s="323"/>
      <c r="U396" s="325"/>
      <c r="V396" s="327"/>
      <c r="W396" s="329"/>
      <c r="X396" s="325"/>
      <c r="Y396" s="331"/>
      <c r="Z396" s="331"/>
      <c r="AA396" s="331"/>
      <c r="AB396" s="268"/>
      <c r="AC396" s="268"/>
      <c r="AD396" s="238">
        <f>AD395</f>
        <v>0</v>
      </c>
      <c r="AE396" s="279" t="e">
        <f>VLOOKUP(AD396,分类参数表!$I$2:$J$10,2,FALSE)</f>
        <v>#N/A</v>
      </c>
      <c r="AF396" s="280"/>
      <c r="AG396" s="266"/>
      <c r="AH396" s="266"/>
      <c r="AI396" s="266"/>
      <c r="AJ396" s="266"/>
      <c r="AK396" s="266"/>
      <c r="AL396" s="266"/>
      <c r="AM396" s="290"/>
      <c r="AN396" s="291" t="e">
        <f t="shared" si="112"/>
        <v>#DIV/0!</v>
      </c>
      <c r="AO396" s="297"/>
    </row>
    <row r="397" spans="1:41" s="219" customFormat="1" ht="15" customHeight="1" x14ac:dyDescent="0.15">
      <c r="A397" s="235"/>
      <c r="B397" s="236">
        <f t="shared" si="115"/>
        <v>0</v>
      </c>
      <c r="C397" s="237">
        <f t="shared" si="115"/>
        <v>0</v>
      </c>
      <c r="D397" s="238">
        <f>D396+1</f>
        <v>4</v>
      </c>
      <c r="E397" s="238"/>
      <c r="F397" s="239"/>
      <c r="G397" s="238"/>
      <c r="H397" s="238"/>
      <c r="I397" s="238"/>
      <c r="J397" s="238"/>
      <c r="K397" s="238"/>
      <c r="L397" s="238"/>
      <c r="M397" s="238"/>
      <c r="N397" s="238"/>
      <c r="O397" s="256">
        <f t="shared" si="111"/>
        <v>0</v>
      </c>
      <c r="P397" s="323"/>
      <c r="Q397" s="266"/>
      <c r="R397" s="331"/>
      <c r="S397" s="347"/>
      <c r="T397" s="323"/>
      <c r="U397" s="325"/>
      <c r="V397" s="327"/>
      <c r="W397" s="329"/>
      <c r="X397" s="325"/>
      <c r="Y397" s="331"/>
      <c r="Z397" s="331"/>
      <c r="AA397" s="331"/>
      <c r="AB397" s="267"/>
      <c r="AC397" s="267"/>
      <c r="AD397" s="238">
        <f>AD396</f>
        <v>0</v>
      </c>
      <c r="AE397" s="279" t="e">
        <f>VLOOKUP(AD397,分类参数表!$I$2:$J$10,2,FALSE)</f>
        <v>#N/A</v>
      </c>
      <c r="AF397" s="280"/>
      <c r="AG397" s="266"/>
      <c r="AH397" s="266"/>
      <c r="AI397" s="266"/>
      <c r="AJ397" s="266"/>
      <c r="AK397" s="266"/>
      <c r="AL397" s="266"/>
      <c r="AM397" s="290"/>
      <c r="AN397" s="291" t="e">
        <f t="shared" si="112"/>
        <v>#DIV/0!</v>
      </c>
      <c r="AO397" s="297"/>
    </row>
    <row r="398" spans="1:41" s="219" customFormat="1" ht="15" customHeight="1" x14ac:dyDescent="0.15">
      <c r="A398" s="235"/>
      <c r="B398" s="236">
        <f t="shared" si="115"/>
        <v>0</v>
      </c>
      <c r="C398" s="237">
        <f t="shared" si="115"/>
        <v>0</v>
      </c>
      <c r="D398" s="238">
        <f>D397+1</f>
        <v>5</v>
      </c>
      <c r="E398" s="238"/>
      <c r="F398" s="239"/>
      <c r="G398" s="238"/>
      <c r="H398" s="238"/>
      <c r="I398" s="238"/>
      <c r="J398" s="238"/>
      <c r="K398" s="238"/>
      <c r="L398" s="238"/>
      <c r="M398" s="238"/>
      <c r="N398" s="238"/>
      <c r="O398" s="256">
        <f t="shared" si="111"/>
        <v>0</v>
      </c>
      <c r="P398" s="323"/>
      <c r="Q398" s="266"/>
      <c r="R398" s="331"/>
      <c r="S398" s="347"/>
      <c r="T398" s="323"/>
      <c r="U398" s="325"/>
      <c r="V398" s="327"/>
      <c r="W398" s="329"/>
      <c r="X398" s="325"/>
      <c r="Y398" s="331"/>
      <c r="Z398" s="331"/>
      <c r="AA398" s="331"/>
      <c r="AB398" s="267"/>
      <c r="AC398" s="267"/>
      <c r="AD398" s="238">
        <f>AD397</f>
        <v>0</v>
      </c>
      <c r="AE398" s="279" t="e">
        <f>VLOOKUP(AD398,分类参数表!$I$2:$J$10,2,FALSE)</f>
        <v>#N/A</v>
      </c>
      <c r="AF398" s="280"/>
      <c r="AG398" s="266"/>
      <c r="AH398" s="266"/>
      <c r="AI398" s="266"/>
      <c r="AJ398" s="266"/>
      <c r="AK398" s="266"/>
      <c r="AL398" s="266"/>
      <c r="AM398" s="290"/>
      <c r="AN398" s="291" t="e">
        <f t="shared" si="112"/>
        <v>#DIV/0!</v>
      </c>
      <c r="AO398" s="297"/>
    </row>
    <row r="399" spans="1:41" s="220" customFormat="1" ht="15" customHeight="1" x14ac:dyDescent="0.15">
      <c r="A399" s="241"/>
      <c r="B399" s="242"/>
      <c r="C399" s="243"/>
      <c r="D399" s="244">
        <v>1</v>
      </c>
      <c r="E399" s="245"/>
      <c r="F399" s="245"/>
      <c r="G399" s="244"/>
      <c r="H399" s="246"/>
      <c r="I399" s="246"/>
      <c r="J399" s="244"/>
      <c r="K399" s="245"/>
      <c r="L399" s="244"/>
      <c r="M399" s="244"/>
      <c r="N399" s="244"/>
      <c r="O399" s="257">
        <f t="shared" si="111"/>
        <v>0</v>
      </c>
      <c r="P399" s="332">
        <f>SUM(O399:O403)</f>
        <v>0</v>
      </c>
      <c r="Q399" s="269"/>
      <c r="R399" s="318">
        <f>SUMPRODUCT(Q399:Q403+0)</f>
        <v>0</v>
      </c>
      <c r="S399" s="334" t="e">
        <f>R399/P399</f>
        <v>#DIV/0!</v>
      </c>
      <c r="T399" s="332" t="e">
        <f>LOOKUP(S399,{0.4,0.45,0.5,0.55,0.6,0.65,0.7,0.75,0.8,0.85,0.9,0.95,1},{0.1,0.175,0.25,0.325,0.4,0.475,0.55,0.625,0.7,0.775,0.85,0.925,1})</f>
        <v>#DIV/0!</v>
      </c>
      <c r="U399" s="320"/>
      <c r="V399" s="344"/>
      <c r="W399" s="342"/>
      <c r="X399" s="320"/>
      <c r="Y399" s="318">
        <f>R399-(V399/10)-X399</f>
        <v>0</v>
      </c>
      <c r="Z399" s="318" t="e">
        <f>Y399*T399*AE399</f>
        <v>#DIV/0!</v>
      </c>
      <c r="AA399" s="318" t="e">
        <f>U399-V399+Z399</f>
        <v>#DIV/0!</v>
      </c>
      <c r="AB399" s="270"/>
      <c r="AC399" s="270"/>
      <c r="AD399" s="281"/>
      <c r="AE399" s="282" t="e">
        <f>VLOOKUP(AD399,分类参数表!$I$2:$J$10,2,FALSE)</f>
        <v>#N/A</v>
      </c>
      <c r="AF399" s="283"/>
      <c r="AG399" s="269"/>
      <c r="AH399" s="269"/>
      <c r="AI399" s="269"/>
      <c r="AJ399" s="269"/>
      <c r="AK399" s="269"/>
      <c r="AL399" s="269"/>
      <c r="AM399" s="292"/>
      <c r="AN399" s="293" t="e">
        <f t="shared" si="112"/>
        <v>#DIV/0!</v>
      </c>
      <c r="AO399" s="298"/>
    </row>
    <row r="400" spans="1:41" s="221" customFormat="1" ht="15" customHeight="1" x14ac:dyDescent="0.15">
      <c r="A400" s="247"/>
      <c r="B400" s="248">
        <f t="shared" ref="B400:C403" si="116">B399</f>
        <v>0</v>
      </c>
      <c r="C400" s="249">
        <f t="shared" si="116"/>
        <v>0</v>
      </c>
      <c r="D400" s="250">
        <f>D399+1</f>
        <v>2</v>
      </c>
      <c r="E400" s="250"/>
      <c r="F400" s="251"/>
      <c r="G400" s="250"/>
      <c r="H400" s="252"/>
      <c r="I400" s="252"/>
      <c r="J400" s="250"/>
      <c r="K400" s="250"/>
      <c r="L400" s="250"/>
      <c r="M400" s="250"/>
      <c r="N400" s="250"/>
      <c r="O400" s="258">
        <f t="shared" si="111"/>
        <v>0</v>
      </c>
      <c r="P400" s="333"/>
      <c r="Q400" s="271"/>
      <c r="R400" s="319"/>
      <c r="S400" s="335"/>
      <c r="T400" s="333"/>
      <c r="U400" s="321"/>
      <c r="V400" s="345"/>
      <c r="W400" s="343"/>
      <c r="X400" s="321"/>
      <c r="Y400" s="319"/>
      <c r="Z400" s="319"/>
      <c r="AA400" s="319"/>
      <c r="AB400" s="272"/>
      <c r="AC400" s="272"/>
      <c r="AD400" s="250">
        <f>AD399</f>
        <v>0</v>
      </c>
      <c r="AE400" s="284" t="e">
        <f>VLOOKUP(AD400,分类参数表!$I$2:$J$10,2,FALSE)</f>
        <v>#N/A</v>
      </c>
      <c r="AF400" s="285"/>
      <c r="AG400" s="271"/>
      <c r="AH400" s="271"/>
      <c r="AI400" s="271"/>
      <c r="AJ400" s="271"/>
      <c r="AK400" s="271"/>
      <c r="AL400" s="271"/>
      <c r="AM400" s="294"/>
      <c r="AN400" s="295" t="e">
        <f t="shared" si="112"/>
        <v>#DIV/0!</v>
      </c>
      <c r="AO400" s="299"/>
    </row>
    <row r="401" spans="1:41" s="221" customFormat="1" ht="15" customHeight="1" x14ac:dyDescent="0.15">
      <c r="A401" s="247"/>
      <c r="B401" s="248">
        <f t="shared" si="116"/>
        <v>0</v>
      </c>
      <c r="C401" s="249">
        <f t="shared" si="116"/>
        <v>0</v>
      </c>
      <c r="D401" s="250">
        <f>D400+1</f>
        <v>3</v>
      </c>
      <c r="E401" s="250"/>
      <c r="F401" s="251"/>
      <c r="G401" s="250"/>
      <c r="H401" s="252"/>
      <c r="I401" s="252"/>
      <c r="J401" s="250"/>
      <c r="K401" s="250"/>
      <c r="L401" s="250"/>
      <c r="M401" s="250"/>
      <c r="N401" s="250"/>
      <c r="O401" s="258">
        <f t="shared" si="111"/>
        <v>0</v>
      </c>
      <c r="P401" s="333"/>
      <c r="Q401" s="271"/>
      <c r="R401" s="319"/>
      <c r="S401" s="335"/>
      <c r="T401" s="333"/>
      <c r="U401" s="321"/>
      <c r="V401" s="345"/>
      <c r="W401" s="343"/>
      <c r="X401" s="321"/>
      <c r="Y401" s="319"/>
      <c r="Z401" s="319"/>
      <c r="AA401" s="319"/>
      <c r="AB401" s="273"/>
      <c r="AC401" s="273"/>
      <c r="AD401" s="250">
        <f>AD400</f>
        <v>0</v>
      </c>
      <c r="AE401" s="284" t="e">
        <f>VLOOKUP(AD401,分类参数表!$I$2:$J$10,2,FALSE)</f>
        <v>#N/A</v>
      </c>
      <c r="AF401" s="285"/>
      <c r="AG401" s="271"/>
      <c r="AH401" s="271"/>
      <c r="AI401" s="271"/>
      <c r="AJ401" s="271"/>
      <c r="AK401" s="271"/>
      <c r="AL401" s="271"/>
      <c r="AM401" s="294"/>
      <c r="AN401" s="295" t="e">
        <f t="shared" si="112"/>
        <v>#DIV/0!</v>
      </c>
      <c r="AO401" s="299"/>
    </row>
    <row r="402" spans="1:41" s="221" customFormat="1" ht="15" customHeight="1" x14ac:dyDescent="0.15">
      <c r="A402" s="247"/>
      <c r="B402" s="248">
        <f t="shared" si="116"/>
        <v>0</v>
      </c>
      <c r="C402" s="249">
        <f t="shared" si="116"/>
        <v>0</v>
      </c>
      <c r="D402" s="250">
        <f>D401+1</f>
        <v>4</v>
      </c>
      <c r="E402" s="250"/>
      <c r="F402" s="251"/>
      <c r="G402" s="250"/>
      <c r="H402" s="250"/>
      <c r="I402" s="250"/>
      <c r="J402" s="250"/>
      <c r="K402" s="250"/>
      <c r="L402" s="250"/>
      <c r="M402" s="250"/>
      <c r="N402" s="250"/>
      <c r="O402" s="258">
        <f t="shared" si="111"/>
        <v>0</v>
      </c>
      <c r="P402" s="333"/>
      <c r="Q402" s="271"/>
      <c r="R402" s="319"/>
      <c r="S402" s="335"/>
      <c r="T402" s="333"/>
      <c r="U402" s="321"/>
      <c r="V402" s="345"/>
      <c r="W402" s="343"/>
      <c r="X402" s="321"/>
      <c r="Y402" s="319"/>
      <c r="Z402" s="319"/>
      <c r="AA402" s="319"/>
      <c r="AB402" s="272"/>
      <c r="AC402" s="272"/>
      <c r="AD402" s="250">
        <f>AD401</f>
        <v>0</v>
      </c>
      <c r="AE402" s="284" t="e">
        <f>VLOOKUP(AD402,分类参数表!$I$2:$J$10,2,FALSE)</f>
        <v>#N/A</v>
      </c>
      <c r="AF402" s="285"/>
      <c r="AG402" s="271"/>
      <c r="AH402" s="271"/>
      <c r="AI402" s="271"/>
      <c r="AJ402" s="271"/>
      <c r="AK402" s="271"/>
      <c r="AL402" s="271"/>
      <c r="AM402" s="294"/>
      <c r="AN402" s="295" t="e">
        <f t="shared" si="112"/>
        <v>#DIV/0!</v>
      </c>
      <c r="AO402" s="299"/>
    </row>
    <row r="403" spans="1:41" s="221" customFormat="1" ht="15" customHeight="1" x14ac:dyDescent="0.15">
      <c r="A403" s="247"/>
      <c r="B403" s="248">
        <f t="shared" si="116"/>
        <v>0</v>
      </c>
      <c r="C403" s="249">
        <f t="shared" si="116"/>
        <v>0</v>
      </c>
      <c r="D403" s="250">
        <f>D402+1</f>
        <v>5</v>
      </c>
      <c r="E403" s="250"/>
      <c r="F403" s="251"/>
      <c r="G403" s="250"/>
      <c r="H403" s="250"/>
      <c r="I403" s="250"/>
      <c r="J403" s="250"/>
      <c r="K403" s="250"/>
      <c r="L403" s="250"/>
      <c r="M403" s="250"/>
      <c r="N403" s="250"/>
      <c r="O403" s="258">
        <f t="shared" si="111"/>
        <v>0</v>
      </c>
      <c r="P403" s="333"/>
      <c r="Q403" s="271"/>
      <c r="R403" s="319"/>
      <c r="S403" s="335"/>
      <c r="T403" s="333"/>
      <c r="U403" s="321"/>
      <c r="V403" s="345"/>
      <c r="W403" s="343"/>
      <c r="X403" s="321"/>
      <c r="Y403" s="319"/>
      <c r="Z403" s="319"/>
      <c r="AA403" s="319"/>
      <c r="AB403" s="272"/>
      <c r="AC403" s="272"/>
      <c r="AD403" s="250">
        <f>AD402</f>
        <v>0</v>
      </c>
      <c r="AE403" s="284" t="e">
        <f>VLOOKUP(AD403,分类参数表!$I$2:$J$10,2,FALSE)</f>
        <v>#N/A</v>
      </c>
      <c r="AF403" s="285"/>
      <c r="AG403" s="271"/>
      <c r="AH403" s="271"/>
      <c r="AI403" s="271"/>
      <c r="AJ403" s="271"/>
      <c r="AK403" s="271"/>
      <c r="AL403" s="271"/>
      <c r="AM403" s="294"/>
      <c r="AN403" s="295" t="e">
        <f t="shared" si="112"/>
        <v>#DIV/0!</v>
      </c>
      <c r="AO403" s="299"/>
    </row>
    <row r="404" spans="1:41" s="218" customFormat="1" ht="15" customHeight="1" x14ac:dyDescent="0.15">
      <c r="A404" s="229"/>
      <c r="B404" s="230"/>
      <c r="C404" s="231"/>
      <c r="D404" s="232">
        <v>1</v>
      </c>
      <c r="E404" s="233"/>
      <c r="F404" s="233"/>
      <c r="G404" s="232"/>
      <c r="H404" s="234"/>
      <c r="I404" s="234"/>
      <c r="J404" s="232"/>
      <c r="K404" s="233"/>
      <c r="L404" s="232"/>
      <c r="M404" s="232"/>
      <c r="N404" s="232"/>
      <c r="O404" s="255">
        <f t="shared" si="111"/>
        <v>0</v>
      </c>
      <c r="P404" s="322">
        <f>SUM(O404:O408)</f>
        <v>0</v>
      </c>
      <c r="Q404" s="264"/>
      <c r="R404" s="330">
        <f>SUMPRODUCT(Q404:Q408+0)</f>
        <v>0</v>
      </c>
      <c r="S404" s="346" t="e">
        <f>R404/P404</f>
        <v>#DIV/0!</v>
      </c>
      <c r="T404" s="322" t="e">
        <f>LOOKUP(S404,{0.4,0.45,0.5,0.55,0.6,0.65,0.7,0.75,0.8,0.85,0.9,0.95,1},{0.1,0.175,0.25,0.325,0.4,0.475,0.55,0.625,0.7,0.775,0.85,0.925,1})</f>
        <v>#DIV/0!</v>
      </c>
      <c r="U404" s="324"/>
      <c r="V404" s="326"/>
      <c r="W404" s="328"/>
      <c r="X404" s="324"/>
      <c r="Y404" s="330">
        <f>R404-(V404/10)-X404</f>
        <v>0</v>
      </c>
      <c r="Z404" s="330" t="e">
        <f>Y404*T404*AE404</f>
        <v>#DIV/0!</v>
      </c>
      <c r="AA404" s="330" t="e">
        <f>U404-V404+Z404</f>
        <v>#DIV/0!</v>
      </c>
      <c r="AB404" s="265"/>
      <c r="AC404" s="265"/>
      <c r="AD404" s="276"/>
      <c r="AE404" s="277" t="e">
        <f>VLOOKUP(AD404,分类参数表!$I$2:$J$10,2,FALSE)</f>
        <v>#N/A</v>
      </c>
      <c r="AF404" s="278"/>
      <c r="AG404" s="264"/>
      <c r="AH404" s="264"/>
      <c r="AI404" s="264"/>
      <c r="AJ404" s="264"/>
      <c r="AK404" s="264"/>
      <c r="AL404" s="264"/>
      <c r="AM404" s="288"/>
      <c r="AN404" s="289" t="e">
        <f t="shared" si="112"/>
        <v>#DIV/0!</v>
      </c>
      <c r="AO404" s="296"/>
    </row>
    <row r="405" spans="1:41" s="219" customFormat="1" ht="15" customHeight="1" x14ac:dyDescent="0.15">
      <c r="A405" s="235"/>
      <c r="B405" s="236">
        <f t="shared" ref="B405:C408" si="117">B404</f>
        <v>0</v>
      </c>
      <c r="C405" s="237">
        <f t="shared" si="117"/>
        <v>0</v>
      </c>
      <c r="D405" s="238">
        <f>D404+1</f>
        <v>2</v>
      </c>
      <c r="E405" s="238"/>
      <c r="F405" s="239"/>
      <c r="G405" s="238"/>
      <c r="H405" s="240"/>
      <c r="I405" s="240"/>
      <c r="J405" s="238"/>
      <c r="K405" s="238"/>
      <c r="L405" s="238"/>
      <c r="M405" s="238"/>
      <c r="N405" s="238"/>
      <c r="O405" s="256">
        <f t="shared" si="111"/>
        <v>0</v>
      </c>
      <c r="P405" s="323"/>
      <c r="Q405" s="266"/>
      <c r="R405" s="331"/>
      <c r="S405" s="347"/>
      <c r="T405" s="323"/>
      <c r="U405" s="325"/>
      <c r="V405" s="327"/>
      <c r="W405" s="329"/>
      <c r="X405" s="325"/>
      <c r="Y405" s="331"/>
      <c r="Z405" s="331"/>
      <c r="AA405" s="331"/>
      <c r="AB405" s="267"/>
      <c r="AC405" s="267"/>
      <c r="AD405" s="238">
        <f>AD404</f>
        <v>0</v>
      </c>
      <c r="AE405" s="279" t="e">
        <f>VLOOKUP(AD405,分类参数表!$I$2:$J$10,2,FALSE)</f>
        <v>#N/A</v>
      </c>
      <c r="AF405" s="280"/>
      <c r="AG405" s="266"/>
      <c r="AH405" s="266"/>
      <c r="AI405" s="266"/>
      <c r="AJ405" s="266"/>
      <c r="AK405" s="266"/>
      <c r="AL405" s="266"/>
      <c r="AM405" s="290"/>
      <c r="AN405" s="291" t="e">
        <f t="shared" si="112"/>
        <v>#DIV/0!</v>
      </c>
      <c r="AO405" s="297"/>
    </row>
    <row r="406" spans="1:41" s="219" customFormat="1" ht="15" customHeight="1" x14ac:dyDescent="0.15">
      <c r="A406" s="235"/>
      <c r="B406" s="236">
        <f t="shared" si="117"/>
        <v>0</v>
      </c>
      <c r="C406" s="237">
        <f t="shared" si="117"/>
        <v>0</v>
      </c>
      <c r="D406" s="238">
        <f>D405+1</f>
        <v>3</v>
      </c>
      <c r="E406" s="238"/>
      <c r="F406" s="239"/>
      <c r="G406" s="238"/>
      <c r="H406" s="240"/>
      <c r="I406" s="240"/>
      <c r="J406" s="238"/>
      <c r="K406" s="238"/>
      <c r="L406" s="238"/>
      <c r="M406" s="238"/>
      <c r="N406" s="238"/>
      <c r="O406" s="256">
        <f t="shared" si="111"/>
        <v>0</v>
      </c>
      <c r="P406" s="323"/>
      <c r="Q406" s="266"/>
      <c r="R406" s="331"/>
      <c r="S406" s="347"/>
      <c r="T406" s="323"/>
      <c r="U406" s="325"/>
      <c r="V406" s="327"/>
      <c r="W406" s="329"/>
      <c r="X406" s="325"/>
      <c r="Y406" s="331"/>
      <c r="Z406" s="331"/>
      <c r="AA406" s="331"/>
      <c r="AB406" s="268"/>
      <c r="AC406" s="268"/>
      <c r="AD406" s="238">
        <f>AD405</f>
        <v>0</v>
      </c>
      <c r="AE406" s="279" t="e">
        <f>VLOOKUP(AD406,分类参数表!$I$2:$J$10,2,FALSE)</f>
        <v>#N/A</v>
      </c>
      <c r="AF406" s="280"/>
      <c r="AG406" s="266"/>
      <c r="AH406" s="266"/>
      <c r="AI406" s="266"/>
      <c r="AJ406" s="266"/>
      <c r="AK406" s="266"/>
      <c r="AL406" s="266"/>
      <c r="AM406" s="290"/>
      <c r="AN406" s="291" t="e">
        <f t="shared" si="112"/>
        <v>#DIV/0!</v>
      </c>
      <c r="AO406" s="297"/>
    </row>
    <row r="407" spans="1:41" s="219" customFormat="1" ht="15" customHeight="1" x14ac:dyDescent="0.15">
      <c r="A407" s="235"/>
      <c r="B407" s="236">
        <f t="shared" si="117"/>
        <v>0</v>
      </c>
      <c r="C407" s="237">
        <f t="shared" si="117"/>
        <v>0</v>
      </c>
      <c r="D407" s="238">
        <f>D406+1</f>
        <v>4</v>
      </c>
      <c r="E407" s="238"/>
      <c r="F407" s="239"/>
      <c r="G407" s="238"/>
      <c r="H407" s="238"/>
      <c r="I407" s="238"/>
      <c r="J407" s="238"/>
      <c r="K407" s="238"/>
      <c r="L407" s="238"/>
      <c r="M407" s="238"/>
      <c r="N407" s="238"/>
      <c r="O407" s="256">
        <f t="shared" si="111"/>
        <v>0</v>
      </c>
      <c r="P407" s="323"/>
      <c r="Q407" s="266"/>
      <c r="R407" s="331"/>
      <c r="S407" s="347"/>
      <c r="T407" s="323"/>
      <c r="U407" s="325"/>
      <c r="V407" s="327"/>
      <c r="W407" s="329"/>
      <c r="X407" s="325"/>
      <c r="Y407" s="331"/>
      <c r="Z407" s="331"/>
      <c r="AA407" s="331"/>
      <c r="AB407" s="267"/>
      <c r="AC407" s="267"/>
      <c r="AD407" s="238">
        <f>AD406</f>
        <v>0</v>
      </c>
      <c r="AE407" s="279" t="e">
        <f>VLOOKUP(AD407,分类参数表!$I$2:$J$10,2,FALSE)</f>
        <v>#N/A</v>
      </c>
      <c r="AF407" s="280"/>
      <c r="AG407" s="266"/>
      <c r="AH407" s="266"/>
      <c r="AI407" s="266"/>
      <c r="AJ407" s="266"/>
      <c r="AK407" s="266"/>
      <c r="AL407" s="266"/>
      <c r="AM407" s="290"/>
      <c r="AN407" s="291" t="e">
        <f t="shared" si="112"/>
        <v>#DIV/0!</v>
      </c>
      <c r="AO407" s="297"/>
    </row>
    <row r="408" spans="1:41" s="219" customFormat="1" ht="15" customHeight="1" x14ac:dyDescent="0.15">
      <c r="A408" s="235"/>
      <c r="B408" s="236">
        <f t="shared" si="117"/>
        <v>0</v>
      </c>
      <c r="C408" s="237">
        <f t="shared" si="117"/>
        <v>0</v>
      </c>
      <c r="D408" s="238">
        <f>D407+1</f>
        <v>5</v>
      </c>
      <c r="E408" s="238"/>
      <c r="F408" s="239"/>
      <c r="G408" s="238"/>
      <c r="H408" s="238"/>
      <c r="I408" s="238"/>
      <c r="J408" s="238"/>
      <c r="K408" s="238"/>
      <c r="L408" s="238"/>
      <c r="M408" s="238"/>
      <c r="N408" s="238"/>
      <c r="O408" s="256">
        <f t="shared" si="111"/>
        <v>0</v>
      </c>
      <c r="P408" s="323"/>
      <c r="Q408" s="266"/>
      <c r="R408" s="331"/>
      <c r="S408" s="347"/>
      <c r="T408" s="323"/>
      <c r="U408" s="325"/>
      <c r="V408" s="327"/>
      <c r="W408" s="329"/>
      <c r="X408" s="325"/>
      <c r="Y408" s="331"/>
      <c r="Z408" s="331"/>
      <c r="AA408" s="331"/>
      <c r="AB408" s="267"/>
      <c r="AC408" s="267"/>
      <c r="AD408" s="238">
        <f>AD407</f>
        <v>0</v>
      </c>
      <c r="AE408" s="279" t="e">
        <f>VLOOKUP(AD408,分类参数表!$I$2:$J$10,2,FALSE)</f>
        <v>#N/A</v>
      </c>
      <c r="AF408" s="280"/>
      <c r="AG408" s="266"/>
      <c r="AH408" s="266"/>
      <c r="AI408" s="266"/>
      <c r="AJ408" s="266"/>
      <c r="AK408" s="266"/>
      <c r="AL408" s="266"/>
      <c r="AM408" s="290"/>
      <c r="AN408" s="291" t="e">
        <f t="shared" si="112"/>
        <v>#DIV/0!</v>
      </c>
      <c r="AO408" s="297"/>
    </row>
    <row r="409" spans="1:41" x14ac:dyDescent="0.15">
      <c r="A409" s="253"/>
      <c r="B409" s="38"/>
      <c r="C409" s="37"/>
      <c r="D409" s="38"/>
      <c r="E409" s="38"/>
      <c r="F409" s="38"/>
      <c r="G409" s="38"/>
      <c r="H409" s="38"/>
      <c r="I409" s="38"/>
      <c r="J409" s="38"/>
      <c r="K409" s="38"/>
      <c r="L409" s="38"/>
      <c r="M409" s="38"/>
      <c r="N409" s="38"/>
      <c r="O409" s="38"/>
      <c r="P409" s="38"/>
      <c r="Q409" s="67"/>
      <c r="R409" s="38"/>
      <c r="S409" s="38"/>
      <c r="T409" s="38"/>
      <c r="U409" s="38"/>
      <c r="V409" s="68"/>
      <c r="W409" s="67"/>
      <c r="X409" s="38"/>
      <c r="Y409" s="68"/>
      <c r="Z409" s="68"/>
      <c r="AA409" s="68"/>
      <c r="AB409" s="68"/>
      <c r="AC409" s="68"/>
      <c r="AD409" s="38"/>
      <c r="AE409" s="286"/>
      <c r="AF409" s="38"/>
      <c r="AG409" s="38"/>
      <c r="AH409" s="38"/>
      <c r="AI409" s="38"/>
      <c r="AJ409" s="38"/>
      <c r="AK409" s="38"/>
      <c r="AL409" s="38"/>
      <c r="AM409" s="68"/>
      <c r="AN409" s="90"/>
      <c r="AO409" s="98"/>
    </row>
    <row r="410" spans="1:41" s="218" customFormat="1" ht="15" customHeight="1" x14ac:dyDescent="0.15">
      <c r="A410" s="229"/>
      <c r="B410" s="230"/>
      <c r="C410" s="231"/>
      <c r="D410" s="232">
        <v>1</v>
      </c>
      <c r="E410" s="233"/>
      <c r="F410" s="233"/>
      <c r="G410" s="232"/>
      <c r="H410" s="234"/>
      <c r="I410" s="234"/>
      <c r="J410" s="232"/>
      <c r="K410" s="233"/>
      <c r="L410" s="232"/>
      <c r="M410" s="232"/>
      <c r="N410" s="232"/>
      <c r="O410" s="255">
        <f t="shared" ref="O410:O434" si="118">N410*M410</f>
        <v>0</v>
      </c>
      <c r="P410" s="322">
        <f>SUM(O410:O414)</f>
        <v>0</v>
      </c>
      <c r="Q410" s="264"/>
      <c r="R410" s="330">
        <f>SUMPRODUCT(Q410:Q414+0)</f>
        <v>0</v>
      </c>
      <c r="S410" s="346" t="e">
        <f>R410/P410</f>
        <v>#DIV/0!</v>
      </c>
      <c r="T410" s="322" t="e">
        <f>LOOKUP(S410,{0.4,0.45,0.5,0.55,0.6,0.65,0.7,0.75,0.8,0.85,0.9,0.95,1},{0.1,0.175,0.25,0.325,0.4,0.475,0.55,0.625,0.7,0.775,0.85,0.925,1})</f>
        <v>#DIV/0!</v>
      </c>
      <c r="U410" s="324"/>
      <c r="V410" s="326"/>
      <c r="W410" s="328"/>
      <c r="X410" s="324"/>
      <c r="Y410" s="330">
        <f>R410-(V410/10)-X410</f>
        <v>0</v>
      </c>
      <c r="Z410" s="330" t="e">
        <f>Y410*T410*AE410</f>
        <v>#DIV/0!</v>
      </c>
      <c r="AA410" s="330" t="e">
        <f>U410-V410+Z410</f>
        <v>#DIV/0!</v>
      </c>
      <c r="AB410" s="265"/>
      <c r="AC410" s="265"/>
      <c r="AD410" s="276"/>
      <c r="AE410" s="277" t="e">
        <f>VLOOKUP(AD410,分类参数表!$I$2:$J$10,2,FALSE)</f>
        <v>#N/A</v>
      </c>
      <c r="AF410" s="278"/>
      <c r="AG410" s="264"/>
      <c r="AH410" s="264"/>
      <c r="AI410" s="264"/>
      <c r="AJ410" s="264"/>
      <c r="AK410" s="264"/>
      <c r="AL410" s="264"/>
      <c r="AM410" s="288"/>
      <c r="AN410" s="289" t="e">
        <f t="shared" ref="AN410:AN434" si="119">(Q410-AM410)/M410/N410</f>
        <v>#DIV/0!</v>
      </c>
      <c r="AO410" s="296"/>
    </row>
    <row r="411" spans="1:41" s="219" customFormat="1" ht="15" customHeight="1" x14ac:dyDescent="0.15">
      <c r="A411" s="235"/>
      <c r="B411" s="236">
        <f t="shared" ref="B411:C414" si="120">B410</f>
        <v>0</v>
      </c>
      <c r="C411" s="237">
        <f t="shared" si="120"/>
        <v>0</v>
      </c>
      <c r="D411" s="238">
        <f>D410+1</f>
        <v>2</v>
      </c>
      <c r="E411" s="238"/>
      <c r="F411" s="239"/>
      <c r="G411" s="238"/>
      <c r="H411" s="240"/>
      <c r="I411" s="240"/>
      <c r="J411" s="238"/>
      <c r="K411" s="238"/>
      <c r="L411" s="238"/>
      <c r="M411" s="238"/>
      <c r="N411" s="238"/>
      <c r="O411" s="256">
        <f t="shared" si="118"/>
        <v>0</v>
      </c>
      <c r="P411" s="323"/>
      <c r="Q411" s="266"/>
      <c r="R411" s="331"/>
      <c r="S411" s="347"/>
      <c r="T411" s="323"/>
      <c r="U411" s="325"/>
      <c r="V411" s="327"/>
      <c r="W411" s="329"/>
      <c r="X411" s="325"/>
      <c r="Y411" s="331"/>
      <c r="Z411" s="331"/>
      <c r="AA411" s="331"/>
      <c r="AB411" s="267"/>
      <c r="AC411" s="267"/>
      <c r="AD411" s="238">
        <f>AD410</f>
        <v>0</v>
      </c>
      <c r="AE411" s="279" t="e">
        <f>VLOOKUP(AD411,分类参数表!$I$2:$J$10,2,FALSE)</f>
        <v>#N/A</v>
      </c>
      <c r="AF411" s="280"/>
      <c r="AG411" s="266"/>
      <c r="AH411" s="266"/>
      <c r="AI411" s="266"/>
      <c r="AJ411" s="266"/>
      <c r="AK411" s="266"/>
      <c r="AL411" s="266"/>
      <c r="AM411" s="290"/>
      <c r="AN411" s="291" t="e">
        <f t="shared" si="119"/>
        <v>#DIV/0!</v>
      </c>
      <c r="AO411" s="297"/>
    </row>
    <row r="412" spans="1:41" s="219" customFormat="1" ht="15" customHeight="1" x14ac:dyDescent="0.15">
      <c r="A412" s="235"/>
      <c r="B412" s="236">
        <f t="shared" si="120"/>
        <v>0</v>
      </c>
      <c r="C412" s="237">
        <f t="shared" si="120"/>
        <v>0</v>
      </c>
      <c r="D412" s="238">
        <f>D411+1</f>
        <v>3</v>
      </c>
      <c r="E412" s="238"/>
      <c r="F412" s="239"/>
      <c r="G412" s="238"/>
      <c r="H412" s="240"/>
      <c r="I412" s="240"/>
      <c r="J412" s="238"/>
      <c r="K412" s="238"/>
      <c r="L412" s="238"/>
      <c r="M412" s="238"/>
      <c r="N412" s="238"/>
      <c r="O412" s="256">
        <f t="shared" si="118"/>
        <v>0</v>
      </c>
      <c r="P412" s="323"/>
      <c r="Q412" s="266"/>
      <c r="R412" s="331"/>
      <c r="S412" s="347"/>
      <c r="T412" s="323"/>
      <c r="U412" s="325"/>
      <c r="V412" s="327"/>
      <c r="W412" s="329"/>
      <c r="X412" s="325"/>
      <c r="Y412" s="331"/>
      <c r="Z412" s="331"/>
      <c r="AA412" s="331"/>
      <c r="AB412" s="268"/>
      <c r="AC412" s="268"/>
      <c r="AD412" s="238">
        <f>AD411</f>
        <v>0</v>
      </c>
      <c r="AE412" s="279" t="e">
        <f>VLOOKUP(AD412,分类参数表!$I$2:$J$10,2,FALSE)</f>
        <v>#N/A</v>
      </c>
      <c r="AF412" s="280"/>
      <c r="AG412" s="266"/>
      <c r="AH412" s="266"/>
      <c r="AI412" s="266"/>
      <c r="AJ412" s="266"/>
      <c r="AK412" s="266"/>
      <c r="AL412" s="266"/>
      <c r="AM412" s="290"/>
      <c r="AN412" s="291" t="e">
        <f t="shared" si="119"/>
        <v>#DIV/0!</v>
      </c>
      <c r="AO412" s="297"/>
    </row>
    <row r="413" spans="1:41" s="219" customFormat="1" ht="15" customHeight="1" x14ac:dyDescent="0.15">
      <c r="A413" s="235"/>
      <c r="B413" s="236">
        <f t="shared" si="120"/>
        <v>0</v>
      </c>
      <c r="C413" s="237">
        <f t="shared" si="120"/>
        <v>0</v>
      </c>
      <c r="D413" s="238">
        <f>D412+1</f>
        <v>4</v>
      </c>
      <c r="E413" s="238"/>
      <c r="F413" s="239"/>
      <c r="G413" s="238"/>
      <c r="H413" s="238"/>
      <c r="I413" s="238"/>
      <c r="J413" s="238"/>
      <c r="K413" s="238"/>
      <c r="L413" s="238"/>
      <c r="M413" s="238"/>
      <c r="N413" s="238"/>
      <c r="O413" s="256">
        <f t="shared" si="118"/>
        <v>0</v>
      </c>
      <c r="P413" s="323"/>
      <c r="Q413" s="266"/>
      <c r="R413" s="331"/>
      <c r="S413" s="347"/>
      <c r="T413" s="323"/>
      <c r="U413" s="325"/>
      <c r="V413" s="327"/>
      <c r="W413" s="329"/>
      <c r="X413" s="325"/>
      <c r="Y413" s="331"/>
      <c r="Z413" s="331"/>
      <c r="AA413" s="331"/>
      <c r="AB413" s="267"/>
      <c r="AC413" s="267"/>
      <c r="AD413" s="238">
        <f>AD412</f>
        <v>0</v>
      </c>
      <c r="AE413" s="279" t="e">
        <f>VLOOKUP(AD413,分类参数表!$I$2:$J$10,2,FALSE)</f>
        <v>#N/A</v>
      </c>
      <c r="AF413" s="280"/>
      <c r="AG413" s="266"/>
      <c r="AH413" s="266"/>
      <c r="AI413" s="266"/>
      <c r="AJ413" s="266"/>
      <c r="AK413" s="266"/>
      <c r="AL413" s="266"/>
      <c r="AM413" s="290"/>
      <c r="AN413" s="291" t="e">
        <f t="shared" si="119"/>
        <v>#DIV/0!</v>
      </c>
      <c r="AO413" s="297"/>
    </row>
    <row r="414" spans="1:41" s="219" customFormat="1" ht="15" customHeight="1" x14ac:dyDescent="0.15">
      <c r="A414" s="235"/>
      <c r="B414" s="236">
        <f t="shared" si="120"/>
        <v>0</v>
      </c>
      <c r="C414" s="237">
        <f t="shared" si="120"/>
        <v>0</v>
      </c>
      <c r="D414" s="238">
        <f>D413+1</f>
        <v>5</v>
      </c>
      <c r="E414" s="238"/>
      <c r="F414" s="239"/>
      <c r="G414" s="238"/>
      <c r="H414" s="238"/>
      <c r="I414" s="238"/>
      <c r="J414" s="238"/>
      <c r="K414" s="238"/>
      <c r="L414" s="238"/>
      <c r="M414" s="238"/>
      <c r="N414" s="238"/>
      <c r="O414" s="256">
        <f t="shared" si="118"/>
        <v>0</v>
      </c>
      <c r="P414" s="323"/>
      <c r="Q414" s="266"/>
      <c r="R414" s="331"/>
      <c r="S414" s="347"/>
      <c r="T414" s="323"/>
      <c r="U414" s="325"/>
      <c r="V414" s="327"/>
      <c r="W414" s="329"/>
      <c r="X414" s="325"/>
      <c r="Y414" s="331"/>
      <c r="Z414" s="331"/>
      <c r="AA414" s="331"/>
      <c r="AB414" s="267"/>
      <c r="AC414" s="267"/>
      <c r="AD414" s="238">
        <f>AD413</f>
        <v>0</v>
      </c>
      <c r="AE414" s="279" t="e">
        <f>VLOOKUP(AD414,分类参数表!$I$2:$J$10,2,FALSE)</f>
        <v>#N/A</v>
      </c>
      <c r="AF414" s="280"/>
      <c r="AG414" s="266"/>
      <c r="AH414" s="266"/>
      <c r="AI414" s="266"/>
      <c r="AJ414" s="266"/>
      <c r="AK414" s="266"/>
      <c r="AL414" s="266"/>
      <c r="AM414" s="290"/>
      <c r="AN414" s="291" t="e">
        <f t="shared" si="119"/>
        <v>#DIV/0!</v>
      </c>
      <c r="AO414" s="297"/>
    </row>
    <row r="415" spans="1:41" s="220" customFormat="1" ht="15" customHeight="1" x14ac:dyDescent="0.15">
      <c r="A415" s="241"/>
      <c r="B415" s="242"/>
      <c r="C415" s="243"/>
      <c r="D415" s="244">
        <v>1</v>
      </c>
      <c r="E415" s="245"/>
      <c r="F415" s="245"/>
      <c r="G415" s="244"/>
      <c r="H415" s="246"/>
      <c r="I415" s="246"/>
      <c r="J415" s="244"/>
      <c r="K415" s="245"/>
      <c r="L415" s="244"/>
      <c r="M415" s="244"/>
      <c r="N415" s="244"/>
      <c r="O415" s="257">
        <f t="shared" si="118"/>
        <v>0</v>
      </c>
      <c r="P415" s="332">
        <f>SUM(O415:O419)</f>
        <v>0</v>
      </c>
      <c r="Q415" s="269"/>
      <c r="R415" s="318">
        <f>SUMPRODUCT(Q415:Q419+0)</f>
        <v>0</v>
      </c>
      <c r="S415" s="334" t="e">
        <f>R415/P415</f>
        <v>#DIV/0!</v>
      </c>
      <c r="T415" s="332" t="e">
        <f>LOOKUP(S415,{0.4,0.45,0.5,0.55,0.6,0.65,0.7,0.75,0.8,0.85,0.9,0.95,1},{0.1,0.175,0.25,0.325,0.4,0.475,0.55,0.625,0.7,0.775,0.85,0.925,1})</f>
        <v>#DIV/0!</v>
      </c>
      <c r="U415" s="320"/>
      <c r="V415" s="344"/>
      <c r="W415" s="342"/>
      <c r="X415" s="320"/>
      <c r="Y415" s="318">
        <f>R415-(V415/10)-X415</f>
        <v>0</v>
      </c>
      <c r="Z415" s="318" t="e">
        <f>Y415*T415*AE415</f>
        <v>#DIV/0!</v>
      </c>
      <c r="AA415" s="318" t="e">
        <f>U415-V415+Z415</f>
        <v>#DIV/0!</v>
      </c>
      <c r="AB415" s="270"/>
      <c r="AC415" s="270"/>
      <c r="AD415" s="281"/>
      <c r="AE415" s="282" t="e">
        <f>VLOOKUP(AD415,分类参数表!$I$2:$J$10,2,FALSE)</f>
        <v>#N/A</v>
      </c>
      <c r="AF415" s="283"/>
      <c r="AG415" s="269"/>
      <c r="AH415" s="269"/>
      <c r="AI415" s="269"/>
      <c r="AJ415" s="269"/>
      <c r="AK415" s="269"/>
      <c r="AL415" s="269"/>
      <c r="AM415" s="292"/>
      <c r="AN415" s="293" t="e">
        <f t="shared" si="119"/>
        <v>#DIV/0!</v>
      </c>
      <c r="AO415" s="298"/>
    </row>
    <row r="416" spans="1:41" s="221" customFormat="1" ht="15" customHeight="1" x14ac:dyDescent="0.15">
      <c r="A416" s="247"/>
      <c r="B416" s="248">
        <f t="shared" ref="B416:C419" si="121">B415</f>
        <v>0</v>
      </c>
      <c r="C416" s="249">
        <f t="shared" si="121"/>
        <v>0</v>
      </c>
      <c r="D416" s="250">
        <f>D415+1</f>
        <v>2</v>
      </c>
      <c r="E416" s="250"/>
      <c r="F416" s="251"/>
      <c r="G416" s="250"/>
      <c r="H416" s="252"/>
      <c r="I416" s="252"/>
      <c r="J416" s="250"/>
      <c r="K416" s="250"/>
      <c r="L416" s="250"/>
      <c r="M416" s="250"/>
      <c r="N416" s="250"/>
      <c r="O416" s="258">
        <f t="shared" si="118"/>
        <v>0</v>
      </c>
      <c r="P416" s="333"/>
      <c r="Q416" s="271"/>
      <c r="R416" s="319"/>
      <c r="S416" s="335"/>
      <c r="T416" s="333"/>
      <c r="U416" s="321"/>
      <c r="V416" s="345"/>
      <c r="W416" s="343"/>
      <c r="X416" s="321"/>
      <c r="Y416" s="319"/>
      <c r="Z416" s="319"/>
      <c r="AA416" s="319"/>
      <c r="AB416" s="272"/>
      <c r="AC416" s="272"/>
      <c r="AD416" s="250">
        <f>AD415</f>
        <v>0</v>
      </c>
      <c r="AE416" s="284" t="e">
        <f>VLOOKUP(AD416,分类参数表!$I$2:$J$10,2,FALSE)</f>
        <v>#N/A</v>
      </c>
      <c r="AF416" s="285"/>
      <c r="AG416" s="271"/>
      <c r="AH416" s="271"/>
      <c r="AI416" s="271"/>
      <c r="AJ416" s="271"/>
      <c r="AK416" s="271"/>
      <c r="AL416" s="271"/>
      <c r="AM416" s="294"/>
      <c r="AN416" s="295" t="e">
        <f t="shared" si="119"/>
        <v>#DIV/0!</v>
      </c>
      <c r="AO416" s="299"/>
    </row>
    <row r="417" spans="1:41" s="221" customFormat="1" ht="15" customHeight="1" x14ac:dyDescent="0.15">
      <c r="A417" s="247"/>
      <c r="B417" s="248">
        <f t="shared" si="121"/>
        <v>0</v>
      </c>
      <c r="C417" s="249">
        <f t="shared" si="121"/>
        <v>0</v>
      </c>
      <c r="D417" s="250">
        <f>D416+1</f>
        <v>3</v>
      </c>
      <c r="E417" s="250"/>
      <c r="F417" s="251"/>
      <c r="G417" s="250"/>
      <c r="H417" s="252"/>
      <c r="I417" s="252"/>
      <c r="J417" s="250"/>
      <c r="K417" s="250"/>
      <c r="L417" s="250"/>
      <c r="M417" s="250"/>
      <c r="N417" s="250"/>
      <c r="O417" s="258">
        <f t="shared" si="118"/>
        <v>0</v>
      </c>
      <c r="P417" s="333"/>
      <c r="Q417" s="271"/>
      <c r="R417" s="319"/>
      <c r="S417" s="335"/>
      <c r="T417" s="333"/>
      <c r="U417" s="321"/>
      <c r="V417" s="345"/>
      <c r="W417" s="343"/>
      <c r="X417" s="321"/>
      <c r="Y417" s="319"/>
      <c r="Z417" s="319"/>
      <c r="AA417" s="319"/>
      <c r="AB417" s="273"/>
      <c r="AC417" s="273"/>
      <c r="AD417" s="250">
        <f>AD416</f>
        <v>0</v>
      </c>
      <c r="AE417" s="284" t="e">
        <f>VLOOKUP(AD417,分类参数表!$I$2:$J$10,2,FALSE)</f>
        <v>#N/A</v>
      </c>
      <c r="AF417" s="285"/>
      <c r="AG417" s="271"/>
      <c r="AH417" s="271"/>
      <c r="AI417" s="271"/>
      <c r="AJ417" s="271"/>
      <c r="AK417" s="271"/>
      <c r="AL417" s="271"/>
      <c r="AM417" s="294"/>
      <c r="AN417" s="295" t="e">
        <f t="shared" si="119"/>
        <v>#DIV/0!</v>
      </c>
      <c r="AO417" s="299"/>
    </row>
    <row r="418" spans="1:41" s="221" customFormat="1" ht="15" customHeight="1" x14ac:dyDescent="0.15">
      <c r="A418" s="247"/>
      <c r="B418" s="248">
        <f t="shared" si="121"/>
        <v>0</v>
      </c>
      <c r="C418" s="249">
        <f t="shared" si="121"/>
        <v>0</v>
      </c>
      <c r="D418" s="250">
        <f>D417+1</f>
        <v>4</v>
      </c>
      <c r="E418" s="250"/>
      <c r="F418" s="251"/>
      <c r="G418" s="250"/>
      <c r="H418" s="250"/>
      <c r="I418" s="250"/>
      <c r="J418" s="250"/>
      <c r="K418" s="250"/>
      <c r="L418" s="250"/>
      <c r="M418" s="250"/>
      <c r="N418" s="250"/>
      <c r="O418" s="258">
        <f t="shared" si="118"/>
        <v>0</v>
      </c>
      <c r="P418" s="333"/>
      <c r="Q418" s="271"/>
      <c r="R418" s="319"/>
      <c r="S418" s="335"/>
      <c r="T418" s="333"/>
      <c r="U418" s="321"/>
      <c r="V418" s="345"/>
      <c r="W418" s="343"/>
      <c r="X418" s="321"/>
      <c r="Y418" s="319"/>
      <c r="Z418" s="319"/>
      <c r="AA418" s="319"/>
      <c r="AB418" s="272"/>
      <c r="AC418" s="272"/>
      <c r="AD418" s="250">
        <f>AD417</f>
        <v>0</v>
      </c>
      <c r="AE418" s="284" t="e">
        <f>VLOOKUP(AD418,分类参数表!$I$2:$J$10,2,FALSE)</f>
        <v>#N/A</v>
      </c>
      <c r="AF418" s="285"/>
      <c r="AG418" s="271"/>
      <c r="AH418" s="271"/>
      <c r="AI418" s="271"/>
      <c r="AJ418" s="271"/>
      <c r="AK418" s="271"/>
      <c r="AL418" s="271"/>
      <c r="AM418" s="294"/>
      <c r="AN418" s="295" t="e">
        <f t="shared" si="119"/>
        <v>#DIV/0!</v>
      </c>
      <c r="AO418" s="299"/>
    </row>
    <row r="419" spans="1:41" s="221" customFormat="1" ht="15" customHeight="1" x14ac:dyDescent="0.15">
      <c r="A419" s="247"/>
      <c r="B419" s="248">
        <f t="shared" si="121"/>
        <v>0</v>
      </c>
      <c r="C419" s="249">
        <f t="shared" si="121"/>
        <v>0</v>
      </c>
      <c r="D419" s="250">
        <f>D418+1</f>
        <v>5</v>
      </c>
      <c r="E419" s="250"/>
      <c r="F419" s="251"/>
      <c r="G419" s="250"/>
      <c r="H419" s="250"/>
      <c r="I419" s="250"/>
      <c r="J419" s="250"/>
      <c r="K419" s="250"/>
      <c r="L419" s="250"/>
      <c r="M419" s="250"/>
      <c r="N419" s="250"/>
      <c r="O419" s="258">
        <f t="shared" si="118"/>
        <v>0</v>
      </c>
      <c r="P419" s="333"/>
      <c r="Q419" s="271"/>
      <c r="R419" s="319"/>
      <c r="S419" s="335"/>
      <c r="T419" s="333"/>
      <c r="U419" s="321"/>
      <c r="V419" s="345"/>
      <c r="W419" s="343"/>
      <c r="X419" s="321"/>
      <c r="Y419" s="319"/>
      <c r="Z419" s="319"/>
      <c r="AA419" s="319"/>
      <c r="AB419" s="272"/>
      <c r="AC419" s="272"/>
      <c r="AD419" s="250">
        <f>AD418</f>
        <v>0</v>
      </c>
      <c r="AE419" s="284" t="e">
        <f>VLOOKUP(AD419,分类参数表!$I$2:$J$10,2,FALSE)</f>
        <v>#N/A</v>
      </c>
      <c r="AF419" s="285"/>
      <c r="AG419" s="271"/>
      <c r="AH419" s="271"/>
      <c r="AI419" s="271"/>
      <c r="AJ419" s="271"/>
      <c r="AK419" s="271"/>
      <c r="AL419" s="271"/>
      <c r="AM419" s="294"/>
      <c r="AN419" s="295" t="e">
        <f t="shared" si="119"/>
        <v>#DIV/0!</v>
      </c>
      <c r="AO419" s="299"/>
    </row>
    <row r="420" spans="1:41" s="218" customFormat="1" ht="15" customHeight="1" x14ac:dyDescent="0.15">
      <c r="A420" s="229"/>
      <c r="B420" s="230"/>
      <c r="C420" s="231"/>
      <c r="D420" s="232">
        <v>1</v>
      </c>
      <c r="E420" s="233"/>
      <c r="F420" s="233"/>
      <c r="G420" s="232"/>
      <c r="H420" s="234"/>
      <c r="I420" s="234"/>
      <c r="J420" s="232"/>
      <c r="K420" s="233"/>
      <c r="L420" s="232"/>
      <c r="M420" s="232"/>
      <c r="N420" s="232"/>
      <c r="O420" s="255">
        <f t="shared" si="118"/>
        <v>0</v>
      </c>
      <c r="P420" s="322">
        <f>SUM(O420:O424)</f>
        <v>0</v>
      </c>
      <c r="Q420" s="264"/>
      <c r="R420" s="330">
        <f>SUMPRODUCT(Q420:Q424+0)</f>
        <v>0</v>
      </c>
      <c r="S420" s="346" t="e">
        <f>R420/P420</f>
        <v>#DIV/0!</v>
      </c>
      <c r="T420" s="322" t="e">
        <f>LOOKUP(S420,{0.4,0.45,0.5,0.55,0.6,0.65,0.7,0.75,0.8,0.85,0.9,0.95,1},{0.1,0.175,0.25,0.325,0.4,0.475,0.55,0.625,0.7,0.775,0.85,0.925,1})</f>
        <v>#DIV/0!</v>
      </c>
      <c r="U420" s="324"/>
      <c r="V420" s="326"/>
      <c r="W420" s="328"/>
      <c r="X420" s="324"/>
      <c r="Y420" s="330">
        <f>R420-(V420/10)-X420</f>
        <v>0</v>
      </c>
      <c r="Z420" s="330" t="e">
        <f>Y420*T420*AE420</f>
        <v>#DIV/0!</v>
      </c>
      <c r="AA420" s="330" t="e">
        <f>U420-V420+Z420</f>
        <v>#DIV/0!</v>
      </c>
      <c r="AB420" s="265"/>
      <c r="AC420" s="265"/>
      <c r="AD420" s="276"/>
      <c r="AE420" s="277" t="e">
        <f>VLOOKUP(AD420,分类参数表!$I$2:$J$10,2,FALSE)</f>
        <v>#N/A</v>
      </c>
      <c r="AF420" s="278"/>
      <c r="AG420" s="264"/>
      <c r="AH420" s="264"/>
      <c r="AI420" s="264"/>
      <c r="AJ420" s="264"/>
      <c r="AK420" s="264"/>
      <c r="AL420" s="264"/>
      <c r="AM420" s="288"/>
      <c r="AN420" s="289" t="e">
        <f t="shared" si="119"/>
        <v>#DIV/0!</v>
      </c>
      <c r="AO420" s="296"/>
    </row>
    <row r="421" spans="1:41" s="219" customFormat="1" ht="15" customHeight="1" x14ac:dyDescent="0.15">
      <c r="A421" s="235"/>
      <c r="B421" s="236">
        <f t="shared" ref="B421:C424" si="122">B420</f>
        <v>0</v>
      </c>
      <c r="C421" s="237">
        <f t="shared" si="122"/>
        <v>0</v>
      </c>
      <c r="D421" s="238">
        <f>D420+1</f>
        <v>2</v>
      </c>
      <c r="E421" s="238"/>
      <c r="F421" s="239"/>
      <c r="G421" s="238"/>
      <c r="H421" s="240"/>
      <c r="I421" s="240"/>
      <c r="J421" s="238"/>
      <c r="K421" s="238"/>
      <c r="L421" s="238"/>
      <c r="M421" s="238"/>
      <c r="N421" s="238"/>
      <c r="O421" s="256">
        <f t="shared" si="118"/>
        <v>0</v>
      </c>
      <c r="P421" s="323"/>
      <c r="Q421" s="266"/>
      <c r="R421" s="331"/>
      <c r="S421" s="347"/>
      <c r="T421" s="323"/>
      <c r="U421" s="325"/>
      <c r="V421" s="327"/>
      <c r="W421" s="329"/>
      <c r="X421" s="325"/>
      <c r="Y421" s="331"/>
      <c r="Z421" s="331"/>
      <c r="AA421" s="331"/>
      <c r="AB421" s="267"/>
      <c r="AC421" s="267"/>
      <c r="AD421" s="238">
        <f>AD420</f>
        <v>0</v>
      </c>
      <c r="AE421" s="279" t="e">
        <f>VLOOKUP(AD421,分类参数表!$I$2:$J$10,2,FALSE)</f>
        <v>#N/A</v>
      </c>
      <c r="AF421" s="280"/>
      <c r="AG421" s="266"/>
      <c r="AH421" s="266"/>
      <c r="AI421" s="266"/>
      <c r="AJ421" s="266"/>
      <c r="AK421" s="266"/>
      <c r="AL421" s="266"/>
      <c r="AM421" s="290"/>
      <c r="AN421" s="291" t="e">
        <f t="shared" si="119"/>
        <v>#DIV/0!</v>
      </c>
      <c r="AO421" s="297"/>
    </row>
    <row r="422" spans="1:41" s="219" customFormat="1" ht="15" customHeight="1" x14ac:dyDescent="0.15">
      <c r="A422" s="235"/>
      <c r="B422" s="236">
        <f t="shared" si="122"/>
        <v>0</v>
      </c>
      <c r="C422" s="237">
        <f t="shared" si="122"/>
        <v>0</v>
      </c>
      <c r="D422" s="238">
        <f>D421+1</f>
        <v>3</v>
      </c>
      <c r="E422" s="238"/>
      <c r="F422" s="239"/>
      <c r="G422" s="238"/>
      <c r="H422" s="240"/>
      <c r="I422" s="240"/>
      <c r="J422" s="238"/>
      <c r="K422" s="238"/>
      <c r="L422" s="238"/>
      <c r="M422" s="238"/>
      <c r="N422" s="238"/>
      <c r="O422" s="256">
        <f t="shared" si="118"/>
        <v>0</v>
      </c>
      <c r="P422" s="323"/>
      <c r="Q422" s="266"/>
      <c r="R422" s="331"/>
      <c r="S422" s="347"/>
      <c r="T422" s="323"/>
      <c r="U422" s="325"/>
      <c r="V422" s="327"/>
      <c r="W422" s="329"/>
      <c r="X422" s="325"/>
      <c r="Y422" s="331"/>
      <c r="Z422" s="331"/>
      <c r="AA422" s="331"/>
      <c r="AB422" s="268"/>
      <c r="AC422" s="268"/>
      <c r="AD422" s="238">
        <f>AD421</f>
        <v>0</v>
      </c>
      <c r="AE422" s="279" t="e">
        <f>VLOOKUP(AD422,分类参数表!$I$2:$J$10,2,FALSE)</f>
        <v>#N/A</v>
      </c>
      <c r="AF422" s="280"/>
      <c r="AG422" s="266"/>
      <c r="AH422" s="266"/>
      <c r="AI422" s="266"/>
      <c r="AJ422" s="266"/>
      <c r="AK422" s="266"/>
      <c r="AL422" s="266"/>
      <c r="AM422" s="290"/>
      <c r="AN422" s="291" t="e">
        <f t="shared" si="119"/>
        <v>#DIV/0!</v>
      </c>
      <c r="AO422" s="297"/>
    </row>
    <row r="423" spans="1:41" s="219" customFormat="1" ht="15" customHeight="1" x14ac:dyDescent="0.15">
      <c r="A423" s="235"/>
      <c r="B423" s="236">
        <f t="shared" si="122"/>
        <v>0</v>
      </c>
      <c r="C423" s="237">
        <f t="shared" si="122"/>
        <v>0</v>
      </c>
      <c r="D423" s="238">
        <f>D422+1</f>
        <v>4</v>
      </c>
      <c r="E423" s="238"/>
      <c r="F423" s="239"/>
      <c r="G423" s="238"/>
      <c r="H423" s="238"/>
      <c r="I423" s="238"/>
      <c r="J423" s="238"/>
      <c r="K423" s="238"/>
      <c r="L423" s="238"/>
      <c r="M423" s="238"/>
      <c r="N423" s="238"/>
      <c r="O423" s="256">
        <f t="shared" si="118"/>
        <v>0</v>
      </c>
      <c r="P423" s="323"/>
      <c r="Q423" s="266"/>
      <c r="R423" s="331"/>
      <c r="S423" s="347"/>
      <c r="T423" s="323"/>
      <c r="U423" s="325"/>
      <c r="V423" s="327"/>
      <c r="W423" s="329"/>
      <c r="X423" s="325"/>
      <c r="Y423" s="331"/>
      <c r="Z423" s="331"/>
      <c r="AA423" s="331"/>
      <c r="AB423" s="267"/>
      <c r="AC423" s="267"/>
      <c r="AD423" s="238">
        <f>AD422</f>
        <v>0</v>
      </c>
      <c r="AE423" s="279" t="e">
        <f>VLOOKUP(AD423,分类参数表!$I$2:$J$10,2,FALSE)</f>
        <v>#N/A</v>
      </c>
      <c r="AF423" s="280"/>
      <c r="AG423" s="266"/>
      <c r="AH423" s="266"/>
      <c r="AI423" s="266"/>
      <c r="AJ423" s="266"/>
      <c r="AK423" s="266"/>
      <c r="AL423" s="266"/>
      <c r="AM423" s="290"/>
      <c r="AN423" s="291" t="e">
        <f t="shared" si="119"/>
        <v>#DIV/0!</v>
      </c>
      <c r="AO423" s="297"/>
    </row>
    <row r="424" spans="1:41" s="219" customFormat="1" ht="15" customHeight="1" x14ac:dyDescent="0.15">
      <c r="A424" s="235"/>
      <c r="B424" s="236">
        <f t="shared" si="122"/>
        <v>0</v>
      </c>
      <c r="C424" s="237">
        <f t="shared" si="122"/>
        <v>0</v>
      </c>
      <c r="D424" s="238">
        <f>D423+1</f>
        <v>5</v>
      </c>
      <c r="E424" s="238"/>
      <c r="F424" s="239"/>
      <c r="G424" s="238"/>
      <c r="H424" s="238"/>
      <c r="I424" s="238"/>
      <c r="J424" s="238"/>
      <c r="K424" s="238"/>
      <c r="L424" s="238"/>
      <c r="M424" s="238"/>
      <c r="N424" s="238"/>
      <c r="O424" s="256">
        <f t="shared" si="118"/>
        <v>0</v>
      </c>
      <c r="P424" s="323"/>
      <c r="Q424" s="266"/>
      <c r="R424" s="331"/>
      <c r="S424" s="347"/>
      <c r="T424" s="323"/>
      <c r="U424" s="325"/>
      <c r="V424" s="327"/>
      <c r="W424" s="329"/>
      <c r="X424" s="325"/>
      <c r="Y424" s="331"/>
      <c r="Z424" s="331"/>
      <c r="AA424" s="331"/>
      <c r="AB424" s="267"/>
      <c r="AC424" s="267"/>
      <c r="AD424" s="238">
        <f>AD423</f>
        <v>0</v>
      </c>
      <c r="AE424" s="279" t="e">
        <f>VLOOKUP(AD424,分类参数表!$I$2:$J$10,2,FALSE)</f>
        <v>#N/A</v>
      </c>
      <c r="AF424" s="280"/>
      <c r="AG424" s="266"/>
      <c r="AH424" s="266"/>
      <c r="AI424" s="266"/>
      <c r="AJ424" s="266"/>
      <c r="AK424" s="266"/>
      <c r="AL424" s="266"/>
      <c r="AM424" s="290"/>
      <c r="AN424" s="291" t="e">
        <f t="shared" si="119"/>
        <v>#DIV/0!</v>
      </c>
      <c r="AO424" s="297"/>
    </row>
    <row r="425" spans="1:41" s="220" customFormat="1" ht="15" customHeight="1" x14ac:dyDescent="0.15">
      <c r="A425" s="241"/>
      <c r="B425" s="242"/>
      <c r="C425" s="243"/>
      <c r="D425" s="244">
        <v>1</v>
      </c>
      <c r="E425" s="245"/>
      <c r="F425" s="245"/>
      <c r="G425" s="244"/>
      <c r="H425" s="246"/>
      <c r="I425" s="246"/>
      <c r="J425" s="244"/>
      <c r="K425" s="245"/>
      <c r="L425" s="244"/>
      <c r="M425" s="244"/>
      <c r="N425" s="244"/>
      <c r="O425" s="257">
        <f t="shared" si="118"/>
        <v>0</v>
      </c>
      <c r="P425" s="332">
        <f>SUM(O425:O429)</f>
        <v>0</v>
      </c>
      <c r="Q425" s="269"/>
      <c r="R425" s="318">
        <f>SUMPRODUCT(Q425:Q429+0)</f>
        <v>0</v>
      </c>
      <c r="S425" s="334" t="e">
        <f>R425/P425</f>
        <v>#DIV/0!</v>
      </c>
      <c r="T425" s="332" t="e">
        <f>LOOKUP(S425,{0.4,0.45,0.5,0.55,0.6,0.65,0.7,0.75,0.8,0.85,0.9,0.95,1},{0.1,0.175,0.25,0.325,0.4,0.475,0.55,0.625,0.7,0.775,0.85,0.925,1})</f>
        <v>#DIV/0!</v>
      </c>
      <c r="U425" s="320"/>
      <c r="V425" s="344"/>
      <c r="W425" s="342"/>
      <c r="X425" s="320"/>
      <c r="Y425" s="318">
        <f>R425-(V425/10)-X425</f>
        <v>0</v>
      </c>
      <c r="Z425" s="318" t="e">
        <f>Y425*T425*AE425</f>
        <v>#DIV/0!</v>
      </c>
      <c r="AA425" s="318" t="e">
        <f>U425-V425+Z425</f>
        <v>#DIV/0!</v>
      </c>
      <c r="AB425" s="270"/>
      <c r="AC425" s="270"/>
      <c r="AD425" s="281"/>
      <c r="AE425" s="282" t="e">
        <f>VLOOKUP(AD425,分类参数表!$I$2:$J$10,2,FALSE)</f>
        <v>#N/A</v>
      </c>
      <c r="AF425" s="283"/>
      <c r="AG425" s="269"/>
      <c r="AH425" s="269"/>
      <c r="AI425" s="269"/>
      <c r="AJ425" s="269"/>
      <c r="AK425" s="269"/>
      <c r="AL425" s="269"/>
      <c r="AM425" s="292"/>
      <c r="AN425" s="293" t="e">
        <f t="shared" si="119"/>
        <v>#DIV/0!</v>
      </c>
      <c r="AO425" s="298"/>
    </row>
    <row r="426" spans="1:41" s="221" customFormat="1" ht="15" customHeight="1" x14ac:dyDescent="0.15">
      <c r="A426" s="247"/>
      <c r="B426" s="248">
        <f t="shared" ref="B426:C429" si="123">B425</f>
        <v>0</v>
      </c>
      <c r="C426" s="249">
        <f t="shared" si="123"/>
        <v>0</v>
      </c>
      <c r="D426" s="250">
        <f>D425+1</f>
        <v>2</v>
      </c>
      <c r="E426" s="250"/>
      <c r="F426" s="251"/>
      <c r="G426" s="250"/>
      <c r="H426" s="252"/>
      <c r="I426" s="252"/>
      <c r="J426" s="250"/>
      <c r="K426" s="250"/>
      <c r="L426" s="250"/>
      <c r="M426" s="250"/>
      <c r="N426" s="250"/>
      <c r="O426" s="258">
        <f t="shared" si="118"/>
        <v>0</v>
      </c>
      <c r="P426" s="333"/>
      <c r="Q426" s="271"/>
      <c r="R426" s="319"/>
      <c r="S426" s="335"/>
      <c r="T426" s="333"/>
      <c r="U426" s="321"/>
      <c r="V426" s="345"/>
      <c r="W426" s="343"/>
      <c r="X426" s="321"/>
      <c r="Y426" s="319"/>
      <c r="Z426" s="319"/>
      <c r="AA426" s="319"/>
      <c r="AB426" s="272"/>
      <c r="AC426" s="272"/>
      <c r="AD426" s="250">
        <f>AD425</f>
        <v>0</v>
      </c>
      <c r="AE426" s="284" t="e">
        <f>VLOOKUP(AD426,分类参数表!$I$2:$J$10,2,FALSE)</f>
        <v>#N/A</v>
      </c>
      <c r="AF426" s="285"/>
      <c r="AG426" s="271"/>
      <c r="AH426" s="271"/>
      <c r="AI426" s="271"/>
      <c r="AJ426" s="271"/>
      <c r="AK426" s="271"/>
      <c r="AL426" s="271"/>
      <c r="AM426" s="294"/>
      <c r="AN426" s="295" t="e">
        <f t="shared" si="119"/>
        <v>#DIV/0!</v>
      </c>
      <c r="AO426" s="299"/>
    </row>
    <row r="427" spans="1:41" s="221" customFormat="1" ht="15" customHeight="1" x14ac:dyDescent="0.15">
      <c r="A427" s="247"/>
      <c r="B427" s="248">
        <f t="shared" si="123"/>
        <v>0</v>
      </c>
      <c r="C427" s="249">
        <f t="shared" si="123"/>
        <v>0</v>
      </c>
      <c r="D427" s="250">
        <f>D426+1</f>
        <v>3</v>
      </c>
      <c r="E427" s="250"/>
      <c r="F427" s="251"/>
      <c r="G427" s="250"/>
      <c r="H427" s="252"/>
      <c r="I427" s="252"/>
      <c r="J427" s="250"/>
      <c r="K427" s="250"/>
      <c r="L427" s="250"/>
      <c r="M427" s="250"/>
      <c r="N427" s="250"/>
      <c r="O427" s="258">
        <f t="shared" si="118"/>
        <v>0</v>
      </c>
      <c r="P427" s="333"/>
      <c r="Q427" s="271"/>
      <c r="R427" s="319"/>
      <c r="S427" s="335"/>
      <c r="T427" s="333"/>
      <c r="U427" s="321"/>
      <c r="V427" s="345"/>
      <c r="W427" s="343"/>
      <c r="X427" s="321"/>
      <c r="Y427" s="319"/>
      <c r="Z427" s="319"/>
      <c r="AA427" s="319"/>
      <c r="AB427" s="273"/>
      <c r="AC427" s="273"/>
      <c r="AD427" s="250">
        <f>AD426</f>
        <v>0</v>
      </c>
      <c r="AE427" s="284" t="e">
        <f>VLOOKUP(AD427,分类参数表!$I$2:$J$10,2,FALSE)</f>
        <v>#N/A</v>
      </c>
      <c r="AF427" s="285"/>
      <c r="AG427" s="271"/>
      <c r="AH427" s="271"/>
      <c r="AI427" s="271"/>
      <c r="AJ427" s="271"/>
      <c r="AK427" s="271"/>
      <c r="AL427" s="271"/>
      <c r="AM427" s="294"/>
      <c r="AN427" s="295" t="e">
        <f t="shared" si="119"/>
        <v>#DIV/0!</v>
      </c>
      <c r="AO427" s="299"/>
    </row>
    <row r="428" spans="1:41" s="221" customFormat="1" ht="15" customHeight="1" x14ac:dyDescent="0.15">
      <c r="A428" s="247"/>
      <c r="B428" s="248">
        <f t="shared" si="123"/>
        <v>0</v>
      </c>
      <c r="C428" s="249">
        <f t="shared" si="123"/>
        <v>0</v>
      </c>
      <c r="D428" s="250">
        <f>D427+1</f>
        <v>4</v>
      </c>
      <c r="E428" s="250"/>
      <c r="F428" s="251"/>
      <c r="G428" s="250"/>
      <c r="H428" s="250"/>
      <c r="I428" s="250"/>
      <c r="J428" s="250"/>
      <c r="K428" s="250"/>
      <c r="L428" s="250"/>
      <c r="M428" s="250"/>
      <c r="N428" s="250"/>
      <c r="O428" s="258">
        <f t="shared" si="118"/>
        <v>0</v>
      </c>
      <c r="P428" s="333"/>
      <c r="Q428" s="271"/>
      <c r="R428" s="319"/>
      <c r="S428" s="335"/>
      <c r="T428" s="333"/>
      <c r="U428" s="321"/>
      <c r="V428" s="345"/>
      <c r="W428" s="343"/>
      <c r="X428" s="321"/>
      <c r="Y428" s="319"/>
      <c r="Z428" s="319"/>
      <c r="AA428" s="319"/>
      <c r="AB428" s="272"/>
      <c r="AC428" s="272"/>
      <c r="AD428" s="250">
        <f>AD427</f>
        <v>0</v>
      </c>
      <c r="AE428" s="284" t="e">
        <f>VLOOKUP(AD428,分类参数表!$I$2:$J$10,2,FALSE)</f>
        <v>#N/A</v>
      </c>
      <c r="AF428" s="285"/>
      <c r="AG428" s="271"/>
      <c r="AH428" s="271"/>
      <c r="AI428" s="271"/>
      <c r="AJ428" s="271"/>
      <c r="AK428" s="271"/>
      <c r="AL428" s="271"/>
      <c r="AM428" s="294"/>
      <c r="AN428" s="295" t="e">
        <f t="shared" si="119"/>
        <v>#DIV/0!</v>
      </c>
      <c r="AO428" s="299"/>
    </row>
    <row r="429" spans="1:41" s="221" customFormat="1" ht="15" customHeight="1" x14ac:dyDescent="0.15">
      <c r="A429" s="247"/>
      <c r="B429" s="248">
        <f t="shared" si="123"/>
        <v>0</v>
      </c>
      <c r="C429" s="249">
        <f t="shared" si="123"/>
        <v>0</v>
      </c>
      <c r="D429" s="250">
        <f>D428+1</f>
        <v>5</v>
      </c>
      <c r="E429" s="250"/>
      <c r="F429" s="251"/>
      <c r="G429" s="250"/>
      <c r="H429" s="250"/>
      <c r="I429" s="250"/>
      <c r="J429" s="250"/>
      <c r="K429" s="250"/>
      <c r="L429" s="250"/>
      <c r="M429" s="250"/>
      <c r="N429" s="250"/>
      <c r="O429" s="258">
        <f t="shared" si="118"/>
        <v>0</v>
      </c>
      <c r="P429" s="333"/>
      <c r="Q429" s="271"/>
      <c r="R429" s="319"/>
      <c r="S429" s="335"/>
      <c r="T429" s="333"/>
      <c r="U429" s="321"/>
      <c r="V429" s="345"/>
      <c r="W429" s="343"/>
      <c r="X429" s="321"/>
      <c r="Y429" s="319"/>
      <c r="Z429" s="319"/>
      <c r="AA429" s="319"/>
      <c r="AB429" s="272"/>
      <c r="AC429" s="272"/>
      <c r="AD429" s="250">
        <f>AD428</f>
        <v>0</v>
      </c>
      <c r="AE429" s="284" t="e">
        <f>VLOOKUP(AD429,分类参数表!$I$2:$J$10,2,FALSE)</f>
        <v>#N/A</v>
      </c>
      <c r="AF429" s="285"/>
      <c r="AG429" s="271"/>
      <c r="AH429" s="271"/>
      <c r="AI429" s="271"/>
      <c r="AJ429" s="271"/>
      <c r="AK429" s="271"/>
      <c r="AL429" s="271"/>
      <c r="AM429" s="294"/>
      <c r="AN429" s="295" t="e">
        <f t="shared" si="119"/>
        <v>#DIV/0!</v>
      </c>
      <c r="AO429" s="299"/>
    </row>
    <row r="430" spans="1:41" s="218" customFormat="1" ht="15" customHeight="1" x14ac:dyDescent="0.15">
      <c r="A430" s="229"/>
      <c r="B430" s="230"/>
      <c r="C430" s="231"/>
      <c r="D430" s="232">
        <v>1</v>
      </c>
      <c r="E430" s="233"/>
      <c r="F430" s="233"/>
      <c r="G430" s="232"/>
      <c r="H430" s="234"/>
      <c r="I430" s="234"/>
      <c r="J430" s="232"/>
      <c r="K430" s="233"/>
      <c r="L430" s="232"/>
      <c r="M430" s="232"/>
      <c r="N430" s="232"/>
      <c r="O430" s="255">
        <f t="shared" si="118"/>
        <v>0</v>
      </c>
      <c r="P430" s="322">
        <f>SUM(O430:O434)</f>
        <v>0</v>
      </c>
      <c r="Q430" s="264"/>
      <c r="R430" s="330">
        <f>SUMPRODUCT(Q430:Q434+0)</f>
        <v>0</v>
      </c>
      <c r="S430" s="346" t="e">
        <f>R430/P430</f>
        <v>#DIV/0!</v>
      </c>
      <c r="T430" s="322" t="e">
        <f>LOOKUP(S430,{0.4,0.45,0.5,0.55,0.6,0.65,0.7,0.75,0.8,0.85,0.9,0.95,1},{0.1,0.175,0.25,0.325,0.4,0.475,0.55,0.625,0.7,0.775,0.85,0.925,1})</f>
        <v>#DIV/0!</v>
      </c>
      <c r="U430" s="324"/>
      <c r="V430" s="326"/>
      <c r="W430" s="328"/>
      <c r="X430" s="324"/>
      <c r="Y430" s="330">
        <f>R430-(V430/10)-X430</f>
        <v>0</v>
      </c>
      <c r="Z430" s="330" t="e">
        <f>Y430*T430*AE430</f>
        <v>#DIV/0!</v>
      </c>
      <c r="AA430" s="330" t="e">
        <f>U430-V430+Z430</f>
        <v>#DIV/0!</v>
      </c>
      <c r="AB430" s="265"/>
      <c r="AC430" s="265"/>
      <c r="AD430" s="276"/>
      <c r="AE430" s="277" t="e">
        <f>VLOOKUP(AD430,分类参数表!$I$2:$J$10,2,FALSE)</f>
        <v>#N/A</v>
      </c>
      <c r="AF430" s="278"/>
      <c r="AG430" s="264"/>
      <c r="AH430" s="264"/>
      <c r="AI430" s="264"/>
      <c r="AJ430" s="264"/>
      <c r="AK430" s="264"/>
      <c r="AL430" s="264"/>
      <c r="AM430" s="288"/>
      <c r="AN430" s="289" t="e">
        <f t="shared" si="119"/>
        <v>#DIV/0!</v>
      </c>
      <c r="AO430" s="296"/>
    </row>
    <row r="431" spans="1:41" s="219" customFormat="1" ht="15" customHeight="1" x14ac:dyDescent="0.15">
      <c r="A431" s="235"/>
      <c r="B431" s="236">
        <f t="shared" ref="B431:C434" si="124">B430</f>
        <v>0</v>
      </c>
      <c r="C431" s="237">
        <f t="shared" si="124"/>
        <v>0</v>
      </c>
      <c r="D431" s="238">
        <f>D430+1</f>
        <v>2</v>
      </c>
      <c r="E431" s="238"/>
      <c r="F431" s="239"/>
      <c r="G431" s="238"/>
      <c r="H431" s="240"/>
      <c r="I431" s="240"/>
      <c r="J431" s="238"/>
      <c r="K431" s="238"/>
      <c r="L431" s="238"/>
      <c r="M431" s="238"/>
      <c r="N431" s="238"/>
      <c r="O431" s="256">
        <f t="shared" si="118"/>
        <v>0</v>
      </c>
      <c r="P431" s="323"/>
      <c r="Q431" s="266"/>
      <c r="R431" s="331"/>
      <c r="S431" s="347"/>
      <c r="T431" s="323"/>
      <c r="U431" s="325"/>
      <c r="V431" s="327"/>
      <c r="W431" s="329"/>
      <c r="X431" s="325"/>
      <c r="Y431" s="331"/>
      <c r="Z431" s="331"/>
      <c r="AA431" s="331"/>
      <c r="AB431" s="267"/>
      <c r="AC431" s="267"/>
      <c r="AD431" s="238">
        <f>AD430</f>
        <v>0</v>
      </c>
      <c r="AE431" s="279" t="e">
        <f>VLOOKUP(AD431,分类参数表!$I$2:$J$10,2,FALSE)</f>
        <v>#N/A</v>
      </c>
      <c r="AF431" s="280"/>
      <c r="AG431" s="266"/>
      <c r="AH431" s="266"/>
      <c r="AI431" s="266"/>
      <c r="AJ431" s="266"/>
      <c r="AK431" s="266"/>
      <c r="AL431" s="266"/>
      <c r="AM431" s="290"/>
      <c r="AN431" s="291" t="e">
        <f t="shared" si="119"/>
        <v>#DIV/0!</v>
      </c>
      <c r="AO431" s="297"/>
    </row>
    <row r="432" spans="1:41" s="219" customFormat="1" ht="15" customHeight="1" x14ac:dyDescent="0.15">
      <c r="A432" s="235"/>
      <c r="B432" s="236">
        <f t="shared" si="124"/>
        <v>0</v>
      </c>
      <c r="C432" s="237">
        <f t="shared" si="124"/>
        <v>0</v>
      </c>
      <c r="D432" s="238">
        <f>D431+1</f>
        <v>3</v>
      </c>
      <c r="E432" s="238"/>
      <c r="F432" s="239"/>
      <c r="G432" s="238"/>
      <c r="H432" s="240"/>
      <c r="I432" s="240"/>
      <c r="J432" s="238"/>
      <c r="K432" s="238"/>
      <c r="L432" s="238"/>
      <c r="M432" s="238"/>
      <c r="N432" s="238"/>
      <c r="O432" s="256">
        <f t="shared" si="118"/>
        <v>0</v>
      </c>
      <c r="P432" s="323"/>
      <c r="Q432" s="266"/>
      <c r="R432" s="331"/>
      <c r="S432" s="347"/>
      <c r="T432" s="323"/>
      <c r="U432" s="325"/>
      <c r="V432" s="327"/>
      <c r="W432" s="329"/>
      <c r="X432" s="325"/>
      <c r="Y432" s="331"/>
      <c r="Z432" s="331"/>
      <c r="AA432" s="331"/>
      <c r="AB432" s="268"/>
      <c r="AC432" s="268"/>
      <c r="AD432" s="238">
        <f>AD431</f>
        <v>0</v>
      </c>
      <c r="AE432" s="279" t="e">
        <f>VLOOKUP(AD432,分类参数表!$I$2:$J$10,2,FALSE)</f>
        <v>#N/A</v>
      </c>
      <c r="AF432" s="280"/>
      <c r="AG432" s="266"/>
      <c r="AH432" s="266"/>
      <c r="AI432" s="266"/>
      <c r="AJ432" s="266"/>
      <c r="AK432" s="266"/>
      <c r="AL432" s="266"/>
      <c r="AM432" s="290"/>
      <c r="AN432" s="291" t="e">
        <f t="shared" si="119"/>
        <v>#DIV/0!</v>
      </c>
      <c r="AO432" s="297"/>
    </row>
    <row r="433" spans="1:41" s="219" customFormat="1" ht="15" customHeight="1" x14ac:dyDescent="0.15">
      <c r="A433" s="235"/>
      <c r="B433" s="236">
        <f t="shared" si="124"/>
        <v>0</v>
      </c>
      <c r="C433" s="237">
        <f t="shared" si="124"/>
        <v>0</v>
      </c>
      <c r="D433" s="238">
        <f>D432+1</f>
        <v>4</v>
      </c>
      <c r="E433" s="238"/>
      <c r="F433" s="239"/>
      <c r="G433" s="238"/>
      <c r="H433" s="238"/>
      <c r="I433" s="238"/>
      <c r="J433" s="238"/>
      <c r="K433" s="238"/>
      <c r="L433" s="238"/>
      <c r="M433" s="238"/>
      <c r="N433" s="238"/>
      <c r="O433" s="256">
        <f t="shared" si="118"/>
        <v>0</v>
      </c>
      <c r="P433" s="323"/>
      <c r="Q433" s="266"/>
      <c r="R433" s="331"/>
      <c r="S433" s="347"/>
      <c r="T433" s="323"/>
      <c r="U433" s="325"/>
      <c r="V433" s="327"/>
      <c r="W433" s="329"/>
      <c r="X433" s="325"/>
      <c r="Y433" s="331"/>
      <c r="Z433" s="331"/>
      <c r="AA433" s="331"/>
      <c r="AB433" s="267"/>
      <c r="AC433" s="267"/>
      <c r="AD433" s="238">
        <f>AD432</f>
        <v>0</v>
      </c>
      <c r="AE433" s="279" t="e">
        <f>VLOOKUP(AD433,分类参数表!$I$2:$J$10,2,FALSE)</f>
        <v>#N/A</v>
      </c>
      <c r="AF433" s="280"/>
      <c r="AG433" s="266"/>
      <c r="AH433" s="266"/>
      <c r="AI433" s="266"/>
      <c r="AJ433" s="266"/>
      <c r="AK433" s="266"/>
      <c r="AL433" s="266"/>
      <c r="AM433" s="290"/>
      <c r="AN433" s="291" t="e">
        <f t="shared" si="119"/>
        <v>#DIV/0!</v>
      </c>
      <c r="AO433" s="297"/>
    </row>
    <row r="434" spans="1:41" s="219" customFormat="1" ht="15" customHeight="1" x14ac:dyDescent="0.15">
      <c r="A434" s="235"/>
      <c r="B434" s="236">
        <f t="shared" si="124"/>
        <v>0</v>
      </c>
      <c r="C434" s="237">
        <f t="shared" si="124"/>
        <v>0</v>
      </c>
      <c r="D434" s="238">
        <f>D433+1</f>
        <v>5</v>
      </c>
      <c r="E434" s="238"/>
      <c r="F434" s="239"/>
      <c r="G434" s="238"/>
      <c r="H434" s="238"/>
      <c r="I434" s="238"/>
      <c r="J434" s="238"/>
      <c r="K434" s="238"/>
      <c r="L434" s="238"/>
      <c r="M434" s="238"/>
      <c r="N434" s="238"/>
      <c r="O434" s="256">
        <f t="shared" si="118"/>
        <v>0</v>
      </c>
      <c r="P434" s="323"/>
      <c r="Q434" s="266"/>
      <c r="R434" s="331"/>
      <c r="S434" s="347"/>
      <c r="T434" s="323"/>
      <c r="U434" s="325"/>
      <c r="V434" s="327"/>
      <c r="W434" s="329"/>
      <c r="X434" s="325"/>
      <c r="Y434" s="331"/>
      <c r="Z434" s="331"/>
      <c r="AA434" s="331"/>
      <c r="AB434" s="267"/>
      <c r="AC434" s="267"/>
      <c r="AD434" s="238">
        <f>AD433</f>
        <v>0</v>
      </c>
      <c r="AE434" s="279" t="e">
        <f>VLOOKUP(AD434,分类参数表!$I$2:$J$10,2,FALSE)</f>
        <v>#N/A</v>
      </c>
      <c r="AF434" s="280"/>
      <c r="AG434" s="266"/>
      <c r="AH434" s="266"/>
      <c r="AI434" s="266"/>
      <c r="AJ434" s="266"/>
      <c r="AK434" s="266"/>
      <c r="AL434" s="266"/>
      <c r="AM434" s="290"/>
      <c r="AN434" s="291" t="e">
        <f t="shared" si="119"/>
        <v>#DIV/0!</v>
      </c>
      <c r="AO434" s="297"/>
    </row>
    <row r="435" spans="1:41" x14ac:dyDescent="0.15">
      <c r="A435" s="253"/>
      <c r="B435" s="38"/>
      <c r="C435" s="37"/>
      <c r="D435" s="38"/>
      <c r="E435" s="38"/>
      <c r="F435" s="38"/>
      <c r="G435" s="38"/>
      <c r="H435" s="38"/>
      <c r="I435" s="38"/>
      <c r="J435" s="38"/>
      <c r="K435" s="38"/>
      <c r="L435" s="38"/>
      <c r="M435" s="38"/>
      <c r="N435" s="38"/>
      <c r="O435" s="38"/>
      <c r="P435" s="38"/>
      <c r="Q435" s="67"/>
      <c r="R435" s="38"/>
      <c r="S435" s="38"/>
      <c r="T435" s="38"/>
      <c r="U435" s="38"/>
      <c r="V435" s="68"/>
      <c r="W435" s="67"/>
      <c r="X435" s="38"/>
      <c r="Y435" s="68"/>
      <c r="Z435" s="68"/>
      <c r="AA435" s="68"/>
      <c r="AB435" s="68"/>
      <c r="AC435" s="68"/>
      <c r="AD435" s="38"/>
      <c r="AE435" s="286"/>
      <c r="AF435" s="38"/>
      <c r="AG435" s="38"/>
      <c r="AH435" s="38"/>
      <c r="AI435" s="38"/>
      <c r="AJ435" s="38"/>
      <c r="AK435" s="38"/>
      <c r="AL435" s="38"/>
      <c r="AM435" s="68"/>
      <c r="AN435" s="90"/>
      <c r="AO435" s="98"/>
    </row>
    <row r="436" spans="1:41" s="218" customFormat="1" ht="15" customHeight="1" x14ac:dyDescent="0.15">
      <c r="A436" s="229"/>
      <c r="B436" s="230"/>
      <c r="C436" s="231"/>
      <c r="D436" s="232">
        <v>1</v>
      </c>
      <c r="E436" s="233"/>
      <c r="F436" s="233"/>
      <c r="G436" s="232"/>
      <c r="H436" s="234"/>
      <c r="I436" s="234"/>
      <c r="J436" s="232"/>
      <c r="K436" s="233"/>
      <c r="L436" s="232"/>
      <c r="M436" s="232"/>
      <c r="N436" s="232"/>
      <c r="O436" s="255">
        <f t="shared" ref="O436:O460" si="125">N436*M436</f>
        <v>0</v>
      </c>
      <c r="P436" s="322">
        <f>SUM(O436:O440)</f>
        <v>0</v>
      </c>
      <c r="Q436" s="264"/>
      <c r="R436" s="330">
        <f>SUMPRODUCT(Q436:Q440+0)</f>
        <v>0</v>
      </c>
      <c r="S436" s="346" t="e">
        <f>R436/P436</f>
        <v>#DIV/0!</v>
      </c>
      <c r="T436" s="322" t="e">
        <f>LOOKUP(S436,{0.4,0.45,0.5,0.55,0.6,0.65,0.7,0.75,0.8,0.85,0.9,0.95,1},{0.1,0.175,0.25,0.325,0.4,0.475,0.55,0.625,0.7,0.775,0.85,0.925,1})</f>
        <v>#DIV/0!</v>
      </c>
      <c r="U436" s="324"/>
      <c r="V436" s="326"/>
      <c r="W436" s="328"/>
      <c r="X436" s="324"/>
      <c r="Y436" s="330">
        <f>R436-(V436/10)-X436</f>
        <v>0</v>
      </c>
      <c r="Z436" s="330" t="e">
        <f>Y436*T436*AE436</f>
        <v>#DIV/0!</v>
      </c>
      <c r="AA436" s="330" t="e">
        <f>U436-V436+Z436</f>
        <v>#DIV/0!</v>
      </c>
      <c r="AB436" s="265"/>
      <c r="AC436" s="265"/>
      <c r="AD436" s="276"/>
      <c r="AE436" s="277" t="e">
        <f>VLOOKUP(AD436,分类参数表!$I$2:$J$10,2,FALSE)</f>
        <v>#N/A</v>
      </c>
      <c r="AF436" s="278"/>
      <c r="AG436" s="264"/>
      <c r="AH436" s="264"/>
      <c r="AI436" s="264"/>
      <c r="AJ436" s="264"/>
      <c r="AK436" s="264"/>
      <c r="AL436" s="264"/>
      <c r="AM436" s="288"/>
      <c r="AN436" s="289" t="e">
        <f t="shared" ref="AN436:AN460" si="126">(Q436-AM436)/M436/N436</f>
        <v>#DIV/0!</v>
      </c>
      <c r="AO436" s="296"/>
    </row>
    <row r="437" spans="1:41" s="219" customFormat="1" ht="15" customHeight="1" x14ac:dyDescent="0.15">
      <c r="A437" s="235"/>
      <c r="B437" s="236">
        <f t="shared" ref="B437:C440" si="127">B436</f>
        <v>0</v>
      </c>
      <c r="C437" s="237">
        <f t="shared" si="127"/>
        <v>0</v>
      </c>
      <c r="D437" s="238">
        <f>D436+1</f>
        <v>2</v>
      </c>
      <c r="E437" s="238"/>
      <c r="F437" s="239"/>
      <c r="G437" s="238"/>
      <c r="H437" s="240"/>
      <c r="I437" s="240"/>
      <c r="J437" s="238"/>
      <c r="K437" s="238"/>
      <c r="L437" s="238"/>
      <c r="M437" s="238"/>
      <c r="N437" s="238"/>
      <c r="O437" s="256">
        <f t="shared" si="125"/>
        <v>0</v>
      </c>
      <c r="P437" s="323"/>
      <c r="Q437" s="266"/>
      <c r="R437" s="331"/>
      <c r="S437" s="347"/>
      <c r="T437" s="323"/>
      <c r="U437" s="325"/>
      <c r="V437" s="327"/>
      <c r="W437" s="329"/>
      <c r="X437" s="325"/>
      <c r="Y437" s="331"/>
      <c r="Z437" s="331"/>
      <c r="AA437" s="331"/>
      <c r="AB437" s="267"/>
      <c r="AC437" s="267"/>
      <c r="AD437" s="238">
        <f>AD436</f>
        <v>0</v>
      </c>
      <c r="AE437" s="279" t="e">
        <f>VLOOKUP(AD437,分类参数表!$I$2:$J$10,2,FALSE)</f>
        <v>#N/A</v>
      </c>
      <c r="AF437" s="280"/>
      <c r="AG437" s="266"/>
      <c r="AH437" s="266"/>
      <c r="AI437" s="266"/>
      <c r="AJ437" s="266"/>
      <c r="AK437" s="266"/>
      <c r="AL437" s="266"/>
      <c r="AM437" s="290"/>
      <c r="AN437" s="291" t="e">
        <f t="shared" si="126"/>
        <v>#DIV/0!</v>
      </c>
      <c r="AO437" s="297"/>
    </row>
    <row r="438" spans="1:41" s="219" customFormat="1" ht="15" customHeight="1" x14ac:dyDescent="0.15">
      <c r="A438" s="235"/>
      <c r="B438" s="236">
        <f t="shared" si="127"/>
        <v>0</v>
      </c>
      <c r="C438" s="237">
        <f t="shared" si="127"/>
        <v>0</v>
      </c>
      <c r="D438" s="238">
        <f>D437+1</f>
        <v>3</v>
      </c>
      <c r="E438" s="238"/>
      <c r="F438" s="239"/>
      <c r="G438" s="238"/>
      <c r="H438" s="240"/>
      <c r="I438" s="240"/>
      <c r="J438" s="238"/>
      <c r="K438" s="238"/>
      <c r="L438" s="238"/>
      <c r="M438" s="238"/>
      <c r="N438" s="238"/>
      <c r="O438" s="256">
        <f t="shared" si="125"/>
        <v>0</v>
      </c>
      <c r="P438" s="323"/>
      <c r="Q438" s="266"/>
      <c r="R438" s="331"/>
      <c r="S438" s="347"/>
      <c r="T438" s="323"/>
      <c r="U438" s="325"/>
      <c r="V438" s="327"/>
      <c r="W438" s="329"/>
      <c r="X438" s="325"/>
      <c r="Y438" s="331"/>
      <c r="Z438" s="331"/>
      <c r="AA438" s="331"/>
      <c r="AB438" s="268"/>
      <c r="AC438" s="268"/>
      <c r="AD438" s="238">
        <f>AD437</f>
        <v>0</v>
      </c>
      <c r="AE438" s="279" t="e">
        <f>VLOOKUP(AD438,分类参数表!$I$2:$J$10,2,FALSE)</f>
        <v>#N/A</v>
      </c>
      <c r="AF438" s="280"/>
      <c r="AG438" s="266"/>
      <c r="AH438" s="266"/>
      <c r="AI438" s="266"/>
      <c r="AJ438" s="266"/>
      <c r="AK438" s="266"/>
      <c r="AL438" s="266"/>
      <c r="AM438" s="290"/>
      <c r="AN438" s="291" t="e">
        <f t="shared" si="126"/>
        <v>#DIV/0!</v>
      </c>
      <c r="AO438" s="297"/>
    </row>
    <row r="439" spans="1:41" s="219" customFormat="1" ht="15" customHeight="1" x14ac:dyDescent="0.15">
      <c r="A439" s="235"/>
      <c r="B439" s="236">
        <f t="shared" si="127"/>
        <v>0</v>
      </c>
      <c r="C439" s="237">
        <f t="shared" si="127"/>
        <v>0</v>
      </c>
      <c r="D439" s="238">
        <f>D438+1</f>
        <v>4</v>
      </c>
      <c r="E439" s="238"/>
      <c r="F439" s="239"/>
      <c r="G439" s="238"/>
      <c r="H439" s="238"/>
      <c r="I439" s="238"/>
      <c r="J439" s="238"/>
      <c r="K439" s="238"/>
      <c r="L439" s="238"/>
      <c r="M439" s="238"/>
      <c r="N439" s="238"/>
      <c r="O439" s="256">
        <f t="shared" si="125"/>
        <v>0</v>
      </c>
      <c r="P439" s="323"/>
      <c r="Q439" s="266"/>
      <c r="R439" s="331"/>
      <c r="S439" s="347"/>
      <c r="T439" s="323"/>
      <c r="U439" s="325"/>
      <c r="V439" s="327"/>
      <c r="W439" s="329"/>
      <c r="X439" s="325"/>
      <c r="Y439" s="331"/>
      <c r="Z439" s="331"/>
      <c r="AA439" s="331"/>
      <c r="AB439" s="267"/>
      <c r="AC439" s="267"/>
      <c r="AD439" s="238">
        <f>AD438</f>
        <v>0</v>
      </c>
      <c r="AE439" s="279" t="e">
        <f>VLOOKUP(AD439,分类参数表!$I$2:$J$10,2,FALSE)</f>
        <v>#N/A</v>
      </c>
      <c r="AF439" s="280"/>
      <c r="AG439" s="266"/>
      <c r="AH439" s="266"/>
      <c r="AI439" s="266"/>
      <c r="AJ439" s="266"/>
      <c r="AK439" s="266"/>
      <c r="AL439" s="266"/>
      <c r="AM439" s="290"/>
      <c r="AN439" s="291" t="e">
        <f t="shared" si="126"/>
        <v>#DIV/0!</v>
      </c>
      <c r="AO439" s="297"/>
    </row>
    <row r="440" spans="1:41" s="219" customFormat="1" ht="15" customHeight="1" x14ac:dyDescent="0.15">
      <c r="A440" s="235"/>
      <c r="B440" s="236">
        <f t="shared" si="127"/>
        <v>0</v>
      </c>
      <c r="C440" s="237">
        <f t="shared" si="127"/>
        <v>0</v>
      </c>
      <c r="D440" s="238">
        <f>D439+1</f>
        <v>5</v>
      </c>
      <c r="E440" s="238"/>
      <c r="F440" s="239"/>
      <c r="G440" s="238"/>
      <c r="H440" s="238"/>
      <c r="I440" s="238"/>
      <c r="J440" s="238"/>
      <c r="K440" s="238"/>
      <c r="L440" s="238"/>
      <c r="M440" s="238"/>
      <c r="N440" s="238"/>
      <c r="O440" s="256">
        <f t="shared" si="125"/>
        <v>0</v>
      </c>
      <c r="P440" s="323"/>
      <c r="Q440" s="266"/>
      <c r="R440" s="331"/>
      <c r="S440" s="347"/>
      <c r="T440" s="323"/>
      <c r="U440" s="325"/>
      <c r="V440" s="327"/>
      <c r="W440" s="329"/>
      <c r="X440" s="325"/>
      <c r="Y440" s="331"/>
      <c r="Z440" s="331"/>
      <c r="AA440" s="331"/>
      <c r="AB440" s="267"/>
      <c r="AC440" s="267"/>
      <c r="AD440" s="238">
        <f>AD439</f>
        <v>0</v>
      </c>
      <c r="AE440" s="279" t="e">
        <f>VLOOKUP(AD440,分类参数表!$I$2:$J$10,2,FALSE)</f>
        <v>#N/A</v>
      </c>
      <c r="AF440" s="280"/>
      <c r="AG440" s="266"/>
      <c r="AH440" s="266"/>
      <c r="AI440" s="266"/>
      <c r="AJ440" s="266"/>
      <c r="AK440" s="266"/>
      <c r="AL440" s="266"/>
      <c r="AM440" s="290"/>
      <c r="AN440" s="291" t="e">
        <f t="shared" si="126"/>
        <v>#DIV/0!</v>
      </c>
      <c r="AO440" s="297"/>
    </row>
    <row r="441" spans="1:41" s="220" customFormat="1" ht="15" customHeight="1" x14ac:dyDescent="0.15">
      <c r="A441" s="241"/>
      <c r="B441" s="242"/>
      <c r="C441" s="243"/>
      <c r="D441" s="244">
        <v>1</v>
      </c>
      <c r="E441" s="245"/>
      <c r="F441" s="245"/>
      <c r="G441" s="244"/>
      <c r="H441" s="246"/>
      <c r="I441" s="246"/>
      <c r="J441" s="244"/>
      <c r="K441" s="245"/>
      <c r="L441" s="244"/>
      <c r="M441" s="244"/>
      <c r="N441" s="244"/>
      <c r="O441" s="257">
        <f t="shared" si="125"/>
        <v>0</v>
      </c>
      <c r="P441" s="332">
        <f>SUM(O441:O445)</f>
        <v>0</v>
      </c>
      <c r="Q441" s="269"/>
      <c r="R441" s="318">
        <f>SUMPRODUCT(Q441:Q445+0)</f>
        <v>0</v>
      </c>
      <c r="S441" s="334" t="e">
        <f>R441/P441</f>
        <v>#DIV/0!</v>
      </c>
      <c r="T441" s="332" t="e">
        <f>LOOKUP(S441,{0.4,0.45,0.5,0.55,0.6,0.65,0.7,0.75,0.8,0.85,0.9,0.95,1},{0.1,0.175,0.25,0.325,0.4,0.475,0.55,0.625,0.7,0.775,0.85,0.925,1})</f>
        <v>#DIV/0!</v>
      </c>
      <c r="U441" s="320"/>
      <c r="V441" s="344"/>
      <c r="W441" s="342"/>
      <c r="X441" s="320"/>
      <c r="Y441" s="318">
        <f>R441-(V441/10)-X441</f>
        <v>0</v>
      </c>
      <c r="Z441" s="318" t="e">
        <f>Y441*T441*AE441</f>
        <v>#DIV/0!</v>
      </c>
      <c r="AA441" s="318" t="e">
        <f>U441-V441+Z441</f>
        <v>#DIV/0!</v>
      </c>
      <c r="AB441" s="270"/>
      <c r="AC441" s="270"/>
      <c r="AD441" s="281"/>
      <c r="AE441" s="282" t="e">
        <f>VLOOKUP(AD441,分类参数表!$I$2:$J$10,2,FALSE)</f>
        <v>#N/A</v>
      </c>
      <c r="AF441" s="283"/>
      <c r="AG441" s="269"/>
      <c r="AH441" s="269"/>
      <c r="AI441" s="269"/>
      <c r="AJ441" s="269"/>
      <c r="AK441" s="269"/>
      <c r="AL441" s="269"/>
      <c r="AM441" s="292"/>
      <c r="AN441" s="293" t="e">
        <f t="shared" si="126"/>
        <v>#DIV/0!</v>
      </c>
      <c r="AO441" s="298"/>
    </row>
    <row r="442" spans="1:41" s="221" customFormat="1" ht="15" customHeight="1" x14ac:dyDescent="0.15">
      <c r="A442" s="247"/>
      <c r="B442" s="248">
        <f t="shared" ref="B442:C445" si="128">B441</f>
        <v>0</v>
      </c>
      <c r="C442" s="249">
        <f t="shared" si="128"/>
        <v>0</v>
      </c>
      <c r="D442" s="250">
        <f>D441+1</f>
        <v>2</v>
      </c>
      <c r="E442" s="250"/>
      <c r="F442" s="251"/>
      <c r="G442" s="250"/>
      <c r="H442" s="252"/>
      <c r="I442" s="252"/>
      <c r="J442" s="250"/>
      <c r="K442" s="250"/>
      <c r="L442" s="250"/>
      <c r="M442" s="250"/>
      <c r="N442" s="250"/>
      <c r="O442" s="258">
        <f t="shared" si="125"/>
        <v>0</v>
      </c>
      <c r="P442" s="333"/>
      <c r="Q442" s="271"/>
      <c r="R442" s="319"/>
      <c r="S442" s="335"/>
      <c r="T442" s="333"/>
      <c r="U442" s="321"/>
      <c r="V442" s="345"/>
      <c r="W442" s="343"/>
      <c r="X442" s="321"/>
      <c r="Y442" s="319"/>
      <c r="Z442" s="319"/>
      <c r="AA442" s="319"/>
      <c r="AB442" s="272"/>
      <c r="AC442" s="272"/>
      <c r="AD442" s="250">
        <f>AD441</f>
        <v>0</v>
      </c>
      <c r="AE442" s="284" t="e">
        <f>VLOOKUP(AD442,分类参数表!$I$2:$J$10,2,FALSE)</f>
        <v>#N/A</v>
      </c>
      <c r="AF442" s="285"/>
      <c r="AG442" s="271"/>
      <c r="AH442" s="271"/>
      <c r="AI442" s="271"/>
      <c r="AJ442" s="271"/>
      <c r="AK442" s="271"/>
      <c r="AL442" s="271"/>
      <c r="AM442" s="294"/>
      <c r="AN442" s="295" t="e">
        <f t="shared" si="126"/>
        <v>#DIV/0!</v>
      </c>
      <c r="AO442" s="299"/>
    </row>
    <row r="443" spans="1:41" s="221" customFormat="1" ht="15" customHeight="1" x14ac:dyDescent="0.15">
      <c r="A443" s="247"/>
      <c r="B443" s="248">
        <f t="shared" si="128"/>
        <v>0</v>
      </c>
      <c r="C443" s="249">
        <f t="shared" si="128"/>
        <v>0</v>
      </c>
      <c r="D443" s="250">
        <f>D442+1</f>
        <v>3</v>
      </c>
      <c r="E443" s="250"/>
      <c r="F443" s="251"/>
      <c r="G443" s="250"/>
      <c r="H443" s="252"/>
      <c r="I443" s="252"/>
      <c r="J443" s="250"/>
      <c r="K443" s="250"/>
      <c r="L443" s="250"/>
      <c r="M443" s="250"/>
      <c r="N443" s="250"/>
      <c r="O443" s="258">
        <f t="shared" si="125"/>
        <v>0</v>
      </c>
      <c r="P443" s="333"/>
      <c r="Q443" s="271"/>
      <c r="R443" s="319"/>
      <c r="S443" s="335"/>
      <c r="T443" s="333"/>
      <c r="U443" s="321"/>
      <c r="V443" s="345"/>
      <c r="W443" s="343"/>
      <c r="X443" s="321"/>
      <c r="Y443" s="319"/>
      <c r="Z443" s="319"/>
      <c r="AA443" s="319"/>
      <c r="AB443" s="273"/>
      <c r="AC443" s="273"/>
      <c r="AD443" s="250">
        <f>AD442</f>
        <v>0</v>
      </c>
      <c r="AE443" s="284" t="e">
        <f>VLOOKUP(AD443,分类参数表!$I$2:$J$10,2,FALSE)</f>
        <v>#N/A</v>
      </c>
      <c r="AF443" s="285"/>
      <c r="AG443" s="271"/>
      <c r="AH443" s="271"/>
      <c r="AI443" s="271"/>
      <c r="AJ443" s="271"/>
      <c r="AK443" s="271"/>
      <c r="AL443" s="271"/>
      <c r="AM443" s="294"/>
      <c r="AN443" s="295" t="e">
        <f t="shared" si="126"/>
        <v>#DIV/0!</v>
      </c>
      <c r="AO443" s="299"/>
    </row>
    <row r="444" spans="1:41" s="221" customFormat="1" ht="15" customHeight="1" x14ac:dyDescent="0.15">
      <c r="A444" s="247"/>
      <c r="B444" s="248">
        <f t="shared" si="128"/>
        <v>0</v>
      </c>
      <c r="C444" s="249">
        <f t="shared" si="128"/>
        <v>0</v>
      </c>
      <c r="D444" s="250">
        <f>D443+1</f>
        <v>4</v>
      </c>
      <c r="E444" s="250"/>
      <c r="F444" s="251"/>
      <c r="G444" s="250"/>
      <c r="H444" s="250"/>
      <c r="I444" s="250"/>
      <c r="J444" s="250"/>
      <c r="K444" s="250"/>
      <c r="L444" s="250"/>
      <c r="M444" s="250"/>
      <c r="N444" s="250"/>
      <c r="O444" s="258">
        <f t="shared" si="125"/>
        <v>0</v>
      </c>
      <c r="P444" s="333"/>
      <c r="Q444" s="271"/>
      <c r="R444" s="319"/>
      <c r="S444" s="335"/>
      <c r="T444" s="333"/>
      <c r="U444" s="321"/>
      <c r="V444" s="345"/>
      <c r="W444" s="343"/>
      <c r="X444" s="321"/>
      <c r="Y444" s="319"/>
      <c r="Z444" s="319"/>
      <c r="AA444" s="319"/>
      <c r="AB444" s="272"/>
      <c r="AC444" s="272"/>
      <c r="AD444" s="250">
        <f>AD443</f>
        <v>0</v>
      </c>
      <c r="AE444" s="284" t="e">
        <f>VLOOKUP(AD444,分类参数表!$I$2:$J$10,2,FALSE)</f>
        <v>#N/A</v>
      </c>
      <c r="AF444" s="285"/>
      <c r="AG444" s="271"/>
      <c r="AH444" s="271"/>
      <c r="AI444" s="271"/>
      <c r="AJ444" s="271"/>
      <c r="AK444" s="271"/>
      <c r="AL444" s="271"/>
      <c r="AM444" s="294"/>
      <c r="AN444" s="295" t="e">
        <f t="shared" si="126"/>
        <v>#DIV/0!</v>
      </c>
      <c r="AO444" s="299"/>
    </row>
    <row r="445" spans="1:41" s="221" customFormat="1" ht="15" customHeight="1" x14ac:dyDescent="0.15">
      <c r="A445" s="247"/>
      <c r="B445" s="248">
        <f t="shared" si="128"/>
        <v>0</v>
      </c>
      <c r="C445" s="249">
        <f t="shared" si="128"/>
        <v>0</v>
      </c>
      <c r="D445" s="250">
        <f>D444+1</f>
        <v>5</v>
      </c>
      <c r="E445" s="250"/>
      <c r="F445" s="251"/>
      <c r="G445" s="250"/>
      <c r="H445" s="250"/>
      <c r="I445" s="250"/>
      <c r="J445" s="250"/>
      <c r="K445" s="250"/>
      <c r="L445" s="250"/>
      <c r="M445" s="250"/>
      <c r="N445" s="250"/>
      <c r="O445" s="258">
        <f t="shared" si="125"/>
        <v>0</v>
      </c>
      <c r="P445" s="333"/>
      <c r="Q445" s="271"/>
      <c r="R445" s="319"/>
      <c r="S445" s="335"/>
      <c r="T445" s="333"/>
      <c r="U445" s="321"/>
      <c r="V445" s="345"/>
      <c r="W445" s="343"/>
      <c r="X445" s="321"/>
      <c r="Y445" s="319"/>
      <c r="Z445" s="319"/>
      <c r="AA445" s="319"/>
      <c r="AB445" s="272"/>
      <c r="AC445" s="272"/>
      <c r="AD445" s="250">
        <f>AD444</f>
        <v>0</v>
      </c>
      <c r="AE445" s="284" t="e">
        <f>VLOOKUP(AD445,分类参数表!$I$2:$J$10,2,FALSE)</f>
        <v>#N/A</v>
      </c>
      <c r="AF445" s="285"/>
      <c r="AG445" s="271"/>
      <c r="AH445" s="271"/>
      <c r="AI445" s="271"/>
      <c r="AJ445" s="271"/>
      <c r="AK445" s="271"/>
      <c r="AL445" s="271"/>
      <c r="AM445" s="294"/>
      <c r="AN445" s="295" t="e">
        <f t="shared" si="126"/>
        <v>#DIV/0!</v>
      </c>
      <c r="AO445" s="299"/>
    </row>
    <row r="446" spans="1:41" s="218" customFormat="1" ht="15" customHeight="1" x14ac:dyDescent="0.15">
      <c r="A446" s="229"/>
      <c r="B446" s="230"/>
      <c r="C446" s="231"/>
      <c r="D446" s="232">
        <v>1</v>
      </c>
      <c r="E446" s="233"/>
      <c r="F446" s="233"/>
      <c r="G446" s="232"/>
      <c r="H446" s="234"/>
      <c r="I446" s="234"/>
      <c r="J446" s="232"/>
      <c r="K446" s="233"/>
      <c r="L446" s="232"/>
      <c r="M446" s="232"/>
      <c r="N446" s="232"/>
      <c r="O446" s="255">
        <f t="shared" si="125"/>
        <v>0</v>
      </c>
      <c r="P446" s="322">
        <f>SUM(O446:O450)</f>
        <v>0</v>
      </c>
      <c r="Q446" s="264"/>
      <c r="R446" s="330">
        <f>SUMPRODUCT(Q446:Q450+0)</f>
        <v>0</v>
      </c>
      <c r="S446" s="346" t="e">
        <f>R446/P446</f>
        <v>#DIV/0!</v>
      </c>
      <c r="T446" s="322" t="e">
        <f>LOOKUP(S446,{0.4,0.45,0.5,0.55,0.6,0.65,0.7,0.75,0.8,0.85,0.9,0.95,1},{0.1,0.175,0.25,0.325,0.4,0.475,0.55,0.625,0.7,0.775,0.85,0.925,1})</f>
        <v>#DIV/0!</v>
      </c>
      <c r="U446" s="324"/>
      <c r="V446" s="326"/>
      <c r="W446" s="328"/>
      <c r="X446" s="324"/>
      <c r="Y446" s="330">
        <f>R446-(V446/10)-X446</f>
        <v>0</v>
      </c>
      <c r="Z446" s="330" t="e">
        <f>Y446*T446*AE446</f>
        <v>#DIV/0!</v>
      </c>
      <c r="AA446" s="330" t="e">
        <f>U446-V446+Z446</f>
        <v>#DIV/0!</v>
      </c>
      <c r="AB446" s="265"/>
      <c r="AC446" s="265"/>
      <c r="AD446" s="276"/>
      <c r="AE446" s="277" t="e">
        <f>VLOOKUP(AD446,分类参数表!$I$2:$J$10,2,FALSE)</f>
        <v>#N/A</v>
      </c>
      <c r="AF446" s="278"/>
      <c r="AG446" s="264"/>
      <c r="AH446" s="264"/>
      <c r="AI446" s="264"/>
      <c r="AJ446" s="264"/>
      <c r="AK446" s="264"/>
      <c r="AL446" s="264"/>
      <c r="AM446" s="288"/>
      <c r="AN446" s="289" t="e">
        <f t="shared" si="126"/>
        <v>#DIV/0!</v>
      </c>
      <c r="AO446" s="296"/>
    </row>
    <row r="447" spans="1:41" s="219" customFormat="1" ht="15" customHeight="1" x14ac:dyDescent="0.15">
      <c r="A447" s="235"/>
      <c r="B447" s="236">
        <f t="shared" ref="B447:C450" si="129">B446</f>
        <v>0</v>
      </c>
      <c r="C447" s="237">
        <f t="shared" si="129"/>
        <v>0</v>
      </c>
      <c r="D447" s="238">
        <f>D446+1</f>
        <v>2</v>
      </c>
      <c r="E447" s="238"/>
      <c r="F447" s="239"/>
      <c r="G447" s="238"/>
      <c r="H447" s="240"/>
      <c r="I447" s="240"/>
      <c r="J447" s="238"/>
      <c r="K447" s="238"/>
      <c r="L447" s="238"/>
      <c r="M447" s="238"/>
      <c r="N447" s="238"/>
      <c r="O447" s="256">
        <f t="shared" si="125"/>
        <v>0</v>
      </c>
      <c r="P447" s="323"/>
      <c r="Q447" s="266"/>
      <c r="R447" s="331"/>
      <c r="S447" s="347"/>
      <c r="T447" s="323"/>
      <c r="U447" s="325"/>
      <c r="V447" s="327"/>
      <c r="W447" s="329"/>
      <c r="X447" s="325"/>
      <c r="Y447" s="331"/>
      <c r="Z447" s="331"/>
      <c r="AA447" s="331"/>
      <c r="AB447" s="267"/>
      <c r="AC447" s="267"/>
      <c r="AD447" s="238">
        <f>AD446</f>
        <v>0</v>
      </c>
      <c r="AE447" s="279" t="e">
        <f>VLOOKUP(AD447,分类参数表!$I$2:$J$10,2,FALSE)</f>
        <v>#N/A</v>
      </c>
      <c r="AF447" s="280"/>
      <c r="AG447" s="266"/>
      <c r="AH447" s="266"/>
      <c r="AI447" s="266"/>
      <c r="AJ447" s="266"/>
      <c r="AK447" s="266"/>
      <c r="AL447" s="266"/>
      <c r="AM447" s="290"/>
      <c r="AN447" s="291" t="e">
        <f t="shared" si="126"/>
        <v>#DIV/0!</v>
      </c>
      <c r="AO447" s="297"/>
    </row>
    <row r="448" spans="1:41" s="219" customFormat="1" ht="15" customHeight="1" x14ac:dyDescent="0.15">
      <c r="A448" s="235"/>
      <c r="B448" s="236">
        <f t="shared" si="129"/>
        <v>0</v>
      </c>
      <c r="C448" s="237">
        <f t="shared" si="129"/>
        <v>0</v>
      </c>
      <c r="D448" s="238">
        <f>D447+1</f>
        <v>3</v>
      </c>
      <c r="E448" s="238"/>
      <c r="F448" s="239"/>
      <c r="G448" s="238"/>
      <c r="H448" s="240"/>
      <c r="I448" s="240"/>
      <c r="J448" s="238"/>
      <c r="K448" s="238"/>
      <c r="L448" s="238"/>
      <c r="M448" s="238"/>
      <c r="N448" s="238"/>
      <c r="O448" s="256">
        <f t="shared" si="125"/>
        <v>0</v>
      </c>
      <c r="P448" s="323"/>
      <c r="Q448" s="266"/>
      <c r="R448" s="331"/>
      <c r="S448" s="347"/>
      <c r="T448" s="323"/>
      <c r="U448" s="325"/>
      <c r="V448" s="327"/>
      <c r="W448" s="329"/>
      <c r="X448" s="325"/>
      <c r="Y448" s="331"/>
      <c r="Z448" s="331"/>
      <c r="AA448" s="331"/>
      <c r="AB448" s="268"/>
      <c r="AC448" s="268"/>
      <c r="AD448" s="238">
        <f>AD447</f>
        <v>0</v>
      </c>
      <c r="AE448" s="279" t="e">
        <f>VLOOKUP(AD448,分类参数表!$I$2:$J$10,2,FALSE)</f>
        <v>#N/A</v>
      </c>
      <c r="AF448" s="280"/>
      <c r="AG448" s="266"/>
      <c r="AH448" s="266"/>
      <c r="AI448" s="266"/>
      <c r="AJ448" s="266"/>
      <c r="AK448" s="266"/>
      <c r="AL448" s="266"/>
      <c r="AM448" s="290"/>
      <c r="AN448" s="291" t="e">
        <f t="shared" si="126"/>
        <v>#DIV/0!</v>
      </c>
      <c r="AO448" s="297"/>
    </row>
    <row r="449" spans="1:41" s="219" customFormat="1" ht="15" customHeight="1" x14ac:dyDescent="0.15">
      <c r="A449" s="235"/>
      <c r="B449" s="236">
        <f t="shared" si="129"/>
        <v>0</v>
      </c>
      <c r="C449" s="237">
        <f t="shared" si="129"/>
        <v>0</v>
      </c>
      <c r="D449" s="238">
        <f>D448+1</f>
        <v>4</v>
      </c>
      <c r="E449" s="238"/>
      <c r="F449" s="239"/>
      <c r="G449" s="238"/>
      <c r="H449" s="238"/>
      <c r="I449" s="238"/>
      <c r="J449" s="238"/>
      <c r="K449" s="238"/>
      <c r="L449" s="238"/>
      <c r="M449" s="238"/>
      <c r="N449" s="238"/>
      <c r="O449" s="256">
        <f t="shared" si="125"/>
        <v>0</v>
      </c>
      <c r="P449" s="323"/>
      <c r="Q449" s="266"/>
      <c r="R449" s="331"/>
      <c r="S449" s="347"/>
      <c r="T449" s="323"/>
      <c r="U449" s="325"/>
      <c r="V449" s="327"/>
      <c r="W449" s="329"/>
      <c r="X449" s="325"/>
      <c r="Y449" s="331"/>
      <c r="Z449" s="331"/>
      <c r="AA449" s="331"/>
      <c r="AB449" s="267"/>
      <c r="AC449" s="267"/>
      <c r="AD449" s="238">
        <f>AD448</f>
        <v>0</v>
      </c>
      <c r="AE449" s="279" t="e">
        <f>VLOOKUP(AD449,分类参数表!$I$2:$J$10,2,FALSE)</f>
        <v>#N/A</v>
      </c>
      <c r="AF449" s="280"/>
      <c r="AG449" s="266"/>
      <c r="AH449" s="266"/>
      <c r="AI449" s="266"/>
      <c r="AJ449" s="266"/>
      <c r="AK449" s="266"/>
      <c r="AL449" s="266"/>
      <c r="AM449" s="290"/>
      <c r="AN449" s="291" t="e">
        <f t="shared" si="126"/>
        <v>#DIV/0!</v>
      </c>
      <c r="AO449" s="297"/>
    </row>
    <row r="450" spans="1:41" s="219" customFormat="1" ht="15" customHeight="1" x14ac:dyDescent="0.15">
      <c r="A450" s="235"/>
      <c r="B450" s="236">
        <f t="shared" si="129"/>
        <v>0</v>
      </c>
      <c r="C450" s="237">
        <f t="shared" si="129"/>
        <v>0</v>
      </c>
      <c r="D450" s="238">
        <f>D449+1</f>
        <v>5</v>
      </c>
      <c r="E450" s="238"/>
      <c r="F450" s="239"/>
      <c r="G450" s="238"/>
      <c r="H450" s="238"/>
      <c r="I450" s="238"/>
      <c r="J450" s="238"/>
      <c r="K450" s="238"/>
      <c r="L450" s="238"/>
      <c r="M450" s="238"/>
      <c r="N450" s="238"/>
      <c r="O450" s="256">
        <f t="shared" si="125"/>
        <v>0</v>
      </c>
      <c r="P450" s="323"/>
      <c r="Q450" s="266"/>
      <c r="R450" s="331"/>
      <c r="S450" s="347"/>
      <c r="T450" s="323"/>
      <c r="U450" s="325"/>
      <c r="V450" s="327"/>
      <c r="W450" s="329"/>
      <c r="X450" s="325"/>
      <c r="Y450" s="331"/>
      <c r="Z450" s="331"/>
      <c r="AA450" s="331"/>
      <c r="AB450" s="267"/>
      <c r="AC450" s="267"/>
      <c r="AD450" s="238">
        <f>AD449</f>
        <v>0</v>
      </c>
      <c r="AE450" s="279" t="e">
        <f>VLOOKUP(AD450,分类参数表!$I$2:$J$10,2,FALSE)</f>
        <v>#N/A</v>
      </c>
      <c r="AF450" s="280"/>
      <c r="AG450" s="266"/>
      <c r="AH450" s="266"/>
      <c r="AI450" s="266"/>
      <c r="AJ450" s="266"/>
      <c r="AK450" s="266"/>
      <c r="AL450" s="266"/>
      <c r="AM450" s="290"/>
      <c r="AN450" s="291" t="e">
        <f t="shared" si="126"/>
        <v>#DIV/0!</v>
      </c>
      <c r="AO450" s="297"/>
    </row>
    <row r="451" spans="1:41" s="220" customFormat="1" ht="15" customHeight="1" x14ac:dyDescent="0.15">
      <c r="A451" s="241"/>
      <c r="B451" s="242"/>
      <c r="C451" s="243"/>
      <c r="D451" s="244">
        <v>1</v>
      </c>
      <c r="E451" s="245"/>
      <c r="F451" s="245"/>
      <c r="G451" s="244"/>
      <c r="H451" s="246"/>
      <c r="I451" s="246"/>
      <c r="J451" s="244"/>
      <c r="K451" s="245"/>
      <c r="L451" s="244"/>
      <c r="M451" s="244"/>
      <c r="N451" s="244"/>
      <c r="O451" s="257">
        <f t="shared" si="125"/>
        <v>0</v>
      </c>
      <c r="P451" s="332">
        <f>SUM(O451:O455)</f>
        <v>0</v>
      </c>
      <c r="Q451" s="269"/>
      <c r="R451" s="318">
        <f>SUMPRODUCT(Q451:Q455+0)</f>
        <v>0</v>
      </c>
      <c r="S451" s="334" t="e">
        <f>R451/P451</f>
        <v>#DIV/0!</v>
      </c>
      <c r="T451" s="332" t="e">
        <f>LOOKUP(S451,{0.4,0.45,0.5,0.55,0.6,0.65,0.7,0.75,0.8,0.85,0.9,0.95,1},{0.1,0.175,0.25,0.325,0.4,0.475,0.55,0.625,0.7,0.775,0.85,0.925,1})</f>
        <v>#DIV/0!</v>
      </c>
      <c r="U451" s="320"/>
      <c r="V451" s="344"/>
      <c r="W451" s="342"/>
      <c r="X451" s="320"/>
      <c r="Y451" s="318">
        <f>R451-(V451/10)-X451</f>
        <v>0</v>
      </c>
      <c r="Z451" s="318" t="e">
        <f>Y451*T451*AE451</f>
        <v>#DIV/0!</v>
      </c>
      <c r="AA451" s="318" t="e">
        <f>U451-V451+Z451</f>
        <v>#DIV/0!</v>
      </c>
      <c r="AB451" s="270"/>
      <c r="AC451" s="270"/>
      <c r="AD451" s="281"/>
      <c r="AE451" s="282" t="e">
        <f>VLOOKUP(AD451,分类参数表!$I$2:$J$10,2,FALSE)</f>
        <v>#N/A</v>
      </c>
      <c r="AF451" s="283"/>
      <c r="AG451" s="269"/>
      <c r="AH451" s="269"/>
      <c r="AI451" s="269"/>
      <c r="AJ451" s="269"/>
      <c r="AK451" s="269"/>
      <c r="AL451" s="269"/>
      <c r="AM451" s="292"/>
      <c r="AN451" s="293" t="e">
        <f t="shared" si="126"/>
        <v>#DIV/0!</v>
      </c>
      <c r="AO451" s="298"/>
    </row>
    <row r="452" spans="1:41" s="221" customFormat="1" ht="15" customHeight="1" x14ac:dyDescent="0.15">
      <c r="A452" s="247"/>
      <c r="B452" s="248">
        <f t="shared" ref="B452:C455" si="130">B451</f>
        <v>0</v>
      </c>
      <c r="C452" s="249">
        <f t="shared" si="130"/>
        <v>0</v>
      </c>
      <c r="D452" s="250">
        <f>D451+1</f>
        <v>2</v>
      </c>
      <c r="E452" s="250"/>
      <c r="F452" s="251"/>
      <c r="G452" s="250"/>
      <c r="H452" s="252"/>
      <c r="I452" s="252"/>
      <c r="J452" s="250"/>
      <c r="K452" s="250"/>
      <c r="L452" s="250"/>
      <c r="M452" s="250"/>
      <c r="N452" s="250"/>
      <c r="O452" s="258">
        <f t="shared" si="125"/>
        <v>0</v>
      </c>
      <c r="P452" s="333"/>
      <c r="Q452" s="271"/>
      <c r="R452" s="319"/>
      <c r="S452" s="335"/>
      <c r="T452" s="333"/>
      <c r="U452" s="321"/>
      <c r="V452" s="345"/>
      <c r="W452" s="343"/>
      <c r="X452" s="321"/>
      <c r="Y452" s="319"/>
      <c r="Z452" s="319"/>
      <c r="AA452" s="319"/>
      <c r="AB452" s="272"/>
      <c r="AC452" s="272"/>
      <c r="AD452" s="250">
        <f>AD451</f>
        <v>0</v>
      </c>
      <c r="AE452" s="284" t="e">
        <f>VLOOKUP(AD452,分类参数表!$I$2:$J$10,2,FALSE)</f>
        <v>#N/A</v>
      </c>
      <c r="AF452" s="285"/>
      <c r="AG452" s="271"/>
      <c r="AH452" s="271"/>
      <c r="AI452" s="271"/>
      <c r="AJ452" s="271"/>
      <c r="AK452" s="271"/>
      <c r="AL452" s="271"/>
      <c r="AM452" s="294"/>
      <c r="AN452" s="295" t="e">
        <f t="shared" si="126"/>
        <v>#DIV/0!</v>
      </c>
      <c r="AO452" s="299"/>
    </row>
    <row r="453" spans="1:41" s="221" customFormat="1" ht="15" customHeight="1" x14ac:dyDescent="0.15">
      <c r="A453" s="247"/>
      <c r="B453" s="248">
        <f t="shared" si="130"/>
        <v>0</v>
      </c>
      <c r="C453" s="249">
        <f t="shared" si="130"/>
        <v>0</v>
      </c>
      <c r="D453" s="250">
        <f>D452+1</f>
        <v>3</v>
      </c>
      <c r="E453" s="250"/>
      <c r="F453" s="251"/>
      <c r="G453" s="250"/>
      <c r="H453" s="252"/>
      <c r="I453" s="252"/>
      <c r="J453" s="250"/>
      <c r="K453" s="250"/>
      <c r="L453" s="250"/>
      <c r="M453" s="250"/>
      <c r="N453" s="250"/>
      <c r="O453" s="258">
        <f t="shared" si="125"/>
        <v>0</v>
      </c>
      <c r="P453" s="333"/>
      <c r="Q453" s="271"/>
      <c r="R453" s="319"/>
      <c r="S453" s="335"/>
      <c r="T453" s="333"/>
      <c r="U453" s="321"/>
      <c r="V453" s="345"/>
      <c r="W453" s="343"/>
      <c r="X453" s="321"/>
      <c r="Y453" s="319"/>
      <c r="Z453" s="319"/>
      <c r="AA453" s="319"/>
      <c r="AB453" s="273"/>
      <c r="AC453" s="273"/>
      <c r="AD453" s="250">
        <f>AD452</f>
        <v>0</v>
      </c>
      <c r="AE453" s="284" t="e">
        <f>VLOOKUP(AD453,分类参数表!$I$2:$J$10,2,FALSE)</f>
        <v>#N/A</v>
      </c>
      <c r="AF453" s="285"/>
      <c r="AG453" s="271"/>
      <c r="AH453" s="271"/>
      <c r="AI453" s="271"/>
      <c r="AJ453" s="271"/>
      <c r="AK453" s="271"/>
      <c r="AL453" s="271"/>
      <c r="AM453" s="294"/>
      <c r="AN453" s="295" t="e">
        <f t="shared" si="126"/>
        <v>#DIV/0!</v>
      </c>
      <c r="AO453" s="299"/>
    </row>
    <row r="454" spans="1:41" s="221" customFormat="1" ht="15" customHeight="1" x14ac:dyDescent="0.15">
      <c r="A454" s="247"/>
      <c r="B454" s="248">
        <f t="shared" si="130"/>
        <v>0</v>
      </c>
      <c r="C454" s="249">
        <f t="shared" si="130"/>
        <v>0</v>
      </c>
      <c r="D454" s="250">
        <f>D453+1</f>
        <v>4</v>
      </c>
      <c r="E454" s="250"/>
      <c r="F454" s="251"/>
      <c r="G454" s="250"/>
      <c r="H454" s="250"/>
      <c r="I454" s="250"/>
      <c r="J454" s="250"/>
      <c r="K454" s="250"/>
      <c r="L454" s="250"/>
      <c r="M454" s="250"/>
      <c r="N454" s="250"/>
      <c r="O454" s="258">
        <f t="shared" si="125"/>
        <v>0</v>
      </c>
      <c r="P454" s="333"/>
      <c r="Q454" s="271"/>
      <c r="R454" s="319"/>
      <c r="S454" s="335"/>
      <c r="T454" s="333"/>
      <c r="U454" s="321"/>
      <c r="V454" s="345"/>
      <c r="W454" s="343"/>
      <c r="X454" s="321"/>
      <c r="Y454" s="319"/>
      <c r="Z454" s="319"/>
      <c r="AA454" s="319"/>
      <c r="AB454" s="272"/>
      <c r="AC454" s="272"/>
      <c r="AD454" s="250">
        <f>AD453</f>
        <v>0</v>
      </c>
      <c r="AE454" s="284" t="e">
        <f>VLOOKUP(AD454,分类参数表!$I$2:$J$10,2,FALSE)</f>
        <v>#N/A</v>
      </c>
      <c r="AF454" s="285"/>
      <c r="AG454" s="271"/>
      <c r="AH454" s="271"/>
      <c r="AI454" s="271"/>
      <c r="AJ454" s="271"/>
      <c r="AK454" s="271"/>
      <c r="AL454" s="271"/>
      <c r="AM454" s="294"/>
      <c r="AN454" s="295" t="e">
        <f t="shared" si="126"/>
        <v>#DIV/0!</v>
      </c>
      <c r="AO454" s="299"/>
    </row>
    <row r="455" spans="1:41" s="221" customFormat="1" ht="15" customHeight="1" x14ac:dyDescent="0.15">
      <c r="A455" s="247"/>
      <c r="B455" s="248">
        <f t="shared" si="130"/>
        <v>0</v>
      </c>
      <c r="C455" s="249">
        <f t="shared" si="130"/>
        <v>0</v>
      </c>
      <c r="D455" s="250">
        <f>D454+1</f>
        <v>5</v>
      </c>
      <c r="E455" s="250"/>
      <c r="F455" s="251"/>
      <c r="G455" s="250"/>
      <c r="H455" s="250"/>
      <c r="I455" s="250"/>
      <c r="J455" s="250"/>
      <c r="K455" s="250"/>
      <c r="L455" s="250"/>
      <c r="M455" s="250"/>
      <c r="N455" s="250"/>
      <c r="O455" s="258">
        <f t="shared" si="125"/>
        <v>0</v>
      </c>
      <c r="P455" s="333"/>
      <c r="Q455" s="271"/>
      <c r="R455" s="319"/>
      <c r="S455" s="335"/>
      <c r="T455" s="333"/>
      <c r="U455" s="321"/>
      <c r="V455" s="345"/>
      <c r="W455" s="343"/>
      <c r="X455" s="321"/>
      <c r="Y455" s="319"/>
      <c r="Z455" s="319"/>
      <c r="AA455" s="319"/>
      <c r="AB455" s="272"/>
      <c r="AC455" s="272"/>
      <c r="AD455" s="250">
        <f>AD454</f>
        <v>0</v>
      </c>
      <c r="AE455" s="284" t="e">
        <f>VLOOKUP(AD455,分类参数表!$I$2:$J$10,2,FALSE)</f>
        <v>#N/A</v>
      </c>
      <c r="AF455" s="285"/>
      <c r="AG455" s="271"/>
      <c r="AH455" s="271"/>
      <c r="AI455" s="271"/>
      <c r="AJ455" s="271"/>
      <c r="AK455" s="271"/>
      <c r="AL455" s="271"/>
      <c r="AM455" s="294"/>
      <c r="AN455" s="295" t="e">
        <f t="shared" si="126"/>
        <v>#DIV/0!</v>
      </c>
      <c r="AO455" s="299"/>
    </row>
    <row r="456" spans="1:41" s="218" customFormat="1" ht="15" customHeight="1" x14ac:dyDescent="0.15">
      <c r="A456" s="229"/>
      <c r="B456" s="230"/>
      <c r="C456" s="231"/>
      <c r="D456" s="232">
        <v>1</v>
      </c>
      <c r="E456" s="233"/>
      <c r="F456" s="233"/>
      <c r="G456" s="232"/>
      <c r="H456" s="234"/>
      <c r="I456" s="234"/>
      <c r="J456" s="232"/>
      <c r="K456" s="233"/>
      <c r="L456" s="232"/>
      <c r="M456" s="232"/>
      <c r="N456" s="232"/>
      <c r="O456" s="255">
        <f t="shared" si="125"/>
        <v>0</v>
      </c>
      <c r="P456" s="322">
        <f>SUM(O456:O460)</f>
        <v>0</v>
      </c>
      <c r="Q456" s="264"/>
      <c r="R456" s="330">
        <f>SUMPRODUCT(Q456:Q460+0)</f>
        <v>0</v>
      </c>
      <c r="S456" s="346" t="e">
        <f>R456/P456</f>
        <v>#DIV/0!</v>
      </c>
      <c r="T456" s="322" t="e">
        <f>LOOKUP(S456,{0.4,0.45,0.5,0.55,0.6,0.65,0.7,0.75,0.8,0.85,0.9,0.95,1},{0.1,0.175,0.25,0.325,0.4,0.475,0.55,0.625,0.7,0.775,0.85,0.925,1})</f>
        <v>#DIV/0!</v>
      </c>
      <c r="U456" s="324"/>
      <c r="V456" s="326"/>
      <c r="W456" s="328"/>
      <c r="X456" s="324"/>
      <c r="Y456" s="330">
        <f>R456-(V456/10)-X456</f>
        <v>0</v>
      </c>
      <c r="Z456" s="330" t="e">
        <f>Y456*T456*AE456</f>
        <v>#DIV/0!</v>
      </c>
      <c r="AA456" s="330" t="e">
        <f>U456-V456+Z456</f>
        <v>#DIV/0!</v>
      </c>
      <c r="AB456" s="265"/>
      <c r="AC456" s="265"/>
      <c r="AD456" s="276"/>
      <c r="AE456" s="277" t="e">
        <f>VLOOKUP(AD456,分类参数表!$I$2:$J$10,2,FALSE)</f>
        <v>#N/A</v>
      </c>
      <c r="AF456" s="278"/>
      <c r="AG456" s="264"/>
      <c r="AH456" s="264"/>
      <c r="AI456" s="264"/>
      <c r="AJ456" s="264"/>
      <c r="AK456" s="264"/>
      <c r="AL456" s="264"/>
      <c r="AM456" s="288"/>
      <c r="AN456" s="289" t="e">
        <f t="shared" si="126"/>
        <v>#DIV/0!</v>
      </c>
      <c r="AO456" s="296"/>
    </row>
    <row r="457" spans="1:41" s="219" customFormat="1" ht="15" customHeight="1" x14ac:dyDescent="0.15">
      <c r="A457" s="235"/>
      <c r="B457" s="236">
        <f t="shared" ref="B457:C460" si="131">B456</f>
        <v>0</v>
      </c>
      <c r="C457" s="237">
        <f t="shared" si="131"/>
        <v>0</v>
      </c>
      <c r="D457" s="238">
        <f>D456+1</f>
        <v>2</v>
      </c>
      <c r="E457" s="238"/>
      <c r="F457" s="239"/>
      <c r="G457" s="238"/>
      <c r="H457" s="240"/>
      <c r="I457" s="240"/>
      <c r="J457" s="238"/>
      <c r="K457" s="238"/>
      <c r="L457" s="238"/>
      <c r="M457" s="238"/>
      <c r="N457" s="238"/>
      <c r="O457" s="256">
        <f t="shared" si="125"/>
        <v>0</v>
      </c>
      <c r="P457" s="323"/>
      <c r="Q457" s="266"/>
      <c r="R457" s="331"/>
      <c r="S457" s="347"/>
      <c r="T457" s="323"/>
      <c r="U457" s="325"/>
      <c r="V457" s="327"/>
      <c r="W457" s="329"/>
      <c r="X457" s="325"/>
      <c r="Y457" s="331"/>
      <c r="Z457" s="331"/>
      <c r="AA457" s="331"/>
      <c r="AB457" s="267"/>
      <c r="AC457" s="267"/>
      <c r="AD457" s="238">
        <f>AD456</f>
        <v>0</v>
      </c>
      <c r="AE457" s="279" t="e">
        <f>VLOOKUP(AD457,分类参数表!$I$2:$J$10,2,FALSE)</f>
        <v>#N/A</v>
      </c>
      <c r="AF457" s="280"/>
      <c r="AG457" s="266"/>
      <c r="AH457" s="266"/>
      <c r="AI457" s="266"/>
      <c r="AJ457" s="266"/>
      <c r="AK457" s="266"/>
      <c r="AL457" s="266"/>
      <c r="AM457" s="290"/>
      <c r="AN457" s="291" t="e">
        <f t="shared" si="126"/>
        <v>#DIV/0!</v>
      </c>
      <c r="AO457" s="297"/>
    </row>
    <row r="458" spans="1:41" s="219" customFormat="1" ht="15" customHeight="1" x14ac:dyDescent="0.15">
      <c r="A458" s="235"/>
      <c r="B458" s="236">
        <f t="shared" si="131"/>
        <v>0</v>
      </c>
      <c r="C458" s="237">
        <f t="shared" si="131"/>
        <v>0</v>
      </c>
      <c r="D458" s="238">
        <f>D457+1</f>
        <v>3</v>
      </c>
      <c r="E458" s="238"/>
      <c r="F458" s="239"/>
      <c r="G458" s="238"/>
      <c r="H458" s="240"/>
      <c r="I458" s="240"/>
      <c r="J458" s="238"/>
      <c r="K458" s="238"/>
      <c r="L458" s="238"/>
      <c r="M458" s="238"/>
      <c r="N458" s="238"/>
      <c r="O458" s="256">
        <f t="shared" si="125"/>
        <v>0</v>
      </c>
      <c r="P458" s="323"/>
      <c r="Q458" s="266"/>
      <c r="R458" s="331"/>
      <c r="S458" s="347"/>
      <c r="T458" s="323"/>
      <c r="U458" s="325"/>
      <c r="V458" s="327"/>
      <c r="W458" s="329"/>
      <c r="X458" s="325"/>
      <c r="Y458" s="331"/>
      <c r="Z458" s="331"/>
      <c r="AA458" s="331"/>
      <c r="AB458" s="268"/>
      <c r="AC458" s="268"/>
      <c r="AD458" s="238">
        <f>AD457</f>
        <v>0</v>
      </c>
      <c r="AE458" s="279" t="e">
        <f>VLOOKUP(AD458,分类参数表!$I$2:$J$10,2,FALSE)</f>
        <v>#N/A</v>
      </c>
      <c r="AF458" s="280"/>
      <c r="AG458" s="266"/>
      <c r="AH458" s="266"/>
      <c r="AI458" s="266"/>
      <c r="AJ458" s="266"/>
      <c r="AK458" s="266"/>
      <c r="AL458" s="266"/>
      <c r="AM458" s="290"/>
      <c r="AN458" s="291" t="e">
        <f t="shared" si="126"/>
        <v>#DIV/0!</v>
      </c>
      <c r="AO458" s="297"/>
    </row>
    <row r="459" spans="1:41" s="219" customFormat="1" ht="15" customHeight="1" x14ac:dyDescent="0.15">
      <c r="A459" s="235"/>
      <c r="B459" s="236">
        <f t="shared" si="131"/>
        <v>0</v>
      </c>
      <c r="C459" s="237">
        <f t="shared" si="131"/>
        <v>0</v>
      </c>
      <c r="D459" s="238">
        <f>D458+1</f>
        <v>4</v>
      </c>
      <c r="E459" s="238"/>
      <c r="F459" s="239"/>
      <c r="G459" s="238"/>
      <c r="H459" s="238"/>
      <c r="I459" s="238"/>
      <c r="J459" s="238"/>
      <c r="K459" s="238"/>
      <c r="L459" s="238"/>
      <c r="M459" s="238"/>
      <c r="N459" s="238"/>
      <c r="O459" s="256">
        <f t="shared" si="125"/>
        <v>0</v>
      </c>
      <c r="P459" s="323"/>
      <c r="Q459" s="266"/>
      <c r="R459" s="331"/>
      <c r="S459" s="347"/>
      <c r="T459" s="323"/>
      <c r="U459" s="325"/>
      <c r="V459" s="327"/>
      <c r="W459" s="329"/>
      <c r="X459" s="325"/>
      <c r="Y459" s="331"/>
      <c r="Z459" s="331"/>
      <c r="AA459" s="331"/>
      <c r="AB459" s="267"/>
      <c r="AC459" s="267"/>
      <c r="AD459" s="238">
        <f>AD458</f>
        <v>0</v>
      </c>
      <c r="AE459" s="279" t="e">
        <f>VLOOKUP(AD459,分类参数表!$I$2:$J$10,2,FALSE)</f>
        <v>#N/A</v>
      </c>
      <c r="AF459" s="280"/>
      <c r="AG459" s="266"/>
      <c r="AH459" s="266"/>
      <c r="AI459" s="266"/>
      <c r="AJ459" s="266"/>
      <c r="AK459" s="266"/>
      <c r="AL459" s="266"/>
      <c r="AM459" s="290"/>
      <c r="AN459" s="291" t="e">
        <f t="shared" si="126"/>
        <v>#DIV/0!</v>
      </c>
      <c r="AO459" s="297"/>
    </row>
    <row r="460" spans="1:41" s="219" customFormat="1" ht="15" customHeight="1" x14ac:dyDescent="0.15">
      <c r="A460" s="235"/>
      <c r="B460" s="236">
        <f t="shared" si="131"/>
        <v>0</v>
      </c>
      <c r="C460" s="237">
        <f t="shared" si="131"/>
        <v>0</v>
      </c>
      <c r="D460" s="238">
        <f>D459+1</f>
        <v>5</v>
      </c>
      <c r="E460" s="238"/>
      <c r="F460" s="239"/>
      <c r="G460" s="238"/>
      <c r="H460" s="238"/>
      <c r="I460" s="238"/>
      <c r="J460" s="238"/>
      <c r="K460" s="238"/>
      <c r="L460" s="238"/>
      <c r="M460" s="238"/>
      <c r="N460" s="238"/>
      <c r="O460" s="256">
        <f t="shared" si="125"/>
        <v>0</v>
      </c>
      <c r="P460" s="323"/>
      <c r="Q460" s="266"/>
      <c r="R460" s="331"/>
      <c r="S460" s="347"/>
      <c r="T460" s="323"/>
      <c r="U460" s="325"/>
      <c r="V460" s="327"/>
      <c r="W460" s="329"/>
      <c r="X460" s="325"/>
      <c r="Y460" s="331"/>
      <c r="Z460" s="331"/>
      <c r="AA460" s="331"/>
      <c r="AB460" s="267"/>
      <c r="AC460" s="267"/>
      <c r="AD460" s="238">
        <f>AD459</f>
        <v>0</v>
      </c>
      <c r="AE460" s="279" t="e">
        <f>VLOOKUP(AD460,分类参数表!$I$2:$J$10,2,FALSE)</f>
        <v>#N/A</v>
      </c>
      <c r="AF460" s="280"/>
      <c r="AG460" s="266"/>
      <c r="AH460" s="266"/>
      <c r="AI460" s="266"/>
      <c r="AJ460" s="266"/>
      <c r="AK460" s="266"/>
      <c r="AL460" s="266"/>
      <c r="AM460" s="290"/>
      <c r="AN460" s="291" t="e">
        <f t="shared" si="126"/>
        <v>#DIV/0!</v>
      </c>
      <c r="AO460" s="297"/>
    </row>
    <row r="461" spans="1:41" x14ac:dyDescent="0.15">
      <c r="A461" s="253"/>
      <c r="B461" s="38"/>
      <c r="C461" s="37"/>
      <c r="D461" s="38"/>
      <c r="E461" s="38"/>
      <c r="F461" s="38"/>
      <c r="G461" s="38"/>
      <c r="H461" s="38"/>
      <c r="I461" s="38"/>
      <c r="J461" s="38"/>
      <c r="K461" s="38"/>
      <c r="L461" s="38"/>
      <c r="M461" s="38"/>
      <c r="N461" s="38"/>
      <c r="O461" s="38"/>
      <c r="P461" s="38"/>
      <c r="Q461" s="67"/>
      <c r="R461" s="38"/>
      <c r="S461" s="38"/>
      <c r="T461" s="38"/>
      <c r="U461" s="38"/>
      <c r="V461" s="68"/>
      <c r="W461" s="67"/>
      <c r="X461" s="38"/>
      <c r="Y461" s="68"/>
      <c r="Z461" s="68"/>
      <c r="AA461" s="68"/>
      <c r="AB461" s="68"/>
      <c r="AC461" s="68"/>
      <c r="AD461" s="38"/>
      <c r="AE461" s="286"/>
      <c r="AF461" s="38"/>
      <c r="AG461" s="38"/>
      <c r="AH461" s="38"/>
      <c r="AI461" s="38"/>
      <c r="AJ461" s="38"/>
      <c r="AK461" s="38"/>
      <c r="AL461" s="38"/>
      <c r="AM461" s="68"/>
      <c r="AN461" s="90"/>
      <c r="AO461" s="98"/>
    </row>
    <row r="462" spans="1:41" s="218" customFormat="1" ht="15" customHeight="1" x14ac:dyDescent="0.15">
      <c r="A462" s="229"/>
      <c r="B462" s="230"/>
      <c r="C462" s="231"/>
      <c r="D462" s="232">
        <v>1</v>
      </c>
      <c r="E462" s="233"/>
      <c r="F462" s="233"/>
      <c r="G462" s="232"/>
      <c r="H462" s="234"/>
      <c r="I462" s="234"/>
      <c r="J462" s="232"/>
      <c r="K462" s="233"/>
      <c r="L462" s="232"/>
      <c r="M462" s="232"/>
      <c r="N462" s="232"/>
      <c r="O462" s="255">
        <f t="shared" ref="O462:O486" si="132">N462*M462</f>
        <v>0</v>
      </c>
      <c r="P462" s="322">
        <f>SUM(O462:O466)</f>
        <v>0</v>
      </c>
      <c r="Q462" s="264"/>
      <c r="R462" s="330">
        <f>SUMPRODUCT(Q462:Q466+0)</f>
        <v>0</v>
      </c>
      <c r="S462" s="346" t="e">
        <f>R462/P462</f>
        <v>#DIV/0!</v>
      </c>
      <c r="T462" s="322" t="e">
        <f>LOOKUP(S462,{0.4,0.45,0.5,0.55,0.6,0.65,0.7,0.75,0.8,0.85,0.9,0.95,1},{0.1,0.175,0.25,0.325,0.4,0.475,0.55,0.625,0.7,0.775,0.85,0.925,1})</f>
        <v>#DIV/0!</v>
      </c>
      <c r="U462" s="324"/>
      <c r="V462" s="326"/>
      <c r="W462" s="328"/>
      <c r="X462" s="324"/>
      <c r="Y462" s="330">
        <f>R462-(V462/10)-X462</f>
        <v>0</v>
      </c>
      <c r="Z462" s="330" t="e">
        <f>Y462*T462*AE462</f>
        <v>#DIV/0!</v>
      </c>
      <c r="AA462" s="330" t="e">
        <f>U462-V462+Z462</f>
        <v>#DIV/0!</v>
      </c>
      <c r="AB462" s="265"/>
      <c r="AC462" s="265"/>
      <c r="AD462" s="276"/>
      <c r="AE462" s="277" t="e">
        <f>VLOOKUP(AD462,分类参数表!$I$2:$J$10,2,FALSE)</f>
        <v>#N/A</v>
      </c>
      <c r="AF462" s="278"/>
      <c r="AG462" s="264"/>
      <c r="AH462" s="264"/>
      <c r="AI462" s="264"/>
      <c r="AJ462" s="264"/>
      <c r="AK462" s="264"/>
      <c r="AL462" s="264"/>
      <c r="AM462" s="288"/>
      <c r="AN462" s="289" t="e">
        <f t="shared" ref="AN462:AN486" si="133">(Q462-AM462)/M462/N462</f>
        <v>#DIV/0!</v>
      </c>
      <c r="AO462" s="296"/>
    </row>
    <row r="463" spans="1:41" s="219" customFormat="1" ht="15" customHeight="1" x14ac:dyDescent="0.15">
      <c r="A463" s="235"/>
      <c r="B463" s="236">
        <f t="shared" ref="B463:C466" si="134">B462</f>
        <v>0</v>
      </c>
      <c r="C463" s="237">
        <f t="shared" si="134"/>
        <v>0</v>
      </c>
      <c r="D463" s="238">
        <f>D462+1</f>
        <v>2</v>
      </c>
      <c r="E463" s="238"/>
      <c r="F463" s="239"/>
      <c r="G463" s="238"/>
      <c r="H463" s="240"/>
      <c r="I463" s="240"/>
      <c r="J463" s="238"/>
      <c r="K463" s="238"/>
      <c r="L463" s="238"/>
      <c r="M463" s="238"/>
      <c r="N463" s="238"/>
      <c r="O463" s="256">
        <f t="shared" si="132"/>
        <v>0</v>
      </c>
      <c r="P463" s="323"/>
      <c r="Q463" s="266"/>
      <c r="R463" s="331"/>
      <c r="S463" s="347"/>
      <c r="T463" s="323"/>
      <c r="U463" s="325"/>
      <c r="V463" s="327"/>
      <c r="W463" s="329"/>
      <c r="X463" s="325"/>
      <c r="Y463" s="331"/>
      <c r="Z463" s="331"/>
      <c r="AA463" s="331"/>
      <c r="AB463" s="267"/>
      <c r="AC463" s="267"/>
      <c r="AD463" s="238">
        <f>AD462</f>
        <v>0</v>
      </c>
      <c r="AE463" s="279" t="e">
        <f>VLOOKUP(AD463,分类参数表!$I$2:$J$10,2,FALSE)</f>
        <v>#N/A</v>
      </c>
      <c r="AF463" s="280"/>
      <c r="AG463" s="266"/>
      <c r="AH463" s="266"/>
      <c r="AI463" s="266"/>
      <c r="AJ463" s="266"/>
      <c r="AK463" s="266"/>
      <c r="AL463" s="266"/>
      <c r="AM463" s="290"/>
      <c r="AN463" s="291" t="e">
        <f t="shared" si="133"/>
        <v>#DIV/0!</v>
      </c>
      <c r="AO463" s="297"/>
    </row>
    <row r="464" spans="1:41" s="219" customFormat="1" ht="15" customHeight="1" x14ac:dyDescent="0.15">
      <c r="A464" s="235"/>
      <c r="B464" s="236">
        <f t="shared" si="134"/>
        <v>0</v>
      </c>
      <c r="C464" s="237">
        <f t="shared" si="134"/>
        <v>0</v>
      </c>
      <c r="D464" s="238">
        <f>D463+1</f>
        <v>3</v>
      </c>
      <c r="E464" s="238"/>
      <c r="F464" s="239"/>
      <c r="G464" s="238"/>
      <c r="H464" s="240"/>
      <c r="I464" s="240"/>
      <c r="J464" s="238"/>
      <c r="K464" s="238"/>
      <c r="L464" s="238"/>
      <c r="M464" s="238"/>
      <c r="N464" s="238"/>
      <c r="O464" s="256">
        <f t="shared" si="132"/>
        <v>0</v>
      </c>
      <c r="P464" s="323"/>
      <c r="Q464" s="266"/>
      <c r="R464" s="331"/>
      <c r="S464" s="347"/>
      <c r="T464" s="323"/>
      <c r="U464" s="325"/>
      <c r="V464" s="327"/>
      <c r="W464" s="329"/>
      <c r="X464" s="325"/>
      <c r="Y464" s="331"/>
      <c r="Z464" s="331"/>
      <c r="AA464" s="331"/>
      <c r="AB464" s="268"/>
      <c r="AC464" s="268"/>
      <c r="AD464" s="238">
        <f>AD463</f>
        <v>0</v>
      </c>
      <c r="AE464" s="279" t="e">
        <f>VLOOKUP(AD464,分类参数表!$I$2:$J$10,2,FALSE)</f>
        <v>#N/A</v>
      </c>
      <c r="AF464" s="280"/>
      <c r="AG464" s="266"/>
      <c r="AH464" s="266"/>
      <c r="AI464" s="266"/>
      <c r="AJ464" s="266"/>
      <c r="AK464" s="266"/>
      <c r="AL464" s="266"/>
      <c r="AM464" s="290"/>
      <c r="AN464" s="291" t="e">
        <f t="shared" si="133"/>
        <v>#DIV/0!</v>
      </c>
      <c r="AO464" s="297"/>
    </row>
    <row r="465" spans="1:41" s="219" customFormat="1" ht="15" customHeight="1" x14ac:dyDescent="0.15">
      <c r="A465" s="235"/>
      <c r="B465" s="236">
        <f t="shared" si="134"/>
        <v>0</v>
      </c>
      <c r="C465" s="237">
        <f t="shared" si="134"/>
        <v>0</v>
      </c>
      <c r="D465" s="238">
        <f>D464+1</f>
        <v>4</v>
      </c>
      <c r="E465" s="238"/>
      <c r="F465" s="239"/>
      <c r="G465" s="238"/>
      <c r="H465" s="238"/>
      <c r="I465" s="238"/>
      <c r="J465" s="238"/>
      <c r="K465" s="238"/>
      <c r="L465" s="238"/>
      <c r="M465" s="238"/>
      <c r="N465" s="238"/>
      <c r="O465" s="256">
        <f t="shared" si="132"/>
        <v>0</v>
      </c>
      <c r="P465" s="323"/>
      <c r="Q465" s="266"/>
      <c r="R465" s="331"/>
      <c r="S465" s="347"/>
      <c r="T465" s="323"/>
      <c r="U465" s="325"/>
      <c r="V465" s="327"/>
      <c r="W465" s="329"/>
      <c r="X465" s="325"/>
      <c r="Y465" s="331"/>
      <c r="Z465" s="331"/>
      <c r="AA465" s="331"/>
      <c r="AB465" s="267"/>
      <c r="AC465" s="267"/>
      <c r="AD465" s="238">
        <f>AD464</f>
        <v>0</v>
      </c>
      <c r="AE465" s="279" t="e">
        <f>VLOOKUP(AD465,分类参数表!$I$2:$J$10,2,FALSE)</f>
        <v>#N/A</v>
      </c>
      <c r="AF465" s="280"/>
      <c r="AG465" s="266"/>
      <c r="AH465" s="266"/>
      <c r="AI465" s="266"/>
      <c r="AJ465" s="266"/>
      <c r="AK465" s="266"/>
      <c r="AL465" s="266"/>
      <c r="AM465" s="290"/>
      <c r="AN465" s="291" t="e">
        <f t="shared" si="133"/>
        <v>#DIV/0!</v>
      </c>
      <c r="AO465" s="297"/>
    </row>
    <row r="466" spans="1:41" s="219" customFormat="1" ht="15" customHeight="1" x14ac:dyDescent="0.15">
      <c r="A466" s="235"/>
      <c r="B466" s="236">
        <f t="shared" si="134"/>
        <v>0</v>
      </c>
      <c r="C466" s="237">
        <f t="shared" si="134"/>
        <v>0</v>
      </c>
      <c r="D466" s="238">
        <f>D465+1</f>
        <v>5</v>
      </c>
      <c r="E466" s="238"/>
      <c r="F466" s="239"/>
      <c r="G466" s="238"/>
      <c r="H466" s="238"/>
      <c r="I466" s="238"/>
      <c r="J466" s="238"/>
      <c r="K466" s="238"/>
      <c r="L466" s="238"/>
      <c r="M466" s="238"/>
      <c r="N466" s="238"/>
      <c r="O466" s="256">
        <f t="shared" si="132"/>
        <v>0</v>
      </c>
      <c r="P466" s="323"/>
      <c r="Q466" s="266"/>
      <c r="R466" s="331"/>
      <c r="S466" s="347"/>
      <c r="T466" s="323"/>
      <c r="U466" s="325"/>
      <c r="V466" s="327"/>
      <c r="W466" s="329"/>
      <c r="X466" s="325"/>
      <c r="Y466" s="331"/>
      <c r="Z466" s="331"/>
      <c r="AA466" s="331"/>
      <c r="AB466" s="267"/>
      <c r="AC466" s="267"/>
      <c r="AD466" s="238">
        <f>AD465</f>
        <v>0</v>
      </c>
      <c r="AE466" s="279" t="e">
        <f>VLOOKUP(AD466,分类参数表!$I$2:$J$10,2,FALSE)</f>
        <v>#N/A</v>
      </c>
      <c r="AF466" s="280"/>
      <c r="AG466" s="266"/>
      <c r="AH466" s="266"/>
      <c r="AI466" s="266"/>
      <c r="AJ466" s="266"/>
      <c r="AK466" s="266"/>
      <c r="AL466" s="266"/>
      <c r="AM466" s="290"/>
      <c r="AN466" s="291" t="e">
        <f t="shared" si="133"/>
        <v>#DIV/0!</v>
      </c>
      <c r="AO466" s="297"/>
    </row>
    <row r="467" spans="1:41" s="220" customFormat="1" ht="15" customHeight="1" x14ac:dyDescent="0.15">
      <c r="A467" s="241"/>
      <c r="B467" s="242"/>
      <c r="C467" s="243"/>
      <c r="D467" s="244">
        <v>1</v>
      </c>
      <c r="E467" s="245"/>
      <c r="F467" s="245"/>
      <c r="G467" s="244"/>
      <c r="H467" s="246"/>
      <c r="I467" s="246"/>
      <c r="J467" s="244"/>
      <c r="K467" s="245"/>
      <c r="L467" s="244"/>
      <c r="M467" s="244"/>
      <c r="N467" s="244"/>
      <c r="O467" s="257">
        <f t="shared" si="132"/>
        <v>0</v>
      </c>
      <c r="P467" s="332">
        <f>SUM(O467:O471)</f>
        <v>0</v>
      </c>
      <c r="Q467" s="269"/>
      <c r="R467" s="318">
        <f>SUMPRODUCT(Q467:Q471+0)</f>
        <v>0</v>
      </c>
      <c r="S467" s="334" t="e">
        <f>R467/P467</f>
        <v>#DIV/0!</v>
      </c>
      <c r="T467" s="332" t="e">
        <f>LOOKUP(S467,{0.4,0.45,0.5,0.55,0.6,0.65,0.7,0.75,0.8,0.85,0.9,0.95,1},{0.1,0.175,0.25,0.325,0.4,0.475,0.55,0.625,0.7,0.775,0.85,0.925,1})</f>
        <v>#DIV/0!</v>
      </c>
      <c r="U467" s="320"/>
      <c r="V467" s="344"/>
      <c r="W467" s="342"/>
      <c r="X467" s="320"/>
      <c r="Y467" s="318">
        <f>R467-(V467/10)-X467</f>
        <v>0</v>
      </c>
      <c r="Z467" s="318" t="e">
        <f>Y467*T467*AE467</f>
        <v>#DIV/0!</v>
      </c>
      <c r="AA467" s="318" t="e">
        <f>U467-V467+Z467</f>
        <v>#DIV/0!</v>
      </c>
      <c r="AB467" s="270"/>
      <c r="AC467" s="270"/>
      <c r="AD467" s="281"/>
      <c r="AE467" s="282" t="e">
        <f>VLOOKUP(AD467,分类参数表!$I$2:$J$10,2,FALSE)</f>
        <v>#N/A</v>
      </c>
      <c r="AF467" s="283"/>
      <c r="AG467" s="269"/>
      <c r="AH467" s="269"/>
      <c r="AI467" s="269"/>
      <c r="AJ467" s="269"/>
      <c r="AK467" s="269"/>
      <c r="AL467" s="269"/>
      <c r="AM467" s="292"/>
      <c r="AN467" s="293" t="e">
        <f t="shared" si="133"/>
        <v>#DIV/0!</v>
      </c>
      <c r="AO467" s="298"/>
    </row>
    <row r="468" spans="1:41" s="221" customFormat="1" ht="15" customHeight="1" x14ac:dyDescent="0.15">
      <c r="A468" s="247"/>
      <c r="B468" s="248">
        <f t="shared" ref="B468:C471" si="135">B467</f>
        <v>0</v>
      </c>
      <c r="C468" s="249">
        <f t="shared" si="135"/>
        <v>0</v>
      </c>
      <c r="D468" s="250">
        <f>D467+1</f>
        <v>2</v>
      </c>
      <c r="E468" s="250"/>
      <c r="F468" s="251"/>
      <c r="G468" s="250"/>
      <c r="H468" s="252"/>
      <c r="I468" s="252"/>
      <c r="J468" s="250"/>
      <c r="K468" s="250"/>
      <c r="L468" s="250"/>
      <c r="M468" s="250"/>
      <c r="N468" s="250"/>
      <c r="O468" s="258">
        <f t="shared" si="132"/>
        <v>0</v>
      </c>
      <c r="P468" s="333"/>
      <c r="Q468" s="271"/>
      <c r="R468" s="319"/>
      <c r="S468" s="335"/>
      <c r="T468" s="333"/>
      <c r="U468" s="321"/>
      <c r="V468" s="345"/>
      <c r="W468" s="343"/>
      <c r="X468" s="321"/>
      <c r="Y468" s="319"/>
      <c r="Z468" s="319"/>
      <c r="AA468" s="319"/>
      <c r="AB468" s="272"/>
      <c r="AC468" s="272"/>
      <c r="AD468" s="250">
        <f>AD467</f>
        <v>0</v>
      </c>
      <c r="AE468" s="284" t="e">
        <f>VLOOKUP(AD468,分类参数表!$I$2:$J$10,2,FALSE)</f>
        <v>#N/A</v>
      </c>
      <c r="AF468" s="285"/>
      <c r="AG468" s="271"/>
      <c r="AH468" s="271"/>
      <c r="AI468" s="271"/>
      <c r="AJ468" s="271"/>
      <c r="AK468" s="271"/>
      <c r="AL468" s="271"/>
      <c r="AM468" s="294"/>
      <c r="AN468" s="295" t="e">
        <f t="shared" si="133"/>
        <v>#DIV/0!</v>
      </c>
      <c r="AO468" s="299"/>
    </row>
    <row r="469" spans="1:41" s="221" customFormat="1" ht="15" customHeight="1" x14ac:dyDescent="0.15">
      <c r="A469" s="247"/>
      <c r="B469" s="248">
        <f t="shared" si="135"/>
        <v>0</v>
      </c>
      <c r="C469" s="249">
        <f t="shared" si="135"/>
        <v>0</v>
      </c>
      <c r="D469" s="250">
        <f>D468+1</f>
        <v>3</v>
      </c>
      <c r="E469" s="250"/>
      <c r="F469" s="251"/>
      <c r="G469" s="250"/>
      <c r="H469" s="252"/>
      <c r="I469" s="252"/>
      <c r="J469" s="250"/>
      <c r="K469" s="250"/>
      <c r="L469" s="250"/>
      <c r="M469" s="250"/>
      <c r="N469" s="250"/>
      <c r="O469" s="258">
        <f t="shared" si="132"/>
        <v>0</v>
      </c>
      <c r="P469" s="333"/>
      <c r="Q469" s="271"/>
      <c r="R469" s="319"/>
      <c r="S469" s="335"/>
      <c r="T469" s="333"/>
      <c r="U469" s="321"/>
      <c r="V469" s="345"/>
      <c r="W469" s="343"/>
      <c r="X469" s="321"/>
      <c r="Y469" s="319"/>
      <c r="Z469" s="319"/>
      <c r="AA469" s="319"/>
      <c r="AB469" s="273"/>
      <c r="AC469" s="273"/>
      <c r="AD469" s="250">
        <f>AD468</f>
        <v>0</v>
      </c>
      <c r="AE469" s="284" t="e">
        <f>VLOOKUP(AD469,分类参数表!$I$2:$J$10,2,FALSE)</f>
        <v>#N/A</v>
      </c>
      <c r="AF469" s="285"/>
      <c r="AG469" s="271"/>
      <c r="AH469" s="271"/>
      <c r="AI469" s="271"/>
      <c r="AJ469" s="271"/>
      <c r="AK469" s="271"/>
      <c r="AL469" s="271"/>
      <c r="AM469" s="294"/>
      <c r="AN469" s="295" t="e">
        <f t="shared" si="133"/>
        <v>#DIV/0!</v>
      </c>
      <c r="AO469" s="299"/>
    </row>
    <row r="470" spans="1:41" s="221" customFormat="1" ht="15" customHeight="1" x14ac:dyDescent="0.15">
      <c r="A470" s="247"/>
      <c r="B470" s="248">
        <f t="shared" si="135"/>
        <v>0</v>
      </c>
      <c r="C470" s="249">
        <f t="shared" si="135"/>
        <v>0</v>
      </c>
      <c r="D470" s="250">
        <f>D469+1</f>
        <v>4</v>
      </c>
      <c r="E470" s="250"/>
      <c r="F470" s="251"/>
      <c r="G470" s="250"/>
      <c r="H470" s="250"/>
      <c r="I470" s="250"/>
      <c r="J470" s="250"/>
      <c r="K470" s="250"/>
      <c r="L470" s="250"/>
      <c r="M470" s="250"/>
      <c r="N470" s="250"/>
      <c r="O470" s="258">
        <f t="shared" si="132"/>
        <v>0</v>
      </c>
      <c r="P470" s="333"/>
      <c r="Q470" s="271"/>
      <c r="R470" s="319"/>
      <c r="S470" s="335"/>
      <c r="T470" s="333"/>
      <c r="U470" s="321"/>
      <c r="V470" s="345"/>
      <c r="W470" s="343"/>
      <c r="X470" s="321"/>
      <c r="Y470" s="319"/>
      <c r="Z470" s="319"/>
      <c r="AA470" s="319"/>
      <c r="AB470" s="272"/>
      <c r="AC470" s="272"/>
      <c r="AD470" s="250">
        <f>AD469</f>
        <v>0</v>
      </c>
      <c r="AE470" s="284" t="e">
        <f>VLOOKUP(AD470,分类参数表!$I$2:$J$10,2,FALSE)</f>
        <v>#N/A</v>
      </c>
      <c r="AF470" s="285"/>
      <c r="AG470" s="271"/>
      <c r="AH470" s="271"/>
      <c r="AI470" s="271"/>
      <c r="AJ470" s="271"/>
      <c r="AK470" s="271"/>
      <c r="AL470" s="271"/>
      <c r="AM470" s="294"/>
      <c r="AN470" s="295" t="e">
        <f t="shared" si="133"/>
        <v>#DIV/0!</v>
      </c>
      <c r="AO470" s="299"/>
    </row>
    <row r="471" spans="1:41" s="221" customFormat="1" ht="15" customHeight="1" x14ac:dyDescent="0.15">
      <c r="A471" s="247"/>
      <c r="B471" s="248">
        <f t="shared" si="135"/>
        <v>0</v>
      </c>
      <c r="C471" s="249">
        <f t="shared" si="135"/>
        <v>0</v>
      </c>
      <c r="D471" s="250">
        <f>D470+1</f>
        <v>5</v>
      </c>
      <c r="E471" s="250"/>
      <c r="F471" s="251"/>
      <c r="G471" s="250"/>
      <c r="H471" s="250"/>
      <c r="I471" s="250"/>
      <c r="J471" s="250"/>
      <c r="K471" s="250"/>
      <c r="L471" s="250"/>
      <c r="M471" s="250"/>
      <c r="N471" s="250"/>
      <c r="O471" s="258">
        <f t="shared" si="132"/>
        <v>0</v>
      </c>
      <c r="P471" s="333"/>
      <c r="Q471" s="271"/>
      <c r="R471" s="319"/>
      <c r="S471" s="335"/>
      <c r="T471" s="333"/>
      <c r="U471" s="321"/>
      <c r="V471" s="345"/>
      <c r="W471" s="343"/>
      <c r="X471" s="321"/>
      <c r="Y471" s="319"/>
      <c r="Z471" s="319"/>
      <c r="AA471" s="319"/>
      <c r="AB471" s="272"/>
      <c r="AC471" s="272"/>
      <c r="AD471" s="250">
        <f>AD470</f>
        <v>0</v>
      </c>
      <c r="AE471" s="284" t="e">
        <f>VLOOKUP(AD471,分类参数表!$I$2:$J$10,2,FALSE)</f>
        <v>#N/A</v>
      </c>
      <c r="AF471" s="285"/>
      <c r="AG471" s="271"/>
      <c r="AH471" s="271"/>
      <c r="AI471" s="271"/>
      <c r="AJ471" s="271"/>
      <c r="AK471" s="271"/>
      <c r="AL471" s="271"/>
      <c r="AM471" s="294"/>
      <c r="AN471" s="295" t="e">
        <f t="shared" si="133"/>
        <v>#DIV/0!</v>
      </c>
      <c r="AO471" s="299"/>
    </row>
    <row r="472" spans="1:41" s="218" customFormat="1" ht="15" customHeight="1" x14ac:dyDescent="0.15">
      <c r="A472" s="229"/>
      <c r="B472" s="230"/>
      <c r="C472" s="231"/>
      <c r="D472" s="232">
        <v>1</v>
      </c>
      <c r="E472" s="233"/>
      <c r="F472" s="233"/>
      <c r="G472" s="232"/>
      <c r="H472" s="234"/>
      <c r="I472" s="234"/>
      <c r="J472" s="232"/>
      <c r="K472" s="233"/>
      <c r="L472" s="232"/>
      <c r="M472" s="232"/>
      <c r="N472" s="232"/>
      <c r="O472" s="255">
        <f t="shared" si="132"/>
        <v>0</v>
      </c>
      <c r="P472" s="322">
        <f>SUM(O472:O476)</f>
        <v>0</v>
      </c>
      <c r="Q472" s="264"/>
      <c r="R472" s="330">
        <f>SUMPRODUCT(Q472:Q476+0)</f>
        <v>0</v>
      </c>
      <c r="S472" s="346" t="e">
        <f>R472/P472</f>
        <v>#DIV/0!</v>
      </c>
      <c r="T472" s="322" t="e">
        <f>LOOKUP(S472,{0.4,0.45,0.5,0.55,0.6,0.65,0.7,0.75,0.8,0.85,0.9,0.95,1},{0.1,0.175,0.25,0.325,0.4,0.475,0.55,0.625,0.7,0.775,0.85,0.925,1})</f>
        <v>#DIV/0!</v>
      </c>
      <c r="U472" s="324"/>
      <c r="V472" s="326"/>
      <c r="W472" s="328"/>
      <c r="X472" s="324"/>
      <c r="Y472" s="330">
        <f>R472-(V472/10)-X472</f>
        <v>0</v>
      </c>
      <c r="Z472" s="330" t="e">
        <f>Y472*T472*AE472</f>
        <v>#DIV/0!</v>
      </c>
      <c r="AA472" s="330" t="e">
        <f>U472-V472+Z472</f>
        <v>#DIV/0!</v>
      </c>
      <c r="AB472" s="265"/>
      <c r="AC472" s="265"/>
      <c r="AD472" s="276"/>
      <c r="AE472" s="277" t="e">
        <f>VLOOKUP(AD472,分类参数表!$I$2:$J$10,2,FALSE)</f>
        <v>#N/A</v>
      </c>
      <c r="AF472" s="278"/>
      <c r="AG472" s="264"/>
      <c r="AH472" s="264"/>
      <c r="AI472" s="264"/>
      <c r="AJ472" s="264"/>
      <c r="AK472" s="264"/>
      <c r="AL472" s="264"/>
      <c r="AM472" s="288"/>
      <c r="AN472" s="289" t="e">
        <f t="shared" si="133"/>
        <v>#DIV/0!</v>
      </c>
      <c r="AO472" s="296"/>
    </row>
    <row r="473" spans="1:41" s="219" customFormat="1" ht="15" customHeight="1" x14ac:dyDescent="0.15">
      <c r="A473" s="235"/>
      <c r="B473" s="236">
        <f t="shared" ref="B473:C476" si="136">B472</f>
        <v>0</v>
      </c>
      <c r="C473" s="237">
        <f t="shared" si="136"/>
        <v>0</v>
      </c>
      <c r="D473" s="238">
        <f>D472+1</f>
        <v>2</v>
      </c>
      <c r="E473" s="238"/>
      <c r="F473" s="239"/>
      <c r="G473" s="238"/>
      <c r="H473" s="240"/>
      <c r="I473" s="240"/>
      <c r="J473" s="238"/>
      <c r="K473" s="238"/>
      <c r="L473" s="238"/>
      <c r="M473" s="238"/>
      <c r="N473" s="238"/>
      <c r="O473" s="256">
        <f t="shared" si="132"/>
        <v>0</v>
      </c>
      <c r="P473" s="323"/>
      <c r="Q473" s="266"/>
      <c r="R473" s="331"/>
      <c r="S473" s="347"/>
      <c r="T473" s="323"/>
      <c r="U473" s="325"/>
      <c r="V473" s="327"/>
      <c r="W473" s="329"/>
      <c r="X473" s="325"/>
      <c r="Y473" s="331"/>
      <c r="Z473" s="331"/>
      <c r="AA473" s="331"/>
      <c r="AB473" s="267"/>
      <c r="AC473" s="267"/>
      <c r="AD473" s="238">
        <f>AD472</f>
        <v>0</v>
      </c>
      <c r="AE473" s="279" t="e">
        <f>VLOOKUP(AD473,分类参数表!$I$2:$J$10,2,FALSE)</f>
        <v>#N/A</v>
      </c>
      <c r="AF473" s="280"/>
      <c r="AG473" s="266"/>
      <c r="AH473" s="266"/>
      <c r="AI473" s="266"/>
      <c r="AJ473" s="266"/>
      <c r="AK473" s="266"/>
      <c r="AL473" s="266"/>
      <c r="AM473" s="290"/>
      <c r="AN473" s="291" t="e">
        <f t="shared" si="133"/>
        <v>#DIV/0!</v>
      </c>
      <c r="AO473" s="297"/>
    </row>
    <row r="474" spans="1:41" s="219" customFormat="1" ht="15" customHeight="1" x14ac:dyDescent="0.15">
      <c r="A474" s="235"/>
      <c r="B474" s="236">
        <f t="shared" si="136"/>
        <v>0</v>
      </c>
      <c r="C474" s="237">
        <f t="shared" si="136"/>
        <v>0</v>
      </c>
      <c r="D474" s="238">
        <f>D473+1</f>
        <v>3</v>
      </c>
      <c r="E474" s="238"/>
      <c r="F474" s="239"/>
      <c r="G474" s="238"/>
      <c r="H474" s="240"/>
      <c r="I474" s="240"/>
      <c r="J474" s="238"/>
      <c r="K474" s="238"/>
      <c r="L474" s="238"/>
      <c r="M474" s="238"/>
      <c r="N474" s="238"/>
      <c r="O474" s="256">
        <f t="shared" si="132"/>
        <v>0</v>
      </c>
      <c r="P474" s="323"/>
      <c r="Q474" s="266"/>
      <c r="R474" s="331"/>
      <c r="S474" s="347"/>
      <c r="T474" s="323"/>
      <c r="U474" s="325"/>
      <c r="V474" s="327"/>
      <c r="W474" s="329"/>
      <c r="X474" s="325"/>
      <c r="Y474" s="331"/>
      <c r="Z474" s="331"/>
      <c r="AA474" s="331"/>
      <c r="AB474" s="268"/>
      <c r="AC474" s="268"/>
      <c r="AD474" s="238">
        <f>AD473</f>
        <v>0</v>
      </c>
      <c r="AE474" s="279" t="e">
        <f>VLOOKUP(AD474,分类参数表!$I$2:$J$10,2,FALSE)</f>
        <v>#N/A</v>
      </c>
      <c r="AF474" s="280"/>
      <c r="AG474" s="266"/>
      <c r="AH474" s="266"/>
      <c r="AI474" s="266"/>
      <c r="AJ474" s="266"/>
      <c r="AK474" s="266"/>
      <c r="AL474" s="266"/>
      <c r="AM474" s="290"/>
      <c r="AN474" s="291" t="e">
        <f t="shared" si="133"/>
        <v>#DIV/0!</v>
      </c>
      <c r="AO474" s="297"/>
    </row>
    <row r="475" spans="1:41" s="219" customFormat="1" ht="15" customHeight="1" x14ac:dyDescent="0.15">
      <c r="A475" s="235"/>
      <c r="B475" s="236">
        <f t="shared" si="136"/>
        <v>0</v>
      </c>
      <c r="C475" s="237">
        <f t="shared" si="136"/>
        <v>0</v>
      </c>
      <c r="D475" s="238">
        <f>D474+1</f>
        <v>4</v>
      </c>
      <c r="E475" s="238"/>
      <c r="F475" s="239"/>
      <c r="G475" s="238"/>
      <c r="H475" s="238"/>
      <c r="I475" s="238"/>
      <c r="J475" s="238"/>
      <c r="K475" s="238"/>
      <c r="L475" s="238"/>
      <c r="M475" s="238"/>
      <c r="N475" s="238"/>
      <c r="O475" s="256">
        <f t="shared" si="132"/>
        <v>0</v>
      </c>
      <c r="P475" s="323"/>
      <c r="Q475" s="266"/>
      <c r="R475" s="331"/>
      <c r="S475" s="347"/>
      <c r="T475" s="323"/>
      <c r="U475" s="325"/>
      <c r="V475" s="327"/>
      <c r="W475" s="329"/>
      <c r="X475" s="325"/>
      <c r="Y475" s="331"/>
      <c r="Z475" s="331"/>
      <c r="AA475" s="331"/>
      <c r="AB475" s="267"/>
      <c r="AC475" s="267"/>
      <c r="AD475" s="238">
        <f>AD474</f>
        <v>0</v>
      </c>
      <c r="AE475" s="279" t="e">
        <f>VLOOKUP(AD475,分类参数表!$I$2:$J$10,2,FALSE)</f>
        <v>#N/A</v>
      </c>
      <c r="AF475" s="280"/>
      <c r="AG475" s="266"/>
      <c r="AH475" s="266"/>
      <c r="AI475" s="266"/>
      <c r="AJ475" s="266"/>
      <c r="AK475" s="266"/>
      <c r="AL475" s="266"/>
      <c r="AM475" s="290"/>
      <c r="AN475" s="291" t="e">
        <f t="shared" si="133"/>
        <v>#DIV/0!</v>
      </c>
      <c r="AO475" s="297"/>
    </row>
    <row r="476" spans="1:41" s="219" customFormat="1" ht="15" customHeight="1" x14ac:dyDescent="0.15">
      <c r="A476" s="235"/>
      <c r="B476" s="236">
        <f t="shared" si="136"/>
        <v>0</v>
      </c>
      <c r="C476" s="237">
        <f t="shared" si="136"/>
        <v>0</v>
      </c>
      <c r="D476" s="238">
        <f>D475+1</f>
        <v>5</v>
      </c>
      <c r="E476" s="238"/>
      <c r="F476" s="239"/>
      <c r="G476" s="238"/>
      <c r="H476" s="238"/>
      <c r="I476" s="238"/>
      <c r="J476" s="238"/>
      <c r="K476" s="238"/>
      <c r="L476" s="238"/>
      <c r="M476" s="238"/>
      <c r="N476" s="238"/>
      <c r="O476" s="256">
        <f t="shared" si="132"/>
        <v>0</v>
      </c>
      <c r="P476" s="323"/>
      <c r="Q476" s="266"/>
      <c r="R476" s="331"/>
      <c r="S476" s="347"/>
      <c r="T476" s="323"/>
      <c r="U476" s="325"/>
      <c r="V476" s="327"/>
      <c r="W476" s="329"/>
      <c r="X476" s="325"/>
      <c r="Y476" s="331"/>
      <c r="Z476" s="331"/>
      <c r="AA476" s="331"/>
      <c r="AB476" s="267"/>
      <c r="AC476" s="267"/>
      <c r="AD476" s="238">
        <f>AD475</f>
        <v>0</v>
      </c>
      <c r="AE476" s="279" t="e">
        <f>VLOOKUP(AD476,分类参数表!$I$2:$J$10,2,FALSE)</f>
        <v>#N/A</v>
      </c>
      <c r="AF476" s="280"/>
      <c r="AG476" s="266"/>
      <c r="AH476" s="266"/>
      <c r="AI476" s="266"/>
      <c r="AJ476" s="266"/>
      <c r="AK476" s="266"/>
      <c r="AL476" s="266"/>
      <c r="AM476" s="290"/>
      <c r="AN476" s="291" t="e">
        <f t="shared" si="133"/>
        <v>#DIV/0!</v>
      </c>
      <c r="AO476" s="297"/>
    </row>
    <row r="477" spans="1:41" s="220" customFormat="1" ht="15" customHeight="1" x14ac:dyDescent="0.15">
      <c r="A477" s="241"/>
      <c r="B477" s="242"/>
      <c r="C477" s="243"/>
      <c r="D477" s="244">
        <v>1</v>
      </c>
      <c r="E477" s="245"/>
      <c r="F477" s="245"/>
      <c r="G477" s="244"/>
      <c r="H477" s="246"/>
      <c r="I477" s="246"/>
      <c r="J477" s="244"/>
      <c r="K477" s="245"/>
      <c r="L477" s="244"/>
      <c r="M477" s="244"/>
      <c r="N477" s="244"/>
      <c r="O477" s="257">
        <f t="shared" si="132"/>
        <v>0</v>
      </c>
      <c r="P477" s="332">
        <f>SUM(O477:O481)</f>
        <v>0</v>
      </c>
      <c r="Q477" s="269"/>
      <c r="R477" s="318">
        <f>SUMPRODUCT(Q477:Q481+0)</f>
        <v>0</v>
      </c>
      <c r="S477" s="334" t="e">
        <f>R477/P477</f>
        <v>#DIV/0!</v>
      </c>
      <c r="T477" s="332" t="e">
        <f>LOOKUP(S477,{0.4,0.45,0.5,0.55,0.6,0.65,0.7,0.75,0.8,0.85,0.9,0.95,1},{0.1,0.175,0.25,0.325,0.4,0.475,0.55,0.625,0.7,0.775,0.85,0.925,1})</f>
        <v>#DIV/0!</v>
      </c>
      <c r="U477" s="320"/>
      <c r="V477" s="344"/>
      <c r="W477" s="342"/>
      <c r="X477" s="320"/>
      <c r="Y477" s="318">
        <f>R477-(V477/10)-X477</f>
        <v>0</v>
      </c>
      <c r="Z477" s="318" t="e">
        <f>Y477*T477*AE477</f>
        <v>#DIV/0!</v>
      </c>
      <c r="AA477" s="318" t="e">
        <f>U477-V477+Z477</f>
        <v>#DIV/0!</v>
      </c>
      <c r="AB477" s="270"/>
      <c r="AC477" s="270"/>
      <c r="AD477" s="281"/>
      <c r="AE477" s="282" t="e">
        <f>VLOOKUP(AD477,分类参数表!$I$2:$J$10,2,FALSE)</f>
        <v>#N/A</v>
      </c>
      <c r="AF477" s="283"/>
      <c r="AG477" s="269"/>
      <c r="AH477" s="269"/>
      <c r="AI477" s="269"/>
      <c r="AJ477" s="269"/>
      <c r="AK477" s="269"/>
      <c r="AL477" s="269"/>
      <c r="AM477" s="292"/>
      <c r="AN477" s="293" t="e">
        <f t="shared" si="133"/>
        <v>#DIV/0!</v>
      </c>
      <c r="AO477" s="298"/>
    </row>
    <row r="478" spans="1:41" s="221" customFormat="1" ht="15" customHeight="1" x14ac:dyDescent="0.15">
      <c r="A478" s="247"/>
      <c r="B478" s="248">
        <f t="shared" ref="B478:C481" si="137">B477</f>
        <v>0</v>
      </c>
      <c r="C478" s="249">
        <f t="shared" si="137"/>
        <v>0</v>
      </c>
      <c r="D478" s="250">
        <f>D477+1</f>
        <v>2</v>
      </c>
      <c r="E478" s="250"/>
      <c r="F478" s="251"/>
      <c r="G478" s="250"/>
      <c r="H478" s="252"/>
      <c r="I478" s="252"/>
      <c r="J478" s="250"/>
      <c r="K478" s="250"/>
      <c r="L478" s="250"/>
      <c r="M478" s="250"/>
      <c r="N478" s="250"/>
      <c r="O478" s="258">
        <f t="shared" si="132"/>
        <v>0</v>
      </c>
      <c r="P478" s="333"/>
      <c r="Q478" s="271"/>
      <c r="R478" s="319"/>
      <c r="S478" s="335"/>
      <c r="T478" s="333"/>
      <c r="U478" s="321"/>
      <c r="V478" s="345"/>
      <c r="W478" s="343"/>
      <c r="X478" s="321"/>
      <c r="Y478" s="319"/>
      <c r="Z478" s="319"/>
      <c r="AA478" s="319"/>
      <c r="AB478" s="272"/>
      <c r="AC478" s="272"/>
      <c r="AD478" s="250">
        <f>AD477</f>
        <v>0</v>
      </c>
      <c r="AE478" s="284" t="e">
        <f>VLOOKUP(AD478,分类参数表!$I$2:$J$10,2,FALSE)</f>
        <v>#N/A</v>
      </c>
      <c r="AF478" s="285"/>
      <c r="AG478" s="271"/>
      <c r="AH478" s="271"/>
      <c r="AI478" s="271"/>
      <c r="AJ478" s="271"/>
      <c r="AK478" s="271"/>
      <c r="AL478" s="271"/>
      <c r="AM478" s="294"/>
      <c r="AN478" s="295" t="e">
        <f t="shared" si="133"/>
        <v>#DIV/0!</v>
      </c>
      <c r="AO478" s="299"/>
    </row>
    <row r="479" spans="1:41" s="221" customFormat="1" ht="15" customHeight="1" x14ac:dyDescent="0.15">
      <c r="A479" s="247"/>
      <c r="B479" s="248">
        <f t="shared" si="137"/>
        <v>0</v>
      </c>
      <c r="C479" s="249">
        <f t="shared" si="137"/>
        <v>0</v>
      </c>
      <c r="D479" s="250">
        <f>D478+1</f>
        <v>3</v>
      </c>
      <c r="E479" s="250"/>
      <c r="F479" s="251"/>
      <c r="G479" s="250"/>
      <c r="H479" s="252"/>
      <c r="I479" s="252"/>
      <c r="J479" s="250"/>
      <c r="K479" s="250"/>
      <c r="L479" s="250"/>
      <c r="M479" s="250"/>
      <c r="N479" s="250"/>
      <c r="O479" s="258">
        <f t="shared" si="132"/>
        <v>0</v>
      </c>
      <c r="P479" s="333"/>
      <c r="Q479" s="271"/>
      <c r="R479" s="319"/>
      <c r="S479" s="335"/>
      <c r="T479" s="333"/>
      <c r="U479" s="321"/>
      <c r="V479" s="345"/>
      <c r="W479" s="343"/>
      <c r="X479" s="321"/>
      <c r="Y479" s="319"/>
      <c r="Z479" s="319"/>
      <c r="AA479" s="319"/>
      <c r="AB479" s="273"/>
      <c r="AC479" s="273"/>
      <c r="AD479" s="250">
        <f>AD478</f>
        <v>0</v>
      </c>
      <c r="AE479" s="284" t="e">
        <f>VLOOKUP(AD479,分类参数表!$I$2:$J$10,2,FALSE)</f>
        <v>#N/A</v>
      </c>
      <c r="AF479" s="285"/>
      <c r="AG479" s="271"/>
      <c r="AH479" s="271"/>
      <c r="AI479" s="271"/>
      <c r="AJ479" s="271"/>
      <c r="AK479" s="271"/>
      <c r="AL479" s="271"/>
      <c r="AM479" s="294"/>
      <c r="AN479" s="295" t="e">
        <f t="shared" si="133"/>
        <v>#DIV/0!</v>
      </c>
      <c r="AO479" s="299"/>
    </row>
    <row r="480" spans="1:41" s="221" customFormat="1" ht="15" customHeight="1" x14ac:dyDescent="0.15">
      <c r="A480" s="247"/>
      <c r="B480" s="248">
        <f t="shared" si="137"/>
        <v>0</v>
      </c>
      <c r="C480" s="249">
        <f t="shared" si="137"/>
        <v>0</v>
      </c>
      <c r="D480" s="250">
        <f>D479+1</f>
        <v>4</v>
      </c>
      <c r="E480" s="250"/>
      <c r="F480" s="251"/>
      <c r="G480" s="250"/>
      <c r="H480" s="250"/>
      <c r="I480" s="250"/>
      <c r="J480" s="250"/>
      <c r="K480" s="250"/>
      <c r="L480" s="250"/>
      <c r="M480" s="250"/>
      <c r="N480" s="250"/>
      <c r="O480" s="258">
        <f t="shared" si="132"/>
        <v>0</v>
      </c>
      <c r="P480" s="333"/>
      <c r="Q480" s="271"/>
      <c r="R480" s="319"/>
      <c r="S480" s="335"/>
      <c r="T480" s="333"/>
      <c r="U480" s="321"/>
      <c r="V480" s="345"/>
      <c r="W480" s="343"/>
      <c r="X480" s="321"/>
      <c r="Y480" s="319"/>
      <c r="Z480" s="319"/>
      <c r="AA480" s="319"/>
      <c r="AB480" s="272"/>
      <c r="AC480" s="272"/>
      <c r="AD480" s="250">
        <f>AD479</f>
        <v>0</v>
      </c>
      <c r="AE480" s="284" t="e">
        <f>VLOOKUP(AD480,分类参数表!$I$2:$J$10,2,FALSE)</f>
        <v>#N/A</v>
      </c>
      <c r="AF480" s="285"/>
      <c r="AG480" s="271"/>
      <c r="AH480" s="271"/>
      <c r="AI480" s="271"/>
      <c r="AJ480" s="271"/>
      <c r="AK480" s="271"/>
      <c r="AL480" s="271"/>
      <c r="AM480" s="294"/>
      <c r="AN480" s="295" t="e">
        <f t="shared" si="133"/>
        <v>#DIV/0!</v>
      </c>
      <c r="AO480" s="299"/>
    </row>
    <row r="481" spans="1:41" s="221" customFormat="1" ht="15" customHeight="1" x14ac:dyDescent="0.15">
      <c r="A481" s="247"/>
      <c r="B481" s="248">
        <f t="shared" si="137"/>
        <v>0</v>
      </c>
      <c r="C481" s="249">
        <f t="shared" si="137"/>
        <v>0</v>
      </c>
      <c r="D481" s="250">
        <f>D480+1</f>
        <v>5</v>
      </c>
      <c r="E481" s="250"/>
      <c r="F481" s="251"/>
      <c r="G481" s="250"/>
      <c r="H481" s="250"/>
      <c r="I481" s="250"/>
      <c r="J481" s="250"/>
      <c r="K481" s="250"/>
      <c r="L481" s="250"/>
      <c r="M481" s="250"/>
      <c r="N481" s="250"/>
      <c r="O481" s="258">
        <f t="shared" si="132"/>
        <v>0</v>
      </c>
      <c r="P481" s="333"/>
      <c r="Q481" s="271"/>
      <c r="R481" s="319"/>
      <c r="S481" s="335"/>
      <c r="T481" s="333"/>
      <c r="U481" s="321"/>
      <c r="V481" s="345"/>
      <c r="W481" s="343"/>
      <c r="X481" s="321"/>
      <c r="Y481" s="319"/>
      <c r="Z481" s="319"/>
      <c r="AA481" s="319"/>
      <c r="AB481" s="272"/>
      <c r="AC481" s="272"/>
      <c r="AD481" s="250">
        <f>AD480</f>
        <v>0</v>
      </c>
      <c r="AE481" s="284" t="e">
        <f>VLOOKUP(AD481,分类参数表!$I$2:$J$10,2,FALSE)</f>
        <v>#N/A</v>
      </c>
      <c r="AF481" s="285"/>
      <c r="AG481" s="271"/>
      <c r="AH481" s="271"/>
      <c r="AI481" s="271"/>
      <c r="AJ481" s="271"/>
      <c r="AK481" s="271"/>
      <c r="AL481" s="271"/>
      <c r="AM481" s="294"/>
      <c r="AN481" s="295" t="e">
        <f t="shared" si="133"/>
        <v>#DIV/0!</v>
      </c>
      <c r="AO481" s="299"/>
    </row>
    <row r="482" spans="1:41" s="218" customFormat="1" ht="15" customHeight="1" x14ac:dyDescent="0.15">
      <c r="A482" s="229"/>
      <c r="B482" s="230"/>
      <c r="C482" s="231"/>
      <c r="D482" s="232">
        <v>1</v>
      </c>
      <c r="E482" s="233"/>
      <c r="F482" s="233"/>
      <c r="G482" s="232"/>
      <c r="H482" s="234"/>
      <c r="I482" s="234"/>
      <c r="J482" s="232"/>
      <c r="K482" s="233"/>
      <c r="L482" s="232"/>
      <c r="M482" s="232"/>
      <c r="N482" s="232"/>
      <c r="O482" s="255">
        <f t="shared" si="132"/>
        <v>0</v>
      </c>
      <c r="P482" s="322">
        <f>SUM(O482:O486)</f>
        <v>0</v>
      </c>
      <c r="Q482" s="264"/>
      <c r="R482" s="330">
        <f>SUMPRODUCT(Q482:Q486+0)</f>
        <v>0</v>
      </c>
      <c r="S482" s="346" t="e">
        <f>R482/P482</f>
        <v>#DIV/0!</v>
      </c>
      <c r="T482" s="322" t="e">
        <f>LOOKUP(S482,{0.4,0.45,0.5,0.55,0.6,0.65,0.7,0.75,0.8,0.85,0.9,0.95,1},{0.1,0.175,0.25,0.325,0.4,0.475,0.55,0.625,0.7,0.775,0.85,0.925,1})</f>
        <v>#DIV/0!</v>
      </c>
      <c r="U482" s="324"/>
      <c r="V482" s="326"/>
      <c r="W482" s="328"/>
      <c r="X482" s="324"/>
      <c r="Y482" s="330">
        <f>R482-(V482/10)-X482</f>
        <v>0</v>
      </c>
      <c r="Z482" s="330" t="e">
        <f>Y482*T482*AE482</f>
        <v>#DIV/0!</v>
      </c>
      <c r="AA482" s="330" t="e">
        <f>U482-V482+Z482</f>
        <v>#DIV/0!</v>
      </c>
      <c r="AB482" s="265"/>
      <c r="AC482" s="265"/>
      <c r="AD482" s="276"/>
      <c r="AE482" s="277" t="e">
        <f>VLOOKUP(AD482,分类参数表!$I$2:$J$10,2,FALSE)</f>
        <v>#N/A</v>
      </c>
      <c r="AF482" s="278"/>
      <c r="AG482" s="264"/>
      <c r="AH482" s="264"/>
      <c r="AI482" s="264"/>
      <c r="AJ482" s="264"/>
      <c r="AK482" s="264"/>
      <c r="AL482" s="264"/>
      <c r="AM482" s="288"/>
      <c r="AN482" s="289" t="e">
        <f t="shared" si="133"/>
        <v>#DIV/0!</v>
      </c>
      <c r="AO482" s="296"/>
    </row>
    <row r="483" spans="1:41" s="219" customFormat="1" ht="15" customHeight="1" x14ac:dyDescent="0.15">
      <c r="A483" s="235"/>
      <c r="B483" s="236">
        <f t="shared" ref="B483:C486" si="138">B482</f>
        <v>0</v>
      </c>
      <c r="C483" s="237">
        <f t="shared" si="138"/>
        <v>0</v>
      </c>
      <c r="D483" s="238">
        <f>D482+1</f>
        <v>2</v>
      </c>
      <c r="E483" s="238"/>
      <c r="F483" s="239"/>
      <c r="G483" s="238"/>
      <c r="H483" s="240"/>
      <c r="I483" s="240"/>
      <c r="J483" s="238"/>
      <c r="K483" s="238"/>
      <c r="L483" s="238"/>
      <c r="M483" s="238"/>
      <c r="N483" s="238"/>
      <c r="O483" s="256">
        <f t="shared" si="132"/>
        <v>0</v>
      </c>
      <c r="P483" s="323"/>
      <c r="Q483" s="266"/>
      <c r="R483" s="331"/>
      <c r="S483" s="347"/>
      <c r="T483" s="323"/>
      <c r="U483" s="325"/>
      <c r="V483" s="327"/>
      <c r="W483" s="329"/>
      <c r="X483" s="325"/>
      <c r="Y483" s="331"/>
      <c r="Z483" s="331"/>
      <c r="AA483" s="331"/>
      <c r="AB483" s="267"/>
      <c r="AC483" s="267"/>
      <c r="AD483" s="238">
        <f>AD482</f>
        <v>0</v>
      </c>
      <c r="AE483" s="279" t="e">
        <f>VLOOKUP(AD483,分类参数表!$I$2:$J$10,2,FALSE)</f>
        <v>#N/A</v>
      </c>
      <c r="AF483" s="280"/>
      <c r="AG483" s="266"/>
      <c r="AH483" s="266"/>
      <c r="AI483" s="266"/>
      <c r="AJ483" s="266"/>
      <c r="AK483" s="266"/>
      <c r="AL483" s="266"/>
      <c r="AM483" s="290"/>
      <c r="AN483" s="291" t="e">
        <f t="shared" si="133"/>
        <v>#DIV/0!</v>
      </c>
      <c r="AO483" s="297"/>
    </row>
    <row r="484" spans="1:41" s="219" customFormat="1" ht="15" customHeight="1" x14ac:dyDescent="0.15">
      <c r="A484" s="235"/>
      <c r="B484" s="236">
        <f t="shared" si="138"/>
        <v>0</v>
      </c>
      <c r="C484" s="237">
        <f t="shared" si="138"/>
        <v>0</v>
      </c>
      <c r="D484" s="238">
        <f>D483+1</f>
        <v>3</v>
      </c>
      <c r="E484" s="238"/>
      <c r="F484" s="239"/>
      <c r="G484" s="238"/>
      <c r="H484" s="240"/>
      <c r="I484" s="240"/>
      <c r="J484" s="238"/>
      <c r="K484" s="238"/>
      <c r="L484" s="238"/>
      <c r="M484" s="238"/>
      <c r="N484" s="238"/>
      <c r="O484" s="256">
        <f t="shared" si="132"/>
        <v>0</v>
      </c>
      <c r="P484" s="323"/>
      <c r="Q484" s="266"/>
      <c r="R484" s="331"/>
      <c r="S484" s="347"/>
      <c r="T484" s="323"/>
      <c r="U484" s="325"/>
      <c r="V484" s="327"/>
      <c r="W484" s="329"/>
      <c r="X484" s="325"/>
      <c r="Y484" s="331"/>
      <c r="Z484" s="331"/>
      <c r="AA484" s="331"/>
      <c r="AB484" s="268"/>
      <c r="AC484" s="268"/>
      <c r="AD484" s="238">
        <f>AD483</f>
        <v>0</v>
      </c>
      <c r="AE484" s="279" t="e">
        <f>VLOOKUP(AD484,分类参数表!$I$2:$J$10,2,FALSE)</f>
        <v>#N/A</v>
      </c>
      <c r="AF484" s="280"/>
      <c r="AG484" s="266"/>
      <c r="AH484" s="266"/>
      <c r="AI484" s="266"/>
      <c r="AJ484" s="266"/>
      <c r="AK484" s="266"/>
      <c r="AL484" s="266"/>
      <c r="AM484" s="290"/>
      <c r="AN484" s="291" t="e">
        <f t="shared" si="133"/>
        <v>#DIV/0!</v>
      </c>
      <c r="AO484" s="297"/>
    </row>
    <row r="485" spans="1:41" s="219" customFormat="1" ht="15" customHeight="1" x14ac:dyDescent="0.15">
      <c r="A485" s="235"/>
      <c r="B485" s="236">
        <f t="shared" si="138"/>
        <v>0</v>
      </c>
      <c r="C485" s="237">
        <f t="shared" si="138"/>
        <v>0</v>
      </c>
      <c r="D485" s="238">
        <f>D484+1</f>
        <v>4</v>
      </c>
      <c r="E485" s="238"/>
      <c r="F485" s="239"/>
      <c r="G485" s="238"/>
      <c r="H485" s="238"/>
      <c r="I485" s="238"/>
      <c r="J485" s="238"/>
      <c r="K485" s="238"/>
      <c r="L485" s="238"/>
      <c r="M485" s="238"/>
      <c r="N485" s="238"/>
      <c r="O485" s="256">
        <f t="shared" si="132"/>
        <v>0</v>
      </c>
      <c r="P485" s="323"/>
      <c r="Q485" s="266"/>
      <c r="R485" s="331"/>
      <c r="S485" s="347"/>
      <c r="T485" s="323"/>
      <c r="U485" s="325"/>
      <c r="V485" s="327"/>
      <c r="W485" s="329"/>
      <c r="X485" s="325"/>
      <c r="Y485" s="331"/>
      <c r="Z485" s="331"/>
      <c r="AA485" s="331"/>
      <c r="AB485" s="267"/>
      <c r="AC485" s="267"/>
      <c r="AD485" s="238">
        <f>AD484</f>
        <v>0</v>
      </c>
      <c r="AE485" s="279" t="e">
        <f>VLOOKUP(AD485,分类参数表!$I$2:$J$10,2,FALSE)</f>
        <v>#N/A</v>
      </c>
      <c r="AF485" s="280"/>
      <c r="AG485" s="266"/>
      <c r="AH485" s="266"/>
      <c r="AI485" s="266"/>
      <c r="AJ485" s="266"/>
      <c r="AK485" s="266"/>
      <c r="AL485" s="266"/>
      <c r="AM485" s="290"/>
      <c r="AN485" s="291" t="e">
        <f t="shared" si="133"/>
        <v>#DIV/0!</v>
      </c>
      <c r="AO485" s="297"/>
    </row>
    <row r="486" spans="1:41" s="219" customFormat="1" ht="15" customHeight="1" x14ac:dyDescent="0.15">
      <c r="A486" s="235"/>
      <c r="B486" s="236">
        <f t="shared" si="138"/>
        <v>0</v>
      </c>
      <c r="C486" s="237">
        <f t="shared" si="138"/>
        <v>0</v>
      </c>
      <c r="D486" s="238">
        <f>D485+1</f>
        <v>5</v>
      </c>
      <c r="E486" s="238"/>
      <c r="F486" s="239"/>
      <c r="G486" s="238"/>
      <c r="H486" s="238"/>
      <c r="I486" s="238"/>
      <c r="J486" s="238"/>
      <c r="K486" s="238"/>
      <c r="L486" s="238"/>
      <c r="M486" s="238"/>
      <c r="N486" s="238"/>
      <c r="O486" s="256">
        <f t="shared" si="132"/>
        <v>0</v>
      </c>
      <c r="P486" s="323"/>
      <c r="Q486" s="266"/>
      <c r="R486" s="331"/>
      <c r="S486" s="347"/>
      <c r="T486" s="323"/>
      <c r="U486" s="325"/>
      <c r="V486" s="327"/>
      <c r="W486" s="329"/>
      <c r="X486" s="325"/>
      <c r="Y486" s="331"/>
      <c r="Z486" s="331"/>
      <c r="AA486" s="331"/>
      <c r="AB486" s="267"/>
      <c r="AC486" s="267"/>
      <c r="AD486" s="238">
        <f>AD485</f>
        <v>0</v>
      </c>
      <c r="AE486" s="279" t="e">
        <f>VLOOKUP(AD486,分类参数表!$I$2:$J$10,2,FALSE)</f>
        <v>#N/A</v>
      </c>
      <c r="AF486" s="280"/>
      <c r="AG486" s="266"/>
      <c r="AH486" s="266"/>
      <c r="AI486" s="266"/>
      <c r="AJ486" s="266"/>
      <c r="AK486" s="266"/>
      <c r="AL486" s="266"/>
      <c r="AM486" s="290"/>
      <c r="AN486" s="291" t="e">
        <f t="shared" si="133"/>
        <v>#DIV/0!</v>
      </c>
      <c r="AO486" s="297"/>
    </row>
    <row r="487" spans="1:41" x14ac:dyDescent="0.15">
      <c r="A487" s="253"/>
      <c r="B487" s="38"/>
      <c r="C487" s="37"/>
      <c r="D487" s="38"/>
      <c r="E487" s="38"/>
      <c r="F487" s="38"/>
      <c r="G487" s="38"/>
      <c r="H487" s="38"/>
      <c r="I487" s="38"/>
      <c r="J487" s="38"/>
      <c r="K487" s="38"/>
      <c r="L487" s="38"/>
      <c r="M487" s="38"/>
      <c r="N487" s="38"/>
      <c r="O487" s="38"/>
      <c r="P487" s="38"/>
      <c r="Q487" s="67"/>
      <c r="R487" s="38"/>
      <c r="S487" s="38"/>
      <c r="T487" s="38"/>
      <c r="U487" s="38"/>
      <c r="V487" s="68"/>
      <c r="W487" s="67"/>
      <c r="X487" s="38"/>
      <c r="Y487" s="68"/>
      <c r="Z487" s="68"/>
      <c r="AA487" s="68"/>
      <c r="AB487" s="68"/>
      <c r="AC487" s="68"/>
      <c r="AD487" s="38"/>
      <c r="AE487" s="286"/>
      <c r="AF487" s="38"/>
      <c r="AG487" s="38"/>
      <c r="AH487" s="38"/>
      <c r="AI487" s="38"/>
      <c r="AJ487" s="38"/>
      <c r="AK487" s="38"/>
      <c r="AL487" s="38"/>
      <c r="AM487" s="68"/>
      <c r="AN487" s="90"/>
      <c r="AO487" s="98"/>
    </row>
    <row r="488" spans="1:41" s="218" customFormat="1" ht="15" customHeight="1" x14ac:dyDescent="0.15">
      <c r="A488" s="229"/>
      <c r="B488" s="230"/>
      <c r="C488" s="231"/>
      <c r="D488" s="232">
        <v>1</v>
      </c>
      <c r="E488" s="233"/>
      <c r="F488" s="233"/>
      <c r="G488" s="232"/>
      <c r="H488" s="234"/>
      <c r="I488" s="234"/>
      <c r="J488" s="232"/>
      <c r="K488" s="233"/>
      <c r="L488" s="232"/>
      <c r="M488" s="232"/>
      <c r="N488" s="232"/>
      <c r="O488" s="255">
        <f t="shared" ref="O488:O512" si="139">N488*M488</f>
        <v>0</v>
      </c>
      <c r="P488" s="322">
        <f>SUM(O488:O492)</f>
        <v>0</v>
      </c>
      <c r="Q488" s="264"/>
      <c r="R488" s="330">
        <f>SUMPRODUCT(Q488:Q492+0)</f>
        <v>0</v>
      </c>
      <c r="S488" s="346" t="e">
        <f>R488/P488</f>
        <v>#DIV/0!</v>
      </c>
      <c r="T488" s="322" t="e">
        <f>LOOKUP(S488,{0.4,0.45,0.5,0.55,0.6,0.65,0.7,0.75,0.8,0.85,0.9,0.95,1},{0.1,0.175,0.25,0.325,0.4,0.475,0.55,0.625,0.7,0.775,0.85,0.925,1})</f>
        <v>#DIV/0!</v>
      </c>
      <c r="U488" s="324"/>
      <c r="V488" s="326"/>
      <c r="W488" s="328"/>
      <c r="X488" s="324"/>
      <c r="Y488" s="330">
        <f>R488-(V488/10)-X488</f>
        <v>0</v>
      </c>
      <c r="Z488" s="330" t="e">
        <f>Y488*T488*AE488</f>
        <v>#DIV/0!</v>
      </c>
      <c r="AA488" s="330" t="e">
        <f>U488-V488+Z488</f>
        <v>#DIV/0!</v>
      </c>
      <c r="AB488" s="265"/>
      <c r="AC488" s="265"/>
      <c r="AD488" s="276"/>
      <c r="AE488" s="277" t="e">
        <f>VLOOKUP(AD488,分类参数表!$I$2:$J$10,2,FALSE)</f>
        <v>#N/A</v>
      </c>
      <c r="AF488" s="278"/>
      <c r="AG488" s="264"/>
      <c r="AH488" s="264"/>
      <c r="AI488" s="264"/>
      <c r="AJ488" s="264"/>
      <c r="AK488" s="264"/>
      <c r="AL488" s="264"/>
      <c r="AM488" s="288"/>
      <c r="AN488" s="289" t="e">
        <f t="shared" ref="AN488:AN512" si="140">(Q488-AM488)/M488/N488</f>
        <v>#DIV/0!</v>
      </c>
      <c r="AO488" s="296"/>
    </row>
    <row r="489" spans="1:41" s="219" customFormat="1" ht="15" customHeight="1" x14ac:dyDescent="0.15">
      <c r="A489" s="235"/>
      <c r="B489" s="236">
        <f t="shared" ref="B489:C492" si="141">B488</f>
        <v>0</v>
      </c>
      <c r="C489" s="237">
        <f t="shared" si="141"/>
        <v>0</v>
      </c>
      <c r="D489" s="238">
        <f>D488+1</f>
        <v>2</v>
      </c>
      <c r="E489" s="238"/>
      <c r="F489" s="239"/>
      <c r="G489" s="238"/>
      <c r="H489" s="240"/>
      <c r="I489" s="240"/>
      <c r="J489" s="238"/>
      <c r="K489" s="238"/>
      <c r="L489" s="238"/>
      <c r="M489" s="238"/>
      <c r="N489" s="238"/>
      <c r="O489" s="256">
        <f t="shared" si="139"/>
        <v>0</v>
      </c>
      <c r="P489" s="323"/>
      <c r="Q489" s="266"/>
      <c r="R489" s="331"/>
      <c r="S489" s="347"/>
      <c r="T489" s="323"/>
      <c r="U489" s="325"/>
      <c r="V489" s="327"/>
      <c r="W489" s="329"/>
      <c r="X489" s="325"/>
      <c r="Y489" s="331"/>
      <c r="Z489" s="331"/>
      <c r="AA489" s="331"/>
      <c r="AB489" s="267"/>
      <c r="AC489" s="267"/>
      <c r="AD489" s="238">
        <f>AD488</f>
        <v>0</v>
      </c>
      <c r="AE489" s="279" t="e">
        <f>VLOOKUP(AD489,分类参数表!$I$2:$J$10,2,FALSE)</f>
        <v>#N/A</v>
      </c>
      <c r="AF489" s="280"/>
      <c r="AG489" s="266"/>
      <c r="AH489" s="266"/>
      <c r="AI489" s="266"/>
      <c r="AJ489" s="266"/>
      <c r="AK489" s="266"/>
      <c r="AL489" s="266"/>
      <c r="AM489" s="290"/>
      <c r="AN489" s="291" t="e">
        <f t="shared" si="140"/>
        <v>#DIV/0!</v>
      </c>
      <c r="AO489" s="297"/>
    </row>
    <row r="490" spans="1:41" s="219" customFormat="1" ht="15" customHeight="1" x14ac:dyDescent="0.15">
      <c r="A490" s="235"/>
      <c r="B490" s="236">
        <f t="shared" si="141"/>
        <v>0</v>
      </c>
      <c r="C490" s="237">
        <f t="shared" si="141"/>
        <v>0</v>
      </c>
      <c r="D490" s="238">
        <f>D489+1</f>
        <v>3</v>
      </c>
      <c r="E490" s="238"/>
      <c r="F490" s="239"/>
      <c r="G490" s="238"/>
      <c r="H490" s="240"/>
      <c r="I490" s="240"/>
      <c r="J490" s="238"/>
      <c r="K490" s="238"/>
      <c r="L490" s="238"/>
      <c r="M490" s="238"/>
      <c r="N490" s="238"/>
      <c r="O490" s="256">
        <f t="shared" si="139"/>
        <v>0</v>
      </c>
      <c r="P490" s="323"/>
      <c r="Q490" s="266"/>
      <c r="R490" s="331"/>
      <c r="S490" s="347"/>
      <c r="T490" s="323"/>
      <c r="U490" s="325"/>
      <c r="V490" s="327"/>
      <c r="W490" s="329"/>
      <c r="X490" s="325"/>
      <c r="Y490" s="331"/>
      <c r="Z490" s="331"/>
      <c r="AA490" s="331"/>
      <c r="AB490" s="268"/>
      <c r="AC490" s="268"/>
      <c r="AD490" s="238">
        <f>AD489</f>
        <v>0</v>
      </c>
      <c r="AE490" s="279" t="e">
        <f>VLOOKUP(AD490,分类参数表!$I$2:$J$10,2,FALSE)</f>
        <v>#N/A</v>
      </c>
      <c r="AF490" s="280"/>
      <c r="AG490" s="266"/>
      <c r="AH490" s="266"/>
      <c r="AI490" s="266"/>
      <c r="AJ490" s="266"/>
      <c r="AK490" s="266"/>
      <c r="AL490" s="266"/>
      <c r="AM490" s="290"/>
      <c r="AN490" s="291" t="e">
        <f t="shared" si="140"/>
        <v>#DIV/0!</v>
      </c>
      <c r="AO490" s="297"/>
    </row>
    <row r="491" spans="1:41" s="219" customFormat="1" ht="15" customHeight="1" x14ac:dyDescent="0.15">
      <c r="A491" s="235"/>
      <c r="B491" s="236">
        <f t="shared" si="141"/>
        <v>0</v>
      </c>
      <c r="C491" s="237">
        <f t="shared" si="141"/>
        <v>0</v>
      </c>
      <c r="D491" s="238">
        <f>D490+1</f>
        <v>4</v>
      </c>
      <c r="E491" s="238"/>
      <c r="F491" s="239"/>
      <c r="G491" s="238"/>
      <c r="H491" s="238"/>
      <c r="I491" s="238"/>
      <c r="J491" s="238"/>
      <c r="K491" s="238"/>
      <c r="L491" s="238"/>
      <c r="M491" s="238"/>
      <c r="N491" s="238"/>
      <c r="O491" s="256">
        <f t="shared" si="139"/>
        <v>0</v>
      </c>
      <c r="P491" s="323"/>
      <c r="Q491" s="266"/>
      <c r="R491" s="331"/>
      <c r="S491" s="347"/>
      <c r="T491" s="323"/>
      <c r="U491" s="325"/>
      <c r="V491" s="327"/>
      <c r="W491" s="329"/>
      <c r="X491" s="325"/>
      <c r="Y491" s="331"/>
      <c r="Z491" s="331"/>
      <c r="AA491" s="331"/>
      <c r="AB491" s="267"/>
      <c r="AC491" s="267"/>
      <c r="AD491" s="238">
        <f>AD490</f>
        <v>0</v>
      </c>
      <c r="AE491" s="279" t="e">
        <f>VLOOKUP(AD491,分类参数表!$I$2:$J$10,2,FALSE)</f>
        <v>#N/A</v>
      </c>
      <c r="AF491" s="280"/>
      <c r="AG491" s="266"/>
      <c r="AH491" s="266"/>
      <c r="AI491" s="266"/>
      <c r="AJ491" s="266"/>
      <c r="AK491" s="266"/>
      <c r="AL491" s="266"/>
      <c r="AM491" s="290"/>
      <c r="AN491" s="291" t="e">
        <f t="shared" si="140"/>
        <v>#DIV/0!</v>
      </c>
      <c r="AO491" s="297"/>
    </row>
    <row r="492" spans="1:41" s="219" customFormat="1" ht="15" customHeight="1" x14ac:dyDescent="0.15">
      <c r="A492" s="235"/>
      <c r="B492" s="236">
        <f t="shared" si="141"/>
        <v>0</v>
      </c>
      <c r="C492" s="237">
        <f t="shared" si="141"/>
        <v>0</v>
      </c>
      <c r="D492" s="238">
        <f>D491+1</f>
        <v>5</v>
      </c>
      <c r="E492" s="238"/>
      <c r="F492" s="239"/>
      <c r="G492" s="238"/>
      <c r="H492" s="238"/>
      <c r="I492" s="238"/>
      <c r="J492" s="238"/>
      <c r="K492" s="238"/>
      <c r="L492" s="238"/>
      <c r="M492" s="238"/>
      <c r="N492" s="238"/>
      <c r="O492" s="256">
        <f t="shared" si="139"/>
        <v>0</v>
      </c>
      <c r="P492" s="323"/>
      <c r="Q492" s="266"/>
      <c r="R492" s="331"/>
      <c r="S492" s="347"/>
      <c r="T492" s="323"/>
      <c r="U492" s="325"/>
      <c r="V492" s="327"/>
      <c r="W492" s="329"/>
      <c r="X492" s="325"/>
      <c r="Y492" s="331"/>
      <c r="Z492" s="331"/>
      <c r="AA492" s="331"/>
      <c r="AB492" s="267"/>
      <c r="AC492" s="267"/>
      <c r="AD492" s="238">
        <f>AD491</f>
        <v>0</v>
      </c>
      <c r="AE492" s="279" t="e">
        <f>VLOOKUP(AD492,分类参数表!$I$2:$J$10,2,FALSE)</f>
        <v>#N/A</v>
      </c>
      <c r="AF492" s="280"/>
      <c r="AG492" s="266"/>
      <c r="AH492" s="266"/>
      <c r="AI492" s="266"/>
      <c r="AJ492" s="266"/>
      <c r="AK492" s="266"/>
      <c r="AL492" s="266"/>
      <c r="AM492" s="290"/>
      <c r="AN492" s="291" t="e">
        <f t="shared" si="140"/>
        <v>#DIV/0!</v>
      </c>
      <c r="AO492" s="297"/>
    </row>
    <row r="493" spans="1:41" s="220" customFormat="1" ht="15" customHeight="1" x14ac:dyDescent="0.15">
      <c r="A493" s="241"/>
      <c r="B493" s="242"/>
      <c r="C493" s="243"/>
      <c r="D493" s="244">
        <v>1</v>
      </c>
      <c r="E493" s="245"/>
      <c r="F493" s="245"/>
      <c r="G493" s="244"/>
      <c r="H493" s="246"/>
      <c r="I493" s="246"/>
      <c r="J493" s="244"/>
      <c r="K493" s="245"/>
      <c r="L493" s="244"/>
      <c r="M493" s="244"/>
      <c r="N493" s="244"/>
      <c r="O493" s="257">
        <f t="shared" si="139"/>
        <v>0</v>
      </c>
      <c r="P493" s="332">
        <f>SUM(O493:O497)</f>
        <v>0</v>
      </c>
      <c r="Q493" s="269"/>
      <c r="R493" s="318">
        <f>SUMPRODUCT(Q493:Q497+0)</f>
        <v>0</v>
      </c>
      <c r="S493" s="334" t="e">
        <f>R493/P493</f>
        <v>#DIV/0!</v>
      </c>
      <c r="T493" s="332" t="e">
        <f>LOOKUP(S493,{0.4,0.45,0.5,0.55,0.6,0.65,0.7,0.75,0.8,0.85,0.9,0.95,1},{0.1,0.175,0.25,0.325,0.4,0.475,0.55,0.625,0.7,0.775,0.85,0.925,1})</f>
        <v>#DIV/0!</v>
      </c>
      <c r="U493" s="320"/>
      <c r="V493" s="344"/>
      <c r="W493" s="342"/>
      <c r="X493" s="320"/>
      <c r="Y493" s="318">
        <f>R493-(V493/10)-X493</f>
        <v>0</v>
      </c>
      <c r="Z493" s="318" t="e">
        <f>Y493*T493*AE493</f>
        <v>#DIV/0!</v>
      </c>
      <c r="AA493" s="318" t="e">
        <f>U493-V493+Z493</f>
        <v>#DIV/0!</v>
      </c>
      <c r="AB493" s="270"/>
      <c r="AC493" s="270"/>
      <c r="AD493" s="281"/>
      <c r="AE493" s="282" t="e">
        <f>VLOOKUP(AD493,分类参数表!$I$2:$J$10,2,FALSE)</f>
        <v>#N/A</v>
      </c>
      <c r="AF493" s="283"/>
      <c r="AG493" s="269"/>
      <c r="AH493" s="269"/>
      <c r="AI493" s="269"/>
      <c r="AJ493" s="269"/>
      <c r="AK493" s="269"/>
      <c r="AL493" s="269"/>
      <c r="AM493" s="292"/>
      <c r="AN493" s="293" t="e">
        <f t="shared" si="140"/>
        <v>#DIV/0!</v>
      </c>
      <c r="AO493" s="298"/>
    </row>
    <row r="494" spans="1:41" s="221" customFormat="1" ht="15" customHeight="1" x14ac:dyDescent="0.15">
      <c r="A494" s="247"/>
      <c r="B494" s="248">
        <f t="shared" ref="B494:C497" si="142">B493</f>
        <v>0</v>
      </c>
      <c r="C494" s="249">
        <f t="shared" si="142"/>
        <v>0</v>
      </c>
      <c r="D494" s="250">
        <f>D493+1</f>
        <v>2</v>
      </c>
      <c r="E494" s="250"/>
      <c r="F494" s="251"/>
      <c r="G494" s="250"/>
      <c r="H494" s="252"/>
      <c r="I494" s="252"/>
      <c r="J494" s="250"/>
      <c r="K494" s="250"/>
      <c r="L494" s="250"/>
      <c r="M494" s="250"/>
      <c r="N494" s="250"/>
      <c r="O494" s="258">
        <f t="shared" si="139"/>
        <v>0</v>
      </c>
      <c r="P494" s="333"/>
      <c r="Q494" s="271"/>
      <c r="R494" s="319"/>
      <c r="S494" s="335"/>
      <c r="T494" s="333"/>
      <c r="U494" s="321"/>
      <c r="V494" s="345"/>
      <c r="W494" s="343"/>
      <c r="X494" s="321"/>
      <c r="Y494" s="319"/>
      <c r="Z494" s="319"/>
      <c r="AA494" s="319"/>
      <c r="AB494" s="272"/>
      <c r="AC494" s="272"/>
      <c r="AD494" s="250">
        <f>AD493</f>
        <v>0</v>
      </c>
      <c r="AE494" s="284" t="e">
        <f>VLOOKUP(AD494,分类参数表!$I$2:$J$10,2,FALSE)</f>
        <v>#N/A</v>
      </c>
      <c r="AF494" s="285"/>
      <c r="AG494" s="271"/>
      <c r="AH494" s="271"/>
      <c r="AI494" s="271"/>
      <c r="AJ494" s="271"/>
      <c r="AK494" s="271"/>
      <c r="AL494" s="271"/>
      <c r="AM494" s="294"/>
      <c r="AN494" s="295" t="e">
        <f t="shared" si="140"/>
        <v>#DIV/0!</v>
      </c>
      <c r="AO494" s="299"/>
    </row>
    <row r="495" spans="1:41" s="221" customFormat="1" ht="15" customHeight="1" x14ac:dyDescent="0.15">
      <c r="A495" s="247"/>
      <c r="B495" s="248">
        <f t="shared" si="142"/>
        <v>0</v>
      </c>
      <c r="C495" s="249">
        <f t="shared" si="142"/>
        <v>0</v>
      </c>
      <c r="D495" s="250">
        <f>D494+1</f>
        <v>3</v>
      </c>
      <c r="E495" s="250"/>
      <c r="F495" s="251"/>
      <c r="G495" s="250"/>
      <c r="H495" s="252"/>
      <c r="I495" s="252"/>
      <c r="J495" s="250"/>
      <c r="K495" s="250"/>
      <c r="L495" s="250"/>
      <c r="M495" s="250"/>
      <c r="N495" s="250"/>
      <c r="O495" s="258">
        <f t="shared" si="139"/>
        <v>0</v>
      </c>
      <c r="P495" s="333"/>
      <c r="Q495" s="271"/>
      <c r="R495" s="319"/>
      <c r="S495" s="335"/>
      <c r="T495" s="333"/>
      <c r="U495" s="321"/>
      <c r="V495" s="345"/>
      <c r="W495" s="343"/>
      <c r="X495" s="321"/>
      <c r="Y495" s="319"/>
      <c r="Z495" s="319"/>
      <c r="AA495" s="319"/>
      <c r="AB495" s="273"/>
      <c r="AC495" s="273"/>
      <c r="AD495" s="250">
        <f>AD494</f>
        <v>0</v>
      </c>
      <c r="AE495" s="284" t="e">
        <f>VLOOKUP(AD495,分类参数表!$I$2:$J$10,2,FALSE)</f>
        <v>#N/A</v>
      </c>
      <c r="AF495" s="285"/>
      <c r="AG495" s="271"/>
      <c r="AH495" s="271"/>
      <c r="AI495" s="271"/>
      <c r="AJ495" s="271"/>
      <c r="AK495" s="271"/>
      <c r="AL495" s="271"/>
      <c r="AM495" s="294"/>
      <c r="AN495" s="295" t="e">
        <f t="shared" si="140"/>
        <v>#DIV/0!</v>
      </c>
      <c r="AO495" s="299"/>
    </row>
    <row r="496" spans="1:41" s="221" customFormat="1" ht="15" customHeight="1" x14ac:dyDescent="0.15">
      <c r="A496" s="247"/>
      <c r="B496" s="248">
        <f t="shared" si="142"/>
        <v>0</v>
      </c>
      <c r="C496" s="249">
        <f t="shared" si="142"/>
        <v>0</v>
      </c>
      <c r="D496" s="250">
        <f>D495+1</f>
        <v>4</v>
      </c>
      <c r="E496" s="250"/>
      <c r="F496" s="251"/>
      <c r="G496" s="250"/>
      <c r="H496" s="250"/>
      <c r="I496" s="250"/>
      <c r="J496" s="250"/>
      <c r="K496" s="250"/>
      <c r="L496" s="250"/>
      <c r="M496" s="250"/>
      <c r="N496" s="250"/>
      <c r="O496" s="258">
        <f t="shared" si="139"/>
        <v>0</v>
      </c>
      <c r="P496" s="333"/>
      <c r="Q496" s="271"/>
      <c r="R496" s="319"/>
      <c r="S496" s="335"/>
      <c r="T496" s="333"/>
      <c r="U496" s="321"/>
      <c r="V496" s="345"/>
      <c r="W496" s="343"/>
      <c r="X496" s="321"/>
      <c r="Y496" s="319"/>
      <c r="Z496" s="319"/>
      <c r="AA496" s="319"/>
      <c r="AB496" s="272"/>
      <c r="AC496" s="272"/>
      <c r="AD496" s="250">
        <f>AD495</f>
        <v>0</v>
      </c>
      <c r="AE496" s="284" t="e">
        <f>VLOOKUP(AD496,分类参数表!$I$2:$J$10,2,FALSE)</f>
        <v>#N/A</v>
      </c>
      <c r="AF496" s="285"/>
      <c r="AG496" s="271"/>
      <c r="AH496" s="271"/>
      <c r="AI496" s="271"/>
      <c r="AJ496" s="271"/>
      <c r="AK496" s="271"/>
      <c r="AL496" s="271"/>
      <c r="AM496" s="294"/>
      <c r="AN496" s="295" t="e">
        <f t="shared" si="140"/>
        <v>#DIV/0!</v>
      </c>
      <c r="AO496" s="299"/>
    </row>
    <row r="497" spans="1:41" s="221" customFormat="1" ht="15" customHeight="1" x14ac:dyDescent="0.15">
      <c r="A497" s="247"/>
      <c r="B497" s="248">
        <f t="shared" si="142"/>
        <v>0</v>
      </c>
      <c r="C497" s="249">
        <f t="shared" si="142"/>
        <v>0</v>
      </c>
      <c r="D497" s="250">
        <f>D496+1</f>
        <v>5</v>
      </c>
      <c r="E497" s="250"/>
      <c r="F497" s="251"/>
      <c r="G497" s="250"/>
      <c r="H497" s="250"/>
      <c r="I497" s="250"/>
      <c r="J497" s="250"/>
      <c r="K497" s="250"/>
      <c r="L497" s="250"/>
      <c r="M497" s="250"/>
      <c r="N497" s="250"/>
      <c r="O497" s="258">
        <f t="shared" si="139"/>
        <v>0</v>
      </c>
      <c r="P497" s="333"/>
      <c r="Q497" s="271"/>
      <c r="R497" s="319"/>
      <c r="S497" s="335"/>
      <c r="T497" s="333"/>
      <c r="U497" s="321"/>
      <c r="V497" s="345"/>
      <c r="W497" s="343"/>
      <c r="X497" s="321"/>
      <c r="Y497" s="319"/>
      <c r="Z497" s="319"/>
      <c r="AA497" s="319"/>
      <c r="AB497" s="272"/>
      <c r="AC497" s="272"/>
      <c r="AD497" s="250">
        <f>AD496</f>
        <v>0</v>
      </c>
      <c r="AE497" s="284" t="e">
        <f>VLOOKUP(AD497,分类参数表!$I$2:$J$10,2,FALSE)</f>
        <v>#N/A</v>
      </c>
      <c r="AF497" s="285"/>
      <c r="AG497" s="271"/>
      <c r="AH497" s="271"/>
      <c r="AI497" s="271"/>
      <c r="AJ497" s="271"/>
      <c r="AK497" s="271"/>
      <c r="AL497" s="271"/>
      <c r="AM497" s="294"/>
      <c r="AN497" s="295" t="e">
        <f t="shared" si="140"/>
        <v>#DIV/0!</v>
      </c>
      <c r="AO497" s="299"/>
    </row>
    <row r="498" spans="1:41" s="218" customFormat="1" ht="15" customHeight="1" x14ac:dyDescent="0.15">
      <c r="A498" s="229"/>
      <c r="B498" s="230"/>
      <c r="C498" s="231"/>
      <c r="D498" s="232">
        <v>1</v>
      </c>
      <c r="E498" s="233"/>
      <c r="F498" s="233"/>
      <c r="G498" s="232"/>
      <c r="H498" s="234"/>
      <c r="I498" s="234"/>
      <c r="J498" s="232"/>
      <c r="K498" s="233"/>
      <c r="L498" s="232"/>
      <c r="M498" s="232"/>
      <c r="N498" s="232"/>
      <c r="O498" s="255">
        <f t="shared" si="139"/>
        <v>0</v>
      </c>
      <c r="P498" s="322">
        <f>SUM(O498:O502)</f>
        <v>0</v>
      </c>
      <c r="Q498" s="264"/>
      <c r="R498" s="330">
        <f>SUMPRODUCT(Q498:Q502+0)</f>
        <v>0</v>
      </c>
      <c r="S498" s="346" t="e">
        <f>R498/P498</f>
        <v>#DIV/0!</v>
      </c>
      <c r="T498" s="322" t="e">
        <f>LOOKUP(S498,{0.4,0.45,0.5,0.55,0.6,0.65,0.7,0.75,0.8,0.85,0.9,0.95,1},{0.1,0.175,0.25,0.325,0.4,0.475,0.55,0.625,0.7,0.775,0.85,0.925,1})</f>
        <v>#DIV/0!</v>
      </c>
      <c r="U498" s="324"/>
      <c r="V498" s="326"/>
      <c r="W498" s="328"/>
      <c r="X498" s="324"/>
      <c r="Y498" s="330">
        <f>R498-(V498/10)-X498</f>
        <v>0</v>
      </c>
      <c r="Z498" s="330" t="e">
        <f>Y498*T498*AE498</f>
        <v>#DIV/0!</v>
      </c>
      <c r="AA498" s="330" t="e">
        <f>U498-V498+Z498</f>
        <v>#DIV/0!</v>
      </c>
      <c r="AB498" s="265"/>
      <c r="AC498" s="265"/>
      <c r="AD498" s="276"/>
      <c r="AE498" s="277" t="e">
        <f>VLOOKUP(AD498,分类参数表!$I$2:$J$10,2,FALSE)</f>
        <v>#N/A</v>
      </c>
      <c r="AF498" s="278"/>
      <c r="AG498" s="264"/>
      <c r="AH498" s="264"/>
      <c r="AI498" s="264"/>
      <c r="AJ498" s="264"/>
      <c r="AK498" s="264"/>
      <c r="AL498" s="264"/>
      <c r="AM498" s="288"/>
      <c r="AN498" s="289" t="e">
        <f t="shared" si="140"/>
        <v>#DIV/0!</v>
      </c>
      <c r="AO498" s="296"/>
    </row>
    <row r="499" spans="1:41" s="219" customFormat="1" ht="15" customHeight="1" x14ac:dyDescent="0.15">
      <c r="A499" s="235"/>
      <c r="B499" s="236">
        <f t="shared" ref="B499:C502" si="143">B498</f>
        <v>0</v>
      </c>
      <c r="C499" s="237">
        <f t="shared" si="143"/>
        <v>0</v>
      </c>
      <c r="D499" s="238">
        <f>D498+1</f>
        <v>2</v>
      </c>
      <c r="E499" s="238"/>
      <c r="F499" s="239"/>
      <c r="G499" s="238"/>
      <c r="H499" s="240"/>
      <c r="I499" s="240"/>
      <c r="J499" s="238"/>
      <c r="K499" s="238"/>
      <c r="L499" s="238"/>
      <c r="M499" s="238"/>
      <c r="N499" s="238"/>
      <c r="O499" s="256">
        <f t="shared" si="139"/>
        <v>0</v>
      </c>
      <c r="P499" s="323"/>
      <c r="Q499" s="266"/>
      <c r="R499" s="331"/>
      <c r="S499" s="347"/>
      <c r="T499" s="323"/>
      <c r="U499" s="325"/>
      <c r="V499" s="327"/>
      <c r="W499" s="329"/>
      <c r="X499" s="325"/>
      <c r="Y499" s="331"/>
      <c r="Z499" s="331"/>
      <c r="AA499" s="331"/>
      <c r="AB499" s="267"/>
      <c r="AC499" s="267"/>
      <c r="AD499" s="238">
        <f>AD498</f>
        <v>0</v>
      </c>
      <c r="AE499" s="279" t="e">
        <f>VLOOKUP(AD499,分类参数表!$I$2:$J$10,2,FALSE)</f>
        <v>#N/A</v>
      </c>
      <c r="AF499" s="280"/>
      <c r="AG499" s="266"/>
      <c r="AH499" s="266"/>
      <c r="AI499" s="266"/>
      <c r="AJ499" s="266"/>
      <c r="AK499" s="266"/>
      <c r="AL499" s="266"/>
      <c r="AM499" s="290"/>
      <c r="AN499" s="291" t="e">
        <f t="shared" si="140"/>
        <v>#DIV/0!</v>
      </c>
      <c r="AO499" s="297"/>
    </row>
    <row r="500" spans="1:41" s="219" customFormat="1" ht="15" customHeight="1" x14ac:dyDescent="0.15">
      <c r="A500" s="235"/>
      <c r="B500" s="236">
        <f t="shared" si="143"/>
        <v>0</v>
      </c>
      <c r="C500" s="237">
        <f t="shared" si="143"/>
        <v>0</v>
      </c>
      <c r="D500" s="238">
        <f>D499+1</f>
        <v>3</v>
      </c>
      <c r="E500" s="238"/>
      <c r="F500" s="239"/>
      <c r="G500" s="238"/>
      <c r="H500" s="240"/>
      <c r="I500" s="240"/>
      <c r="J500" s="238"/>
      <c r="K500" s="238"/>
      <c r="L500" s="238"/>
      <c r="M500" s="238"/>
      <c r="N500" s="238"/>
      <c r="O500" s="256">
        <f t="shared" si="139"/>
        <v>0</v>
      </c>
      <c r="P500" s="323"/>
      <c r="Q500" s="266"/>
      <c r="R500" s="331"/>
      <c r="S500" s="347"/>
      <c r="T500" s="323"/>
      <c r="U500" s="325"/>
      <c r="V500" s="327"/>
      <c r="W500" s="329"/>
      <c r="X500" s="325"/>
      <c r="Y500" s="331"/>
      <c r="Z500" s="331"/>
      <c r="AA500" s="331"/>
      <c r="AB500" s="268"/>
      <c r="AC500" s="268"/>
      <c r="AD500" s="238">
        <f>AD499</f>
        <v>0</v>
      </c>
      <c r="AE500" s="279" t="e">
        <f>VLOOKUP(AD500,分类参数表!$I$2:$J$10,2,FALSE)</f>
        <v>#N/A</v>
      </c>
      <c r="AF500" s="280"/>
      <c r="AG500" s="266"/>
      <c r="AH500" s="266"/>
      <c r="AI500" s="266"/>
      <c r="AJ500" s="266"/>
      <c r="AK500" s="266"/>
      <c r="AL500" s="266"/>
      <c r="AM500" s="290"/>
      <c r="AN500" s="291" t="e">
        <f t="shared" si="140"/>
        <v>#DIV/0!</v>
      </c>
      <c r="AO500" s="297"/>
    </row>
    <row r="501" spans="1:41" s="219" customFormat="1" ht="15" customHeight="1" x14ac:dyDescent="0.15">
      <c r="A501" s="235"/>
      <c r="B501" s="236">
        <f t="shared" si="143"/>
        <v>0</v>
      </c>
      <c r="C501" s="237">
        <f t="shared" si="143"/>
        <v>0</v>
      </c>
      <c r="D501" s="238">
        <f>D500+1</f>
        <v>4</v>
      </c>
      <c r="E501" s="238"/>
      <c r="F501" s="239"/>
      <c r="G501" s="238"/>
      <c r="H501" s="238"/>
      <c r="I501" s="238"/>
      <c r="J501" s="238"/>
      <c r="K501" s="238"/>
      <c r="L501" s="238"/>
      <c r="M501" s="238"/>
      <c r="N501" s="238"/>
      <c r="O501" s="256">
        <f t="shared" si="139"/>
        <v>0</v>
      </c>
      <c r="P501" s="323"/>
      <c r="Q501" s="266"/>
      <c r="R501" s="331"/>
      <c r="S501" s="347"/>
      <c r="T501" s="323"/>
      <c r="U501" s="325"/>
      <c r="V501" s="327"/>
      <c r="W501" s="329"/>
      <c r="X501" s="325"/>
      <c r="Y501" s="331"/>
      <c r="Z501" s="331"/>
      <c r="AA501" s="331"/>
      <c r="AB501" s="267"/>
      <c r="AC501" s="267"/>
      <c r="AD501" s="238">
        <f>AD500</f>
        <v>0</v>
      </c>
      <c r="AE501" s="279" t="e">
        <f>VLOOKUP(AD501,分类参数表!$I$2:$J$10,2,FALSE)</f>
        <v>#N/A</v>
      </c>
      <c r="AF501" s="280"/>
      <c r="AG501" s="266"/>
      <c r="AH501" s="266"/>
      <c r="AI501" s="266"/>
      <c r="AJ501" s="266"/>
      <c r="AK501" s="266"/>
      <c r="AL501" s="266"/>
      <c r="AM501" s="290"/>
      <c r="AN501" s="291" t="e">
        <f t="shared" si="140"/>
        <v>#DIV/0!</v>
      </c>
      <c r="AO501" s="297"/>
    </row>
    <row r="502" spans="1:41" s="219" customFormat="1" ht="15" customHeight="1" x14ac:dyDescent="0.15">
      <c r="A502" s="235"/>
      <c r="B502" s="236">
        <f t="shared" si="143"/>
        <v>0</v>
      </c>
      <c r="C502" s="237">
        <f t="shared" si="143"/>
        <v>0</v>
      </c>
      <c r="D502" s="238">
        <f>D501+1</f>
        <v>5</v>
      </c>
      <c r="E502" s="238"/>
      <c r="F502" s="239"/>
      <c r="G502" s="238"/>
      <c r="H502" s="238"/>
      <c r="I502" s="238"/>
      <c r="J502" s="238"/>
      <c r="K502" s="238"/>
      <c r="L502" s="238"/>
      <c r="M502" s="238"/>
      <c r="N502" s="238"/>
      <c r="O502" s="256">
        <f t="shared" si="139"/>
        <v>0</v>
      </c>
      <c r="P502" s="323"/>
      <c r="Q502" s="266"/>
      <c r="R502" s="331"/>
      <c r="S502" s="347"/>
      <c r="T502" s="323"/>
      <c r="U502" s="325"/>
      <c r="V502" s="327"/>
      <c r="W502" s="329"/>
      <c r="X502" s="325"/>
      <c r="Y502" s="331"/>
      <c r="Z502" s="331"/>
      <c r="AA502" s="331"/>
      <c r="AB502" s="267"/>
      <c r="AC502" s="267"/>
      <c r="AD502" s="238">
        <f>AD501</f>
        <v>0</v>
      </c>
      <c r="AE502" s="279" t="e">
        <f>VLOOKUP(AD502,分类参数表!$I$2:$J$10,2,FALSE)</f>
        <v>#N/A</v>
      </c>
      <c r="AF502" s="280"/>
      <c r="AG502" s="266"/>
      <c r="AH502" s="266"/>
      <c r="AI502" s="266"/>
      <c r="AJ502" s="266"/>
      <c r="AK502" s="266"/>
      <c r="AL502" s="266"/>
      <c r="AM502" s="290"/>
      <c r="AN502" s="291" t="e">
        <f t="shared" si="140"/>
        <v>#DIV/0!</v>
      </c>
      <c r="AO502" s="297"/>
    </row>
    <row r="503" spans="1:41" s="220" customFormat="1" ht="15" customHeight="1" x14ac:dyDescent="0.15">
      <c r="A503" s="241"/>
      <c r="B503" s="242"/>
      <c r="C503" s="243"/>
      <c r="D503" s="244">
        <v>1</v>
      </c>
      <c r="E503" s="245"/>
      <c r="F503" s="245"/>
      <c r="G503" s="244"/>
      <c r="H503" s="246"/>
      <c r="I503" s="246"/>
      <c r="J503" s="244"/>
      <c r="K503" s="245"/>
      <c r="L503" s="244"/>
      <c r="M503" s="244"/>
      <c r="N503" s="244"/>
      <c r="O503" s="257">
        <f t="shared" si="139"/>
        <v>0</v>
      </c>
      <c r="P503" s="332">
        <f>SUM(O503:O507)</f>
        <v>0</v>
      </c>
      <c r="Q503" s="269"/>
      <c r="R503" s="318">
        <f>SUMPRODUCT(Q503:Q507+0)</f>
        <v>0</v>
      </c>
      <c r="S503" s="334" t="e">
        <f>R503/P503</f>
        <v>#DIV/0!</v>
      </c>
      <c r="T503" s="332" t="e">
        <f>LOOKUP(S503,{0.4,0.45,0.5,0.55,0.6,0.65,0.7,0.75,0.8,0.85,0.9,0.95,1},{0.1,0.175,0.25,0.325,0.4,0.475,0.55,0.625,0.7,0.775,0.85,0.925,1})</f>
        <v>#DIV/0!</v>
      </c>
      <c r="U503" s="320"/>
      <c r="V503" s="344"/>
      <c r="W503" s="342"/>
      <c r="X503" s="320"/>
      <c r="Y503" s="318">
        <f>R503-(V503/10)-X503</f>
        <v>0</v>
      </c>
      <c r="Z503" s="318" t="e">
        <f>Y503*T503*AE503</f>
        <v>#DIV/0!</v>
      </c>
      <c r="AA503" s="318" t="e">
        <f>U503-V503+Z503</f>
        <v>#DIV/0!</v>
      </c>
      <c r="AB503" s="270"/>
      <c r="AC503" s="270"/>
      <c r="AD503" s="281"/>
      <c r="AE503" s="282" t="e">
        <f>VLOOKUP(AD503,分类参数表!$I$2:$J$10,2,FALSE)</f>
        <v>#N/A</v>
      </c>
      <c r="AF503" s="283"/>
      <c r="AG503" s="269"/>
      <c r="AH503" s="269"/>
      <c r="AI503" s="269"/>
      <c r="AJ503" s="269"/>
      <c r="AK503" s="269"/>
      <c r="AL503" s="269"/>
      <c r="AM503" s="292"/>
      <c r="AN503" s="293" t="e">
        <f t="shared" si="140"/>
        <v>#DIV/0!</v>
      </c>
      <c r="AO503" s="298"/>
    </row>
    <row r="504" spans="1:41" s="221" customFormat="1" ht="15" customHeight="1" x14ac:dyDescent="0.15">
      <c r="A504" s="247"/>
      <c r="B504" s="248">
        <f t="shared" ref="B504:C507" si="144">B503</f>
        <v>0</v>
      </c>
      <c r="C504" s="249">
        <f t="shared" si="144"/>
        <v>0</v>
      </c>
      <c r="D504" s="250">
        <f>D503+1</f>
        <v>2</v>
      </c>
      <c r="E504" s="250"/>
      <c r="F504" s="251"/>
      <c r="G504" s="250"/>
      <c r="H504" s="252"/>
      <c r="I504" s="252"/>
      <c r="J504" s="250"/>
      <c r="K504" s="250"/>
      <c r="L504" s="250"/>
      <c r="M504" s="250"/>
      <c r="N504" s="250"/>
      <c r="O504" s="258">
        <f t="shared" si="139"/>
        <v>0</v>
      </c>
      <c r="P504" s="333"/>
      <c r="Q504" s="271"/>
      <c r="R504" s="319"/>
      <c r="S504" s="335"/>
      <c r="T504" s="333"/>
      <c r="U504" s="321"/>
      <c r="V504" s="345"/>
      <c r="W504" s="343"/>
      <c r="X504" s="321"/>
      <c r="Y504" s="319"/>
      <c r="Z504" s="319"/>
      <c r="AA504" s="319"/>
      <c r="AB504" s="272"/>
      <c r="AC504" s="272"/>
      <c r="AD504" s="250">
        <f>AD503</f>
        <v>0</v>
      </c>
      <c r="AE504" s="284" t="e">
        <f>VLOOKUP(AD504,分类参数表!$I$2:$J$10,2,FALSE)</f>
        <v>#N/A</v>
      </c>
      <c r="AF504" s="285"/>
      <c r="AG504" s="271"/>
      <c r="AH504" s="271"/>
      <c r="AI504" s="271"/>
      <c r="AJ504" s="271"/>
      <c r="AK504" s="271"/>
      <c r="AL504" s="271"/>
      <c r="AM504" s="294"/>
      <c r="AN504" s="295" t="e">
        <f t="shared" si="140"/>
        <v>#DIV/0!</v>
      </c>
      <c r="AO504" s="299"/>
    </row>
    <row r="505" spans="1:41" s="221" customFormat="1" ht="15" customHeight="1" x14ac:dyDescent="0.15">
      <c r="A505" s="247"/>
      <c r="B505" s="248">
        <f t="shared" si="144"/>
        <v>0</v>
      </c>
      <c r="C505" s="249">
        <f t="shared" si="144"/>
        <v>0</v>
      </c>
      <c r="D505" s="250">
        <f>D504+1</f>
        <v>3</v>
      </c>
      <c r="E505" s="250"/>
      <c r="F505" s="251"/>
      <c r="G505" s="250"/>
      <c r="H505" s="252"/>
      <c r="I505" s="252"/>
      <c r="J505" s="250"/>
      <c r="K505" s="250"/>
      <c r="L505" s="250"/>
      <c r="M505" s="250"/>
      <c r="N505" s="250"/>
      <c r="O505" s="258">
        <f t="shared" si="139"/>
        <v>0</v>
      </c>
      <c r="P505" s="333"/>
      <c r="Q505" s="271"/>
      <c r="R505" s="319"/>
      <c r="S505" s="335"/>
      <c r="T505" s="333"/>
      <c r="U505" s="321"/>
      <c r="V505" s="345"/>
      <c r="W505" s="343"/>
      <c r="X505" s="321"/>
      <c r="Y505" s="319"/>
      <c r="Z505" s="319"/>
      <c r="AA505" s="319"/>
      <c r="AB505" s="273"/>
      <c r="AC505" s="273"/>
      <c r="AD505" s="250">
        <f>AD504</f>
        <v>0</v>
      </c>
      <c r="AE505" s="284" t="e">
        <f>VLOOKUP(AD505,分类参数表!$I$2:$J$10,2,FALSE)</f>
        <v>#N/A</v>
      </c>
      <c r="AF505" s="285"/>
      <c r="AG505" s="271"/>
      <c r="AH505" s="271"/>
      <c r="AI505" s="271"/>
      <c r="AJ505" s="271"/>
      <c r="AK505" s="271"/>
      <c r="AL505" s="271"/>
      <c r="AM505" s="294"/>
      <c r="AN505" s="295" t="e">
        <f t="shared" si="140"/>
        <v>#DIV/0!</v>
      </c>
      <c r="AO505" s="299"/>
    </row>
    <row r="506" spans="1:41" s="221" customFormat="1" ht="15" customHeight="1" x14ac:dyDescent="0.15">
      <c r="A506" s="247"/>
      <c r="B506" s="248">
        <f t="shared" si="144"/>
        <v>0</v>
      </c>
      <c r="C506" s="249">
        <f t="shared" si="144"/>
        <v>0</v>
      </c>
      <c r="D506" s="250">
        <f>D505+1</f>
        <v>4</v>
      </c>
      <c r="E506" s="250"/>
      <c r="F506" s="251"/>
      <c r="G506" s="250"/>
      <c r="H506" s="250"/>
      <c r="I506" s="250"/>
      <c r="J506" s="250"/>
      <c r="K506" s="250"/>
      <c r="L506" s="250"/>
      <c r="M506" s="250"/>
      <c r="N506" s="250"/>
      <c r="O506" s="258">
        <f t="shared" si="139"/>
        <v>0</v>
      </c>
      <c r="P506" s="333"/>
      <c r="Q506" s="271"/>
      <c r="R506" s="319"/>
      <c r="S506" s="335"/>
      <c r="T506" s="333"/>
      <c r="U506" s="321"/>
      <c r="V506" s="345"/>
      <c r="W506" s="343"/>
      <c r="X506" s="321"/>
      <c r="Y506" s="319"/>
      <c r="Z506" s="319"/>
      <c r="AA506" s="319"/>
      <c r="AB506" s="272"/>
      <c r="AC506" s="272"/>
      <c r="AD506" s="250">
        <f>AD505</f>
        <v>0</v>
      </c>
      <c r="AE506" s="284" t="e">
        <f>VLOOKUP(AD506,分类参数表!$I$2:$J$10,2,FALSE)</f>
        <v>#N/A</v>
      </c>
      <c r="AF506" s="285"/>
      <c r="AG506" s="271"/>
      <c r="AH506" s="271"/>
      <c r="AI506" s="271"/>
      <c r="AJ506" s="271"/>
      <c r="AK506" s="271"/>
      <c r="AL506" s="271"/>
      <c r="AM506" s="294"/>
      <c r="AN506" s="295" t="e">
        <f t="shared" si="140"/>
        <v>#DIV/0!</v>
      </c>
      <c r="AO506" s="299"/>
    </row>
    <row r="507" spans="1:41" s="221" customFormat="1" ht="15" customHeight="1" x14ac:dyDescent="0.15">
      <c r="A507" s="247"/>
      <c r="B507" s="248">
        <f t="shared" si="144"/>
        <v>0</v>
      </c>
      <c r="C507" s="249">
        <f t="shared" si="144"/>
        <v>0</v>
      </c>
      <c r="D507" s="250">
        <f>D506+1</f>
        <v>5</v>
      </c>
      <c r="E507" s="250"/>
      <c r="F507" s="251"/>
      <c r="G507" s="250"/>
      <c r="H507" s="250"/>
      <c r="I507" s="250"/>
      <c r="J507" s="250"/>
      <c r="K507" s="250"/>
      <c r="L507" s="250"/>
      <c r="M507" s="250"/>
      <c r="N507" s="250"/>
      <c r="O507" s="258">
        <f t="shared" si="139"/>
        <v>0</v>
      </c>
      <c r="P507" s="333"/>
      <c r="Q507" s="271"/>
      <c r="R507" s="319"/>
      <c r="S507" s="335"/>
      <c r="T507" s="333"/>
      <c r="U507" s="321"/>
      <c r="V507" s="345"/>
      <c r="W507" s="343"/>
      <c r="X507" s="321"/>
      <c r="Y507" s="319"/>
      <c r="Z507" s="319"/>
      <c r="AA507" s="319"/>
      <c r="AB507" s="272"/>
      <c r="AC507" s="272"/>
      <c r="AD507" s="250">
        <f>AD506</f>
        <v>0</v>
      </c>
      <c r="AE507" s="284" t="e">
        <f>VLOOKUP(AD507,分类参数表!$I$2:$J$10,2,FALSE)</f>
        <v>#N/A</v>
      </c>
      <c r="AF507" s="285"/>
      <c r="AG507" s="271"/>
      <c r="AH507" s="271"/>
      <c r="AI507" s="271"/>
      <c r="AJ507" s="271"/>
      <c r="AK507" s="271"/>
      <c r="AL507" s="271"/>
      <c r="AM507" s="294"/>
      <c r="AN507" s="295" t="e">
        <f t="shared" si="140"/>
        <v>#DIV/0!</v>
      </c>
      <c r="AO507" s="299"/>
    </row>
    <row r="508" spans="1:41" s="218" customFormat="1" ht="15" customHeight="1" x14ac:dyDescent="0.15">
      <c r="A508" s="229"/>
      <c r="B508" s="230"/>
      <c r="C508" s="231"/>
      <c r="D508" s="232">
        <v>1</v>
      </c>
      <c r="E508" s="233"/>
      <c r="F508" s="233"/>
      <c r="G508" s="232"/>
      <c r="H508" s="234"/>
      <c r="I508" s="234"/>
      <c r="J508" s="232"/>
      <c r="K508" s="233"/>
      <c r="L508" s="232"/>
      <c r="M508" s="232"/>
      <c r="N508" s="232"/>
      <c r="O508" s="255">
        <f t="shared" si="139"/>
        <v>0</v>
      </c>
      <c r="P508" s="322">
        <f>SUM(O508:O512)</f>
        <v>0</v>
      </c>
      <c r="Q508" s="264"/>
      <c r="R508" s="330">
        <f>SUMPRODUCT(Q508:Q512+0)</f>
        <v>0</v>
      </c>
      <c r="S508" s="346" t="e">
        <f>R508/P508</f>
        <v>#DIV/0!</v>
      </c>
      <c r="T508" s="322" t="e">
        <f>LOOKUP(S508,{0.4,0.45,0.5,0.55,0.6,0.65,0.7,0.75,0.8,0.85,0.9,0.95,1},{0.1,0.175,0.25,0.325,0.4,0.475,0.55,0.625,0.7,0.775,0.85,0.925,1})</f>
        <v>#DIV/0!</v>
      </c>
      <c r="U508" s="324"/>
      <c r="V508" s="326"/>
      <c r="W508" s="328"/>
      <c r="X508" s="324"/>
      <c r="Y508" s="330">
        <f>R508-(V508/10)-X508</f>
        <v>0</v>
      </c>
      <c r="Z508" s="330" t="e">
        <f>Y508*T508*AE508</f>
        <v>#DIV/0!</v>
      </c>
      <c r="AA508" s="330" t="e">
        <f>U508-V508+Z508</f>
        <v>#DIV/0!</v>
      </c>
      <c r="AB508" s="265"/>
      <c r="AC508" s="265"/>
      <c r="AD508" s="276"/>
      <c r="AE508" s="277" t="e">
        <f>VLOOKUP(AD508,分类参数表!$I$2:$J$10,2,FALSE)</f>
        <v>#N/A</v>
      </c>
      <c r="AF508" s="278"/>
      <c r="AG508" s="264"/>
      <c r="AH508" s="264"/>
      <c r="AI508" s="264"/>
      <c r="AJ508" s="264"/>
      <c r="AK508" s="264"/>
      <c r="AL508" s="264"/>
      <c r="AM508" s="288"/>
      <c r="AN508" s="289" t="e">
        <f t="shared" si="140"/>
        <v>#DIV/0!</v>
      </c>
      <c r="AO508" s="296"/>
    </row>
    <row r="509" spans="1:41" s="219" customFormat="1" ht="15" customHeight="1" x14ac:dyDescent="0.15">
      <c r="A509" s="235"/>
      <c r="B509" s="236">
        <f t="shared" ref="B509:C512" si="145">B508</f>
        <v>0</v>
      </c>
      <c r="C509" s="237">
        <f t="shared" si="145"/>
        <v>0</v>
      </c>
      <c r="D509" s="238">
        <f>D508+1</f>
        <v>2</v>
      </c>
      <c r="E509" s="238"/>
      <c r="F509" s="239"/>
      <c r="G509" s="238"/>
      <c r="H509" s="240"/>
      <c r="I509" s="240"/>
      <c r="J509" s="238"/>
      <c r="K509" s="238"/>
      <c r="L509" s="238"/>
      <c r="M509" s="238"/>
      <c r="N509" s="238"/>
      <c r="O509" s="256">
        <f t="shared" si="139"/>
        <v>0</v>
      </c>
      <c r="P509" s="323"/>
      <c r="Q509" s="266"/>
      <c r="R509" s="331"/>
      <c r="S509" s="347"/>
      <c r="T509" s="323"/>
      <c r="U509" s="325"/>
      <c r="V509" s="327"/>
      <c r="W509" s="329"/>
      <c r="X509" s="325"/>
      <c r="Y509" s="331"/>
      <c r="Z509" s="331"/>
      <c r="AA509" s="331"/>
      <c r="AB509" s="267"/>
      <c r="AC509" s="267"/>
      <c r="AD509" s="238">
        <f>AD508</f>
        <v>0</v>
      </c>
      <c r="AE509" s="279" t="e">
        <f>VLOOKUP(AD509,分类参数表!$I$2:$J$10,2,FALSE)</f>
        <v>#N/A</v>
      </c>
      <c r="AF509" s="280"/>
      <c r="AG509" s="266"/>
      <c r="AH509" s="266"/>
      <c r="AI509" s="266"/>
      <c r="AJ509" s="266"/>
      <c r="AK509" s="266"/>
      <c r="AL509" s="266"/>
      <c r="AM509" s="290"/>
      <c r="AN509" s="291" t="e">
        <f t="shared" si="140"/>
        <v>#DIV/0!</v>
      </c>
      <c r="AO509" s="297"/>
    </row>
    <row r="510" spans="1:41" s="219" customFormat="1" ht="15" customHeight="1" x14ac:dyDescent="0.15">
      <c r="A510" s="235"/>
      <c r="B510" s="236">
        <f t="shared" si="145"/>
        <v>0</v>
      </c>
      <c r="C510" s="237">
        <f t="shared" si="145"/>
        <v>0</v>
      </c>
      <c r="D510" s="238">
        <f>D509+1</f>
        <v>3</v>
      </c>
      <c r="E510" s="238"/>
      <c r="F510" s="239"/>
      <c r="G510" s="238"/>
      <c r="H510" s="240"/>
      <c r="I510" s="240"/>
      <c r="J510" s="238"/>
      <c r="K510" s="238"/>
      <c r="L510" s="238"/>
      <c r="M510" s="238"/>
      <c r="N510" s="238"/>
      <c r="O510" s="256">
        <f t="shared" si="139"/>
        <v>0</v>
      </c>
      <c r="P510" s="323"/>
      <c r="Q510" s="266"/>
      <c r="R510" s="331"/>
      <c r="S510" s="347"/>
      <c r="T510" s="323"/>
      <c r="U510" s="325"/>
      <c r="V510" s="327"/>
      <c r="W510" s="329"/>
      <c r="X510" s="325"/>
      <c r="Y510" s="331"/>
      <c r="Z510" s="331"/>
      <c r="AA510" s="331"/>
      <c r="AB510" s="268"/>
      <c r="AC510" s="268"/>
      <c r="AD510" s="238">
        <f>AD509</f>
        <v>0</v>
      </c>
      <c r="AE510" s="279" t="e">
        <f>VLOOKUP(AD510,分类参数表!$I$2:$J$10,2,FALSE)</f>
        <v>#N/A</v>
      </c>
      <c r="AF510" s="280"/>
      <c r="AG510" s="266"/>
      <c r="AH510" s="266"/>
      <c r="AI510" s="266"/>
      <c r="AJ510" s="266"/>
      <c r="AK510" s="266"/>
      <c r="AL510" s="266"/>
      <c r="AM510" s="290"/>
      <c r="AN510" s="291" t="e">
        <f t="shared" si="140"/>
        <v>#DIV/0!</v>
      </c>
      <c r="AO510" s="297"/>
    </row>
    <row r="511" spans="1:41" s="219" customFormat="1" ht="15" customHeight="1" x14ac:dyDescent="0.15">
      <c r="A511" s="235"/>
      <c r="B511" s="236">
        <f t="shared" si="145"/>
        <v>0</v>
      </c>
      <c r="C511" s="237">
        <f t="shared" si="145"/>
        <v>0</v>
      </c>
      <c r="D511" s="238">
        <f>D510+1</f>
        <v>4</v>
      </c>
      <c r="E511" s="238"/>
      <c r="F511" s="239"/>
      <c r="G511" s="238"/>
      <c r="H511" s="238"/>
      <c r="I511" s="238"/>
      <c r="J511" s="238"/>
      <c r="K511" s="238"/>
      <c r="L511" s="238"/>
      <c r="M511" s="238"/>
      <c r="N511" s="238"/>
      <c r="O511" s="256">
        <f t="shared" si="139"/>
        <v>0</v>
      </c>
      <c r="P511" s="323"/>
      <c r="Q511" s="266"/>
      <c r="R511" s="331"/>
      <c r="S511" s="347"/>
      <c r="T511" s="323"/>
      <c r="U511" s="325"/>
      <c r="V511" s="327"/>
      <c r="W511" s="329"/>
      <c r="X511" s="325"/>
      <c r="Y511" s="331"/>
      <c r="Z511" s="331"/>
      <c r="AA511" s="331"/>
      <c r="AB511" s="267"/>
      <c r="AC511" s="267"/>
      <c r="AD511" s="238">
        <f>AD510</f>
        <v>0</v>
      </c>
      <c r="AE511" s="279" t="e">
        <f>VLOOKUP(AD511,分类参数表!$I$2:$J$10,2,FALSE)</f>
        <v>#N/A</v>
      </c>
      <c r="AF511" s="280"/>
      <c r="AG511" s="266"/>
      <c r="AH511" s="266"/>
      <c r="AI511" s="266"/>
      <c r="AJ511" s="266"/>
      <c r="AK511" s="266"/>
      <c r="AL511" s="266"/>
      <c r="AM511" s="290"/>
      <c r="AN511" s="291" t="e">
        <f t="shared" si="140"/>
        <v>#DIV/0!</v>
      </c>
      <c r="AO511" s="297"/>
    </row>
    <row r="512" spans="1:41" s="219" customFormat="1" ht="15" customHeight="1" x14ac:dyDescent="0.15">
      <c r="A512" s="235"/>
      <c r="B512" s="236">
        <f t="shared" si="145"/>
        <v>0</v>
      </c>
      <c r="C512" s="237">
        <f t="shared" si="145"/>
        <v>0</v>
      </c>
      <c r="D512" s="238">
        <f>D511+1</f>
        <v>5</v>
      </c>
      <c r="E512" s="238"/>
      <c r="F512" s="239"/>
      <c r="G512" s="238"/>
      <c r="H512" s="238"/>
      <c r="I512" s="238"/>
      <c r="J512" s="238"/>
      <c r="K512" s="238"/>
      <c r="L512" s="238"/>
      <c r="M512" s="238"/>
      <c r="N512" s="238"/>
      <c r="O512" s="256">
        <f t="shared" si="139"/>
        <v>0</v>
      </c>
      <c r="P512" s="323"/>
      <c r="Q512" s="266"/>
      <c r="R512" s="331"/>
      <c r="S512" s="347"/>
      <c r="T512" s="323"/>
      <c r="U512" s="325"/>
      <c r="V512" s="327"/>
      <c r="W512" s="329"/>
      <c r="X512" s="325"/>
      <c r="Y512" s="331"/>
      <c r="Z512" s="331"/>
      <c r="AA512" s="331"/>
      <c r="AB512" s="267"/>
      <c r="AC512" s="267"/>
      <c r="AD512" s="238">
        <f>AD511</f>
        <v>0</v>
      </c>
      <c r="AE512" s="279" t="e">
        <f>VLOOKUP(AD512,分类参数表!$I$2:$J$10,2,FALSE)</f>
        <v>#N/A</v>
      </c>
      <c r="AF512" s="280"/>
      <c r="AG512" s="266"/>
      <c r="AH512" s="266"/>
      <c r="AI512" s="266"/>
      <c r="AJ512" s="266"/>
      <c r="AK512" s="266"/>
      <c r="AL512" s="266"/>
      <c r="AM512" s="290"/>
      <c r="AN512" s="291" t="e">
        <f t="shared" si="140"/>
        <v>#DIV/0!</v>
      </c>
      <c r="AO512" s="297"/>
    </row>
    <row r="513" spans="1:41" x14ac:dyDescent="0.15">
      <c r="A513" s="253"/>
      <c r="B513" s="38"/>
      <c r="C513" s="37"/>
      <c r="D513" s="38"/>
      <c r="E513" s="38"/>
      <c r="F513" s="38"/>
      <c r="G513" s="38"/>
      <c r="H513" s="38"/>
      <c r="I513" s="38"/>
      <c r="J513" s="38"/>
      <c r="K513" s="38"/>
      <c r="L513" s="38"/>
      <c r="M513" s="38"/>
      <c r="N513" s="38"/>
      <c r="O513" s="38"/>
      <c r="P513" s="38"/>
      <c r="Q513" s="67"/>
      <c r="R513" s="38"/>
      <c r="S513" s="38"/>
      <c r="T513" s="38"/>
      <c r="U513" s="38"/>
      <c r="V513" s="68"/>
      <c r="W513" s="67"/>
      <c r="X513" s="38"/>
      <c r="Y513" s="68"/>
      <c r="Z513" s="68"/>
      <c r="AA513" s="68"/>
      <c r="AB513" s="68"/>
      <c r="AC513" s="68"/>
      <c r="AD513" s="38"/>
      <c r="AE513" s="286"/>
      <c r="AF513" s="38"/>
      <c r="AG513" s="38"/>
      <c r="AH513" s="38"/>
      <c r="AI513" s="38"/>
      <c r="AJ513" s="38"/>
      <c r="AK513" s="38"/>
      <c r="AL513" s="38"/>
      <c r="AM513" s="68"/>
      <c r="AN513" s="90"/>
      <c r="AO513" s="98"/>
    </row>
    <row r="514" spans="1:41" s="218" customFormat="1" ht="15" customHeight="1" x14ac:dyDescent="0.15">
      <c r="A514" s="229"/>
      <c r="B514" s="230"/>
      <c r="C514" s="231"/>
      <c r="D514" s="232">
        <v>1</v>
      </c>
      <c r="E514" s="233"/>
      <c r="F514" s="233"/>
      <c r="G514" s="232"/>
      <c r="H514" s="234"/>
      <c r="I514" s="234"/>
      <c r="J514" s="232"/>
      <c r="K514" s="233"/>
      <c r="L514" s="232"/>
      <c r="M514" s="232"/>
      <c r="N514" s="232"/>
      <c r="O514" s="255">
        <f t="shared" ref="O514:O538" si="146">N514*M514</f>
        <v>0</v>
      </c>
      <c r="P514" s="322">
        <f>SUM(O514:O518)</f>
        <v>0</v>
      </c>
      <c r="Q514" s="264"/>
      <c r="R514" s="330">
        <f>SUMPRODUCT(Q514:Q518+0)</f>
        <v>0</v>
      </c>
      <c r="S514" s="346" t="e">
        <f>R514/P514</f>
        <v>#DIV/0!</v>
      </c>
      <c r="T514" s="322" t="e">
        <f>LOOKUP(S514,{0.4,0.45,0.5,0.55,0.6,0.65,0.7,0.75,0.8,0.85,0.9,0.95,1},{0.1,0.175,0.25,0.325,0.4,0.475,0.55,0.625,0.7,0.775,0.85,0.925,1})</f>
        <v>#DIV/0!</v>
      </c>
      <c r="U514" s="324"/>
      <c r="V514" s="326"/>
      <c r="W514" s="328"/>
      <c r="X514" s="324"/>
      <c r="Y514" s="330">
        <f>R514-(V514/10)-X514</f>
        <v>0</v>
      </c>
      <c r="Z514" s="330" t="e">
        <f>Y514*T514*AE514</f>
        <v>#DIV/0!</v>
      </c>
      <c r="AA514" s="330" t="e">
        <f>U514-V514+Z514</f>
        <v>#DIV/0!</v>
      </c>
      <c r="AB514" s="265"/>
      <c r="AC514" s="265"/>
      <c r="AD514" s="276"/>
      <c r="AE514" s="277" t="e">
        <f>VLOOKUP(AD514,分类参数表!$I$2:$J$10,2,FALSE)</f>
        <v>#N/A</v>
      </c>
      <c r="AF514" s="278"/>
      <c r="AG514" s="264"/>
      <c r="AH514" s="264"/>
      <c r="AI514" s="264"/>
      <c r="AJ514" s="264"/>
      <c r="AK514" s="264"/>
      <c r="AL514" s="264"/>
      <c r="AM514" s="288"/>
      <c r="AN514" s="289" t="e">
        <f t="shared" ref="AN514:AN538" si="147">(Q514-AM514)/M514/N514</f>
        <v>#DIV/0!</v>
      </c>
      <c r="AO514" s="296"/>
    </row>
    <row r="515" spans="1:41" s="219" customFormat="1" ht="15" customHeight="1" x14ac:dyDescent="0.15">
      <c r="A515" s="235"/>
      <c r="B515" s="236">
        <f t="shared" ref="B515:C518" si="148">B514</f>
        <v>0</v>
      </c>
      <c r="C515" s="237">
        <f t="shared" si="148"/>
        <v>0</v>
      </c>
      <c r="D515" s="238">
        <f>D514+1</f>
        <v>2</v>
      </c>
      <c r="E515" s="238"/>
      <c r="F515" s="239"/>
      <c r="G515" s="238"/>
      <c r="H515" s="240"/>
      <c r="I515" s="240"/>
      <c r="J515" s="238"/>
      <c r="K515" s="238"/>
      <c r="L515" s="238"/>
      <c r="M515" s="238"/>
      <c r="N515" s="238"/>
      <c r="O515" s="256">
        <f t="shared" si="146"/>
        <v>0</v>
      </c>
      <c r="P515" s="323"/>
      <c r="Q515" s="266"/>
      <c r="R515" s="331"/>
      <c r="S515" s="347"/>
      <c r="T515" s="323"/>
      <c r="U515" s="325"/>
      <c r="V515" s="327"/>
      <c r="W515" s="329"/>
      <c r="X515" s="325"/>
      <c r="Y515" s="331"/>
      <c r="Z515" s="331"/>
      <c r="AA515" s="331"/>
      <c r="AB515" s="267"/>
      <c r="AC515" s="267"/>
      <c r="AD515" s="238">
        <f>AD514</f>
        <v>0</v>
      </c>
      <c r="AE515" s="279" t="e">
        <f>VLOOKUP(AD515,分类参数表!$I$2:$J$10,2,FALSE)</f>
        <v>#N/A</v>
      </c>
      <c r="AF515" s="280"/>
      <c r="AG515" s="266"/>
      <c r="AH515" s="266"/>
      <c r="AI515" s="266"/>
      <c r="AJ515" s="266"/>
      <c r="AK515" s="266"/>
      <c r="AL515" s="266"/>
      <c r="AM515" s="290"/>
      <c r="AN515" s="291" t="e">
        <f t="shared" si="147"/>
        <v>#DIV/0!</v>
      </c>
      <c r="AO515" s="297"/>
    </row>
    <row r="516" spans="1:41" s="219" customFormat="1" ht="15" customHeight="1" x14ac:dyDescent="0.15">
      <c r="A516" s="235"/>
      <c r="B516" s="236">
        <f t="shared" si="148"/>
        <v>0</v>
      </c>
      <c r="C516" s="237">
        <f t="shared" si="148"/>
        <v>0</v>
      </c>
      <c r="D516" s="238">
        <f>D515+1</f>
        <v>3</v>
      </c>
      <c r="E516" s="238"/>
      <c r="F516" s="239"/>
      <c r="G516" s="238"/>
      <c r="H516" s="240"/>
      <c r="I516" s="240"/>
      <c r="J516" s="238"/>
      <c r="K516" s="238"/>
      <c r="L516" s="238"/>
      <c r="M516" s="238"/>
      <c r="N516" s="238"/>
      <c r="O516" s="256">
        <f t="shared" si="146"/>
        <v>0</v>
      </c>
      <c r="P516" s="323"/>
      <c r="Q516" s="266"/>
      <c r="R516" s="331"/>
      <c r="S516" s="347"/>
      <c r="T516" s="323"/>
      <c r="U516" s="325"/>
      <c r="V516" s="327"/>
      <c r="W516" s="329"/>
      <c r="X516" s="325"/>
      <c r="Y516" s="331"/>
      <c r="Z516" s="331"/>
      <c r="AA516" s="331"/>
      <c r="AB516" s="268"/>
      <c r="AC516" s="268"/>
      <c r="AD516" s="238">
        <f>AD515</f>
        <v>0</v>
      </c>
      <c r="AE516" s="279" t="e">
        <f>VLOOKUP(AD516,分类参数表!$I$2:$J$10,2,FALSE)</f>
        <v>#N/A</v>
      </c>
      <c r="AF516" s="280"/>
      <c r="AG516" s="266"/>
      <c r="AH516" s="266"/>
      <c r="AI516" s="266"/>
      <c r="AJ516" s="266"/>
      <c r="AK516" s="266"/>
      <c r="AL516" s="266"/>
      <c r="AM516" s="290"/>
      <c r="AN516" s="291" t="e">
        <f t="shared" si="147"/>
        <v>#DIV/0!</v>
      </c>
      <c r="AO516" s="297"/>
    </row>
    <row r="517" spans="1:41" s="219" customFormat="1" ht="15" customHeight="1" x14ac:dyDescent="0.15">
      <c r="A517" s="235"/>
      <c r="B517" s="236">
        <f t="shared" si="148"/>
        <v>0</v>
      </c>
      <c r="C517" s="237">
        <f t="shared" si="148"/>
        <v>0</v>
      </c>
      <c r="D517" s="238">
        <f>D516+1</f>
        <v>4</v>
      </c>
      <c r="E517" s="238"/>
      <c r="F517" s="239"/>
      <c r="G517" s="238"/>
      <c r="H517" s="238"/>
      <c r="I517" s="238"/>
      <c r="J517" s="238"/>
      <c r="K517" s="238"/>
      <c r="L517" s="238"/>
      <c r="M517" s="238"/>
      <c r="N517" s="238"/>
      <c r="O517" s="256">
        <f t="shared" si="146"/>
        <v>0</v>
      </c>
      <c r="P517" s="323"/>
      <c r="Q517" s="266"/>
      <c r="R517" s="331"/>
      <c r="S517" s="347"/>
      <c r="T517" s="323"/>
      <c r="U517" s="325"/>
      <c r="V517" s="327"/>
      <c r="W517" s="329"/>
      <c r="X517" s="325"/>
      <c r="Y517" s="331"/>
      <c r="Z517" s="331"/>
      <c r="AA517" s="331"/>
      <c r="AB517" s="267"/>
      <c r="AC517" s="267"/>
      <c r="AD517" s="238">
        <f>AD516</f>
        <v>0</v>
      </c>
      <c r="AE517" s="279" t="e">
        <f>VLOOKUP(AD517,分类参数表!$I$2:$J$10,2,FALSE)</f>
        <v>#N/A</v>
      </c>
      <c r="AF517" s="280"/>
      <c r="AG517" s="266"/>
      <c r="AH517" s="266"/>
      <c r="AI517" s="266"/>
      <c r="AJ517" s="266"/>
      <c r="AK517" s="266"/>
      <c r="AL517" s="266"/>
      <c r="AM517" s="290"/>
      <c r="AN517" s="291" t="e">
        <f t="shared" si="147"/>
        <v>#DIV/0!</v>
      </c>
      <c r="AO517" s="297"/>
    </row>
    <row r="518" spans="1:41" s="219" customFormat="1" ht="15" customHeight="1" x14ac:dyDescent="0.15">
      <c r="A518" s="235"/>
      <c r="B518" s="236">
        <f t="shared" si="148"/>
        <v>0</v>
      </c>
      <c r="C518" s="237">
        <f t="shared" si="148"/>
        <v>0</v>
      </c>
      <c r="D518" s="238">
        <f>D517+1</f>
        <v>5</v>
      </c>
      <c r="E518" s="238"/>
      <c r="F518" s="239"/>
      <c r="G518" s="238"/>
      <c r="H518" s="238"/>
      <c r="I518" s="238"/>
      <c r="J518" s="238"/>
      <c r="K518" s="238"/>
      <c r="L518" s="238"/>
      <c r="M518" s="238"/>
      <c r="N518" s="238"/>
      <c r="O518" s="256">
        <f t="shared" si="146"/>
        <v>0</v>
      </c>
      <c r="P518" s="323"/>
      <c r="Q518" s="266"/>
      <c r="R518" s="331"/>
      <c r="S518" s="347"/>
      <c r="T518" s="323"/>
      <c r="U518" s="325"/>
      <c r="V518" s="327"/>
      <c r="W518" s="329"/>
      <c r="X518" s="325"/>
      <c r="Y518" s="331"/>
      <c r="Z518" s="331"/>
      <c r="AA518" s="331"/>
      <c r="AB518" s="267"/>
      <c r="AC518" s="267"/>
      <c r="AD518" s="238">
        <f>AD517</f>
        <v>0</v>
      </c>
      <c r="AE518" s="279" t="e">
        <f>VLOOKUP(AD518,分类参数表!$I$2:$J$10,2,FALSE)</f>
        <v>#N/A</v>
      </c>
      <c r="AF518" s="280"/>
      <c r="AG518" s="266"/>
      <c r="AH518" s="266"/>
      <c r="AI518" s="266"/>
      <c r="AJ518" s="266"/>
      <c r="AK518" s="266"/>
      <c r="AL518" s="266"/>
      <c r="AM518" s="290"/>
      <c r="AN518" s="291" t="e">
        <f t="shared" si="147"/>
        <v>#DIV/0!</v>
      </c>
      <c r="AO518" s="297"/>
    </row>
    <row r="519" spans="1:41" s="220" customFormat="1" ht="15" customHeight="1" x14ac:dyDescent="0.15">
      <c r="A519" s="241"/>
      <c r="B519" s="242"/>
      <c r="C519" s="243"/>
      <c r="D519" s="244">
        <v>1</v>
      </c>
      <c r="E519" s="245"/>
      <c r="F519" s="245"/>
      <c r="G519" s="244"/>
      <c r="H519" s="246"/>
      <c r="I519" s="246"/>
      <c r="J519" s="244"/>
      <c r="K519" s="245"/>
      <c r="L519" s="244"/>
      <c r="M519" s="244"/>
      <c r="N519" s="244"/>
      <c r="O519" s="257">
        <f t="shared" si="146"/>
        <v>0</v>
      </c>
      <c r="P519" s="332">
        <f>SUM(O519:O523)</f>
        <v>0</v>
      </c>
      <c r="Q519" s="269"/>
      <c r="R519" s="318">
        <f>SUMPRODUCT(Q519:Q523+0)</f>
        <v>0</v>
      </c>
      <c r="S519" s="334" t="e">
        <f>R519/P519</f>
        <v>#DIV/0!</v>
      </c>
      <c r="T519" s="332" t="e">
        <f>LOOKUP(S519,{0.4,0.45,0.5,0.55,0.6,0.65,0.7,0.75,0.8,0.85,0.9,0.95,1},{0.1,0.175,0.25,0.325,0.4,0.475,0.55,0.625,0.7,0.775,0.85,0.925,1})</f>
        <v>#DIV/0!</v>
      </c>
      <c r="U519" s="320"/>
      <c r="V519" s="344"/>
      <c r="W519" s="342"/>
      <c r="X519" s="320"/>
      <c r="Y519" s="318">
        <f>R519-(V519/10)-X519</f>
        <v>0</v>
      </c>
      <c r="Z519" s="318" t="e">
        <f>Y519*T519*AE519</f>
        <v>#DIV/0!</v>
      </c>
      <c r="AA519" s="318" t="e">
        <f>U519-V519+Z519</f>
        <v>#DIV/0!</v>
      </c>
      <c r="AB519" s="270"/>
      <c r="AC519" s="270"/>
      <c r="AD519" s="281"/>
      <c r="AE519" s="282" t="e">
        <f>VLOOKUP(AD519,分类参数表!$I$2:$J$10,2,FALSE)</f>
        <v>#N/A</v>
      </c>
      <c r="AF519" s="283"/>
      <c r="AG519" s="269"/>
      <c r="AH519" s="269"/>
      <c r="AI519" s="269"/>
      <c r="AJ519" s="269"/>
      <c r="AK519" s="269"/>
      <c r="AL519" s="269"/>
      <c r="AM519" s="292"/>
      <c r="AN519" s="293" t="e">
        <f t="shared" si="147"/>
        <v>#DIV/0!</v>
      </c>
      <c r="AO519" s="298"/>
    </row>
    <row r="520" spans="1:41" s="221" customFormat="1" ht="15" customHeight="1" x14ac:dyDescent="0.15">
      <c r="A520" s="247"/>
      <c r="B520" s="248">
        <f t="shared" ref="B520:C523" si="149">B519</f>
        <v>0</v>
      </c>
      <c r="C520" s="249">
        <f t="shared" si="149"/>
        <v>0</v>
      </c>
      <c r="D520" s="250">
        <f>D519+1</f>
        <v>2</v>
      </c>
      <c r="E520" s="250"/>
      <c r="F520" s="251"/>
      <c r="G520" s="250"/>
      <c r="H520" s="252"/>
      <c r="I520" s="252"/>
      <c r="J520" s="250"/>
      <c r="K520" s="250"/>
      <c r="L520" s="250"/>
      <c r="M520" s="250"/>
      <c r="N520" s="250"/>
      <c r="O520" s="258">
        <f t="shared" si="146"/>
        <v>0</v>
      </c>
      <c r="P520" s="333"/>
      <c r="Q520" s="271"/>
      <c r="R520" s="319"/>
      <c r="S520" s="335"/>
      <c r="T520" s="333"/>
      <c r="U520" s="321"/>
      <c r="V520" s="345"/>
      <c r="W520" s="343"/>
      <c r="X520" s="321"/>
      <c r="Y520" s="319"/>
      <c r="Z520" s="319"/>
      <c r="AA520" s="319"/>
      <c r="AB520" s="272"/>
      <c r="AC520" s="272"/>
      <c r="AD520" s="250">
        <f>AD519</f>
        <v>0</v>
      </c>
      <c r="AE520" s="284" t="e">
        <f>VLOOKUP(AD520,分类参数表!$I$2:$J$10,2,FALSE)</f>
        <v>#N/A</v>
      </c>
      <c r="AF520" s="285"/>
      <c r="AG520" s="271"/>
      <c r="AH520" s="271"/>
      <c r="AI520" s="271"/>
      <c r="AJ520" s="271"/>
      <c r="AK520" s="271"/>
      <c r="AL520" s="271"/>
      <c r="AM520" s="294"/>
      <c r="AN520" s="295" t="e">
        <f t="shared" si="147"/>
        <v>#DIV/0!</v>
      </c>
      <c r="AO520" s="299"/>
    </row>
    <row r="521" spans="1:41" s="221" customFormat="1" ht="15" customHeight="1" x14ac:dyDescent="0.15">
      <c r="A521" s="247"/>
      <c r="B521" s="248">
        <f t="shared" si="149"/>
        <v>0</v>
      </c>
      <c r="C521" s="249">
        <f t="shared" si="149"/>
        <v>0</v>
      </c>
      <c r="D521" s="250">
        <f>D520+1</f>
        <v>3</v>
      </c>
      <c r="E521" s="250"/>
      <c r="F521" s="251"/>
      <c r="G521" s="250"/>
      <c r="H521" s="252"/>
      <c r="I521" s="252"/>
      <c r="J521" s="250"/>
      <c r="K521" s="250"/>
      <c r="L521" s="250"/>
      <c r="M521" s="250"/>
      <c r="N521" s="250"/>
      <c r="O521" s="258">
        <f t="shared" si="146"/>
        <v>0</v>
      </c>
      <c r="P521" s="333"/>
      <c r="Q521" s="271"/>
      <c r="R521" s="319"/>
      <c r="S521" s="335"/>
      <c r="T521" s="333"/>
      <c r="U521" s="321"/>
      <c r="V521" s="345"/>
      <c r="W521" s="343"/>
      <c r="X521" s="321"/>
      <c r="Y521" s="319"/>
      <c r="Z521" s="319"/>
      <c r="AA521" s="319"/>
      <c r="AB521" s="273"/>
      <c r="AC521" s="273"/>
      <c r="AD521" s="250">
        <f>AD520</f>
        <v>0</v>
      </c>
      <c r="AE521" s="284" t="e">
        <f>VLOOKUP(AD521,分类参数表!$I$2:$J$10,2,FALSE)</f>
        <v>#N/A</v>
      </c>
      <c r="AF521" s="285"/>
      <c r="AG521" s="271"/>
      <c r="AH521" s="271"/>
      <c r="AI521" s="271"/>
      <c r="AJ521" s="271"/>
      <c r="AK521" s="271"/>
      <c r="AL521" s="271"/>
      <c r="AM521" s="294"/>
      <c r="AN521" s="295" t="e">
        <f t="shared" si="147"/>
        <v>#DIV/0!</v>
      </c>
      <c r="AO521" s="299"/>
    </row>
    <row r="522" spans="1:41" s="221" customFormat="1" ht="15" customHeight="1" x14ac:dyDescent="0.15">
      <c r="A522" s="247"/>
      <c r="B522" s="248">
        <f t="shared" si="149"/>
        <v>0</v>
      </c>
      <c r="C522" s="249">
        <f t="shared" si="149"/>
        <v>0</v>
      </c>
      <c r="D522" s="250">
        <f>D521+1</f>
        <v>4</v>
      </c>
      <c r="E522" s="250"/>
      <c r="F522" s="251"/>
      <c r="G522" s="250"/>
      <c r="H522" s="250"/>
      <c r="I522" s="250"/>
      <c r="J522" s="250"/>
      <c r="K522" s="250"/>
      <c r="L522" s="250"/>
      <c r="M522" s="250"/>
      <c r="N522" s="250"/>
      <c r="O522" s="258">
        <f t="shared" si="146"/>
        <v>0</v>
      </c>
      <c r="P522" s="333"/>
      <c r="Q522" s="271"/>
      <c r="R522" s="319"/>
      <c r="S522" s="335"/>
      <c r="T522" s="333"/>
      <c r="U522" s="321"/>
      <c r="V522" s="345"/>
      <c r="W522" s="343"/>
      <c r="X522" s="321"/>
      <c r="Y522" s="319"/>
      <c r="Z522" s="319"/>
      <c r="AA522" s="319"/>
      <c r="AB522" s="272"/>
      <c r="AC522" s="272"/>
      <c r="AD522" s="250">
        <f>AD521</f>
        <v>0</v>
      </c>
      <c r="AE522" s="284" t="e">
        <f>VLOOKUP(AD522,分类参数表!$I$2:$J$10,2,FALSE)</f>
        <v>#N/A</v>
      </c>
      <c r="AF522" s="285"/>
      <c r="AG522" s="271"/>
      <c r="AH522" s="271"/>
      <c r="AI522" s="271"/>
      <c r="AJ522" s="271"/>
      <c r="AK522" s="271"/>
      <c r="AL522" s="271"/>
      <c r="AM522" s="294"/>
      <c r="AN522" s="295" t="e">
        <f t="shared" si="147"/>
        <v>#DIV/0!</v>
      </c>
      <c r="AO522" s="299"/>
    </row>
    <row r="523" spans="1:41" s="221" customFormat="1" ht="15" customHeight="1" x14ac:dyDescent="0.15">
      <c r="A523" s="247"/>
      <c r="B523" s="248">
        <f t="shared" si="149"/>
        <v>0</v>
      </c>
      <c r="C523" s="249">
        <f t="shared" si="149"/>
        <v>0</v>
      </c>
      <c r="D523" s="250">
        <f>D522+1</f>
        <v>5</v>
      </c>
      <c r="E523" s="250"/>
      <c r="F523" s="251"/>
      <c r="G523" s="250"/>
      <c r="H523" s="250"/>
      <c r="I523" s="250"/>
      <c r="J523" s="250"/>
      <c r="K523" s="250"/>
      <c r="L523" s="250"/>
      <c r="M523" s="250"/>
      <c r="N523" s="250"/>
      <c r="O523" s="258">
        <f t="shared" si="146"/>
        <v>0</v>
      </c>
      <c r="P523" s="333"/>
      <c r="Q523" s="271"/>
      <c r="R523" s="319"/>
      <c r="S523" s="335"/>
      <c r="T523" s="333"/>
      <c r="U523" s="321"/>
      <c r="V523" s="345"/>
      <c r="W523" s="343"/>
      <c r="X523" s="321"/>
      <c r="Y523" s="319"/>
      <c r="Z523" s="319"/>
      <c r="AA523" s="319"/>
      <c r="AB523" s="272"/>
      <c r="AC523" s="272"/>
      <c r="AD523" s="250">
        <f>AD522</f>
        <v>0</v>
      </c>
      <c r="AE523" s="284" t="e">
        <f>VLOOKUP(AD523,分类参数表!$I$2:$J$10,2,FALSE)</f>
        <v>#N/A</v>
      </c>
      <c r="AF523" s="285"/>
      <c r="AG523" s="271"/>
      <c r="AH523" s="271"/>
      <c r="AI523" s="271"/>
      <c r="AJ523" s="271"/>
      <c r="AK523" s="271"/>
      <c r="AL523" s="271"/>
      <c r="AM523" s="294"/>
      <c r="AN523" s="295" t="e">
        <f t="shared" si="147"/>
        <v>#DIV/0!</v>
      </c>
      <c r="AO523" s="299"/>
    </row>
    <row r="524" spans="1:41" s="218" customFormat="1" ht="15" customHeight="1" x14ac:dyDescent="0.15">
      <c r="A524" s="229"/>
      <c r="B524" s="230"/>
      <c r="C524" s="231"/>
      <c r="D524" s="232">
        <v>1</v>
      </c>
      <c r="E524" s="233"/>
      <c r="F524" s="233"/>
      <c r="G524" s="232"/>
      <c r="H524" s="234"/>
      <c r="I524" s="234"/>
      <c r="J524" s="232"/>
      <c r="K524" s="233"/>
      <c r="L524" s="232"/>
      <c r="M524" s="232"/>
      <c r="N524" s="232"/>
      <c r="O524" s="255">
        <f t="shared" si="146"/>
        <v>0</v>
      </c>
      <c r="P524" s="322">
        <f>SUM(O524:O528)</f>
        <v>0</v>
      </c>
      <c r="Q524" s="264"/>
      <c r="R524" s="330">
        <f>SUMPRODUCT(Q524:Q528+0)</f>
        <v>0</v>
      </c>
      <c r="S524" s="346" t="e">
        <f>R524/P524</f>
        <v>#DIV/0!</v>
      </c>
      <c r="T524" s="322" t="e">
        <f>LOOKUP(S524,{0.4,0.45,0.5,0.55,0.6,0.65,0.7,0.75,0.8,0.85,0.9,0.95,1},{0.1,0.175,0.25,0.325,0.4,0.475,0.55,0.625,0.7,0.775,0.85,0.925,1})</f>
        <v>#DIV/0!</v>
      </c>
      <c r="U524" s="324"/>
      <c r="V524" s="326"/>
      <c r="W524" s="328"/>
      <c r="X524" s="324"/>
      <c r="Y524" s="330">
        <f>R524-(V524/10)-X524</f>
        <v>0</v>
      </c>
      <c r="Z524" s="330" t="e">
        <f>Y524*T524*AE524</f>
        <v>#DIV/0!</v>
      </c>
      <c r="AA524" s="330" t="e">
        <f>U524-V524+Z524</f>
        <v>#DIV/0!</v>
      </c>
      <c r="AB524" s="265"/>
      <c r="AC524" s="265"/>
      <c r="AD524" s="276"/>
      <c r="AE524" s="277" t="e">
        <f>VLOOKUP(AD524,分类参数表!$I$2:$J$10,2,FALSE)</f>
        <v>#N/A</v>
      </c>
      <c r="AF524" s="278"/>
      <c r="AG524" s="264"/>
      <c r="AH524" s="264"/>
      <c r="AI524" s="264"/>
      <c r="AJ524" s="264"/>
      <c r="AK524" s="264"/>
      <c r="AL524" s="264"/>
      <c r="AM524" s="288"/>
      <c r="AN524" s="289" t="e">
        <f t="shared" si="147"/>
        <v>#DIV/0!</v>
      </c>
      <c r="AO524" s="296"/>
    </row>
    <row r="525" spans="1:41" s="219" customFormat="1" ht="15" customHeight="1" x14ac:dyDescent="0.15">
      <c r="A525" s="235"/>
      <c r="B525" s="236">
        <f t="shared" ref="B525:C528" si="150">B524</f>
        <v>0</v>
      </c>
      <c r="C525" s="237">
        <f t="shared" si="150"/>
        <v>0</v>
      </c>
      <c r="D525" s="238">
        <f>D524+1</f>
        <v>2</v>
      </c>
      <c r="E525" s="238"/>
      <c r="F525" s="239"/>
      <c r="G525" s="238"/>
      <c r="H525" s="240"/>
      <c r="I525" s="240"/>
      <c r="J525" s="238"/>
      <c r="K525" s="238"/>
      <c r="L525" s="238"/>
      <c r="M525" s="238"/>
      <c r="N525" s="238"/>
      <c r="O525" s="256">
        <f t="shared" si="146"/>
        <v>0</v>
      </c>
      <c r="P525" s="323"/>
      <c r="Q525" s="266"/>
      <c r="R525" s="331"/>
      <c r="S525" s="347"/>
      <c r="T525" s="323"/>
      <c r="U525" s="325"/>
      <c r="V525" s="327"/>
      <c r="W525" s="329"/>
      <c r="X525" s="325"/>
      <c r="Y525" s="331"/>
      <c r="Z525" s="331"/>
      <c r="AA525" s="331"/>
      <c r="AB525" s="267"/>
      <c r="AC525" s="267"/>
      <c r="AD525" s="238">
        <f>AD524</f>
        <v>0</v>
      </c>
      <c r="AE525" s="279" t="e">
        <f>VLOOKUP(AD525,分类参数表!$I$2:$J$10,2,FALSE)</f>
        <v>#N/A</v>
      </c>
      <c r="AF525" s="280"/>
      <c r="AG525" s="266"/>
      <c r="AH525" s="266"/>
      <c r="AI525" s="266"/>
      <c r="AJ525" s="266"/>
      <c r="AK525" s="266"/>
      <c r="AL525" s="266"/>
      <c r="AM525" s="290"/>
      <c r="AN525" s="291" t="e">
        <f t="shared" si="147"/>
        <v>#DIV/0!</v>
      </c>
      <c r="AO525" s="297"/>
    </row>
    <row r="526" spans="1:41" s="219" customFormat="1" ht="15" customHeight="1" x14ac:dyDescent="0.15">
      <c r="A526" s="235"/>
      <c r="B526" s="236">
        <f t="shared" si="150"/>
        <v>0</v>
      </c>
      <c r="C526" s="237">
        <f t="shared" si="150"/>
        <v>0</v>
      </c>
      <c r="D526" s="238">
        <f>D525+1</f>
        <v>3</v>
      </c>
      <c r="E526" s="238"/>
      <c r="F526" s="239"/>
      <c r="G526" s="238"/>
      <c r="H526" s="240"/>
      <c r="I526" s="240"/>
      <c r="J526" s="238"/>
      <c r="K526" s="238"/>
      <c r="L526" s="238"/>
      <c r="M526" s="238"/>
      <c r="N526" s="238"/>
      <c r="O526" s="256">
        <f t="shared" si="146"/>
        <v>0</v>
      </c>
      <c r="P526" s="323"/>
      <c r="Q526" s="266"/>
      <c r="R526" s="331"/>
      <c r="S526" s="347"/>
      <c r="T526" s="323"/>
      <c r="U526" s="325"/>
      <c r="V526" s="327"/>
      <c r="W526" s="329"/>
      <c r="X526" s="325"/>
      <c r="Y526" s="331"/>
      <c r="Z526" s="331"/>
      <c r="AA526" s="331"/>
      <c r="AB526" s="268"/>
      <c r="AC526" s="268"/>
      <c r="AD526" s="238">
        <f>AD525</f>
        <v>0</v>
      </c>
      <c r="AE526" s="279" t="e">
        <f>VLOOKUP(AD526,分类参数表!$I$2:$J$10,2,FALSE)</f>
        <v>#N/A</v>
      </c>
      <c r="AF526" s="280"/>
      <c r="AG526" s="266"/>
      <c r="AH526" s="266"/>
      <c r="AI526" s="266"/>
      <c r="AJ526" s="266"/>
      <c r="AK526" s="266"/>
      <c r="AL526" s="266"/>
      <c r="AM526" s="290"/>
      <c r="AN526" s="291" t="e">
        <f t="shared" si="147"/>
        <v>#DIV/0!</v>
      </c>
      <c r="AO526" s="297"/>
    </row>
    <row r="527" spans="1:41" s="219" customFormat="1" ht="15" customHeight="1" x14ac:dyDescent="0.15">
      <c r="A527" s="235"/>
      <c r="B527" s="236">
        <f t="shared" si="150"/>
        <v>0</v>
      </c>
      <c r="C527" s="237">
        <f t="shared" si="150"/>
        <v>0</v>
      </c>
      <c r="D527" s="238">
        <f>D526+1</f>
        <v>4</v>
      </c>
      <c r="E527" s="238"/>
      <c r="F527" s="239"/>
      <c r="G527" s="238"/>
      <c r="H527" s="238"/>
      <c r="I527" s="238"/>
      <c r="J527" s="238"/>
      <c r="K527" s="238"/>
      <c r="L527" s="238"/>
      <c r="M527" s="238"/>
      <c r="N527" s="238"/>
      <c r="O527" s="256">
        <f t="shared" si="146"/>
        <v>0</v>
      </c>
      <c r="P527" s="323"/>
      <c r="Q527" s="266"/>
      <c r="R527" s="331"/>
      <c r="S527" s="347"/>
      <c r="T527" s="323"/>
      <c r="U527" s="325"/>
      <c r="V527" s="327"/>
      <c r="W527" s="329"/>
      <c r="X527" s="325"/>
      <c r="Y527" s="331"/>
      <c r="Z527" s="331"/>
      <c r="AA527" s="331"/>
      <c r="AB527" s="267"/>
      <c r="AC527" s="267"/>
      <c r="AD527" s="238">
        <f>AD526</f>
        <v>0</v>
      </c>
      <c r="AE527" s="279" t="e">
        <f>VLOOKUP(AD527,分类参数表!$I$2:$J$10,2,FALSE)</f>
        <v>#N/A</v>
      </c>
      <c r="AF527" s="280"/>
      <c r="AG527" s="266"/>
      <c r="AH527" s="266"/>
      <c r="AI527" s="266"/>
      <c r="AJ527" s="266"/>
      <c r="AK527" s="266"/>
      <c r="AL527" s="266"/>
      <c r="AM527" s="290"/>
      <c r="AN527" s="291" t="e">
        <f t="shared" si="147"/>
        <v>#DIV/0!</v>
      </c>
      <c r="AO527" s="297"/>
    </row>
    <row r="528" spans="1:41" s="219" customFormat="1" ht="15" customHeight="1" x14ac:dyDescent="0.15">
      <c r="A528" s="235"/>
      <c r="B528" s="236">
        <f t="shared" si="150"/>
        <v>0</v>
      </c>
      <c r="C528" s="237">
        <f t="shared" si="150"/>
        <v>0</v>
      </c>
      <c r="D528" s="238">
        <f>D527+1</f>
        <v>5</v>
      </c>
      <c r="E528" s="238"/>
      <c r="F528" s="239"/>
      <c r="G528" s="238"/>
      <c r="H528" s="238"/>
      <c r="I528" s="238"/>
      <c r="J528" s="238"/>
      <c r="K528" s="238"/>
      <c r="L528" s="238"/>
      <c r="M528" s="238"/>
      <c r="N528" s="238"/>
      <c r="O528" s="256">
        <f t="shared" si="146"/>
        <v>0</v>
      </c>
      <c r="P528" s="323"/>
      <c r="Q528" s="266"/>
      <c r="R528" s="331"/>
      <c r="S528" s="347"/>
      <c r="T528" s="323"/>
      <c r="U528" s="325"/>
      <c r="V528" s="327"/>
      <c r="W528" s="329"/>
      <c r="X528" s="325"/>
      <c r="Y528" s="331"/>
      <c r="Z528" s="331"/>
      <c r="AA528" s="331"/>
      <c r="AB528" s="267"/>
      <c r="AC528" s="267"/>
      <c r="AD528" s="238">
        <f>AD527</f>
        <v>0</v>
      </c>
      <c r="AE528" s="279" t="e">
        <f>VLOOKUP(AD528,分类参数表!$I$2:$J$10,2,FALSE)</f>
        <v>#N/A</v>
      </c>
      <c r="AF528" s="280"/>
      <c r="AG528" s="266"/>
      <c r="AH528" s="266"/>
      <c r="AI528" s="266"/>
      <c r="AJ528" s="266"/>
      <c r="AK528" s="266"/>
      <c r="AL528" s="266"/>
      <c r="AM528" s="290"/>
      <c r="AN528" s="291" t="e">
        <f t="shared" si="147"/>
        <v>#DIV/0!</v>
      </c>
      <c r="AO528" s="297"/>
    </row>
    <row r="529" spans="1:41" s="220" customFormat="1" ht="15" customHeight="1" x14ac:dyDescent="0.15">
      <c r="A529" s="241"/>
      <c r="B529" s="242"/>
      <c r="C529" s="243"/>
      <c r="D529" s="244">
        <v>1</v>
      </c>
      <c r="E529" s="245"/>
      <c r="F529" s="245"/>
      <c r="G529" s="244"/>
      <c r="H529" s="246"/>
      <c r="I529" s="246"/>
      <c r="J529" s="244"/>
      <c r="K529" s="245"/>
      <c r="L529" s="244"/>
      <c r="M529" s="244"/>
      <c r="N529" s="244"/>
      <c r="O529" s="257">
        <f t="shared" si="146"/>
        <v>0</v>
      </c>
      <c r="P529" s="332">
        <f>SUM(O529:O533)</f>
        <v>0</v>
      </c>
      <c r="Q529" s="269"/>
      <c r="R529" s="318">
        <f>SUMPRODUCT(Q529:Q533+0)</f>
        <v>0</v>
      </c>
      <c r="S529" s="334" t="e">
        <f>R529/P529</f>
        <v>#DIV/0!</v>
      </c>
      <c r="T529" s="332" t="e">
        <f>LOOKUP(S529,{0.4,0.45,0.5,0.55,0.6,0.65,0.7,0.75,0.8,0.85,0.9,0.95,1},{0.1,0.175,0.25,0.325,0.4,0.475,0.55,0.625,0.7,0.775,0.85,0.925,1})</f>
        <v>#DIV/0!</v>
      </c>
      <c r="U529" s="320"/>
      <c r="V529" s="344"/>
      <c r="W529" s="342"/>
      <c r="X529" s="320"/>
      <c r="Y529" s="318">
        <f>R529-(V529/10)-X529</f>
        <v>0</v>
      </c>
      <c r="Z529" s="318" t="e">
        <f>Y529*T529*AE529</f>
        <v>#DIV/0!</v>
      </c>
      <c r="AA529" s="318" t="e">
        <f>U529-V529+Z529</f>
        <v>#DIV/0!</v>
      </c>
      <c r="AB529" s="270"/>
      <c r="AC529" s="270"/>
      <c r="AD529" s="281"/>
      <c r="AE529" s="282" t="e">
        <f>VLOOKUP(AD529,分类参数表!$I$2:$J$10,2,FALSE)</f>
        <v>#N/A</v>
      </c>
      <c r="AF529" s="283"/>
      <c r="AG529" s="269"/>
      <c r="AH529" s="269"/>
      <c r="AI529" s="269"/>
      <c r="AJ529" s="269"/>
      <c r="AK529" s="269"/>
      <c r="AL529" s="269"/>
      <c r="AM529" s="292"/>
      <c r="AN529" s="293" t="e">
        <f t="shared" si="147"/>
        <v>#DIV/0!</v>
      </c>
      <c r="AO529" s="298"/>
    </row>
    <row r="530" spans="1:41" s="221" customFormat="1" ht="15" customHeight="1" x14ac:dyDescent="0.15">
      <c r="A530" s="247"/>
      <c r="B530" s="248">
        <f t="shared" ref="B530:C533" si="151">B529</f>
        <v>0</v>
      </c>
      <c r="C530" s="249">
        <f t="shared" si="151"/>
        <v>0</v>
      </c>
      <c r="D530" s="250">
        <f>D529+1</f>
        <v>2</v>
      </c>
      <c r="E530" s="250"/>
      <c r="F530" s="251"/>
      <c r="G530" s="250"/>
      <c r="H530" s="252"/>
      <c r="I530" s="252"/>
      <c r="J530" s="250"/>
      <c r="K530" s="250"/>
      <c r="L530" s="250"/>
      <c r="M530" s="250"/>
      <c r="N530" s="250"/>
      <c r="O530" s="258">
        <f t="shared" si="146"/>
        <v>0</v>
      </c>
      <c r="P530" s="333"/>
      <c r="Q530" s="271"/>
      <c r="R530" s="319"/>
      <c r="S530" s="335"/>
      <c r="T530" s="333"/>
      <c r="U530" s="321"/>
      <c r="V530" s="345"/>
      <c r="W530" s="343"/>
      <c r="X530" s="321"/>
      <c r="Y530" s="319"/>
      <c r="Z530" s="319"/>
      <c r="AA530" s="319"/>
      <c r="AB530" s="272"/>
      <c r="AC530" s="272"/>
      <c r="AD530" s="250">
        <f>AD529</f>
        <v>0</v>
      </c>
      <c r="AE530" s="284" t="e">
        <f>VLOOKUP(AD530,分类参数表!$I$2:$J$10,2,FALSE)</f>
        <v>#N/A</v>
      </c>
      <c r="AF530" s="285"/>
      <c r="AG530" s="271"/>
      <c r="AH530" s="271"/>
      <c r="AI530" s="271"/>
      <c r="AJ530" s="271"/>
      <c r="AK530" s="271"/>
      <c r="AL530" s="271"/>
      <c r="AM530" s="294"/>
      <c r="AN530" s="295" t="e">
        <f t="shared" si="147"/>
        <v>#DIV/0!</v>
      </c>
      <c r="AO530" s="299"/>
    </row>
    <row r="531" spans="1:41" s="221" customFormat="1" ht="15" customHeight="1" x14ac:dyDescent="0.15">
      <c r="A531" s="247"/>
      <c r="B531" s="248">
        <f t="shared" si="151"/>
        <v>0</v>
      </c>
      <c r="C531" s="249">
        <f t="shared" si="151"/>
        <v>0</v>
      </c>
      <c r="D531" s="250">
        <f>D530+1</f>
        <v>3</v>
      </c>
      <c r="E531" s="250"/>
      <c r="F531" s="251"/>
      <c r="G531" s="250"/>
      <c r="H531" s="252"/>
      <c r="I531" s="252"/>
      <c r="J531" s="250"/>
      <c r="K531" s="250"/>
      <c r="L531" s="250"/>
      <c r="M531" s="250"/>
      <c r="N531" s="250"/>
      <c r="O531" s="258">
        <f t="shared" si="146"/>
        <v>0</v>
      </c>
      <c r="P531" s="333"/>
      <c r="Q531" s="271"/>
      <c r="R531" s="319"/>
      <c r="S531" s="335"/>
      <c r="T531" s="333"/>
      <c r="U531" s="321"/>
      <c r="V531" s="345"/>
      <c r="W531" s="343"/>
      <c r="X531" s="321"/>
      <c r="Y531" s="319"/>
      <c r="Z531" s="319"/>
      <c r="AA531" s="319"/>
      <c r="AB531" s="273"/>
      <c r="AC531" s="273"/>
      <c r="AD531" s="250">
        <f>AD530</f>
        <v>0</v>
      </c>
      <c r="AE531" s="284" t="e">
        <f>VLOOKUP(AD531,分类参数表!$I$2:$J$10,2,FALSE)</f>
        <v>#N/A</v>
      </c>
      <c r="AF531" s="285"/>
      <c r="AG531" s="271"/>
      <c r="AH531" s="271"/>
      <c r="AI531" s="271"/>
      <c r="AJ531" s="271"/>
      <c r="AK531" s="271"/>
      <c r="AL531" s="271"/>
      <c r="AM531" s="294"/>
      <c r="AN531" s="295" t="e">
        <f t="shared" si="147"/>
        <v>#DIV/0!</v>
      </c>
      <c r="AO531" s="299"/>
    </row>
    <row r="532" spans="1:41" s="221" customFormat="1" ht="15" customHeight="1" x14ac:dyDescent="0.15">
      <c r="A532" s="247"/>
      <c r="B532" s="248">
        <f t="shared" si="151"/>
        <v>0</v>
      </c>
      <c r="C532" s="249">
        <f t="shared" si="151"/>
        <v>0</v>
      </c>
      <c r="D532" s="250">
        <f>D531+1</f>
        <v>4</v>
      </c>
      <c r="E532" s="250"/>
      <c r="F532" s="251"/>
      <c r="G532" s="250"/>
      <c r="H532" s="250"/>
      <c r="I532" s="250"/>
      <c r="J532" s="250"/>
      <c r="K532" s="250"/>
      <c r="L532" s="250"/>
      <c r="M532" s="250"/>
      <c r="N532" s="250"/>
      <c r="O532" s="258">
        <f t="shared" si="146"/>
        <v>0</v>
      </c>
      <c r="P532" s="333"/>
      <c r="Q532" s="271"/>
      <c r="R532" s="319"/>
      <c r="S532" s="335"/>
      <c r="T532" s="333"/>
      <c r="U532" s="321"/>
      <c r="V532" s="345"/>
      <c r="W532" s="343"/>
      <c r="X532" s="321"/>
      <c r="Y532" s="319"/>
      <c r="Z532" s="319"/>
      <c r="AA532" s="319"/>
      <c r="AB532" s="272"/>
      <c r="AC532" s="272"/>
      <c r="AD532" s="250">
        <f>AD531</f>
        <v>0</v>
      </c>
      <c r="AE532" s="284" t="e">
        <f>VLOOKUP(AD532,分类参数表!$I$2:$J$10,2,FALSE)</f>
        <v>#N/A</v>
      </c>
      <c r="AF532" s="285"/>
      <c r="AG532" s="271"/>
      <c r="AH532" s="271"/>
      <c r="AI532" s="271"/>
      <c r="AJ532" s="271"/>
      <c r="AK532" s="271"/>
      <c r="AL532" s="271"/>
      <c r="AM532" s="294"/>
      <c r="AN532" s="295" t="e">
        <f t="shared" si="147"/>
        <v>#DIV/0!</v>
      </c>
      <c r="AO532" s="299"/>
    </row>
    <row r="533" spans="1:41" s="221" customFormat="1" ht="15" customHeight="1" x14ac:dyDescent="0.15">
      <c r="A533" s="247"/>
      <c r="B533" s="248">
        <f t="shared" si="151"/>
        <v>0</v>
      </c>
      <c r="C533" s="249">
        <f t="shared" si="151"/>
        <v>0</v>
      </c>
      <c r="D533" s="250">
        <f>D532+1</f>
        <v>5</v>
      </c>
      <c r="E533" s="250"/>
      <c r="F533" s="251"/>
      <c r="G533" s="250"/>
      <c r="H533" s="250"/>
      <c r="I533" s="250"/>
      <c r="J533" s="250"/>
      <c r="K533" s="250"/>
      <c r="L533" s="250"/>
      <c r="M533" s="250"/>
      <c r="N533" s="250"/>
      <c r="O533" s="258">
        <f t="shared" si="146"/>
        <v>0</v>
      </c>
      <c r="P533" s="333"/>
      <c r="Q533" s="271"/>
      <c r="R533" s="319"/>
      <c r="S533" s="335"/>
      <c r="T533" s="333"/>
      <c r="U533" s="321"/>
      <c r="V533" s="345"/>
      <c r="W533" s="343"/>
      <c r="X533" s="321"/>
      <c r="Y533" s="319"/>
      <c r="Z533" s="319"/>
      <c r="AA533" s="319"/>
      <c r="AB533" s="272"/>
      <c r="AC533" s="272"/>
      <c r="AD533" s="250">
        <f>AD532</f>
        <v>0</v>
      </c>
      <c r="AE533" s="284" t="e">
        <f>VLOOKUP(AD533,分类参数表!$I$2:$J$10,2,FALSE)</f>
        <v>#N/A</v>
      </c>
      <c r="AF533" s="285"/>
      <c r="AG533" s="271"/>
      <c r="AH533" s="271"/>
      <c r="AI533" s="271"/>
      <c r="AJ533" s="271"/>
      <c r="AK533" s="271"/>
      <c r="AL533" s="271"/>
      <c r="AM533" s="294"/>
      <c r="AN533" s="295" t="e">
        <f t="shared" si="147"/>
        <v>#DIV/0!</v>
      </c>
      <c r="AO533" s="299"/>
    </row>
    <row r="534" spans="1:41" s="218" customFormat="1" ht="15" customHeight="1" x14ac:dyDescent="0.15">
      <c r="A534" s="229"/>
      <c r="B534" s="230"/>
      <c r="C534" s="231"/>
      <c r="D534" s="232">
        <v>1</v>
      </c>
      <c r="E534" s="233"/>
      <c r="F534" s="233"/>
      <c r="G534" s="232"/>
      <c r="H534" s="234"/>
      <c r="I534" s="234"/>
      <c r="J534" s="232"/>
      <c r="K534" s="233"/>
      <c r="L534" s="232"/>
      <c r="M534" s="232"/>
      <c r="N534" s="232"/>
      <c r="O534" s="255">
        <f t="shared" si="146"/>
        <v>0</v>
      </c>
      <c r="P534" s="322">
        <f>SUM(O534:O538)</f>
        <v>0</v>
      </c>
      <c r="Q534" s="264"/>
      <c r="R534" s="330">
        <f>SUMPRODUCT(Q534:Q538+0)</f>
        <v>0</v>
      </c>
      <c r="S534" s="346" t="e">
        <f>R534/P534</f>
        <v>#DIV/0!</v>
      </c>
      <c r="T534" s="322" t="e">
        <f>LOOKUP(S534,{0.4,0.45,0.5,0.55,0.6,0.65,0.7,0.75,0.8,0.85,0.9,0.95,1},{0.1,0.175,0.25,0.325,0.4,0.475,0.55,0.625,0.7,0.775,0.85,0.925,1})</f>
        <v>#DIV/0!</v>
      </c>
      <c r="U534" s="324"/>
      <c r="V534" s="326"/>
      <c r="W534" s="328"/>
      <c r="X534" s="324"/>
      <c r="Y534" s="330">
        <f>R534-(V534/10)-X534</f>
        <v>0</v>
      </c>
      <c r="Z534" s="330" t="e">
        <f>Y534*T534*AE534</f>
        <v>#DIV/0!</v>
      </c>
      <c r="AA534" s="330" t="e">
        <f>U534-V534+Z534</f>
        <v>#DIV/0!</v>
      </c>
      <c r="AB534" s="265"/>
      <c r="AC534" s="265"/>
      <c r="AD534" s="276"/>
      <c r="AE534" s="277" t="e">
        <f>VLOOKUP(AD534,分类参数表!$I$2:$J$10,2,FALSE)</f>
        <v>#N/A</v>
      </c>
      <c r="AF534" s="278"/>
      <c r="AG534" s="264"/>
      <c r="AH534" s="264"/>
      <c r="AI534" s="264"/>
      <c r="AJ534" s="264"/>
      <c r="AK534" s="264"/>
      <c r="AL534" s="264"/>
      <c r="AM534" s="288"/>
      <c r="AN534" s="289" t="e">
        <f t="shared" si="147"/>
        <v>#DIV/0!</v>
      </c>
      <c r="AO534" s="296"/>
    </row>
    <row r="535" spans="1:41" s="219" customFormat="1" ht="15" customHeight="1" x14ac:dyDescent="0.15">
      <c r="A535" s="235"/>
      <c r="B535" s="236">
        <f t="shared" ref="B535:C538" si="152">B534</f>
        <v>0</v>
      </c>
      <c r="C535" s="237">
        <f t="shared" si="152"/>
        <v>0</v>
      </c>
      <c r="D535" s="238">
        <f>D534+1</f>
        <v>2</v>
      </c>
      <c r="E535" s="238"/>
      <c r="F535" s="239"/>
      <c r="G535" s="238"/>
      <c r="H535" s="240"/>
      <c r="I535" s="240"/>
      <c r="J535" s="238"/>
      <c r="K535" s="238"/>
      <c r="L535" s="238"/>
      <c r="M535" s="238"/>
      <c r="N535" s="238"/>
      <c r="O535" s="256">
        <f t="shared" si="146"/>
        <v>0</v>
      </c>
      <c r="P535" s="323"/>
      <c r="Q535" s="266"/>
      <c r="R535" s="331"/>
      <c r="S535" s="347"/>
      <c r="T535" s="323"/>
      <c r="U535" s="325"/>
      <c r="V535" s="327"/>
      <c r="W535" s="329"/>
      <c r="X535" s="325"/>
      <c r="Y535" s="331"/>
      <c r="Z535" s="331"/>
      <c r="AA535" s="331"/>
      <c r="AB535" s="267"/>
      <c r="AC535" s="267"/>
      <c r="AD535" s="238">
        <f>AD534</f>
        <v>0</v>
      </c>
      <c r="AE535" s="279" t="e">
        <f>VLOOKUP(AD535,分类参数表!$I$2:$J$10,2,FALSE)</f>
        <v>#N/A</v>
      </c>
      <c r="AF535" s="280"/>
      <c r="AG535" s="266"/>
      <c r="AH535" s="266"/>
      <c r="AI535" s="266"/>
      <c r="AJ535" s="266"/>
      <c r="AK535" s="266"/>
      <c r="AL535" s="266"/>
      <c r="AM535" s="290"/>
      <c r="AN535" s="291" t="e">
        <f t="shared" si="147"/>
        <v>#DIV/0!</v>
      </c>
      <c r="AO535" s="297"/>
    </row>
    <row r="536" spans="1:41" s="219" customFormat="1" ht="15" customHeight="1" x14ac:dyDescent="0.15">
      <c r="A536" s="235"/>
      <c r="B536" s="236">
        <f t="shared" si="152"/>
        <v>0</v>
      </c>
      <c r="C536" s="237">
        <f t="shared" si="152"/>
        <v>0</v>
      </c>
      <c r="D536" s="238">
        <f>D535+1</f>
        <v>3</v>
      </c>
      <c r="E536" s="238"/>
      <c r="F536" s="239"/>
      <c r="G536" s="238"/>
      <c r="H536" s="240"/>
      <c r="I536" s="240"/>
      <c r="J536" s="238"/>
      <c r="K536" s="238"/>
      <c r="L536" s="238"/>
      <c r="M536" s="238"/>
      <c r="N536" s="238"/>
      <c r="O536" s="256">
        <f t="shared" si="146"/>
        <v>0</v>
      </c>
      <c r="P536" s="323"/>
      <c r="Q536" s="266"/>
      <c r="R536" s="331"/>
      <c r="S536" s="347"/>
      <c r="T536" s="323"/>
      <c r="U536" s="325"/>
      <c r="V536" s="327"/>
      <c r="W536" s="329"/>
      <c r="X536" s="325"/>
      <c r="Y536" s="331"/>
      <c r="Z536" s="331"/>
      <c r="AA536" s="331"/>
      <c r="AB536" s="268"/>
      <c r="AC536" s="268"/>
      <c r="AD536" s="238">
        <f>AD535</f>
        <v>0</v>
      </c>
      <c r="AE536" s="279" t="e">
        <f>VLOOKUP(AD536,分类参数表!$I$2:$J$10,2,FALSE)</f>
        <v>#N/A</v>
      </c>
      <c r="AF536" s="280"/>
      <c r="AG536" s="266"/>
      <c r="AH536" s="266"/>
      <c r="AI536" s="266"/>
      <c r="AJ536" s="266"/>
      <c r="AK536" s="266"/>
      <c r="AL536" s="266"/>
      <c r="AM536" s="290"/>
      <c r="AN536" s="291" t="e">
        <f t="shared" si="147"/>
        <v>#DIV/0!</v>
      </c>
      <c r="AO536" s="297"/>
    </row>
    <row r="537" spans="1:41" s="219" customFormat="1" ht="15" customHeight="1" x14ac:dyDescent="0.15">
      <c r="A537" s="235"/>
      <c r="B537" s="236">
        <f t="shared" si="152"/>
        <v>0</v>
      </c>
      <c r="C537" s="237">
        <f t="shared" si="152"/>
        <v>0</v>
      </c>
      <c r="D537" s="238">
        <f>D536+1</f>
        <v>4</v>
      </c>
      <c r="E537" s="238"/>
      <c r="F537" s="239"/>
      <c r="G537" s="238"/>
      <c r="H537" s="238"/>
      <c r="I537" s="238"/>
      <c r="J537" s="238"/>
      <c r="K537" s="238"/>
      <c r="L537" s="238"/>
      <c r="M537" s="238"/>
      <c r="N537" s="238"/>
      <c r="O537" s="256">
        <f t="shared" si="146"/>
        <v>0</v>
      </c>
      <c r="P537" s="323"/>
      <c r="Q537" s="266"/>
      <c r="R537" s="331"/>
      <c r="S537" s="347"/>
      <c r="T537" s="323"/>
      <c r="U537" s="325"/>
      <c r="V537" s="327"/>
      <c r="W537" s="329"/>
      <c r="X537" s="325"/>
      <c r="Y537" s="331"/>
      <c r="Z537" s="331"/>
      <c r="AA537" s="331"/>
      <c r="AB537" s="267"/>
      <c r="AC537" s="267"/>
      <c r="AD537" s="238">
        <f>AD536</f>
        <v>0</v>
      </c>
      <c r="AE537" s="279" t="e">
        <f>VLOOKUP(AD537,分类参数表!$I$2:$J$10,2,FALSE)</f>
        <v>#N/A</v>
      </c>
      <c r="AF537" s="280"/>
      <c r="AG537" s="266"/>
      <c r="AH537" s="266"/>
      <c r="AI537" s="266"/>
      <c r="AJ537" s="266"/>
      <c r="AK537" s="266"/>
      <c r="AL537" s="266"/>
      <c r="AM537" s="290"/>
      <c r="AN537" s="291" t="e">
        <f t="shared" si="147"/>
        <v>#DIV/0!</v>
      </c>
      <c r="AO537" s="297"/>
    </row>
    <row r="538" spans="1:41" s="219" customFormat="1" ht="15" customHeight="1" x14ac:dyDescent="0.15">
      <c r="A538" s="235"/>
      <c r="B538" s="236">
        <f t="shared" si="152"/>
        <v>0</v>
      </c>
      <c r="C538" s="237">
        <f t="shared" si="152"/>
        <v>0</v>
      </c>
      <c r="D538" s="238">
        <f>D537+1</f>
        <v>5</v>
      </c>
      <c r="E538" s="238"/>
      <c r="F538" s="239"/>
      <c r="G538" s="238"/>
      <c r="H538" s="238"/>
      <c r="I538" s="238"/>
      <c r="J538" s="238"/>
      <c r="K538" s="238"/>
      <c r="L538" s="238"/>
      <c r="M538" s="238"/>
      <c r="N538" s="238"/>
      <c r="O538" s="256">
        <f t="shared" si="146"/>
        <v>0</v>
      </c>
      <c r="P538" s="323"/>
      <c r="Q538" s="266"/>
      <c r="R538" s="331"/>
      <c r="S538" s="347"/>
      <c r="T538" s="323"/>
      <c r="U538" s="325"/>
      <c r="V538" s="327"/>
      <c r="W538" s="329"/>
      <c r="X538" s="325"/>
      <c r="Y538" s="331"/>
      <c r="Z538" s="331"/>
      <c r="AA538" s="331"/>
      <c r="AB538" s="267"/>
      <c r="AC538" s="267"/>
      <c r="AD538" s="238">
        <f>AD537</f>
        <v>0</v>
      </c>
      <c r="AE538" s="279" t="e">
        <f>VLOOKUP(AD538,分类参数表!$I$2:$J$10,2,FALSE)</f>
        <v>#N/A</v>
      </c>
      <c r="AF538" s="280"/>
      <c r="AG538" s="266"/>
      <c r="AH538" s="266"/>
      <c r="AI538" s="266"/>
      <c r="AJ538" s="266"/>
      <c r="AK538" s="266"/>
      <c r="AL538" s="266"/>
      <c r="AM538" s="290"/>
      <c r="AN538" s="291" t="e">
        <f t="shared" si="147"/>
        <v>#DIV/0!</v>
      </c>
      <c r="AO538" s="297"/>
    </row>
    <row r="539" spans="1:41" x14ac:dyDescent="0.15">
      <c r="A539" s="253"/>
      <c r="B539" s="38"/>
      <c r="C539" s="37"/>
      <c r="D539" s="38"/>
      <c r="E539" s="38"/>
      <c r="F539" s="38"/>
      <c r="G539" s="38"/>
      <c r="H539" s="38"/>
      <c r="I539" s="38"/>
      <c r="J539" s="38"/>
      <c r="K539" s="38"/>
      <c r="L539" s="38"/>
      <c r="M539" s="38"/>
      <c r="N539" s="38"/>
      <c r="O539" s="38"/>
      <c r="P539" s="38"/>
      <c r="Q539" s="67"/>
      <c r="R539" s="38"/>
      <c r="S539" s="38"/>
      <c r="T539" s="38"/>
      <c r="U539" s="38"/>
      <c r="V539" s="68"/>
      <c r="W539" s="67"/>
      <c r="X539" s="38"/>
      <c r="Y539" s="68"/>
      <c r="Z539" s="68"/>
      <c r="AA539" s="68"/>
      <c r="AB539" s="68"/>
      <c r="AC539" s="68"/>
      <c r="AD539" s="38"/>
      <c r="AE539" s="286"/>
      <c r="AF539" s="38"/>
      <c r="AG539" s="38"/>
      <c r="AH539" s="38"/>
      <c r="AI539" s="38"/>
      <c r="AJ539" s="38"/>
      <c r="AK539" s="38"/>
      <c r="AL539" s="38"/>
      <c r="AM539" s="68"/>
      <c r="AN539" s="90"/>
      <c r="AO539" s="98"/>
    </row>
    <row r="540" spans="1:41" s="218" customFormat="1" ht="15" customHeight="1" x14ac:dyDescent="0.15">
      <c r="A540" s="229"/>
      <c r="B540" s="230"/>
      <c r="C540" s="231"/>
      <c r="D540" s="232">
        <v>1</v>
      </c>
      <c r="E540" s="233"/>
      <c r="F540" s="233"/>
      <c r="G540" s="232"/>
      <c r="H540" s="234"/>
      <c r="I540" s="234"/>
      <c r="J540" s="232"/>
      <c r="K540" s="233"/>
      <c r="L540" s="232"/>
      <c r="M540" s="232"/>
      <c r="N540" s="232"/>
      <c r="O540" s="255">
        <f t="shared" ref="O540:O564" si="153">N540*M540</f>
        <v>0</v>
      </c>
      <c r="P540" s="322">
        <f>SUM(O540:O544)</f>
        <v>0</v>
      </c>
      <c r="Q540" s="264"/>
      <c r="R540" s="330">
        <f>SUMPRODUCT(Q540:Q544+0)</f>
        <v>0</v>
      </c>
      <c r="S540" s="346" t="e">
        <f>R540/P540</f>
        <v>#DIV/0!</v>
      </c>
      <c r="T540" s="322" t="e">
        <f>LOOKUP(S540,{0.4,0.45,0.5,0.55,0.6,0.65,0.7,0.75,0.8,0.85,0.9,0.95,1},{0.1,0.175,0.25,0.325,0.4,0.475,0.55,0.625,0.7,0.775,0.85,0.925,1})</f>
        <v>#DIV/0!</v>
      </c>
      <c r="U540" s="324"/>
      <c r="V540" s="326"/>
      <c r="W540" s="328"/>
      <c r="X540" s="324"/>
      <c r="Y540" s="330">
        <f>R540-(V540/10)-X540</f>
        <v>0</v>
      </c>
      <c r="Z540" s="330" t="e">
        <f>Y540*T540*AE540</f>
        <v>#DIV/0!</v>
      </c>
      <c r="AA540" s="330" t="e">
        <f>U540-V540+Z540</f>
        <v>#DIV/0!</v>
      </c>
      <c r="AB540" s="265"/>
      <c r="AC540" s="265"/>
      <c r="AD540" s="276"/>
      <c r="AE540" s="277" t="e">
        <f>VLOOKUP(AD540,分类参数表!$I$2:$J$10,2,FALSE)</f>
        <v>#N/A</v>
      </c>
      <c r="AF540" s="278"/>
      <c r="AG540" s="264"/>
      <c r="AH540" s="264"/>
      <c r="AI540" s="264"/>
      <c r="AJ540" s="264"/>
      <c r="AK540" s="264"/>
      <c r="AL540" s="264"/>
      <c r="AM540" s="288"/>
      <c r="AN540" s="289" t="e">
        <f t="shared" ref="AN540:AN564" si="154">(Q540-AM540)/M540/N540</f>
        <v>#DIV/0!</v>
      </c>
      <c r="AO540" s="296"/>
    </row>
    <row r="541" spans="1:41" s="219" customFormat="1" ht="15" customHeight="1" x14ac:dyDescent="0.15">
      <c r="A541" s="235"/>
      <c r="B541" s="236">
        <f t="shared" ref="B541:C544" si="155">B540</f>
        <v>0</v>
      </c>
      <c r="C541" s="237">
        <f t="shared" si="155"/>
        <v>0</v>
      </c>
      <c r="D541" s="238">
        <f>D540+1</f>
        <v>2</v>
      </c>
      <c r="E541" s="238"/>
      <c r="F541" s="239"/>
      <c r="G541" s="238"/>
      <c r="H541" s="240"/>
      <c r="I541" s="240"/>
      <c r="J541" s="238"/>
      <c r="K541" s="238"/>
      <c r="L541" s="238"/>
      <c r="M541" s="238"/>
      <c r="N541" s="238"/>
      <c r="O541" s="256">
        <f t="shared" si="153"/>
        <v>0</v>
      </c>
      <c r="P541" s="323"/>
      <c r="Q541" s="266"/>
      <c r="R541" s="331"/>
      <c r="S541" s="347"/>
      <c r="T541" s="323"/>
      <c r="U541" s="325"/>
      <c r="V541" s="327"/>
      <c r="W541" s="329"/>
      <c r="X541" s="325"/>
      <c r="Y541" s="331"/>
      <c r="Z541" s="331"/>
      <c r="AA541" s="331"/>
      <c r="AB541" s="267"/>
      <c r="AC541" s="267"/>
      <c r="AD541" s="238">
        <f>AD540</f>
        <v>0</v>
      </c>
      <c r="AE541" s="279" t="e">
        <f>VLOOKUP(AD541,分类参数表!$I$2:$J$10,2,FALSE)</f>
        <v>#N/A</v>
      </c>
      <c r="AF541" s="280"/>
      <c r="AG541" s="266"/>
      <c r="AH541" s="266"/>
      <c r="AI541" s="266"/>
      <c r="AJ541" s="266"/>
      <c r="AK541" s="266"/>
      <c r="AL541" s="266"/>
      <c r="AM541" s="290"/>
      <c r="AN541" s="291" t="e">
        <f t="shared" si="154"/>
        <v>#DIV/0!</v>
      </c>
      <c r="AO541" s="297"/>
    </row>
    <row r="542" spans="1:41" s="219" customFormat="1" ht="15" customHeight="1" x14ac:dyDescent="0.15">
      <c r="A542" s="235"/>
      <c r="B542" s="236">
        <f t="shared" si="155"/>
        <v>0</v>
      </c>
      <c r="C542" s="237">
        <f t="shared" si="155"/>
        <v>0</v>
      </c>
      <c r="D542" s="238">
        <f>D541+1</f>
        <v>3</v>
      </c>
      <c r="E542" s="238"/>
      <c r="F542" s="239"/>
      <c r="G542" s="238"/>
      <c r="H542" s="240"/>
      <c r="I542" s="240"/>
      <c r="J542" s="238"/>
      <c r="K542" s="238"/>
      <c r="L542" s="238"/>
      <c r="M542" s="238"/>
      <c r="N542" s="238"/>
      <c r="O542" s="256">
        <f t="shared" si="153"/>
        <v>0</v>
      </c>
      <c r="P542" s="323"/>
      <c r="Q542" s="266"/>
      <c r="R542" s="331"/>
      <c r="S542" s="347"/>
      <c r="T542" s="323"/>
      <c r="U542" s="325"/>
      <c r="V542" s="327"/>
      <c r="W542" s="329"/>
      <c r="X542" s="325"/>
      <c r="Y542" s="331"/>
      <c r="Z542" s="331"/>
      <c r="AA542" s="331"/>
      <c r="AB542" s="268"/>
      <c r="AC542" s="268"/>
      <c r="AD542" s="238">
        <f>AD541</f>
        <v>0</v>
      </c>
      <c r="AE542" s="279" t="e">
        <f>VLOOKUP(AD542,分类参数表!$I$2:$J$10,2,FALSE)</f>
        <v>#N/A</v>
      </c>
      <c r="AF542" s="280"/>
      <c r="AG542" s="266"/>
      <c r="AH542" s="266"/>
      <c r="AI542" s="266"/>
      <c r="AJ542" s="266"/>
      <c r="AK542" s="266"/>
      <c r="AL542" s="266"/>
      <c r="AM542" s="290"/>
      <c r="AN542" s="291" t="e">
        <f t="shared" si="154"/>
        <v>#DIV/0!</v>
      </c>
      <c r="AO542" s="297"/>
    </row>
    <row r="543" spans="1:41" s="219" customFormat="1" ht="15" customHeight="1" x14ac:dyDescent="0.15">
      <c r="A543" s="235"/>
      <c r="B543" s="236">
        <f t="shared" si="155"/>
        <v>0</v>
      </c>
      <c r="C543" s="237">
        <f t="shared" si="155"/>
        <v>0</v>
      </c>
      <c r="D543" s="238">
        <f>D542+1</f>
        <v>4</v>
      </c>
      <c r="E543" s="238"/>
      <c r="F543" s="239"/>
      <c r="G543" s="238"/>
      <c r="H543" s="238"/>
      <c r="I543" s="238"/>
      <c r="J543" s="238"/>
      <c r="K543" s="238"/>
      <c r="L543" s="238"/>
      <c r="M543" s="238"/>
      <c r="N543" s="238"/>
      <c r="O543" s="256">
        <f t="shared" si="153"/>
        <v>0</v>
      </c>
      <c r="P543" s="323"/>
      <c r="Q543" s="266"/>
      <c r="R543" s="331"/>
      <c r="S543" s="347"/>
      <c r="T543" s="323"/>
      <c r="U543" s="325"/>
      <c r="V543" s="327"/>
      <c r="W543" s="329"/>
      <c r="X543" s="325"/>
      <c r="Y543" s="331"/>
      <c r="Z543" s="331"/>
      <c r="AA543" s="331"/>
      <c r="AB543" s="267"/>
      <c r="AC543" s="267"/>
      <c r="AD543" s="238">
        <f>AD542</f>
        <v>0</v>
      </c>
      <c r="AE543" s="279" t="e">
        <f>VLOOKUP(AD543,分类参数表!$I$2:$J$10,2,FALSE)</f>
        <v>#N/A</v>
      </c>
      <c r="AF543" s="280"/>
      <c r="AG543" s="266"/>
      <c r="AH543" s="266"/>
      <c r="AI543" s="266"/>
      <c r="AJ543" s="266"/>
      <c r="AK543" s="266"/>
      <c r="AL543" s="266"/>
      <c r="AM543" s="290"/>
      <c r="AN543" s="291" t="e">
        <f t="shared" si="154"/>
        <v>#DIV/0!</v>
      </c>
      <c r="AO543" s="297"/>
    </row>
    <row r="544" spans="1:41" s="219" customFormat="1" ht="15" customHeight="1" x14ac:dyDescent="0.15">
      <c r="A544" s="235"/>
      <c r="B544" s="236">
        <f t="shared" si="155"/>
        <v>0</v>
      </c>
      <c r="C544" s="237">
        <f t="shared" si="155"/>
        <v>0</v>
      </c>
      <c r="D544" s="238">
        <f>D543+1</f>
        <v>5</v>
      </c>
      <c r="E544" s="238"/>
      <c r="F544" s="239"/>
      <c r="G544" s="238"/>
      <c r="H544" s="238"/>
      <c r="I544" s="238"/>
      <c r="J544" s="238"/>
      <c r="K544" s="238"/>
      <c r="L544" s="238"/>
      <c r="M544" s="238"/>
      <c r="N544" s="238"/>
      <c r="O544" s="256">
        <f t="shared" si="153"/>
        <v>0</v>
      </c>
      <c r="P544" s="323"/>
      <c r="Q544" s="266"/>
      <c r="R544" s="331"/>
      <c r="S544" s="347"/>
      <c r="T544" s="323"/>
      <c r="U544" s="325"/>
      <c r="V544" s="327"/>
      <c r="W544" s="329"/>
      <c r="X544" s="325"/>
      <c r="Y544" s="331"/>
      <c r="Z544" s="331"/>
      <c r="AA544" s="331"/>
      <c r="AB544" s="267"/>
      <c r="AC544" s="267"/>
      <c r="AD544" s="238">
        <f>AD543</f>
        <v>0</v>
      </c>
      <c r="AE544" s="279" t="e">
        <f>VLOOKUP(AD544,分类参数表!$I$2:$J$10,2,FALSE)</f>
        <v>#N/A</v>
      </c>
      <c r="AF544" s="280"/>
      <c r="AG544" s="266"/>
      <c r="AH544" s="266"/>
      <c r="AI544" s="266"/>
      <c r="AJ544" s="266"/>
      <c r="AK544" s="266"/>
      <c r="AL544" s="266"/>
      <c r="AM544" s="290"/>
      <c r="AN544" s="291" t="e">
        <f t="shared" si="154"/>
        <v>#DIV/0!</v>
      </c>
      <c r="AO544" s="297"/>
    </row>
    <row r="545" spans="1:41" s="220" customFormat="1" ht="15" customHeight="1" x14ac:dyDescent="0.15">
      <c r="A545" s="241"/>
      <c r="B545" s="242"/>
      <c r="C545" s="243"/>
      <c r="D545" s="244">
        <v>1</v>
      </c>
      <c r="E545" s="245"/>
      <c r="F545" s="245"/>
      <c r="G545" s="244"/>
      <c r="H545" s="246"/>
      <c r="I545" s="246"/>
      <c r="J545" s="244"/>
      <c r="K545" s="245"/>
      <c r="L545" s="244"/>
      <c r="M545" s="244"/>
      <c r="N545" s="244"/>
      <c r="O545" s="257">
        <f t="shared" si="153"/>
        <v>0</v>
      </c>
      <c r="P545" s="332">
        <f>SUM(O545:O549)</f>
        <v>0</v>
      </c>
      <c r="Q545" s="269"/>
      <c r="R545" s="318">
        <f>SUMPRODUCT(Q545:Q549+0)</f>
        <v>0</v>
      </c>
      <c r="S545" s="334" t="e">
        <f>R545/P545</f>
        <v>#DIV/0!</v>
      </c>
      <c r="T545" s="332" t="e">
        <f>LOOKUP(S545,{0.4,0.45,0.5,0.55,0.6,0.65,0.7,0.75,0.8,0.85,0.9,0.95,1},{0.1,0.175,0.25,0.325,0.4,0.475,0.55,0.625,0.7,0.775,0.85,0.925,1})</f>
        <v>#DIV/0!</v>
      </c>
      <c r="U545" s="320"/>
      <c r="V545" s="344"/>
      <c r="W545" s="342"/>
      <c r="X545" s="320"/>
      <c r="Y545" s="318">
        <f>R545-(V545/10)-X545</f>
        <v>0</v>
      </c>
      <c r="Z545" s="318" t="e">
        <f>Y545*T545*AE545</f>
        <v>#DIV/0!</v>
      </c>
      <c r="AA545" s="318" t="e">
        <f>U545-V545+Z545</f>
        <v>#DIV/0!</v>
      </c>
      <c r="AB545" s="270"/>
      <c r="AC545" s="270"/>
      <c r="AD545" s="281"/>
      <c r="AE545" s="282" t="e">
        <f>VLOOKUP(AD545,分类参数表!$I$2:$J$10,2,FALSE)</f>
        <v>#N/A</v>
      </c>
      <c r="AF545" s="283"/>
      <c r="AG545" s="269"/>
      <c r="AH545" s="269"/>
      <c r="AI545" s="269"/>
      <c r="AJ545" s="269"/>
      <c r="AK545" s="269"/>
      <c r="AL545" s="269"/>
      <c r="AM545" s="292"/>
      <c r="AN545" s="293" t="e">
        <f t="shared" si="154"/>
        <v>#DIV/0!</v>
      </c>
      <c r="AO545" s="298"/>
    </row>
    <row r="546" spans="1:41" s="221" customFormat="1" ht="15" customHeight="1" x14ac:dyDescent="0.15">
      <c r="A546" s="247"/>
      <c r="B546" s="248">
        <f t="shared" ref="B546:C549" si="156">B545</f>
        <v>0</v>
      </c>
      <c r="C546" s="249">
        <f t="shared" si="156"/>
        <v>0</v>
      </c>
      <c r="D546" s="250">
        <f>D545+1</f>
        <v>2</v>
      </c>
      <c r="E546" s="250"/>
      <c r="F546" s="251"/>
      <c r="G546" s="250"/>
      <c r="H546" s="252"/>
      <c r="I546" s="252"/>
      <c r="J546" s="250"/>
      <c r="K546" s="250"/>
      <c r="L546" s="250"/>
      <c r="M546" s="250"/>
      <c r="N546" s="250"/>
      <c r="O546" s="258">
        <f t="shared" si="153"/>
        <v>0</v>
      </c>
      <c r="P546" s="333"/>
      <c r="Q546" s="271"/>
      <c r="R546" s="319"/>
      <c r="S546" s="335"/>
      <c r="T546" s="333"/>
      <c r="U546" s="321"/>
      <c r="V546" s="345"/>
      <c r="W546" s="343"/>
      <c r="X546" s="321"/>
      <c r="Y546" s="319"/>
      <c r="Z546" s="319"/>
      <c r="AA546" s="319"/>
      <c r="AB546" s="272"/>
      <c r="AC546" s="272"/>
      <c r="AD546" s="250">
        <f>AD545</f>
        <v>0</v>
      </c>
      <c r="AE546" s="284" t="e">
        <f>VLOOKUP(AD546,分类参数表!$I$2:$J$10,2,FALSE)</f>
        <v>#N/A</v>
      </c>
      <c r="AF546" s="285"/>
      <c r="AG546" s="271"/>
      <c r="AH546" s="271"/>
      <c r="AI546" s="271"/>
      <c r="AJ546" s="271"/>
      <c r="AK546" s="271"/>
      <c r="AL546" s="271"/>
      <c r="AM546" s="294"/>
      <c r="AN546" s="295" t="e">
        <f t="shared" si="154"/>
        <v>#DIV/0!</v>
      </c>
      <c r="AO546" s="299"/>
    </row>
    <row r="547" spans="1:41" s="221" customFormat="1" ht="15" customHeight="1" x14ac:dyDescent="0.15">
      <c r="A547" s="247"/>
      <c r="B547" s="248">
        <f t="shared" si="156"/>
        <v>0</v>
      </c>
      <c r="C547" s="249">
        <f t="shared" si="156"/>
        <v>0</v>
      </c>
      <c r="D547" s="250">
        <f>D546+1</f>
        <v>3</v>
      </c>
      <c r="E547" s="250"/>
      <c r="F547" s="251"/>
      <c r="G547" s="250"/>
      <c r="H547" s="252"/>
      <c r="I547" s="252"/>
      <c r="J547" s="250"/>
      <c r="K547" s="250"/>
      <c r="L547" s="250"/>
      <c r="M547" s="250"/>
      <c r="N547" s="250"/>
      <c r="O547" s="258">
        <f t="shared" si="153"/>
        <v>0</v>
      </c>
      <c r="P547" s="333"/>
      <c r="Q547" s="271"/>
      <c r="R547" s="319"/>
      <c r="S547" s="335"/>
      <c r="T547" s="333"/>
      <c r="U547" s="321"/>
      <c r="V547" s="345"/>
      <c r="W547" s="343"/>
      <c r="X547" s="321"/>
      <c r="Y547" s="319"/>
      <c r="Z547" s="319"/>
      <c r="AA547" s="319"/>
      <c r="AB547" s="273"/>
      <c r="AC547" s="273"/>
      <c r="AD547" s="250">
        <f>AD546</f>
        <v>0</v>
      </c>
      <c r="AE547" s="284" t="e">
        <f>VLOOKUP(AD547,分类参数表!$I$2:$J$10,2,FALSE)</f>
        <v>#N/A</v>
      </c>
      <c r="AF547" s="285"/>
      <c r="AG547" s="271"/>
      <c r="AH547" s="271"/>
      <c r="AI547" s="271"/>
      <c r="AJ547" s="271"/>
      <c r="AK547" s="271"/>
      <c r="AL547" s="271"/>
      <c r="AM547" s="294"/>
      <c r="AN547" s="295" t="e">
        <f t="shared" si="154"/>
        <v>#DIV/0!</v>
      </c>
      <c r="AO547" s="299"/>
    </row>
    <row r="548" spans="1:41" s="221" customFormat="1" ht="15" customHeight="1" x14ac:dyDescent="0.15">
      <c r="A548" s="247"/>
      <c r="B548" s="248">
        <f t="shared" si="156"/>
        <v>0</v>
      </c>
      <c r="C548" s="249">
        <f t="shared" si="156"/>
        <v>0</v>
      </c>
      <c r="D548" s="250">
        <f>D547+1</f>
        <v>4</v>
      </c>
      <c r="E548" s="250"/>
      <c r="F548" s="251"/>
      <c r="G548" s="250"/>
      <c r="H548" s="250"/>
      <c r="I548" s="250"/>
      <c r="J548" s="250"/>
      <c r="K548" s="250"/>
      <c r="L548" s="250"/>
      <c r="M548" s="250"/>
      <c r="N548" s="250"/>
      <c r="O548" s="258">
        <f t="shared" si="153"/>
        <v>0</v>
      </c>
      <c r="P548" s="333"/>
      <c r="Q548" s="271"/>
      <c r="R548" s="319"/>
      <c r="S548" s="335"/>
      <c r="T548" s="333"/>
      <c r="U548" s="321"/>
      <c r="V548" s="345"/>
      <c r="W548" s="343"/>
      <c r="X548" s="321"/>
      <c r="Y548" s="319"/>
      <c r="Z548" s="319"/>
      <c r="AA548" s="319"/>
      <c r="AB548" s="272"/>
      <c r="AC548" s="272"/>
      <c r="AD548" s="250">
        <f>AD547</f>
        <v>0</v>
      </c>
      <c r="AE548" s="284" t="e">
        <f>VLOOKUP(AD548,分类参数表!$I$2:$J$10,2,FALSE)</f>
        <v>#N/A</v>
      </c>
      <c r="AF548" s="285"/>
      <c r="AG548" s="271"/>
      <c r="AH548" s="271"/>
      <c r="AI548" s="271"/>
      <c r="AJ548" s="271"/>
      <c r="AK548" s="271"/>
      <c r="AL548" s="271"/>
      <c r="AM548" s="294"/>
      <c r="AN548" s="295" t="e">
        <f t="shared" si="154"/>
        <v>#DIV/0!</v>
      </c>
      <c r="AO548" s="299"/>
    </row>
    <row r="549" spans="1:41" s="221" customFormat="1" ht="15" customHeight="1" x14ac:dyDescent="0.15">
      <c r="A549" s="247"/>
      <c r="B549" s="248">
        <f t="shared" si="156"/>
        <v>0</v>
      </c>
      <c r="C549" s="249">
        <f t="shared" si="156"/>
        <v>0</v>
      </c>
      <c r="D549" s="250">
        <f>D548+1</f>
        <v>5</v>
      </c>
      <c r="E549" s="250"/>
      <c r="F549" s="251"/>
      <c r="G549" s="250"/>
      <c r="H549" s="250"/>
      <c r="I549" s="250"/>
      <c r="J549" s="250"/>
      <c r="K549" s="250"/>
      <c r="L549" s="250"/>
      <c r="M549" s="250"/>
      <c r="N549" s="250"/>
      <c r="O549" s="258">
        <f t="shared" si="153"/>
        <v>0</v>
      </c>
      <c r="P549" s="333"/>
      <c r="Q549" s="271"/>
      <c r="R549" s="319"/>
      <c r="S549" s="335"/>
      <c r="T549" s="333"/>
      <c r="U549" s="321"/>
      <c r="V549" s="345"/>
      <c r="W549" s="343"/>
      <c r="X549" s="321"/>
      <c r="Y549" s="319"/>
      <c r="Z549" s="319"/>
      <c r="AA549" s="319"/>
      <c r="AB549" s="272"/>
      <c r="AC549" s="272"/>
      <c r="AD549" s="250">
        <f>AD548</f>
        <v>0</v>
      </c>
      <c r="AE549" s="284" t="e">
        <f>VLOOKUP(AD549,分类参数表!$I$2:$J$10,2,FALSE)</f>
        <v>#N/A</v>
      </c>
      <c r="AF549" s="285"/>
      <c r="AG549" s="271"/>
      <c r="AH549" s="271"/>
      <c r="AI549" s="271"/>
      <c r="AJ549" s="271"/>
      <c r="AK549" s="271"/>
      <c r="AL549" s="271"/>
      <c r="AM549" s="294"/>
      <c r="AN549" s="295" t="e">
        <f t="shared" si="154"/>
        <v>#DIV/0!</v>
      </c>
      <c r="AO549" s="299"/>
    </row>
    <row r="550" spans="1:41" s="218" customFormat="1" ht="15" customHeight="1" x14ac:dyDescent="0.15">
      <c r="A550" s="229"/>
      <c r="B550" s="230"/>
      <c r="C550" s="231"/>
      <c r="D550" s="232">
        <v>1</v>
      </c>
      <c r="E550" s="233"/>
      <c r="F550" s="233"/>
      <c r="G550" s="232"/>
      <c r="H550" s="234"/>
      <c r="I550" s="234"/>
      <c r="J550" s="232"/>
      <c r="K550" s="233"/>
      <c r="L550" s="232"/>
      <c r="M550" s="232"/>
      <c r="N550" s="232"/>
      <c r="O550" s="255">
        <f t="shared" si="153"/>
        <v>0</v>
      </c>
      <c r="P550" s="322">
        <f>SUM(O550:O554)</f>
        <v>0</v>
      </c>
      <c r="Q550" s="264"/>
      <c r="R550" s="330">
        <f>SUMPRODUCT(Q550:Q554+0)</f>
        <v>0</v>
      </c>
      <c r="S550" s="346" t="e">
        <f>R550/P550</f>
        <v>#DIV/0!</v>
      </c>
      <c r="T550" s="322" t="e">
        <f>LOOKUP(S550,{0.4,0.45,0.5,0.55,0.6,0.65,0.7,0.75,0.8,0.85,0.9,0.95,1},{0.1,0.175,0.25,0.325,0.4,0.475,0.55,0.625,0.7,0.775,0.85,0.925,1})</f>
        <v>#DIV/0!</v>
      </c>
      <c r="U550" s="324"/>
      <c r="V550" s="326"/>
      <c r="W550" s="328"/>
      <c r="X550" s="324"/>
      <c r="Y550" s="330">
        <f>R550-(V550/10)-X550</f>
        <v>0</v>
      </c>
      <c r="Z550" s="330" t="e">
        <f>Y550*T550*AE550</f>
        <v>#DIV/0!</v>
      </c>
      <c r="AA550" s="330" t="e">
        <f>U550-V550+Z550</f>
        <v>#DIV/0!</v>
      </c>
      <c r="AB550" s="265"/>
      <c r="AC550" s="265"/>
      <c r="AD550" s="276"/>
      <c r="AE550" s="277" t="e">
        <f>VLOOKUP(AD550,分类参数表!$I$2:$J$10,2,FALSE)</f>
        <v>#N/A</v>
      </c>
      <c r="AF550" s="278"/>
      <c r="AG550" s="264"/>
      <c r="AH550" s="264"/>
      <c r="AI550" s="264"/>
      <c r="AJ550" s="264"/>
      <c r="AK550" s="264"/>
      <c r="AL550" s="264"/>
      <c r="AM550" s="288"/>
      <c r="AN550" s="289" t="e">
        <f t="shared" si="154"/>
        <v>#DIV/0!</v>
      </c>
      <c r="AO550" s="296"/>
    </row>
    <row r="551" spans="1:41" s="219" customFormat="1" ht="15" customHeight="1" x14ac:dyDescent="0.15">
      <c r="A551" s="235"/>
      <c r="B551" s="236">
        <f t="shared" ref="B551:C554" si="157">B550</f>
        <v>0</v>
      </c>
      <c r="C551" s="237">
        <f t="shared" si="157"/>
        <v>0</v>
      </c>
      <c r="D551" s="238">
        <f>D550+1</f>
        <v>2</v>
      </c>
      <c r="E551" s="238"/>
      <c r="F551" s="239"/>
      <c r="G551" s="238"/>
      <c r="H551" s="240"/>
      <c r="I551" s="240"/>
      <c r="J551" s="238"/>
      <c r="K551" s="238"/>
      <c r="L551" s="238"/>
      <c r="M551" s="238"/>
      <c r="N551" s="238"/>
      <c r="O551" s="256">
        <f t="shared" si="153"/>
        <v>0</v>
      </c>
      <c r="P551" s="323"/>
      <c r="Q551" s="266"/>
      <c r="R551" s="331"/>
      <c r="S551" s="347"/>
      <c r="T551" s="323"/>
      <c r="U551" s="325"/>
      <c r="V551" s="327"/>
      <c r="W551" s="329"/>
      <c r="X551" s="325"/>
      <c r="Y551" s="331"/>
      <c r="Z551" s="331"/>
      <c r="AA551" s="331"/>
      <c r="AB551" s="267"/>
      <c r="AC551" s="267"/>
      <c r="AD551" s="238">
        <f>AD550</f>
        <v>0</v>
      </c>
      <c r="AE551" s="279" t="e">
        <f>VLOOKUP(AD551,分类参数表!$I$2:$J$10,2,FALSE)</f>
        <v>#N/A</v>
      </c>
      <c r="AF551" s="280"/>
      <c r="AG551" s="266"/>
      <c r="AH551" s="266"/>
      <c r="AI551" s="266"/>
      <c r="AJ551" s="266"/>
      <c r="AK551" s="266"/>
      <c r="AL551" s="266"/>
      <c r="AM551" s="290"/>
      <c r="AN551" s="291" t="e">
        <f t="shared" si="154"/>
        <v>#DIV/0!</v>
      </c>
      <c r="AO551" s="297"/>
    </row>
    <row r="552" spans="1:41" s="219" customFormat="1" ht="15" customHeight="1" x14ac:dyDescent="0.15">
      <c r="A552" s="235"/>
      <c r="B552" s="236">
        <f t="shared" si="157"/>
        <v>0</v>
      </c>
      <c r="C552" s="237">
        <f t="shared" si="157"/>
        <v>0</v>
      </c>
      <c r="D552" s="238">
        <f>D551+1</f>
        <v>3</v>
      </c>
      <c r="E552" s="238"/>
      <c r="F552" s="239"/>
      <c r="G552" s="238"/>
      <c r="H552" s="240"/>
      <c r="I552" s="240"/>
      <c r="J552" s="238"/>
      <c r="K552" s="238"/>
      <c r="L552" s="238"/>
      <c r="M552" s="238"/>
      <c r="N552" s="238"/>
      <c r="O552" s="256">
        <f t="shared" si="153"/>
        <v>0</v>
      </c>
      <c r="P552" s="323"/>
      <c r="Q552" s="266"/>
      <c r="R552" s="331"/>
      <c r="S552" s="347"/>
      <c r="T552" s="323"/>
      <c r="U552" s="325"/>
      <c r="V552" s="327"/>
      <c r="W552" s="329"/>
      <c r="X552" s="325"/>
      <c r="Y552" s="331"/>
      <c r="Z552" s="331"/>
      <c r="AA552" s="331"/>
      <c r="AB552" s="268"/>
      <c r="AC552" s="268"/>
      <c r="AD552" s="238">
        <f>AD551</f>
        <v>0</v>
      </c>
      <c r="AE552" s="279" t="e">
        <f>VLOOKUP(AD552,分类参数表!$I$2:$J$10,2,FALSE)</f>
        <v>#N/A</v>
      </c>
      <c r="AF552" s="280"/>
      <c r="AG552" s="266"/>
      <c r="AH552" s="266"/>
      <c r="AI552" s="266"/>
      <c r="AJ552" s="266"/>
      <c r="AK552" s="266"/>
      <c r="AL552" s="266"/>
      <c r="AM552" s="290"/>
      <c r="AN552" s="291" t="e">
        <f t="shared" si="154"/>
        <v>#DIV/0!</v>
      </c>
      <c r="AO552" s="297"/>
    </row>
    <row r="553" spans="1:41" s="219" customFormat="1" ht="15" customHeight="1" x14ac:dyDescent="0.15">
      <c r="A553" s="235"/>
      <c r="B553" s="236">
        <f t="shared" si="157"/>
        <v>0</v>
      </c>
      <c r="C553" s="237">
        <f t="shared" si="157"/>
        <v>0</v>
      </c>
      <c r="D553" s="238">
        <f>D552+1</f>
        <v>4</v>
      </c>
      <c r="E553" s="238"/>
      <c r="F553" s="239"/>
      <c r="G553" s="238"/>
      <c r="H553" s="238"/>
      <c r="I553" s="238"/>
      <c r="J553" s="238"/>
      <c r="K553" s="238"/>
      <c r="L553" s="238"/>
      <c r="M553" s="238"/>
      <c r="N553" s="238"/>
      <c r="O553" s="256">
        <f t="shared" si="153"/>
        <v>0</v>
      </c>
      <c r="P553" s="323"/>
      <c r="Q553" s="266"/>
      <c r="R553" s="331"/>
      <c r="S553" s="347"/>
      <c r="T553" s="323"/>
      <c r="U553" s="325"/>
      <c r="V553" s="327"/>
      <c r="W553" s="329"/>
      <c r="X553" s="325"/>
      <c r="Y553" s="331"/>
      <c r="Z553" s="331"/>
      <c r="AA553" s="331"/>
      <c r="AB553" s="267"/>
      <c r="AC553" s="267"/>
      <c r="AD553" s="238">
        <f>AD552</f>
        <v>0</v>
      </c>
      <c r="AE553" s="279" t="e">
        <f>VLOOKUP(AD553,分类参数表!$I$2:$J$10,2,FALSE)</f>
        <v>#N/A</v>
      </c>
      <c r="AF553" s="280"/>
      <c r="AG553" s="266"/>
      <c r="AH553" s="266"/>
      <c r="AI553" s="266"/>
      <c r="AJ553" s="266"/>
      <c r="AK553" s="266"/>
      <c r="AL553" s="266"/>
      <c r="AM553" s="290"/>
      <c r="AN553" s="291" t="e">
        <f t="shared" si="154"/>
        <v>#DIV/0!</v>
      </c>
      <c r="AO553" s="297"/>
    </row>
    <row r="554" spans="1:41" s="219" customFormat="1" ht="15" customHeight="1" x14ac:dyDescent="0.15">
      <c r="A554" s="235"/>
      <c r="B554" s="236">
        <f t="shared" si="157"/>
        <v>0</v>
      </c>
      <c r="C554" s="237">
        <f t="shared" si="157"/>
        <v>0</v>
      </c>
      <c r="D554" s="238">
        <f>D553+1</f>
        <v>5</v>
      </c>
      <c r="E554" s="238"/>
      <c r="F554" s="239"/>
      <c r="G554" s="238"/>
      <c r="H554" s="238"/>
      <c r="I554" s="238"/>
      <c r="J554" s="238"/>
      <c r="K554" s="238"/>
      <c r="L554" s="238"/>
      <c r="M554" s="238"/>
      <c r="N554" s="238"/>
      <c r="O554" s="256">
        <f t="shared" si="153"/>
        <v>0</v>
      </c>
      <c r="P554" s="323"/>
      <c r="Q554" s="266"/>
      <c r="R554" s="331"/>
      <c r="S554" s="347"/>
      <c r="T554" s="323"/>
      <c r="U554" s="325"/>
      <c r="V554" s="327"/>
      <c r="W554" s="329"/>
      <c r="X554" s="325"/>
      <c r="Y554" s="331"/>
      <c r="Z554" s="331"/>
      <c r="AA554" s="331"/>
      <c r="AB554" s="267"/>
      <c r="AC554" s="267"/>
      <c r="AD554" s="238">
        <f>AD553</f>
        <v>0</v>
      </c>
      <c r="AE554" s="279" t="e">
        <f>VLOOKUP(AD554,分类参数表!$I$2:$J$10,2,FALSE)</f>
        <v>#N/A</v>
      </c>
      <c r="AF554" s="280"/>
      <c r="AG554" s="266"/>
      <c r="AH554" s="266"/>
      <c r="AI554" s="266"/>
      <c r="AJ554" s="266"/>
      <c r="AK554" s="266"/>
      <c r="AL554" s="266"/>
      <c r="AM554" s="290"/>
      <c r="AN554" s="291" t="e">
        <f t="shared" si="154"/>
        <v>#DIV/0!</v>
      </c>
      <c r="AO554" s="297"/>
    </row>
    <row r="555" spans="1:41" s="220" customFormat="1" ht="15" customHeight="1" x14ac:dyDescent="0.15">
      <c r="A555" s="241"/>
      <c r="B555" s="242"/>
      <c r="C555" s="243"/>
      <c r="D555" s="244">
        <v>1</v>
      </c>
      <c r="E555" s="245"/>
      <c r="F555" s="245"/>
      <c r="G555" s="244"/>
      <c r="H555" s="246"/>
      <c r="I555" s="246"/>
      <c r="J555" s="244"/>
      <c r="K555" s="245"/>
      <c r="L555" s="244"/>
      <c r="M555" s="244"/>
      <c r="N555" s="244"/>
      <c r="O555" s="257">
        <f t="shared" si="153"/>
        <v>0</v>
      </c>
      <c r="P555" s="332">
        <f>SUM(O555:O559)</f>
        <v>0</v>
      </c>
      <c r="Q555" s="269"/>
      <c r="R555" s="318">
        <f>SUMPRODUCT(Q555:Q559+0)</f>
        <v>0</v>
      </c>
      <c r="S555" s="334" t="e">
        <f>R555/P555</f>
        <v>#DIV/0!</v>
      </c>
      <c r="T555" s="332" t="e">
        <f>LOOKUP(S555,{0.4,0.45,0.5,0.55,0.6,0.65,0.7,0.75,0.8,0.85,0.9,0.95,1},{0.1,0.175,0.25,0.325,0.4,0.475,0.55,0.625,0.7,0.775,0.85,0.925,1})</f>
        <v>#DIV/0!</v>
      </c>
      <c r="U555" s="320"/>
      <c r="V555" s="344"/>
      <c r="W555" s="342"/>
      <c r="X555" s="320"/>
      <c r="Y555" s="318">
        <f>R555-(V555/10)-X555</f>
        <v>0</v>
      </c>
      <c r="Z555" s="318" t="e">
        <f>Y555*T555*AE555</f>
        <v>#DIV/0!</v>
      </c>
      <c r="AA555" s="318" t="e">
        <f>U555-V555+Z555</f>
        <v>#DIV/0!</v>
      </c>
      <c r="AB555" s="270"/>
      <c r="AC555" s="270"/>
      <c r="AD555" s="281"/>
      <c r="AE555" s="282" t="e">
        <f>VLOOKUP(AD555,分类参数表!$I$2:$J$10,2,FALSE)</f>
        <v>#N/A</v>
      </c>
      <c r="AF555" s="283"/>
      <c r="AG555" s="269"/>
      <c r="AH555" s="269"/>
      <c r="AI555" s="269"/>
      <c r="AJ555" s="269"/>
      <c r="AK555" s="269"/>
      <c r="AL555" s="269"/>
      <c r="AM555" s="292"/>
      <c r="AN555" s="293" t="e">
        <f t="shared" si="154"/>
        <v>#DIV/0!</v>
      </c>
      <c r="AO555" s="298"/>
    </row>
    <row r="556" spans="1:41" s="221" customFormat="1" ht="15" customHeight="1" x14ac:dyDescent="0.15">
      <c r="A556" s="247"/>
      <c r="B556" s="248">
        <f t="shared" ref="B556:C559" si="158">B555</f>
        <v>0</v>
      </c>
      <c r="C556" s="249">
        <f t="shared" si="158"/>
        <v>0</v>
      </c>
      <c r="D556" s="250">
        <f>D555+1</f>
        <v>2</v>
      </c>
      <c r="E556" s="250"/>
      <c r="F556" s="251"/>
      <c r="G556" s="250"/>
      <c r="H556" s="252"/>
      <c r="I556" s="252"/>
      <c r="J556" s="250"/>
      <c r="K556" s="250"/>
      <c r="L556" s="250"/>
      <c r="M556" s="250"/>
      <c r="N556" s="250"/>
      <c r="O556" s="258">
        <f t="shared" si="153"/>
        <v>0</v>
      </c>
      <c r="P556" s="333"/>
      <c r="Q556" s="271"/>
      <c r="R556" s="319"/>
      <c r="S556" s="335"/>
      <c r="T556" s="333"/>
      <c r="U556" s="321"/>
      <c r="V556" s="345"/>
      <c r="W556" s="343"/>
      <c r="X556" s="321"/>
      <c r="Y556" s="319"/>
      <c r="Z556" s="319"/>
      <c r="AA556" s="319"/>
      <c r="AB556" s="272"/>
      <c r="AC556" s="272"/>
      <c r="AD556" s="250">
        <f>AD555</f>
        <v>0</v>
      </c>
      <c r="AE556" s="284" t="e">
        <f>VLOOKUP(AD556,分类参数表!$I$2:$J$10,2,FALSE)</f>
        <v>#N/A</v>
      </c>
      <c r="AF556" s="285"/>
      <c r="AG556" s="271"/>
      <c r="AH556" s="271"/>
      <c r="AI556" s="271"/>
      <c r="AJ556" s="271"/>
      <c r="AK556" s="271"/>
      <c r="AL556" s="271"/>
      <c r="AM556" s="294"/>
      <c r="AN556" s="295" t="e">
        <f t="shared" si="154"/>
        <v>#DIV/0!</v>
      </c>
      <c r="AO556" s="299"/>
    </row>
    <row r="557" spans="1:41" s="221" customFormat="1" ht="15" customHeight="1" x14ac:dyDescent="0.15">
      <c r="A557" s="247"/>
      <c r="B557" s="248">
        <f t="shared" si="158"/>
        <v>0</v>
      </c>
      <c r="C557" s="249">
        <f t="shared" si="158"/>
        <v>0</v>
      </c>
      <c r="D557" s="250">
        <f>D556+1</f>
        <v>3</v>
      </c>
      <c r="E557" s="250"/>
      <c r="F557" s="251"/>
      <c r="G557" s="250"/>
      <c r="H557" s="252"/>
      <c r="I557" s="252"/>
      <c r="J557" s="250"/>
      <c r="K557" s="250"/>
      <c r="L557" s="250"/>
      <c r="M557" s="250"/>
      <c r="N557" s="250"/>
      <c r="O557" s="258">
        <f t="shared" si="153"/>
        <v>0</v>
      </c>
      <c r="P557" s="333"/>
      <c r="Q557" s="271"/>
      <c r="R557" s="319"/>
      <c r="S557" s="335"/>
      <c r="T557" s="333"/>
      <c r="U557" s="321"/>
      <c r="V557" s="345"/>
      <c r="W557" s="343"/>
      <c r="X557" s="321"/>
      <c r="Y557" s="319"/>
      <c r="Z557" s="319"/>
      <c r="AA557" s="319"/>
      <c r="AB557" s="273"/>
      <c r="AC557" s="273"/>
      <c r="AD557" s="250">
        <f>AD556</f>
        <v>0</v>
      </c>
      <c r="AE557" s="284" t="e">
        <f>VLOOKUP(AD557,分类参数表!$I$2:$J$10,2,FALSE)</f>
        <v>#N/A</v>
      </c>
      <c r="AF557" s="285"/>
      <c r="AG557" s="271"/>
      <c r="AH557" s="271"/>
      <c r="AI557" s="271"/>
      <c r="AJ557" s="271"/>
      <c r="AK557" s="271"/>
      <c r="AL557" s="271"/>
      <c r="AM557" s="294"/>
      <c r="AN557" s="295" t="e">
        <f t="shared" si="154"/>
        <v>#DIV/0!</v>
      </c>
      <c r="AO557" s="299"/>
    </row>
    <row r="558" spans="1:41" s="221" customFormat="1" ht="15" customHeight="1" x14ac:dyDescent="0.15">
      <c r="A558" s="247"/>
      <c r="B558" s="248">
        <f t="shared" si="158"/>
        <v>0</v>
      </c>
      <c r="C558" s="249">
        <f t="shared" si="158"/>
        <v>0</v>
      </c>
      <c r="D558" s="250">
        <f>D557+1</f>
        <v>4</v>
      </c>
      <c r="E558" s="250"/>
      <c r="F558" s="251"/>
      <c r="G558" s="250"/>
      <c r="H558" s="250"/>
      <c r="I558" s="250"/>
      <c r="J558" s="250"/>
      <c r="K558" s="250"/>
      <c r="L558" s="250"/>
      <c r="M558" s="250"/>
      <c r="N558" s="250"/>
      <c r="O558" s="258">
        <f t="shared" si="153"/>
        <v>0</v>
      </c>
      <c r="P558" s="333"/>
      <c r="Q558" s="271"/>
      <c r="R558" s="319"/>
      <c r="S558" s="335"/>
      <c r="T558" s="333"/>
      <c r="U558" s="321"/>
      <c r="V558" s="345"/>
      <c r="W558" s="343"/>
      <c r="X558" s="321"/>
      <c r="Y558" s="319"/>
      <c r="Z558" s="319"/>
      <c r="AA558" s="319"/>
      <c r="AB558" s="272"/>
      <c r="AC558" s="272"/>
      <c r="AD558" s="250">
        <f>AD557</f>
        <v>0</v>
      </c>
      <c r="AE558" s="284" t="e">
        <f>VLOOKUP(AD558,分类参数表!$I$2:$J$10,2,FALSE)</f>
        <v>#N/A</v>
      </c>
      <c r="AF558" s="285"/>
      <c r="AG558" s="271"/>
      <c r="AH558" s="271"/>
      <c r="AI558" s="271"/>
      <c r="AJ558" s="271"/>
      <c r="AK558" s="271"/>
      <c r="AL558" s="271"/>
      <c r="AM558" s="294"/>
      <c r="AN558" s="295" t="e">
        <f t="shared" si="154"/>
        <v>#DIV/0!</v>
      </c>
      <c r="AO558" s="299"/>
    </row>
    <row r="559" spans="1:41" s="221" customFormat="1" ht="15" customHeight="1" x14ac:dyDescent="0.15">
      <c r="A559" s="247"/>
      <c r="B559" s="248">
        <f t="shared" si="158"/>
        <v>0</v>
      </c>
      <c r="C559" s="249">
        <f t="shared" si="158"/>
        <v>0</v>
      </c>
      <c r="D559" s="250">
        <f>D558+1</f>
        <v>5</v>
      </c>
      <c r="E559" s="250"/>
      <c r="F559" s="251"/>
      <c r="G559" s="250"/>
      <c r="H559" s="250"/>
      <c r="I559" s="250"/>
      <c r="J559" s="250"/>
      <c r="K559" s="250"/>
      <c r="L559" s="250"/>
      <c r="M559" s="250"/>
      <c r="N559" s="250"/>
      <c r="O559" s="258">
        <f t="shared" si="153"/>
        <v>0</v>
      </c>
      <c r="P559" s="333"/>
      <c r="Q559" s="271"/>
      <c r="R559" s="319"/>
      <c r="S559" s="335"/>
      <c r="T559" s="333"/>
      <c r="U559" s="321"/>
      <c r="V559" s="345"/>
      <c r="W559" s="343"/>
      <c r="X559" s="321"/>
      <c r="Y559" s="319"/>
      <c r="Z559" s="319"/>
      <c r="AA559" s="319"/>
      <c r="AB559" s="272"/>
      <c r="AC559" s="272"/>
      <c r="AD559" s="250">
        <f>AD558</f>
        <v>0</v>
      </c>
      <c r="AE559" s="284" t="e">
        <f>VLOOKUP(AD559,分类参数表!$I$2:$J$10,2,FALSE)</f>
        <v>#N/A</v>
      </c>
      <c r="AF559" s="285"/>
      <c r="AG559" s="271"/>
      <c r="AH559" s="271"/>
      <c r="AI559" s="271"/>
      <c r="AJ559" s="271"/>
      <c r="AK559" s="271"/>
      <c r="AL559" s="271"/>
      <c r="AM559" s="294"/>
      <c r="AN559" s="295" t="e">
        <f t="shared" si="154"/>
        <v>#DIV/0!</v>
      </c>
      <c r="AO559" s="299"/>
    </row>
    <row r="560" spans="1:41" s="218" customFormat="1" ht="15" customHeight="1" x14ac:dyDescent="0.15">
      <c r="A560" s="229"/>
      <c r="B560" s="230"/>
      <c r="C560" s="231"/>
      <c r="D560" s="232">
        <v>1</v>
      </c>
      <c r="E560" s="233"/>
      <c r="F560" s="233"/>
      <c r="G560" s="232"/>
      <c r="H560" s="234"/>
      <c r="I560" s="234"/>
      <c r="J560" s="232"/>
      <c r="K560" s="233"/>
      <c r="L560" s="232"/>
      <c r="M560" s="232"/>
      <c r="N560" s="232"/>
      <c r="O560" s="255">
        <f t="shared" si="153"/>
        <v>0</v>
      </c>
      <c r="P560" s="322">
        <f>SUM(O560:O564)</f>
        <v>0</v>
      </c>
      <c r="Q560" s="264"/>
      <c r="R560" s="330">
        <f>SUMPRODUCT(Q560:Q564+0)</f>
        <v>0</v>
      </c>
      <c r="S560" s="346" t="e">
        <f>R560/P560</f>
        <v>#DIV/0!</v>
      </c>
      <c r="T560" s="322" t="e">
        <f>LOOKUP(S560,{0.4,0.45,0.5,0.55,0.6,0.65,0.7,0.75,0.8,0.85,0.9,0.95,1},{0.1,0.175,0.25,0.325,0.4,0.475,0.55,0.625,0.7,0.775,0.85,0.925,1})</f>
        <v>#DIV/0!</v>
      </c>
      <c r="U560" s="324"/>
      <c r="V560" s="326"/>
      <c r="W560" s="328"/>
      <c r="X560" s="324"/>
      <c r="Y560" s="330">
        <f>R560-(V560/10)-X560</f>
        <v>0</v>
      </c>
      <c r="Z560" s="330" t="e">
        <f>Y560*T560*AE560</f>
        <v>#DIV/0!</v>
      </c>
      <c r="AA560" s="330" t="e">
        <f>U560-V560+Z560</f>
        <v>#DIV/0!</v>
      </c>
      <c r="AB560" s="265"/>
      <c r="AC560" s="265"/>
      <c r="AD560" s="276"/>
      <c r="AE560" s="277" t="e">
        <f>VLOOKUP(AD560,分类参数表!$I$2:$J$10,2,FALSE)</f>
        <v>#N/A</v>
      </c>
      <c r="AF560" s="278"/>
      <c r="AG560" s="264"/>
      <c r="AH560" s="264"/>
      <c r="AI560" s="264"/>
      <c r="AJ560" s="264"/>
      <c r="AK560" s="264"/>
      <c r="AL560" s="264"/>
      <c r="AM560" s="288"/>
      <c r="AN560" s="289" t="e">
        <f t="shared" si="154"/>
        <v>#DIV/0!</v>
      </c>
      <c r="AO560" s="296"/>
    </row>
    <row r="561" spans="1:41" s="219" customFormat="1" ht="15" customHeight="1" x14ac:dyDescent="0.15">
      <c r="A561" s="235"/>
      <c r="B561" s="236">
        <f t="shared" ref="B561:C564" si="159">B560</f>
        <v>0</v>
      </c>
      <c r="C561" s="237">
        <f t="shared" si="159"/>
        <v>0</v>
      </c>
      <c r="D561" s="238">
        <f>D560+1</f>
        <v>2</v>
      </c>
      <c r="E561" s="238"/>
      <c r="F561" s="239"/>
      <c r="G561" s="238"/>
      <c r="H561" s="240"/>
      <c r="I561" s="240"/>
      <c r="J561" s="238"/>
      <c r="K561" s="238"/>
      <c r="L561" s="238"/>
      <c r="M561" s="238"/>
      <c r="N561" s="238"/>
      <c r="O561" s="256">
        <f t="shared" si="153"/>
        <v>0</v>
      </c>
      <c r="P561" s="323"/>
      <c r="Q561" s="266"/>
      <c r="R561" s="331"/>
      <c r="S561" s="347"/>
      <c r="T561" s="323"/>
      <c r="U561" s="325"/>
      <c r="V561" s="327"/>
      <c r="W561" s="329"/>
      <c r="X561" s="325"/>
      <c r="Y561" s="331"/>
      <c r="Z561" s="331"/>
      <c r="AA561" s="331"/>
      <c r="AB561" s="267"/>
      <c r="AC561" s="267"/>
      <c r="AD561" s="238">
        <f>AD560</f>
        <v>0</v>
      </c>
      <c r="AE561" s="279" t="e">
        <f>VLOOKUP(AD561,分类参数表!$I$2:$J$10,2,FALSE)</f>
        <v>#N/A</v>
      </c>
      <c r="AF561" s="280"/>
      <c r="AG561" s="266"/>
      <c r="AH561" s="266"/>
      <c r="AI561" s="266"/>
      <c r="AJ561" s="266"/>
      <c r="AK561" s="266"/>
      <c r="AL561" s="266"/>
      <c r="AM561" s="290"/>
      <c r="AN561" s="291" t="e">
        <f t="shared" si="154"/>
        <v>#DIV/0!</v>
      </c>
      <c r="AO561" s="297"/>
    </row>
    <row r="562" spans="1:41" s="219" customFormat="1" ht="15" customHeight="1" x14ac:dyDescent="0.15">
      <c r="A562" s="235"/>
      <c r="B562" s="236">
        <f t="shared" si="159"/>
        <v>0</v>
      </c>
      <c r="C562" s="237">
        <f t="shared" si="159"/>
        <v>0</v>
      </c>
      <c r="D562" s="238">
        <f>D561+1</f>
        <v>3</v>
      </c>
      <c r="E562" s="238"/>
      <c r="F562" s="239"/>
      <c r="G562" s="238"/>
      <c r="H562" s="240"/>
      <c r="I562" s="240"/>
      <c r="J562" s="238"/>
      <c r="K562" s="238"/>
      <c r="L562" s="238"/>
      <c r="M562" s="238"/>
      <c r="N562" s="238"/>
      <c r="O562" s="256">
        <f t="shared" si="153"/>
        <v>0</v>
      </c>
      <c r="P562" s="323"/>
      <c r="Q562" s="266"/>
      <c r="R562" s="331"/>
      <c r="S562" s="347"/>
      <c r="T562" s="323"/>
      <c r="U562" s="325"/>
      <c r="V562" s="327"/>
      <c r="W562" s="329"/>
      <c r="X562" s="325"/>
      <c r="Y562" s="331"/>
      <c r="Z562" s="331"/>
      <c r="AA562" s="331"/>
      <c r="AB562" s="268"/>
      <c r="AC562" s="268"/>
      <c r="AD562" s="238">
        <f>AD561</f>
        <v>0</v>
      </c>
      <c r="AE562" s="279" t="e">
        <f>VLOOKUP(AD562,分类参数表!$I$2:$J$10,2,FALSE)</f>
        <v>#N/A</v>
      </c>
      <c r="AF562" s="280"/>
      <c r="AG562" s="266"/>
      <c r="AH562" s="266"/>
      <c r="AI562" s="266"/>
      <c r="AJ562" s="266"/>
      <c r="AK562" s="266"/>
      <c r="AL562" s="266"/>
      <c r="AM562" s="290"/>
      <c r="AN562" s="291" t="e">
        <f t="shared" si="154"/>
        <v>#DIV/0!</v>
      </c>
      <c r="AO562" s="297"/>
    </row>
    <row r="563" spans="1:41" s="219" customFormat="1" ht="15" customHeight="1" x14ac:dyDescent="0.15">
      <c r="A563" s="235"/>
      <c r="B563" s="236">
        <f t="shared" si="159"/>
        <v>0</v>
      </c>
      <c r="C563" s="237">
        <f t="shared" si="159"/>
        <v>0</v>
      </c>
      <c r="D563" s="238">
        <f>D562+1</f>
        <v>4</v>
      </c>
      <c r="E563" s="238"/>
      <c r="F563" s="239"/>
      <c r="G563" s="238"/>
      <c r="H563" s="238"/>
      <c r="I563" s="238"/>
      <c r="J563" s="238"/>
      <c r="K563" s="238"/>
      <c r="L563" s="238"/>
      <c r="M563" s="238"/>
      <c r="N563" s="238"/>
      <c r="O563" s="256">
        <f t="shared" si="153"/>
        <v>0</v>
      </c>
      <c r="P563" s="323"/>
      <c r="Q563" s="266"/>
      <c r="R563" s="331"/>
      <c r="S563" s="347"/>
      <c r="T563" s="323"/>
      <c r="U563" s="325"/>
      <c r="V563" s="327"/>
      <c r="W563" s="329"/>
      <c r="X563" s="325"/>
      <c r="Y563" s="331"/>
      <c r="Z563" s="331"/>
      <c r="AA563" s="331"/>
      <c r="AB563" s="267"/>
      <c r="AC563" s="267"/>
      <c r="AD563" s="238">
        <f>AD562</f>
        <v>0</v>
      </c>
      <c r="AE563" s="279" t="e">
        <f>VLOOKUP(AD563,分类参数表!$I$2:$J$10,2,FALSE)</f>
        <v>#N/A</v>
      </c>
      <c r="AF563" s="280"/>
      <c r="AG563" s="266"/>
      <c r="AH563" s="266"/>
      <c r="AI563" s="266"/>
      <c r="AJ563" s="266"/>
      <c r="AK563" s="266"/>
      <c r="AL563" s="266"/>
      <c r="AM563" s="290"/>
      <c r="AN563" s="291" t="e">
        <f t="shared" si="154"/>
        <v>#DIV/0!</v>
      </c>
      <c r="AO563" s="297"/>
    </row>
    <row r="564" spans="1:41" s="219" customFormat="1" ht="15" customHeight="1" x14ac:dyDescent="0.15">
      <c r="A564" s="235"/>
      <c r="B564" s="236">
        <f t="shared" si="159"/>
        <v>0</v>
      </c>
      <c r="C564" s="237">
        <f t="shared" si="159"/>
        <v>0</v>
      </c>
      <c r="D564" s="238">
        <f>D563+1</f>
        <v>5</v>
      </c>
      <c r="E564" s="238"/>
      <c r="F564" s="239"/>
      <c r="G564" s="238"/>
      <c r="H564" s="238"/>
      <c r="I564" s="238"/>
      <c r="J564" s="238"/>
      <c r="K564" s="238"/>
      <c r="L564" s="238"/>
      <c r="M564" s="238"/>
      <c r="N564" s="238"/>
      <c r="O564" s="256">
        <f t="shared" si="153"/>
        <v>0</v>
      </c>
      <c r="P564" s="323"/>
      <c r="Q564" s="266"/>
      <c r="R564" s="331"/>
      <c r="S564" s="347"/>
      <c r="T564" s="323"/>
      <c r="U564" s="325"/>
      <c r="V564" s="327"/>
      <c r="W564" s="329"/>
      <c r="X564" s="325"/>
      <c r="Y564" s="331"/>
      <c r="Z564" s="331"/>
      <c r="AA564" s="331"/>
      <c r="AB564" s="267"/>
      <c r="AC564" s="267"/>
      <c r="AD564" s="238">
        <f>AD563</f>
        <v>0</v>
      </c>
      <c r="AE564" s="279" t="e">
        <f>VLOOKUP(AD564,分类参数表!$I$2:$J$10,2,FALSE)</f>
        <v>#N/A</v>
      </c>
      <c r="AF564" s="280"/>
      <c r="AG564" s="266"/>
      <c r="AH564" s="266"/>
      <c r="AI564" s="266"/>
      <c r="AJ564" s="266"/>
      <c r="AK564" s="266"/>
      <c r="AL564" s="266"/>
      <c r="AM564" s="290"/>
      <c r="AN564" s="291" t="e">
        <f t="shared" si="154"/>
        <v>#DIV/0!</v>
      </c>
      <c r="AO564" s="297"/>
    </row>
    <row r="565" spans="1:41" x14ac:dyDescent="0.15">
      <c r="A565" s="253"/>
      <c r="B565" s="38"/>
      <c r="C565" s="37"/>
      <c r="D565" s="38"/>
      <c r="E565" s="38"/>
      <c r="F565" s="38"/>
      <c r="G565" s="38"/>
      <c r="H565" s="38"/>
      <c r="I565" s="38"/>
      <c r="J565" s="38"/>
      <c r="K565" s="38"/>
      <c r="L565" s="38"/>
      <c r="M565" s="38"/>
      <c r="N565" s="38"/>
      <c r="O565" s="38"/>
      <c r="P565" s="38"/>
      <c r="Q565" s="67"/>
      <c r="R565" s="38"/>
      <c r="S565" s="38"/>
      <c r="T565" s="38"/>
      <c r="U565" s="38"/>
      <c r="V565" s="68"/>
      <c r="W565" s="67"/>
      <c r="X565" s="38"/>
      <c r="Y565" s="68"/>
      <c r="Z565" s="68"/>
      <c r="AA565" s="68"/>
      <c r="AB565" s="68"/>
      <c r="AC565" s="68"/>
      <c r="AD565" s="38"/>
      <c r="AE565" s="286"/>
      <c r="AF565" s="38"/>
      <c r="AG565" s="38"/>
      <c r="AH565" s="38"/>
      <c r="AI565" s="38"/>
      <c r="AJ565" s="38"/>
      <c r="AK565" s="38"/>
      <c r="AL565" s="38"/>
      <c r="AM565" s="68"/>
      <c r="AN565" s="90"/>
      <c r="AO565" s="98"/>
    </row>
    <row r="566" spans="1:41" s="218" customFormat="1" ht="15" customHeight="1" x14ac:dyDescent="0.15">
      <c r="A566" s="229"/>
      <c r="B566" s="230"/>
      <c r="C566" s="231"/>
      <c r="D566" s="232">
        <v>1</v>
      </c>
      <c r="E566" s="233"/>
      <c r="F566" s="233"/>
      <c r="G566" s="232"/>
      <c r="H566" s="234"/>
      <c r="I566" s="234"/>
      <c r="J566" s="232"/>
      <c r="K566" s="233"/>
      <c r="L566" s="232"/>
      <c r="M566" s="232"/>
      <c r="N566" s="232"/>
      <c r="O566" s="255">
        <f t="shared" ref="O566:O590" si="160">N566*M566</f>
        <v>0</v>
      </c>
      <c r="P566" s="322">
        <f>SUM(O566:O570)</f>
        <v>0</v>
      </c>
      <c r="Q566" s="264"/>
      <c r="R566" s="330">
        <f>SUMPRODUCT(Q566:Q570+0)</f>
        <v>0</v>
      </c>
      <c r="S566" s="346" t="e">
        <f>R566/P566</f>
        <v>#DIV/0!</v>
      </c>
      <c r="T566" s="322" t="e">
        <f>LOOKUP(S566,{0.4,0.45,0.5,0.55,0.6,0.65,0.7,0.75,0.8,0.85,0.9,0.95,1},{0.1,0.175,0.25,0.325,0.4,0.475,0.55,0.625,0.7,0.775,0.85,0.925,1})</f>
        <v>#DIV/0!</v>
      </c>
      <c r="U566" s="324"/>
      <c r="V566" s="326"/>
      <c r="W566" s="328"/>
      <c r="X566" s="324"/>
      <c r="Y566" s="330">
        <f>R566-(V566/10)-X566</f>
        <v>0</v>
      </c>
      <c r="Z566" s="330" t="e">
        <f>Y566*T566*AE566</f>
        <v>#DIV/0!</v>
      </c>
      <c r="AA566" s="330" t="e">
        <f>U566-V566+Z566</f>
        <v>#DIV/0!</v>
      </c>
      <c r="AB566" s="265"/>
      <c r="AC566" s="265"/>
      <c r="AD566" s="276"/>
      <c r="AE566" s="277" t="e">
        <f>VLOOKUP(AD566,分类参数表!$I$2:$J$10,2,FALSE)</f>
        <v>#N/A</v>
      </c>
      <c r="AF566" s="278"/>
      <c r="AG566" s="264"/>
      <c r="AH566" s="264"/>
      <c r="AI566" s="264"/>
      <c r="AJ566" s="264"/>
      <c r="AK566" s="264"/>
      <c r="AL566" s="264"/>
      <c r="AM566" s="288"/>
      <c r="AN566" s="289" t="e">
        <f t="shared" ref="AN566:AN590" si="161">(Q566-AM566)/M566/N566</f>
        <v>#DIV/0!</v>
      </c>
      <c r="AO566" s="296"/>
    </row>
    <row r="567" spans="1:41" s="219" customFormat="1" ht="15" customHeight="1" x14ac:dyDescent="0.15">
      <c r="A567" s="235"/>
      <c r="B567" s="236">
        <f t="shared" ref="B567:C570" si="162">B566</f>
        <v>0</v>
      </c>
      <c r="C567" s="237">
        <f t="shared" si="162"/>
        <v>0</v>
      </c>
      <c r="D567" s="238">
        <f>D566+1</f>
        <v>2</v>
      </c>
      <c r="E567" s="238"/>
      <c r="F567" s="239"/>
      <c r="G567" s="238"/>
      <c r="H567" s="240"/>
      <c r="I567" s="240"/>
      <c r="J567" s="238"/>
      <c r="K567" s="238"/>
      <c r="L567" s="238"/>
      <c r="M567" s="238"/>
      <c r="N567" s="238"/>
      <c r="O567" s="256">
        <f t="shared" si="160"/>
        <v>0</v>
      </c>
      <c r="P567" s="323"/>
      <c r="Q567" s="266"/>
      <c r="R567" s="331"/>
      <c r="S567" s="347"/>
      <c r="T567" s="323"/>
      <c r="U567" s="325"/>
      <c r="V567" s="327"/>
      <c r="W567" s="329"/>
      <c r="X567" s="325"/>
      <c r="Y567" s="331"/>
      <c r="Z567" s="331"/>
      <c r="AA567" s="331"/>
      <c r="AB567" s="267"/>
      <c r="AC567" s="267"/>
      <c r="AD567" s="238">
        <f>AD566</f>
        <v>0</v>
      </c>
      <c r="AE567" s="279" t="e">
        <f>VLOOKUP(AD567,分类参数表!$I$2:$J$10,2,FALSE)</f>
        <v>#N/A</v>
      </c>
      <c r="AF567" s="280"/>
      <c r="AG567" s="266"/>
      <c r="AH567" s="266"/>
      <c r="AI567" s="266"/>
      <c r="AJ567" s="266"/>
      <c r="AK567" s="266"/>
      <c r="AL567" s="266"/>
      <c r="AM567" s="290"/>
      <c r="AN567" s="291" t="e">
        <f t="shared" si="161"/>
        <v>#DIV/0!</v>
      </c>
      <c r="AO567" s="297"/>
    </row>
    <row r="568" spans="1:41" s="219" customFormat="1" ht="15" customHeight="1" x14ac:dyDescent="0.15">
      <c r="A568" s="235"/>
      <c r="B568" s="236">
        <f t="shared" si="162"/>
        <v>0</v>
      </c>
      <c r="C568" s="237">
        <f t="shared" si="162"/>
        <v>0</v>
      </c>
      <c r="D568" s="238">
        <f>D567+1</f>
        <v>3</v>
      </c>
      <c r="E568" s="238"/>
      <c r="F568" s="239"/>
      <c r="G568" s="238"/>
      <c r="H568" s="240"/>
      <c r="I568" s="240"/>
      <c r="J568" s="238"/>
      <c r="K568" s="238"/>
      <c r="L568" s="238"/>
      <c r="M568" s="238"/>
      <c r="N568" s="238"/>
      <c r="O568" s="256">
        <f t="shared" si="160"/>
        <v>0</v>
      </c>
      <c r="P568" s="323"/>
      <c r="Q568" s="266"/>
      <c r="R568" s="331"/>
      <c r="S568" s="347"/>
      <c r="T568" s="323"/>
      <c r="U568" s="325"/>
      <c r="V568" s="327"/>
      <c r="W568" s="329"/>
      <c r="X568" s="325"/>
      <c r="Y568" s="331"/>
      <c r="Z568" s="331"/>
      <c r="AA568" s="331"/>
      <c r="AB568" s="268"/>
      <c r="AC568" s="268"/>
      <c r="AD568" s="238">
        <f>AD567</f>
        <v>0</v>
      </c>
      <c r="AE568" s="279" t="e">
        <f>VLOOKUP(AD568,分类参数表!$I$2:$J$10,2,FALSE)</f>
        <v>#N/A</v>
      </c>
      <c r="AF568" s="280"/>
      <c r="AG568" s="266"/>
      <c r="AH568" s="266"/>
      <c r="AI568" s="266"/>
      <c r="AJ568" s="266"/>
      <c r="AK568" s="266"/>
      <c r="AL568" s="266"/>
      <c r="AM568" s="290"/>
      <c r="AN568" s="291" t="e">
        <f t="shared" si="161"/>
        <v>#DIV/0!</v>
      </c>
      <c r="AO568" s="297"/>
    </row>
    <row r="569" spans="1:41" s="219" customFormat="1" ht="15" customHeight="1" x14ac:dyDescent="0.15">
      <c r="A569" s="235"/>
      <c r="B569" s="236">
        <f t="shared" si="162"/>
        <v>0</v>
      </c>
      <c r="C569" s="237">
        <f t="shared" si="162"/>
        <v>0</v>
      </c>
      <c r="D569" s="238">
        <f>D568+1</f>
        <v>4</v>
      </c>
      <c r="E569" s="238"/>
      <c r="F569" s="239"/>
      <c r="G569" s="238"/>
      <c r="H569" s="238"/>
      <c r="I569" s="238"/>
      <c r="J569" s="238"/>
      <c r="K569" s="238"/>
      <c r="L569" s="238"/>
      <c r="M569" s="238"/>
      <c r="N569" s="238"/>
      <c r="O569" s="256">
        <f t="shared" si="160"/>
        <v>0</v>
      </c>
      <c r="P569" s="323"/>
      <c r="Q569" s="266"/>
      <c r="R569" s="331"/>
      <c r="S569" s="347"/>
      <c r="T569" s="323"/>
      <c r="U569" s="325"/>
      <c r="V569" s="327"/>
      <c r="W569" s="329"/>
      <c r="X569" s="325"/>
      <c r="Y569" s="331"/>
      <c r="Z569" s="331"/>
      <c r="AA569" s="331"/>
      <c r="AB569" s="267"/>
      <c r="AC569" s="267"/>
      <c r="AD569" s="238">
        <f>AD568</f>
        <v>0</v>
      </c>
      <c r="AE569" s="279" t="e">
        <f>VLOOKUP(AD569,分类参数表!$I$2:$J$10,2,FALSE)</f>
        <v>#N/A</v>
      </c>
      <c r="AF569" s="280"/>
      <c r="AG569" s="266"/>
      <c r="AH569" s="266"/>
      <c r="AI569" s="266"/>
      <c r="AJ569" s="266"/>
      <c r="AK569" s="266"/>
      <c r="AL569" s="266"/>
      <c r="AM569" s="290"/>
      <c r="AN569" s="291" t="e">
        <f t="shared" si="161"/>
        <v>#DIV/0!</v>
      </c>
      <c r="AO569" s="297"/>
    </row>
    <row r="570" spans="1:41" s="219" customFormat="1" ht="15" customHeight="1" x14ac:dyDescent="0.15">
      <c r="A570" s="235"/>
      <c r="B570" s="236">
        <f t="shared" si="162"/>
        <v>0</v>
      </c>
      <c r="C570" s="237">
        <f t="shared" si="162"/>
        <v>0</v>
      </c>
      <c r="D570" s="238">
        <f>D569+1</f>
        <v>5</v>
      </c>
      <c r="E570" s="238"/>
      <c r="F570" s="239"/>
      <c r="G570" s="238"/>
      <c r="H570" s="238"/>
      <c r="I570" s="238"/>
      <c r="J570" s="238"/>
      <c r="K570" s="238"/>
      <c r="L570" s="238"/>
      <c r="M570" s="238"/>
      <c r="N570" s="238"/>
      <c r="O570" s="256">
        <f t="shared" si="160"/>
        <v>0</v>
      </c>
      <c r="P570" s="323"/>
      <c r="Q570" s="266"/>
      <c r="R570" s="331"/>
      <c r="S570" s="347"/>
      <c r="T570" s="323"/>
      <c r="U570" s="325"/>
      <c r="V570" s="327"/>
      <c r="W570" s="329"/>
      <c r="X570" s="325"/>
      <c r="Y570" s="331"/>
      <c r="Z570" s="331"/>
      <c r="AA570" s="331"/>
      <c r="AB570" s="267"/>
      <c r="AC570" s="267"/>
      <c r="AD570" s="238">
        <f>AD569</f>
        <v>0</v>
      </c>
      <c r="AE570" s="279" t="e">
        <f>VLOOKUP(AD570,分类参数表!$I$2:$J$10,2,FALSE)</f>
        <v>#N/A</v>
      </c>
      <c r="AF570" s="280"/>
      <c r="AG570" s="266"/>
      <c r="AH570" s="266"/>
      <c r="AI570" s="266"/>
      <c r="AJ570" s="266"/>
      <c r="AK570" s="266"/>
      <c r="AL570" s="266"/>
      <c r="AM570" s="290"/>
      <c r="AN570" s="291" t="e">
        <f t="shared" si="161"/>
        <v>#DIV/0!</v>
      </c>
      <c r="AO570" s="297"/>
    </row>
    <row r="571" spans="1:41" s="220" customFormat="1" ht="15" customHeight="1" x14ac:dyDescent="0.15">
      <c r="A571" s="241"/>
      <c r="B571" s="242"/>
      <c r="C571" s="243"/>
      <c r="D571" s="244">
        <v>1</v>
      </c>
      <c r="E571" s="245"/>
      <c r="F571" s="245"/>
      <c r="G571" s="244"/>
      <c r="H571" s="246"/>
      <c r="I571" s="246"/>
      <c r="J571" s="244"/>
      <c r="K571" s="245"/>
      <c r="L571" s="244"/>
      <c r="M571" s="244"/>
      <c r="N571" s="244"/>
      <c r="O571" s="257">
        <f t="shared" si="160"/>
        <v>0</v>
      </c>
      <c r="P571" s="332">
        <f>SUM(O571:O575)</f>
        <v>0</v>
      </c>
      <c r="Q571" s="269"/>
      <c r="R571" s="318">
        <f>SUMPRODUCT(Q571:Q575+0)</f>
        <v>0</v>
      </c>
      <c r="S571" s="334" t="e">
        <f>R571/P571</f>
        <v>#DIV/0!</v>
      </c>
      <c r="T571" s="332" t="e">
        <f>LOOKUP(S571,{0.4,0.45,0.5,0.55,0.6,0.65,0.7,0.75,0.8,0.85,0.9,0.95,1},{0.1,0.175,0.25,0.325,0.4,0.475,0.55,0.625,0.7,0.775,0.85,0.925,1})</f>
        <v>#DIV/0!</v>
      </c>
      <c r="U571" s="320"/>
      <c r="V571" s="344"/>
      <c r="W571" s="342"/>
      <c r="X571" s="320"/>
      <c r="Y571" s="318">
        <f>R571-(V571/10)-X571</f>
        <v>0</v>
      </c>
      <c r="Z571" s="318" t="e">
        <f>Y571*T571*AE571</f>
        <v>#DIV/0!</v>
      </c>
      <c r="AA571" s="318" t="e">
        <f>U571-V571+Z571</f>
        <v>#DIV/0!</v>
      </c>
      <c r="AB571" s="270"/>
      <c r="AC571" s="270"/>
      <c r="AD571" s="281"/>
      <c r="AE571" s="282" t="e">
        <f>VLOOKUP(AD571,分类参数表!$I$2:$J$10,2,FALSE)</f>
        <v>#N/A</v>
      </c>
      <c r="AF571" s="283"/>
      <c r="AG571" s="269"/>
      <c r="AH571" s="269"/>
      <c r="AI571" s="269"/>
      <c r="AJ571" s="269"/>
      <c r="AK571" s="269"/>
      <c r="AL571" s="269"/>
      <c r="AM571" s="292"/>
      <c r="AN571" s="293" t="e">
        <f t="shared" si="161"/>
        <v>#DIV/0!</v>
      </c>
      <c r="AO571" s="298"/>
    </row>
    <row r="572" spans="1:41" s="221" customFormat="1" ht="15" customHeight="1" x14ac:dyDescent="0.15">
      <c r="A572" s="247"/>
      <c r="B572" s="248">
        <f t="shared" ref="B572:C575" si="163">B571</f>
        <v>0</v>
      </c>
      <c r="C572" s="249">
        <f t="shared" si="163"/>
        <v>0</v>
      </c>
      <c r="D572" s="250">
        <f>D571+1</f>
        <v>2</v>
      </c>
      <c r="E572" s="250"/>
      <c r="F572" s="251"/>
      <c r="G572" s="250"/>
      <c r="H572" s="252"/>
      <c r="I572" s="252"/>
      <c r="J572" s="250"/>
      <c r="K572" s="250"/>
      <c r="L572" s="250"/>
      <c r="M572" s="250"/>
      <c r="N572" s="250"/>
      <c r="O572" s="258">
        <f t="shared" si="160"/>
        <v>0</v>
      </c>
      <c r="P572" s="333"/>
      <c r="Q572" s="271"/>
      <c r="R572" s="319"/>
      <c r="S572" s="335"/>
      <c r="T572" s="333"/>
      <c r="U572" s="321"/>
      <c r="V572" s="345"/>
      <c r="W572" s="343"/>
      <c r="X572" s="321"/>
      <c r="Y572" s="319"/>
      <c r="Z572" s="319"/>
      <c r="AA572" s="319"/>
      <c r="AB572" s="272"/>
      <c r="AC572" s="272"/>
      <c r="AD572" s="250">
        <f>AD571</f>
        <v>0</v>
      </c>
      <c r="AE572" s="284" t="e">
        <f>VLOOKUP(AD572,分类参数表!$I$2:$J$10,2,FALSE)</f>
        <v>#N/A</v>
      </c>
      <c r="AF572" s="285"/>
      <c r="AG572" s="271"/>
      <c r="AH572" s="271"/>
      <c r="AI572" s="271"/>
      <c r="AJ572" s="271"/>
      <c r="AK572" s="271"/>
      <c r="AL572" s="271"/>
      <c r="AM572" s="294"/>
      <c r="AN572" s="295" t="e">
        <f t="shared" si="161"/>
        <v>#DIV/0!</v>
      </c>
      <c r="AO572" s="299"/>
    </row>
    <row r="573" spans="1:41" s="221" customFormat="1" ht="15" customHeight="1" x14ac:dyDescent="0.15">
      <c r="A573" s="247"/>
      <c r="B573" s="248">
        <f t="shared" si="163"/>
        <v>0</v>
      </c>
      <c r="C573" s="249">
        <f t="shared" si="163"/>
        <v>0</v>
      </c>
      <c r="D573" s="250">
        <f>D572+1</f>
        <v>3</v>
      </c>
      <c r="E573" s="250"/>
      <c r="F573" s="251"/>
      <c r="G573" s="250"/>
      <c r="H573" s="252"/>
      <c r="I573" s="252"/>
      <c r="J573" s="250"/>
      <c r="K573" s="250"/>
      <c r="L573" s="250"/>
      <c r="M573" s="250"/>
      <c r="N573" s="250"/>
      <c r="O573" s="258">
        <f t="shared" si="160"/>
        <v>0</v>
      </c>
      <c r="P573" s="333"/>
      <c r="Q573" s="271"/>
      <c r="R573" s="319"/>
      <c r="S573" s="335"/>
      <c r="T573" s="333"/>
      <c r="U573" s="321"/>
      <c r="V573" s="345"/>
      <c r="W573" s="343"/>
      <c r="X573" s="321"/>
      <c r="Y573" s="319"/>
      <c r="Z573" s="319"/>
      <c r="AA573" s="319"/>
      <c r="AB573" s="273"/>
      <c r="AC573" s="273"/>
      <c r="AD573" s="250">
        <f>AD572</f>
        <v>0</v>
      </c>
      <c r="AE573" s="284" t="e">
        <f>VLOOKUP(AD573,分类参数表!$I$2:$J$10,2,FALSE)</f>
        <v>#N/A</v>
      </c>
      <c r="AF573" s="285"/>
      <c r="AG573" s="271"/>
      <c r="AH573" s="271"/>
      <c r="AI573" s="271"/>
      <c r="AJ573" s="271"/>
      <c r="AK573" s="271"/>
      <c r="AL573" s="271"/>
      <c r="AM573" s="294"/>
      <c r="AN573" s="295" t="e">
        <f t="shared" si="161"/>
        <v>#DIV/0!</v>
      </c>
      <c r="AO573" s="299"/>
    </row>
    <row r="574" spans="1:41" s="221" customFormat="1" ht="15" customHeight="1" x14ac:dyDescent="0.15">
      <c r="A574" s="247"/>
      <c r="B574" s="248">
        <f t="shared" si="163"/>
        <v>0</v>
      </c>
      <c r="C574" s="249">
        <f t="shared" si="163"/>
        <v>0</v>
      </c>
      <c r="D574" s="250">
        <f>D573+1</f>
        <v>4</v>
      </c>
      <c r="E574" s="250"/>
      <c r="F574" s="251"/>
      <c r="G574" s="250"/>
      <c r="H574" s="250"/>
      <c r="I574" s="250"/>
      <c r="J574" s="250"/>
      <c r="K574" s="250"/>
      <c r="L574" s="250"/>
      <c r="M574" s="250"/>
      <c r="N574" s="250"/>
      <c r="O574" s="258">
        <f t="shared" si="160"/>
        <v>0</v>
      </c>
      <c r="P574" s="333"/>
      <c r="Q574" s="271"/>
      <c r="R574" s="319"/>
      <c r="S574" s="335"/>
      <c r="T574" s="333"/>
      <c r="U574" s="321"/>
      <c r="V574" s="345"/>
      <c r="W574" s="343"/>
      <c r="X574" s="321"/>
      <c r="Y574" s="319"/>
      <c r="Z574" s="319"/>
      <c r="AA574" s="319"/>
      <c r="AB574" s="272"/>
      <c r="AC574" s="272"/>
      <c r="AD574" s="250">
        <f>AD573</f>
        <v>0</v>
      </c>
      <c r="AE574" s="284" t="e">
        <f>VLOOKUP(AD574,分类参数表!$I$2:$J$10,2,FALSE)</f>
        <v>#N/A</v>
      </c>
      <c r="AF574" s="285"/>
      <c r="AG574" s="271"/>
      <c r="AH574" s="271"/>
      <c r="AI574" s="271"/>
      <c r="AJ574" s="271"/>
      <c r="AK574" s="271"/>
      <c r="AL574" s="271"/>
      <c r="AM574" s="294"/>
      <c r="AN574" s="295" t="e">
        <f t="shared" si="161"/>
        <v>#DIV/0!</v>
      </c>
      <c r="AO574" s="299"/>
    </row>
    <row r="575" spans="1:41" s="221" customFormat="1" ht="15" customHeight="1" x14ac:dyDescent="0.15">
      <c r="A575" s="247"/>
      <c r="B575" s="248">
        <f t="shared" si="163"/>
        <v>0</v>
      </c>
      <c r="C575" s="249">
        <f t="shared" si="163"/>
        <v>0</v>
      </c>
      <c r="D575" s="250">
        <f>D574+1</f>
        <v>5</v>
      </c>
      <c r="E575" s="250"/>
      <c r="F575" s="251"/>
      <c r="G575" s="250"/>
      <c r="H575" s="250"/>
      <c r="I575" s="250"/>
      <c r="J575" s="250"/>
      <c r="K575" s="250"/>
      <c r="L575" s="250"/>
      <c r="M575" s="250"/>
      <c r="N575" s="250"/>
      <c r="O575" s="258">
        <f t="shared" si="160"/>
        <v>0</v>
      </c>
      <c r="P575" s="333"/>
      <c r="Q575" s="271"/>
      <c r="R575" s="319"/>
      <c r="S575" s="335"/>
      <c r="T575" s="333"/>
      <c r="U575" s="321"/>
      <c r="V575" s="345"/>
      <c r="W575" s="343"/>
      <c r="X575" s="321"/>
      <c r="Y575" s="319"/>
      <c r="Z575" s="319"/>
      <c r="AA575" s="319"/>
      <c r="AB575" s="272"/>
      <c r="AC575" s="272"/>
      <c r="AD575" s="250">
        <f>AD574</f>
        <v>0</v>
      </c>
      <c r="AE575" s="284" t="e">
        <f>VLOOKUP(AD575,分类参数表!$I$2:$J$10,2,FALSE)</f>
        <v>#N/A</v>
      </c>
      <c r="AF575" s="285"/>
      <c r="AG575" s="271"/>
      <c r="AH575" s="271"/>
      <c r="AI575" s="271"/>
      <c r="AJ575" s="271"/>
      <c r="AK575" s="271"/>
      <c r="AL575" s="271"/>
      <c r="AM575" s="294"/>
      <c r="AN575" s="295" t="e">
        <f t="shared" si="161"/>
        <v>#DIV/0!</v>
      </c>
      <c r="AO575" s="299"/>
    </row>
    <row r="576" spans="1:41" s="218" customFormat="1" ht="15" customHeight="1" x14ac:dyDescent="0.15">
      <c r="A576" s="229"/>
      <c r="B576" s="230"/>
      <c r="C576" s="231"/>
      <c r="D576" s="232">
        <v>1</v>
      </c>
      <c r="E576" s="233"/>
      <c r="F576" s="233"/>
      <c r="G576" s="232"/>
      <c r="H576" s="234"/>
      <c r="I576" s="234"/>
      <c r="J576" s="232"/>
      <c r="K576" s="233"/>
      <c r="L576" s="232"/>
      <c r="M576" s="232"/>
      <c r="N576" s="232"/>
      <c r="O576" s="255">
        <f t="shared" si="160"/>
        <v>0</v>
      </c>
      <c r="P576" s="322">
        <f>SUM(O576:O580)</f>
        <v>0</v>
      </c>
      <c r="Q576" s="264"/>
      <c r="R576" s="330">
        <f>SUMPRODUCT(Q576:Q580+0)</f>
        <v>0</v>
      </c>
      <c r="S576" s="346" t="e">
        <f>R576/P576</f>
        <v>#DIV/0!</v>
      </c>
      <c r="T576" s="322" t="e">
        <f>LOOKUP(S576,{0.4,0.45,0.5,0.55,0.6,0.65,0.7,0.75,0.8,0.85,0.9,0.95,1},{0.1,0.175,0.25,0.325,0.4,0.475,0.55,0.625,0.7,0.775,0.85,0.925,1})</f>
        <v>#DIV/0!</v>
      </c>
      <c r="U576" s="324"/>
      <c r="V576" s="326"/>
      <c r="W576" s="328"/>
      <c r="X576" s="324"/>
      <c r="Y576" s="330">
        <f>R576-(V576/10)-X576</f>
        <v>0</v>
      </c>
      <c r="Z576" s="330" t="e">
        <f>Y576*T576*AE576</f>
        <v>#DIV/0!</v>
      </c>
      <c r="AA576" s="330" t="e">
        <f>U576-V576+Z576</f>
        <v>#DIV/0!</v>
      </c>
      <c r="AB576" s="265"/>
      <c r="AC576" s="265"/>
      <c r="AD576" s="276"/>
      <c r="AE576" s="277" t="e">
        <f>VLOOKUP(AD576,分类参数表!$I$2:$J$10,2,FALSE)</f>
        <v>#N/A</v>
      </c>
      <c r="AF576" s="278"/>
      <c r="AG576" s="264"/>
      <c r="AH576" s="264"/>
      <c r="AI576" s="264"/>
      <c r="AJ576" s="264"/>
      <c r="AK576" s="264"/>
      <c r="AL576" s="264"/>
      <c r="AM576" s="288"/>
      <c r="AN576" s="289" t="e">
        <f t="shared" si="161"/>
        <v>#DIV/0!</v>
      </c>
      <c r="AO576" s="296"/>
    </row>
    <row r="577" spans="1:41" s="219" customFormat="1" ht="15" customHeight="1" x14ac:dyDescent="0.15">
      <c r="A577" s="235"/>
      <c r="B577" s="236">
        <f t="shared" ref="B577:C580" si="164">B576</f>
        <v>0</v>
      </c>
      <c r="C577" s="237">
        <f t="shared" si="164"/>
        <v>0</v>
      </c>
      <c r="D577" s="238">
        <f>D576+1</f>
        <v>2</v>
      </c>
      <c r="E577" s="238"/>
      <c r="F577" s="239"/>
      <c r="G577" s="238"/>
      <c r="H577" s="240"/>
      <c r="I577" s="240"/>
      <c r="J577" s="238"/>
      <c r="K577" s="238"/>
      <c r="L577" s="238"/>
      <c r="M577" s="238"/>
      <c r="N577" s="238"/>
      <c r="O577" s="256">
        <f t="shared" si="160"/>
        <v>0</v>
      </c>
      <c r="P577" s="323"/>
      <c r="Q577" s="266"/>
      <c r="R577" s="331"/>
      <c r="S577" s="347"/>
      <c r="T577" s="323"/>
      <c r="U577" s="325"/>
      <c r="V577" s="327"/>
      <c r="W577" s="329"/>
      <c r="X577" s="325"/>
      <c r="Y577" s="331"/>
      <c r="Z577" s="331"/>
      <c r="AA577" s="331"/>
      <c r="AB577" s="267"/>
      <c r="AC577" s="267"/>
      <c r="AD577" s="238">
        <f>AD576</f>
        <v>0</v>
      </c>
      <c r="AE577" s="279" t="e">
        <f>VLOOKUP(AD577,分类参数表!$I$2:$J$10,2,FALSE)</f>
        <v>#N/A</v>
      </c>
      <c r="AF577" s="280"/>
      <c r="AG577" s="266"/>
      <c r="AH577" s="266"/>
      <c r="AI577" s="266"/>
      <c r="AJ577" s="266"/>
      <c r="AK577" s="266"/>
      <c r="AL577" s="266"/>
      <c r="AM577" s="290"/>
      <c r="AN577" s="291" t="e">
        <f t="shared" si="161"/>
        <v>#DIV/0!</v>
      </c>
      <c r="AO577" s="297"/>
    </row>
    <row r="578" spans="1:41" s="219" customFormat="1" ht="15" customHeight="1" x14ac:dyDescent="0.15">
      <c r="A578" s="235"/>
      <c r="B578" s="236">
        <f t="shared" si="164"/>
        <v>0</v>
      </c>
      <c r="C578" s="237">
        <f t="shared" si="164"/>
        <v>0</v>
      </c>
      <c r="D578" s="238">
        <f>D577+1</f>
        <v>3</v>
      </c>
      <c r="E578" s="238"/>
      <c r="F578" s="239"/>
      <c r="G578" s="238"/>
      <c r="H578" s="240"/>
      <c r="I578" s="240"/>
      <c r="J578" s="238"/>
      <c r="K578" s="238"/>
      <c r="L578" s="238"/>
      <c r="M578" s="238"/>
      <c r="N578" s="238"/>
      <c r="O578" s="256">
        <f t="shared" si="160"/>
        <v>0</v>
      </c>
      <c r="P578" s="323"/>
      <c r="Q578" s="266"/>
      <c r="R578" s="331"/>
      <c r="S578" s="347"/>
      <c r="T578" s="323"/>
      <c r="U578" s="325"/>
      <c r="V578" s="327"/>
      <c r="W578" s="329"/>
      <c r="X578" s="325"/>
      <c r="Y578" s="331"/>
      <c r="Z578" s="331"/>
      <c r="AA578" s="331"/>
      <c r="AB578" s="268"/>
      <c r="AC578" s="268"/>
      <c r="AD578" s="238">
        <f>AD577</f>
        <v>0</v>
      </c>
      <c r="AE578" s="279" t="e">
        <f>VLOOKUP(AD578,分类参数表!$I$2:$J$10,2,FALSE)</f>
        <v>#N/A</v>
      </c>
      <c r="AF578" s="280"/>
      <c r="AG578" s="266"/>
      <c r="AH578" s="266"/>
      <c r="AI578" s="266"/>
      <c r="AJ578" s="266"/>
      <c r="AK578" s="266"/>
      <c r="AL578" s="266"/>
      <c r="AM578" s="290"/>
      <c r="AN578" s="291" t="e">
        <f t="shared" si="161"/>
        <v>#DIV/0!</v>
      </c>
      <c r="AO578" s="297"/>
    </row>
    <row r="579" spans="1:41" s="219" customFormat="1" ht="15" customHeight="1" x14ac:dyDescent="0.15">
      <c r="A579" s="235"/>
      <c r="B579" s="236">
        <f t="shared" si="164"/>
        <v>0</v>
      </c>
      <c r="C579" s="237">
        <f t="shared" si="164"/>
        <v>0</v>
      </c>
      <c r="D579" s="238">
        <f>D578+1</f>
        <v>4</v>
      </c>
      <c r="E579" s="238"/>
      <c r="F579" s="239"/>
      <c r="G579" s="238"/>
      <c r="H579" s="238"/>
      <c r="I579" s="238"/>
      <c r="J579" s="238"/>
      <c r="K579" s="238"/>
      <c r="L579" s="238"/>
      <c r="M579" s="238"/>
      <c r="N579" s="238"/>
      <c r="O579" s="256">
        <f t="shared" si="160"/>
        <v>0</v>
      </c>
      <c r="P579" s="323"/>
      <c r="Q579" s="266"/>
      <c r="R579" s="331"/>
      <c r="S579" s="347"/>
      <c r="T579" s="323"/>
      <c r="U579" s="325"/>
      <c r="V579" s="327"/>
      <c r="W579" s="329"/>
      <c r="X579" s="325"/>
      <c r="Y579" s="331"/>
      <c r="Z579" s="331"/>
      <c r="AA579" s="331"/>
      <c r="AB579" s="267"/>
      <c r="AC579" s="267"/>
      <c r="AD579" s="238">
        <f>AD578</f>
        <v>0</v>
      </c>
      <c r="AE579" s="279" t="e">
        <f>VLOOKUP(AD579,分类参数表!$I$2:$J$10,2,FALSE)</f>
        <v>#N/A</v>
      </c>
      <c r="AF579" s="280"/>
      <c r="AG579" s="266"/>
      <c r="AH579" s="266"/>
      <c r="AI579" s="266"/>
      <c r="AJ579" s="266"/>
      <c r="AK579" s="266"/>
      <c r="AL579" s="266"/>
      <c r="AM579" s="290"/>
      <c r="AN579" s="291" t="e">
        <f t="shared" si="161"/>
        <v>#DIV/0!</v>
      </c>
      <c r="AO579" s="297"/>
    </row>
    <row r="580" spans="1:41" s="219" customFormat="1" ht="15" customHeight="1" x14ac:dyDescent="0.15">
      <c r="A580" s="235"/>
      <c r="B580" s="236">
        <f t="shared" si="164"/>
        <v>0</v>
      </c>
      <c r="C580" s="237">
        <f t="shared" si="164"/>
        <v>0</v>
      </c>
      <c r="D580" s="238">
        <f>D579+1</f>
        <v>5</v>
      </c>
      <c r="E580" s="238"/>
      <c r="F580" s="239"/>
      <c r="G580" s="238"/>
      <c r="H580" s="238"/>
      <c r="I580" s="238"/>
      <c r="J580" s="238"/>
      <c r="K580" s="238"/>
      <c r="L580" s="238"/>
      <c r="M580" s="238"/>
      <c r="N580" s="238"/>
      <c r="O580" s="256">
        <f t="shared" si="160"/>
        <v>0</v>
      </c>
      <c r="P580" s="323"/>
      <c r="Q580" s="266"/>
      <c r="R580" s="331"/>
      <c r="S580" s="347"/>
      <c r="T580" s="323"/>
      <c r="U580" s="325"/>
      <c r="V580" s="327"/>
      <c r="W580" s="329"/>
      <c r="X580" s="325"/>
      <c r="Y580" s="331"/>
      <c r="Z580" s="331"/>
      <c r="AA580" s="331"/>
      <c r="AB580" s="267"/>
      <c r="AC580" s="267"/>
      <c r="AD580" s="238">
        <f>AD579</f>
        <v>0</v>
      </c>
      <c r="AE580" s="279" t="e">
        <f>VLOOKUP(AD580,分类参数表!$I$2:$J$10,2,FALSE)</f>
        <v>#N/A</v>
      </c>
      <c r="AF580" s="280"/>
      <c r="AG580" s="266"/>
      <c r="AH580" s="266"/>
      <c r="AI580" s="266"/>
      <c r="AJ580" s="266"/>
      <c r="AK580" s="266"/>
      <c r="AL580" s="266"/>
      <c r="AM580" s="290"/>
      <c r="AN580" s="291" t="e">
        <f t="shared" si="161"/>
        <v>#DIV/0!</v>
      </c>
      <c r="AO580" s="297"/>
    </row>
    <row r="581" spans="1:41" s="220" customFormat="1" ht="15" customHeight="1" x14ac:dyDescent="0.15">
      <c r="A581" s="241"/>
      <c r="B581" s="242"/>
      <c r="C581" s="243"/>
      <c r="D581" s="244">
        <v>1</v>
      </c>
      <c r="E581" s="245"/>
      <c r="F581" s="245"/>
      <c r="G581" s="244"/>
      <c r="H581" s="246"/>
      <c r="I581" s="246"/>
      <c r="J581" s="244"/>
      <c r="K581" s="245"/>
      <c r="L581" s="244"/>
      <c r="M581" s="244"/>
      <c r="N581" s="244"/>
      <c r="O581" s="257">
        <f t="shared" si="160"/>
        <v>0</v>
      </c>
      <c r="P581" s="332">
        <f>SUM(O581:O585)</f>
        <v>0</v>
      </c>
      <c r="Q581" s="269"/>
      <c r="R581" s="318">
        <f>SUMPRODUCT(Q581:Q585+0)</f>
        <v>0</v>
      </c>
      <c r="S581" s="334" t="e">
        <f>R581/P581</f>
        <v>#DIV/0!</v>
      </c>
      <c r="T581" s="332" t="e">
        <f>LOOKUP(S581,{0.4,0.45,0.5,0.55,0.6,0.65,0.7,0.75,0.8,0.85,0.9,0.95,1},{0.1,0.175,0.25,0.325,0.4,0.475,0.55,0.625,0.7,0.775,0.85,0.925,1})</f>
        <v>#DIV/0!</v>
      </c>
      <c r="U581" s="320"/>
      <c r="V581" s="344"/>
      <c r="W581" s="342"/>
      <c r="X581" s="320"/>
      <c r="Y581" s="318">
        <f>R581-(V581/10)-X581</f>
        <v>0</v>
      </c>
      <c r="Z581" s="318" t="e">
        <f>Y581*T581*AE581</f>
        <v>#DIV/0!</v>
      </c>
      <c r="AA581" s="318" t="e">
        <f>U581-V581+Z581</f>
        <v>#DIV/0!</v>
      </c>
      <c r="AB581" s="270"/>
      <c r="AC581" s="270"/>
      <c r="AD581" s="281"/>
      <c r="AE581" s="282" t="e">
        <f>VLOOKUP(AD581,分类参数表!$I$2:$J$10,2,FALSE)</f>
        <v>#N/A</v>
      </c>
      <c r="AF581" s="283"/>
      <c r="AG581" s="269"/>
      <c r="AH581" s="269"/>
      <c r="AI581" s="269"/>
      <c r="AJ581" s="269"/>
      <c r="AK581" s="269"/>
      <c r="AL581" s="269"/>
      <c r="AM581" s="292"/>
      <c r="AN581" s="293" t="e">
        <f t="shared" si="161"/>
        <v>#DIV/0!</v>
      </c>
      <c r="AO581" s="298"/>
    </row>
    <row r="582" spans="1:41" s="221" customFormat="1" ht="15" customHeight="1" x14ac:dyDescent="0.15">
      <c r="A582" s="247"/>
      <c r="B582" s="248">
        <f t="shared" ref="B582:C585" si="165">B581</f>
        <v>0</v>
      </c>
      <c r="C582" s="249">
        <f t="shared" si="165"/>
        <v>0</v>
      </c>
      <c r="D582" s="250">
        <f>D581+1</f>
        <v>2</v>
      </c>
      <c r="E582" s="250"/>
      <c r="F582" s="251"/>
      <c r="G582" s="250"/>
      <c r="H582" s="252"/>
      <c r="I582" s="252"/>
      <c r="J582" s="250"/>
      <c r="K582" s="250"/>
      <c r="L582" s="250"/>
      <c r="M582" s="250"/>
      <c r="N582" s="250"/>
      <c r="O582" s="258">
        <f t="shared" si="160"/>
        <v>0</v>
      </c>
      <c r="P582" s="333"/>
      <c r="Q582" s="271"/>
      <c r="R582" s="319"/>
      <c r="S582" s="335"/>
      <c r="T582" s="333"/>
      <c r="U582" s="321"/>
      <c r="V582" s="345"/>
      <c r="W582" s="343"/>
      <c r="X582" s="321"/>
      <c r="Y582" s="319"/>
      <c r="Z582" s="319"/>
      <c r="AA582" s="319"/>
      <c r="AB582" s="272"/>
      <c r="AC582" s="272"/>
      <c r="AD582" s="250">
        <f>AD581</f>
        <v>0</v>
      </c>
      <c r="AE582" s="284" t="e">
        <f>VLOOKUP(AD582,分类参数表!$I$2:$J$10,2,FALSE)</f>
        <v>#N/A</v>
      </c>
      <c r="AF582" s="285"/>
      <c r="AG582" s="271"/>
      <c r="AH582" s="271"/>
      <c r="AI582" s="271"/>
      <c r="AJ582" s="271"/>
      <c r="AK582" s="271"/>
      <c r="AL582" s="271"/>
      <c r="AM582" s="294"/>
      <c r="AN582" s="295" t="e">
        <f t="shared" si="161"/>
        <v>#DIV/0!</v>
      </c>
      <c r="AO582" s="299"/>
    </row>
    <row r="583" spans="1:41" s="221" customFormat="1" ht="15" customHeight="1" x14ac:dyDescent="0.15">
      <c r="A583" s="247"/>
      <c r="B583" s="248">
        <f t="shared" si="165"/>
        <v>0</v>
      </c>
      <c r="C583" s="249">
        <f t="shared" si="165"/>
        <v>0</v>
      </c>
      <c r="D583" s="250">
        <f>D582+1</f>
        <v>3</v>
      </c>
      <c r="E583" s="250"/>
      <c r="F583" s="251"/>
      <c r="G583" s="250"/>
      <c r="H583" s="252"/>
      <c r="I583" s="252"/>
      <c r="J583" s="250"/>
      <c r="K583" s="250"/>
      <c r="L583" s="250"/>
      <c r="M583" s="250"/>
      <c r="N583" s="250"/>
      <c r="O583" s="258">
        <f t="shared" si="160"/>
        <v>0</v>
      </c>
      <c r="P583" s="333"/>
      <c r="Q583" s="271"/>
      <c r="R583" s="319"/>
      <c r="S583" s="335"/>
      <c r="T583" s="333"/>
      <c r="U583" s="321"/>
      <c r="V583" s="345"/>
      <c r="W583" s="343"/>
      <c r="X583" s="321"/>
      <c r="Y583" s="319"/>
      <c r="Z583" s="319"/>
      <c r="AA583" s="319"/>
      <c r="AB583" s="273"/>
      <c r="AC583" s="273"/>
      <c r="AD583" s="250">
        <f>AD582</f>
        <v>0</v>
      </c>
      <c r="AE583" s="284" t="e">
        <f>VLOOKUP(AD583,分类参数表!$I$2:$J$10,2,FALSE)</f>
        <v>#N/A</v>
      </c>
      <c r="AF583" s="285"/>
      <c r="AG583" s="271"/>
      <c r="AH583" s="271"/>
      <c r="AI583" s="271"/>
      <c r="AJ583" s="271"/>
      <c r="AK583" s="271"/>
      <c r="AL583" s="271"/>
      <c r="AM583" s="294"/>
      <c r="AN583" s="295" t="e">
        <f t="shared" si="161"/>
        <v>#DIV/0!</v>
      </c>
      <c r="AO583" s="299"/>
    </row>
    <row r="584" spans="1:41" s="221" customFormat="1" ht="15" customHeight="1" x14ac:dyDescent="0.15">
      <c r="A584" s="247"/>
      <c r="B584" s="248">
        <f t="shared" si="165"/>
        <v>0</v>
      </c>
      <c r="C584" s="249">
        <f t="shared" si="165"/>
        <v>0</v>
      </c>
      <c r="D584" s="250">
        <f>D583+1</f>
        <v>4</v>
      </c>
      <c r="E584" s="250"/>
      <c r="F584" s="251"/>
      <c r="G584" s="250"/>
      <c r="H584" s="250"/>
      <c r="I584" s="250"/>
      <c r="J584" s="250"/>
      <c r="K584" s="250"/>
      <c r="L584" s="250"/>
      <c r="M584" s="250"/>
      <c r="N584" s="250"/>
      <c r="O584" s="258">
        <f t="shared" si="160"/>
        <v>0</v>
      </c>
      <c r="P584" s="333"/>
      <c r="Q584" s="271"/>
      <c r="R584" s="319"/>
      <c r="S584" s="335"/>
      <c r="T584" s="333"/>
      <c r="U584" s="321"/>
      <c r="V584" s="345"/>
      <c r="W584" s="343"/>
      <c r="X584" s="321"/>
      <c r="Y584" s="319"/>
      <c r="Z584" s="319"/>
      <c r="AA584" s="319"/>
      <c r="AB584" s="272"/>
      <c r="AC584" s="272"/>
      <c r="AD584" s="250">
        <f>AD583</f>
        <v>0</v>
      </c>
      <c r="AE584" s="284" t="e">
        <f>VLOOKUP(AD584,分类参数表!$I$2:$J$10,2,FALSE)</f>
        <v>#N/A</v>
      </c>
      <c r="AF584" s="285"/>
      <c r="AG584" s="271"/>
      <c r="AH584" s="271"/>
      <c r="AI584" s="271"/>
      <c r="AJ584" s="271"/>
      <c r="AK584" s="271"/>
      <c r="AL584" s="271"/>
      <c r="AM584" s="294"/>
      <c r="AN584" s="295" t="e">
        <f t="shared" si="161"/>
        <v>#DIV/0!</v>
      </c>
      <c r="AO584" s="299"/>
    </row>
    <row r="585" spans="1:41" s="221" customFormat="1" ht="15" customHeight="1" x14ac:dyDescent="0.15">
      <c r="A585" s="247"/>
      <c r="B585" s="248">
        <f t="shared" si="165"/>
        <v>0</v>
      </c>
      <c r="C585" s="249">
        <f t="shared" si="165"/>
        <v>0</v>
      </c>
      <c r="D585" s="250">
        <f>D584+1</f>
        <v>5</v>
      </c>
      <c r="E585" s="250"/>
      <c r="F585" s="251"/>
      <c r="G585" s="250"/>
      <c r="H585" s="250"/>
      <c r="I585" s="250"/>
      <c r="J585" s="250"/>
      <c r="K585" s="250"/>
      <c r="L585" s="250"/>
      <c r="M585" s="250"/>
      <c r="N585" s="250"/>
      <c r="O585" s="258">
        <f t="shared" si="160"/>
        <v>0</v>
      </c>
      <c r="P585" s="333"/>
      <c r="Q585" s="271"/>
      <c r="R585" s="319"/>
      <c r="S585" s="335"/>
      <c r="T585" s="333"/>
      <c r="U585" s="321"/>
      <c r="V585" s="345"/>
      <c r="W585" s="343"/>
      <c r="X585" s="321"/>
      <c r="Y585" s="319"/>
      <c r="Z585" s="319"/>
      <c r="AA585" s="319"/>
      <c r="AB585" s="272"/>
      <c r="AC585" s="272"/>
      <c r="AD585" s="250">
        <f>AD584</f>
        <v>0</v>
      </c>
      <c r="AE585" s="284" t="e">
        <f>VLOOKUP(AD585,分类参数表!$I$2:$J$10,2,FALSE)</f>
        <v>#N/A</v>
      </c>
      <c r="AF585" s="285"/>
      <c r="AG585" s="271"/>
      <c r="AH585" s="271"/>
      <c r="AI585" s="271"/>
      <c r="AJ585" s="271"/>
      <c r="AK585" s="271"/>
      <c r="AL585" s="271"/>
      <c r="AM585" s="294"/>
      <c r="AN585" s="295" t="e">
        <f t="shared" si="161"/>
        <v>#DIV/0!</v>
      </c>
      <c r="AO585" s="299"/>
    </row>
    <row r="586" spans="1:41" s="218" customFormat="1" ht="15" customHeight="1" x14ac:dyDescent="0.15">
      <c r="A586" s="229"/>
      <c r="B586" s="230"/>
      <c r="C586" s="231"/>
      <c r="D586" s="232">
        <v>1</v>
      </c>
      <c r="E586" s="233"/>
      <c r="F586" s="233"/>
      <c r="G586" s="232"/>
      <c r="H586" s="234"/>
      <c r="I586" s="234"/>
      <c r="J586" s="232"/>
      <c r="K586" s="233"/>
      <c r="L586" s="232"/>
      <c r="M586" s="232"/>
      <c r="N586" s="232"/>
      <c r="O586" s="255">
        <f t="shared" si="160"/>
        <v>0</v>
      </c>
      <c r="P586" s="322">
        <f>SUM(O586:O590)</f>
        <v>0</v>
      </c>
      <c r="Q586" s="264"/>
      <c r="R586" s="330">
        <f>SUMPRODUCT(Q586:Q590+0)</f>
        <v>0</v>
      </c>
      <c r="S586" s="346" t="e">
        <f>R586/P586</f>
        <v>#DIV/0!</v>
      </c>
      <c r="T586" s="322" t="e">
        <f>LOOKUP(S586,{0.4,0.45,0.5,0.55,0.6,0.65,0.7,0.75,0.8,0.85,0.9,0.95,1},{0.1,0.175,0.25,0.325,0.4,0.475,0.55,0.625,0.7,0.775,0.85,0.925,1})</f>
        <v>#DIV/0!</v>
      </c>
      <c r="U586" s="324"/>
      <c r="V586" s="326"/>
      <c r="W586" s="328"/>
      <c r="X586" s="324"/>
      <c r="Y586" s="330">
        <f>R586-(V586/10)-X586</f>
        <v>0</v>
      </c>
      <c r="Z586" s="330" t="e">
        <f>Y586*T586*AE586</f>
        <v>#DIV/0!</v>
      </c>
      <c r="AA586" s="330" t="e">
        <f>U586-V586+Z586</f>
        <v>#DIV/0!</v>
      </c>
      <c r="AB586" s="265"/>
      <c r="AC586" s="265"/>
      <c r="AD586" s="276"/>
      <c r="AE586" s="277" t="e">
        <f>VLOOKUP(AD586,分类参数表!$I$2:$J$10,2,FALSE)</f>
        <v>#N/A</v>
      </c>
      <c r="AF586" s="278"/>
      <c r="AG586" s="264"/>
      <c r="AH586" s="264"/>
      <c r="AI586" s="264"/>
      <c r="AJ586" s="264"/>
      <c r="AK586" s="264"/>
      <c r="AL586" s="264"/>
      <c r="AM586" s="288"/>
      <c r="AN586" s="289" t="e">
        <f t="shared" si="161"/>
        <v>#DIV/0!</v>
      </c>
      <c r="AO586" s="296"/>
    </row>
    <row r="587" spans="1:41" s="219" customFormat="1" ht="15" customHeight="1" x14ac:dyDescent="0.15">
      <c r="A587" s="235"/>
      <c r="B587" s="236">
        <f t="shared" ref="B587:C590" si="166">B586</f>
        <v>0</v>
      </c>
      <c r="C587" s="237">
        <f t="shared" si="166"/>
        <v>0</v>
      </c>
      <c r="D587" s="238">
        <f>D586+1</f>
        <v>2</v>
      </c>
      <c r="E587" s="238"/>
      <c r="F587" s="239"/>
      <c r="G587" s="238"/>
      <c r="H587" s="240"/>
      <c r="I587" s="240"/>
      <c r="J587" s="238"/>
      <c r="K587" s="238"/>
      <c r="L587" s="238"/>
      <c r="M587" s="238"/>
      <c r="N587" s="238"/>
      <c r="O587" s="256">
        <f t="shared" si="160"/>
        <v>0</v>
      </c>
      <c r="P587" s="323"/>
      <c r="Q587" s="266"/>
      <c r="R587" s="331"/>
      <c r="S587" s="347"/>
      <c r="T587" s="323"/>
      <c r="U587" s="325"/>
      <c r="V587" s="327"/>
      <c r="W587" s="329"/>
      <c r="X587" s="325"/>
      <c r="Y587" s="331"/>
      <c r="Z587" s="331"/>
      <c r="AA587" s="331"/>
      <c r="AB587" s="267"/>
      <c r="AC587" s="267"/>
      <c r="AD587" s="238">
        <f>AD586</f>
        <v>0</v>
      </c>
      <c r="AE587" s="279" t="e">
        <f>VLOOKUP(AD587,分类参数表!$I$2:$J$10,2,FALSE)</f>
        <v>#N/A</v>
      </c>
      <c r="AF587" s="280"/>
      <c r="AG587" s="266"/>
      <c r="AH587" s="266"/>
      <c r="AI587" s="266"/>
      <c r="AJ587" s="266"/>
      <c r="AK587" s="266"/>
      <c r="AL587" s="266"/>
      <c r="AM587" s="290"/>
      <c r="AN587" s="291" t="e">
        <f t="shared" si="161"/>
        <v>#DIV/0!</v>
      </c>
      <c r="AO587" s="297"/>
    </row>
    <row r="588" spans="1:41" s="219" customFormat="1" ht="15" customHeight="1" x14ac:dyDescent="0.15">
      <c r="A588" s="235"/>
      <c r="B588" s="236">
        <f t="shared" si="166"/>
        <v>0</v>
      </c>
      <c r="C588" s="237">
        <f t="shared" si="166"/>
        <v>0</v>
      </c>
      <c r="D588" s="238">
        <f>D587+1</f>
        <v>3</v>
      </c>
      <c r="E588" s="238"/>
      <c r="F588" s="239"/>
      <c r="G588" s="238"/>
      <c r="H588" s="240"/>
      <c r="I588" s="240"/>
      <c r="J588" s="238"/>
      <c r="K588" s="238"/>
      <c r="L588" s="238"/>
      <c r="M588" s="238"/>
      <c r="N588" s="238"/>
      <c r="O588" s="256">
        <f t="shared" si="160"/>
        <v>0</v>
      </c>
      <c r="P588" s="323"/>
      <c r="Q588" s="266"/>
      <c r="R588" s="331"/>
      <c r="S588" s="347"/>
      <c r="T588" s="323"/>
      <c r="U588" s="325"/>
      <c r="V588" s="327"/>
      <c r="W588" s="329"/>
      <c r="X588" s="325"/>
      <c r="Y588" s="331"/>
      <c r="Z588" s="331"/>
      <c r="AA588" s="331"/>
      <c r="AB588" s="268"/>
      <c r="AC588" s="268"/>
      <c r="AD588" s="238">
        <f>AD587</f>
        <v>0</v>
      </c>
      <c r="AE588" s="279" t="e">
        <f>VLOOKUP(AD588,分类参数表!$I$2:$J$10,2,FALSE)</f>
        <v>#N/A</v>
      </c>
      <c r="AF588" s="280"/>
      <c r="AG588" s="266"/>
      <c r="AH588" s="266"/>
      <c r="AI588" s="266"/>
      <c r="AJ588" s="266"/>
      <c r="AK588" s="266"/>
      <c r="AL588" s="266"/>
      <c r="AM588" s="290"/>
      <c r="AN588" s="291" t="e">
        <f t="shared" si="161"/>
        <v>#DIV/0!</v>
      </c>
      <c r="AO588" s="297"/>
    </row>
    <row r="589" spans="1:41" s="219" customFormat="1" ht="15" customHeight="1" x14ac:dyDescent="0.15">
      <c r="A589" s="235"/>
      <c r="B589" s="236">
        <f t="shared" si="166"/>
        <v>0</v>
      </c>
      <c r="C589" s="237">
        <f t="shared" si="166"/>
        <v>0</v>
      </c>
      <c r="D589" s="238">
        <f>D588+1</f>
        <v>4</v>
      </c>
      <c r="E589" s="238"/>
      <c r="F589" s="239"/>
      <c r="G589" s="238"/>
      <c r="H589" s="238"/>
      <c r="I589" s="238"/>
      <c r="J589" s="238"/>
      <c r="K589" s="238"/>
      <c r="L589" s="238"/>
      <c r="M589" s="238"/>
      <c r="N589" s="238"/>
      <c r="O589" s="256">
        <f t="shared" si="160"/>
        <v>0</v>
      </c>
      <c r="P589" s="323"/>
      <c r="Q589" s="266"/>
      <c r="R589" s="331"/>
      <c r="S589" s="347"/>
      <c r="T589" s="323"/>
      <c r="U589" s="325"/>
      <c r="V589" s="327"/>
      <c r="W589" s="329"/>
      <c r="X589" s="325"/>
      <c r="Y589" s="331"/>
      <c r="Z589" s="331"/>
      <c r="AA589" s="331"/>
      <c r="AB589" s="267"/>
      <c r="AC589" s="267"/>
      <c r="AD589" s="238">
        <f>AD588</f>
        <v>0</v>
      </c>
      <c r="AE589" s="279" t="e">
        <f>VLOOKUP(AD589,分类参数表!$I$2:$J$10,2,FALSE)</f>
        <v>#N/A</v>
      </c>
      <c r="AF589" s="280"/>
      <c r="AG589" s="266"/>
      <c r="AH589" s="266"/>
      <c r="AI589" s="266"/>
      <c r="AJ589" s="266"/>
      <c r="AK589" s="266"/>
      <c r="AL589" s="266"/>
      <c r="AM589" s="290"/>
      <c r="AN589" s="291" t="e">
        <f t="shared" si="161"/>
        <v>#DIV/0!</v>
      </c>
      <c r="AO589" s="297"/>
    </row>
    <row r="590" spans="1:41" s="219" customFormat="1" ht="15" customHeight="1" x14ac:dyDescent="0.15">
      <c r="A590" s="235"/>
      <c r="B590" s="236">
        <f t="shared" si="166"/>
        <v>0</v>
      </c>
      <c r="C590" s="237">
        <f t="shared" si="166"/>
        <v>0</v>
      </c>
      <c r="D590" s="238">
        <f>D589+1</f>
        <v>5</v>
      </c>
      <c r="E590" s="238"/>
      <c r="F590" s="239"/>
      <c r="G590" s="238"/>
      <c r="H590" s="238"/>
      <c r="I590" s="238"/>
      <c r="J590" s="238"/>
      <c r="K590" s="238"/>
      <c r="L590" s="238"/>
      <c r="M590" s="238"/>
      <c r="N590" s="238"/>
      <c r="O590" s="256">
        <f t="shared" si="160"/>
        <v>0</v>
      </c>
      <c r="P590" s="323"/>
      <c r="Q590" s="266"/>
      <c r="R590" s="331"/>
      <c r="S590" s="347"/>
      <c r="T590" s="323"/>
      <c r="U590" s="325"/>
      <c r="V590" s="327"/>
      <c r="W590" s="329"/>
      <c r="X590" s="325"/>
      <c r="Y590" s="331"/>
      <c r="Z590" s="331"/>
      <c r="AA590" s="331"/>
      <c r="AB590" s="267"/>
      <c r="AC590" s="267"/>
      <c r="AD590" s="238">
        <f>AD589</f>
        <v>0</v>
      </c>
      <c r="AE590" s="279" t="e">
        <f>VLOOKUP(AD590,分类参数表!$I$2:$J$10,2,FALSE)</f>
        <v>#N/A</v>
      </c>
      <c r="AF590" s="280"/>
      <c r="AG590" s="266"/>
      <c r="AH590" s="266"/>
      <c r="AI590" s="266"/>
      <c r="AJ590" s="266"/>
      <c r="AK590" s="266"/>
      <c r="AL590" s="266"/>
      <c r="AM590" s="290"/>
      <c r="AN590" s="291" t="e">
        <f t="shared" si="161"/>
        <v>#DIV/0!</v>
      </c>
      <c r="AO590" s="297"/>
    </row>
    <row r="591" spans="1:41" x14ac:dyDescent="0.15">
      <c r="A591" s="253"/>
      <c r="B591" s="38"/>
      <c r="C591" s="37"/>
      <c r="D591" s="38"/>
      <c r="E591" s="38"/>
      <c r="F591" s="38"/>
      <c r="G591" s="38"/>
      <c r="H591" s="38"/>
      <c r="I591" s="38"/>
      <c r="J591" s="38"/>
      <c r="K591" s="38"/>
      <c r="L591" s="38"/>
      <c r="M591" s="38"/>
      <c r="N591" s="38"/>
      <c r="O591" s="38"/>
      <c r="P591" s="38"/>
      <c r="Q591" s="67"/>
      <c r="R591" s="38"/>
      <c r="S591" s="38"/>
      <c r="T591" s="38"/>
      <c r="U591" s="38"/>
      <c r="V591" s="68"/>
      <c r="W591" s="67"/>
      <c r="X591" s="38"/>
      <c r="Y591" s="68"/>
      <c r="Z591" s="68"/>
      <c r="AA591" s="68"/>
      <c r="AB591" s="68"/>
      <c r="AC591" s="68"/>
      <c r="AD591" s="38"/>
      <c r="AE591" s="286"/>
      <c r="AF591" s="38"/>
      <c r="AG591" s="38"/>
      <c r="AH591" s="38"/>
      <c r="AI591" s="38"/>
      <c r="AJ591" s="38"/>
      <c r="AK591" s="38"/>
      <c r="AL591" s="38"/>
      <c r="AM591" s="68"/>
      <c r="AN591" s="90"/>
      <c r="AO591" s="98"/>
    </row>
    <row r="592" spans="1:41" s="218" customFormat="1" ht="15" customHeight="1" x14ac:dyDescent="0.15">
      <c r="A592" s="229"/>
      <c r="B592" s="230"/>
      <c r="C592" s="231"/>
      <c r="D592" s="232">
        <v>1</v>
      </c>
      <c r="E592" s="233"/>
      <c r="F592" s="233"/>
      <c r="G592" s="232"/>
      <c r="H592" s="234"/>
      <c r="I592" s="234"/>
      <c r="J592" s="232"/>
      <c r="K592" s="233"/>
      <c r="L592" s="232"/>
      <c r="M592" s="232"/>
      <c r="N592" s="232"/>
      <c r="O592" s="255">
        <f t="shared" ref="O592:O616" si="167">N592*M592</f>
        <v>0</v>
      </c>
      <c r="P592" s="322">
        <f>SUM(O592:O596)</f>
        <v>0</v>
      </c>
      <c r="Q592" s="264"/>
      <c r="R592" s="330">
        <f>SUMPRODUCT(Q592:Q596+0)</f>
        <v>0</v>
      </c>
      <c r="S592" s="346" t="e">
        <f>R592/P592</f>
        <v>#DIV/0!</v>
      </c>
      <c r="T592" s="322" t="e">
        <f>LOOKUP(S592,{0.4,0.45,0.5,0.55,0.6,0.65,0.7,0.75,0.8,0.85,0.9,0.95,1},{0.1,0.175,0.25,0.325,0.4,0.475,0.55,0.625,0.7,0.775,0.85,0.925,1})</f>
        <v>#DIV/0!</v>
      </c>
      <c r="U592" s="324"/>
      <c r="V592" s="326"/>
      <c r="W592" s="328"/>
      <c r="X592" s="324"/>
      <c r="Y592" s="330">
        <f>R592-(V592/10)-X592</f>
        <v>0</v>
      </c>
      <c r="Z592" s="330" t="e">
        <f>Y592*T592*AE592</f>
        <v>#DIV/0!</v>
      </c>
      <c r="AA592" s="330" t="e">
        <f>U592-V592+Z592</f>
        <v>#DIV/0!</v>
      </c>
      <c r="AB592" s="265"/>
      <c r="AC592" s="265"/>
      <c r="AD592" s="276"/>
      <c r="AE592" s="277" t="e">
        <f>VLOOKUP(AD592,分类参数表!$I$2:$J$10,2,FALSE)</f>
        <v>#N/A</v>
      </c>
      <c r="AF592" s="278"/>
      <c r="AG592" s="264"/>
      <c r="AH592" s="264"/>
      <c r="AI592" s="264"/>
      <c r="AJ592" s="264"/>
      <c r="AK592" s="264"/>
      <c r="AL592" s="264"/>
      <c r="AM592" s="288"/>
      <c r="AN592" s="289" t="e">
        <f t="shared" ref="AN592:AN616" si="168">(Q592-AM592)/M592/N592</f>
        <v>#DIV/0!</v>
      </c>
      <c r="AO592" s="296"/>
    </row>
    <row r="593" spans="1:41" s="219" customFormat="1" ht="15" customHeight="1" x14ac:dyDescent="0.15">
      <c r="A593" s="235"/>
      <c r="B593" s="236">
        <f t="shared" ref="B593:C596" si="169">B592</f>
        <v>0</v>
      </c>
      <c r="C593" s="237">
        <f t="shared" si="169"/>
        <v>0</v>
      </c>
      <c r="D593" s="238">
        <f>D592+1</f>
        <v>2</v>
      </c>
      <c r="E593" s="238"/>
      <c r="F593" s="239"/>
      <c r="G593" s="238"/>
      <c r="H593" s="240"/>
      <c r="I593" s="240"/>
      <c r="J593" s="238"/>
      <c r="K593" s="238"/>
      <c r="L593" s="238"/>
      <c r="M593" s="238"/>
      <c r="N593" s="238"/>
      <c r="O593" s="256">
        <f t="shared" si="167"/>
        <v>0</v>
      </c>
      <c r="P593" s="323"/>
      <c r="Q593" s="266"/>
      <c r="R593" s="331"/>
      <c r="S593" s="347"/>
      <c r="T593" s="323"/>
      <c r="U593" s="325"/>
      <c r="V593" s="327"/>
      <c r="W593" s="329"/>
      <c r="X593" s="325"/>
      <c r="Y593" s="331"/>
      <c r="Z593" s="331"/>
      <c r="AA593" s="331"/>
      <c r="AB593" s="267"/>
      <c r="AC593" s="267"/>
      <c r="AD593" s="238">
        <f>AD592</f>
        <v>0</v>
      </c>
      <c r="AE593" s="279" t="e">
        <f>VLOOKUP(AD593,分类参数表!$I$2:$J$10,2,FALSE)</f>
        <v>#N/A</v>
      </c>
      <c r="AF593" s="280"/>
      <c r="AG593" s="266"/>
      <c r="AH593" s="266"/>
      <c r="AI593" s="266"/>
      <c r="AJ593" s="266"/>
      <c r="AK593" s="266"/>
      <c r="AL593" s="266"/>
      <c r="AM593" s="290"/>
      <c r="AN593" s="291" t="e">
        <f t="shared" si="168"/>
        <v>#DIV/0!</v>
      </c>
      <c r="AO593" s="297"/>
    </row>
    <row r="594" spans="1:41" s="219" customFormat="1" ht="15" customHeight="1" x14ac:dyDescent="0.15">
      <c r="A594" s="235"/>
      <c r="B594" s="236">
        <f t="shared" si="169"/>
        <v>0</v>
      </c>
      <c r="C594" s="237">
        <f t="shared" si="169"/>
        <v>0</v>
      </c>
      <c r="D594" s="238">
        <f>D593+1</f>
        <v>3</v>
      </c>
      <c r="E594" s="238"/>
      <c r="F594" s="239"/>
      <c r="G594" s="238"/>
      <c r="H594" s="240"/>
      <c r="I594" s="240"/>
      <c r="J594" s="238"/>
      <c r="K594" s="238"/>
      <c r="L594" s="238"/>
      <c r="M594" s="238"/>
      <c r="N594" s="238"/>
      <c r="O594" s="256">
        <f t="shared" si="167"/>
        <v>0</v>
      </c>
      <c r="P594" s="323"/>
      <c r="Q594" s="266"/>
      <c r="R594" s="331"/>
      <c r="S594" s="347"/>
      <c r="T594" s="323"/>
      <c r="U594" s="325"/>
      <c r="V594" s="327"/>
      <c r="W594" s="329"/>
      <c r="X594" s="325"/>
      <c r="Y594" s="331"/>
      <c r="Z594" s="331"/>
      <c r="AA594" s="331"/>
      <c r="AB594" s="268"/>
      <c r="AC594" s="268"/>
      <c r="AD594" s="238">
        <f>AD593</f>
        <v>0</v>
      </c>
      <c r="AE594" s="279" t="e">
        <f>VLOOKUP(AD594,分类参数表!$I$2:$J$10,2,FALSE)</f>
        <v>#N/A</v>
      </c>
      <c r="AF594" s="280"/>
      <c r="AG594" s="266"/>
      <c r="AH594" s="266"/>
      <c r="AI594" s="266"/>
      <c r="AJ594" s="266"/>
      <c r="AK594" s="266"/>
      <c r="AL594" s="266"/>
      <c r="AM594" s="290"/>
      <c r="AN594" s="291" t="e">
        <f t="shared" si="168"/>
        <v>#DIV/0!</v>
      </c>
      <c r="AO594" s="297"/>
    </row>
    <row r="595" spans="1:41" s="219" customFormat="1" ht="15" customHeight="1" x14ac:dyDescent="0.15">
      <c r="A595" s="235"/>
      <c r="B595" s="236">
        <f t="shared" si="169"/>
        <v>0</v>
      </c>
      <c r="C595" s="237">
        <f t="shared" si="169"/>
        <v>0</v>
      </c>
      <c r="D595" s="238">
        <f>D594+1</f>
        <v>4</v>
      </c>
      <c r="E595" s="238"/>
      <c r="F595" s="239"/>
      <c r="G595" s="238"/>
      <c r="H595" s="238"/>
      <c r="I595" s="238"/>
      <c r="J595" s="238"/>
      <c r="K595" s="238"/>
      <c r="L595" s="238"/>
      <c r="M595" s="238"/>
      <c r="N595" s="238"/>
      <c r="O595" s="256">
        <f t="shared" si="167"/>
        <v>0</v>
      </c>
      <c r="P595" s="323"/>
      <c r="Q595" s="266"/>
      <c r="R595" s="331"/>
      <c r="S595" s="347"/>
      <c r="T595" s="323"/>
      <c r="U595" s="325"/>
      <c r="V595" s="327"/>
      <c r="W595" s="329"/>
      <c r="X595" s="325"/>
      <c r="Y595" s="331"/>
      <c r="Z595" s="331"/>
      <c r="AA595" s="331"/>
      <c r="AB595" s="267"/>
      <c r="AC595" s="267"/>
      <c r="AD595" s="238">
        <f>AD594</f>
        <v>0</v>
      </c>
      <c r="AE595" s="279" t="e">
        <f>VLOOKUP(AD595,分类参数表!$I$2:$J$10,2,FALSE)</f>
        <v>#N/A</v>
      </c>
      <c r="AF595" s="280"/>
      <c r="AG595" s="266"/>
      <c r="AH595" s="266"/>
      <c r="AI595" s="266"/>
      <c r="AJ595" s="266"/>
      <c r="AK595" s="266"/>
      <c r="AL595" s="266"/>
      <c r="AM595" s="290"/>
      <c r="AN595" s="291" t="e">
        <f t="shared" si="168"/>
        <v>#DIV/0!</v>
      </c>
      <c r="AO595" s="297"/>
    </row>
    <row r="596" spans="1:41" s="219" customFormat="1" ht="15" customHeight="1" x14ac:dyDescent="0.15">
      <c r="A596" s="235"/>
      <c r="B596" s="236">
        <f t="shared" si="169"/>
        <v>0</v>
      </c>
      <c r="C596" s="237">
        <f t="shared" si="169"/>
        <v>0</v>
      </c>
      <c r="D596" s="238">
        <f>D595+1</f>
        <v>5</v>
      </c>
      <c r="E596" s="238"/>
      <c r="F596" s="239"/>
      <c r="G596" s="238"/>
      <c r="H596" s="238"/>
      <c r="I596" s="238"/>
      <c r="J596" s="238"/>
      <c r="K596" s="238"/>
      <c r="L596" s="238"/>
      <c r="M596" s="238"/>
      <c r="N596" s="238"/>
      <c r="O596" s="256">
        <f t="shared" si="167"/>
        <v>0</v>
      </c>
      <c r="P596" s="323"/>
      <c r="Q596" s="266"/>
      <c r="R596" s="331"/>
      <c r="S596" s="347"/>
      <c r="T596" s="323"/>
      <c r="U596" s="325"/>
      <c r="V596" s="327"/>
      <c r="W596" s="329"/>
      <c r="X596" s="325"/>
      <c r="Y596" s="331"/>
      <c r="Z596" s="331"/>
      <c r="AA596" s="331"/>
      <c r="AB596" s="267"/>
      <c r="AC596" s="267"/>
      <c r="AD596" s="238">
        <f>AD595</f>
        <v>0</v>
      </c>
      <c r="AE596" s="279" t="e">
        <f>VLOOKUP(AD596,分类参数表!$I$2:$J$10,2,FALSE)</f>
        <v>#N/A</v>
      </c>
      <c r="AF596" s="280"/>
      <c r="AG596" s="266"/>
      <c r="AH596" s="266"/>
      <c r="AI596" s="266"/>
      <c r="AJ596" s="266"/>
      <c r="AK596" s="266"/>
      <c r="AL596" s="266"/>
      <c r="AM596" s="290"/>
      <c r="AN596" s="291" t="e">
        <f t="shared" si="168"/>
        <v>#DIV/0!</v>
      </c>
      <c r="AO596" s="297"/>
    </row>
    <row r="597" spans="1:41" s="220" customFormat="1" ht="15" customHeight="1" x14ac:dyDescent="0.15">
      <c r="A597" s="241"/>
      <c r="B597" s="242"/>
      <c r="C597" s="243"/>
      <c r="D597" s="244">
        <v>1</v>
      </c>
      <c r="E597" s="245"/>
      <c r="F597" s="245"/>
      <c r="G597" s="244"/>
      <c r="H597" s="246"/>
      <c r="I597" s="246"/>
      <c r="J597" s="244"/>
      <c r="K597" s="245"/>
      <c r="L597" s="244"/>
      <c r="M597" s="244"/>
      <c r="N597" s="244"/>
      <c r="O597" s="257">
        <f t="shared" si="167"/>
        <v>0</v>
      </c>
      <c r="P597" s="332">
        <f>SUM(O597:O601)</f>
        <v>0</v>
      </c>
      <c r="Q597" s="269"/>
      <c r="R597" s="318">
        <f>SUMPRODUCT(Q597:Q601+0)</f>
        <v>0</v>
      </c>
      <c r="S597" s="334" t="e">
        <f>R597/P597</f>
        <v>#DIV/0!</v>
      </c>
      <c r="T597" s="332" t="e">
        <f>LOOKUP(S597,{0.4,0.45,0.5,0.55,0.6,0.65,0.7,0.75,0.8,0.85,0.9,0.95,1},{0.1,0.175,0.25,0.325,0.4,0.475,0.55,0.625,0.7,0.775,0.85,0.925,1})</f>
        <v>#DIV/0!</v>
      </c>
      <c r="U597" s="320"/>
      <c r="V597" s="344"/>
      <c r="W597" s="342"/>
      <c r="X597" s="320"/>
      <c r="Y597" s="318">
        <f>R597-(V597/10)-X597</f>
        <v>0</v>
      </c>
      <c r="Z597" s="318" t="e">
        <f>Y597*T597*AE597</f>
        <v>#DIV/0!</v>
      </c>
      <c r="AA597" s="318" t="e">
        <f>U597-V597+Z597</f>
        <v>#DIV/0!</v>
      </c>
      <c r="AB597" s="270"/>
      <c r="AC597" s="270"/>
      <c r="AD597" s="281"/>
      <c r="AE597" s="282" t="e">
        <f>VLOOKUP(AD597,分类参数表!$I$2:$J$10,2,FALSE)</f>
        <v>#N/A</v>
      </c>
      <c r="AF597" s="283"/>
      <c r="AG597" s="269"/>
      <c r="AH597" s="269"/>
      <c r="AI597" s="269"/>
      <c r="AJ597" s="269"/>
      <c r="AK597" s="269"/>
      <c r="AL597" s="269"/>
      <c r="AM597" s="292"/>
      <c r="AN597" s="293" t="e">
        <f t="shared" si="168"/>
        <v>#DIV/0!</v>
      </c>
      <c r="AO597" s="298"/>
    </row>
    <row r="598" spans="1:41" s="221" customFormat="1" ht="15" customHeight="1" x14ac:dyDescent="0.15">
      <c r="A598" s="247"/>
      <c r="B598" s="248">
        <f t="shared" ref="B598:C601" si="170">B597</f>
        <v>0</v>
      </c>
      <c r="C598" s="249">
        <f t="shared" si="170"/>
        <v>0</v>
      </c>
      <c r="D598" s="250">
        <f>D597+1</f>
        <v>2</v>
      </c>
      <c r="E598" s="250"/>
      <c r="F598" s="251"/>
      <c r="G598" s="250"/>
      <c r="H598" s="252"/>
      <c r="I598" s="252"/>
      <c r="J598" s="250"/>
      <c r="K598" s="250"/>
      <c r="L598" s="250"/>
      <c r="M598" s="250"/>
      <c r="N598" s="250"/>
      <c r="O598" s="258">
        <f t="shared" si="167"/>
        <v>0</v>
      </c>
      <c r="P598" s="333"/>
      <c r="Q598" s="271"/>
      <c r="R598" s="319"/>
      <c r="S598" s="335"/>
      <c r="T598" s="333"/>
      <c r="U598" s="321"/>
      <c r="V598" s="345"/>
      <c r="W598" s="343"/>
      <c r="X598" s="321"/>
      <c r="Y598" s="319"/>
      <c r="Z598" s="319"/>
      <c r="AA598" s="319"/>
      <c r="AB598" s="272"/>
      <c r="AC598" s="272"/>
      <c r="AD598" s="250">
        <f>AD597</f>
        <v>0</v>
      </c>
      <c r="AE598" s="284" t="e">
        <f>VLOOKUP(AD598,分类参数表!$I$2:$J$10,2,FALSE)</f>
        <v>#N/A</v>
      </c>
      <c r="AF598" s="285"/>
      <c r="AG598" s="271"/>
      <c r="AH598" s="271"/>
      <c r="AI598" s="271"/>
      <c r="AJ598" s="271"/>
      <c r="AK598" s="271"/>
      <c r="AL598" s="271"/>
      <c r="AM598" s="294"/>
      <c r="AN598" s="295" t="e">
        <f t="shared" si="168"/>
        <v>#DIV/0!</v>
      </c>
      <c r="AO598" s="299"/>
    </row>
    <row r="599" spans="1:41" s="221" customFormat="1" ht="15" customHeight="1" x14ac:dyDescent="0.15">
      <c r="A599" s="247"/>
      <c r="B599" s="248">
        <f t="shared" si="170"/>
        <v>0</v>
      </c>
      <c r="C599" s="249">
        <f t="shared" si="170"/>
        <v>0</v>
      </c>
      <c r="D599" s="250">
        <f>D598+1</f>
        <v>3</v>
      </c>
      <c r="E599" s="250"/>
      <c r="F599" s="251"/>
      <c r="G599" s="250"/>
      <c r="H599" s="252"/>
      <c r="I599" s="252"/>
      <c r="J599" s="250"/>
      <c r="K599" s="250"/>
      <c r="L599" s="250"/>
      <c r="M599" s="250"/>
      <c r="N599" s="250"/>
      <c r="O599" s="258">
        <f t="shared" si="167"/>
        <v>0</v>
      </c>
      <c r="P599" s="333"/>
      <c r="Q599" s="271"/>
      <c r="R599" s="319"/>
      <c r="S599" s="335"/>
      <c r="T599" s="333"/>
      <c r="U599" s="321"/>
      <c r="V599" s="345"/>
      <c r="W599" s="343"/>
      <c r="X599" s="321"/>
      <c r="Y599" s="319"/>
      <c r="Z599" s="319"/>
      <c r="AA599" s="319"/>
      <c r="AB599" s="273"/>
      <c r="AC599" s="273"/>
      <c r="AD599" s="250">
        <f>AD598</f>
        <v>0</v>
      </c>
      <c r="AE599" s="284" t="e">
        <f>VLOOKUP(AD599,分类参数表!$I$2:$J$10,2,FALSE)</f>
        <v>#N/A</v>
      </c>
      <c r="AF599" s="285"/>
      <c r="AG599" s="271"/>
      <c r="AH599" s="271"/>
      <c r="AI599" s="271"/>
      <c r="AJ599" s="271"/>
      <c r="AK599" s="271"/>
      <c r="AL599" s="271"/>
      <c r="AM599" s="294"/>
      <c r="AN599" s="295" t="e">
        <f t="shared" si="168"/>
        <v>#DIV/0!</v>
      </c>
      <c r="AO599" s="299"/>
    </row>
    <row r="600" spans="1:41" s="221" customFormat="1" ht="15" customHeight="1" x14ac:dyDescent="0.15">
      <c r="A600" s="247"/>
      <c r="B600" s="248">
        <f t="shared" si="170"/>
        <v>0</v>
      </c>
      <c r="C600" s="249">
        <f t="shared" si="170"/>
        <v>0</v>
      </c>
      <c r="D600" s="250">
        <f>D599+1</f>
        <v>4</v>
      </c>
      <c r="E600" s="250"/>
      <c r="F600" s="251"/>
      <c r="G600" s="250"/>
      <c r="H600" s="250"/>
      <c r="I600" s="250"/>
      <c r="J600" s="250"/>
      <c r="K600" s="250"/>
      <c r="L600" s="250"/>
      <c r="M600" s="250"/>
      <c r="N600" s="250"/>
      <c r="O600" s="258">
        <f t="shared" si="167"/>
        <v>0</v>
      </c>
      <c r="P600" s="333"/>
      <c r="Q600" s="271"/>
      <c r="R600" s="319"/>
      <c r="S600" s="335"/>
      <c r="T600" s="333"/>
      <c r="U600" s="321"/>
      <c r="V600" s="345"/>
      <c r="W600" s="343"/>
      <c r="X600" s="321"/>
      <c r="Y600" s="319"/>
      <c r="Z600" s="319"/>
      <c r="AA600" s="319"/>
      <c r="AB600" s="272"/>
      <c r="AC600" s="272"/>
      <c r="AD600" s="250">
        <f>AD599</f>
        <v>0</v>
      </c>
      <c r="AE600" s="284" t="e">
        <f>VLOOKUP(AD600,分类参数表!$I$2:$J$10,2,FALSE)</f>
        <v>#N/A</v>
      </c>
      <c r="AF600" s="285"/>
      <c r="AG600" s="271"/>
      <c r="AH600" s="271"/>
      <c r="AI600" s="271"/>
      <c r="AJ600" s="271"/>
      <c r="AK600" s="271"/>
      <c r="AL600" s="271"/>
      <c r="AM600" s="294"/>
      <c r="AN600" s="295" t="e">
        <f t="shared" si="168"/>
        <v>#DIV/0!</v>
      </c>
      <c r="AO600" s="299"/>
    </row>
    <row r="601" spans="1:41" s="221" customFormat="1" ht="15" customHeight="1" x14ac:dyDescent="0.15">
      <c r="A601" s="247"/>
      <c r="B601" s="248">
        <f t="shared" si="170"/>
        <v>0</v>
      </c>
      <c r="C601" s="249">
        <f t="shared" si="170"/>
        <v>0</v>
      </c>
      <c r="D601" s="250">
        <f>D600+1</f>
        <v>5</v>
      </c>
      <c r="E601" s="250"/>
      <c r="F601" s="251"/>
      <c r="G601" s="250"/>
      <c r="H601" s="250"/>
      <c r="I601" s="250"/>
      <c r="J601" s="250"/>
      <c r="K601" s="250"/>
      <c r="L601" s="250"/>
      <c r="M601" s="250"/>
      <c r="N601" s="250"/>
      <c r="O601" s="258">
        <f t="shared" si="167"/>
        <v>0</v>
      </c>
      <c r="P601" s="333"/>
      <c r="Q601" s="271"/>
      <c r="R601" s="319"/>
      <c r="S601" s="335"/>
      <c r="T601" s="333"/>
      <c r="U601" s="321"/>
      <c r="V601" s="345"/>
      <c r="W601" s="343"/>
      <c r="X601" s="321"/>
      <c r="Y601" s="319"/>
      <c r="Z601" s="319"/>
      <c r="AA601" s="319"/>
      <c r="AB601" s="272"/>
      <c r="AC601" s="272"/>
      <c r="AD601" s="250">
        <f>AD600</f>
        <v>0</v>
      </c>
      <c r="AE601" s="284" t="e">
        <f>VLOOKUP(AD601,分类参数表!$I$2:$J$10,2,FALSE)</f>
        <v>#N/A</v>
      </c>
      <c r="AF601" s="285"/>
      <c r="AG601" s="271"/>
      <c r="AH601" s="271"/>
      <c r="AI601" s="271"/>
      <c r="AJ601" s="271"/>
      <c r="AK601" s="271"/>
      <c r="AL601" s="271"/>
      <c r="AM601" s="294"/>
      <c r="AN601" s="295" t="e">
        <f t="shared" si="168"/>
        <v>#DIV/0!</v>
      </c>
      <c r="AO601" s="299"/>
    </row>
    <row r="602" spans="1:41" s="218" customFormat="1" ht="15" customHeight="1" x14ac:dyDescent="0.15">
      <c r="A602" s="229"/>
      <c r="B602" s="230"/>
      <c r="C602" s="231"/>
      <c r="D602" s="232">
        <v>1</v>
      </c>
      <c r="E602" s="233"/>
      <c r="F602" s="233"/>
      <c r="G602" s="232"/>
      <c r="H602" s="234"/>
      <c r="I602" s="234"/>
      <c r="J602" s="232"/>
      <c r="K602" s="233"/>
      <c r="L602" s="232"/>
      <c r="M602" s="232"/>
      <c r="N602" s="232"/>
      <c r="O602" s="255">
        <f t="shared" si="167"/>
        <v>0</v>
      </c>
      <c r="P602" s="322">
        <f>SUM(O602:O606)</f>
        <v>0</v>
      </c>
      <c r="Q602" s="264"/>
      <c r="R602" s="330">
        <f>SUMPRODUCT(Q602:Q606+0)</f>
        <v>0</v>
      </c>
      <c r="S602" s="346" t="e">
        <f>R602/P602</f>
        <v>#DIV/0!</v>
      </c>
      <c r="T602" s="322" t="e">
        <f>LOOKUP(S602,{0.4,0.45,0.5,0.55,0.6,0.65,0.7,0.75,0.8,0.85,0.9,0.95,1},{0.1,0.175,0.25,0.325,0.4,0.475,0.55,0.625,0.7,0.775,0.85,0.925,1})</f>
        <v>#DIV/0!</v>
      </c>
      <c r="U602" s="324"/>
      <c r="V602" s="326"/>
      <c r="W602" s="328"/>
      <c r="X602" s="324"/>
      <c r="Y602" s="330">
        <f>R602-(V602/10)-X602</f>
        <v>0</v>
      </c>
      <c r="Z602" s="330" t="e">
        <f>Y602*T602*AE602</f>
        <v>#DIV/0!</v>
      </c>
      <c r="AA602" s="330" t="e">
        <f>U602-V602+Z602</f>
        <v>#DIV/0!</v>
      </c>
      <c r="AB602" s="265"/>
      <c r="AC602" s="265"/>
      <c r="AD602" s="276"/>
      <c r="AE602" s="277" t="e">
        <f>VLOOKUP(AD602,分类参数表!$I$2:$J$10,2,FALSE)</f>
        <v>#N/A</v>
      </c>
      <c r="AF602" s="278"/>
      <c r="AG602" s="264"/>
      <c r="AH602" s="264"/>
      <c r="AI602" s="264"/>
      <c r="AJ602" s="264"/>
      <c r="AK602" s="264"/>
      <c r="AL602" s="264"/>
      <c r="AM602" s="288"/>
      <c r="AN602" s="289" t="e">
        <f t="shared" si="168"/>
        <v>#DIV/0!</v>
      </c>
      <c r="AO602" s="296"/>
    </row>
    <row r="603" spans="1:41" s="219" customFormat="1" ht="15" customHeight="1" x14ac:dyDescent="0.15">
      <c r="A603" s="235"/>
      <c r="B603" s="236">
        <f t="shared" ref="B603:C606" si="171">B602</f>
        <v>0</v>
      </c>
      <c r="C603" s="237">
        <f t="shared" si="171"/>
        <v>0</v>
      </c>
      <c r="D603" s="238">
        <f>D602+1</f>
        <v>2</v>
      </c>
      <c r="E603" s="238"/>
      <c r="F603" s="239"/>
      <c r="G603" s="238"/>
      <c r="H603" s="240"/>
      <c r="I603" s="240"/>
      <c r="J603" s="238"/>
      <c r="K603" s="238"/>
      <c r="L603" s="238"/>
      <c r="M603" s="238"/>
      <c r="N603" s="238"/>
      <c r="O603" s="256">
        <f t="shared" si="167"/>
        <v>0</v>
      </c>
      <c r="P603" s="323"/>
      <c r="Q603" s="266"/>
      <c r="R603" s="331"/>
      <c r="S603" s="347"/>
      <c r="T603" s="323"/>
      <c r="U603" s="325"/>
      <c r="V603" s="327"/>
      <c r="W603" s="329"/>
      <c r="X603" s="325"/>
      <c r="Y603" s="331"/>
      <c r="Z603" s="331"/>
      <c r="AA603" s="331"/>
      <c r="AB603" s="267"/>
      <c r="AC603" s="267"/>
      <c r="AD603" s="238">
        <f>AD602</f>
        <v>0</v>
      </c>
      <c r="AE603" s="279" t="e">
        <f>VLOOKUP(AD603,分类参数表!$I$2:$J$10,2,FALSE)</f>
        <v>#N/A</v>
      </c>
      <c r="AF603" s="280"/>
      <c r="AG603" s="266"/>
      <c r="AH603" s="266"/>
      <c r="AI603" s="266"/>
      <c r="AJ603" s="266"/>
      <c r="AK603" s="266"/>
      <c r="AL603" s="266"/>
      <c r="AM603" s="290"/>
      <c r="AN603" s="291" t="e">
        <f t="shared" si="168"/>
        <v>#DIV/0!</v>
      </c>
      <c r="AO603" s="297"/>
    </row>
    <row r="604" spans="1:41" s="219" customFormat="1" ht="15" customHeight="1" x14ac:dyDescent="0.15">
      <c r="A604" s="235"/>
      <c r="B604" s="236">
        <f t="shared" si="171"/>
        <v>0</v>
      </c>
      <c r="C604" s="237">
        <f t="shared" si="171"/>
        <v>0</v>
      </c>
      <c r="D604" s="238">
        <f>D603+1</f>
        <v>3</v>
      </c>
      <c r="E604" s="238"/>
      <c r="F604" s="239"/>
      <c r="G604" s="238"/>
      <c r="H604" s="240"/>
      <c r="I604" s="240"/>
      <c r="J604" s="238"/>
      <c r="K604" s="238"/>
      <c r="L604" s="238"/>
      <c r="M604" s="238"/>
      <c r="N604" s="238"/>
      <c r="O604" s="256">
        <f t="shared" si="167"/>
        <v>0</v>
      </c>
      <c r="P604" s="323"/>
      <c r="Q604" s="266"/>
      <c r="R604" s="331"/>
      <c r="S604" s="347"/>
      <c r="T604" s="323"/>
      <c r="U604" s="325"/>
      <c r="V604" s="327"/>
      <c r="W604" s="329"/>
      <c r="X604" s="325"/>
      <c r="Y604" s="331"/>
      <c r="Z604" s="331"/>
      <c r="AA604" s="331"/>
      <c r="AB604" s="268"/>
      <c r="AC604" s="268"/>
      <c r="AD604" s="238">
        <f>AD603</f>
        <v>0</v>
      </c>
      <c r="AE604" s="279" t="e">
        <f>VLOOKUP(AD604,分类参数表!$I$2:$J$10,2,FALSE)</f>
        <v>#N/A</v>
      </c>
      <c r="AF604" s="280"/>
      <c r="AG604" s="266"/>
      <c r="AH604" s="266"/>
      <c r="AI604" s="266"/>
      <c r="AJ604" s="266"/>
      <c r="AK604" s="266"/>
      <c r="AL604" s="266"/>
      <c r="AM604" s="290"/>
      <c r="AN604" s="291" t="e">
        <f t="shared" si="168"/>
        <v>#DIV/0!</v>
      </c>
      <c r="AO604" s="297"/>
    </row>
    <row r="605" spans="1:41" s="219" customFormat="1" ht="15" customHeight="1" x14ac:dyDescent="0.15">
      <c r="A605" s="235"/>
      <c r="B605" s="236">
        <f t="shared" si="171"/>
        <v>0</v>
      </c>
      <c r="C605" s="237">
        <f t="shared" si="171"/>
        <v>0</v>
      </c>
      <c r="D605" s="238">
        <f>D604+1</f>
        <v>4</v>
      </c>
      <c r="E605" s="238"/>
      <c r="F605" s="239"/>
      <c r="G605" s="238"/>
      <c r="H605" s="238"/>
      <c r="I605" s="238"/>
      <c r="J605" s="238"/>
      <c r="K605" s="238"/>
      <c r="L605" s="238"/>
      <c r="M605" s="238"/>
      <c r="N605" s="238"/>
      <c r="O605" s="256">
        <f t="shared" si="167"/>
        <v>0</v>
      </c>
      <c r="P605" s="323"/>
      <c r="Q605" s="266"/>
      <c r="R605" s="331"/>
      <c r="S605" s="347"/>
      <c r="T605" s="323"/>
      <c r="U605" s="325"/>
      <c r="V605" s="327"/>
      <c r="W605" s="329"/>
      <c r="X605" s="325"/>
      <c r="Y605" s="331"/>
      <c r="Z605" s="331"/>
      <c r="AA605" s="331"/>
      <c r="AB605" s="267"/>
      <c r="AC605" s="267"/>
      <c r="AD605" s="238">
        <f>AD604</f>
        <v>0</v>
      </c>
      <c r="AE605" s="279" t="e">
        <f>VLOOKUP(AD605,分类参数表!$I$2:$J$10,2,FALSE)</f>
        <v>#N/A</v>
      </c>
      <c r="AF605" s="280"/>
      <c r="AG605" s="266"/>
      <c r="AH605" s="266"/>
      <c r="AI605" s="266"/>
      <c r="AJ605" s="266"/>
      <c r="AK605" s="266"/>
      <c r="AL605" s="266"/>
      <c r="AM605" s="290"/>
      <c r="AN605" s="291" t="e">
        <f t="shared" si="168"/>
        <v>#DIV/0!</v>
      </c>
      <c r="AO605" s="297"/>
    </row>
    <row r="606" spans="1:41" s="219" customFormat="1" ht="15" customHeight="1" x14ac:dyDescent="0.15">
      <c r="A606" s="235"/>
      <c r="B606" s="236">
        <f t="shared" si="171"/>
        <v>0</v>
      </c>
      <c r="C606" s="237">
        <f t="shared" si="171"/>
        <v>0</v>
      </c>
      <c r="D606" s="238">
        <f>D605+1</f>
        <v>5</v>
      </c>
      <c r="E606" s="238"/>
      <c r="F606" s="239"/>
      <c r="G606" s="238"/>
      <c r="H606" s="238"/>
      <c r="I606" s="238"/>
      <c r="J606" s="238"/>
      <c r="K606" s="238"/>
      <c r="L606" s="238"/>
      <c r="M606" s="238"/>
      <c r="N606" s="238"/>
      <c r="O606" s="256">
        <f t="shared" si="167"/>
        <v>0</v>
      </c>
      <c r="P606" s="323"/>
      <c r="Q606" s="266"/>
      <c r="R606" s="331"/>
      <c r="S606" s="347"/>
      <c r="T606" s="323"/>
      <c r="U606" s="325"/>
      <c r="V606" s="327"/>
      <c r="W606" s="329"/>
      <c r="X606" s="325"/>
      <c r="Y606" s="331"/>
      <c r="Z606" s="331"/>
      <c r="AA606" s="331"/>
      <c r="AB606" s="267"/>
      <c r="AC606" s="267"/>
      <c r="AD606" s="238">
        <f>AD605</f>
        <v>0</v>
      </c>
      <c r="AE606" s="279" t="e">
        <f>VLOOKUP(AD606,分类参数表!$I$2:$J$10,2,FALSE)</f>
        <v>#N/A</v>
      </c>
      <c r="AF606" s="280"/>
      <c r="AG606" s="266"/>
      <c r="AH606" s="266"/>
      <c r="AI606" s="266"/>
      <c r="AJ606" s="266"/>
      <c r="AK606" s="266"/>
      <c r="AL606" s="266"/>
      <c r="AM606" s="290"/>
      <c r="AN606" s="291" t="e">
        <f t="shared" si="168"/>
        <v>#DIV/0!</v>
      </c>
      <c r="AO606" s="297"/>
    </row>
    <row r="607" spans="1:41" s="220" customFormat="1" ht="15" customHeight="1" x14ac:dyDescent="0.15">
      <c r="A607" s="241"/>
      <c r="B607" s="242"/>
      <c r="C607" s="243"/>
      <c r="D607" s="244">
        <v>1</v>
      </c>
      <c r="E607" s="245"/>
      <c r="F607" s="245"/>
      <c r="G607" s="244"/>
      <c r="H607" s="246"/>
      <c r="I607" s="246"/>
      <c r="J607" s="244"/>
      <c r="K607" s="245"/>
      <c r="L607" s="244"/>
      <c r="M607" s="244"/>
      <c r="N607" s="244"/>
      <c r="O607" s="257">
        <f t="shared" si="167"/>
        <v>0</v>
      </c>
      <c r="P607" s="332">
        <f>SUM(O607:O611)</f>
        <v>0</v>
      </c>
      <c r="Q607" s="269"/>
      <c r="R607" s="318">
        <f>SUMPRODUCT(Q607:Q611+0)</f>
        <v>0</v>
      </c>
      <c r="S607" s="334" t="e">
        <f>R607/P607</f>
        <v>#DIV/0!</v>
      </c>
      <c r="T607" s="332" t="e">
        <f>LOOKUP(S607,{0.4,0.45,0.5,0.55,0.6,0.65,0.7,0.75,0.8,0.85,0.9,0.95,1},{0.1,0.175,0.25,0.325,0.4,0.475,0.55,0.625,0.7,0.775,0.85,0.925,1})</f>
        <v>#DIV/0!</v>
      </c>
      <c r="U607" s="320"/>
      <c r="V607" s="344"/>
      <c r="W607" s="342"/>
      <c r="X607" s="320"/>
      <c r="Y607" s="318">
        <f>R607-(V607/10)-X607</f>
        <v>0</v>
      </c>
      <c r="Z607" s="318" t="e">
        <f>Y607*T607*AE607</f>
        <v>#DIV/0!</v>
      </c>
      <c r="AA607" s="318" t="e">
        <f>U607-V607+Z607</f>
        <v>#DIV/0!</v>
      </c>
      <c r="AB607" s="270"/>
      <c r="AC607" s="270"/>
      <c r="AD607" s="281"/>
      <c r="AE607" s="282" t="e">
        <f>VLOOKUP(AD607,分类参数表!$I$2:$J$10,2,FALSE)</f>
        <v>#N/A</v>
      </c>
      <c r="AF607" s="283"/>
      <c r="AG607" s="269"/>
      <c r="AH607" s="269"/>
      <c r="AI607" s="269"/>
      <c r="AJ607" s="269"/>
      <c r="AK607" s="269"/>
      <c r="AL607" s="269"/>
      <c r="AM607" s="292"/>
      <c r="AN607" s="293" t="e">
        <f t="shared" si="168"/>
        <v>#DIV/0!</v>
      </c>
      <c r="AO607" s="298"/>
    </row>
    <row r="608" spans="1:41" s="221" customFormat="1" ht="15" customHeight="1" x14ac:dyDescent="0.15">
      <c r="A608" s="247"/>
      <c r="B608" s="248">
        <f t="shared" ref="B608:C611" si="172">B607</f>
        <v>0</v>
      </c>
      <c r="C608" s="249">
        <f t="shared" si="172"/>
        <v>0</v>
      </c>
      <c r="D608" s="250">
        <f>D607+1</f>
        <v>2</v>
      </c>
      <c r="E608" s="250"/>
      <c r="F608" s="251"/>
      <c r="G608" s="250"/>
      <c r="H608" s="252"/>
      <c r="I608" s="252"/>
      <c r="J608" s="250"/>
      <c r="K608" s="250"/>
      <c r="L608" s="250"/>
      <c r="M608" s="250"/>
      <c r="N608" s="250"/>
      <c r="O608" s="258">
        <f t="shared" si="167"/>
        <v>0</v>
      </c>
      <c r="P608" s="333"/>
      <c r="Q608" s="271"/>
      <c r="R608" s="319"/>
      <c r="S608" s="335"/>
      <c r="T608" s="333"/>
      <c r="U608" s="321"/>
      <c r="V608" s="345"/>
      <c r="W608" s="343"/>
      <c r="X608" s="321"/>
      <c r="Y608" s="319"/>
      <c r="Z608" s="319"/>
      <c r="AA608" s="319"/>
      <c r="AB608" s="272"/>
      <c r="AC608" s="272"/>
      <c r="AD608" s="250">
        <f>AD607</f>
        <v>0</v>
      </c>
      <c r="AE608" s="284" t="e">
        <f>VLOOKUP(AD608,分类参数表!$I$2:$J$10,2,FALSE)</f>
        <v>#N/A</v>
      </c>
      <c r="AF608" s="285"/>
      <c r="AG608" s="271"/>
      <c r="AH608" s="271"/>
      <c r="AI608" s="271"/>
      <c r="AJ608" s="271"/>
      <c r="AK608" s="271"/>
      <c r="AL608" s="271"/>
      <c r="AM608" s="294"/>
      <c r="AN608" s="295" t="e">
        <f t="shared" si="168"/>
        <v>#DIV/0!</v>
      </c>
      <c r="AO608" s="299"/>
    </row>
    <row r="609" spans="1:41" s="221" customFormat="1" ht="15" customHeight="1" x14ac:dyDescent="0.15">
      <c r="A609" s="247"/>
      <c r="B609" s="248">
        <f t="shared" si="172"/>
        <v>0</v>
      </c>
      <c r="C609" s="249">
        <f t="shared" si="172"/>
        <v>0</v>
      </c>
      <c r="D609" s="250">
        <f>D608+1</f>
        <v>3</v>
      </c>
      <c r="E609" s="250"/>
      <c r="F609" s="251"/>
      <c r="G609" s="250"/>
      <c r="H609" s="252"/>
      <c r="I609" s="252"/>
      <c r="J609" s="250"/>
      <c r="K609" s="250"/>
      <c r="L609" s="250"/>
      <c r="M609" s="250"/>
      <c r="N609" s="250"/>
      <c r="O609" s="258">
        <f t="shared" si="167"/>
        <v>0</v>
      </c>
      <c r="P609" s="333"/>
      <c r="Q609" s="271"/>
      <c r="R609" s="319"/>
      <c r="S609" s="335"/>
      <c r="T609" s="333"/>
      <c r="U609" s="321"/>
      <c r="V609" s="345"/>
      <c r="W609" s="343"/>
      <c r="X609" s="321"/>
      <c r="Y609" s="319"/>
      <c r="Z609" s="319"/>
      <c r="AA609" s="319"/>
      <c r="AB609" s="273"/>
      <c r="AC609" s="273"/>
      <c r="AD609" s="250">
        <f>AD608</f>
        <v>0</v>
      </c>
      <c r="AE609" s="284" t="e">
        <f>VLOOKUP(AD609,分类参数表!$I$2:$J$10,2,FALSE)</f>
        <v>#N/A</v>
      </c>
      <c r="AF609" s="285"/>
      <c r="AG609" s="271"/>
      <c r="AH609" s="271"/>
      <c r="AI609" s="271"/>
      <c r="AJ609" s="271"/>
      <c r="AK609" s="271"/>
      <c r="AL609" s="271"/>
      <c r="AM609" s="294"/>
      <c r="AN609" s="295" t="e">
        <f t="shared" si="168"/>
        <v>#DIV/0!</v>
      </c>
      <c r="AO609" s="299"/>
    </row>
    <row r="610" spans="1:41" s="221" customFormat="1" ht="15" customHeight="1" x14ac:dyDescent="0.15">
      <c r="A610" s="247"/>
      <c r="B610" s="248">
        <f t="shared" si="172"/>
        <v>0</v>
      </c>
      <c r="C610" s="249">
        <f t="shared" si="172"/>
        <v>0</v>
      </c>
      <c r="D610" s="250">
        <f>D609+1</f>
        <v>4</v>
      </c>
      <c r="E610" s="250"/>
      <c r="F610" s="251"/>
      <c r="G610" s="250"/>
      <c r="H610" s="250"/>
      <c r="I610" s="250"/>
      <c r="J610" s="250"/>
      <c r="K610" s="250"/>
      <c r="L610" s="250"/>
      <c r="M610" s="250"/>
      <c r="N610" s="250"/>
      <c r="O610" s="258">
        <f t="shared" si="167"/>
        <v>0</v>
      </c>
      <c r="P610" s="333"/>
      <c r="Q610" s="271"/>
      <c r="R610" s="319"/>
      <c r="S610" s="335"/>
      <c r="T610" s="333"/>
      <c r="U610" s="321"/>
      <c r="V610" s="345"/>
      <c r="W610" s="343"/>
      <c r="X610" s="321"/>
      <c r="Y610" s="319"/>
      <c r="Z610" s="319"/>
      <c r="AA610" s="319"/>
      <c r="AB610" s="272"/>
      <c r="AC610" s="272"/>
      <c r="AD610" s="250">
        <f>AD609</f>
        <v>0</v>
      </c>
      <c r="AE610" s="284" t="e">
        <f>VLOOKUP(AD610,分类参数表!$I$2:$J$10,2,FALSE)</f>
        <v>#N/A</v>
      </c>
      <c r="AF610" s="285"/>
      <c r="AG610" s="271"/>
      <c r="AH610" s="271"/>
      <c r="AI610" s="271"/>
      <c r="AJ610" s="271"/>
      <c r="AK610" s="271"/>
      <c r="AL610" s="271"/>
      <c r="AM610" s="294"/>
      <c r="AN610" s="295" t="e">
        <f t="shared" si="168"/>
        <v>#DIV/0!</v>
      </c>
      <c r="AO610" s="299"/>
    </row>
    <row r="611" spans="1:41" s="221" customFormat="1" ht="15" customHeight="1" x14ac:dyDescent="0.15">
      <c r="A611" s="247"/>
      <c r="B611" s="248">
        <f t="shared" si="172"/>
        <v>0</v>
      </c>
      <c r="C611" s="249">
        <f t="shared" si="172"/>
        <v>0</v>
      </c>
      <c r="D611" s="250">
        <f>D610+1</f>
        <v>5</v>
      </c>
      <c r="E611" s="250"/>
      <c r="F611" s="251"/>
      <c r="G611" s="250"/>
      <c r="H611" s="250"/>
      <c r="I611" s="250"/>
      <c r="J611" s="250"/>
      <c r="K611" s="250"/>
      <c r="L611" s="250"/>
      <c r="M611" s="250"/>
      <c r="N611" s="250"/>
      <c r="O611" s="258">
        <f t="shared" si="167"/>
        <v>0</v>
      </c>
      <c r="P611" s="333"/>
      <c r="Q611" s="271"/>
      <c r="R611" s="319"/>
      <c r="S611" s="335"/>
      <c r="T611" s="333"/>
      <c r="U611" s="321"/>
      <c r="V611" s="345"/>
      <c r="W611" s="343"/>
      <c r="X611" s="321"/>
      <c r="Y611" s="319"/>
      <c r="Z611" s="319"/>
      <c r="AA611" s="319"/>
      <c r="AB611" s="272"/>
      <c r="AC611" s="272"/>
      <c r="AD611" s="250">
        <f>AD610</f>
        <v>0</v>
      </c>
      <c r="AE611" s="284" t="e">
        <f>VLOOKUP(AD611,分类参数表!$I$2:$J$10,2,FALSE)</f>
        <v>#N/A</v>
      </c>
      <c r="AF611" s="285"/>
      <c r="AG611" s="271"/>
      <c r="AH611" s="271"/>
      <c r="AI611" s="271"/>
      <c r="AJ611" s="271"/>
      <c r="AK611" s="271"/>
      <c r="AL611" s="271"/>
      <c r="AM611" s="294"/>
      <c r="AN611" s="295" t="e">
        <f t="shared" si="168"/>
        <v>#DIV/0!</v>
      </c>
      <c r="AO611" s="299"/>
    </row>
    <row r="612" spans="1:41" s="218" customFormat="1" ht="15" customHeight="1" x14ac:dyDescent="0.15">
      <c r="A612" s="229"/>
      <c r="B612" s="230"/>
      <c r="C612" s="231"/>
      <c r="D612" s="232">
        <v>1</v>
      </c>
      <c r="E612" s="233"/>
      <c r="F612" s="233"/>
      <c r="G612" s="232"/>
      <c r="H612" s="234"/>
      <c r="I612" s="234"/>
      <c r="J612" s="232"/>
      <c r="K612" s="233"/>
      <c r="L612" s="232"/>
      <c r="M612" s="232"/>
      <c r="N612" s="232"/>
      <c r="O612" s="255">
        <f t="shared" si="167"/>
        <v>0</v>
      </c>
      <c r="P612" s="322">
        <f>SUM(O612:O616)</f>
        <v>0</v>
      </c>
      <c r="Q612" s="264"/>
      <c r="R612" s="330">
        <f>SUMPRODUCT(Q612:Q616+0)</f>
        <v>0</v>
      </c>
      <c r="S612" s="346" t="e">
        <f>R612/P612</f>
        <v>#DIV/0!</v>
      </c>
      <c r="T612" s="322" t="e">
        <f>LOOKUP(S612,{0.4,0.45,0.5,0.55,0.6,0.65,0.7,0.75,0.8,0.85,0.9,0.95,1},{0.1,0.175,0.25,0.325,0.4,0.475,0.55,0.625,0.7,0.775,0.85,0.925,1})</f>
        <v>#DIV/0!</v>
      </c>
      <c r="U612" s="324"/>
      <c r="V612" s="326"/>
      <c r="W612" s="328"/>
      <c r="X612" s="324"/>
      <c r="Y612" s="330">
        <f>R612-(V612/10)-X612</f>
        <v>0</v>
      </c>
      <c r="Z612" s="330" t="e">
        <f>Y612*T612*AE612</f>
        <v>#DIV/0!</v>
      </c>
      <c r="AA612" s="330" t="e">
        <f>U612-V612+Z612</f>
        <v>#DIV/0!</v>
      </c>
      <c r="AB612" s="265"/>
      <c r="AC612" s="265"/>
      <c r="AD612" s="276"/>
      <c r="AE612" s="277" t="e">
        <f>VLOOKUP(AD612,分类参数表!$I$2:$J$10,2,FALSE)</f>
        <v>#N/A</v>
      </c>
      <c r="AF612" s="278"/>
      <c r="AG612" s="264"/>
      <c r="AH612" s="264"/>
      <c r="AI612" s="264"/>
      <c r="AJ612" s="264"/>
      <c r="AK612" s="264"/>
      <c r="AL612" s="264"/>
      <c r="AM612" s="288"/>
      <c r="AN612" s="289" t="e">
        <f t="shared" si="168"/>
        <v>#DIV/0!</v>
      </c>
      <c r="AO612" s="296"/>
    </row>
    <row r="613" spans="1:41" s="219" customFormat="1" ht="15" customHeight="1" x14ac:dyDescent="0.15">
      <c r="A613" s="235"/>
      <c r="B613" s="236">
        <f t="shared" ref="B613:C616" si="173">B612</f>
        <v>0</v>
      </c>
      <c r="C613" s="237">
        <f t="shared" si="173"/>
        <v>0</v>
      </c>
      <c r="D613" s="238">
        <f>D612+1</f>
        <v>2</v>
      </c>
      <c r="E613" s="238"/>
      <c r="F613" s="239"/>
      <c r="G613" s="238"/>
      <c r="H613" s="240"/>
      <c r="I613" s="240"/>
      <c r="J613" s="238"/>
      <c r="K613" s="238"/>
      <c r="L613" s="238"/>
      <c r="M613" s="238"/>
      <c r="N613" s="238"/>
      <c r="O613" s="256">
        <f t="shared" si="167"/>
        <v>0</v>
      </c>
      <c r="P613" s="323"/>
      <c r="Q613" s="266"/>
      <c r="R613" s="331"/>
      <c r="S613" s="347"/>
      <c r="T613" s="323"/>
      <c r="U613" s="325"/>
      <c r="V613" s="327"/>
      <c r="W613" s="329"/>
      <c r="X613" s="325"/>
      <c r="Y613" s="331"/>
      <c r="Z613" s="331"/>
      <c r="AA613" s="331"/>
      <c r="AB613" s="267"/>
      <c r="AC613" s="267"/>
      <c r="AD613" s="238">
        <f>AD612</f>
        <v>0</v>
      </c>
      <c r="AE613" s="279" t="e">
        <f>VLOOKUP(AD613,分类参数表!$I$2:$J$10,2,FALSE)</f>
        <v>#N/A</v>
      </c>
      <c r="AF613" s="280"/>
      <c r="AG613" s="266"/>
      <c r="AH613" s="266"/>
      <c r="AI613" s="266"/>
      <c r="AJ613" s="266"/>
      <c r="AK613" s="266"/>
      <c r="AL613" s="266"/>
      <c r="AM613" s="290"/>
      <c r="AN613" s="291" t="e">
        <f t="shared" si="168"/>
        <v>#DIV/0!</v>
      </c>
      <c r="AO613" s="297"/>
    </row>
    <row r="614" spans="1:41" s="219" customFormat="1" ht="15" customHeight="1" x14ac:dyDescent="0.15">
      <c r="A614" s="235"/>
      <c r="B614" s="236">
        <f t="shared" si="173"/>
        <v>0</v>
      </c>
      <c r="C614" s="237">
        <f t="shared" si="173"/>
        <v>0</v>
      </c>
      <c r="D614" s="238">
        <f>D613+1</f>
        <v>3</v>
      </c>
      <c r="E614" s="238"/>
      <c r="F614" s="239"/>
      <c r="G614" s="238"/>
      <c r="H614" s="240"/>
      <c r="I614" s="240"/>
      <c r="J614" s="238"/>
      <c r="K614" s="238"/>
      <c r="L614" s="238"/>
      <c r="M614" s="238"/>
      <c r="N614" s="238"/>
      <c r="O614" s="256">
        <f t="shared" si="167"/>
        <v>0</v>
      </c>
      <c r="P614" s="323"/>
      <c r="Q614" s="266"/>
      <c r="R614" s="331"/>
      <c r="S614" s="347"/>
      <c r="T614" s="323"/>
      <c r="U614" s="325"/>
      <c r="V614" s="327"/>
      <c r="W614" s="329"/>
      <c r="X614" s="325"/>
      <c r="Y614" s="331"/>
      <c r="Z614" s="331"/>
      <c r="AA614" s="331"/>
      <c r="AB614" s="268"/>
      <c r="AC614" s="268"/>
      <c r="AD614" s="238">
        <f>AD613</f>
        <v>0</v>
      </c>
      <c r="AE614" s="279" t="e">
        <f>VLOOKUP(AD614,分类参数表!$I$2:$J$10,2,FALSE)</f>
        <v>#N/A</v>
      </c>
      <c r="AF614" s="280"/>
      <c r="AG614" s="266"/>
      <c r="AH614" s="266"/>
      <c r="AI614" s="266"/>
      <c r="AJ614" s="266"/>
      <c r="AK614" s="266"/>
      <c r="AL614" s="266"/>
      <c r="AM614" s="290"/>
      <c r="AN614" s="291" t="e">
        <f t="shared" si="168"/>
        <v>#DIV/0!</v>
      </c>
      <c r="AO614" s="297"/>
    </row>
    <row r="615" spans="1:41" s="219" customFormat="1" ht="15" customHeight="1" x14ac:dyDescent="0.15">
      <c r="A615" s="235"/>
      <c r="B615" s="236">
        <f t="shared" si="173"/>
        <v>0</v>
      </c>
      <c r="C615" s="237">
        <f t="shared" si="173"/>
        <v>0</v>
      </c>
      <c r="D615" s="238">
        <f>D614+1</f>
        <v>4</v>
      </c>
      <c r="E615" s="238"/>
      <c r="F615" s="239"/>
      <c r="G615" s="238"/>
      <c r="H615" s="238"/>
      <c r="I615" s="238"/>
      <c r="J615" s="238"/>
      <c r="K615" s="238"/>
      <c r="L615" s="238"/>
      <c r="M615" s="238"/>
      <c r="N615" s="238"/>
      <c r="O615" s="256">
        <f t="shared" si="167"/>
        <v>0</v>
      </c>
      <c r="P615" s="323"/>
      <c r="Q615" s="266"/>
      <c r="R615" s="331"/>
      <c r="S615" s="347"/>
      <c r="T615" s="323"/>
      <c r="U615" s="325"/>
      <c r="V615" s="327"/>
      <c r="W615" s="329"/>
      <c r="X615" s="325"/>
      <c r="Y615" s="331"/>
      <c r="Z615" s="331"/>
      <c r="AA615" s="331"/>
      <c r="AB615" s="267"/>
      <c r="AC615" s="267"/>
      <c r="AD615" s="238">
        <f>AD614</f>
        <v>0</v>
      </c>
      <c r="AE615" s="279" t="e">
        <f>VLOOKUP(AD615,分类参数表!$I$2:$J$10,2,FALSE)</f>
        <v>#N/A</v>
      </c>
      <c r="AF615" s="280"/>
      <c r="AG615" s="266"/>
      <c r="AH615" s="266"/>
      <c r="AI615" s="266"/>
      <c r="AJ615" s="266"/>
      <c r="AK615" s="266"/>
      <c r="AL615" s="266"/>
      <c r="AM615" s="290"/>
      <c r="AN615" s="291" t="e">
        <f t="shared" si="168"/>
        <v>#DIV/0!</v>
      </c>
      <c r="AO615" s="297"/>
    </row>
    <row r="616" spans="1:41" s="219" customFormat="1" ht="15" customHeight="1" x14ac:dyDescent="0.15">
      <c r="A616" s="235"/>
      <c r="B616" s="236">
        <f t="shared" si="173"/>
        <v>0</v>
      </c>
      <c r="C616" s="237">
        <f t="shared" si="173"/>
        <v>0</v>
      </c>
      <c r="D616" s="238">
        <f>D615+1</f>
        <v>5</v>
      </c>
      <c r="E616" s="238"/>
      <c r="F616" s="239"/>
      <c r="G616" s="238"/>
      <c r="H616" s="238"/>
      <c r="I616" s="238"/>
      <c r="J616" s="238"/>
      <c r="K616" s="238"/>
      <c r="L616" s="238"/>
      <c r="M616" s="238"/>
      <c r="N616" s="238"/>
      <c r="O616" s="256">
        <f t="shared" si="167"/>
        <v>0</v>
      </c>
      <c r="P616" s="323"/>
      <c r="Q616" s="266"/>
      <c r="R616" s="331"/>
      <c r="S616" s="347"/>
      <c r="T616" s="323"/>
      <c r="U616" s="325"/>
      <c r="V616" s="327"/>
      <c r="W616" s="329"/>
      <c r="X616" s="325"/>
      <c r="Y616" s="331"/>
      <c r="Z616" s="331"/>
      <c r="AA616" s="331"/>
      <c r="AB616" s="267"/>
      <c r="AC616" s="267"/>
      <c r="AD616" s="238">
        <f>AD615</f>
        <v>0</v>
      </c>
      <c r="AE616" s="279" t="e">
        <f>VLOOKUP(AD616,分类参数表!$I$2:$J$10,2,FALSE)</f>
        <v>#N/A</v>
      </c>
      <c r="AF616" s="280"/>
      <c r="AG616" s="266"/>
      <c r="AH616" s="266"/>
      <c r="AI616" s="266"/>
      <c r="AJ616" s="266"/>
      <c r="AK616" s="266"/>
      <c r="AL616" s="266"/>
      <c r="AM616" s="290"/>
      <c r="AN616" s="291" t="e">
        <f t="shared" si="168"/>
        <v>#DIV/0!</v>
      </c>
      <c r="AO616" s="297"/>
    </row>
    <row r="617" spans="1:41" x14ac:dyDescent="0.15">
      <c r="A617" s="253"/>
      <c r="B617" s="38"/>
      <c r="C617" s="37"/>
      <c r="D617" s="38"/>
      <c r="E617" s="38"/>
      <c r="F617" s="38"/>
      <c r="G617" s="38"/>
      <c r="H617" s="38"/>
      <c r="I617" s="38"/>
      <c r="J617" s="38"/>
      <c r="K617" s="38"/>
      <c r="L617" s="38"/>
      <c r="M617" s="38"/>
      <c r="N617" s="38"/>
      <c r="O617" s="38"/>
      <c r="P617" s="38"/>
      <c r="Q617" s="67"/>
      <c r="R617" s="38"/>
      <c r="S617" s="38"/>
      <c r="T617" s="38"/>
      <c r="U617" s="38"/>
      <c r="V617" s="68"/>
      <c r="W617" s="67"/>
      <c r="X617" s="38"/>
      <c r="Y617" s="68"/>
      <c r="Z617" s="68"/>
      <c r="AA617" s="68"/>
      <c r="AB617" s="68"/>
      <c r="AC617" s="68"/>
      <c r="AD617" s="38"/>
      <c r="AE617" s="286"/>
      <c r="AF617" s="38"/>
      <c r="AG617" s="38"/>
      <c r="AH617" s="38"/>
      <c r="AI617" s="38"/>
      <c r="AJ617" s="38"/>
      <c r="AK617" s="38"/>
      <c r="AL617" s="38"/>
      <c r="AM617" s="68"/>
      <c r="AN617" s="90"/>
      <c r="AO617" s="98"/>
    </row>
    <row r="618" spans="1:41" s="218" customFormat="1" ht="15" customHeight="1" x14ac:dyDescent="0.15">
      <c r="A618" s="229"/>
      <c r="B618" s="230"/>
      <c r="C618" s="231"/>
      <c r="D618" s="232">
        <v>1</v>
      </c>
      <c r="E618" s="233"/>
      <c r="F618" s="233"/>
      <c r="G618" s="232"/>
      <c r="H618" s="234"/>
      <c r="I618" s="234"/>
      <c r="J618" s="232"/>
      <c r="K618" s="233"/>
      <c r="L618" s="232"/>
      <c r="M618" s="232"/>
      <c r="N618" s="232"/>
      <c r="O618" s="255">
        <f t="shared" ref="O618:O642" si="174">N618*M618</f>
        <v>0</v>
      </c>
      <c r="P618" s="322">
        <f>SUM(O618:O622)</f>
        <v>0</v>
      </c>
      <c r="Q618" s="264"/>
      <c r="R618" s="330">
        <f>SUMPRODUCT(Q618:Q622+0)</f>
        <v>0</v>
      </c>
      <c r="S618" s="346" t="e">
        <f>R618/P618</f>
        <v>#DIV/0!</v>
      </c>
      <c r="T618" s="322" t="e">
        <f>LOOKUP(S618,{0.4,0.45,0.5,0.55,0.6,0.65,0.7,0.75,0.8,0.85,0.9,0.95,1},{0.1,0.175,0.25,0.325,0.4,0.475,0.55,0.625,0.7,0.775,0.85,0.925,1})</f>
        <v>#DIV/0!</v>
      </c>
      <c r="U618" s="324"/>
      <c r="V618" s="326"/>
      <c r="W618" s="328"/>
      <c r="X618" s="324"/>
      <c r="Y618" s="330">
        <f>R618-(V618/10)-X618</f>
        <v>0</v>
      </c>
      <c r="Z618" s="330" t="e">
        <f>Y618*T618*AE618</f>
        <v>#DIV/0!</v>
      </c>
      <c r="AA618" s="330" t="e">
        <f>U618-V618+Z618</f>
        <v>#DIV/0!</v>
      </c>
      <c r="AB618" s="265"/>
      <c r="AC618" s="265"/>
      <c r="AD618" s="276"/>
      <c r="AE618" s="277" t="e">
        <f>VLOOKUP(AD618,分类参数表!$I$2:$J$10,2,FALSE)</f>
        <v>#N/A</v>
      </c>
      <c r="AF618" s="278"/>
      <c r="AG618" s="264"/>
      <c r="AH618" s="264"/>
      <c r="AI618" s="264"/>
      <c r="AJ618" s="264"/>
      <c r="AK618" s="264"/>
      <c r="AL618" s="264"/>
      <c r="AM618" s="288"/>
      <c r="AN618" s="289" t="e">
        <f t="shared" ref="AN618:AN642" si="175">(Q618-AM618)/M618/N618</f>
        <v>#DIV/0!</v>
      </c>
      <c r="AO618" s="296"/>
    </row>
    <row r="619" spans="1:41" s="219" customFormat="1" ht="15" customHeight="1" x14ac:dyDescent="0.15">
      <c r="A619" s="235"/>
      <c r="B619" s="236">
        <f t="shared" ref="B619:C622" si="176">B618</f>
        <v>0</v>
      </c>
      <c r="C619" s="237">
        <f t="shared" si="176"/>
        <v>0</v>
      </c>
      <c r="D619" s="238">
        <f>D618+1</f>
        <v>2</v>
      </c>
      <c r="E619" s="238"/>
      <c r="F619" s="239"/>
      <c r="G619" s="238"/>
      <c r="H619" s="240"/>
      <c r="I619" s="240"/>
      <c r="J619" s="238"/>
      <c r="K619" s="238"/>
      <c r="L619" s="238"/>
      <c r="M619" s="238"/>
      <c r="N619" s="238"/>
      <c r="O619" s="256">
        <f t="shared" si="174"/>
        <v>0</v>
      </c>
      <c r="P619" s="323"/>
      <c r="Q619" s="266"/>
      <c r="R619" s="331"/>
      <c r="S619" s="347"/>
      <c r="T619" s="323"/>
      <c r="U619" s="325"/>
      <c r="V619" s="327"/>
      <c r="W619" s="329"/>
      <c r="X619" s="325"/>
      <c r="Y619" s="331"/>
      <c r="Z619" s="331"/>
      <c r="AA619" s="331"/>
      <c r="AB619" s="267"/>
      <c r="AC619" s="267"/>
      <c r="AD619" s="238">
        <f>AD618</f>
        <v>0</v>
      </c>
      <c r="AE619" s="279" t="e">
        <f>VLOOKUP(AD619,分类参数表!$I$2:$J$10,2,FALSE)</f>
        <v>#N/A</v>
      </c>
      <c r="AF619" s="280"/>
      <c r="AG619" s="266"/>
      <c r="AH619" s="266"/>
      <c r="AI619" s="266"/>
      <c r="AJ619" s="266"/>
      <c r="AK619" s="266"/>
      <c r="AL619" s="266"/>
      <c r="AM619" s="290"/>
      <c r="AN619" s="291" t="e">
        <f t="shared" si="175"/>
        <v>#DIV/0!</v>
      </c>
      <c r="AO619" s="297"/>
    </row>
    <row r="620" spans="1:41" s="219" customFormat="1" ht="15" customHeight="1" x14ac:dyDescent="0.15">
      <c r="A620" s="235"/>
      <c r="B620" s="236">
        <f t="shared" si="176"/>
        <v>0</v>
      </c>
      <c r="C620" s="237">
        <f t="shared" si="176"/>
        <v>0</v>
      </c>
      <c r="D620" s="238">
        <f>D619+1</f>
        <v>3</v>
      </c>
      <c r="E620" s="238"/>
      <c r="F620" s="239"/>
      <c r="G620" s="238"/>
      <c r="H620" s="240"/>
      <c r="I620" s="240"/>
      <c r="J620" s="238"/>
      <c r="K620" s="238"/>
      <c r="L620" s="238"/>
      <c r="M620" s="238"/>
      <c r="N620" s="238"/>
      <c r="O620" s="256">
        <f t="shared" si="174"/>
        <v>0</v>
      </c>
      <c r="P620" s="323"/>
      <c r="Q620" s="266"/>
      <c r="R620" s="331"/>
      <c r="S620" s="347"/>
      <c r="T620" s="323"/>
      <c r="U620" s="325"/>
      <c r="V620" s="327"/>
      <c r="W620" s="329"/>
      <c r="X620" s="325"/>
      <c r="Y620" s="331"/>
      <c r="Z620" s="331"/>
      <c r="AA620" s="331"/>
      <c r="AB620" s="268"/>
      <c r="AC620" s="268"/>
      <c r="AD620" s="238">
        <f>AD619</f>
        <v>0</v>
      </c>
      <c r="AE620" s="279" t="e">
        <f>VLOOKUP(AD620,分类参数表!$I$2:$J$10,2,FALSE)</f>
        <v>#N/A</v>
      </c>
      <c r="AF620" s="280"/>
      <c r="AG620" s="266"/>
      <c r="AH620" s="266"/>
      <c r="AI620" s="266"/>
      <c r="AJ620" s="266"/>
      <c r="AK620" s="266"/>
      <c r="AL620" s="266"/>
      <c r="AM620" s="290"/>
      <c r="AN620" s="291" t="e">
        <f t="shared" si="175"/>
        <v>#DIV/0!</v>
      </c>
      <c r="AO620" s="297"/>
    </row>
    <row r="621" spans="1:41" s="219" customFormat="1" ht="15" customHeight="1" x14ac:dyDescent="0.15">
      <c r="A621" s="235"/>
      <c r="B621" s="236">
        <f t="shared" si="176"/>
        <v>0</v>
      </c>
      <c r="C621" s="237">
        <f t="shared" si="176"/>
        <v>0</v>
      </c>
      <c r="D621" s="238">
        <f>D620+1</f>
        <v>4</v>
      </c>
      <c r="E621" s="238"/>
      <c r="F621" s="239"/>
      <c r="G621" s="238"/>
      <c r="H621" s="238"/>
      <c r="I621" s="238"/>
      <c r="J621" s="238"/>
      <c r="K621" s="238"/>
      <c r="L621" s="238"/>
      <c r="M621" s="238"/>
      <c r="N621" s="238"/>
      <c r="O621" s="256">
        <f t="shared" si="174"/>
        <v>0</v>
      </c>
      <c r="P621" s="323"/>
      <c r="Q621" s="266"/>
      <c r="R621" s="331"/>
      <c r="S621" s="347"/>
      <c r="T621" s="323"/>
      <c r="U621" s="325"/>
      <c r="V621" s="327"/>
      <c r="W621" s="329"/>
      <c r="X621" s="325"/>
      <c r="Y621" s="331"/>
      <c r="Z621" s="331"/>
      <c r="AA621" s="331"/>
      <c r="AB621" s="267"/>
      <c r="AC621" s="267"/>
      <c r="AD621" s="238">
        <f>AD620</f>
        <v>0</v>
      </c>
      <c r="AE621" s="279" t="e">
        <f>VLOOKUP(AD621,分类参数表!$I$2:$J$10,2,FALSE)</f>
        <v>#N/A</v>
      </c>
      <c r="AF621" s="280"/>
      <c r="AG621" s="266"/>
      <c r="AH621" s="266"/>
      <c r="AI621" s="266"/>
      <c r="AJ621" s="266"/>
      <c r="AK621" s="266"/>
      <c r="AL621" s="266"/>
      <c r="AM621" s="290"/>
      <c r="AN621" s="291" t="e">
        <f t="shared" si="175"/>
        <v>#DIV/0!</v>
      </c>
      <c r="AO621" s="297"/>
    </row>
    <row r="622" spans="1:41" s="219" customFormat="1" ht="15" customHeight="1" x14ac:dyDescent="0.15">
      <c r="A622" s="235"/>
      <c r="B622" s="236">
        <f t="shared" si="176"/>
        <v>0</v>
      </c>
      <c r="C622" s="237">
        <f t="shared" si="176"/>
        <v>0</v>
      </c>
      <c r="D622" s="238">
        <f>D621+1</f>
        <v>5</v>
      </c>
      <c r="E622" s="238"/>
      <c r="F622" s="239"/>
      <c r="G622" s="238"/>
      <c r="H622" s="238"/>
      <c r="I622" s="238"/>
      <c r="J622" s="238"/>
      <c r="K622" s="238"/>
      <c r="L622" s="238"/>
      <c r="M622" s="238"/>
      <c r="N622" s="238"/>
      <c r="O622" s="256">
        <f t="shared" si="174"/>
        <v>0</v>
      </c>
      <c r="P622" s="323"/>
      <c r="Q622" s="266"/>
      <c r="R622" s="331"/>
      <c r="S622" s="347"/>
      <c r="T622" s="323"/>
      <c r="U622" s="325"/>
      <c r="V622" s="327"/>
      <c r="W622" s="329"/>
      <c r="X622" s="325"/>
      <c r="Y622" s="331"/>
      <c r="Z622" s="331"/>
      <c r="AA622" s="331"/>
      <c r="AB622" s="267"/>
      <c r="AC622" s="267"/>
      <c r="AD622" s="238">
        <f>AD621</f>
        <v>0</v>
      </c>
      <c r="AE622" s="279" t="e">
        <f>VLOOKUP(AD622,分类参数表!$I$2:$J$10,2,FALSE)</f>
        <v>#N/A</v>
      </c>
      <c r="AF622" s="280"/>
      <c r="AG622" s="266"/>
      <c r="AH622" s="266"/>
      <c r="AI622" s="266"/>
      <c r="AJ622" s="266"/>
      <c r="AK622" s="266"/>
      <c r="AL622" s="266"/>
      <c r="AM622" s="290"/>
      <c r="AN622" s="291" t="e">
        <f t="shared" si="175"/>
        <v>#DIV/0!</v>
      </c>
      <c r="AO622" s="297"/>
    </row>
    <row r="623" spans="1:41" s="220" customFormat="1" ht="15" customHeight="1" x14ac:dyDescent="0.15">
      <c r="A623" s="241"/>
      <c r="B623" s="242"/>
      <c r="C623" s="243"/>
      <c r="D623" s="244">
        <v>1</v>
      </c>
      <c r="E623" s="245"/>
      <c r="F623" s="245"/>
      <c r="G623" s="244"/>
      <c r="H623" s="246"/>
      <c r="I623" s="246"/>
      <c r="J623" s="244"/>
      <c r="K623" s="245"/>
      <c r="L623" s="244"/>
      <c r="M623" s="244"/>
      <c r="N623" s="244"/>
      <c r="O623" s="257">
        <f t="shared" si="174"/>
        <v>0</v>
      </c>
      <c r="P623" s="332">
        <f>SUM(O623:O627)</f>
        <v>0</v>
      </c>
      <c r="Q623" s="269"/>
      <c r="R623" s="318">
        <f>SUMPRODUCT(Q623:Q627+0)</f>
        <v>0</v>
      </c>
      <c r="S623" s="334" t="e">
        <f>R623/P623</f>
        <v>#DIV/0!</v>
      </c>
      <c r="T623" s="332" t="e">
        <f>LOOKUP(S623,{0.4,0.45,0.5,0.55,0.6,0.65,0.7,0.75,0.8,0.85,0.9,0.95,1},{0.1,0.175,0.25,0.325,0.4,0.475,0.55,0.625,0.7,0.775,0.85,0.925,1})</f>
        <v>#DIV/0!</v>
      </c>
      <c r="U623" s="320"/>
      <c r="V623" s="344"/>
      <c r="W623" s="342"/>
      <c r="X623" s="320"/>
      <c r="Y623" s="318">
        <f>R623-(V623/10)-X623</f>
        <v>0</v>
      </c>
      <c r="Z623" s="318" t="e">
        <f>Y623*T623*AE623</f>
        <v>#DIV/0!</v>
      </c>
      <c r="AA623" s="318" t="e">
        <f>U623-V623+Z623</f>
        <v>#DIV/0!</v>
      </c>
      <c r="AB623" s="270"/>
      <c r="AC623" s="270"/>
      <c r="AD623" s="281"/>
      <c r="AE623" s="282" t="e">
        <f>VLOOKUP(AD623,分类参数表!$I$2:$J$10,2,FALSE)</f>
        <v>#N/A</v>
      </c>
      <c r="AF623" s="283"/>
      <c r="AG623" s="269"/>
      <c r="AH623" s="269"/>
      <c r="AI623" s="269"/>
      <c r="AJ623" s="269"/>
      <c r="AK623" s="269"/>
      <c r="AL623" s="269"/>
      <c r="AM623" s="292"/>
      <c r="AN623" s="293" t="e">
        <f t="shared" si="175"/>
        <v>#DIV/0!</v>
      </c>
      <c r="AO623" s="298"/>
    </row>
    <row r="624" spans="1:41" s="221" customFormat="1" ht="15" customHeight="1" x14ac:dyDescent="0.15">
      <c r="A624" s="247"/>
      <c r="B624" s="248">
        <f t="shared" ref="B624:C627" si="177">B623</f>
        <v>0</v>
      </c>
      <c r="C624" s="249">
        <f t="shared" si="177"/>
        <v>0</v>
      </c>
      <c r="D624" s="250">
        <f>D623+1</f>
        <v>2</v>
      </c>
      <c r="E624" s="250"/>
      <c r="F624" s="251"/>
      <c r="G624" s="250"/>
      <c r="H624" s="252"/>
      <c r="I624" s="252"/>
      <c r="J624" s="250"/>
      <c r="K624" s="250"/>
      <c r="L624" s="250"/>
      <c r="M624" s="250"/>
      <c r="N624" s="250"/>
      <c r="O624" s="258">
        <f t="shared" si="174"/>
        <v>0</v>
      </c>
      <c r="P624" s="333"/>
      <c r="Q624" s="271"/>
      <c r="R624" s="319"/>
      <c r="S624" s="335"/>
      <c r="T624" s="333"/>
      <c r="U624" s="321"/>
      <c r="V624" s="345"/>
      <c r="W624" s="343"/>
      <c r="X624" s="321"/>
      <c r="Y624" s="319"/>
      <c r="Z624" s="319"/>
      <c r="AA624" s="319"/>
      <c r="AB624" s="272"/>
      <c r="AC624" s="272"/>
      <c r="AD624" s="250">
        <f>AD623</f>
        <v>0</v>
      </c>
      <c r="AE624" s="284" t="e">
        <f>VLOOKUP(AD624,分类参数表!$I$2:$J$10,2,FALSE)</f>
        <v>#N/A</v>
      </c>
      <c r="AF624" s="285"/>
      <c r="AG624" s="271"/>
      <c r="AH624" s="271"/>
      <c r="AI624" s="271"/>
      <c r="AJ624" s="271"/>
      <c r="AK624" s="271"/>
      <c r="AL624" s="271"/>
      <c r="AM624" s="294"/>
      <c r="AN624" s="295" t="e">
        <f t="shared" si="175"/>
        <v>#DIV/0!</v>
      </c>
      <c r="AO624" s="299"/>
    </row>
    <row r="625" spans="1:41" s="221" customFormat="1" ht="15" customHeight="1" x14ac:dyDescent="0.15">
      <c r="A625" s="247"/>
      <c r="B625" s="248">
        <f t="shared" si="177"/>
        <v>0</v>
      </c>
      <c r="C625" s="249">
        <f t="shared" si="177"/>
        <v>0</v>
      </c>
      <c r="D625" s="250">
        <f>D624+1</f>
        <v>3</v>
      </c>
      <c r="E625" s="250"/>
      <c r="F625" s="251"/>
      <c r="G625" s="250"/>
      <c r="H625" s="252"/>
      <c r="I625" s="252"/>
      <c r="J625" s="250"/>
      <c r="K625" s="250"/>
      <c r="L625" s="250"/>
      <c r="M625" s="250"/>
      <c r="N625" s="250"/>
      <c r="O625" s="258">
        <f t="shared" si="174"/>
        <v>0</v>
      </c>
      <c r="P625" s="333"/>
      <c r="Q625" s="271"/>
      <c r="R625" s="319"/>
      <c r="S625" s="335"/>
      <c r="T625" s="333"/>
      <c r="U625" s="321"/>
      <c r="V625" s="345"/>
      <c r="W625" s="343"/>
      <c r="X625" s="321"/>
      <c r="Y625" s="319"/>
      <c r="Z625" s="319"/>
      <c r="AA625" s="319"/>
      <c r="AB625" s="273"/>
      <c r="AC625" s="273"/>
      <c r="AD625" s="250">
        <f>AD624</f>
        <v>0</v>
      </c>
      <c r="AE625" s="284" t="e">
        <f>VLOOKUP(AD625,分类参数表!$I$2:$J$10,2,FALSE)</f>
        <v>#N/A</v>
      </c>
      <c r="AF625" s="285"/>
      <c r="AG625" s="271"/>
      <c r="AH625" s="271"/>
      <c r="AI625" s="271"/>
      <c r="AJ625" s="271"/>
      <c r="AK625" s="271"/>
      <c r="AL625" s="271"/>
      <c r="AM625" s="294"/>
      <c r="AN625" s="295" t="e">
        <f t="shared" si="175"/>
        <v>#DIV/0!</v>
      </c>
      <c r="AO625" s="299"/>
    </row>
    <row r="626" spans="1:41" s="221" customFormat="1" ht="15" customHeight="1" x14ac:dyDescent="0.15">
      <c r="A626" s="247"/>
      <c r="B626" s="248">
        <f t="shared" si="177"/>
        <v>0</v>
      </c>
      <c r="C626" s="249">
        <f t="shared" si="177"/>
        <v>0</v>
      </c>
      <c r="D626" s="250">
        <f>D625+1</f>
        <v>4</v>
      </c>
      <c r="E626" s="250"/>
      <c r="F626" s="251"/>
      <c r="G626" s="250"/>
      <c r="H626" s="250"/>
      <c r="I626" s="250"/>
      <c r="J626" s="250"/>
      <c r="K626" s="250"/>
      <c r="L626" s="250"/>
      <c r="M626" s="250"/>
      <c r="N626" s="250"/>
      <c r="O626" s="258">
        <f t="shared" si="174"/>
        <v>0</v>
      </c>
      <c r="P626" s="333"/>
      <c r="Q626" s="271"/>
      <c r="R626" s="319"/>
      <c r="S626" s="335"/>
      <c r="T626" s="333"/>
      <c r="U626" s="321"/>
      <c r="V626" s="345"/>
      <c r="W626" s="343"/>
      <c r="X626" s="321"/>
      <c r="Y626" s="319"/>
      <c r="Z626" s="319"/>
      <c r="AA626" s="319"/>
      <c r="AB626" s="272"/>
      <c r="AC626" s="272"/>
      <c r="AD626" s="250">
        <f>AD625</f>
        <v>0</v>
      </c>
      <c r="AE626" s="284" t="e">
        <f>VLOOKUP(AD626,分类参数表!$I$2:$J$10,2,FALSE)</f>
        <v>#N/A</v>
      </c>
      <c r="AF626" s="285"/>
      <c r="AG626" s="271"/>
      <c r="AH626" s="271"/>
      <c r="AI626" s="271"/>
      <c r="AJ626" s="271"/>
      <c r="AK626" s="271"/>
      <c r="AL626" s="271"/>
      <c r="AM626" s="294"/>
      <c r="AN626" s="295" t="e">
        <f t="shared" si="175"/>
        <v>#DIV/0!</v>
      </c>
      <c r="AO626" s="299"/>
    </row>
    <row r="627" spans="1:41" s="221" customFormat="1" ht="15" customHeight="1" x14ac:dyDescent="0.15">
      <c r="A627" s="247"/>
      <c r="B627" s="248">
        <f t="shared" si="177"/>
        <v>0</v>
      </c>
      <c r="C627" s="249">
        <f t="shared" si="177"/>
        <v>0</v>
      </c>
      <c r="D627" s="250">
        <f>D626+1</f>
        <v>5</v>
      </c>
      <c r="E627" s="250"/>
      <c r="F627" s="251"/>
      <c r="G627" s="250"/>
      <c r="H627" s="250"/>
      <c r="I627" s="250"/>
      <c r="J627" s="250"/>
      <c r="K627" s="250"/>
      <c r="L627" s="250"/>
      <c r="M627" s="250"/>
      <c r="N627" s="250"/>
      <c r="O627" s="258">
        <f t="shared" si="174"/>
        <v>0</v>
      </c>
      <c r="P627" s="333"/>
      <c r="Q627" s="271"/>
      <c r="R627" s="319"/>
      <c r="S627" s="335"/>
      <c r="T627" s="333"/>
      <c r="U627" s="321"/>
      <c r="V627" s="345"/>
      <c r="W627" s="343"/>
      <c r="X627" s="321"/>
      <c r="Y627" s="319"/>
      <c r="Z627" s="319"/>
      <c r="AA627" s="319"/>
      <c r="AB627" s="272"/>
      <c r="AC627" s="272"/>
      <c r="AD627" s="250">
        <f>AD626</f>
        <v>0</v>
      </c>
      <c r="AE627" s="284" t="e">
        <f>VLOOKUP(AD627,分类参数表!$I$2:$J$10,2,FALSE)</f>
        <v>#N/A</v>
      </c>
      <c r="AF627" s="285"/>
      <c r="AG627" s="271"/>
      <c r="AH627" s="271"/>
      <c r="AI627" s="271"/>
      <c r="AJ627" s="271"/>
      <c r="AK627" s="271"/>
      <c r="AL627" s="271"/>
      <c r="AM627" s="294"/>
      <c r="AN627" s="295" t="e">
        <f t="shared" si="175"/>
        <v>#DIV/0!</v>
      </c>
      <c r="AO627" s="299"/>
    </row>
    <row r="628" spans="1:41" s="218" customFormat="1" ht="15" customHeight="1" x14ac:dyDescent="0.15">
      <c r="A628" s="229"/>
      <c r="B628" s="230"/>
      <c r="C628" s="231"/>
      <c r="D628" s="232">
        <v>1</v>
      </c>
      <c r="E628" s="233"/>
      <c r="F628" s="233"/>
      <c r="G628" s="232"/>
      <c r="H628" s="234"/>
      <c r="I628" s="234"/>
      <c r="J628" s="232"/>
      <c r="K628" s="233"/>
      <c r="L628" s="232"/>
      <c r="M628" s="232"/>
      <c r="N628" s="232"/>
      <c r="O628" s="255">
        <f t="shared" si="174"/>
        <v>0</v>
      </c>
      <c r="P628" s="322">
        <f>SUM(O628:O632)</f>
        <v>0</v>
      </c>
      <c r="Q628" s="264"/>
      <c r="R628" s="330">
        <f>SUMPRODUCT(Q628:Q632+0)</f>
        <v>0</v>
      </c>
      <c r="S628" s="346" t="e">
        <f>R628/P628</f>
        <v>#DIV/0!</v>
      </c>
      <c r="T628" s="322" t="e">
        <f>LOOKUP(S628,{0.4,0.45,0.5,0.55,0.6,0.65,0.7,0.75,0.8,0.85,0.9,0.95,1},{0.1,0.175,0.25,0.325,0.4,0.475,0.55,0.625,0.7,0.775,0.85,0.925,1})</f>
        <v>#DIV/0!</v>
      </c>
      <c r="U628" s="324"/>
      <c r="V628" s="326"/>
      <c r="W628" s="328"/>
      <c r="X628" s="324"/>
      <c r="Y628" s="330">
        <f>R628-(V628/10)-X628</f>
        <v>0</v>
      </c>
      <c r="Z628" s="330" t="e">
        <f>Y628*T628*AE628</f>
        <v>#DIV/0!</v>
      </c>
      <c r="AA628" s="330" t="e">
        <f>U628-V628+Z628</f>
        <v>#DIV/0!</v>
      </c>
      <c r="AB628" s="265"/>
      <c r="AC628" s="265"/>
      <c r="AD628" s="276"/>
      <c r="AE628" s="277" t="e">
        <f>VLOOKUP(AD628,分类参数表!$I$2:$J$10,2,FALSE)</f>
        <v>#N/A</v>
      </c>
      <c r="AF628" s="278"/>
      <c r="AG628" s="264"/>
      <c r="AH628" s="264"/>
      <c r="AI628" s="264"/>
      <c r="AJ628" s="264"/>
      <c r="AK628" s="264"/>
      <c r="AL628" s="264"/>
      <c r="AM628" s="288"/>
      <c r="AN628" s="289" t="e">
        <f t="shared" si="175"/>
        <v>#DIV/0!</v>
      </c>
      <c r="AO628" s="296"/>
    </row>
    <row r="629" spans="1:41" s="219" customFormat="1" ht="15" customHeight="1" x14ac:dyDescent="0.15">
      <c r="A629" s="235"/>
      <c r="B629" s="236">
        <f t="shared" ref="B629:C632" si="178">B628</f>
        <v>0</v>
      </c>
      <c r="C629" s="237">
        <f t="shared" si="178"/>
        <v>0</v>
      </c>
      <c r="D629" s="238">
        <f>D628+1</f>
        <v>2</v>
      </c>
      <c r="E629" s="238"/>
      <c r="F629" s="239"/>
      <c r="G629" s="238"/>
      <c r="H629" s="240"/>
      <c r="I629" s="240"/>
      <c r="J629" s="238"/>
      <c r="K629" s="238"/>
      <c r="L629" s="238"/>
      <c r="M629" s="238"/>
      <c r="N629" s="238"/>
      <c r="O629" s="256">
        <f t="shared" si="174"/>
        <v>0</v>
      </c>
      <c r="P629" s="323"/>
      <c r="Q629" s="266"/>
      <c r="R629" s="331"/>
      <c r="S629" s="347"/>
      <c r="T629" s="323"/>
      <c r="U629" s="325"/>
      <c r="V629" s="327"/>
      <c r="W629" s="329"/>
      <c r="X629" s="325"/>
      <c r="Y629" s="331"/>
      <c r="Z629" s="331"/>
      <c r="AA629" s="331"/>
      <c r="AB629" s="267"/>
      <c r="AC629" s="267"/>
      <c r="AD629" s="238">
        <f>AD628</f>
        <v>0</v>
      </c>
      <c r="AE629" s="279" t="e">
        <f>VLOOKUP(AD629,分类参数表!$I$2:$J$10,2,FALSE)</f>
        <v>#N/A</v>
      </c>
      <c r="AF629" s="280"/>
      <c r="AG629" s="266"/>
      <c r="AH629" s="266"/>
      <c r="AI629" s="266"/>
      <c r="AJ629" s="266"/>
      <c r="AK629" s="266"/>
      <c r="AL629" s="266"/>
      <c r="AM629" s="290"/>
      <c r="AN629" s="291" t="e">
        <f t="shared" si="175"/>
        <v>#DIV/0!</v>
      </c>
      <c r="AO629" s="297"/>
    </row>
    <row r="630" spans="1:41" s="219" customFormat="1" ht="15" customHeight="1" x14ac:dyDescent="0.15">
      <c r="A630" s="235"/>
      <c r="B630" s="236">
        <f t="shared" si="178"/>
        <v>0</v>
      </c>
      <c r="C630" s="237">
        <f t="shared" si="178"/>
        <v>0</v>
      </c>
      <c r="D630" s="238">
        <f>D629+1</f>
        <v>3</v>
      </c>
      <c r="E630" s="238"/>
      <c r="F630" s="239"/>
      <c r="G630" s="238"/>
      <c r="H630" s="240"/>
      <c r="I630" s="240"/>
      <c r="J630" s="238"/>
      <c r="K630" s="238"/>
      <c r="L630" s="238"/>
      <c r="M630" s="238"/>
      <c r="N630" s="238"/>
      <c r="O630" s="256">
        <f t="shared" si="174"/>
        <v>0</v>
      </c>
      <c r="P630" s="323"/>
      <c r="Q630" s="266"/>
      <c r="R630" s="331"/>
      <c r="S630" s="347"/>
      <c r="T630" s="323"/>
      <c r="U630" s="325"/>
      <c r="V630" s="327"/>
      <c r="W630" s="329"/>
      <c r="X630" s="325"/>
      <c r="Y630" s="331"/>
      <c r="Z630" s="331"/>
      <c r="AA630" s="331"/>
      <c r="AB630" s="268"/>
      <c r="AC630" s="268"/>
      <c r="AD630" s="238">
        <f>AD629</f>
        <v>0</v>
      </c>
      <c r="AE630" s="279" t="e">
        <f>VLOOKUP(AD630,分类参数表!$I$2:$J$10,2,FALSE)</f>
        <v>#N/A</v>
      </c>
      <c r="AF630" s="280"/>
      <c r="AG630" s="266"/>
      <c r="AH630" s="266"/>
      <c r="AI630" s="266"/>
      <c r="AJ630" s="266"/>
      <c r="AK630" s="266"/>
      <c r="AL630" s="266"/>
      <c r="AM630" s="290"/>
      <c r="AN630" s="291" t="e">
        <f t="shared" si="175"/>
        <v>#DIV/0!</v>
      </c>
      <c r="AO630" s="297"/>
    </row>
    <row r="631" spans="1:41" s="219" customFormat="1" ht="15" customHeight="1" x14ac:dyDescent="0.15">
      <c r="A631" s="235"/>
      <c r="B631" s="236">
        <f t="shared" si="178"/>
        <v>0</v>
      </c>
      <c r="C631" s="237">
        <f t="shared" si="178"/>
        <v>0</v>
      </c>
      <c r="D631" s="238">
        <f>D630+1</f>
        <v>4</v>
      </c>
      <c r="E631" s="238"/>
      <c r="F631" s="239"/>
      <c r="G631" s="238"/>
      <c r="H631" s="238"/>
      <c r="I631" s="238"/>
      <c r="J631" s="238"/>
      <c r="K631" s="238"/>
      <c r="L631" s="238"/>
      <c r="M631" s="238"/>
      <c r="N631" s="238"/>
      <c r="O631" s="256">
        <f t="shared" si="174"/>
        <v>0</v>
      </c>
      <c r="P631" s="323"/>
      <c r="Q631" s="266"/>
      <c r="R631" s="331"/>
      <c r="S631" s="347"/>
      <c r="T631" s="323"/>
      <c r="U631" s="325"/>
      <c r="V631" s="327"/>
      <c r="W631" s="329"/>
      <c r="X631" s="325"/>
      <c r="Y631" s="331"/>
      <c r="Z631" s="331"/>
      <c r="AA631" s="331"/>
      <c r="AB631" s="267"/>
      <c r="AC631" s="267"/>
      <c r="AD631" s="238">
        <f>AD630</f>
        <v>0</v>
      </c>
      <c r="AE631" s="279" t="e">
        <f>VLOOKUP(AD631,分类参数表!$I$2:$J$10,2,FALSE)</f>
        <v>#N/A</v>
      </c>
      <c r="AF631" s="280"/>
      <c r="AG631" s="266"/>
      <c r="AH631" s="266"/>
      <c r="AI631" s="266"/>
      <c r="AJ631" s="266"/>
      <c r="AK631" s="266"/>
      <c r="AL631" s="266"/>
      <c r="AM631" s="290"/>
      <c r="AN631" s="291" t="e">
        <f t="shared" si="175"/>
        <v>#DIV/0!</v>
      </c>
      <c r="AO631" s="297"/>
    </row>
    <row r="632" spans="1:41" s="219" customFormat="1" ht="15" customHeight="1" x14ac:dyDescent="0.15">
      <c r="A632" s="235"/>
      <c r="B632" s="236">
        <f t="shared" si="178"/>
        <v>0</v>
      </c>
      <c r="C632" s="237">
        <f t="shared" si="178"/>
        <v>0</v>
      </c>
      <c r="D632" s="238">
        <f>D631+1</f>
        <v>5</v>
      </c>
      <c r="E632" s="238"/>
      <c r="F632" s="239"/>
      <c r="G632" s="238"/>
      <c r="H632" s="238"/>
      <c r="I632" s="238"/>
      <c r="J632" s="238"/>
      <c r="K632" s="238"/>
      <c r="L632" s="238"/>
      <c r="M632" s="238"/>
      <c r="N632" s="238"/>
      <c r="O632" s="256">
        <f t="shared" si="174"/>
        <v>0</v>
      </c>
      <c r="P632" s="323"/>
      <c r="Q632" s="266"/>
      <c r="R632" s="331"/>
      <c r="S632" s="347"/>
      <c r="T632" s="323"/>
      <c r="U632" s="325"/>
      <c r="V632" s="327"/>
      <c r="W632" s="329"/>
      <c r="X632" s="325"/>
      <c r="Y632" s="331"/>
      <c r="Z632" s="331"/>
      <c r="AA632" s="331"/>
      <c r="AB632" s="267"/>
      <c r="AC632" s="267"/>
      <c r="AD632" s="238">
        <f>AD631</f>
        <v>0</v>
      </c>
      <c r="AE632" s="279" t="e">
        <f>VLOOKUP(AD632,分类参数表!$I$2:$J$10,2,FALSE)</f>
        <v>#N/A</v>
      </c>
      <c r="AF632" s="280"/>
      <c r="AG632" s="266"/>
      <c r="AH632" s="266"/>
      <c r="AI632" s="266"/>
      <c r="AJ632" s="266"/>
      <c r="AK632" s="266"/>
      <c r="AL632" s="266"/>
      <c r="AM632" s="290"/>
      <c r="AN632" s="291" t="e">
        <f t="shared" si="175"/>
        <v>#DIV/0!</v>
      </c>
      <c r="AO632" s="297"/>
    </row>
    <row r="633" spans="1:41" s="220" customFormat="1" ht="15" customHeight="1" x14ac:dyDescent="0.15">
      <c r="A633" s="241"/>
      <c r="B633" s="242"/>
      <c r="C633" s="243"/>
      <c r="D633" s="244">
        <v>1</v>
      </c>
      <c r="E633" s="245"/>
      <c r="F633" s="245"/>
      <c r="G633" s="244"/>
      <c r="H633" s="246"/>
      <c r="I633" s="246"/>
      <c r="J633" s="244"/>
      <c r="K633" s="245"/>
      <c r="L633" s="244"/>
      <c r="M633" s="244"/>
      <c r="N633" s="244"/>
      <c r="O633" s="257">
        <f t="shared" si="174"/>
        <v>0</v>
      </c>
      <c r="P633" s="332">
        <f>SUM(O633:O637)</f>
        <v>0</v>
      </c>
      <c r="Q633" s="269"/>
      <c r="R633" s="318">
        <f>SUMPRODUCT(Q633:Q637+0)</f>
        <v>0</v>
      </c>
      <c r="S633" s="334" t="e">
        <f>R633/P633</f>
        <v>#DIV/0!</v>
      </c>
      <c r="T633" s="332" t="e">
        <f>LOOKUP(S633,{0.4,0.45,0.5,0.55,0.6,0.65,0.7,0.75,0.8,0.85,0.9,0.95,1},{0.1,0.175,0.25,0.325,0.4,0.475,0.55,0.625,0.7,0.775,0.85,0.925,1})</f>
        <v>#DIV/0!</v>
      </c>
      <c r="U633" s="320"/>
      <c r="V633" s="344"/>
      <c r="W633" s="342"/>
      <c r="X633" s="320"/>
      <c r="Y633" s="318">
        <f>R633-(V633/10)-X633</f>
        <v>0</v>
      </c>
      <c r="Z633" s="318" t="e">
        <f>Y633*T633*AE633</f>
        <v>#DIV/0!</v>
      </c>
      <c r="AA633" s="318" t="e">
        <f>U633-V633+Z633</f>
        <v>#DIV/0!</v>
      </c>
      <c r="AB633" s="270"/>
      <c r="AC633" s="270"/>
      <c r="AD633" s="281"/>
      <c r="AE633" s="282" t="e">
        <f>VLOOKUP(AD633,分类参数表!$I$2:$J$10,2,FALSE)</f>
        <v>#N/A</v>
      </c>
      <c r="AF633" s="283"/>
      <c r="AG633" s="269"/>
      <c r="AH633" s="269"/>
      <c r="AI633" s="269"/>
      <c r="AJ633" s="269"/>
      <c r="AK633" s="269"/>
      <c r="AL633" s="269"/>
      <c r="AM633" s="292"/>
      <c r="AN633" s="293" t="e">
        <f t="shared" si="175"/>
        <v>#DIV/0!</v>
      </c>
      <c r="AO633" s="298"/>
    </row>
    <row r="634" spans="1:41" s="221" customFormat="1" ht="15" customHeight="1" x14ac:dyDescent="0.15">
      <c r="A634" s="247"/>
      <c r="B634" s="248">
        <f t="shared" ref="B634:C637" si="179">B633</f>
        <v>0</v>
      </c>
      <c r="C634" s="249">
        <f t="shared" si="179"/>
        <v>0</v>
      </c>
      <c r="D634" s="250">
        <f>D633+1</f>
        <v>2</v>
      </c>
      <c r="E634" s="250"/>
      <c r="F634" s="251"/>
      <c r="G634" s="250"/>
      <c r="H634" s="252"/>
      <c r="I634" s="252"/>
      <c r="J634" s="250"/>
      <c r="K634" s="250"/>
      <c r="L634" s="250"/>
      <c r="M634" s="250"/>
      <c r="N634" s="250"/>
      <c r="O634" s="258">
        <f t="shared" si="174"/>
        <v>0</v>
      </c>
      <c r="P634" s="333"/>
      <c r="Q634" s="271"/>
      <c r="R634" s="319"/>
      <c r="S634" s="335"/>
      <c r="T634" s="333"/>
      <c r="U634" s="321"/>
      <c r="V634" s="345"/>
      <c r="W634" s="343"/>
      <c r="X634" s="321"/>
      <c r="Y634" s="319"/>
      <c r="Z634" s="319"/>
      <c r="AA634" s="319"/>
      <c r="AB634" s="272"/>
      <c r="AC634" s="272"/>
      <c r="AD634" s="250">
        <f>AD633</f>
        <v>0</v>
      </c>
      <c r="AE634" s="284" t="e">
        <f>VLOOKUP(AD634,分类参数表!$I$2:$J$10,2,FALSE)</f>
        <v>#N/A</v>
      </c>
      <c r="AF634" s="285"/>
      <c r="AG634" s="271"/>
      <c r="AH634" s="271"/>
      <c r="AI634" s="271"/>
      <c r="AJ634" s="271"/>
      <c r="AK634" s="271"/>
      <c r="AL634" s="271"/>
      <c r="AM634" s="294"/>
      <c r="AN634" s="295" t="e">
        <f t="shared" si="175"/>
        <v>#DIV/0!</v>
      </c>
      <c r="AO634" s="299"/>
    </row>
    <row r="635" spans="1:41" s="221" customFormat="1" ht="15" customHeight="1" x14ac:dyDescent="0.15">
      <c r="A635" s="247"/>
      <c r="B635" s="248">
        <f t="shared" si="179"/>
        <v>0</v>
      </c>
      <c r="C635" s="249">
        <f t="shared" si="179"/>
        <v>0</v>
      </c>
      <c r="D635" s="250">
        <f>D634+1</f>
        <v>3</v>
      </c>
      <c r="E635" s="250"/>
      <c r="F635" s="251"/>
      <c r="G635" s="250"/>
      <c r="H635" s="252"/>
      <c r="I635" s="252"/>
      <c r="J635" s="250"/>
      <c r="K635" s="250"/>
      <c r="L635" s="250"/>
      <c r="M635" s="250"/>
      <c r="N635" s="250"/>
      <c r="O635" s="258">
        <f t="shared" si="174"/>
        <v>0</v>
      </c>
      <c r="P635" s="333"/>
      <c r="Q635" s="271"/>
      <c r="R635" s="319"/>
      <c r="S635" s="335"/>
      <c r="T635" s="333"/>
      <c r="U635" s="321"/>
      <c r="V635" s="345"/>
      <c r="W635" s="343"/>
      <c r="X635" s="321"/>
      <c r="Y635" s="319"/>
      <c r="Z635" s="319"/>
      <c r="AA635" s="319"/>
      <c r="AB635" s="273"/>
      <c r="AC635" s="273"/>
      <c r="AD635" s="250">
        <f>AD634</f>
        <v>0</v>
      </c>
      <c r="AE635" s="284" t="e">
        <f>VLOOKUP(AD635,分类参数表!$I$2:$J$10,2,FALSE)</f>
        <v>#N/A</v>
      </c>
      <c r="AF635" s="285"/>
      <c r="AG635" s="271"/>
      <c r="AH635" s="271"/>
      <c r="AI635" s="271"/>
      <c r="AJ635" s="271"/>
      <c r="AK635" s="271"/>
      <c r="AL635" s="271"/>
      <c r="AM635" s="294"/>
      <c r="AN635" s="295" t="e">
        <f t="shared" si="175"/>
        <v>#DIV/0!</v>
      </c>
      <c r="AO635" s="299"/>
    </row>
    <row r="636" spans="1:41" s="221" customFormat="1" ht="15" customHeight="1" x14ac:dyDescent="0.15">
      <c r="A636" s="247"/>
      <c r="B636" s="248">
        <f t="shared" si="179"/>
        <v>0</v>
      </c>
      <c r="C636" s="249">
        <f t="shared" si="179"/>
        <v>0</v>
      </c>
      <c r="D636" s="250">
        <f>D635+1</f>
        <v>4</v>
      </c>
      <c r="E636" s="250"/>
      <c r="F636" s="251"/>
      <c r="G636" s="250"/>
      <c r="H636" s="250"/>
      <c r="I636" s="250"/>
      <c r="J636" s="250"/>
      <c r="K636" s="250"/>
      <c r="L636" s="250"/>
      <c r="M636" s="250"/>
      <c r="N636" s="250"/>
      <c r="O636" s="258">
        <f t="shared" si="174"/>
        <v>0</v>
      </c>
      <c r="P636" s="333"/>
      <c r="Q636" s="271"/>
      <c r="R636" s="319"/>
      <c r="S636" s="335"/>
      <c r="T636" s="333"/>
      <c r="U636" s="321"/>
      <c r="V636" s="345"/>
      <c r="W636" s="343"/>
      <c r="X636" s="321"/>
      <c r="Y636" s="319"/>
      <c r="Z636" s="319"/>
      <c r="AA636" s="319"/>
      <c r="AB636" s="272"/>
      <c r="AC636" s="272"/>
      <c r="AD636" s="250">
        <f>AD635</f>
        <v>0</v>
      </c>
      <c r="AE636" s="284" t="e">
        <f>VLOOKUP(AD636,分类参数表!$I$2:$J$10,2,FALSE)</f>
        <v>#N/A</v>
      </c>
      <c r="AF636" s="285"/>
      <c r="AG636" s="271"/>
      <c r="AH636" s="271"/>
      <c r="AI636" s="271"/>
      <c r="AJ636" s="271"/>
      <c r="AK636" s="271"/>
      <c r="AL636" s="271"/>
      <c r="AM636" s="294"/>
      <c r="AN636" s="295" t="e">
        <f t="shared" si="175"/>
        <v>#DIV/0!</v>
      </c>
      <c r="AO636" s="299"/>
    </row>
    <row r="637" spans="1:41" s="221" customFormat="1" ht="15" customHeight="1" x14ac:dyDescent="0.15">
      <c r="A637" s="247"/>
      <c r="B637" s="248">
        <f t="shared" si="179"/>
        <v>0</v>
      </c>
      <c r="C637" s="249">
        <f t="shared" si="179"/>
        <v>0</v>
      </c>
      <c r="D637" s="250">
        <f>D636+1</f>
        <v>5</v>
      </c>
      <c r="E637" s="250"/>
      <c r="F637" s="251"/>
      <c r="G637" s="250"/>
      <c r="H637" s="250"/>
      <c r="I637" s="250"/>
      <c r="J637" s="250"/>
      <c r="K637" s="250"/>
      <c r="L637" s="250"/>
      <c r="M637" s="250"/>
      <c r="N637" s="250"/>
      <c r="O637" s="258">
        <f t="shared" si="174"/>
        <v>0</v>
      </c>
      <c r="P637" s="333"/>
      <c r="Q637" s="271"/>
      <c r="R637" s="319"/>
      <c r="S637" s="335"/>
      <c r="T637" s="333"/>
      <c r="U637" s="321"/>
      <c r="V637" s="345"/>
      <c r="W637" s="343"/>
      <c r="X637" s="321"/>
      <c r="Y637" s="319"/>
      <c r="Z637" s="319"/>
      <c r="AA637" s="319"/>
      <c r="AB637" s="272"/>
      <c r="AC637" s="272"/>
      <c r="AD637" s="250">
        <f>AD636</f>
        <v>0</v>
      </c>
      <c r="AE637" s="284" t="e">
        <f>VLOOKUP(AD637,分类参数表!$I$2:$J$10,2,FALSE)</f>
        <v>#N/A</v>
      </c>
      <c r="AF637" s="285"/>
      <c r="AG637" s="271"/>
      <c r="AH637" s="271"/>
      <c r="AI637" s="271"/>
      <c r="AJ637" s="271"/>
      <c r="AK637" s="271"/>
      <c r="AL637" s="271"/>
      <c r="AM637" s="294"/>
      <c r="AN637" s="295" t="e">
        <f t="shared" si="175"/>
        <v>#DIV/0!</v>
      </c>
      <c r="AO637" s="299"/>
    </row>
    <row r="638" spans="1:41" s="218" customFormat="1" ht="15" customHeight="1" x14ac:dyDescent="0.15">
      <c r="A638" s="229"/>
      <c r="B638" s="230"/>
      <c r="C638" s="231"/>
      <c r="D638" s="232">
        <v>1</v>
      </c>
      <c r="E638" s="233"/>
      <c r="F638" s="233"/>
      <c r="G638" s="232"/>
      <c r="H638" s="234"/>
      <c r="I638" s="234"/>
      <c r="J638" s="232"/>
      <c r="K638" s="233"/>
      <c r="L638" s="232"/>
      <c r="M638" s="232"/>
      <c r="N638" s="232"/>
      <c r="O638" s="255">
        <f t="shared" si="174"/>
        <v>0</v>
      </c>
      <c r="P638" s="322">
        <f>SUM(O638:O642)</f>
        <v>0</v>
      </c>
      <c r="Q638" s="264"/>
      <c r="R638" s="330">
        <f>SUMPRODUCT(Q638:Q642+0)</f>
        <v>0</v>
      </c>
      <c r="S638" s="346" t="e">
        <f>R638/P638</f>
        <v>#DIV/0!</v>
      </c>
      <c r="T638" s="322" t="e">
        <f>LOOKUP(S638,{0.4,0.45,0.5,0.55,0.6,0.65,0.7,0.75,0.8,0.85,0.9,0.95,1},{0.1,0.175,0.25,0.325,0.4,0.475,0.55,0.625,0.7,0.775,0.85,0.925,1})</f>
        <v>#DIV/0!</v>
      </c>
      <c r="U638" s="324"/>
      <c r="V638" s="326"/>
      <c r="W638" s="328"/>
      <c r="X638" s="324"/>
      <c r="Y638" s="330">
        <f>R638-(V638/10)-X638</f>
        <v>0</v>
      </c>
      <c r="Z638" s="330" t="e">
        <f>Y638*T638*AE638</f>
        <v>#DIV/0!</v>
      </c>
      <c r="AA638" s="330" t="e">
        <f>U638-V638+Z638</f>
        <v>#DIV/0!</v>
      </c>
      <c r="AB638" s="265"/>
      <c r="AC638" s="265"/>
      <c r="AD638" s="276"/>
      <c r="AE638" s="277" t="e">
        <f>VLOOKUP(AD638,分类参数表!$I$2:$J$10,2,FALSE)</f>
        <v>#N/A</v>
      </c>
      <c r="AF638" s="278"/>
      <c r="AG638" s="264"/>
      <c r="AH638" s="264"/>
      <c r="AI638" s="264"/>
      <c r="AJ638" s="264"/>
      <c r="AK638" s="264"/>
      <c r="AL638" s="264"/>
      <c r="AM638" s="288"/>
      <c r="AN638" s="289" t="e">
        <f t="shared" si="175"/>
        <v>#DIV/0!</v>
      </c>
      <c r="AO638" s="296"/>
    </row>
    <row r="639" spans="1:41" s="219" customFormat="1" ht="15" customHeight="1" x14ac:dyDescent="0.15">
      <c r="A639" s="235"/>
      <c r="B639" s="236">
        <f t="shared" ref="B639:C642" si="180">B638</f>
        <v>0</v>
      </c>
      <c r="C639" s="237">
        <f t="shared" si="180"/>
        <v>0</v>
      </c>
      <c r="D639" s="238">
        <f>D638+1</f>
        <v>2</v>
      </c>
      <c r="E639" s="238"/>
      <c r="F639" s="239"/>
      <c r="G639" s="238"/>
      <c r="H639" s="240"/>
      <c r="I639" s="240"/>
      <c r="J639" s="238"/>
      <c r="K639" s="238"/>
      <c r="L639" s="238"/>
      <c r="M639" s="238"/>
      <c r="N639" s="238"/>
      <c r="O639" s="256">
        <f t="shared" si="174"/>
        <v>0</v>
      </c>
      <c r="P639" s="323"/>
      <c r="Q639" s="266"/>
      <c r="R639" s="331"/>
      <c r="S639" s="347"/>
      <c r="T639" s="323"/>
      <c r="U639" s="325"/>
      <c r="V639" s="327"/>
      <c r="W639" s="329"/>
      <c r="X639" s="325"/>
      <c r="Y639" s="331"/>
      <c r="Z639" s="331"/>
      <c r="AA639" s="331"/>
      <c r="AB639" s="267"/>
      <c r="AC639" s="267"/>
      <c r="AD639" s="238">
        <f>AD638</f>
        <v>0</v>
      </c>
      <c r="AE639" s="279" t="e">
        <f>VLOOKUP(AD639,分类参数表!$I$2:$J$10,2,FALSE)</f>
        <v>#N/A</v>
      </c>
      <c r="AF639" s="280"/>
      <c r="AG639" s="266"/>
      <c r="AH639" s="266"/>
      <c r="AI639" s="266"/>
      <c r="AJ639" s="266"/>
      <c r="AK639" s="266"/>
      <c r="AL639" s="266"/>
      <c r="AM639" s="290"/>
      <c r="AN639" s="291" t="e">
        <f t="shared" si="175"/>
        <v>#DIV/0!</v>
      </c>
      <c r="AO639" s="297"/>
    </row>
    <row r="640" spans="1:41" s="219" customFormat="1" ht="15" customHeight="1" x14ac:dyDescent="0.15">
      <c r="A640" s="235"/>
      <c r="B640" s="236">
        <f t="shared" si="180"/>
        <v>0</v>
      </c>
      <c r="C640" s="237">
        <f t="shared" si="180"/>
        <v>0</v>
      </c>
      <c r="D640" s="238">
        <f>D639+1</f>
        <v>3</v>
      </c>
      <c r="E640" s="238"/>
      <c r="F640" s="239"/>
      <c r="G640" s="238"/>
      <c r="H640" s="240"/>
      <c r="I640" s="240"/>
      <c r="J640" s="238"/>
      <c r="K640" s="238"/>
      <c r="L640" s="238"/>
      <c r="M640" s="238"/>
      <c r="N640" s="238"/>
      <c r="O640" s="256">
        <f t="shared" si="174"/>
        <v>0</v>
      </c>
      <c r="P640" s="323"/>
      <c r="Q640" s="266"/>
      <c r="R640" s="331"/>
      <c r="S640" s="347"/>
      <c r="T640" s="323"/>
      <c r="U640" s="325"/>
      <c r="V640" s="327"/>
      <c r="W640" s="329"/>
      <c r="X640" s="325"/>
      <c r="Y640" s="331"/>
      <c r="Z640" s="331"/>
      <c r="AA640" s="331"/>
      <c r="AB640" s="268"/>
      <c r="AC640" s="268"/>
      <c r="AD640" s="238">
        <f>AD639</f>
        <v>0</v>
      </c>
      <c r="AE640" s="279" t="e">
        <f>VLOOKUP(AD640,分类参数表!$I$2:$J$10,2,FALSE)</f>
        <v>#N/A</v>
      </c>
      <c r="AF640" s="280"/>
      <c r="AG640" s="266"/>
      <c r="AH640" s="266"/>
      <c r="AI640" s="266"/>
      <c r="AJ640" s="266"/>
      <c r="AK640" s="266"/>
      <c r="AL640" s="266"/>
      <c r="AM640" s="290"/>
      <c r="AN640" s="291" t="e">
        <f t="shared" si="175"/>
        <v>#DIV/0!</v>
      </c>
      <c r="AO640" s="297"/>
    </row>
    <row r="641" spans="1:41" s="219" customFormat="1" ht="15" customHeight="1" x14ac:dyDescent="0.15">
      <c r="A641" s="235"/>
      <c r="B641" s="236">
        <f t="shared" si="180"/>
        <v>0</v>
      </c>
      <c r="C641" s="237">
        <f t="shared" si="180"/>
        <v>0</v>
      </c>
      <c r="D641" s="238">
        <f>D640+1</f>
        <v>4</v>
      </c>
      <c r="E641" s="238"/>
      <c r="F641" s="239"/>
      <c r="G641" s="238"/>
      <c r="H641" s="238"/>
      <c r="I641" s="238"/>
      <c r="J641" s="238"/>
      <c r="K641" s="238"/>
      <c r="L641" s="238"/>
      <c r="M641" s="238"/>
      <c r="N641" s="238"/>
      <c r="O641" s="256">
        <f t="shared" si="174"/>
        <v>0</v>
      </c>
      <c r="P641" s="323"/>
      <c r="Q641" s="266"/>
      <c r="R641" s="331"/>
      <c r="S641" s="347"/>
      <c r="T641" s="323"/>
      <c r="U641" s="325"/>
      <c r="V641" s="327"/>
      <c r="W641" s="329"/>
      <c r="X641" s="325"/>
      <c r="Y641" s="331"/>
      <c r="Z641" s="331"/>
      <c r="AA641" s="331"/>
      <c r="AB641" s="267"/>
      <c r="AC641" s="267"/>
      <c r="AD641" s="238">
        <f>AD640</f>
        <v>0</v>
      </c>
      <c r="AE641" s="279" t="e">
        <f>VLOOKUP(AD641,分类参数表!$I$2:$J$10,2,FALSE)</f>
        <v>#N/A</v>
      </c>
      <c r="AF641" s="280"/>
      <c r="AG641" s="266"/>
      <c r="AH641" s="266"/>
      <c r="AI641" s="266"/>
      <c r="AJ641" s="266"/>
      <c r="AK641" s="266"/>
      <c r="AL641" s="266"/>
      <c r="AM641" s="290"/>
      <c r="AN641" s="291" t="e">
        <f t="shared" si="175"/>
        <v>#DIV/0!</v>
      </c>
      <c r="AO641" s="297"/>
    </row>
    <row r="642" spans="1:41" s="219" customFormat="1" ht="15" customHeight="1" x14ac:dyDescent="0.15">
      <c r="A642" s="235"/>
      <c r="B642" s="236">
        <f t="shared" si="180"/>
        <v>0</v>
      </c>
      <c r="C642" s="237">
        <f t="shared" si="180"/>
        <v>0</v>
      </c>
      <c r="D642" s="238">
        <f>D641+1</f>
        <v>5</v>
      </c>
      <c r="E642" s="238"/>
      <c r="F642" s="239"/>
      <c r="G642" s="238"/>
      <c r="H642" s="238"/>
      <c r="I642" s="238"/>
      <c r="J642" s="238"/>
      <c r="K642" s="238"/>
      <c r="L642" s="238"/>
      <c r="M642" s="238"/>
      <c r="N642" s="238"/>
      <c r="O642" s="256">
        <f t="shared" si="174"/>
        <v>0</v>
      </c>
      <c r="P642" s="323"/>
      <c r="Q642" s="266"/>
      <c r="R642" s="331"/>
      <c r="S642" s="347"/>
      <c r="T642" s="323"/>
      <c r="U642" s="325"/>
      <c r="V642" s="327"/>
      <c r="W642" s="329"/>
      <c r="X642" s="325"/>
      <c r="Y642" s="331"/>
      <c r="Z642" s="331"/>
      <c r="AA642" s="331"/>
      <c r="AB642" s="267"/>
      <c r="AC642" s="267"/>
      <c r="AD642" s="238">
        <f>AD641</f>
        <v>0</v>
      </c>
      <c r="AE642" s="279" t="e">
        <f>VLOOKUP(AD642,分类参数表!$I$2:$J$10,2,FALSE)</f>
        <v>#N/A</v>
      </c>
      <c r="AF642" s="280"/>
      <c r="AG642" s="266"/>
      <c r="AH642" s="266"/>
      <c r="AI642" s="266"/>
      <c r="AJ642" s="266"/>
      <c r="AK642" s="266"/>
      <c r="AL642" s="266"/>
      <c r="AM642" s="290"/>
      <c r="AN642" s="291" t="e">
        <f t="shared" si="175"/>
        <v>#DIV/0!</v>
      </c>
      <c r="AO642" s="297"/>
    </row>
    <row r="643" spans="1:41" x14ac:dyDescent="0.15">
      <c r="A643" s="253"/>
      <c r="B643" s="38"/>
      <c r="C643" s="37"/>
      <c r="D643" s="38"/>
      <c r="E643" s="38"/>
      <c r="F643" s="38"/>
      <c r="G643" s="38"/>
      <c r="H643" s="38"/>
      <c r="I643" s="38"/>
      <c r="J643" s="38"/>
      <c r="K643" s="38"/>
      <c r="L643" s="38"/>
      <c r="M643" s="38"/>
      <c r="N643" s="38"/>
      <c r="O643" s="38"/>
      <c r="P643" s="38"/>
      <c r="Q643" s="67"/>
      <c r="R643" s="38"/>
      <c r="S643" s="38"/>
      <c r="T643" s="38"/>
      <c r="U643" s="38"/>
      <c r="V643" s="68"/>
      <c r="W643" s="67"/>
      <c r="X643" s="38"/>
      <c r="Y643" s="68"/>
      <c r="Z643" s="68"/>
      <c r="AA643" s="68"/>
      <c r="AB643" s="68"/>
      <c r="AC643" s="68"/>
      <c r="AD643" s="38"/>
      <c r="AE643" s="286"/>
      <c r="AF643" s="38"/>
      <c r="AG643" s="38"/>
      <c r="AH643" s="38"/>
      <c r="AI643" s="38"/>
      <c r="AJ643" s="38"/>
      <c r="AK643" s="38"/>
      <c r="AL643" s="38"/>
      <c r="AM643" s="68"/>
      <c r="AN643" s="90"/>
      <c r="AO643" s="98"/>
    </row>
    <row r="644" spans="1:41" s="218" customFormat="1" ht="15" customHeight="1" x14ac:dyDescent="0.15">
      <c r="A644" s="229"/>
      <c r="B644" s="230"/>
      <c r="C644" s="231"/>
      <c r="D644" s="232">
        <v>1</v>
      </c>
      <c r="E644" s="233"/>
      <c r="F644" s="233"/>
      <c r="G644" s="232"/>
      <c r="H644" s="234"/>
      <c r="I644" s="234"/>
      <c r="J644" s="232"/>
      <c r="K644" s="233"/>
      <c r="L644" s="232"/>
      <c r="M644" s="232"/>
      <c r="N644" s="232"/>
      <c r="O644" s="255">
        <f t="shared" ref="O644:O668" si="181">N644*M644</f>
        <v>0</v>
      </c>
      <c r="P644" s="322">
        <f>SUM(O644:O648)</f>
        <v>0</v>
      </c>
      <c r="Q644" s="264"/>
      <c r="R644" s="330">
        <f>SUMPRODUCT(Q644:Q648+0)</f>
        <v>0</v>
      </c>
      <c r="S644" s="346" t="e">
        <f>R644/P644</f>
        <v>#DIV/0!</v>
      </c>
      <c r="T644" s="322" t="e">
        <f>LOOKUP(S644,{0.4,0.45,0.5,0.55,0.6,0.65,0.7,0.75,0.8,0.85,0.9,0.95,1},{0.1,0.175,0.25,0.325,0.4,0.475,0.55,0.625,0.7,0.775,0.85,0.925,1})</f>
        <v>#DIV/0!</v>
      </c>
      <c r="U644" s="324"/>
      <c r="V644" s="326"/>
      <c r="W644" s="328"/>
      <c r="X644" s="324"/>
      <c r="Y644" s="330">
        <f>R644-(V644/10)-X644</f>
        <v>0</v>
      </c>
      <c r="Z644" s="330" t="e">
        <f>Y644*T644*AE644</f>
        <v>#DIV/0!</v>
      </c>
      <c r="AA644" s="330" t="e">
        <f>U644-V644+Z644</f>
        <v>#DIV/0!</v>
      </c>
      <c r="AB644" s="265"/>
      <c r="AC644" s="265"/>
      <c r="AD644" s="276"/>
      <c r="AE644" s="277" t="e">
        <f>VLOOKUP(AD644,分类参数表!$I$2:$J$10,2,FALSE)</f>
        <v>#N/A</v>
      </c>
      <c r="AF644" s="278"/>
      <c r="AG644" s="264"/>
      <c r="AH644" s="264"/>
      <c r="AI644" s="264"/>
      <c r="AJ644" s="264"/>
      <c r="AK644" s="264"/>
      <c r="AL644" s="264"/>
      <c r="AM644" s="288"/>
      <c r="AN644" s="289" t="e">
        <f t="shared" ref="AN644:AN668" si="182">(Q644-AM644)/M644/N644</f>
        <v>#DIV/0!</v>
      </c>
      <c r="AO644" s="296"/>
    </row>
    <row r="645" spans="1:41" s="219" customFormat="1" ht="15" customHeight="1" x14ac:dyDescent="0.15">
      <c r="A645" s="235"/>
      <c r="B645" s="236">
        <f t="shared" ref="B645:C648" si="183">B644</f>
        <v>0</v>
      </c>
      <c r="C645" s="237">
        <f t="shared" si="183"/>
        <v>0</v>
      </c>
      <c r="D645" s="238">
        <f>D644+1</f>
        <v>2</v>
      </c>
      <c r="E645" s="238"/>
      <c r="F645" s="239"/>
      <c r="G645" s="238"/>
      <c r="H645" s="240"/>
      <c r="I645" s="240"/>
      <c r="J645" s="238"/>
      <c r="K645" s="238"/>
      <c r="L645" s="238"/>
      <c r="M645" s="238"/>
      <c r="N645" s="238"/>
      <c r="O645" s="256">
        <f t="shared" si="181"/>
        <v>0</v>
      </c>
      <c r="P645" s="323"/>
      <c r="Q645" s="266"/>
      <c r="R645" s="331"/>
      <c r="S645" s="347"/>
      <c r="T645" s="323"/>
      <c r="U645" s="325"/>
      <c r="V645" s="327"/>
      <c r="W645" s="329"/>
      <c r="X645" s="325"/>
      <c r="Y645" s="331"/>
      <c r="Z645" s="331"/>
      <c r="AA645" s="331"/>
      <c r="AB645" s="267"/>
      <c r="AC645" s="267"/>
      <c r="AD645" s="238">
        <f>AD644</f>
        <v>0</v>
      </c>
      <c r="AE645" s="279" t="e">
        <f>VLOOKUP(AD645,分类参数表!$I$2:$J$10,2,FALSE)</f>
        <v>#N/A</v>
      </c>
      <c r="AF645" s="280"/>
      <c r="AG645" s="266"/>
      <c r="AH645" s="266"/>
      <c r="AI645" s="266"/>
      <c r="AJ645" s="266"/>
      <c r="AK645" s="266"/>
      <c r="AL645" s="266"/>
      <c r="AM645" s="290"/>
      <c r="AN645" s="291" t="e">
        <f t="shared" si="182"/>
        <v>#DIV/0!</v>
      </c>
      <c r="AO645" s="297"/>
    </row>
    <row r="646" spans="1:41" s="219" customFormat="1" ht="15" customHeight="1" x14ac:dyDescent="0.15">
      <c r="A646" s="235"/>
      <c r="B646" s="236">
        <f t="shared" si="183"/>
        <v>0</v>
      </c>
      <c r="C646" s="237">
        <f t="shared" si="183"/>
        <v>0</v>
      </c>
      <c r="D646" s="238">
        <f>D645+1</f>
        <v>3</v>
      </c>
      <c r="E646" s="238"/>
      <c r="F646" s="239"/>
      <c r="G646" s="238"/>
      <c r="H646" s="240"/>
      <c r="I646" s="240"/>
      <c r="J646" s="238"/>
      <c r="K646" s="238"/>
      <c r="L646" s="238"/>
      <c r="M646" s="238"/>
      <c r="N646" s="238"/>
      <c r="O646" s="256">
        <f t="shared" si="181"/>
        <v>0</v>
      </c>
      <c r="P646" s="323"/>
      <c r="Q646" s="266"/>
      <c r="R646" s="331"/>
      <c r="S646" s="347"/>
      <c r="T646" s="323"/>
      <c r="U646" s="325"/>
      <c r="V646" s="327"/>
      <c r="W646" s="329"/>
      <c r="X646" s="325"/>
      <c r="Y646" s="331"/>
      <c r="Z646" s="331"/>
      <c r="AA646" s="331"/>
      <c r="AB646" s="268"/>
      <c r="AC646" s="268"/>
      <c r="AD646" s="238">
        <f>AD645</f>
        <v>0</v>
      </c>
      <c r="AE646" s="279" t="e">
        <f>VLOOKUP(AD646,分类参数表!$I$2:$J$10,2,FALSE)</f>
        <v>#N/A</v>
      </c>
      <c r="AF646" s="280"/>
      <c r="AG646" s="266"/>
      <c r="AH646" s="266"/>
      <c r="AI646" s="266"/>
      <c r="AJ646" s="266"/>
      <c r="AK646" s="266"/>
      <c r="AL646" s="266"/>
      <c r="AM646" s="290"/>
      <c r="AN646" s="291" t="e">
        <f t="shared" si="182"/>
        <v>#DIV/0!</v>
      </c>
      <c r="AO646" s="297"/>
    </row>
    <row r="647" spans="1:41" s="219" customFormat="1" ht="15" customHeight="1" x14ac:dyDescent="0.15">
      <c r="A647" s="235"/>
      <c r="B647" s="236">
        <f t="shared" si="183"/>
        <v>0</v>
      </c>
      <c r="C647" s="237">
        <f t="shared" si="183"/>
        <v>0</v>
      </c>
      <c r="D647" s="238">
        <f>D646+1</f>
        <v>4</v>
      </c>
      <c r="E647" s="238"/>
      <c r="F647" s="239"/>
      <c r="G647" s="238"/>
      <c r="H647" s="238"/>
      <c r="I647" s="238"/>
      <c r="J647" s="238"/>
      <c r="K647" s="238"/>
      <c r="L647" s="238"/>
      <c r="M647" s="238"/>
      <c r="N647" s="238"/>
      <c r="O647" s="256">
        <f t="shared" si="181"/>
        <v>0</v>
      </c>
      <c r="P647" s="323"/>
      <c r="Q647" s="266"/>
      <c r="R647" s="331"/>
      <c r="S647" s="347"/>
      <c r="T647" s="323"/>
      <c r="U647" s="325"/>
      <c r="V647" s="327"/>
      <c r="W647" s="329"/>
      <c r="X647" s="325"/>
      <c r="Y647" s="331"/>
      <c r="Z647" s="331"/>
      <c r="AA647" s="331"/>
      <c r="AB647" s="267"/>
      <c r="AC647" s="267"/>
      <c r="AD647" s="238">
        <f>AD646</f>
        <v>0</v>
      </c>
      <c r="AE647" s="279" t="e">
        <f>VLOOKUP(AD647,分类参数表!$I$2:$J$10,2,FALSE)</f>
        <v>#N/A</v>
      </c>
      <c r="AF647" s="280"/>
      <c r="AG647" s="266"/>
      <c r="AH647" s="266"/>
      <c r="AI647" s="266"/>
      <c r="AJ647" s="266"/>
      <c r="AK647" s="266"/>
      <c r="AL647" s="266"/>
      <c r="AM647" s="290"/>
      <c r="AN647" s="291" t="e">
        <f t="shared" si="182"/>
        <v>#DIV/0!</v>
      </c>
      <c r="AO647" s="297"/>
    </row>
    <row r="648" spans="1:41" s="219" customFormat="1" ht="15" customHeight="1" x14ac:dyDescent="0.15">
      <c r="A648" s="235"/>
      <c r="B648" s="236">
        <f t="shared" si="183"/>
        <v>0</v>
      </c>
      <c r="C648" s="237">
        <f t="shared" si="183"/>
        <v>0</v>
      </c>
      <c r="D648" s="238">
        <f>D647+1</f>
        <v>5</v>
      </c>
      <c r="E648" s="238"/>
      <c r="F648" s="239"/>
      <c r="G648" s="238"/>
      <c r="H648" s="238"/>
      <c r="I648" s="238"/>
      <c r="J648" s="238"/>
      <c r="K648" s="238"/>
      <c r="L648" s="238"/>
      <c r="M648" s="238"/>
      <c r="N648" s="238"/>
      <c r="O648" s="256">
        <f t="shared" si="181"/>
        <v>0</v>
      </c>
      <c r="P648" s="323"/>
      <c r="Q648" s="266"/>
      <c r="R648" s="331"/>
      <c r="S648" s="347"/>
      <c r="T648" s="323"/>
      <c r="U648" s="325"/>
      <c r="V648" s="327"/>
      <c r="W648" s="329"/>
      <c r="X648" s="325"/>
      <c r="Y648" s="331"/>
      <c r="Z648" s="331"/>
      <c r="AA648" s="331"/>
      <c r="AB648" s="267"/>
      <c r="AC648" s="267"/>
      <c r="AD648" s="238">
        <f>AD647</f>
        <v>0</v>
      </c>
      <c r="AE648" s="279" t="e">
        <f>VLOOKUP(AD648,分类参数表!$I$2:$J$10,2,FALSE)</f>
        <v>#N/A</v>
      </c>
      <c r="AF648" s="280"/>
      <c r="AG648" s="266"/>
      <c r="AH648" s="266"/>
      <c r="AI648" s="266"/>
      <c r="AJ648" s="266"/>
      <c r="AK648" s="266"/>
      <c r="AL648" s="266"/>
      <c r="AM648" s="290"/>
      <c r="AN648" s="291" t="e">
        <f t="shared" si="182"/>
        <v>#DIV/0!</v>
      </c>
      <c r="AO648" s="297"/>
    </row>
    <row r="649" spans="1:41" s="220" customFormat="1" ht="15" customHeight="1" x14ac:dyDescent="0.15">
      <c r="A649" s="241"/>
      <c r="B649" s="242"/>
      <c r="C649" s="243"/>
      <c r="D649" s="244">
        <v>1</v>
      </c>
      <c r="E649" s="245"/>
      <c r="F649" s="245"/>
      <c r="G649" s="244"/>
      <c r="H649" s="246"/>
      <c r="I649" s="246"/>
      <c r="J649" s="244"/>
      <c r="K649" s="245"/>
      <c r="L649" s="244"/>
      <c r="M649" s="244"/>
      <c r="N649" s="244"/>
      <c r="O649" s="257">
        <f t="shared" si="181"/>
        <v>0</v>
      </c>
      <c r="P649" s="332">
        <f>SUM(O649:O653)</f>
        <v>0</v>
      </c>
      <c r="Q649" s="269"/>
      <c r="R649" s="318">
        <f>SUMPRODUCT(Q649:Q653+0)</f>
        <v>0</v>
      </c>
      <c r="S649" s="334" t="e">
        <f>R649/P649</f>
        <v>#DIV/0!</v>
      </c>
      <c r="T649" s="332" t="e">
        <f>LOOKUP(S649,{0.4,0.45,0.5,0.55,0.6,0.65,0.7,0.75,0.8,0.85,0.9,0.95,1},{0.1,0.175,0.25,0.325,0.4,0.475,0.55,0.625,0.7,0.775,0.85,0.925,1})</f>
        <v>#DIV/0!</v>
      </c>
      <c r="U649" s="320"/>
      <c r="V649" s="344"/>
      <c r="W649" s="342"/>
      <c r="X649" s="320"/>
      <c r="Y649" s="318">
        <f>R649-(V649/10)-X649</f>
        <v>0</v>
      </c>
      <c r="Z649" s="318" t="e">
        <f>Y649*T649*AE649</f>
        <v>#DIV/0!</v>
      </c>
      <c r="AA649" s="318" t="e">
        <f>U649-V649+Z649</f>
        <v>#DIV/0!</v>
      </c>
      <c r="AB649" s="270"/>
      <c r="AC649" s="270"/>
      <c r="AD649" s="281"/>
      <c r="AE649" s="282" t="e">
        <f>VLOOKUP(AD649,分类参数表!$I$2:$J$10,2,FALSE)</f>
        <v>#N/A</v>
      </c>
      <c r="AF649" s="283"/>
      <c r="AG649" s="269"/>
      <c r="AH649" s="269"/>
      <c r="AI649" s="269"/>
      <c r="AJ649" s="269"/>
      <c r="AK649" s="269"/>
      <c r="AL649" s="269"/>
      <c r="AM649" s="292"/>
      <c r="AN649" s="293" t="e">
        <f t="shared" si="182"/>
        <v>#DIV/0!</v>
      </c>
      <c r="AO649" s="298"/>
    </row>
    <row r="650" spans="1:41" s="221" customFormat="1" ht="15" customHeight="1" x14ac:dyDescent="0.15">
      <c r="A650" s="247"/>
      <c r="B650" s="248">
        <f t="shared" ref="B650:C653" si="184">B649</f>
        <v>0</v>
      </c>
      <c r="C650" s="249">
        <f t="shared" si="184"/>
        <v>0</v>
      </c>
      <c r="D650" s="250">
        <f>D649+1</f>
        <v>2</v>
      </c>
      <c r="E650" s="250"/>
      <c r="F650" s="251"/>
      <c r="G650" s="250"/>
      <c r="H650" s="252"/>
      <c r="I650" s="252"/>
      <c r="J650" s="250"/>
      <c r="K650" s="250"/>
      <c r="L650" s="250"/>
      <c r="M650" s="250"/>
      <c r="N650" s="250"/>
      <c r="O650" s="258">
        <f t="shared" si="181"/>
        <v>0</v>
      </c>
      <c r="P650" s="333"/>
      <c r="Q650" s="271"/>
      <c r="R650" s="319"/>
      <c r="S650" s="335"/>
      <c r="T650" s="333"/>
      <c r="U650" s="321"/>
      <c r="V650" s="345"/>
      <c r="W650" s="343"/>
      <c r="X650" s="321"/>
      <c r="Y650" s="319"/>
      <c r="Z650" s="319"/>
      <c r="AA650" s="319"/>
      <c r="AB650" s="272"/>
      <c r="AC650" s="272"/>
      <c r="AD650" s="250">
        <f>AD649</f>
        <v>0</v>
      </c>
      <c r="AE650" s="284" t="e">
        <f>VLOOKUP(AD650,分类参数表!$I$2:$J$10,2,FALSE)</f>
        <v>#N/A</v>
      </c>
      <c r="AF650" s="285"/>
      <c r="AG650" s="271"/>
      <c r="AH650" s="271"/>
      <c r="AI650" s="271"/>
      <c r="AJ650" s="271"/>
      <c r="AK650" s="271"/>
      <c r="AL650" s="271"/>
      <c r="AM650" s="294"/>
      <c r="AN650" s="295" t="e">
        <f t="shared" si="182"/>
        <v>#DIV/0!</v>
      </c>
      <c r="AO650" s="299"/>
    </row>
    <row r="651" spans="1:41" s="221" customFormat="1" ht="15" customHeight="1" x14ac:dyDescent="0.15">
      <c r="A651" s="247"/>
      <c r="B651" s="248">
        <f t="shared" si="184"/>
        <v>0</v>
      </c>
      <c r="C651" s="249">
        <f t="shared" si="184"/>
        <v>0</v>
      </c>
      <c r="D651" s="250">
        <f>D650+1</f>
        <v>3</v>
      </c>
      <c r="E651" s="250"/>
      <c r="F651" s="251"/>
      <c r="G651" s="250"/>
      <c r="H651" s="252"/>
      <c r="I651" s="252"/>
      <c r="J651" s="250"/>
      <c r="K651" s="250"/>
      <c r="L651" s="250"/>
      <c r="M651" s="250"/>
      <c r="N651" s="250"/>
      <c r="O651" s="258">
        <f t="shared" si="181"/>
        <v>0</v>
      </c>
      <c r="P651" s="333"/>
      <c r="Q651" s="271"/>
      <c r="R651" s="319"/>
      <c r="S651" s="335"/>
      <c r="T651" s="333"/>
      <c r="U651" s="321"/>
      <c r="V651" s="345"/>
      <c r="W651" s="343"/>
      <c r="X651" s="321"/>
      <c r="Y651" s="319"/>
      <c r="Z651" s="319"/>
      <c r="AA651" s="319"/>
      <c r="AB651" s="273"/>
      <c r="AC651" s="273"/>
      <c r="AD651" s="250">
        <f>AD650</f>
        <v>0</v>
      </c>
      <c r="AE651" s="284" t="e">
        <f>VLOOKUP(AD651,分类参数表!$I$2:$J$10,2,FALSE)</f>
        <v>#N/A</v>
      </c>
      <c r="AF651" s="285"/>
      <c r="AG651" s="271"/>
      <c r="AH651" s="271"/>
      <c r="AI651" s="271"/>
      <c r="AJ651" s="271"/>
      <c r="AK651" s="271"/>
      <c r="AL651" s="271"/>
      <c r="AM651" s="294"/>
      <c r="AN651" s="295" t="e">
        <f t="shared" si="182"/>
        <v>#DIV/0!</v>
      </c>
      <c r="AO651" s="299"/>
    </row>
    <row r="652" spans="1:41" s="221" customFormat="1" ht="15" customHeight="1" x14ac:dyDescent="0.15">
      <c r="A652" s="247"/>
      <c r="B652" s="248">
        <f t="shared" si="184"/>
        <v>0</v>
      </c>
      <c r="C652" s="249">
        <f t="shared" si="184"/>
        <v>0</v>
      </c>
      <c r="D652" s="250">
        <f>D651+1</f>
        <v>4</v>
      </c>
      <c r="E652" s="250"/>
      <c r="F652" s="251"/>
      <c r="G652" s="250"/>
      <c r="H652" s="250"/>
      <c r="I652" s="250"/>
      <c r="J652" s="250"/>
      <c r="K652" s="250"/>
      <c r="L652" s="250"/>
      <c r="M652" s="250"/>
      <c r="N652" s="250"/>
      <c r="O652" s="258">
        <f t="shared" si="181"/>
        <v>0</v>
      </c>
      <c r="P652" s="333"/>
      <c r="Q652" s="271"/>
      <c r="R652" s="319"/>
      <c r="S652" s="335"/>
      <c r="T652" s="333"/>
      <c r="U652" s="321"/>
      <c r="V652" s="345"/>
      <c r="W652" s="343"/>
      <c r="X652" s="321"/>
      <c r="Y652" s="319"/>
      <c r="Z652" s="319"/>
      <c r="AA652" s="319"/>
      <c r="AB652" s="272"/>
      <c r="AC652" s="272"/>
      <c r="AD652" s="250">
        <f>AD651</f>
        <v>0</v>
      </c>
      <c r="AE652" s="284" t="e">
        <f>VLOOKUP(AD652,分类参数表!$I$2:$J$10,2,FALSE)</f>
        <v>#N/A</v>
      </c>
      <c r="AF652" s="285"/>
      <c r="AG652" s="271"/>
      <c r="AH652" s="271"/>
      <c r="AI652" s="271"/>
      <c r="AJ652" s="271"/>
      <c r="AK652" s="271"/>
      <c r="AL652" s="271"/>
      <c r="AM652" s="294"/>
      <c r="AN652" s="295" t="e">
        <f t="shared" si="182"/>
        <v>#DIV/0!</v>
      </c>
      <c r="AO652" s="299"/>
    </row>
    <row r="653" spans="1:41" s="221" customFormat="1" ht="15" customHeight="1" x14ac:dyDescent="0.15">
      <c r="A653" s="247"/>
      <c r="B653" s="248">
        <f t="shared" si="184"/>
        <v>0</v>
      </c>
      <c r="C653" s="249">
        <f t="shared" si="184"/>
        <v>0</v>
      </c>
      <c r="D653" s="250">
        <f>D652+1</f>
        <v>5</v>
      </c>
      <c r="E653" s="250"/>
      <c r="F653" s="251"/>
      <c r="G653" s="250"/>
      <c r="H653" s="250"/>
      <c r="I653" s="250"/>
      <c r="J653" s="250"/>
      <c r="K653" s="250"/>
      <c r="L653" s="250"/>
      <c r="M653" s="250"/>
      <c r="N653" s="250"/>
      <c r="O653" s="258">
        <f t="shared" si="181"/>
        <v>0</v>
      </c>
      <c r="P653" s="333"/>
      <c r="Q653" s="271"/>
      <c r="R653" s="319"/>
      <c r="S653" s="335"/>
      <c r="T653" s="333"/>
      <c r="U653" s="321"/>
      <c r="V653" s="345"/>
      <c r="W653" s="343"/>
      <c r="X653" s="321"/>
      <c r="Y653" s="319"/>
      <c r="Z653" s="319"/>
      <c r="AA653" s="319"/>
      <c r="AB653" s="272"/>
      <c r="AC653" s="272"/>
      <c r="AD653" s="250">
        <f>AD652</f>
        <v>0</v>
      </c>
      <c r="AE653" s="284" t="e">
        <f>VLOOKUP(AD653,分类参数表!$I$2:$J$10,2,FALSE)</f>
        <v>#N/A</v>
      </c>
      <c r="AF653" s="285"/>
      <c r="AG653" s="271"/>
      <c r="AH653" s="271"/>
      <c r="AI653" s="271"/>
      <c r="AJ653" s="271"/>
      <c r="AK653" s="271"/>
      <c r="AL653" s="271"/>
      <c r="AM653" s="294"/>
      <c r="AN653" s="295" t="e">
        <f t="shared" si="182"/>
        <v>#DIV/0!</v>
      </c>
      <c r="AO653" s="299"/>
    </row>
    <row r="654" spans="1:41" s="218" customFormat="1" ht="15" customHeight="1" x14ac:dyDescent="0.15">
      <c r="A654" s="229"/>
      <c r="B654" s="230"/>
      <c r="C654" s="231"/>
      <c r="D654" s="232">
        <v>1</v>
      </c>
      <c r="E654" s="233"/>
      <c r="F654" s="233"/>
      <c r="G654" s="232"/>
      <c r="H654" s="234"/>
      <c r="I654" s="234"/>
      <c r="J654" s="232"/>
      <c r="K654" s="233"/>
      <c r="L654" s="232"/>
      <c r="M654" s="232"/>
      <c r="N654" s="232"/>
      <c r="O654" s="255">
        <f t="shared" si="181"/>
        <v>0</v>
      </c>
      <c r="P654" s="322">
        <f>SUM(O654:O658)</f>
        <v>0</v>
      </c>
      <c r="Q654" s="264"/>
      <c r="R654" s="330">
        <f>SUMPRODUCT(Q654:Q658+0)</f>
        <v>0</v>
      </c>
      <c r="S654" s="346" t="e">
        <f>R654/P654</f>
        <v>#DIV/0!</v>
      </c>
      <c r="T654" s="322" t="e">
        <f>LOOKUP(S654,{0.4,0.45,0.5,0.55,0.6,0.65,0.7,0.75,0.8,0.85,0.9,0.95,1},{0.1,0.175,0.25,0.325,0.4,0.475,0.55,0.625,0.7,0.775,0.85,0.925,1})</f>
        <v>#DIV/0!</v>
      </c>
      <c r="U654" s="324"/>
      <c r="V654" s="326"/>
      <c r="W654" s="328"/>
      <c r="X654" s="324"/>
      <c r="Y654" s="330">
        <f>R654-(V654/10)-X654</f>
        <v>0</v>
      </c>
      <c r="Z654" s="330" t="e">
        <f>Y654*T654*AE654</f>
        <v>#DIV/0!</v>
      </c>
      <c r="AA654" s="330" t="e">
        <f>U654-V654+Z654</f>
        <v>#DIV/0!</v>
      </c>
      <c r="AB654" s="265"/>
      <c r="AC654" s="265"/>
      <c r="AD654" s="276"/>
      <c r="AE654" s="277" t="e">
        <f>VLOOKUP(AD654,分类参数表!$I$2:$J$10,2,FALSE)</f>
        <v>#N/A</v>
      </c>
      <c r="AF654" s="278"/>
      <c r="AG654" s="264"/>
      <c r="AH654" s="264"/>
      <c r="AI654" s="264"/>
      <c r="AJ654" s="264"/>
      <c r="AK654" s="264"/>
      <c r="AL654" s="264"/>
      <c r="AM654" s="288"/>
      <c r="AN654" s="289" t="e">
        <f t="shared" si="182"/>
        <v>#DIV/0!</v>
      </c>
      <c r="AO654" s="296"/>
    </row>
    <row r="655" spans="1:41" s="219" customFormat="1" ht="15" customHeight="1" x14ac:dyDescent="0.15">
      <c r="A655" s="235"/>
      <c r="B655" s="236">
        <f t="shared" ref="B655:C658" si="185">B654</f>
        <v>0</v>
      </c>
      <c r="C655" s="237">
        <f t="shared" si="185"/>
        <v>0</v>
      </c>
      <c r="D655" s="238">
        <f>D654+1</f>
        <v>2</v>
      </c>
      <c r="E655" s="238"/>
      <c r="F655" s="239"/>
      <c r="G655" s="238"/>
      <c r="H655" s="240"/>
      <c r="I655" s="240"/>
      <c r="J655" s="238"/>
      <c r="K655" s="238"/>
      <c r="L655" s="238"/>
      <c r="M655" s="238"/>
      <c r="N655" s="238"/>
      <c r="O655" s="256">
        <f t="shared" si="181"/>
        <v>0</v>
      </c>
      <c r="P655" s="323"/>
      <c r="Q655" s="266"/>
      <c r="R655" s="331"/>
      <c r="S655" s="347"/>
      <c r="T655" s="323"/>
      <c r="U655" s="325"/>
      <c r="V655" s="327"/>
      <c r="W655" s="329"/>
      <c r="X655" s="325"/>
      <c r="Y655" s="331"/>
      <c r="Z655" s="331"/>
      <c r="AA655" s="331"/>
      <c r="AB655" s="267"/>
      <c r="AC655" s="267"/>
      <c r="AD655" s="238">
        <f>AD654</f>
        <v>0</v>
      </c>
      <c r="AE655" s="279" t="e">
        <f>VLOOKUP(AD655,分类参数表!$I$2:$J$10,2,FALSE)</f>
        <v>#N/A</v>
      </c>
      <c r="AF655" s="280"/>
      <c r="AG655" s="266"/>
      <c r="AH655" s="266"/>
      <c r="AI655" s="266"/>
      <c r="AJ655" s="266"/>
      <c r="AK655" s="266"/>
      <c r="AL655" s="266"/>
      <c r="AM655" s="290"/>
      <c r="AN655" s="291" t="e">
        <f t="shared" si="182"/>
        <v>#DIV/0!</v>
      </c>
      <c r="AO655" s="297"/>
    </row>
    <row r="656" spans="1:41" s="219" customFormat="1" ht="15" customHeight="1" x14ac:dyDescent="0.15">
      <c r="A656" s="235"/>
      <c r="B656" s="236">
        <f t="shared" si="185"/>
        <v>0</v>
      </c>
      <c r="C656" s="237">
        <f t="shared" si="185"/>
        <v>0</v>
      </c>
      <c r="D656" s="238">
        <f>D655+1</f>
        <v>3</v>
      </c>
      <c r="E656" s="238"/>
      <c r="F656" s="239"/>
      <c r="G656" s="238"/>
      <c r="H656" s="240"/>
      <c r="I656" s="240"/>
      <c r="J656" s="238"/>
      <c r="K656" s="238"/>
      <c r="L656" s="238"/>
      <c r="M656" s="238"/>
      <c r="N656" s="238"/>
      <c r="O656" s="256">
        <f t="shared" si="181"/>
        <v>0</v>
      </c>
      <c r="P656" s="323"/>
      <c r="Q656" s="266"/>
      <c r="R656" s="331"/>
      <c r="S656" s="347"/>
      <c r="T656" s="323"/>
      <c r="U656" s="325"/>
      <c r="V656" s="327"/>
      <c r="W656" s="329"/>
      <c r="X656" s="325"/>
      <c r="Y656" s="331"/>
      <c r="Z656" s="331"/>
      <c r="AA656" s="331"/>
      <c r="AB656" s="268"/>
      <c r="AC656" s="268"/>
      <c r="AD656" s="238">
        <f>AD655</f>
        <v>0</v>
      </c>
      <c r="AE656" s="279" t="e">
        <f>VLOOKUP(AD656,分类参数表!$I$2:$J$10,2,FALSE)</f>
        <v>#N/A</v>
      </c>
      <c r="AF656" s="280"/>
      <c r="AG656" s="266"/>
      <c r="AH656" s="266"/>
      <c r="AI656" s="266"/>
      <c r="AJ656" s="266"/>
      <c r="AK656" s="266"/>
      <c r="AL656" s="266"/>
      <c r="AM656" s="290"/>
      <c r="AN656" s="291" t="e">
        <f t="shared" si="182"/>
        <v>#DIV/0!</v>
      </c>
      <c r="AO656" s="297"/>
    </row>
    <row r="657" spans="1:41" s="219" customFormat="1" ht="15" customHeight="1" x14ac:dyDescent="0.15">
      <c r="A657" s="235"/>
      <c r="B657" s="236">
        <f t="shared" si="185"/>
        <v>0</v>
      </c>
      <c r="C657" s="237">
        <f t="shared" si="185"/>
        <v>0</v>
      </c>
      <c r="D657" s="238">
        <f>D656+1</f>
        <v>4</v>
      </c>
      <c r="E657" s="238"/>
      <c r="F657" s="239"/>
      <c r="G657" s="238"/>
      <c r="H657" s="238"/>
      <c r="I657" s="238"/>
      <c r="J657" s="238"/>
      <c r="K657" s="238"/>
      <c r="L657" s="238"/>
      <c r="M657" s="238"/>
      <c r="N657" s="238"/>
      <c r="O657" s="256">
        <f t="shared" si="181"/>
        <v>0</v>
      </c>
      <c r="P657" s="323"/>
      <c r="Q657" s="266"/>
      <c r="R657" s="331"/>
      <c r="S657" s="347"/>
      <c r="T657" s="323"/>
      <c r="U657" s="325"/>
      <c r="V657" s="327"/>
      <c r="W657" s="329"/>
      <c r="X657" s="325"/>
      <c r="Y657" s="331"/>
      <c r="Z657" s="331"/>
      <c r="AA657" s="331"/>
      <c r="AB657" s="267"/>
      <c r="AC657" s="267"/>
      <c r="AD657" s="238">
        <f>AD656</f>
        <v>0</v>
      </c>
      <c r="AE657" s="279" t="e">
        <f>VLOOKUP(AD657,分类参数表!$I$2:$J$10,2,FALSE)</f>
        <v>#N/A</v>
      </c>
      <c r="AF657" s="280"/>
      <c r="AG657" s="266"/>
      <c r="AH657" s="266"/>
      <c r="AI657" s="266"/>
      <c r="AJ657" s="266"/>
      <c r="AK657" s="266"/>
      <c r="AL657" s="266"/>
      <c r="AM657" s="290"/>
      <c r="AN657" s="291" t="e">
        <f t="shared" si="182"/>
        <v>#DIV/0!</v>
      </c>
      <c r="AO657" s="297"/>
    </row>
    <row r="658" spans="1:41" s="219" customFormat="1" ht="15" customHeight="1" x14ac:dyDescent="0.15">
      <c r="A658" s="235"/>
      <c r="B658" s="236">
        <f t="shared" si="185"/>
        <v>0</v>
      </c>
      <c r="C658" s="237">
        <f t="shared" si="185"/>
        <v>0</v>
      </c>
      <c r="D658" s="238">
        <f>D657+1</f>
        <v>5</v>
      </c>
      <c r="E658" s="238"/>
      <c r="F658" s="239"/>
      <c r="G658" s="238"/>
      <c r="H658" s="238"/>
      <c r="I658" s="238"/>
      <c r="J658" s="238"/>
      <c r="K658" s="238"/>
      <c r="L658" s="238"/>
      <c r="M658" s="238"/>
      <c r="N658" s="238"/>
      <c r="O658" s="256">
        <f t="shared" si="181"/>
        <v>0</v>
      </c>
      <c r="P658" s="323"/>
      <c r="Q658" s="266"/>
      <c r="R658" s="331"/>
      <c r="S658" s="347"/>
      <c r="T658" s="323"/>
      <c r="U658" s="325"/>
      <c r="V658" s="327"/>
      <c r="W658" s="329"/>
      <c r="X658" s="325"/>
      <c r="Y658" s="331"/>
      <c r="Z658" s="331"/>
      <c r="AA658" s="331"/>
      <c r="AB658" s="267"/>
      <c r="AC658" s="267"/>
      <c r="AD658" s="238">
        <f>AD657</f>
        <v>0</v>
      </c>
      <c r="AE658" s="279" t="e">
        <f>VLOOKUP(AD658,分类参数表!$I$2:$J$10,2,FALSE)</f>
        <v>#N/A</v>
      </c>
      <c r="AF658" s="280"/>
      <c r="AG658" s="266"/>
      <c r="AH658" s="266"/>
      <c r="AI658" s="266"/>
      <c r="AJ658" s="266"/>
      <c r="AK658" s="266"/>
      <c r="AL658" s="266"/>
      <c r="AM658" s="290"/>
      <c r="AN658" s="291" t="e">
        <f t="shared" si="182"/>
        <v>#DIV/0!</v>
      </c>
      <c r="AO658" s="297"/>
    </row>
    <row r="659" spans="1:41" s="220" customFormat="1" ht="15" customHeight="1" x14ac:dyDescent="0.15">
      <c r="A659" s="241"/>
      <c r="B659" s="242"/>
      <c r="C659" s="243"/>
      <c r="D659" s="244">
        <v>1</v>
      </c>
      <c r="E659" s="245"/>
      <c r="F659" s="245"/>
      <c r="G659" s="244"/>
      <c r="H659" s="246"/>
      <c r="I659" s="246"/>
      <c r="J659" s="244"/>
      <c r="K659" s="245"/>
      <c r="L659" s="244"/>
      <c r="M659" s="244"/>
      <c r="N659" s="244"/>
      <c r="O659" s="257">
        <f t="shared" si="181"/>
        <v>0</v>
      </c>
      <c r="P659" s="332">
        <f>SUM(O659:O663)</f>
        <v>0</v>
      </c>
      <c r="Q659" s="269"/>
      <c r="R659" s="318">
        <f>SUMPRODUCT(Q659:Q663+0)</f>
        <v>0</v>
      </c>
      <c r="S659" s="334" t="e">
        <f>R659/P659</f>
        <v>#DIV/0!</v>
      </c>
      <c r="T659" s="332" t="e">
        <f>LOOKUP(S659,{0.4,0.45,0.5,0.55,0.6,0.65,0.7,0.75,0.8,0.85,0.9,0.95,1},{0.1,0.175,0.25,0.325,0.4,0.475,0.55,0.625,0.7,0.775,0.85,0.925,1})</f>
        <v>#DIV/0!</v>
      </c>
      <c r="U659" s="320"/>
      <c r="V659" s="344"/>
      <c r="W659" s="342"/>
      <c r="X659" s="320"/>
      <c r="Y659" s="318">
        <f>R659-(V659/10)-X659</f>
        <v>0</v>
      </c>
      <c r="Z659" s="318" t="e">
        <f>Y659*T659*AE659</f>
        <v>#DIV/0!</v>
      </c>
      <c r="AA659" s="318" t="e">
        <f>U659-V659+Z659</f>
        <v>#DIV/0!</v>
      </c>
      <c r="AB659" s="270"/>
      <c r="AC659" s="270"/>
      <c r="AD659" s="281"/>
      <c r="AE659" s="282" t="e">
        <f>VLOOKUP(AD659,分类参数表!$I$2:$J$10,2,FALSE)</f>
        <v>#N/A</v>
      </c>
      <c r="AF659" s="283"/>
      <c r="AG659" s="269"/>
      <c r="AH659" s="269"/>
      <c r="AI659" s="269"/>
      <c r="AJ659" s="269"/>
      <c r="AK659" s="269"/>
      <c r="AL659" s="269"/>
      <c r="AM659" s="292"/>
      <c r="AN659" s="293" t="e">
        <f t="shared" si="182"/>
        <v>#DIV/0!</v>
      </c>
      <c r="AO659" s="298"/>
    </row>
    <row r="660" spans="1:41" s="221" customFormat="1" ht="15" customHeight="1" x14ac:dyDescent="0.15">
      <c r="A660" s="247"/>
      <c r="B660" s="248">
        <f t="shared" ref="B660:C663" si="186">B659</f>
        <v>0</v>
      </c>
      <c r="C660" s="249">
        <f t="shared" si="186"/>
        <v>0</v>
      </c>
      <c r="D660" s="250">
        <f>D659+1</f>
        <v>2</v>
      </c>
      <c r="E660" s="250"/>
      <c r="F660" s="251"/>
      <c r="G660" s="250"/>
      <c r="H660" s="252"/>
      <c r="I660" s="252"/>
      <c r="J660" s="250"/>
      <c r="K660" s="250"/>
      <c r="L660" s="250"/>
      <c r="M660" s="250"/>
      <c r="N660" s="250"/>
      <c r="O660" s="258">
        <f t="shared" si="181"/>
        <v>0</v>
      </c>
      <c r="P660" s="333"/>
      <c r="Q660" s="271"/>
      <c r="R660" s="319"/>
      <c r="S660" s="335"/>
      <c r="T660" s="333"/>
      <c r="U660" s="321"/>
      <c r="V660" s="345"/>
      <c r="W660" s="343"/>
      <c r="X660" s="321"/>
      <c r="Y660" s="319"/>
      <c r="Z660" s="319"/>
      <c r="AA660" s="319"/>
      <c r="AB660" s="272"/>
      <c r="AC660" s="272"/>
      <c r="AD660" s="250">
        <f>AD659</f>
        <v>0</v>
      </c>
      <c r="AE660" s="284" t="e">
        <f>VLOOKUP(AD660,分类参数表!$I$2:$J$10,2,FALSE)</f>
        <v>#N/A</v>
      </c>
      <c r="AF660" s="285"/>
      <c r="AG660" s="271"/>
      <c r="AH660" s="271"/>
      <c r="AI660" s="271"/>
      <c r="AJ660" s="271"/>
      <c r="AK660" s="271"/>
      <c r="AL660" s="271"/>
      <c r="AM660" s="294"/>
      <c r="AN660" s="295" t="e">
        <f t="shared" si="182"/>
        <v>#DIV/0!</v>
      </c>
      <c r="AO660" s="299"/>
    </row>
    <row r="661" spans="1:41" s="221" customFormat="1" ht="15" customHeight="1" x14ac:dyDescent="0.15">
      <c r="A661" s="247"/>
      <c r="B661" s="248">
        <f t="shared" si="186"/>
        <v>0</v>
      </c>
      <c r="C661" s="249">
        <f t="shared" si="186"/>
        <v>0</v>
      </c>
      <c r="D661" s="250">
        <f>D660+1</f>
        <v>3</v>
      </c>
      <c r="E661" s="250"/>
      <c r="F661" s="251"/>
      <c r="G661" s="250"/>
      <c r="H661" s="252"/>
      <c r="I661" s="252"/>
      <c r="J661" s="250"/>
      <c r="K661" s="250"/>
      <c r="L661" s="250"/>
      <c r="M661" s="250"/>
      <c r="N661" s="250"/>
      <c r="O661" s="258">
        <f t="shared" si="181"/>
        <v>0</v>
      </c>
      <c r="P661" s="333"/>
      <c r="Q661" s="271"/>
      <c r="R661" s="319"/>
      <c r="S661" s="335"/>
      <c r="T661" s="333"/>
      <c r="U661" s="321"/>
      <c r="V661" s="345"/>
      <c r="W661" s="343"/>
      <c r="X661" s="321"/>
      <c r="Y661" s="319"/>
      <c r="Z661" s="319"/>
      <c r="AA661" s="319"/>
      <c r="AB661" s="273"/>
      <c r="AC661" s="273"/>
      <c r="AD661" s="250">
        <f>AD660</f>
        <v>0</v>
      </c>
      <c r="AE661" s="284" t="e">
        <f>VLOOKUP(AD661,分类参数表!$I$2:$J$10,2,FALSE)</f>
        <v>#N/A</v>
      </c>
      <c r="AF661" s="285"/>
      <c r="AG661" s="271"/>
      <c r="AH661" s="271"/>
      <c r="AI661" s="271"/>
      <c r="AJ661" s="271"/>
      <c r="AK661" s="271"/>
      <c r="AL661" s="271"/>
      <c r="AM661" s="294"/>
      <c r="AN661" s="295" t="e">
        <f t="shared" si="182"/>
        <v>#DIV/0!</v>
      </c>
      <c r="AO661" s="299"/>
    </row>
    <row r="662" spans="1:41" s="221" customFormat="1" ht="15" customHeight="1" x14ac:dyDescent="0.15">
      <c r="A662" s="247"/>
      <c r="B662" s="248">
        <f t="shared" si="186"/>
        <v>0</v>
      </c>
      <c r="C662" s="249">
        <f t="shared" si="186"/>
        <v>0</v>
      </c>
      <c r="D662" s="250">
        <f>D661+1</f>
        <v>4</v>
      </c>
      <c r="E662" s="250"/>
      <c r="F662" s="251"/>
      <c r="G662" s="250"/>
      <c r="H662" s="250"/>
      <c r="I662" s="250"/>
      <c r="J662" s="250"/>
      <c r="K662" s="250"/>
      <c r="L662" s="250"/>
      <c r="M662" s="250"/>
      <c r="N662" s="250"/>
      <c r="O662" s="258">
        <f t="shared" si="181"/>
        <v>0</v>
      </c>
      <c r="P662" s="333"/>
      <c r="Q662" s="271"/>
      <c r="R662" s="319"/>
      <c r="S662" s="335"/>
      <c r="T662" s="333"/>
      <c r="U662" s="321"/>
      <c r="V662" s="345"/>
      <c r="W662" s="343"/>
      <c r="X662" s="321"/>
      <c r="Y662" s="319"/>
      <c r="Z662" s="319"/>
      <c r="AA662" s="319"/>
      <c r="AB662" s="272"/>
      <c r="AC662" s="272"/>
      <c r="AD662" s="250">
        <f>AD661</f>
        <v>0</v>
      </c>
      <c r="AE662" s="284" t="e">
        <f>VLOOKUP(AD662,分类参数表!$I$2:$J$10,2,FALSE)</f>
        <v>#N/A</v>
      </c>
      <c r="AF662" s="285"/>
      <c r="AG662" s="271"/>
      <c r="AH662" s="271"/>
      <c r="AI662" s="271"/>
      <c r="AJ662" s="271"/>
      <c r="AK662" s="271"/>
      <c r="AL662" s="271"/>
      <c r="AM662" s="294"/>
      <c r="AN662" s="295" t="e">
        <f t="shared" si="182"/>
        <v>#DIV/0!</v>
      </c>
      <c r="AO662" s="299"/>
    </row>
    <row r="663" spans="1:41" s="221" customFormat="1" ht="15" customHeight="1" x14ac:dyDescent="0.15">
      <c r="A663" s="247"/>
      <c r="B663" s="248">
        <f t="shared" si="186"/>
        <v>0</v>
      </c>
      <c r="C663" s="249">
        <f t="shared" si="186"/>
        <v>0</v>
      </c>
      <c r="D663" s="250">
        <f>D662+1</f>
        <v>5</v>
      </c>
      <c r="E663" s="250"/>
      <c r="F663" s="251"/>
      <c r="G663" s="250"/>
      <c r="H663" s="250"/>
      <c r="I663" s="250"/>
      <c r="J663" s="250"/>
      <c r="K663" s="250"/>
      <c r="L663" s="250"/>
      <c r="M663" s="250"/>
      <c r="N663" s="250"/>
      <c r="O663" s="258">
        <f t="shared" si="181"/>
        <v>0</v>
      </c>
      <c r="P663" s="333"/>
      <c r="Q663" s="271"/>
      <c r="R663" s="319"/>
      <c r="S663" s="335"/>
      <c r="T663" s="333"/>
      <c r="U663" s="321"/>
      <c r="V663" s="345"/>
      <c r="W663" s="343"/>
      <c r="X663" s="321"/>
      <c r="Y663" s="319"/>
      <c r="Z663" s="319"/>
      <c r="AA663" s="319"/>
      <c r="AB663" s="272"/>
      <c r="AC663" s="272"/>
      <c r="AD663" s="250">
        <f>AD662</f>
        <v>0</v>
      </c>
      <c r="AE663" s="284" t="e">
        <f>VLOOKUP(AD663,分类参数表!$I$2:$J$10,2,FALSE)</f>
        <v>#N/A</v>
      </c>
      <c r="AF663" s="285"/>
      <c r="AG663" s="271"/>
      <c r="AH663" s="271"/>
      <c r="AI663" s="271"/>
      <c r="AJ663" s="271"/>
      <c r="AK663" s="271"/>
      <c r="AL663" s="271"/>
      <c r="AM663" s="294"/>
      <c r="AN663" s="295" t="e">
        <f t="shared" si="182"/>
        <v>#DIV/0!</v>
      </c>
      <c r="AO663" s="299"/>
    </row>
    <row r="664" spans="1:41" s="218" customFormat="1" ht="15" customHeight="1" x14ac:dyDescent="0.15">
      <c r="A664" s="229"/>
      <c r="B664" s="230"/>
      <c r="C664" s="231"/>
      <c r="D664" s="232">
        <v>1</v>
      </c>
      <c r="E664" s="233"/>
      <c r="F664" s="233"/>
      <c r="G664" s="232"/>
      <c r="H664" s="234"/>
      <c r="I664" s="234"/>
      <c r="J664" s="232"/>
      <c r="K664" s="233"/>
      <c r="L664" s="232"/>
      <c r="M664" s="232"/>
      <c r="N664" s="232"/>
      <c r="O664" s="255">
        <f t="shared" si="181"/>
        <v>0</v>
      </c>
      <c r="P664" s="322">
        <f>SUM(O664:O668)</f>
        <v>0</v>
      </c>
      <c r="Q664" s="264"/>
      <c r="R664" s="330">
        <f>SUMPRODUCT(Q664:Q668+0)</f>
        <v>0</v>
      </c>
      <c r="S664" s="346" t="e">
        <f>R664/P664</f>
        <v>#DIV/0!</v>
      </c>
      <c r="T664" s="322" t="e">
        <f>LOOKUP(S664,{0.4,0.45,0.5,0.55,0.6,0.65,0.7,0.75,0.8,0.85,0.9,0.95,1},{0.1,0.175,0.25,0.325,0.4,0.475,0.55,0.625,0.7,0.775,0.85,0.925,1})</f>
        <v>#DIV/0!</v>
      </c>
      <c r="U664" s="324"/>
      <c r="V664" s="326"/>
      <c r="W664" s="328"/>
      <c r="X664" s="324"/>
      <c r="Y664" s="330">
        <f>R664-(V664/10)-X664</f>
        <v>0</v>
      </c>
      <c r="Z664" s="330" t="e">
        <f>Y664*T664*AE664</f>
        <v>#DIV/0!</v>
      </c>
      <c r="AA664" s="330" t="e">
        <f>U664-V664+Z664</f>
        <v>#DIV/0!</v>
      </c>
      <c r="AB664" s="265"/>
      <c r="AC664" s="265"/>
      <c r="AD664" s="276"/>
      <c r="AE664" s="277" t="e">
        <f>VLOOKUP(AD664,分类参数表!$I$2:$J$10,2,FALSE)</f>
        <v>#N/A</v>
      </c>
      <c r="AF664" s="278"/>
      <c r="AG664" s="264"/>
      <c r="AH664" s="264"/>
      <c r="AI664" s="264"/>
      <c r="AJ664" s="264"/>
      <c r="AK664" s="264"/>
      <c r="AL664" s="264"/>
      <c r="AM664" s="288"/>
      <c r="AN664" s="289" t="e">
        <f t="shared" si="182"/>
        <v>#DIV/0!</v>
      </c>
      <c r="AO664" s="296"/>
    </row>
    <row r="665" spans="1:41" s="219" customFormat="1" ht="15" customHeight="1" x14ac:dyDescent="0.15">
      <c r="A665" s="235"/>
      <c r="B665" s="236">
        <f t="shared" ref="B665:C668" si="187">B664</f>
        <v>0</v>
      </c>
      <c r="C665" s="237">
        <f t="shared" si="187"/>
        <v>0</v>
      </c>
      <c r="D665" s="238">
        <f>D664+1</f>
        <v>2</v>
      </c>
      <c r="E665" s="238"/>
      <c r="F665" s="239"/>
      <c r="G665" s="238"/>
      <c r="H665" s="240"/>
      <c r="I665" s="240"/>
      <c r="J665" s="238"/>
      <c r="K665" s="238"/>
      <c r="L665" s="238"/>
      <c r="M665" s="238"/>
      <c r="N665" s="238"/>
      <c r="O665" s="256">
        <f t="shared" si="181"/>
        <v>0</v>
      </c>
      <c r="P665" s="323"/>
      <c r="Q665" s="266"/>
      <c r="R665" s="331"/>
      <c r="S665" s="347"/>
      <c r="T665" s="323"/>
      <c r="U665" s="325"/>
      <c r="V665" s="327"/>
      <c r="W665" s="329"/>
      <c r="X665" s="325"/>
      <c r="Y665" s="331"/>
      <c r="Z665" s="331"/>
      <c r="AA665" s="331"/>
      <c r="AB665" s="267"/>
      <c r="AC665" s="267"/>
      <c r="AD665" s="238">
        <f>AD664</f>
        <v>0</v>
      </c>
      <c r="AE665" s="279" t="e">
        <f>VLOOKUP(AD665,分类参数表!$I$2:$J$10,2,FALSE)</f>
        <v>#N/A</v>
      </c>
      <c r="AF665" s="280"/>
      <c r="AG665" s="266"/>
      <c r="AH665" s="266"/>
      <c r="AI665" s="266"/>
      <c r="AJ665" s="266"/>
      <c r="AK665" s="266"/>
      <c r="AL665" s="266"/>
      <c r="AM665" s="290"/>
      <c r="AN665" s="291" t="e">
        <f t="shared" si="182"/>
        <v>#DIV/0!</v>
      </c>
      <c r="AO665" s="297"/>
    </row>
    <row r="666" spans="1:41" s="219" customFormat="1" ht="15" customHeight="1" x14ac:dyDescent="0.15">
      <c r="A666" s="235"/>
      <c r="B666" s="236">
        <f t="shared" si="187"/>
        <v>0</v>
      </c>
      <c r="C666" s="237">
        <f t="shared" si="187"/>
        <v>0</v>
      </c>
      <c r="D666" s="238">
        <f>D665+1</f>
        <v>3</v>
      </c>
      <c r="E666" s="238"/>
      <c r="F666" s="239"/>
      <c r="G666" s="238"/>
      <c r="H666" s="240"/>
      <c r="I666" s="240"/>
      <c r="J666" s="238"/>
      <c r="K666" s="238"/>
      <c r="L666" s="238"/>
      <c r="M666" s="238"/>
      <c r="N666" s="238"/>
      <c r="O666" s="256">
        <f t="shared" si="181"/>
        <v>0</v>
      </c>
      <c r="P666" s="323"/>
      <c r="Q666" s="266"/>
      <c r="R666" s="331"/>
      <c r="S666" s="347"/>
      <c r="T666" s="323"/>
      <c r="U666" s="325"/>
      <c r="V666" s="327"/>
      <c r="W666" s="329"/>
      <c r="X666" s="325"/>
      <c r="Y666" s="331"/>
      <c r="Z666" s="331"/>
      <c r="AA666" s="331"/>
      <c r="AB666" s="268"/>
      <c r="AC666" s="268"/>
      <c r="AD666" s="238">
        <f>AD665</f>
        <v>0</v>
      </c>
      <c r="AE666" s="279" t="e">
        <f>VLOOKUP(AD666,分类参数表!$I$2:$J$10,2,FALSE)</f>
        <v>#N/A</v>
      </c>
      <c r="AF666" s="280"/>
      <c r="AG666" s="266"/>
      <c r="AH666" s="266"/>
      <c r="AI666" s="266"/>
      <c r="AJ666" s="266"/>
      <c r="AK666" s="266"/>
      <c r="AL666" s="266"/>
      <c r="AM666" s="290"/>
      <c r="AN666" s="291" t="e">
        <f t="shared" si="182"/>
        <v>#DIV/0!</v>
      </c>
      <c r="AO666" s="297"/>
    </row>
    <row r="667" spans="1:41" s="219" customFormat="1" ht="15" customHeight="1" x14ac:dyDescent="0.15">
      <c r="A667" s="235"/>
      <c r="B667" s="236">
        <f t="shared" si="187"/>
        <v>0</v>
      </c>
      <c r="C667" s="237">
        <f t="shared" si="187"/>
        <v>0</v>
      </c>
      <c r="D667" s="238">
        <f>D666+1</f>
        <v>4</v>
      </c>
      <c r="E667" s="238"/>
      <c r="F667" s="239"/>
      <c r="G667" s="238"/>
      <c r="H667" s="238"/>
      <c r="I667" s="238"/>
      <c r="J667" s="238"/>
      <c r="K667" s="238"/>
      <c r="L667" s="238"/>
      <c r="M667" s="238"/>
      <c r="N667" s="238"/>
      <c r="O667" s="256">
        <f t="shared" si="181"/>
        <v>0</v>
      </c>
      <c r="P667" s="323"/>
      <c r="Q667" s="266"/>
      <c r="R667" s="331"/>
      <c r="S667" s="347"/>
      <c r="T667" s="323"/>
      <c r="U667" s="325"/>
      <c r="V667" s="327"/>
      <c r="W667" s="329"/>
      <c r="X667" s="325"/>
      <c r="Y667" s="331"/>
      <c r="Z667" s="331"/>
      <c r="AA667" s="331"/>
      <c r="AB667" s="267"/>
      <c r="AC667" s="267"/>
      <c r="AD667" s="238">
        <f>AD666</f>
        <v>0</v>
      </c>
      <c r="AE667" s="279" t="e">
        <f>VLOOKUP(AD667,分类参数表!$I$2:$J$10,2,FALSE)</f>
        <v>#N/A</v>
      </c>
      <c r="AF667" s="280"/>
      <c r="AG667" s="266"/>
      <c r="AH667" s="266"/>
      <c r="AI667" s="266"/>
      <c r="AJ667" s="266"/>
      <c r="AK667" s="266"/>
      <c r="AL667" s="266"/>
      <c r="AM667" s="290"/>
      <c r="AN667" s="291" t="e">
        <f t="shared" si="182"/>
        <v>#DIV/0!</v>
      </c>
      <c r="AO667" s="297"/>
    </row>
    <row r="668" spans="1:41" s="219" customFormat="1" ht="15" customHeight="1" x14ac:dyDescent="0.15">
      <c r="A668" s="235"/>
      <c r="B668" s="236">
        <f t="shared" si="187"/>
        <v>0</v>
      </c>
      <c r="C668" s="237">
        <f t="shared" si="187"/>
        <v>0</v>
      </c>
      <c r="D668" s="238">
        <f>D667+1</f>
        <v>5</v>
      </c>
      <c r="E668" s="238"/>
      <c r="F668" s="239"/>
      <c r="G668" s="238"/>
      <c r="H668" s="238"/>
      <c r="I668" s="238"/>
      <c r="J668" s="238"/>
      <c r="K668" s="238"/>
      <c r="L668" s="238"/>
      <c r="M668" s="238"/>
      <c r="N668" s="238"/>
      <c r="O668" s="256">
        <f t="shared" si="181"/>
        <v>0</v>
      </c>
      <c r="P668" s="323"/>
      <c r="Q668" s="266"/>
      <c r="R668" s="331"/>
      <c r="S668" s="347"/>
      <c r="T668" s="323"/>
      <c r="U668" s="325"/>
      <c r="V668" s="327"/>
      <c r="W668" s="329"/>
      <c r="X668" s="325"/>
      <c r="Y668" s="331"/>
      <c r="Z668" s="331"/>
      <c r="AA668" s="331"/>
      <c r="AB668" s="267"/>
      <c r="AC668" s="267"/>
      <c r="AD668" s="238">
        <f>AD667</f>
        <v>0</v>
      </c>
      <c r="AE668" s="279" t="e">
        <f>VLOOKUP(AD668,分类参数表!$I$2:$J$10,2,FALSE)</f>
        <v>#N/A</v>
      </c>
      <c r="AF668" s="280"/>
      <c r="AG668" s="266"/>
      <c r="AH668" s="266"/>
      <c r="AI668" s="266"/>
      <c r="AJ668" s="266"/>
      <c r="AK668" s="266"/>
      <c r="AL668" s="266"/>
      <c r="AM668" s="290"/>
      <c r="AN668" s="291" t="e">
        <f t="shared" si="182"/>
        <v>#DIV/0!</v>
      </c>
      <c r="AO668" s="297"/>
    </row>
    <row r="669" spans="1:41" x14ac:dyDescent="0.15">
      <c r="A669" s="253"/>
      <c r="B669" s="38"/>
      <c r="C669" s="37"/>
      <c r="D669" s="38"/>
      <c r="E669" s="38"/>
      <c r="F669" s="38"/>
      <c r="G669" s="38"/>
      <c r="H669" s="38"/>
      <c r="I669" s="38"/>
      <c r="J669" s="38"/>
      <c r="K669" s="38"/>
      <c r="L669" s="38"/>
      <c r="M669" s="38"/>
      <c r="N669" s="38"/>
      <c r="O669" s="38"/>
      <c r="P669" s="38"/>
      <c r="Q669" s="67"/>
      <c r="R669" s="38"/>
      <c r="S669" s="38"/>
      <c r="T669" s="38"/>
      <c r="U669" s="38"/>
      <c r="V669" s="68"/>
      <c r="W669" s="67"/>
      <c r="X669" s="38"/>
      <c r="Y669" s="68"/>
      <c r="Z669" s="68"/>
      <c r="AA669" s="68"/>
      <c r="AB669" s="68"/>
      <c r="AC669" s="68"/>
      <c r="AD669" s="38"/>
      <c r="AE669" s="286"/>
      <c r="AF669" s="38"/>
      <c r="AG669" s="38"/>
      <c r="AH669" s="38"/>
      <c r="AI669" s="38"/>
      <c r="AJ669" s="38"/>
      <c r="AK669" s="38"/>
      <c r="AL669" s="38"/>
      <c r="AM669" s="68"/>
      <c r="AN669" s="90"/>
      <c r="AO669" s="98"/>
    </row>
    <row r="670" spans="1:41" s="218" customFormat="1" ht="15" customHeight="1" x14ac:dyDescent="0.15">
      <c r="A670" s="229"/>
      <c r="B670" s="230"/>
      <c r="C670" s="231"/>
      <c r="D670" s="232">
        <v>1</v>
      </c>
      <c r="E670" s="233"/>
      <c r="F670" s="233"/>
      <c r="G670" s="232"/>
      <c r="H670" s="234"/>
      <c r="I670" s="234"/>
      <c r="J670" s="232"/>
      <c r="K670" s="233"/>
      <c r="L670" s="232"/>
      <c r="M670" s="232"/>
      <c r="N670" s="232"/>
      <c r="O670" s="255">
        <f t="shared" ref="O670:O694" si="188">N670*M670</f>
        <v>0</v>
      </c>
      <c r="P670" s="322">
        <f>SUM(O670:O674)</f>
        <v>0</v>
      </c>
      <c r="Q670" s="264"/>
      <c r="R670" s="330">
        <f>SUMPRODUCT(Q670:Q674+0)</f>
        <v>0</v>
      </c>
      <c r="S670" s="346" t="e">
        <f>R670/P670</f>
        <v>#DIV/0!</v>
      </c>
      <c r="T670" s="322" t="e">
        <f>LOOKUP(S670,{0.4,0.45,0.5,0.55,0.6,0.65,0.7,0.75,0.8,0.85,0.9,0.95,1},{0.1,0.175,0.25,0.325,0.4,0.475,0.55,0.625,0.7,0.775,0.85,0.925,1})</f>
        <v>#DIV/0!</v>
      </c>
      <c r="U670" s="324"/>
      <c r="V670" s="326"/>
      <c r="W670" s="328"/>
      <c r="X670" s="324"/>
      <c r="Y670" s="330">
        <f>R670-(V670/10)-X670</f>
        <v>0</v>
      </c>
      <c r="Z670" s="330" t="e">
        <f>Y670*T670*AE670</f>
        <v>#DIV/0!</v>
      </c>
      <c r="AA670" s="330" t="e">
        <f>U670-V670+Z670</f>
        <v>#DIV/0!</v>
      </c>
      <c r="AB670" s="265"/>
      <c r="AC670" s="265"/>
      <c r="AD670" s="276"/>
      <c r="AE670" s="277" t="e">
        <f>VLOOKUP(AD670,分类参数表!$I$2:$J$10,2,FALSE)</f>
        <v>#N/A</v>
      </c>
      <c r="AF670" s="278"/>
      <c r="AG670" s="264"/>
      <c r="AH670" s="264"/>
      <c r="AI670" s="264"/>
      <c r="AJ670" s="264"/>
      <c r="AK670" s="264"/>
      <c r="AL670" s="264"/>
      <c r="AM670" s="288"/>
      <c r="AN670" s="289" t="e">
        <f t="shared" ref="AN670:AN694" si="189">(Q670-AM670)/M670/N670</f>
        <v>#DIV/0!</v>
      </c>
      <c r="AO670" s="296"/>
    </row>
    <row r="671" spans="1:41" s="219" customFormat="1" ht="15" customHeight="1" x14ac:dyDescent="0.15">
      <c r="A671" s="235"/>
      <c r="B671" s="236">
        <f t="shared" ref="B671:C674" si="190">B670</f>
        <v>0</v>
      </c>
      <c r="C671" s="237">
        <f t="shared" si="190"/>
        <v>0</v>
      </c>
      <c r="D671" s="238">
        <f>D670+1</f>
        <v>2</v>
      </c>
      <c r="E671" s="238"/>
      <c r="F671" s="239"/>
      <c r="G671" s="238"/>
      <c r="H671" s="240"/>
      <c r="I671" s="240"/>
      <c r="J671" s="238"/>
      <c r="K671" s="238"/>
      <c r="L671" s="238"/>
      <c r="M671" s="238"/>
      <c r="N671" s="238"/>
      <c r="O671" s="256">
        <f t="shared" si="188"/>
        <v>0</v>
      </c>
      <c r="P671" s="323"/>
      <c r="Q671" s="266"/>
      <c r="R671" s="331"/>
      <c r="S671" s="347"/>
      <c r="T671" s="323"/>
      <c r="U671" s="325"/>
      <c r="V671" s="327"/>
      <c r="W671" s="329"/>
      <c r="X671" s="325"/>
      <c r="Y671" s="331"/>
      <c r="Z671" s="331"/>
      <c r="AA671" s="331"/>
      <c r="AB671" s="267"/>
      <c r="AC671" s="267"/>
      <c r="AD671" s="238">
        <f>AD670</f>
        <v>0</v>
      </c>
      <c r="AE671" s="279" t="e">
        <f>VLOOKUP(AD671,分类参数表!$I$2:$J$10,2,FALSE)</f>
        <v>#N/A</v>
      </c>
      <c r="AF671" s="280"/>
      <c r="AG671" s="266"/>
      <c r="AH671" s="266"/>
      <c r="AI671" s="266"/>
      <c r="AJ671" s="266"/>
      <c r="AK671" s="266"/>
      <c r="AL671" s="266"/>
      <c r="AM671" s="290"/>
      <c r="AN671" s="291" t="e">
        <f t="shared" si="189"/>
        <v>#DIV/0!</v>
      </c>
      <c r="AO671" s="297"/>
    </row>
    <row r="672" spans="1:41" s="219" customFormat="1" ht="15" customHeight="1" x14ac:dyDescent="0.15">
      <c r="A672" s="235"/>
      <c r="B672" s="236">
        <f t="shared" si="190"/>
        <v>0</v>
      </c>
      <c r="C672" s="237">
        <f t="shared" si="190"/>
        <v>0</v>
      </c>
      <c r="D672" s="238">
        <f>D671+1</f>
        <v>3</v>
      </c>
      <c r="E672" s="238"/>
      <c r="F672" s="239"/>
      <c r="G672" s="238"/>
      <c r="H672" s="240"/>
      <c r="I672" s="240"/>
      <c r="J672" s="238"/>
      <c r="K672" s="238"/>
      <c r="L672" s="238"/>
      <c r="M672" s="238"/>
      <c r="N672" s="238"/>
      <c r="O672" s="256">
        <f t="shared" si="188"/>
        <v>0</v>
      </c>
      <c r="P672" s="323"/>
      <c r="Q672" s="266"/>
      <c r="R672" s="331"/>
      <c r="S672" s="347"/>
      <c r="T672" s="323"/>
      <c r="U672" s="325"/>
      <c r="V672" s="327"/>
      <c r="W672" s="329"/>
      <c r="X672" s="325"/>
      <c r="Y672" s="331"/>
      <c r="Z672" s="331"/>
      <c r="AA672" s="331"/>
      <c r="AB672" s="268"/>
      <c r="AC672" s="268"/>
      <c r="AD672" s="238">
        <f>AD671</f>
        <v>0</v>
      </c>
      <c r="AE672" s="279" t="e">
        <f>VLOOKUP(AD672,分类参数表!$I$2:$J$10,2,FALSE)</f>
        <v>#N/A</v>
      </c>
      <c r="AF672" s="280"/>
      <c r="AG672" s="266"/>
      <c r="AH672" s="266"/>
      <c r="AI672" s="266"/>
      <c r="AJ672" s="266"/>
      <c r="AK672" s="266"/>
      <c r="AL672" s="266"/>
      <c r="AM672" s="290"/>
      <c r="AN672" s="291" t="e">
        <f t="shared" si="189"/>
        <v>#DIV/0!</v>
      </c>
      <c r="AO672" s="297"/>
    </row>
    <row r="673" spans="1:41" s="219" customFormat="1" ht="15" customHeight="1" x14ac:dyDescent="0.15">
      <c r="A673" s="235"/>
      <c r="B673" s="236">
        <f t="shared" si="190"/>
        <v>0</v>
      </c>
      <c r="C673" s="237">
        <f t="shared" si="190"/>
        <v>0</v>
      </c>
      <c r="D673" s="238">
        <f>D672+1</f>
        <v>4</v>
      </c>
      <c r="E673" s="238"/>
      <c r="F673" s="239"/>
      <c r="G673" s="238"/>
      <c r="H673" s="238"/>
      <c r="I673" s="238"/>
      <c r="J673" s="238"/>
      <c r="K673" s="238"/>
      <c r="L673" s="238"/>
      <c r="M673" s="238"/>
      <c r="N673" s="238"/>
      <c r="O673" s="256">
        <f t="shared" si="188"/>
        <v>0</v>
      </c>
      <c r="P673" s="323"/>
      <c r="Q673" s="266"/>
      <c r="R673" s="331"/>
      <c r="S673" s="347"/>
      <c r="T673" s="323"/>
      <c r="U673" s="325"/>
      <c r="V673" s="327"/>
      <c r="W673" s="329"/>
      <c r="X673" s="325"/>
      <c r="Y673" s="331"/>
      <c r="Z673" s="331"/>
      <c r="AA673" s="331"/>
      <c r="AB673" s="267"/>
      <c r="AC673" s="267"/>
      <c r="AD673" s="238">
        <f>AD672</f>
        <v>0</v>
      </c>
      <c r="AE673" s="279" t="e">
        <f>VLOOKUP(AD673,分类参数表!$I$2:$J$10,2,FALSE)</f>
        <v>#N/A</v>
      </c>
      <c r="AF673" s="280"/>
      <c r="AG673" s="266"/>
      <c r="AH673" s="266"/>
      <c r="AI673" s="266"/>
      <c r="AJ673" s="266"/>
      <c r="AK673" s="266"/>
      <c r="AL673" s="266"/>
      <c r="AM673" s="290"/>
      <c r="AN673" s="291" t="e">
        <f t="shared" si="189"/>
        <v>#DIV/0!</v>
      </c>
      <c r="AO673" s="297"/>
    </row>
    <row r="674" spans="1:41" s="219" customFormat="1" ht="15" customHeight="1" x14ac:dyDescent="0.15">
      <c r="A674" s="235"/>
      <c r="B674" s="236">
        <f t="shared" si="190"/>
        <v>0</v>
      </c>
      <c r="C674" s="237">
        <f t="shared" si="190"/>
        <v>0</v>
      </c>
      <c r="D674" s="238">
        <f>D673+1</f>
        <v>5</v>
      </c>
      <c r="E674" s="238"/>
      <c r="F674" s="239"/>
      <c r="G674" s="238"/>
      <c r="H674" s="238"/>
      <c r="I674" s="238"/>
      <c r="J674" s="238"/>
      <c r="K674" s="238"/>
      <c r="L674" s="238"/>
      <c r="M674" s="238"/>
      <c r="N674" s="238"/>
      <c r="O674" s="256">
        <f t="shared" si="188"/>
        <v>0</v>
      </c>
      <c r="P674" s="323"/>
      <c r="Q674" s="266"/>
      <c r="R674" s="331"/>
      <c r="S674" s="347"/>
      <c r="T674" s="323"/>
      <c r="U674" s="325"/>
      <c r="V674" s="327"/>
      <c r="W674" s="329"/>
      <c r="X674" s="325"/>
      <c r="Y674" s="331"/>
      <c r="Z674" s="331"/>
      <c r="AA674" s="331"/>
      <c r="AB674" s="267"/>
      <c r="AC674" s="267"/>
      <c r="AD674" s="238">
        <f>AD673</f>
        <v>0</v>
      </c>
      <c r="AE674" s="279" t="e">
        <f>VLOOKUP(AD674,分类参数表!$I$2:$J$10,2,FALSE)</f>
        <v>#N/A</v>
      </c>
      <c r="AF674" s="280"/>
      <c r="AG674" s="266"/>
      <c r="AH674" s="266"/>
      <c r="AI674" s="266"/>
      <c r="AJ674" s="266"/>
      <c r="AK674" s="266"/>
      <c r="AL674" s="266"/>
      <c r="AM674" s="290"/>
      <c r="AN674" s="291" t="e">
        <f t="shared" si="189"/>
        <v>#DIV/0!</v>
      </c>
      <c r="AO674" s="297"/>
    </row>
    <row r="675" spans="1:41" s="220" customFormat="1" ht="15" customHeight="1" x14ac:dyDescent="0.15">
      <c r="A675" s="241"/>
      <c r="B675" s="242"/>
      <c r="C675" s="243"/>
      <c r="D675" s="244">
        <v>1</v>
      </c>
      <c r="E675" s="245"/>
      <c r="F675" s="245"/>
      <c r="G675" s="244"/>
      <c r="H675" s="246"/>
      <c r="I675" s="246"/>
      <c r="J675" s="244"/>
      <c r="K675" s="245"/>
      <c r="L675" s="244"/>
      <c r="M675" s="244"/>
      <c r="N675" s="244"/>
      <c r="O675" s="257">
        <f t="shared" si="188"/>
        <v>0</v>
      </c>
      <c r="P675" s="332">
        <f>SUM(O675:O679)</f>
        <v>0</v>
      </c>
      <c r="Q675" s="269"/>
      <c r="R675" s="318">
        <f>SUMPRODUCT(Q675:Q679+0)</f>
        <v>0</v>
      </c>
      <c r="S675" s="334" t="e">
        <f>R675/P675</f>
        <v>#DIV/0!</v>
      </c>
      <c r="T675" s="332" t="e">
        <f>LOOKUP(S675,{0.4,0.45,0.5,0.55,0.6,0.65,0.7,0.75,0.8,0.85,0.9,0.95,1},{0.1,0.175,0.25,0.325,0.4,0.475,0.55,0.625,0.7,0.775,0.85,0.925,1})</f>
        <v>#DIV/0!</v>
      </c>
      <c r="U675" s="320"/>
      <c r="V675" s="344"/>
      <c r="W675" s="342"/>
      <c r="X675" s="320"/>
      <c r="Y675" s="318">
        <f>R675-(V675/10)-X675</f>
        <v>0</v>
      </c>
      <c r="Z675" s="318" t="e">
        <f>Y675*T675*AE675</f>
        <v>#DIV/0!</v>
      </c>
      <c r="AA675" s="318" t="e">
        <f>U675-V675+Z675</f>
        <v>#DIV/0!</v>
      </c>
      <c r="AB675" s="270"/>
      <c r="AC675" s="270"/>
      <c r="AD675" s="281"/>
      <c r="AE675" s="282" t="e">
        <f>VLOOKUP(AD675,分类参数表!$I$2:$J$10,2,FALSE)</f>
        <v>#N/A</v>
      </c>
      <c r="AF675" s="283"/>
      <c r="AG675" s="269"/>
      <c r="AH675" s="269"/>
      <c r="AI675" s="269"/>
      <c r="AJ675" s="269"/>
      <c r="AK675" s="269"/>
      <c r="AL675" s="269"/>
      <c r="AM675" s="292"/>
      <c r="AN675" s="293" t="e">
        <f t="shared" si="189"/>
        <v>#DIV/0!</v>
      </c>
      <c r="AO675" s="298"/>
    </row>
    <row r="676" spans="1:41" s="221" customFormat="1" ht="15" customHeight="1" x14ac:dyDescent="0.15">
      <c r="A676" s="247"/>
      <c r="B676" s="248">
        <f t="shared" ref="B676:C679" si="191">B675</f>
        <v>0</v>
      </c>
      <c r="C676" s="249">
        <f t="shared" si="191"/>
        <v>0</v>
      </c>
      <c r="D676" s="250">
        <f>D675+1</f>
        <v>2</v>
      </c>
      <c r="E676" s="250"/>
      <c r="F676" s="251"/>
      <c r="G676" s="250"/>
      <c r="H676" s="252"/>
      <c r="I676" s="252"/>
      <c r="J676" s="250"/>
      <c r="K676" s="250"/>
      <c r="L676" s="250"/>
      <c r="M676" s="250"/>
      <c r="N676" s="250"/>
      <c r="O676" s="258">
        <f t="shared" si="188"/>
        <v>0</v>
      </c>
      <c r="P676" s="333"/>
      <c r="Q676" s="271"/>
      <c r="R676" s="319"/>
      <c r="S676" s="335"/>
      <c r="T676" s="333"/>
      <c r="U676" s="321"/>
      <c r="V676" s="345"/>
      <c r="W676" s="343"/>
      <c r="X676" s="321"/>
      <c r="Y676" s="319"/>
      <c r="Z676" s="319"/>
      <c r="AA676" s="319"/>
      <c r="AB676" s="272"/>
      <c r="AC676" s="272"/>
      <c r="AD676" s="250">
        <f>AD675</f>
        <v>0</v>
      </c>
      <c r="AE676" s="284" t="e">
        <f>VLOOKUP(AD676,分类参数表!$I$2:$J$10,2,FALSE)</f>
        <v>#N/A</v>
      </c>
      <c r="AF676" s="285"/>
      <c r="AG676" s="271"/>
      <c r="AH676" s="271"/>
      <c r="AI676" s="271"/>
      <c r="AJ676" s="271"/>
      <c r="AK676" s="271"/>
      <c r="AL676" s="271"/>
      <c r="AM676" s="294"/>
      <c r="AN676" s="295" t="e">
        <f t="shared" si="189"/>
        <v>#DIV/0!</v>
      </c>
      <c r="AO676" s="299"/>
    </row>
    <row r="677" spans="1:41" s="221" customFormat="1" ht="15" customHeight="1" x14ac:dyDescent="0.15">
      <c r="A677" s="247"/>
      <c r="B677" s="248">
        <f t="shared" si="191"/>
        <v>0</v>
      </c>
      <c r="C677" s="249">
        <f t="shared" si="191"/>
        <v>0</v>
      </c>
      <c r="D677" s="250">
        <f>D676+1</f>
        <v>3</v>
      </c>
      <c r="E677" s="250"/>
      <c r="F677" s="251"/>
      <c r="G677" s="250"/>
      <c r="H677" s="252"/>
      <c r="I677" s="252"/>
      <c r="J677" s="250"/>
      <c r="K677" s="250"/>
      <c r="L677" s="250"/>
      <c r="M677" s="250"/>
      <c r="N677" s="250"/>
      <c r="O677" s="258">
        <f t="shared" si="188"/>
        <v>0</v>
      </c>
      <c r="P677" s="333"/>
      <c r="Q677" s="271"/>
      <c r="R677" s="319"/>
      <c r="S677" s="335"/>
      <c r="T677" s="333"/>
      <c r="U677" s="321"/>
      <c r="V677" s="345"/>
      <c r="W677" s="343"/>
      <c r="X677" s="321"/>
      <c r="Y677" s="319"/>
      <c r="Z677" s="319"/>
      <c r="AA677" s="319"/>
      <c r="AB677" s="273"/>
      <c r="AC677" s="273"/>
      <c r="AD677" s="250">
        <f>AD676</f>
        <v>0</v>
      </c>
      <c r="AE677" s="284" t="e">
        <f>VLOOKUP(AD677,分类参数表!$I$2:$J$10,2,FALSE)</f>
        <v>#N/A</v>
      </c>
      <c r="AF677" s="285"/>
      <c r="AG677" s="271"/>
      <c r="AH677" s="271"/>
      <c r="AI677" s="271"/>
      <c r="AJ677" s="271"/>
      <c r="AK677" s="271"/>
      <c r="AL677" s="271"/>
      <c r="AM677" s="294"/>
      <c r="AN677" s="295" t="e">
        <f t="shared" si="189"/>
        <v>#DIV/0!</v>
      </c>
      <c r="AO677" s="299"/>
    </row>
    <row r="678" spans="1:41" s="221" customFormat="1" ht="15" customHeight="1" x14ac:dyDescent="0.15">
      <c r="A678" s="247"/>
      <c r="B678" s="248">
        <f t="shared" si="191"/>
        <v>0</v>
      </c>
      <c r="C678" s="249">
        <f t="shared" si="191"/>
        <v>0</v>
      </c>
      <c r="D678" s="250">
        <f>D677+1</f>
        <v>4</v>
      </c>
      <c r="E678" s="250"/>
      <c r="F678" s="251"/>
      <c r="G678" s="250"/>
      <c r="H678" s="250"/>
      <c r="I678" s="250"/>
      <c r="J678" s="250"/>
      <c r="K678" s="250"/>
      <c r="L678" s="250"/>
      <c r="M678" s="250"/>
      <c r="N678" s="250"/>
      <c r="O678" s="258">
        <f t="shared" si="188"/>
        <v>0</v>
      </c>
      <c r="P678" s="333"/>
      <c r="Q678" s="271"/>
      <c r="R678" s="319"/>
      <c r="S678" s="335"/>
      <c r="T678" s="333"/>
      <c r="U678" s="321"/>
      <c r="V678" s="345"/>
      <c r="W678" s="343"/>
      <c r="X678" s="321"/>
      <c r="Y678" s="319"/>
      <c r="Z678" s="319"/>
      <c r="AA678" s="319"/>
      <c r="AB678" s="272"/>
      <c r="AC678" s="272"/>
      <c r="AD678" s="250">
        <f>AD677</f>
        <v>0</v>
      </c>
      <c r="AE678" s="284" t="e">
        <f>VLOOKUP(AD678,分类参数表!$I$2:$J$10,2,FALSE)</f>
        <v>#N/A</v>
      </c>
      <c r="AF678" s="285"/>
      <c r="AG678" s="271"/>
      <c r="AH678" s="271"/>
      <c r="AI678" s="271"/>
      <c r="AJ678" s="271"/>
      <c r="AK678" s="271"/>
      <c r="AL678" s="271"/>
      <c r="AM678" s="294"/>
      <c r="AN678" s="295" t="e">
        <f t="shared" si="189"/>
        <v>#DIV/0!</v>
      </c>
      <c r="AO678" s="299"/>
    </row>
    <row r="679" spans="1:41" s="221" customFormat="1" ht="15" customHeight="1" x14ac:dyDescent="0.15">
      <c r="A679" s="247"/>
      <c r="B679" s="248">
        <f t="shared" si="191"/>
        <v>0</v>
      </c>
      <c r="C679" s="249">
        <f t="shared" si="191"/>
        <v>0</v>
      </c>
      <c r="D679" s="250">
        <f>D678+1</f>
        <v>5</v>
      </c>
      <c r="E679" s="250"/>
      <c r="F679" s="251"/>
      <c r="G679" s="250"/>
      <c r="H679" s="250"/>
      <c r="I679" s="250"/>
      <c r="J679" s="250"/>
      <c r="K679" s="250"/>
      <c r="L679" s="250"/>
      <c r="M679" s="250"/>
      <c r="N679" s="250"/>
      <c r="O679" s="258">
        <f t="shared" si="188"/>
        <v>0</v>
      </c>
      <c r="P679" s="333"/>
      <c r="Q679" s="271"/>
      <c r="R679" s="319"/>
      <c r="S679" s="335"/>
      <c r="T679" s="333"/>
      <c r="U679" s="321"/>
      <c r="V679" s="345"/>
      <c r="W679" s="343"/>
      <c r="X679" s="321"/>
      <c r="Y679" s="319"/>
      <c r="Z679" s="319"/>
      <c r="AA679" s="319"/>
      <c r="AB679" s="272"/>
      <c r="AC679" s="272"/>
      <c r="AD679" s="250">
        <f>AD678</f>
        <v>0</v>
      </c>
      <c r="AE679" s="284" t="e">
        <f>VLOOKUP(AD679,分类参数表!$I$2:$J$10,2,FALSE)</f>
        <v>#N/A</v>
      </c>
      <c r="AF679" s="285"/>
      <c r="AG679" s="271"/>
      <c r="AH679" s="271"/>
      <c r="AI679" s="271"/>
      <c r="AJ679" s="271"/>
      <c r="AK679" s="271"/>
      <c r="AL679" s="271"/>
      <c r="AM679" s="294"/>
      <c r="AN679" s="295" t="e">
        <f t="shared" si="189"/>
        <v>#DIV/0!</v>
      </c>
      <c r="AO679" s="299"/>
    </row>
    <row r="680" spans="1:41" s="218" customFormat="1" ht="15" customHeight="1" x14ac:dyDescent="0.15">
      <c r="A680" s="229"/>
      <c r="B680" s="230"/>
      <c r="C680" s="231"/>
      <c r="D680" s="232">
        <v>1</v>
      </c>
      <c r="E680" s="233"/>
      <c r="F680" s="233"/>
      <c r="G680" s="232"/>
      <c r="H680" s="234"/>
      <c r="I680" s="234"/>
      <c r="J680" s="232"/>
      <c r="K680" s="233"/>
      <c r="L680" s="232"/>
      <c r="M680" s="232"/>
      <c r="N680" s="232"/>
      <c r="O680" s="255">
        <f t="shared" si="188"/>
        <v>0</v>
      </c>
      <c r="P680" s="322">
        <f>SUM(O680:O684)</f>
        <v>0</v>
      </c>
      <c r="Q680" s="264"/>
      <c r="R680" s="330">
        <f>SUMPRODUCT(Q680:Q684+0)</f>
        <v>0</v>
      </c>
      <c r="S680" s="346" t="e">
        <f>R680/P680</f>
        <v>#DIV/0!</v>
      </c>
      <c r="T680" s="322" t="e">
        <f>LOOKUP(S680,{0.4,0.45,0.5,0.55,0.6,0.65,0.7,0.75,0.8,0.85,0.9,0.95,1},{0.1,0.175,0.25,0.325,0.4,0.475,0.55,0.625,0.7,0.775,0.85,0.925,1})</f>
        <v>#DIV/0!</v>
      </c>
      <c r="U680" s="324"/>
      <c r="V680" s="326"/>
      <c r="W680" s="328"/>
      <c r="X680" s="324"/>
      <c r="Y680" s="330">
        <f>R680-(V680/10)-X680</f>
        <v>0</v>
      </c>
      <c r="Z680" s="330" t="e">
        <f>Y680*T680*AE680</f>
        <v>#DIV/0!</v>
      </c>
      <c r="AA680" s="330" t="e">
        <f>U680-V680+Z680</f>
        <v>#DIV/0!</v>
      </c>
      <c r="AB680" s="265"/>
      <c r="AC680" s="265"/>
      <c r="AD680" s="276"/>
      <c r="AE680" s="277" t="e">
        <f>VLOOKUP(AD680,分类参数表!$I$2:$J$10,2,FALSE)</f>
        <v>#N/A</v>
      </c>
      <c r="AF680" s="278"/>
      <c r="AG680" s="264"/>
      <c r="AH680" s="264"/>
      <c r="AI680" s="264"/>
      <c r="AJ680" s="264"/>
      <c r="AK680" s="264"/>
      <c r="AL680" s="264"/>
      <c r="AM680" s="288"/>
      <c r="AN680" s="289" t="e">
        <f t="shared" si="189"/>
        <v>#DIV/0!</v>
      </c>
      <c r="AO680" s="296"/>
    </row>
    <row r="681" spans="1:41" s="219" customFormat="1" ht="15" customHeight="1" x14ac:dyDescent="0.15">
      <c r="A681" s="235"/>
      <c r="B681" s="236">
        <f t="shared" ref="B681:C684" si="192">B680</f>
        <v>0</v>
      </c>
      <c r="C681" s="237">
        <f t="shared" si="192"/>
        <v>0</v>
      </c>
      <c r="D681" s="238">
        <f>D680+1</f>
        <v>2</v>
      </c>
      <c r="E681" s="238"/>
      <c r="F681" s="239"/>
      <c r="G681" s="238"/>
      <c r="H681" s="240"/>
      <c r="I681" s="240"/>
      <c r="J681" s="238"/>
      <c r="K681" s="238"/>
      <c r="L681" s="238"/>
      <c r="M681" s="238"/>
      <c r="N681" s="238"/>
      <c r="O681" s="256">
        <f t="shared" si="188"/>
        <v>0</v>
      </c>
      <c r="P681" s="323"/>
      <c r="Q681" s="266"/>
      <c r="R681" s="331"/>
      <c r="S681" s="347"/>
      <c r="T681" s="323"/>
      <c r="U681" s="325"/>
      <c r="V681" s="327"/>
      <c r="W681" s="329"/>
      <c r="X681" s="325"/>
      <c r="Y681" s="331"/>
      <c r="Z681" s="331"/>
      <c r="AA681" s="331"/>
      <c r="AB681" s="267"/>
      <c r="AC681" s="267"/>
      <c r="AD681" s="238">
        <f>AD680</f>
        <v>0</v>
      </c>
      <c r="AE681" s="279" t="e">
        <f>VLOOKUP(AD681,分类参数表!$I$2:$J$10,2,FALSE)</f>
        <v>#N/A</v>
      </c>
      <c r="AF681" s="280"/>
      <c r="AG681" s="266"/>
      <c r="AH681" s="266"/>
      <c r="AI681" s="266"/>
      <c r="AJ681" s="266"/>
      <c r="AK681" s="266"/>
      <c r="AL681" s="266"/>
      <c r="AM681" s="290"/>
      <c r="AN681" s="291" t="e">
        <f t="shared" si="189"/>
        <v>#DIV/0!</v>
      </c>
      <c r="AO681" s="297"/>
    </row>
    <row r="682" spans="1:41" s="219" customFormat="1" ht="15" customHeight="1" x14ac:dyDescent="0.15">
      <c r="A682" s="235"/>
      <c r="B682" s="236">
        <f t="shared" si="192"/>
        <v>0</v>
      </c>
      <c r="C682" s="237">
        <f t="shared" si="192"/>
        <v>0</v>
      </c>
      <c r="D682" s="238">
        <f>D681+1</f>
        <v>3</v>
      </c>
      <c r="E682" s="238"/>
      <c r="F682" s="239"/>
      <c r="G682" s="238"/>
      <c r="H682" s="240"/>
      <c r="I682" s="240"/>
      <c r="J682" s="238"/>
      <c r="K682" s="238"/>
      <c r="L682" s="238"/>
      <c r="M682" s="238"/>
      <c r="N682" s="238"/>
      <c r="O682" s="256">
        <f t="shared" si="188"/>
        <v>0</v>
      </c>
      <c r="P682" s="323"/>
      <c r="Q682" s="266"/>
      <c r="R682" s="331"/>
      <c r="S682" s="347"/>
      <c r="T682" s="323"/>
      <c r="U682" s="325"/>
      <c r="V682" s="327"/>
      <c r="W682" s="329"/>
      <c r="X682" s="325"/>
      <c r="Y682" s="331"/>
      <c r="Z682" s="331"/>
      <c r="AA682" s="331"/>
      <c r="AB682" s="268"/>
      <c r="AC682" s="268"/>
      <c r="AD682" s="238">
        <f>AD681</f>
        <v>0</v>
      </c>
      <c r="AE682" s="279" t="e">
        <f>VLOOKUP(AD682,分类参数表!$I$2:$J$10,2,FALSE)</f>
        <v>#N/A</v>
      </c>
      <c r="AF682" s="280"/>
      <c r="AG682" s="266"/>
      <c r="AH682" s="266"/>
      <c r="AI682" s="266"/>
      <c r="AJ682" s="266"/>
      <c r="AK682" s="266"/>
      <c r="AL682" s="266"/>
      <c r="AM682" s="290"/>
      <c r="AN682" s="291" t="e">
        <f t="shared" si="189"/>
        <v>#DIV/0!</v>
      </c>
      <c r="AO682" s="297"/>
    </row>
    <row r="683" spans="1:41" s="219" customFormat="1" ht="15" customHeight="1" x14ac:dyDescent="0.15">
      <c r="A683" s="235"/>
      <c r="B683" s="236">
        <f t="shared" si="192"/>
        <v>0</v>
      </c>
      <c r="C683" s="237">
        <f t="shared" si="192"/>
        <v>0</v>
      </c>
      <c r="D683" s="238">
        <f>D682+1</f>
        <v>4</v>
      </c>
      <c r="E683" s="238"/>
      <c r="F683" s="239"/>
      <c r="G683" s="238"/>
      <c r="H683" s="238"/>
      <c r="I683" s="238"/>
      <c r="J683" s="238"/>
      <c r="K683" s="238"/>
      <c r="L683" s="238"/>
      <c r="M683" s="238"/>
      <c r="N683" s="238"/>
      <c r="O683" s="256">
        <f t="shared" si="188"/>
        <v>0</v>
      </c>
      <c r="P683" s="323"/>
      <c r="Q683" s="266"/>
      <c r="R683" s="331"/>
      <c r="S683" s="347"/>
      <c r="T683" s="323"/>
      <c r="U683" s="325"/>
      <c r="V683" s="327"/>
      <c r="W683" s="329"/>
      <c r="X683" s="325"/>
      <c r="Y683" s="331"/>
      <c r="Z683" s="331"/>
      <c r="AA683" s="331"/>
      <c r="AB683" s="267"/>
      <c r="AC683" s="267"/>
      <c r="AD683" s="238">
        <f>AD682</f>
        <v>0</v>
      </c>
      <c r="AE683" s="279" t="e">
        <f>VLOOKUP(AD683,分类参数表!$I$2:$J$10,2,FALSE)</f>
        <v>#N/A</v>
      </c>
      <c r="AF683" s="280"/>
      <c r="AG683" s="266"/>
      <c r="AH683" s="266"/>
      <c r="AI683" s="266"/>
      <c r="AJ683" s="266"/>
      <c r="AK683" s="266"/>
      <c r="AL683" s="266"/>
      <c r="AM683" s="290"/>
      <c r="AN683" s="291" t="e">
        <f t="shared" si="189"/>
        <v>#DIV/0!</v>
      </c>
      <c r="AO683" s="297"/>
    </row>
    <row r="684" spans="1:41" s="219" customFormat="1" ht="15" customHeight="1" x14ac:dyDescent="0.15">
      <c r="A684" s="235"/>
      <c r="B684" s="236">
        <f t="shared" si="192"/>
        <v>0</v>
      </c>
      <c r="C684" s="237">
        <f t="shared" si="192"/>
        <v>0</v>
      </c>
      <c r="D684" s="238">
        <f>D683+1</f>
        <v>5</v>
      </c>
      <c r="E684" s="238"/>
      <c r="F684" s="239"/>
      <c r="G684" s="238"/>
      <c r="H684" s="238"/>
      <c r="I684" s="238"/>
      <c r="J684" s="238"/>
      <c r="K684" s="238"/>
      <c r="L684" s="238"/>
      <c r="M684" s="238"/>
      <c r="N684" s="238"/>
      <c r="O684" s="256">
        <f t="shared" si="188"/>
        <v>0</v>
      </c>
      <c r="P684" s="323"/>
      <c r="Q684" s="266"/>
      <c r="R684" s="331"/>
      <c r="S684" s="347"/>
      <c r="T684" s="323"/>
      <c r="U684" s="325"/>
      <c r="V684" s="327"/>
      <c r="W684" s="329"/>
      <c r="X684" s="325"/>
      <c r="Y684" s="331"/>
      <c r="Z684" s="331"/>
      <c r="AA684" s="331"/>
      <c r="AB684" s="267"/>
      <c r="AC684" s="267"/>
      <c r="AD684" s="238">
        <f>AD683</f>
        <v>0</v>
      </c>
      <c r="AE684" s="279" t="e">
        <f>VLOOKUP(AD684,分类参数表!$I$2:$J$10,2,FALSE)</f>
        <v>#N/A</v>
      </c>
      <c r="AF684" s="280"/>
      <c r="AG684" s="266"/>
      <c r="AH684" s="266"/>
      <c r="AI684" s="266"/>
      <c r="AJ684" s="266"/>
      <c r="AK684" s="266"/>
      <c r="AL684" s="266"/>
      <c r="AM684" s="290"/>
      <c r="AN684" s="291" t="e">
        <f t="shared" si="189"/>
        <v>#DIV/0!</v>
      </c>
      <c r="AO684" s="297"/>
    </row>
    <row r="685" spans="1:41" s="220" customFormat="1" ht="15" customHeight="1" x14ac:dyDescent="0.15">
      <c r="A685" s="241"/>
      <c r="B685" s="242"/>
      <c r="C685" s="243"/>
      <c r="D685" s="244">
        <v>1</v>
      </c>
      <c r="E685" s="245"/>
      <c r="F685" s="245"/>
      <c r="G685" s="244"/>
      <c r="H685" s="246"/>
      <c r="I685" s="246"/>
      <c r="J685" s="244"/>
      <c r="K685" s="245"/>
      <c r="L685" s="244"/>
      <c r="M685" s="244"/>
      <c r="N685" s="244"/>
      <c r="O685" s="257">
        <f t="shared" si="188"/>
        <v>0</v>
      </c>
      <c r="P685" s="332">
        <f>SUM(O685:O689)</f>
        <v>0</v>
      </c>
      <c r="Q685" s="269"/>
      <c r="R685" s="318">
        <f>SUMPRODUCT(Q685:Q689+0)</f>
        <v>0</v>
      </c>
      <c r="S685" s="334" t="e">
        <f>R685/P685</f>
        <v>#DIV/0!</v>
      </c>
      <c r="T685" s="332" t="e">
        <f>LOOKUP(S685,{0.4,0.45,0.5,0.55,0.6,0.65,0.7,0.75,0.8,0.85,0.9,0.95,1},{0.1,0.175,0.25,0.325,0.4,0.475,0.55,0.625,0.7,0.775,0.85,0.925,1})</f>
        <v>#DIV/0!</v>
      </c>
      <c r="U685" s="320"/>
      <c r="V685" s="344"/>
      <c r="W685" s="342"/>
      <c r="X685" s="320"/>
      <c r="Y685" s="318">
        <f>R685-(V685/10)-X685</f>
        <v>0</v>
      </c>
      <c r="Z685" s="318" t="e">
        <f>Y685*T685*AE685</f>
        <v>#DIV/0!</v>
      </c>
      <c r="AA685" s="318" t="e">
        <f>U685-V685+Z685</f>
        <v>#DIV/0!</v>
      </c>
      <c r="AB685" s="270"/>
      <c r="AC685" s="270"/>
      <c r="AD685" s="281"/>
      <c r="AE685" s="282" t="e">
        <f>VLOOKUP(AD685,分类参数表!$I$2:$J$10,2,FALSE)</f>
        <v>#N/A</v>
      </c>
      <c r="AF685" s="283"/>
      <c r="AG685" s="269"/>
      <c r="AH685" s="269"/>
      <c r="AI685" s="269"/>
      <c r="AJ685" s="269"/>
      <c r="AK685" s="269"/>
      <c r="AL685" s="269"/>
      <c r="AM685" s="292"/>
      <c r="AN685" s="293" t="e">
        <f t="shared" si="189"/>
        <v>#DIV/0!</v>
      </c>
      <c r="AO685" s="298"/>
    </row>
    <row r="686" spans="1:41" s="221" customFormat="1" ht="15" customHeight="1" x14ac:dyDescent="0.15">
      <c r="A686" s="247"/>
      <c r="B686" s="248">
        <f t="shared" ref="B686:C689" si="193">B685</f>
        <v>0</v>
      </c>
      <c r="C686" s="249">
        <f t="shared" si="193"/>
        <v>0</v>
      </c>
      <c r="D686" s="250">
        <f>D685+1</f>
        <v>2</v>
      </c>
      <c r="E686" s="250"/>
      <c r="F686" s="251"/>
      <c r="G686" s="250"/>
      <c r="H686" s="252"/>
      <c r="I686" s="252"/>
      <c r="J686" s="250"/>
      <c r="K686" s="250"/>
      <c r="L686" s="250"/>
      <c r="M686" s="250"/>
      <c r="N686" s="250"/>
      <c r="O686" s="258">
        <f t="shared" si="188"/>
        <v>0</v>
      </c>
      <c r="P686" s="333"/>
      <c r="Q686" s="271"/>
      <c r="R686" s="319"/>
      <c r="S686" s="335"/>
      <c r="T686" s="333"/>
      <c r="U686" s="321"/>
      <c r="V686" s="345"/>
      <c r="W686" s="343"/>
      <c r="X686" s="321"/>
      <c r="Y686" s="319"/>
      <c r="Z686" s="319"/>
      <c r="AA686" s="319"/>
      <c r="AB686" s="272"/>
      <c r="AC686" s="272"/>
      <c r="AD686" s="250">
        <f>AD685</f>
        <v>0</v>
      </c>
      <c r="AE686" s="284" t="e">
        <f>VLOOKUP(AD686,分类参数表!$I$2:$J$10,2,FALSE)</f>
        <v>#N/A</v>
      </c>
      <c r="AF686" s="285"/>
      <c r="AG686" s="271"/>
      <c r="AH686" s="271"/>
      <c r="AI686" s="271"/>
      <c r="AJ686" s="271"/>
      <c r="AK686" s="271"/>
      <c r="AL686" s="271"/>
      <c r="AM686" s="294"/>
      <c r="AN686" s="295" t="e">
        <f t="shared" si="189"/>
        <v>#DIV/0!</v>
      </c>
      <c r="AO686" s="299"/>
    </row>
    <row r="687" spans="1:41" s="221" customFormat="1" ht="15" customHeight="1" x14ac:dyDescent="0.15">
      <c r="A687" s="247"/>
      <c r="B687" s="248">
        <f t="shared" si="193"/>
        <v>0</v>
      </c>
      <c r="C687" s="249">
        <f t="shared" si="193"/>
        <v>0</v>
      </c>
      <c r="D687" s="250">
        <f>D686+1</f>
        <v>3</v>
      </c>
      <c r="E687" s="250"/>
      <c r="F687" s="251"/>
      <c r="G687" s="250"/>
      <c r="H687" s="252"/>
      <c r="I687" s="252"/>
      <c r="J687" s="250"/>
      <c r="K687" s="250"/>
      <c r="L687" s="250"/>
      <c r="M687" s="250"/>
      <c r="N687" s="250"/>
      <c r="O687" s="258">
        <f t="shared" si="188"/>
        <v>0</v>
      </c>
      <c r="P687" s="333"/>
      <c r="Q687" s="271"/>
      <c r="R687" s="319"/>
      <c r="S687" s="335"/>
      <c r="T687" s="333"/>
      <c r="U687" s="321"/>
      <c r="V687" s="345"/>
      <c r="W687" s="343"/>
      <c r="X687" s="321"/>
      <c r="Y687" s="319"/>
      <c r="Z687" s="319"/>
      <c r="AA687" s="319"/>
      <c r="AB687" s="273"/>
      <c r="AC687" s="273"/>
      <c r="AD687" s="250">
        <f>AD686</f>
        <v>0</v>
      </c>
      <c r="AE687" s="284" t="e">
        <f>VLOOKUP(AD687,分类参数表!$I$2:$J$10,2,FALSE)</f>
        <v>#N/A</v>
      </c>
      <c r="AF687" s="285"/>
      <c r="AG687" s="271"/>
      <c r="AH687" s="271"/>
      <c r="AI687" s="271"/>
      <c r="AJ687" s="271"/>
      <c r="AK687" s="271"/>
      <c r="AL687" s="271"/>
      <c r="AM687" s="294"/>
      <c r="AN687" s="295" t="e">
        <f t="shared" si="189"/>
        <v>#DIV/0!</v>
      </c>
      <c r="AO687" s="299"/>
    </row>
    <row r="688" spans="1:41" s="221" customFormat="1" ht="15" customHeight="1" x14ac:dyDescent="0.15">
      <c r="A688" s="247"/>
      <c r="B688" s="248">
        <f t="shared" si="193"/>
        <v>0</v>
      </c>
      <c r="C688" s="249">
        <f t="shared" si="193"/>
        <v>0</v>
      </c>
      <c r="D688" s="250">
        <f>D687+1</f>
        <v>4</v>
      </c>
      <c r="E688" s="250"/>
      <c r="F688" s="251"/>
      <c r="G688" s="250"/>
      <c r="H688" s="250"/>
      <c r="I688" s="250"/>
      <c r="J688" s="250"/>
      <c r="K688" s="250"/>
      <c r="L688" s="250"/>
      <c r="M688" s="250"/>
      <c r="N688" s="250"/>
      <c r="O688" s="258">
        <f t="shared" si="188"/>
        <v>0</v>
      </c>
      <c r="P688" s="333"/>
      <c r="Q688" s="271"/>
      <c r="R688" s="319"/>
      <c r="S688" s="335"/>
      <c r="T688" s="333"/>
      <c r="U688" s="321"/>
      <c r="V688" s="345"/>
      <c r="W688" s="343"/>
      <c r="X688" s="321"/>
      <c r="Y688" s="319"/>
      <c r="Z688" s="319"/>
      <c r="AA688" s="319"/>
      <c r="AB688" s="272"/>
      <c r="AC688" s="272"/>
      <c r="AD688" s="250">
        <f>AD687</f>
        <v>0</v>
      </c>
      <c r="AE688" s="284" t="e">
        <f>VLOOKUP(AD688,分类参数表!$I$2:$J$10,2,FALSE)</f>
        <v>#N/A</v>
      </c>
      <c r="AF688" s="285"/>
      <c r="AG688" s="271"/>
      <c r="AH688" s="271"/>
      <c r="AI688" s="271"/>
      <c r="AJ688" s="271"/>
      <c r="AK688" s="271"/>
      <c r="AL688" s="271"/>
      <c r="AM688" s="294"/>
      <c r="AN688" s="295" t="e">
        <f t="shared" si="189"/>
        <v>#DIV/0!</v>
      </c>
      <c r="AO688" s="299"/>
    </row>
    <row r="689" spans="1:41" s="221" customFormat="1" ht="15" customHeight="1" x14ac:dyDescent="0.15">
      <c r="A689" s="247"/>
      <c r="B689" s="248">
        <f t="shared" si="193"/>
        <v>0</v>
      </c>
      <c r="C689" s="249">
        <f t="shared" si="193"/>
        <v>0</v>
      </c>
      <c r="D689" s="250">
        <f>D688+1</f>
        <v>5</v>
      </c>
      <c r="E689" s="250"/>
      <c r="F689" s="251"/>
      <c r="G689" s="250"/>
      <c r="H689" s="250"/>
      <c r="I689" s="250"/>
      <c r="J689" s="250"/>
      <c r="K689" s="250"/>
      <c r="L689" s="250"/>
      <c r="M689" s="250"/>
      <c r="N689" s="250"/>
      <c r="O689" s="258">
        <f t="shared" si="188"/>
        <v>0</v>
      </c>
      <c r="P689" s="333"/>
      <c r="Q689" s="271"/>
      <c r="R689" s="319"/>
      <c r="S689" s="335"/>
      <c r="T689" s="333"/>
      <c r="U689" s="321"/>
      <c r="V689" s="345"/>
      <c r="W689" s="343"/>
      <c r="X689" s="321"/>
      <c r="Y689" s="319"/>
      <c r="Z689" s="319"/>
      <c r="AA689" s="319"/>
      <c r="AB689" s="272"/>
      <c r="AC689" s="272"/>
      <c r="AD689" s="250">
        <f>AD688</f>
        <v>0</v>
      </c>
      <c r="AE689" s="284" t="e">
        <f>VLOOKUP(AD689,分类参数表!$I$2:$J$10,2,FALSE)</f>
        <v>#N/A</v>
      </c>
      <c r="AF689" s="285"/>
      <c r="AG689" s="271"/>
      <c r="AH689" s="271"/>
      <c r="AI689" s="271"/>
      <c r="AJ689" s="271"/>
      <c r="AK689" s="271"/>
      <c r="AL689" s="271"/>
      <c r="AM689" s="294"/>
      <c r="AN689" s="295" t="e">
        <f t="shared" si="189"/>
        <v>#DIV/0!</v>
      </c>
      <c r="AO689" s="299"/>
    </row>
    <row r="690" spans="1:41" s="218" customFormat="1" ht="15" customHeight="1" x14ac:dyDescent="0.15">
      <c r="A690" s="229"/>
      <c r="B690" s="230"/>
      <c r="C690" s="231"/>
      <c r="D690" s="232">
        <v>1</v>
      </c>
      <c r="E690" s="233"/>
      <c r="F690" s="233"/>
      <c r="G690" s="232"/>
      <c r="H690" s="234"/>
      <c r="I690" s="234"/>
      <c r="J690" s="232"/>
      <c r="K690" s="233"/>
      <c r="L690" s="232"/>
      <c r="M690" s="232"/>
      <c r="N690" s="232"/>
      <c r="O690" s="255">
        <f t="shared" si="188"/>
        <v>0</v>
      </c>
      <c r="P690" s="322">
        <f>SUM(O690:O694)</f>
        <v>0</v>
      </c>
      <c r="Q690" s="264"/>
      <c r="R690" s="330">
        <f>SUMPRODUCT(Q690:Q694+0)</f>
        <v>0</v>
      </c>
      <c r="S690" s="346" t="e">
        <f>R690/P690</f>
        <v>#DIV/0!</v>
      </c>
      <c r="T690" s="322" t="e">
        <f>LOOKUP(S690,{0.4,0.45,0.5,0.55,0.6,0.65,0.7,0.75,0.8,0.85,0.9,0.95,1},{0.1,0.175,0.25,0.325,0.4,0.475,0.55,0.625,0.7,0.775,0.85,0.925,1})</f>
        <v>#DIV/0!</v>
      </c>
      <c r="U690" s="324"/>
      <c r="V690" s="326"/>
      <c r="W690" s="328"/>
      <c r="X690" s="324"/>
      <c r="Y690" s="330">
        <f>R690-(V690/10)-X690</f>
        <v>0</v>
      </c>
      <c r="Z690" s="330" t="e">
        <f>Y690*T690*AE690</f>
        <v>#DIV/0!</v>
      </c>
      <c r="AA690" s="330" t="e">
        <f>U690-V690+Z690</f>
        <v>#DIV/0!</v>
      </c>
      <c r="AB690" s="265"/>
      <c r="AC690" s="265"/>
      <c r="AD690" s="276"/>
      <c r="AE690" s="277" t="e">
        <f>VLOOKUP(AD690,分类参数表!$I$2:$J$10,2,FALSE)</f>
        <v>#N/A</v>
      </c>
      <c r="AF690" s="278"/>
      <c r="AG690" s="264"/>
      <c r="AH690" s="264"/>
      <c r="AI690" s="264"/>
      <c r="AJ690" s="264"/>
      <c r="AK690" s="264"/>
      <c r="AL690" s="264"/>
      <c r="AM690" s="288"/>
      <c r="AN690" s="289" t="e">
        <f t="shared" si="189"/>
        <v>#DIV/0!</v>
      </c>
      <c r="AO690" s="296"/>
    </row>
    <row r="691" spans="1:41" s="219" customFormat="1" ht="15" customHeight="1" x14ac:dyDescent="0.15">
      <c r="A691" s="235"/>
      <c r="B691" s="236">
        <f t="shared" ref="B691:C694" si="194">B690</f>
        <v>0</v>
      </c>
      <c r="C691" s="237">
        <f t="shared" si="194"/>
        <v>0</v>
      </c>
      <c r="D691" s="238">
        <f>D690+1</f>
        <v>2</v>
      </c>
      <c r="E691" s="238"/>
      <c r="F691" s="239"/>
      <c r="G691" s="238"/>
      <c r="H691" s="240"/>
      <c r="I691" s="240"/>
      <c r="J691" s="238"/>
      <c r="K691" s="238"/>
      <c r="L691" s="238"/>
      <c r="M691" s="238"/>
      <c r="N691" s="238"/>
      <c r="O691" s="256">
        <f t="shared" si="188"/>
        <v>0</v>
      </c>
      <c r="P691" s="323"/>
      <c r="Q691" s="266"/>
      <c r="R691" s="331"/>
      <c r="S691" s="347"/>
      <c r="T691" s="323"/>
      <c r="U691" s="325"/>
      <c r="V691" s="327"/>
      <c r="W691" s="329"/>
      <c r="X691" s="325"/>
      <c r="Y691" s="331"/>
      <c r="Z691" s="331"/>
      <c r="AA691" s="331"/>
      <c r="AB691" s="267"/>
      <c r="AC691" s="267"/>
      <c r="AD691" s="238">
        <f>AD690</f>
        <v>0</v>
      </c>
      <c r="AE691" s="279" t="e">
        <f>VLOOKUP(AD691,分类参数表!$I$2:$J$10,2,FALSE)</f>
        <v>#N/A</v>
      </c>
      <c r="AF691" s="280"/>
      <c r="AG691" s="266"/>
      <c r="AH691" s="266"/>
      <c r="AI691" s="266"/>
      <c r="AJ691" s="266"/>
      <c r="AK691" s="266"/>
      <c r="AL691" s="266"/>
      <c r="AM691" s="290"/>
      <c r="AN691" s="291" t="e">
        <f t="shared" si="189"/>
        <v>#DIV/0!</v>
      </c>
      <c r="AO691" s="297"/>
    </row>
    <row r="692" spans="1:41" s="219" customFormat="1" ht="15" customHeight="1" x14ac:dyDescent="0.15">
      <c r="A692" s="235"/>
      <c r="B692" s="236">
        <f t="shared" si="194"/>
        <v>0</v>
      </c>
      <c r="C692" s="237">
        <f t="shared" si="194"/>
        <v>0</v>
      </c>
      <c r="D692" s="238">
        <f>D691+1</f>
        <v>3</v>
      </c>
      <c r="E692" s="238"/>
      <c r="F692" s="239"/>
      <c r="G692" s="238"/>
      <c r="H692" s="240"/>
      <c r="I692" s="240"/>
      <c r="J692" s="238"/>
      <c r="K692" s="238"/>
      <c r="L692" s="238"/>
      <c r="M692" s="238"/>
      <c r="N692" s="238"/>
      <c r="O692" s="256">
        <f t="shared" si="188"/>
        <v>0</v>
      </c>
      <c r="P692" s="323"/>
      <c r="Q692" s="266"/>
      <c r="R692" s="331"/>
      <c r="S692" s="347"/>
      <c r="T692" s="323"/>
      <c r="U692" s="325"/>
      <c r="V692" s="327"/>
      <c r="W692" s="329"/>
      <c r="X692" s="325"/>
      <c r="Y692" s="331"/>
      <c r="Z692" s="331"/>
      <c r="AA692" s="331"/>
      <c r="AB692" s="268"/>
      <c r="AC692" s="268"/>
      <c r="AD692" s="238">
        <f>AD691</f>
        <v>0</v>
      </c>
      <c r="AE692" s="279" t="e">
        <f>VLOOKUP(AD692,分类参数表!$I$2:$J$10,2,FALSE)</f>
        <v>#N/A</v>
      </c>
      <c r="AF692" s="280"/>
      <c r="AG692" s="266"/>
      <c r="AH692" s="266"/>
      <c r="AI692" s="266"/>
      <c r="AJ692" s="266"/>
      <c r="AK692" s="266"/>
      <c r="AL692" s="266"/>
      <c r="AM692" s="290"/>
      <c r="AN692" s="291" t="e">
        <f t="shared" si="189"/>
        <v>#DIV/0!</v>
      </c>
      <c r="AO692" s="297"/>
    </row>
    <row r="693" spans="1:41" s="219" customFormat="1" ht="15" customHeight="1" x14ac:dyDescent="0.15">
      <c r="A693" s="235"/>
      <c r="B693" s="236">
        <f t="shared" si="194"/>
        <v>0</v>
      </c>
      <c r="C693" s="237">
        <f t="shared" si="194"/>
        <v>0</v>
      </c>
      <c r="D693" s="238">
        <f>D692+1</f>
        <v>4</v>
      </c>
      <c r="E693" s="238"/>
      <c r="F693" s="239"/>
      <c r="G693" s="238"/>
      <c r="H693" s="238"/>
      <c r="I693" s="238"/>
      <c r="J693" s="238"/>
      <c r="K693" s="238"/>
      <c r="L693" s="238"/>
      <c r="M693" s="238"/>
      <c r="N693" s="238"/>
      <c r="O693" s="256">
        <f t="shared" si="188"/>
        <v>0</v>
      </c>
      <c r="P693" s="323"/>
      <c r="Q693" s="266"/>
      <c r="R693" s="331"/>
      <c r="S693" s="347"/>
      <c r="T693" s="323"/>
      <c r="U693" s="325"/>
      <c r="V693" s="327"/>
      <c r="W693" s="329"/>
      <c r="X693" s="325"/>
      <c r="Y693" s="331"/>
      <c r="Z693" s="331"/>
      <c r="AA693" s="331"/>
      <c r="AB693" s="267"/>
      <c r="AC693" s="267"/>
      <c r="AD693" s="238">
        <f>AD692</f>
        <v>0</v>
      </c>
      <c r="AE693" s="279" t="e">
        <f>VLOOKUP(AD693,分类参数表!$I$2:$J$10,2,FALSE)</f>
        <v>#N/A</v>
      </c>
      <c r="AF693" s="280"/>
      <c r="AG693" s="266"/>
      <c r="AH693" s="266"/>
      <c r="AI693" s="266"/>
      <c r="AJ693" s="266"/>
      <c r="AK693" s="266"/>
      <c r="AL693" s="266"/>
      <c r="AM693" s="290"/>
      <c r="AN693" s="291" t="e">
        <f t="shared" si="189"/>
        <v>#DIV/0!</v>
      </c>
      <c r="AO693" s="297"/>
    </row>
    <row r="694" spans="1:41" s="219" customFormat="1" ht="15" customHeight="1" x14ac:dyDescent="0.15">
      <c r="A694" s="235"/>
      <c r="B694" s="236">
        <f t="shared" si="194"/>
        <v>0</v>
      </c>
      <c r="C694" s="237">
        <f t="shared" si="194"/>
        <v>0</v>
      </c>
      <c r="D694" s="238">
        <f>D693+1</f>
        <v>5</v>
      </c>
      <c r="E694" s="238"/>
      <c r="F694" s="239"/>
      <c r="G694" s="238"/>
      <c r="H694" s="238"/>
      <c r="I694" s="238"/>
      <c r="J694" s="238"/>
      <c r="K694" s="238"/>
      <c r="L694" s="238"/>
      <c r="M694" s="238"/>
      <c r="N694" s="238"/>
      <c r="O694" s="256">
        <f t="shared" si="188"/>
        <v>0</v>
      </c>
      <c r="P694" s="323"/>
      <c r="Q694" s="266"/>
      <c r="R694" s="331"/>
      <c r="S694" s="347"/>
      <c r="T694" s="323"/>
      <c r="U694" s="325"/>
      <c r="V694" s="327"/>
      <c r="W694" s="329"/>
      <c r="X694" s="325"/>
      <c r="Y694" s="331"/>
      <c r="Z694" s="331"/>
      <c r="AA694" s="331"/>
      <c r="AB694" s="267"/>
      <c r="AC694" s="267"/>
      <c r="AD694" s="238">
        <f>AD693</f>
        <v>0</v>
      </c>
      <c r="AE694" s="279" t="e">
        <f>VLOOKUP(AD694,分类参数表!$I$2:$J$10,2,FALSE)</f>
        <v>#N/A</v>
      </c>
      <c r="AF694" s="280"/>
      <c r="AG694" s="266"/>
      <c r="AH694" s="266"/>
      <c r="AI694" s="266"/>
      <c r="AJ694" s="266"/>
      <c r="AK694" s="266"/>
      <c r="AL694" s="266"/>
      <c r="AM694" s="290"/>
      <c r="AN694" s="291" t="e">
        <f t="shared" si="189"/>
        <v>#DIV/0!</v>
      </c>
      <c r="AO694" s="297"/>
    </row>
    <row r="695" spans="1:41" x14ac:dyDescent="0.15">
      <c r="A695" s="253"/>
      <c r="B695" s="38"/>
      <c r="C695" s="37"/>
      <c r="D695" s="38"/>
      <c r="E695" s="38"/>
      <c r="F695" s="38"/>
      <c r="G695" s="38"/>
      <c r="H695" s="38"/>
      <c r="I695" s="38"/>
      <c r="J695" s="38"/>
      <c r="K695" s="38"/>
      <c r="L695" s="38"/>
      <c r="M695" s="38"/>
      <c r="N695" s="38"/>
      <c r="O695" s="38"/>
      <c r="P695" s="38"/>
      <c r="Q695" s="67"/>
      <c r="R695" s="38"/>
      <c r="S695" s="38"/>
      <c r="T695" s="38"/>
      <c r="U695" s="38"/>
      <c r="V695" s="68"/>
      <c r="W695" s="67"/>
      <c r="X695" s="38"/>
      <c r="Y695" s="68"/>
      <c r="Z695" s="68"/>
      <c r="AA695" s="68"/>
      <c r="AB695" s="68"/>
      <c r="AC695" s="68"/>
      <c r="AD695" s="38"/>
      <c r="AE695" s="286"/>
      <c r="AF695" s="38"/>
      <c r="AG695" s="38"/>
      <c r="AH695" s="38"/>
      <c r="AI695" s="38"/>
      <c r="AJ695" s="38"/>
      <c r="AK695" s="38"/>
      <c r="AL695" s="38"/>
      <c r="AM695" s="68"/>
      <c r="AN695" s="90"/>
      <c r="AO695" s="98"/>
    </row>
    <row r="696" spans="1:41" s="218" customFormat="1" ht="15" customHeight="1" x14ac:dyDescent="0.15">
      <c r="A696" s="229"/>
      <c r="B696" s="230"/>
      <c r="C696" s="231"/>
      <c r="D696" s="232">
        <v>1</v>
      </c>
      <c r="E696" s="233"/>
      <c r="F696" s="233"/>
      <c r="G696" s="232"/>
      <c r="H696" s="234"/>
      <c r="I696" s="234"/>
      <c r="J696" s="232"/>
      <c r="K696" s="233"/>
      <c r="L696" s="232"/>
      <c r="M696" s="232"/>
      <c r="N696" s="232"/>
      <c r="O696" s="255">
        <f t="shared" ref="O696:O720" si="195">N696*M696</f>
        <v>0</v>
      </c>
      <c r="P696" s="322">
        <f>SUM(O696:O700)</f>
        <v>0</v>
      </c>
      <c r="Q696" s="264"/>
      <c r="R696" s="330">
        <f>SUMPRODUCT(Q696:Q700+0)</f>
        <v>0</v>
      </c>
      <c r="S696" s="346" t="e">
        <f>R696/P696</f>
        <v>#DIV/0!</v>
      </c>
      <c r="T696" s="322" t="e">
        <f>LOOKUP(S696,{0.4,0.45,0.5,0.55,0.6,0.65,0.7,0.75,0.8,0.85,0.9,0.95,1},{0.1,0.175,0.25,0.325,0.4,0.475,0.55,0.625,0.7,0.775,0.85,0.925,1})</f>
        <v>#DIV/0!</v>
      </c>
      <c r="U696" s="324"/>
      <c r="V696" s="326"/>
      <c r="W696" s="328"/>
      <c r="X696" s="324"/>
      <c r="Y696" s="330">
        <f>R696-(V696/10)-X696</f>
        <v>0</v>
      </c>
      <c r="Z696" s="330" t="e">
        <f>Y696*T696*AE696</f>
        <v>#DIV/0!</v>
      </c>
      <c r="AA696" s="330" t="e">
        <f>U696-V696+Z696</f>
        <v>#DIV/0!</v>
      </c>
      <c r="AB696" s="265"/>
      <c r="AC696" s="265"/>
      <c r="AD696" s="276"/>
      <c r="AE696" s="277" t="e">
        <f>VLOOKUP(AD696,分类参数表!$I$2:$J$10,2,FALSE)</f>
        <v>#N/A</v>
      </c>
      <c r="AF696" s="278"/>
      <c r="AG696" s="264"/>
      <c r="AH696" s="264"/>
      <c r="AI696" s="264"/>
      <c r="AJ696" s="264"/>
      <c r="AK696" s="264"/>
      <c r="AL696" s="264"/>
      <c r="AM696" s="288"/>
      <c r="AN696" s="289" t="e">
        <f t="shared" ref="AN696:AN720" si="196">(Q696-AM696)/M696/N696</f>
        <v>#DIV/0!</v>
      </c>
      <c r="AO696" s="296"/>
    </row>
    <row r="697" spans="1:41" s="219" customFormat="1" ht="15" customHeight="1" x14ac:dyDescent="0.15">
      <c r="A697" s="235"/>
      <c r="B697" s="236">
        <f t="shared" ref="B697:C700" si="197">B696</f>
        <v>0</v>
      </c>
      <c r="C697" s="237">
        <f t="shared" si="197"/>
        <v>0</v>
      </c>
      <c r="D697" s="238">
        <f>D696+1</f>
        <v>2</v>
      </c>
      <c r="E697" s="238"/>
      <c r="F697" s="239"/>
      <c r="G697" s="238"/>
      <c r="H697" s="240"/>
      <c r="I697" s="240"/>
      <c r="J697" s="238"/>
      <c r="K697" s="238"/>
      <c r="L697" s="238"/>
      <c r="M697" s="238"/>
      <c r="N697" s="238"/>
      <c r="O697" s="256">
        <f t="shared" si="195"/>
        <v>0</v>
      </c>
      <c r="P697" s="323"/>
      <c r="Q697" s="266"/>
      <c r="R697" s="331"/>
      <c r="S697" s="347"/>
      <c r="T697" s="323"/>
      <c r="U697" s="325"/>
      <c r="V697" s="327"/>
      <c r="W697" s="329"/>
      <c r="X697" s="325"/>
      <c r="Y697" s="331"/>
      <c r="Z697" s="331"/>
      <c r="AA697" s="331"/>
      <c r="AB697" s="267"/>
      <c r="AC697" s="267"/>
      <c r="AD697" s="238">
        <f>AD696</f>
        <v>0</v>
      </c>
      <c r="AE697" s="279" t="e">
        <f>VLOOKUP(AD697,分类参数表!$I$2:$J$10,2,FALSE)</f>
        <v>#N/A</v>
      </c>
      <c r="AF697" s="280"/>
      <c r="AG697" s="266"/>
      <c r="AH697" s="266"/>
      <c r="AI697" s="266"/>
      <c r="AJ697" s="266"/>
      <c r="AK697" s="266"/>
      <c r="AL697" s="266"/>
      <c r="AM697" s="290"/>
      <c r="AN697" s="291" t="e">
        <f t="shared" si="196"/>
        <v>#DIV/0!</v>
      </c>
      <c r="AO697" s="297"/>
    </row>
    <row r="698" spans="1:41" s="219" customFormat="1" ht="15" customHeight="1" x14ac:dyDescent="0.15">
      <c r="A698" s="235"/>
      <c r="B698" s="236">
        <f t="shared" si="197"/>
        <v>0</v>
      </c>
      <c r="C698" s="237">
        <f t="shared" si="197"/>
        <v>0</v>
      </c>
      <c r="D698" s="238">
        <f>D697+1</f>
        <v>3</v>
      </c>
      <c r="E698" s="238"/>
      <c r="F698" s="239"/>
      <c r="G698" s="238"/>
      <c r="H698" s="240"/>
      <c r="I698" s="240"/>
      <c r="J698" s="238"/>
      <c r="K698" s="238"/>
      <c r="L698" s="238"/>
      <c r="M698" s="238"/>
      <c r="N698" s="238"/>
      <c r="O698" s="256">
        <f t="shared" si="195"/>
        <v>0</v>
      </c>
      <c r="P698" s="323"/>
      <c r="Q698" s="266"/>
      <c r="R698" s="331"/>
      <c r="S698" s="347"/>
      <c r="T698" s="323"/>
      <c r="U698" s="325"/>
      <c r="V698" s="327"/>
      <c r="W698" s="329"/>
      <c r="X698" s="325"/>
      <c r="Y698" s="331"/>
      <c r="Z698" s="331"/>
      <c r="AA698" s="331"/>
      <c r="AB698" s="268"/>
      <c r="AC698" s="268"/>
      <c r="AD698" s="238">
        <f>AD697</f>
        <v>0</v>
      </c>
      <c r="AE698" s="279" t="e">
        <f>VLOOKUP(AD698,分类参数表!$I$2:$J$10,2,FALSE)</f>
        <v>#N/A</v>
      </c>
      <c r="AF698" s="280"/>
      <c r="AG698" s="266"/>
      <c r="AH698" s="266"/>
      <c r="AI698" s="266"/>
      <c r="AJ698" s="266"/>
      <c r="AK698" s="266"/>
      <c r="AL698" s="266"/>
      <c r="AM698" s="290"/>
      <c r="AN698" s="291" t="e">
        <f t="shared" si="196"/>
        <v>#DIV/0!</v>
      </c>
      <c r="AO698" s="297"/>
    </row>
    <row r="699" spans="1:41" s="219" customFormat="1" ht="15" customHeight="1" x14ac:dyDescent="0.15">
      <c r="A699" s="235"/>
      <c r="B699" s="236">
        <f t="shared" si="197"/>
        <v>0</v>
      </c>
      <c r="C699" s="237">
        <f t="shared" si="197"/>
        <v>0</v>
      </c>
      <c r="D699" s="238">
        <f>D698+1</f>
        <v>4</v>
      </c>
      <c r="E699" s="238"/>
      <c r="F699" s="239"/>
      <c r="G699" s="238"/>
      <c r="H699" s="238"/>
      <c r="I699" s="238"/>
      <c r="J699" s="238"/>
      <c r="K699" s="238"/>
      <c r="L699" s="238"/>
      <c r="M699" s="238"/>
      <c r="N699" s="238"/>
      <c r="O699" s="256">
        <f t="shared" si="195"/>
        <v>0</v>
      </c>
      <c r="P699" s="323"/>
      <c r="Q699" s="266"/>
      <c r="R699" s="331"/>
      <c r="S699" s="347"/>
      <c r="T699" s="323"/>
      <c r="U699" s="325"/>
      <c r="V699" s="327"/>
      <c r="W699" s="329"/>
      <c r="X699" s="325"/>
      <c r="Y699" s="331"/>
      <c r="Z699" s="331"/>
      <c r="AA699" s="331"/>
      <c r="AB699" s="267"/>
      <c r="AC699" s="267"/>
      <c r="AD699" s="238">
        <f>AD698</f>
        <v>0</v>
      </c>
      <c r="AE699" s="279" t="e">
        <f>VLOOKUP(AD699,分类参数表!$I$2:$J$10,2,FALSE)</f>
        <v>#N/A</v>
      </c>
      <c r="AF699" s="280"/>
      <c r="AG699" s="266"/>
      <c r="AH699" s="266"/>
      <c r="AI699" s="266"/>
      <c r="AJ699" s="266"/>
      <c r="AK699" s="266"/>
      <c r="AL699" s="266"/>
      <c r="AM699" s="290"/>
      <c r="AN699" s="291" t="e">
        <f t="shared" si="196"/>
        <v>#DIV/0!</v>
      </c>
      <c r="AO699" s="297"/>
    </row>
    <row r="700" spans="1:41" s="219" customFormat="1" ht="15" customHeight="1" x14ac:dyDescent="0.15">
      <c r="A700" s="235"/>
      <c r="B700" s="236">
        <f t="shared" si="197"/>
        <v>0</v>
      </c>
      <c r="C700" s="237">
        <f t="shared" si="197"/>
        <v>0</v>
      </c>
      <c r="D700" s="238">
        <f>D699+1</f>
        <v>5</v>
      </c>
      <c r="E700" s="238"/>
      <c r="F700" s="239"/>
      <c r="G700" s="238"/>
      <c r="H700" s="238"/>
      <c r="I700" s="238"/>
      <c r="J700" s="238"/>
      <c r="K700" s="238"/>
      <c r="L700" s="238"/>
      <c r="M700" s="238"/>
      <c r="N700" s="238"/>
      <c r="O700" s="256">
        <f t="shared" si="195"/>
        <v>0</v>
      </c>
      <c r="P700" s="323"/>
      <c r="Q700" s="266"/>
      <c r="R700" s="331"/>
      <c r="S700" s="347"/>
      <c r="T700" s="323"/>
      <c r="U700" s="325"/>
      <c r="V700" s="327"/>
      <c r="W700" s="329"/>
      <c r="X700" s="325"/>
      <c r="Y700" s="331"/>
      <c r="Z700" s="331"/>
      <c r="AA700" s="331"/>
      <c r="AB700" s="267"/>
      <c r="AC700" s="267"/>
      <c r="AD700" s="238">
        <f>AD699</f>
        <v>0</v>
      </c>
      <c r="AE700" s="279" t="e">
        <f>VLOOKUP(AD700,分类参数表!$I$2:$J$10,2,FALSE)</f>
        <v>#N/A</v>
      </c>
      <c r="AF700" s="280"/>
      <c r="AG700" s="266"/>
      <c r="AH700" s="266"/>
      <c r="AI700" s="266"/>
      <c r="AJ700" s="266"/>
      <c r="AK700" s="266"/>
      <c r="AL700" s="266"/>
      <c r="AM700" s="290"/>
      <c r="AN700" s="291" t="e">
        <f t="shared" si="196"/>
        <v>#DIV/0!</v>
      </c>
      <c r="AO700" s="297"/>
    </row>
    <row r="701" spans="1:41" s="220" customFormat="1" ht="15" customHeight="1" x14ac:dyDescent="0.15">
      <c r="A701" s="241"/>
      <c r="B701" s="242"/>
      <c r="C701" s="243"/>
      <c r="D701" s="244">
        <v>1</v>
      </c>
      <c r="E701" s="245"/>
      <c r="F701" s="245"/>
      <c r="G701" s="244"/>
      <c r="H701" s="246"/>
      <c r="I701" s="246"/>
      <c r="J701" s="244"/>
      <c r="K701" s="245"/>
      <c r="L701" s="244"/>
      <c r="M701" s="244"/>
      <c r="N701" s="244"/>
      <c r="O701" s="257">
        <f t="shared" si="195"/>
        <v>0</v>
      </c>
      <c r="P701" s="332">
        <f>SUM(O701:O705)</f>
        <v>0</v>
      </c>
      <c r="Q701" s="269"/>
      <c r="R701" s="318">
        <f>SUMPRODUCT(Q701:Q705+0)</f>
        <v>0</v>
      </c>
      <c r="S701" s="334" t="e">
        <f>R701/P701</f>
        <v>#DIV/0!</v>
      </c>
      <c r="T701" s="332" t="e">
        <f>LOOKUP(S701,{0.4,0.45,0.5,0.55,0.6,0.65,0.7,0.75,0.8,0.85,0.9,0.95,1},{0.1,0.175,0.25,0.325,0.4,0.475,0.55,0.625,0.7,0.775,0.85,0.925,1})</f>
        <v>#DIV/0!</v>
      </c>
      <c r="U701" s="320"/>
      <c r="V701" s="344"/>
      <c r="W701" s="342"/>
      <c r="X701" s="320"/>
      <c r="Y701" s="318">
        <f>R701-(V701/10)-X701</f>
        <v>0</v>
      </c>
      <c r="Z701" s="318" t="e">
        <f>Y701*T701*AE701</f>
        <v>#DIV/0!</v>
      </c>
      <c r="AA701" s="318" t="e">
        <f>U701-V701+Z701</f>
        <v>#DIV/0!</v>
      </c>
      <c r="AB701" s="270"/>
      <c r="AC701" s="270"/>
      <c r="AD701" s="281"/>
      <c r="AE701" s="282" t="e">
        <f>VLOOKUP(AD701,分类参数表!$I$2:$J$10,2,FALSE)</f>
        <v>#N/A</v>
      </c>
      <c r="AF701" s="283"/>
      <c r="AG701" s="269"/>
      <c r="AH701" s="269"/>
      <c r="AI701" s="269"/>
      <c r="AJ701" s="269"/>
      <c r="AK701" s="269"/>
      <c r="AL701" s="269"/>
      <c r="AM701" s="292"/>
      <c r="AN701" s="293" t="e">
        <f t="shared" si="196"/>
        <v>#DIV/0!</v>
      </c>
      <c r="AO701" s="298"/>
    </row>
    <row r="702" spans="1:41" s="221" customFormat="1" ht="15" customHeight="1" x14ac:dyDescent="0.15">
      <c r="A702" s="247"/>
      <c r="B702" s="248">
        <f t="shared" ref="B702:C705" si="198">B701</f>
        <v>0</v>
      </c>
      <c r="C702" s="249">
        <f t="shared" si="198"/>
        <v>0</v>
      </c>
      <c r="D702" s="250">
        <f>D701+1</f>
        <v>2</v>
      </c>
      <c r="E702" s="250"/>
      <c r="F702" s="251"/>
      <c r="G702" s="250"/>
      <c r="H702" s="252"/>
      <c r="I702" s="252"/>
      <c r="J702" s="250"/>
      <c r="K702" s="250"/>
      <c r="L702" s="250"/>
      <c r="M702" s="250"/>
      <c r="N702" s="250"/>
      <c r="O702" s="258">
        <f t="shared" si="195"/>
        <v>0</v>
      </c>
      <c r="P702" s="333"/>
      <c r="Q702" s="271"/>
      <c r="R702" s="319"/>
      <c r="S702" s="335"/>
      <c r="T702" s="333"/>
      <c r="U702" s="321"/>
      <c r="V702" s="345"/>
      <c r="W702" s="343"/>
      <c r="X702" s="321"/>
      <c r="Y702" s="319"/>
      <c r="Z702" s="319"/>
      <c r="AA702" s="319"/>
      <c r="AB702" s="272"/>
      <c r="AC702" s="272"/>
      <c r="AD702" s="250">
        <f>AD701</f>
        <v>0</v>
      </c>
      <c r="AE702" s="284" t="e">
        <f>VLOOKUP(AD702,分类参数表!$I$2:$J$10,2,FALSE)</f>
        <v>#N/A</v>
      </c>
      <c r="AF702" s="285"/>
      <c r="AG702" s="271"/>
      <c r="AH702" s="271"/>
      <c r="AI702" s="271"/>
      <c r="AJ702" s="271"/>
      <c r="AK702" s="271"/>
      <c r="AL702" s="271"/>
      <c r="AM702" s="294"/>
      <c r="AN702" s="295" t="e">
        <f t="shared" si="196"/>
        <v>#DIV/0!</v>
      </c>
      <c r="AO702" s="299"/>
    </row>
    <row r="703" spans="1:41" s="221" customFormat="1" ht="15" customHeight="1" x14ac:dyDescent="0.15">
      <c r="A703" s="247"/>
      <c r="B703" s="248">
        <f t="shared" si="198"/>
        <v>0</v>
      </c>
      <c r="C703" s="249">
        <f t="shared" si="198"/>
        <v>0</v>
      </c>
      <c r="D703" s="250">
        <f>D702+1</f>
        <v>3</v>
      </c>
      <c r="E703" s="250"/>
      <c r="F703" s="251"/>
      <c r="G703" s="250"/>
      <c r="H703" s="252"/>
      <c r="I703" s="252"/>
      <c r="J703" s="250"/>
      <c r="K703" s="250"/>
      <c r="L703" s="250"/>
      <c r="M703" s="250"/>
      <c r="N703" s="250"/>
      <c r="O703" s="258">
        <f t="shared" si="195"/>
        <v>0</v>
      </c>
      <c r="P703" s="333"/>
      <c r="Q703" s="271"/>
      <c r="R703" s="319"/>
      <c r="S703" s="335"/>
      <c r="T703" s="333"/>
      <c r="U703" s="321"/>
      <c r="V703" s="345"/>
      <c r="W703" s="343"/>
      <c r="X703" s="321"/>
      <c r="Y703" s="319"/>
      <c r="Z703" s="319"/>
      <c r="AA703" s="319"/>
      <c r="AB703" s="273"/>
      <c r="AC703" s="273"/>
      <c r="AD703" s="250">
        <f>AD702</f>
        <v>0</v>
      </c>
      <c r="AE703" s="284" t="e">
        <f>VLOOKUP(AD703,分类参数表!$I$2:$J$10,2,FALSE)</f>
        <v>#N/A</v>
      </c>
      <c r="AF703" s="285"/>
      <c r="AG703" s="271"/>
      <c r="AH703" s="271"/>
      <c r="AI703" s="271"/>
      <c r="AJ703" s="271"/>
      <c r="AK703" s="271"/>
      <c r="AL703" s="271"/>
      <c r="AM703" s="294"/>
      <c r="AN703" s="295" t="e">
        <f t="shared" si="196"/>
        <v>#DIV/0!</v>
      </c>
      <c r="AO703" s="299"/>
    </row>
    <row r="704" spans="1:41" s="221" customFormat="1" ht="15" customHeight="1" x14ac:dyDescent="0.15">
      <c r="A704" s="247"/>
      <c r="B704" s="248">
        <f t="shared" si="198"/>
        <v>0</v>
      </c>
      <c r="C704" s="249">
        <f t="shared" si="198"/>
        <v>0</v>
      </c>
      <c r="D704" s="250">
        <f>D703+1</f>
        <v>4</v>
      </c>
      <c r="E704" s="250"/>
      <c r="F704" s="251"/>
      <c r="G704" s="250"/>
      <c r="H704" s="250"/>
      <c r="I704" s="250"/>
      <c r="J704" s="250"/>
      <c r="K704" s="250"/>
      <c r="L704" s="250"/>
      <c r="M704" s="250"/>
      <c r="N704" s="250"/>
      <c r="O704" s="258">
        <f t="shared" si="195"/>
        <v>0</v>
      </c>
      <c r="P704" s="333"/>
      <c r="Q704" s="271"/>
      <c r="R704" s="319"/>
      <c r="S704" s="335"/>
      <c r="T704" s="333"/>
      <c r="U704" s="321"/>
      <c r="V704" s="345"/>
      <c r="W704" s="343"/>
      <c r="X704" s="321"/>
      <c r="Y704" s="319"/>
      <c r="Z704" s="319"/>
      <c r="AA704" s="319"/>
      <c r="AB704" s="272"/>
      <c r="AC704" s="272"/>
      <c r="AD704" s="250">
        <f>AD703</f>
        <v>0</v>
      </c>
      <c r="AE704" s="284" t="e">
        <f>VLOOKUP(AD704,分类参数表!$I$2:$J$10,2,FALSE)</f>
        <v>#N/A</v>
      </c>
      <c r="AF704" s="285"/>
      <c r="AG704" s="271"/>
      <c r="AH704" s="271"/>
      <c r="AI704" s="271"/>
      <c r="AJ704" s="271"/>
      <c r="AK704" s="271"/>
      <c r="AL704" s="271"/>
      <c r="AM704" s="294"/>
      <c r="AN704" s="295" t="e">
        <f t="shared" si="196"/>
        <v>#DIV/0!</v>
      </c>
      <c r="AO704" s="299"/>
    </row>
    <row r="705" spans="1:41" s="221" customFormat="1" ht="15" customHeight="1" x14ac:dyDescent="0.15">
      <c r="A705" s="247"/>
      <c r="B705" s="248">
        <f t="shared" si="198"/>
        <v>0</v>
      </c>
      <c r="C705" s="249">
        <f t="shared" si="198"/>
        <v>0</v>
      </c>
      <c r="D705" s="250">
        <f>D704+1</f>
        <v>5</v>
      </c>
      <c r="E705" s="250"/>
      <c r="F705" s="251"/>
      <c r="G705" s="250"/>
      <c r="H705" s="250"/>
      <c r="I705" s="250"/>
      <c r="J705" s="250"/>
      <c r="K705" s="250"/>
      <c r="L705" s="250"/>
      <c r="M705" s="250"/>
      <c r="N705" s="250"/>
      <c r="O705" s="258">
        <f t="shared" si="195"/>
        <v>0</v>
      </c>
      <c r="P705" s="333"/>
      <c r="Q705" s="271"/>
      <c r="R705" s="319"/>
      <c r="S705" s="335"/>
      <c r="T705" s="333"/>
      <c r="U705" s="321"/>
      <c r="V705" s="345"/>
      <c r="W705" s="343"/>
      <c r="X705" s="321"/>
      <c r="Y705" s="319"/>
      <c r="Z705" s="319"/>
      <c r="AA705" s="319"/>
      <c r="AB705" s="272"/>
      <c r="AC705" s="272"/>
      <c r="AD705" s="250">
        <f>AD704</f>
        <v>0</v>
      </c>
      <c r="AE705" s="284" t="e">
        <f>VLOOKUP(AD705,分类参数表!$I$2:$J$10,2,FALSE)</f>
        <v>#N/A</v>
      </c>
      <c r="AF705" s="285"/>
      <c r="AG705" s="271"/>
      <c r="AH705" s="271"/>
      <c r="AI705" s="271"/>
      <c r="AJ705" s="271"/>
      <c r="AK705" s="271"/>
      <c r="AL705" s="271"/>
      <c r="AM705" s="294"/>
      <c r="AN705" s="295" t="e">
        <f t="shared" si="196"/>
        <v>#DIV/0!</v>
      </c>
      <c r="AO705" s="299"/>
    </row>
    <row r="706" spans="1:41" s="218" customFormat="1" ht="15" customHeight="1" x14ac:dyDescent="0.15">
      <c r="A706" s="229"/>
      <c r="B706" s="230"/>
      <c r="C706" s="231"/>
      <c r="D706" s="232">
        <v>1</v>
      </c>
      <c r="E706" s="233"/>
      <c r="F706" s="233"/>
      <c r="G706" s="232"/>
      <c r="H706" s="234"/>
      <c r="I706" s="234"/>
      <c r="J706" s="232"/>
      <c r="K706" s="233"/>
      <c r="L706" s="232"/>
      <c r="M706" s="232"/>
      <c r="N706" s="232"/>
      <c r="O706" s="255">
        <f t="shared" si="195"/>
        <v>0</v>
      </c>
      <c r="P706" s="322">
        <f>SUM(O706:O710)</f>
        <v>0</v>
      </c>
      <c r="Q706" s="264"/>
      <c r="R706" s="330">
        <f>SUMPRODUCT(Q706:Q710+0)</f>
        <v>0</v>
      </c>
      <c r="S706" s="346" t="e">
        <f>R706/P706</f>
        <v>#DIV/0!</v>
      </c>
      <c r="T706" s="322" t="e">
        <f>LOOKUP(S706,{0.4,0.45,0.5,0.55,0.6,0.65,0.7,0.75,0.8,0.85,0.9,0.95,1},{0.1,0.175,0.25,0.325,0.4,0.475,0.55,0.625,0.7,0.775,0.85,0.925,1})</f>
        <v>#DIV/0!</v>
      </c>
      <c r="U706" s="324"/>
      <c r="V706" s="326"/>
      <c r="W706" s="328"/>
      <c r="X706" s="324"/>
      <c r="Y706" s="330">
        <f>R706-(V706/10)-X706</f>
        <v>0</v>
      </c>
      <c r="Z706" s="330" t="e">
        <f>Y706*T706*AE706</f>
        <v>#DIV/0!</v>
      </c>
      <c r="AA706" s="330" t="e">
        <f>U706-V706+Z706</f>
        <v>#DIV/0!</v>
      </c>
      <c r="AB706" s="265"/>
      <c r="AC706" s="265"/>
      <c r="AD706" s="276"/>
      <c r="AE706" s="277" t="e">
        <f>VLOOKUP(AD706,分类参数表!$I$2:$J$10,2,FALSE)</f>
        <v>#N/A</v>
      </c>
      <c r="AF706" s="278"/>
      <c r="AG706" s="264"/>
      <c r="AH706" s="264"/>
      <c r="AI706" s="264"/>
      <c r="AJ706" s="264"/>
      <c r="AK706" s="264"/>
      <c r="AL706" s="264"/>
      <c r="AM706" s="288"/>
      <c r="AN706" s="289" t="e">
        <f t="shared" si="196"/>
        <v>#DIV/0!</v>
      </c>
      <c r="AO706" s="296"/>
    </row>
    <row r="707" spans="1:41" s="219" customFormat="1" ht="15" customHeight="1" x14ac:dyDescent="0.15">
      <c r="A707" s="235"/>
      <c r="B707" s="236">
        <f t="shared" ref="B707:C710" si="199">B706</f>
        <v>0</v>
      </c>
      <c r="C707" s="237">
        <f t="shared" si="199"/>
        <v>0</v>
      </c>
      <c r="D707" s="238">
        <f>D706+1</f>
        <v>2</v>
      </c>
      <c r="E707" s="238"/>
      <c r="F707" s="239"/>
      <c r="G707" s="238"/>
      <c r="H707" s="240"/>
      <c r="I707" s="240"/>
      <c r="J707" s="238"/>
      <c r="K707" s="238"/>
      <c r="L707" s="238"/>
      <c r="M707" s="238"/>
      <c r="N707" s="238"/>
      <c r="O707" s="256">
        <f t="shared" si="195"/>
        <v>0</v>
      </c>
      <c r="P707" s="323"/>
      <c r="Q707" s="266"/>
      <c r="R707" s="331"/>
      <c r="S707" s="347"/>
      <c r="T707" s="323"/>
      <c r="U707" s="325"/>
      <c r="V707" s="327"/>
      <c r="W707" s="329"/>
      <c r="X707" s="325"/>
      <c r="Y707" s="331"/>
      <c r="Z707" s="331"/>
      <c r="AA707" s="331"/>
      <c r="AB707" s="267"/>
      <c r="AC707" s="267"/>
      <c r="AD707" s="238">
        <f>AD706</f>
        <v>0</v>
      </c>
      <c r="AE707" s="279" t="e">
        <f>VLOOKUP(AD707,分类参数表!$I$2:$J$10,2,FALSE)</f>
        <v>#N/A</v>
      </c>
      <c r="AF707" s="280"/>
      <c r="AG707" s="266"/>
      <c r="AH707" s="266"/>
      <c r="AI707" s="266"/>
      <c r="AJ707" s="266"/>
      <c r="AK707" s="266"/>
      <c r="AL707" s="266"/>
      <c r="AM707" s="290"/>
      <c r="AN707" s="291" t="e">
        <f t="shared" si="196"/>
        <v>#DIV/0!</v>
      </c>
      <c r="AO707" s="297"/>
    </row>
    <row r="708" spans="1:41" s="219" customFormat="1" ht="15" customHeight="1" x14ac:dyDescent="0.15">
      <c r="A708" s="235"/>
      <c r="B708" s="236">
        <f t="shared" si="199"/>
        <v>0</v>
      </c>
      <c r="C708" s="237">
        <f t="shared" si="199"/>
        <v>0</v>
      </c>
      <c r="D708" s="238">
        <f>D707+1</f>
        <v>3</v>
      </c>
      <c r="E708" s="238"/>
      <c r="F708" s="239"/>
      <c r="G708" s="238"/>
      <c r="H708" s="240"/>
      <c r="I708" s="240"/>
      <c r="J708" s="238"/>
      <c r="K708" s="238"/>
      <c r="L708" s="238"/>
      <c r="M708" s="238"/>
      <c r="N708" s="238"/>
      <c r="O708" s="256">
        <f t="shared" si="195"/>
        <v>0</v>
      </c>
      <c r="P708" s="323"/>
      <c r="Q708" s="266"/>
      <c r="R708" s="331"/>
      <c r="S708" s="347"/>
      <c r="T708" s="323"/>
      <c r="U708" s="325"/>
      <c r="V708" s="327"/>
      <c r="W708" s="329"/>
      <c r="X708" s="325"/>
      <c r="Y708" s="331"/>
      <c r="Z708" s="331"/>
      <c r="AA708" s="331"/>
      <c r="AB708" s="268"/>
      <c r="AC708" s="268"/>
      <c r="AD708" s="238">
        <f>AD707</f>
        <v>0</v>
      </c>
      <c r="AE708" s="279" t="e">
        <f>VLOOKUP(AD708,分类参数表!$I$2:$J$10,2,FALSE)</f>
        <v>#N/A</v>
      </c>
      <c r="AF708" s="280"/>
      <c r="AG708" s="266"/>
      <c r="AH708" s="266"/>
      <c r="AI708" s="266"/>
      <c r="AJ708" s="266"/>
      <c r="AK708" s="266"/>
      <c r="AL708" s="266"/>
      <c r="AM708" s="290"/>
      <c r="AN708" s="291" t="e">
        <f t="shared" si="196"/>
        <v>#DIV/0!</v>
      </c>
      <c r="AO708" s="297"/>
    </row>
    <row r="709" spans="1:41" s="219" customFormat="1" ht="15" customHeight="1" x14ac:dyDescent="0.15">
      <c r="A709" s="235"/>
      <c r="B709" s="236">
        <f t="shared" si="199"/>
        <v>0</v>
      </c>
      <c r="C709" s="237">
        <f t="shared" si="199"/>
        <v>0</v>
      </c>
      <c r="D709" s="238">
        <f>D708+1</f>
        <v>4</v>
      </c>
      <c r="E709" s="238"/>
      <c r="F709" s="239"/>
      <c r="G709" s="238"/>
      <c r="H709" s="238"/>
      <c r="I709" s="238"/>
      <c r="J709" s="238"/>
      <c r="K709" s="238"/>
      <c r="L709" s="238"/>
      <c r="M709" s="238"/>
      <c r="N709" s="238"/>
      <c r="O709" s="256">
        <f t="shared" si="195"/>
        <v>0</v>
      </c>
      <c r="P709" s="323"/>
      <c r="Q709" s="266"/>
      <c r="R709" s="331"/>
      <c r="S709" s="347"/>
      <c r="T709" s="323"/>
      <c r="U709" s="325"/>
      <c r="V709" s="327"/>
      <c r="W709" s="329"/>
      <c r="X709" s="325"/>
      <c r="Y709" s="331"/>
      <c r="Z709" s="331"/>
      <c r="AA709" s="331"/>
      <c r="AB709" s="267"/>
      <c r="AC709" s="267"/>
      <c r="AD709" s="238">
        <f>AD708</f>
        <v>0</v>
      </c>
      <c r="AE709" s="279" t="e">
        <f>VLOOKUP(AD709,分类参数表!$I$2:$J$10,2,FALSE)</f>
        <v>#N/A</v>
      </c>
      <c r="AF709" s="280"/>
      <c r="AG709" s="266"/>
      <c r="AH709" s="266"/>
      <c r="AI709" s="266"/>
      <c r="AJ709" s="266"/>
      <c r="AK709" s="266"/>
      <c r="AL709" s="266"/>
      <c r="AM709" s="290"/>
      <c r="AN709" s="291" t="e">
        <f t="shared" si="196"/>
        <v>#DIV/0!</v>
      </c>
      <c r="AO709" s="297"/>
    </row>
    <row r="710" spans="1:41" s="219" customFormat="1" ht="15" customHeight="1" x14ac:dyDescent="0.15">
      <c r="A710" s="235"/>
      <c r="B710" s="236">
        <f t="shared" si="199"/>
        <v>0</v>
      </c>
      <c r="C710" s="237">
        <f t="shared" si="199"/>
        <v>0</v>
      </c>
      <c r="D710" s="238">
        <f>D709+1</f>
        <v>5</v>
      </c>
      <c r="E710" s="238"/>
      <c r="F710" s="239"/>
      <c r="G710" s="238"/>
      <c r="H710" s="238"/>
      <c r="I710" s="238"/>
      <c r="J710" s="238"/>
      <c r="K710" s="238"/>
      <c r="L710" s="238"/>
      <c r="M710" s="238"/>
      <c r="N710" s="238"/>
      <c r="O710" s="256">
        <f t="shared" si="195"/>
        <v>0</v>
      </c>
      <c r="P710" s="323"/>
      <c r="Q710" s="266"/>
      <c r="R710" s="331"/>
      <c r="S710" s="347"/>
      <c r="T710" s="323"/>
      <c r="U710" s="325"/>
      <c r="V710" s="327"/>
      <c r="W710" s="329"/>
      <c r="X710" s="325"/>
      <c r="Y710" s="331"/>
      <c r="Z710" s="331"/>
      <c r="AA710" s="331"/>
      <c r="AB710" s="267"/>
      <c r="AC710" s="267"/>
      <c r="AD710" s="238">
        <f>AD709</f>
        <v>0</v>
      </c>
      <c r="AE710" s="279" t="e">
        <f>VLOOKUP(AD710,分类参数表!$I$2:$J$10,2,FALSE)</f>
        <v>#N/A</v>
      </c>
      <c r="AF710" s="280"/>
      <c r="AG710" s="266"/>
      <c r="AH710" s="266"/>
      <c r="AI710" s="266"/>
      <c r="AJ710" s="266"/>
      <c r="AK710" s="266"/>
      <c r="AL710" s="266"/>
      <c r="AM710" s="290"/>
      <c r="AN710" s="291" t="e">
        <f t="shared" si="196"/>
        <v>#DIV/0!</v>
      </c>
      <c r="AO710" s="297"/>
    </row>
    <row r="711" spans="1:41" s="220" customFormat="1" ht="15" customHeight="1" x14ac:dyDescent="0.15">
      <c r="A711" s="241"/>
      <c r="B711" s="242"/>
      <c r="C711" s="243"/>
      <c r="D711" s="244">
        <v>1</v>
      </c>
      <c r="E711" s="245"/>
      <c r="F711" s="245"/>
      <c r="G711" s="244"/>
      <c r="H711" s="246"/>
      <c r="I711" s="246"/>
      <c r="J711" s="244"/>
      <c r="K711" s="245"/>
      <c r="L711" s="244"/>
      <c r="M711" s="244"/>
      <c r="N711" s="244"/>
      <c r="O711" s="257">
        <f t="shared" si="195"/>
        <v>0</v>
      </c>
      <c r="P711" s="332">
        <f>SUM(O711:O715)</f>
        <v>0</v>
      </c>
      <c r="Q711" s="269"/>
      <c r="R711" s="318">
        <f>SUMPRODUCT(Q711:Q715+0)</f>
        <v>0</v>
      </c>
      <c r="S711" s="334" t="e">
        <f>R711/P711</f>
        <v>#DIV/0!</v>
      </c>
      <c r="T711" s="332" t="e">
        <f>LOOKUP(S711,{0.4,0.45,0.5,0.55,0.6,0.65,0.7,0.75,0.8,0.85,0.9,0.95,1},{0.1,0.175,0.25,0.325,0.4,0.475,0.55,0.625,0.7,0.775,0.85,0.925,1})</f>
        <v>#DIV/0!</v>
      </c>
      <c r="U711" s="320"/>
      <c r="V711" s="344"/>
      <c r="W711" s="342"/>
      <c r="X711" s="320"/>
      <c r="Y711" s="318">
        <f>R711-(V711/10)-X711</f>
        <v>0</v>
      </c>
      <c r="Z711" s="318" t="e">
        <f>Y711*T711*AE711</f>
        <v>#DIV/0!</v>
      </c>
      <c r="AA711" s="318" t="e">
        <f>U711-V711+Z711</f>
        <v>#DIV/0!</v>
      </c>
      <c r="AB711" s="270"/>
      <c r="AC711" s="270"/>
      <c r="AD711" s="281"/>
      <c r="AE711" s="282" t="e">
        <f>VLOOKUP(AD711,分类参数表!$I$2:$J$10,2,FALSE)</f>
        <v>#N/A</v>
      </c>
      <c r="AF711" s="283"/>
      <c r="AG711" s="269"/>
      <c r="AH711" s="269"/>
      <c r="AI711" s="269"/>
      <c r="AJ711" s="269"/>
      <c r="AK711" s="269"/>
      <c r="AL711" s="269"/>
      <c r="AM711" s="292"/>
      <c r="AN711" s="293" t="e">
        <f t="shared" si="196"/>
        <v>#DIV/0!</v>
      </c>
      <c r="AO711" s="298"/>
    </row>
    <row r="712" spans="1:41" s="221" customFormat="1" ht="15" customHeight="1" x14ac:dyDescent="0.15">
      <c r="A712" s="247"/>
      <c r="B712" s="248">
        <f t="shared" ref="B712:C715" si="200">B711</f>
        <v>0</v>
      </c>
      <c r="C712" s="249">
        <f t="shared" si="200"/>
        <v>0</v>
      </c>
      <c r="D712" s="250">
        <f>D711+1</f>
        <v>2</v>
      </c>
      <c r="E712" s="250"/>
      <c r="F712" s="251"/>
      <c r="G712" s="250"/>
      <c r="H712" s="252"/>
      <c r="I712" s="252"/>
      <c r="J712" s="250"/>
      <c r="K712" s="250"/>
      <c r="L712" s="250"/>
      <c r="M712" s="250"/>
      <c r="N712" s="250"/>
      <c r="O712" s="258">
        <f t="shared" si="195"/>
        <v>0</v>
      </c>
      <c r="P712" s="333"/>
      <c r="Q712" s="271"/>
      <c r="R712" s="319"/>
      <c r="S712" s="335"/>
      <c r="T712" s="333"/>
      <c r="U712" s="321"/>
      <c r="V712" s="345"/>
      <c r="W712" s="343"/>
      <c r="X712" s="321"/>
      <c r="Y712" s="319"/>
      <c r="Z712" s="319"/>
      <c r="AA712" s="319"/>
      <c r="AB712" s="272"/>
      <c r="AC712" s="272"/>
      <c r="AD712" s="250">
        <f>AD711</f>
        <v>0</v>
      </c>
      <c r="AE712" s="284" t="e">
        <f>VLOOKUP(AD712,分类参数表!$I$2:$J$10,2,FALSE)</f>
        <v>#N/A</v>
      </c>
      <c r="AF712" s="285"/>
      <c r="AG712" s="271"/>
      <c r="AH712" s="271"/>
      <c r="AI712" s="271"/>
      <c r="AJ712" s="271"/>
      <c r="AK712" s="271"/>
      <c r="AL712" s="271"/>
      <c r="AM712" s="294"/>
      <c r="AN712" s="295" t="e">
        <f t="shared" si="196"/>
        <v>#DIV/0!</v>
      </c>
      <c r="AO712" s="299"/>
    </row>
    <row r="713" spans="1:41" s="221" customFormat="1" ht="15" customHeight="1" x14ac:dyDescent="0.15">
      <c r="A713" s="247"/>
      <c r="B713" s="248">
        <f t="shared" si="200"/>
        <v>0</v>
      </c>
      <c r="C713" s="249">
        <f t="shared" si="200"/>
        <v>0</v>
      </c>
      <c r="D713" s="250">
        <f>D712+1</f>
        <v>3</v>
      </c>
      <c r="E713" s="250"/>
      <c r="F713" s="251"/>
      <c r="G713" s="250"/>
      <c r="H713" s="252"/>
      <c r="I713" s="252"/>
      <c r="J713" s="250"/>
      <c r="K713" s="250"/>
      <c r="L713" s="250"/>
      <c r="M713" s="250"/>
      <c r="N713" s="250"/>
      <c r="O713" s="258">
        <f t="shared" si="195"/>
        <v>0</v>
      </c>
      <c r="P713" s="333"/>
      <c r="Q713" s="271"/>
      <c r="R713" s="319"/>
      <c r="S713" s="335"/>
      <c r="T713" s="333"/>
      <c r="U713" s="321"/>
      <c r="V713" s="345"/>
      <c r="W713" s="343"/>
      <c r="X713" s="321"/>
      <c r="Y713" s="319"/>
      <c r="Z713" s="319"/>
      <c r="AA713" s="319"/>
      <c r="AB713" s="273"/>
      <c r="AC713" s="273"/>
      <c r="AD713" s="250">
        <f>AD712</f>
        <v>0</v>
      </c>
      <c r="AE713" s="284" t="e">
        <f>VLOOKUP(AD713,分类参数表!$I$2:$J$10,2,FALSE)</f>
        <v>#N/A</v>
      </c>
      <c r="AF713" s="285"/>
      <c r="AG713" s="271"/>
      <c r="AH713" s="271"/>
      <c r="AI713" s="271"/>
      <c r="AJ713" s="271"/>
      <c r="AK713" s="271"/>
      <c r="AL713" s="271"/>
      <c r="AM713" s="294"/>
      <c r="AN713" s="295" t="e">
        <f t="shared" si="196"/>
        <v>#DIV/0!</v>
      </c>
      <c r="AO713" s="299"/>
    </row>
    <row r="714" spans="1:41" s="221" customFormat="1" ht="15" customHeight="1" x14ac:dyDescent="0.15">
      <c r="A714" s="247"/>
      <c r="B714" s="248">
        <f t="shared" si="200"/>
        <v>0</v>
      </c>
      <c r="C714" s="249">
        <f t="shared" si="200"/>
        <v>0</v>
      </c>
      <c r="D714" s="250">
        <f>D713+1</f>
        <v>4</v>
      </c>
      <c r="E714" s="250"/>
      <c r="F714" s="251"/>
      <c r="G714" s="250"/>
      <c r="H714" s="250"/>
      <c r="I714" s="250"/>
      <c r="J714" s="250"/>
      <c r="K714" s="250"/>
      <c r="L714" s="250"/>
      <c r="M714" s="250"/>
      <c r="N714" s="250"/>
      <c r="O714" s="258">
        <f t="shared" si="195"/>
        <v>0</v>
      </c>
      <c r="P714" s="333"/>
      <c r="Q714" s="271"/>
      <c r="R714" s="319"/>
      <c r="S714" s="335"/>
      <c r="T714" s="333"/>
      <c r="U714" s="321"/>
      <c r="V714" s="345"/>
      <c r="W714" s="343"/>
      <c r="X714" s="321"/>
      <c r="Y714" s="319"/>
      <c r="Z714" s="319"/>
      <c r="AA714" s="319"/>
      <c r="AB714" s="272"/>
      <c r="AC714" s="272"/>
      <c r="AD714" s="250">
        <f>AD713</f>
        <v>0</v>
      </c>
      <c r="AE714" s="284" t="e">
        <f>VLOOKUP(AD714,分类参数表!$I$2:$J$10,2,FALSE)</f>
        <v>#N/A</v>
      </c>
      <c r="AF714" s="285"/>
      <c r="AG714" s="271"/>
      <c r="AH714" s="271"/>
      <c r="AI714" s="271"/>
      <c r="AJ714" s="271"/>
      <c r="AK714" s="271"/>
      <c r="AL714" s="271"/>
      <c r="AM714" s="294"/>
      <c r="AN714" s="295" t="e">
        <f t="shared" si="196"/>
        <v>#DIV/0!</v>
      </c>
      <c r="AO714" s="299"/>
    </row>
    <row r="715" spans="1:41" s="221" customFormat="1" ht="15" customHeight="1" x14ac:dyDescent="0.15">
      <c r="A715" s="247"/>
      <c r="B715" s="248">
        <f t="shared" si="200"/>
        <v>0</v>
      </c>
      <c r="C715" s="249">
        <f t="shared" si="200"/>
        <v>0</v>
      </c>
      <c r="D715" s="250">
        <f>D714+1</f>
        <v>5</v>
      </c>
      <c r="E715" s="250"/>
      <c r="F715" s="251"/>
      <c r="G715" s="250"/>
      <c r="H715" s="250"/>
      <c r="I715" s="250"/>
      <c r="J715" s="250"/>
      <c r="K715" s="250"/>
      <c r="L715" s="250"/>
      <c r="M715" s="250"/>
      <c r="N715" s="250"/>
      <c r="O715" s="258">
        <f t="shared" si="195"/>
        <v>0</v>
      </c>
      <c r="P715" s="333"/>
      <c r="Q715" s="271"/>
      <c r="R715" s="319"/>
      <c r="S715" s="335"/>
      <c r="T715" s="333"/>
      <c r="U715" s="321"/>
      <c r="V715" s="345"/>
      <c r="W715" s="343"/>
      <c r="X715" s="321"/>
      <c r="Y715" s="319"/>
      <c r="Z715" s="319"/>
      <c r="AA715" s="319"/>
      <c r="AB715" s="272"/>
      <c r="AC715" s="272"/>
      <c r="AD715" s="250">
        <f>AD714</f>
        <v>0</v>
      </c>
      <c r="AE715" s="284" t="e">
        <f>VLOOKUP(AD715,分类参数表!$I$2:$J$10,2,FALSE)</f>
        <v>#N/A</v>
      </c>
      <c r="AF715" s="285"/>
      <c r="AG715" s="271"/>
      <c r="AH715" s="271"/>
      <c r="AI715" s="271"/>
      <c r="AJ715" s="271"/>
      <c r="AK715" s="271"/>
      <c r="AL715" s="271"/>
      <c r="AM715" s="294"/>
      <c r="AN715" s="295" t="e">
        <f t="shared" si="196"/>
        <v>#DIV/0!</v>
      </c>
      <c r="AO715" s="299"/>
    </row>
    <row r="716" spans="1:41" s="218" customFormat="1" ht="15" customHeight="1" x14ac:dyDescent="0.15">
      <c r="A716" s="229"/>
      <c r="B716" s="230"/>
      <c r="C716" s="231"/>
      <c r="D716" s="232">
        <v>1</v>
      </c>
      <c r="E716" s="233"/>
      <c r="F716" s="233"/>
      <c r="G716" s="232"/>
      <c r="H716" s="234"/>
      <c r="I716" s="234"/>
      <c r="J716" s="232"/>
      <c r="K716" s="233"/>
      <c r="L716" s="232"/>
      <c r="M716" s="232"/>
      <c r="N716" s="232"/>
      <c r="O716" s="255">
        <f t="shared" si="195"/>
        <v>0</v>
      </c>
      <c r="P716" s="322">
        <f>SUM(O716:O720)</f>
        <v>0</v>
      </c>
      <c r="Q716" s="264"/>
      <c r="R716" s="330">
        <f>SUMPRODUCT(Q716:Q720+0)</f>
        <v>0</v>
      </c>
      <c r="S716" s="346" t="e">
        <f>R716/P716</f>
        <v>#DIV/0!</v>
      </c>
      <c r="T716" s="322" t="e">
        <f>LOOKUP(S716,{0.4,0.45,0.5,0.55,0.6,0.65,0.7,0.75,0.8,0.85,0.9,0.95,1},{0.1,0.175,0.25,0.325,0.4,0.475,0.55,0.625,0.7,0.775,0.85,0.925,1})</f>
        <v>#DIV/0!</v>
      </c>
      <c r="U716" s="324"/>
      <c r="V716" s="326"/>
      <c r="W716" s="328"/>
      <c r="X716" s="324"/>
      <c r="Y716" s="330">
        <f>R716-(V716/10)-X716</f>
        <v>0</v>
      </c>
      <c r="Z716" s="330" t="e">
        <f>Y716*T716*AE716</f>
        <v>#DIV/0!</v>
      </c>
      <c r="AA716" s="330" t="e">
        <f>U716-V716+Z716</f>
        <v>#DIV/0!</v>
      </c>
      <c r="AB716" s="265"/>
      <c r="AC716" s="265"/>
      <c r="AD716" s="276"/>
      <c r="AE716" s="277" t="e">
        <f>VLOOKUP(AD716,分类参数表!$I$2:$J$10,2,FALSE)</f>
        <v>#N/A</v>
      </c>
      <c r="AF716" s="278"/>
      <c r="AG716" s="264"/>
      <c r="AH716" s="264"/>
      <c r="AI716" s="264"/>
      <c r="AJ716" s="264"/>
      <c r="AK716" s="264"/>
      <c r="AL716" s="264"/>
      <c r="AM716" s="288"/>
      <c r="AN716" s="289" t="e">
        <f t="shared" si="196"/>
        <v>#DIV/0!</v>
      </c>
      <c r="AO716" s="296"/>
    </row>
    <row r="717" spans="1:41" s="219" customFormat="1" ht="15" customHeight="1" x14ac:dyDescent="0.15">
      <c r="A717" s="235"/>
      <c r="B717" s="236">
        <f t="shared" ref="B717:C720" si="201">B716</f>
        <v>0</v>
      </c>
      <c r="C717" s="237">
        <f t="shared" si="201"/>
        <v>0</v>
      </c>
      <c r="D717" s="238">
        <f>D716+1</f>
        <v>2</v>
      </c>
      <c r="E717" s="238"/>
      <c r="F717" s="239"/>
      <c r="G717" s="238"/>
      <c r="H717" s="240"/>
      <c r="I717" s="240"/>
      <c r="J717" s="238"/>
      <c r="K717" s="238"/>
      <c r="L717" s="238"/>
      <c r="M717" s="238"/>
      <c r="N717" s="238"/>
      <c r="O717" s="256">
        <f t="shared" si="195"/>
        <v>0</v>
      </c>
      <c r="P717" s="323"/>
      <c r="Q717" s="266"/>
      <c r="R717" s="331"/>
      <c r="S717" s="347"/>
      <c r="T717" s="323"/>
      <c r="U717" s="325"/>
      <c r="V717" s="327"/>
      <c r="W717" s="329"/>
      <c r="X717" s="325"/>
      <c r="Y717" s="331"/>
      <c r="Z717" s="331"/>
      <c r="AA717" s="331"/>
      <c r="AB717" s="267"/>
      <c r="AC717" s="267"/>
      <c r="AD717" s="238">
        <f>AD716</f>
        <v>0</v>
      </c>
      <c r="AE717" s="279" t="e">
        <f>VLOOKUP(AD717,分类参数表!$I$2:$J$10,2,FALSE)</f>
        <v>#N/A</v>
      </c>
      <c r="AF717" s="280"/>
      <c r="AG717" s="266"/>
      <c r="AH717" s="266"/>
      <c r="AI717" s="266"/>
      <c r="AJ717" s="266"/>
      <c r="AK717" s="266"/>
      <c r="AL717" s="266"/>
      <c r="AM717" s="290"/>
      <c r="AN717" s="291" t="e">
        <f t="shared" si="196"/>
        <v>#DIV/0!</v>
      </c>
      <c r="AO717" s="297"/>
    </row>
    <row r="718" spans="1:41" s="219" customFormat="1" ht="15" customHeight="1" x14ac:dyDescent="0.15">
      <c r="A718" s="235"/>
      <c r="B718" s="236">
        <f t="shared" si="201"/>
        <v>0</v>
      </c>
      <c r="C718" s="237">
        <f t="shared" si="201"/>
        <v>0</v>
      </c>
      <c r="D718" s="238">
        <f>D717+1</f>
        <v>3</v>
      </c>
      <c r="E718" s="238"/>
      <c r="F718" s="239"/>
      <c r="G718" s="238"/>
      <c r="H718" s="240"/>
      <c r="I718" s="240"/>
      <c r="J718" s="238"/>
      <c r="K718" s="238"/>
      <c r="L718" s="238"/>
      <c r="M718" s="238"/>
      <c r="N718" s="238"/>
      <c r="O718" s="256">
        <f t="shared" si="195"/>
        <v>0</v>
      </c>
      <c r="P718" s="323"/>
      <c r="Q718" s="266"/>
      <c r="R718" s="331"/>
      <c r="S718" s="347"/>
      <c r="T718" s="323"/>
      <c r="U718" s="325"/>
      <c r="V718" s="327"/>
      <c r="W718" s="329"/>
      <c r="X718" s="325"/>
      <c r="Y718" s="331"/>
      <c r="Z718" s="331"/>
      <c r="AA718" s="331"/>
      <c r="AB718" s="268"/>
      <c r="AC718" s="268"/>
      <c r="AD718" s="238">
        <f>AD717</f>
        <v>0</v>
      </c>
      <c r="AE718" s="279" t="e">
        <f>VLOOKUP(AD718,分类参数表!$I$2:$J$10,2,FALSE)</f>
        <v>#N/A</v>
      </c>
      <c r="AF718" s="280"/>
      <c r="AG718" s="266"/>
      <c r="AH718" s="266"/>
      <c r="AI718" s="266"/>
      <c r="AJ718" s="266"/>
      <c r="AK718" s="266"/>
      <c r="AL718" s="266"/>
      <c r="AM718" s="290"/>
      <c r="AN718" s="291" t="e">
        <f t="shared" si="196"/>
        <v>#DIV/0!</v>
      </c>
      <c r="AO718" s="297"/>
    </row>
    <row r="719" spans="1:41" s="219" customFormat="1" ht="15" customHeight="1" x14ac:dyDescent="0.15">
      <c r="A719" s="235"/>
      <c r="B719" s="236">
        <f t="shared" si="201"/>
        <v>0</v>
      </c>
      <c r="C719" s="237">
        <f t="shared" si="201"/>
        <v>0</v>
      </c>
      <c r="D719" s="238">
        <f>D718+1</f>
        <v>4</v>
      </c>
      <c r="E719" s="238"/>
      <c r="F719" s="239"/>
      <c r="G719" s="238"/>
      <c r="H719" s="238"/>
      <c r="I719" s="238"/>
      <c r="J719" s="238"/>
      <c r="K719" s="238"/>
      <c r="L719" s="238"/>
      <c r="M719" s="238"/>
      <c r="N719" s="238"/>
      <c r="O719" s="256">
        <f t="shared" si="195"/>
        <v>0</v>
      </c>
      <c r="P719" s="323"/>
      <c r="Q719" s="266"/>
      <c r="R719" s="331"/>
      <c r="S719" s="347"/>
      <c r="T719" s="323"/>
      <c r="U719" s="325"/>
      <c r="V719" s="327"/>
      <c r="W719" s="329"/>
      <c r="X719" s="325"/>
      <c r="Y719" s="331"/>
      <c r="Z719" s="331"/>
      <c r="AA719" s="331"/>
      <c r="AB719" s="267"/>
      <c r="AC719" s="267"/>
      <c r="AD719" s="238">
        <f>AD718</f>
        <v>0</v>
      </c>
      <c r="AE719" s="279" t="e">
        <f>VLOOKUP(AD719,分类参数表!$I$2:$J$10,2,FALSE)</f>
        <v>#N/A</v>
      </c>
      <c r="AF719" s="280"/>
      <c r="AG719" s="266"/>
      <c r="AH719" s="266"/>
      <c r="AI719" s="266"/>
      <c r="AJ719" s="266"/>
      <c r="AK719" s="266"/>
      <c r="AL719" s="266"/>
      <c r="AM719" s="290"/>
      <c r="AN719" s="291" t="e">
        <f t="shared" si="196"/>
        <v>#DIV/0!</v>
      </c>
      <c r="AO719" s="297"/>
    </row>
    <row r="720" spans="1:41" s="219" customFormat="1" ht="15" customHeight="1" x14ac:dyDescent="0.15">
      <c r="A720" s="235"/>
      <c r="B720" s="236">
        <f t="shared" si="201"/>
        <v>0</v>
      </c>
      <c r="C720" s="237">
        <f t="shared" si="201"/>
        <v>0</v>
      </c>
      <c r="D720" s="238">
        <f>D719+1</f>
        <v>5</v>
      </c>
      <c r="E720" s="238"/>
      <c r="F720" s="239"/>
      <c r="G720" s="238"/>
      <c r="H720" s="238"/>
      <c r="I720" s="238"/>
      <c r="J720" s="238"/>
      <c r="K720" s="238"/>
      <c r="L720" s="238"/>
      <c r="M720" s="238"/>
      <c r="N720" s="238"/>
      <c r="O720" s="256">
        <f t="shared" si="195"/>
        <v>0</v>
      </c>
      <c r="P720" s="323"/>
      <c r="Q720" s="266"/>
      <c r="R720" s="331"/>
      <c r="S720" s="347"/>
      <c r="T720" s="323"/>
      <c r="U720" s="325"/>
      <c r="V720" s="327"/>
      <c r="W720" s="329"/>
      <c r="X720" s="325"/>
      <c r="Y720" s="331"/>
      <c r="Z720" s="331"/>
      <c r="AA720" s="331"/>
      <c r="AB720" s="267"/>
      <c r="AC720" s="267"/>
      <c r="AD720" s="238">
        <f>AD719</f>
        <v>0</v>
      </c>
      <c r="AE720" s="279" t="e">
        <f>VLOOKUP(AD720,分类参数表!$I$2:$J$10,2,FALSE)</f>
        <v>#N/A</v>
      </c>
      <c r="AF720" s="280"/>
      <c r="AG720" s="266"/>
      <c r="AH720" s="266"/>
      <c r="AI720" s="266"/>
      <c r="AJ720" s="266"/>
      <c r="AK720" s="266"/>
      <c r="AL720" s="266"/>
      <c r="AM720" s="290"/>
      <c r="AN720" s="291" t="e">
        <f t="shared" si="196"/>
        <v>#DIV/0!</v>
      </c>
      <c r="AO720" s="297"/>
    </row>
    <row r="721" spans="1:41" x14ac:dyDescent="0.15">
      <c r="A721" s="253"/>
      <c r="B721" s="38"/>
      <c r="C721" s="37"/>
      <c r="D721" s="38"/>
      <c r="E721" s="38"/>
      <c r="F721" s="38"/>
      <c r="G721" s="38"/>
      <c r="H721" s="38"/>
      <c r="I721" s="38"/>
      <c r="J721" s="38"/>
      <c r="K721" s="38"/>
      <c r="L721" s="38"/>
      <c r="M721" s="38"/>
      <c r="N721" s="38"/>
      <c r="O721" s="38"/>
      <c r="P721" s="38"/>
      <c r="Q721" s="67"/>
      <c r="R721" s="38"/>
      <c r="S721" s="38"/>
      <c r="T721" s="38"/>
      <c r="U721" s="38"/>
      <c r="V721" s="68"/>
      <c r="W721" s="67"/>
      <c r="X721" s="38"/>
      <c r="Y721" s="68"/>
      <c r="Z721" s="68"/>
      <c r="AA721" s="68"/>
      <c r="AB721" s="68"/>
      <c r="AC721" s="68"/>
      <c r="AD721" s="38"/>
      <c r="AE721" s="286"/>
      <c r="AF721" s="38"/>
      <c r="AG721" s="38"/>
      <c r="AH721" s="38"/>
      <c r="AI721" s="38"/>
      <c r="AJ721" s="38"/>
      <c r="AK721" s="38"/>
      <c r="AL721" s="38"/>
      <c r="AM721" s="68"/>
      <c r="AN721" s="90"/>
      <c r="AO721" s="98"/>
    </row>
    <row r="722" spans="1:41" s="218" customFormat="1" ht="15" customHeight="1" x14ac:dyDescent="0.15">
      <c r="A722" s="229"/>
      <c r="B722" s="230"/>
      <c r="C722" s="231"/>
      <c r="D722" s="232">
        <v>1</v>
      </c>
      <c r="E722" s="233"/>
      <c r="F722" s="233"/>
      <c r="G722" s="232"/>
      <c r="H722" s="234"/>
      <c r="I722" s="234"/>
      <c r="J722" s="232"/>
      <c r="K722" s="233"/>
      <c r="L722" s="232"/>
      <c r="M722" s="232"/>
      <c r="N722" s="232"/>
      <c r="O722" s="255">
        <f t="shared" ref="O722:O746" si="202">N722*M722</f>
        <v>0</v>
      </c>
      <c r="P722" s="322">
        <f>SUM(O722:O726)</f>
        <v>0</v>
      </c>
      <c r="Q722" s="264"/>
      <c r="R722" s="330">
        <f>SUMPRODUCT(Q722:Q726+0)</f>
        <v>0</v>
      </c>
      <c r="S722" s="346" t="e">
        <f>R722/P722</f>
        <v>#DIV/0!</v>
      </c>
      <c r="T722" s="322" t="e">
        <f>LOOKUP(S722,{0.4,0.45,0.5,0.55,0.6,0.65,0.7,0.75,0.8,0.85,0.9,0.95,1},{0.1,0.175,0.25,0.325,0.4,0.475,0.55,0.625,0.7,0.775,0.85,0.925,1})</f>
        <v>#DIV/0!</v>
      </c>
      <c r="U722" s="324"/>
      <c r="V722" s="326"/>
      <c r="W722" s="328"/>
      <c r="X722" s="324"/>
      <c r="Y722" s="330">
        <f>R722-(V722/10)-X722</f>
        <v>0</v>
      </c>
      <c r="Z722" s="330" t="e">
        <f>Y722*T722*AE722</f>
        <v>#DIV/0!</v>
      </c>
      <c r="AA722" s="330" t="e">
        <f>U722-V722+Z722</f>
        <v>#DIV/0!</v>
      </c>
      <c r="AB722" s="265"/>
      <c r="AC722" s="265"/>
      <c r="AD722" s="276"/>
      <c r="AE722" s="277" t="e">
        <f>VLOOKUP(AD722,分类参数表!$I$2:$J$10,2,FALSE)</f>
        <v>#N/A</v>
      </c>
      <c r="AF722" s="278"/>
      <c r="AG722" s="264"/>
      <c r="AH722" s="264"/>
      <c r="AI722" s="264"/>
      <c r="AJ722" s="264"/>
      <c r="AK722" s="264"/>
      <c r="AL722" s="264"/>
      <c r="AM722" s="288"/>
      <c r="AN722" s="289" t="e">
        <f t="shared" ref="AN722:AN746" si="203">(Q722-AM722)/M722/N722</f>
        <v>#DIV/0!</v>
      </c>
      <c r="AO722" s="296"/>
    </row>
    <row r="723" spans="1:41" s="219" customFormat="1" ht="15" customHeight="1" x14ac:dyDescent="0.15">
      <c r="A723" s="235"/>
      <c r="B723" s="236">
        <f t="shared" ref="B723:C726" si="204">B722</f>
        <v>0</v>
      </c>
      <c r="C723" s="237">
        <f t="shared" si="204"/>
        <v>0</v>
      </c>
      <c r="D723" s="238">
        <f>D722+1</f>
        <v>2</v>
      </c>
      <c r="E723" s="238"/>
      <c r="F723" s="239"/>
      <c r="G723" s="238"/>
      <c r="H723" s="240"/>
      <c r="I723" s="240"/>
      <c r="J723" s="238"/>
      <c r="K723" s="238"/>
      <c r="L723" s="238"/>
      <c r="M723" s="238"/>
      <c r="N723" s="238"/>
      <c r="O723" s="256">
        <f t="shared" si="202"/>
        <v>0</v>
      </c>
      <c r="P723" s="323"/>
      <c r="Q723" s="266"/>
      <c r="R723" s="331"/>
      <c r="S723" s="347"/>
      <c r="T723" s="323"/>
      <c r="U723" s="325"/>
      <c r="V723" s="327"/>
      <c r="W723" s="329"/>
      <c r="X723" s="325"/>
      <c r="Y723" s="331"/>
      <c r="Z723" s="331"/>
      <c r="AA723" s="331"/>
      <c r="AB723" s="267"/>
      <c r="AC723" s="267"/>
      <c r="AD723" s="238">
        <f>AD722</f>
        <v>0</v>
      </c>
      <c r="AE723" s="279" t="e">
        <f>VLOOKUP(AD723,分类参数表!$I$2:$J$10,2,FALSE)</f>
        <v>#N/A</v>
      </c>
      <c r="AF723" s="280"/>
      <c r="AG723" s="266"/>
      <c r="AH723" s="266"/>
      <c r="AI723" s="266"/>
      <c r="AJ723" s="266"/>
      <c r="AK723" s="266"/>
      <c r="AL723" s="266"/>
      <c r="AM723" s="290"/>
      <c r="AN723" s="291" t="e">
        <f t="shared" si="203"/>
        <v>#DIV/0!</v>
      </c>
      <c r="AO723" s="297"/>
    </row>
    <row r="724" spans="1:41" s="219" customFormat="1" ht="15" customHeight="1" x14ac:dyDescent="0.15">
      <c r="A724" s="235"/>
      <c r="B724" s="236">
        <f t="shared" si="204"/>
        <v>0</v>
      </c>
      <c r="C724" s="237">
        <f t="shared" si="204"/>
        <v>0</v>
      </c>
      <c r="D724" s="238">
        <f>D723+1</f>
        <v>3</v>
      </c>
      <c r="E724" s="238"/>
      <c r="F724" s="239"/>
      <c r="G724" s="238"/>
      <c r="H724" s="240"/>
      <c r="I724" s="240"/>
      <c r="J724" s="238"/>
      <c r="K724" s="238"/>
      <c r="L724" s="238"/>
      <c r="M724" s="238"/>
      <c r="N724" s="238"/>
      <c r="O724" s="256">
        <f t="shared" si="202"/>
        <v>0</v>
      </c>
      <c r="P724" s="323"/>
      <c r="Q724" s="266"/>
      <c r="R724" s="331"/>
      <c r="S724" s="347"/>
      <c r="T724" s="323"/>
      <c r="U724" s="325"/>
      <c r="V724" s="327"/>
      <c r="W724" s="329"/>
      <c r="X724" s="325"/>
      <c r="Y724" s="331"/>
      <c r="Z724" s="331"/>
      <c r="AA724" s="331"/>
      <c r="AB724" s="268"/>
      <c r="AC724" s="268"/>
      <c r="AD724" s="238">
        <f>AD723</f>
        <v>0</v>
      </c>
      <c r="AE724" s="279" t="e">
        <f>VLOOKUP(AD724,分类参数表!$I$2:$J$10,2,FALSE)</f>
        <v>#N/A</v>
      </c>
      <c r="AF724" s="280"/>
      <c r="AG724" s="266"/>
      <c r="AH724" s="266"/>
      <c r="AI724" s="266"/>
      <c r="AJ724" s="266"/>
      <c r="AK724" s="266"/>
      <c r="AL724" s="266"/>
      <c r="AM724" s="290"/>
      <c r="AN724" s="291" t="e">
        <f t="shared" si="203"/>
        <v>#DIV/0!</v>
      </c>
      <c r="AO724" s="297"/>
    </row>
    <row r="725" spans="1:41" s="219" customFormat="1" ht="15" customHeight="1" x14ac:dyDescent="0.15">
      <c r="A725" s="235"/>
      <c r="B725" s="236">
        <f t="shared" si="204"/>
        <v>0</v>
      </c>
      <c r="C725" s="237">
        <f t="shared" si="204"/>
        <v>0</v>
      </c>
      <c r="D725" s="238">
        <f>D724+1</f>
        <v>4</v>
      </c>
      <c r="E725" s="238"/>
      <c r="F725" s="239"/>
      <c r="G725" s="238"/>
      <c r="H725" s="238"/>
      <c r="I725" s="238"/>
      <c r="J725" s="238"/>
      <c r="K725" s="238"/>
      <c r="L725" s="238"/>
      <c r="M725" s="238"/>
      <c r="N725" s="238"/>
      <c r="O725" s="256">
        <f t="shared" si="202"/>
        <v>0</v>
      </c>
      <c r="P725" s="323"/>
      <c r="Q725" s="266"/>
      <c r="R725" s="331"/>
      <c r="S725" s="347"/>
      <c r="T725" s="323"/>
      <c r="U725" s="325"/>
      <c r="V725" s="327"/>
      <c r="W725" s="329"/>
      <c r="X725" s="325"/>
      <c r="Y725" s="331"/>
      <c r="Z725" s="331"/>
      <c r="AA725" s="331"/>
      <c r="AB725" s="267"/>
      <c r="AC725" s="267"/>
      <c r="AD725" s="238">
        <f>AD724</f>
        <v>0</v>
      </c>
      <c r="AE725" s="279" t="e">
        <f>VLOOKUP(AD725,分类参数表!$I$2:$J$10,2,FALSE)</f>
        <v>#N/A</v>
      </c>
      <c r="AF725" s="280"/>
      <c r="AG725" s="266"/>
      <c r="AH725" s="266"/>
      <c r="AI725" s="266"/>
      <c r="AJ725" s="266"/>
      <c r="AK725" s="266"/>
      <c r="AL725" s="266"/>
      <c r="AM725" s="290"/>
      <c r="AN725" s="291" t="e">
        <f t="shared" si="203"/>
        <v>#DIV/0!</v>
      </c>
      <c r="AO725" s="297"/>
    </row>
    <row r="726" spans="1:41" s="219" customFormat="1" ht="15" customHeight="1" x14ac:dyDescent="0.15">
      <c r="A726" s="235"/>
      <c r="B726" s="236">
        <f t="shared" si="204"/>
        <v>0</v>
      </c>
      <c r="C726" s="237">
        <f t="shared" si="204"/>
        <v>0</v>
      </c>
      <c r="D726" s="238">
        <f>D725+1</f>
        <v>5</v>
      </c>
      <c r="E726" s="238"/>
      <c r="F726" s="239"/>
      <c r="G726" s="238"/>
      <c r="H726" s="238"/>
      <c r="I726" s="238"/>
      <c r="J726" s="238"/>
      <c r="K726" s="238"/>
      <c r="L726" s="238"/>
      <c r="M726" s="238"/>
      <c r="N726" s="238"/>
      <c r="O726" s="256">
        <f t="shared" si="202"/>
        <v>0</v>
      </c>
      <c r="P726" s="323"/>
      <c r="Q726" s="266"/>
      <c r="R726" s="331"/>
      <c r="S726" s="347"/>
      <c r="T726" s="323"/>
      <c r="U726" s="325"/>
      <c r="V726" s="327"/>
      <c r="W726" s="329"/>
      <c r="X726" s="325"/>
      <c r="Y726" s="331"/>
      <c r="Z726" s="331"/>
      <c r="AA726" s="331"/>
      <c r="AB726" s="267"/>
      <c r="AC726" s="267"/>
      <c r="AD726" s="238">
        <f>AD725</f>
        <v>0</v>
      </c>
      <c r="AE726" s="279" t="e">
        <f>VLOOKUP(AD726,分类参数表!$I$2:$J$10,2,FALSE)</f>
        <v>#N/A</v>
      </c>
      <c r="AF726" s="280"/>
      <c r="AG726" s="266"/>
      <c r="AH726" s="266"/>
      <c r="AI726" s="266"/>
      <c r="AJ726" s="266"/>
      <c r="AK726" s="266"/>
      <c r="AL726" s="266"/>
      <c r="AM726" s="290"/>
      <c r="AN726" s="291" t="e">
        <f t="shared" si="203"/>
        <v>#DIV/0!</v>
      </c>
      <c r="AO726" s="297"/>
    </row>
    <row r="727" spans="1:41" s="220" customFormat="1" ht="15" customHeight="1" x14ac:dyDescent="0.15">
      <c r="A727" s="241"/>
      <c r="B727" s="242"/>
      <c r="C727" s="243"/>
      <c r="D727" s="244">
        <v>1</v>
      </c>
      <c r="E727" s="245"/>
      <c r="F727" s="245"/>
      <c r="G727" s="244"/>
      <c r="H727" s="246"/>
      <c r="I727" s="246"/>
      <c r="J727" s="244"/>
      <c r="K727" s="245"/>
      <c r="L727" s="244"/>
      <c r="M727" s="244"/>
      <c r="N727" s="244"/>
      <c r="O727" s="257">
        <f t="shared" si="202"/>
        <v>0</v>
      </c>
      <c r="P727" s="332">
        <f>SUM(O727:O731)</f>
        <v>0</v>
      </c>
      <c r="Q727" s="269"/>
      <c r="R727" s="318">
        <f>SUMPRODUCT(Q727:Q731+0)</f>
        <v>0</v>
      </c>
      <c r="S727" s="334" t="e">
        <f>R727/P727</f>
        <v>#DIV/0!</v>
      </c>
      <c r="T727" s="332" t="e">
        <f>LOOKUP(S727,{0.4,0.45,0.5,0.55,0.6,0.65,0.7,0.75,0.8,0.85,0.9,0.95,1},{0.1,0.175,0.25,0.325,0.4,0.475,0.55,0.625,0.7,0.775,0.85,0.925,1})</f>
        <v>#DIV/0!</v>
      </c>
      <c r="U727" s="320"/>
      <c r="V727" s="344"/>
      <c r="W727" s="342"/>
      <c r="X727" s="320"/>
      <c r="Y727" s="318">
        <f>R727-(V727/10)-X727</f>
        <v>0</v>
      </c>
      <c r="Z727" s="318" t="e">
        <f>Y727*T727*AE727</f>
        <v>#DIV/0!</v>
      </c>
      <c r="AA727" s="318" t="e">
        <f>U727-V727+Z727</f>
        <v>#DIV/0!</v>
      </c>
      <c r="AB727" s="270"/>
      <c r="AC727" s="270"/>
      <c r="AD727" s="281"/>
      <c r="AE727" s="282" t="e">
        <f>VLOOKUP(AD727,分类参数表!$I$2:$J$10,2,FALSE)</f>
        <v>#N/A</v>
      </c>
      <c r="AF727" s="283"/>
      <c r="AG727" s="269"/>
      <c r="AH727" s="269"/>
      <c r="AI727" s="269"/>
      <c r="AJ727" s="269"/>
      <c r="AK727" s="269"/>
      <c r="AL727" s="269"/>
      <c r="AM727" s="292"/>
      <c r="AN727" s="293" t="e">
        <f t="shared" si="203"/>
        <v>#DIV/0!</v>
      </c>
      <c r="AO727" s="298"/>
    </row>
    <row r="728" spans="1:41" s="221" customFormat="1" ht="15" customHeight="1" x14ac:dyDescent="0.15">
      <c r="A728" s="247"/>
      <c r="B728" s="248">
        <f t="shared" ref="B728:C731" si="205">B727</f>
        <v>0</v>
      </c>
      <c r="C728" s="249">
        <f t="shared" si="205"/>
        <v>0</v>
      </c>
      <c r="D728" s="250">
        <f>D727+1</f>
        <v>2</v>
      </c>
      <c r="E728" s="250"/>
      <c r="F728" s="251"/>
      <c r="G728" s="250"/>
      <c r="H728" s="252"/>
      <c r="I728" s="252"/>
      <c r="J728" s="250"/>
      <c r="K728" s="250"/>
      <c r="L728" s="250"/>
      <c r="M728" s="250"/>
      <c r="N728" s="250"/>
      <c r="O728" s="258">
        <f t="shared" si="202"/>
        <v>0</v>
      </c>
      <c r="P728" s="333"/>
      <c r="Q728" s="271"/>
      <c r="R728" s="319"/>
      <c r="S728" s="335"/>
      <c r="T728" s="333"/>
      <c r="U728" s="321"/>
      <c r="V728" s="345"/>
      <c r="W728" s="343"/>
      <c r="X728" s="321"/>
      <c r="Y728" s="319"/>
      <c r="Z728" s="319"/>
      <c r="AA728" s="319"/>
      <c r="AB728" s="272"/>
      <c r="AC728" s="272"/>
      <c r="AD728" s="250">
        <f>AD727</f>
        <v>0</v>
      </c>
      <c r="AE728" s="284" t="e">
        <f>VLOOKUP(AD728,分类参数表!$I$2:$J$10,2,FALSE)</f>
        <v>#N/A</v>
      </c>
      <c r="AF728" s="285"/>
      <c r="AG728" s="271"/>
      <c r="AH728" s="271"/>
      <c r="AI728" s="271"/>
      <c r="AJ728" s="271"/>
      <c r="AK728" s="271"/>
      <c r="AL728" s="271"/>
      <c r="AM728" s="294"/>
      <c r="AN728" s="295" t="e">
        <f t="shared" si="203"/>
        <v>#DIV/0!</v>
      </c>
      <c r="AO728" s="299"/>
    </row>
    <row r="729" spans="1:41" s="221" customFormat="1" ht="15" customHeight="1" x14ac:dyDescent="0.15">
      <c r="A729" s="247"/>
      <c r="B729" s="248">
        <f t="shared" si="205"/>
        <v>0</v>
      </c>
      <c r="C729" s="249">
        <f t="shared" si="205"/>
        <v>0</v>
      </c>
      <c r="D729" s="250">
        <f>D728+1</f>
        <v>3</v>
      </c>
      <c r="E729" s="250"/>
      <c r="F729" s="251"/>
      <c r="G729" s="250"/>
      <c r="H729" s="252"/>
      <c r="I729" s="252"/>
      <c r="J729" s="250"/>
      <c r="K729" s="250"/>
      <c r="L729" s="250"/>
      <c r="M729" s="250"/>
      <c r="N729" s="250"/>
      <c r="O729" s="258">
        <f t="shared" si="202"/>
        <v>0</v>
      </c>
      <c r="P729" s="333"/>
      <c r="Q729" s="271"/>
      <c r="R729" s="319"/>
      <c r="S729" s="335"/>
      <c r="T729" s="333"/>
      <c r="U729" s="321"/>
      <c r="V729" s="345"/>
      <c r="W729" s="343"/>
      <c r="X729" s="321"/>
      <c r="Y729" s="319"/>
      <c r="Z729" s="319"/>
      <c r="AA729" s="319"/>
      <c r="AB729" s="273"/>
      <c r="AC729" s="273"/>
      <c r="AD729" s="250">
        <f>AD728</f>
        <v>0</v>
      </c>
      <c r="AE729" s="284" t="e">
        <f>VLOOKUP(AD729,分类参数表!$I$2:$J$10,2,FALSE)</f>
        <v>#N/A</v>
      </c>
      <c r="AF729" s="285"/>
      <c r="AG729" s="271"/>
      <c r="AH729" s="271"/>
      <c r="AI729" s="271"/>
      <c r="AJ729" s="271"/>
      <c r="AK729" s="271"/>
      <c r="AL729" s="271"/>
      <c r="AM729" s="294"/>
      <c r="AN729" s="295" t="e">
        <f t="shared" si="203"/>
        <v>#DIV/0!</v>
      </c>
      <c r="AO729" s="299"/>
    </row>
    <row r="730" spans="1:41" s="221" customFormat="1" ht="15" customHeight="1" x14ac:dyDescent="0.15">
      <c r="A730" s="247"/>
      <c r="B730" s="248">
        <f t="shared" si="205"/>
        <v>0</v>
      </c>
      <c r="C730" s="249">
        <f t="shared" si="205"/>
        <v>0</v>
      </c>
      <c r="D730" s="250">
        <f>D729+1</f>
        <v>4</v>
      </c>
      <c r="E730" s="250"/>
      <c r="F730" s="251"/>
      <c r="G730" s="250"/>
      <c r="H730" s="250"/>
      <c r="I730" s="250"/>
      <c r="J730" s="250"/>
      <c r="K730" s="250"/>
      <c r="L730" s="250"/>
      <c r="M730" s="250"/>
      <c r="N730" s="250"/>
      <c r="O730" s="258">
        <f t="shared" si="202"/>
        <v>0</v>
      </c>
      <c r="P730" s="333"/>
      <c r="Q730" s="271"/>
      <c r="R730" s="319"/>
      <c r="S730" s="335"/>
      <c r="T730" s="333"/>
      <c r="U730" s="321"/>
      <c r="V730" s="345"/>
      <c r="W730" s="343"/>
      <c r="X730" s="321"/>
      <c r="Y730" s="319"/>
      <c r="Z730" s="319"/>
      <c r="AA730" s="319"/>
      <c r="AB730" s="272"/>
      <c r="AC730" s="272"/>
      <c r="AD730" s="250">
        <f>AD729</f>
        <v>0</v>
      </c>
      <c r="AE730" s="284" t="e">
        <f>VLOOKUP(AD730,分类参数表!$I$2:$J$10,2,FALSE)</f>
        <v>#N/A</v>
      </c>
      <c r="AF730" s="285"/>
      <c r="AG730" s="271"/>
      <c r="AH730" s="271"/>
      <c r="AI730" s="271"/>
      <c r="AJ730" s="271"/>
      <c r="AK730" s="271"/>
      <c r="AL730" s="271"/>
      <c r="AM730" s="294"/>
      <c r="AN730" s="295" t="e">
        <f t="shared" si="203"/>
        <v>#DIV/0!</v>
      </c>
      <c r="AO730" s="299"/>
    </row>
    <row r="731" spans="1:41" s="221" customFormat="1" ht="15" customHeight="1" x14ac:dyDescent="0.15">
      <c r="A731" s="247"/>
      <c r="B731" s="248">
        <f t="shared" si="205"/>
        <v>0</v>
      </c>
      <c r="C731" s="249">
        <f t="shared" si="205"/>
        <v>0</v>
      </c>
      <c r="D731" s="250">
        <f>D730+1</f>
        <v>5</v>
      </c>
      <c r="E731" s="250"/>
      <c r="F731" s="251"/>
      <c r="G731" s="250"/>
      <c r="H731" s="250"/>
      <c r="I731" s="250"/>
      <c r="J731" s="250"/>
      <c r="K731" s="250"/>
      <c r="L731" s="250"/>
      <c r="M731" s="250"/>
      <c r="N731" s="250"/>
      <c r="O731" s="258">
        <f t="shared" si="202"/>
        <v>0</v>
      </c>
      <c r="P731" s="333"/>
      <c r="Q731" s="271"/>
      <c r="R731" s="319"/>
      <c r="S731" s="335"/>
      <c r="T731" s="333"/>
      <c r="U731" s="321"/>
      <c r="V731" s="345"/>
      <c r="W731" s="343"/>
      <c r="X731" s="321"/>
      <c r="Y731" s="319"/>
      <c r="Z731" s="319"/>
      <c r="AA731" s="319"/>
      <c r="AB731" s="272"/>
      <c r="AC731" s="272"/>
      <c r="AD731" s="250">
        <f>AD730</f>
        <v>0</v>
      </c>
      <c r="AE731" s="284" t="e">
        <f>VLOOKUP(AD731,分类参数表!$I$2:$J$10,2,FALSE)</f>
        <v>#N/A</v>
      </c>
      <c r="AF731" s="285"/>
      <c r="AG731" s="271"/>
      <c r="AH731" s="271"/>
      <c r="AI731" s="271"/>
      <c r="AJ731" s="271"/>
      <c r="AK731" s="271"/>
      <c r="AL731" s="271"/>
      <c r="AM731" s="294"/>
      <c r="AN731" s="295" t="e">
        <f t="shared" si="203"/>
        <v>#DIV/0!</v>
      </c>
      <c r="AO731" s="299"/>
    </row>
    <row r="732" spans="1:41" s="218" customFormat="1" ht="15" customHeight="1" x14ac:dyDescent="0.15">
      <c r="A732" s="229"/>
      <c r="B732" s="230"/>
      <c r="C732" s="231"/>
      <c r="D732" s="232">
        <v>1</v>
      </c>
      <c r="E732" s="233"/>
      <c r="F732" s="233"/>
      <c r="G732" s="232"/>
      <c r="H732" s="234"/>
      <c r="I732" s="234"/>
      <c r="J732" s="232"/>
      <c r="K732" s="233"/>
      <c r="L732" s="232"/>
      <c r="M732" s="232"/>
      <c r="N732" s="232"/>
      <c r="O732" s="255">
        <f t="shared" si="202"/>
        <v>0</v>
      </c>
      <c r="P732" s="322">
        <f>SUM(O732:O736)</f>
        <v>0</v>
      </c>
      <c r="Q732" s="264"/>
      <c r="R732" s="330">
        <f>SUMPRODUCT(Q732:Q736+0)</f>
        <v>0</v>
      </c>
      <c r="S732" s="346" t="e">
        <f>R732/P732</f>
        <v>#DIV/0!</v>
      </c>
      <c r="T732" s="322" t="e">
        <f>LOOKUP(S732,{0.4,0.45,0.5,0.55,0.6,0.65,0.7,0.75,0.8,0.85,0.9,0.95,1},{0.1,0.175,0.25,0.325,0.4,0.475,0.55,0.625,0.7,0.775,0.85,0.925,1})</f>
        <v>#DIV/0!</v>
      </c>
      <c r="U732" s="324"/>
      <c r="V732" s="326"/>
      <c r="W732" s="328"/>
      <c r="X732" s="324"/>
      <c r="Y732" s="330">
        <f>R732-(V732/10)-X732</f>
        <v>0</v>
      </c>
      <c r="Z732" s="330" t="e">
        <f>Y732*T732*AE732</f>
        <v>#DIV/0!</v>
      </c>
      <c r="AA732" s="330" t="e">
        <f>U732-V732+Z732</f>
        <v>#DIV/0!</v>
      </c>
      <c r="AB732" s="265"/>
      <c r="AC732" s="265"/>
      <c r="AD732" s="276"/>
      <c r="AE732" s="277" t="e">
        <f>VLOOKUP(AD732,分类参数表!$I$2:$J$10,2,FALSE)</f>
        <v>#N/A</v>
      </c>
      <c r="AF732" s="278"/>
      <c r="AG732" s="264"/>
      <c r="AH732" s="264"/>
      <c r="AI732" s="264"/>
      <c r="AJ732" s="264"/>
      <c r="AK732" s="264"/>
      <c r="AL732" s="264"/>
      <c r="AM732" s="288"/>
      <c r="AN732" s="289" t="e">
        <f t="shared" si="203"/>
        <v>#DIV/0!</v>
      </c>
      <c r="AO732" s="296"/>
    </row>
    <row r="733" spans="1:41" s="219" customFormat="1" ht="15" customHeight="1" x14ac:dyDescent="0.15">
      <c r="A733" s="235"/>
      <c r="B733" s="236">
        <f t="shared" ref="B733:C736" si="206">B732</f>
        <v>0</v>
      </c>
      <c r="C733" s="237">
        <f t="shared" si="206"/>
        <v>0</v>
      </c>
      <c r="D733" s="238">
        <f>D732+1</f>
        <v>2</v>
      </c>
      <c r="E733" s="238"/>
      <c r="F733" s="239"/>
      <c r="G733" s="238"/>
      <c r="H733" s="240"/>
      <c r="I733" s="240"/>
      <c r="J733" s="238"/>
      <c r="K733" s="238"/>
      <c r="L733" s="238"/>
      <c r="M733" s="238"/>
      <c r="N733" s="238"/>
      <c r="O733" s="256">
        <f t="shared" si="202"/>
        <v>0</v>
      </c>
      <c r="P733" s="323"/>
      <c r="Q733" s="266"/>
      <c r="R733" s="331"/>
      <c r="S733" s="347"/>
      <c r="T733" s="323"/>
      <c r="U733" s="325"/>
      <c r="V733" s="327"/>
      <c r="W733" s="329"/>
      <c r="X733" s="325"/>
      <c r="Y733" s="331"/>
      <c r="Z733" s="331"/>
      <c r="AA733" s="331"/>
      <c r="AB733" s="267"/>
      <c r="AC733" s="267"/>
      <c r="AD733" s="238">
        <f>AD732</f>
        <v>0</v>
      </c>
      <c r="AE733" s="279" t="e">
        <f>VLOOKUP(AD733,分类参数表!$I$2:$J$10,2,FALSE)</f>
        <v>#N/A</v>
      </c>
      <c r="AF733" s="280"/>
      <c r="AG733" s="266"/>
      <c r="AH733" s="266"/>
      <c r="AI733" s="266"/>
      <c r="AJ733" s="266"/>
      <c r="AK733" s="266"/>
      <c r="AL733" s="266"/>
      <c r="AM733" s="290"/>
      <c r="AN733" s="291" t="e">
        <f t="shared" si="203"/>
        <v>#DIV/0!</v>
      </c>
      <c r="AO733" s="297"/>
    </row>
    <row r="734" spans="1:41" s="219" customFormat="1" ht="15" customHeight="1" x14ac:dyDescent="0.15">
      <c r="A734" s="235"/>
      <c r="B734" s="236">
        <f t="shared" si="206"/>
        <v>0</v>
      </c>
      <c r="C734" s="237">
        <f t="shared" si="206"/>
        <v>0</v>
      </c>
      <c r="D734" s="238">
        <f>D733+1</f>
        <v>3</v>
      </c>
      <c r="E734" s="238"/>
      <c r="F734" s="239"/>
      <c r="G734" s="238"/>
      <c r="H734" s="240"/>
      <c r="I734" s="240"/>
      <c r="J734" s="238"/>
      <c r="K734" s="238"/>
      <c r="L734" s="238"/>
      <c r="M734" s="238"/>
      <c r="N734" s="238"/>
      <c r="O734" s="256">
        <f t="shared" si="202"/>
        <v>0</v>
      </c>
      <c r="P734" s="323"/>
      <c r="Q734" s="266"/>
      <c r="R734" s="331"/>
      <c r="S734" s="347"/>
      <c r="T734" s="323"/>
      <c r="U734" s="325"/>
      <c r="V734" s="327"/>
      <c r="W734" s="329"/>
      <c r="X734" s="325"/>
      <c r="Y734" s="331"/>
      <c r="Z734" s="331"/>
      <c r="AA734" s="331"/>
      <c r="AB734" s="268"/>
      <c r="AC734" s="268"/>
      <c r="AD734" s="238">
        <f>AD733</f>
        <v>0</v>
      </c>
      <c r="AE734" s="279" t="e">
        <f>VLOOKUP(AD734,分类参数表!$I$2:$J$10,2,FALSE)</f>
        <v>#N/A</v>
      </c>
      <c r="AF734" s="280"/>
      <c r="AG734" s="266"/>
      <c r="AH734" s="266"/>
      <c r="AI734" s="266"/>
      <c r="AJ734" s="266"/>
      <c r="AK734" s="266"/>
      <c r="AL734" s="266"/>
      <c r="AM734" s="290"/>
      <c r="AN734" s="291" t="e">
        <f t="shared" si="203"/>
        <v>#DIV/0!</v>
      </c>
      <c r="AO734" s="297"/>
    </row>
    <row r="735" spans="1:41" s="219" customFormat="1" ht="15" customHeight="1" x14ac:dyDescent="0.15">
      <c r="A735" s="235"/>
      <c r="B735" s="236">
        <f t="shared" si="206"/>
        <v>0</v>
      </c>
      <c r="C735" s="237">
        <f t="shared" si="206"/>
        <v>0</v>
      </c>
      <c r="D735" s="238">
        <f>D734+1</f>
        <v>4</v>
      </c>
      <c r="E735" s="238"/>
      <c r="F735" s="239"/>
      <c r="G735" s="238"/>
      <c r="H735" s="238"/>
      <c r="I735" s="238"/>
      <c r="J735" s="238"/>
      <c r="K735" s="238"/>
      <c r="L735" s="238"/>
      <c r="M735" s="238"/>
      <c r="N735" s="238"/>
      <c r="O735" s="256">
        <f t="shared" si="202"/>
        <v>0</v>
      </c>
      <c r="P735" s="323"/>
      <c r="Q735" s="266"/>
      <c r="R735" s="331"/>
      <c r="S735" s="347"/>
      <c r="T735" s="323"/>
      <c r="U735" s="325"/>
      <c r="V735" s="327"/>
      <c r="W735" s="329"/>
      <c r="X735" s="325"/>
      <c r="Y735" s="331"/>
      <c r="Z735" s="331"/>
      <c r="AA735" s="331"/>
      <c r="AB735" s="267"/>
      <c r="AC735" s="267"/>
      <c r="AD735" s="238">
        <f>AD734</f>
        <v>0</v>
      </c>
      <c r="AE735" s="279" t="e">
        <f>VLOOKUP(AD735,分类参数表!$I$2:$J$10,2,FALSE)</f>
        <v>#N/A</v>
      </c>
      <c r="AF735" s="280"/>
      <c r="AG735" s="266"/>
      <c r="AH735" s="266"/>
      <c r="AI735" s="266"/>
      <c r="AJ735" s="266"/>
      <c r="AK735" s="266"/>
      <c r="AL735" s="266"/>
      <c r="AM735" s="290"/>
      <c r="AN735" s="291" t="e">
        <f t="shared" si="203"/>
        <v>#DIV/0!</v>
      </c>
      <c r="AO735" s="297"/>
    </row>
    <row r="736" spans="1:41" s="219" customFormat="1" ht="15" customHeight="1" x14ac:dyDescent="0.15">
      <c r="A736" s="235"/>
      <c r="B736" s="236">
        <f t="shared" si="206"/>
        <v>0</v>
      </c>
      <c r="C736" s="237">
        <f t="shared" si="206"/>
        <v>0</v>
      </c>
      <c r="D736" s="238">
        <f>D735+1</f>
        <v>5</v>
      </c>
      <c r="E736" s="238"/>
      <c r="F736" s="239"/>
      <c r="G736" s="238"/>
      <c r="H736" s="238"/>
      <c r="I736" s="238"/>
      <c r="J736" s="238"/>
      <c r="K736" s="238"/>
      <c r="L736" s="238"/>
      <c r="M736" s="238"/>
      <c r="N736" s="238"/>
      <c r="O736" s="256">
        <f t="shared" si="202"/>
        <v>0</v>
      </c>
      <c r="P736" s="323"/>
      <c r="Q736" s="266"/>
      <c r="R736" s="331"/>
      <c r="S736" s="347"/>
      <c r="T736" s="323"/>
      <c r="U736" s="325"/>
      <c r="V736" s="327"/>
      <c r="W736" s="329"/>
      <c r="X736" s="325"/>
      <c r="Y736" s="331"/>
      <c r="Z736" s="331"/>
      <c r="AA736" s="331"/>
      <c r="AB736" s="267"/>
      <c r="AC736" s="267"/>
      <c r="AD736" s="238">
        <f>AD735</f>
        <v>0</v>
      </c>
      <c r="AE736" s="279" t="e">
        <f>VLOOKUP(AD736,分类参数表!$I$2:$J$10,2,FALSE)</f>
        <v>#N/A</v>
      </c>
      <c r="AF736" s="280"/>
      <c r="AG736" s="266"/>
      <c r="AH736" s="266"/>
      <c r="AI736" s="266"/>
      <c r="AJ736" s="266"/>
      <c r="AK736" s="266"/>
      <c r="AL736" s="266"/>
      <c r="AM736" s="290"/>
      <c r="AN736" s="291" t="e">
        <f t="shared" si="203"/>
        <v>#DIV/0!</v>
      </c>
      <c r="AO736" s="297"/>
    </row>
    <row r="737" spans="1:41" s="220" customFormat="1" ht="15" customHeight="1" x14ac:dyDescent="0.15">
      <c r="A737" s="241"/>
      <c r="B737" s="242"/>
      <c r="C737" s="243"/>
      <c r="D737" s="244">
        <v>1</v>
      </c>
      <c r="E737" s="245"/>
      <c r="F737" s="245"/>
      <c r="G737" s="244"/>
      <c r="H737" s="246"/>
      <c r="I737" s="246"/>
      <c r="J737" s="244"/>
      <c r="K737" s="245"/>
      <c r="L737" s="244"/>
      <c r="M737" s="244"/>
      <c r="N737" s="244"/>
      <c r="O737" s="257">
        <f t="shared" si="202"/>
        <v>0</v>
      </c>
      <c r="P737" s="332">
        <f>SUM(O737:O741)</f>
        <v>0</v>
      </c>
      <c r="Q737" s="269"/>
      <c r="R737" s="318">
        <f>SUMPRODUCT(Q737:Q741+0)</f>
        <v>0</v>
      </c>
      <c r="S737" s="334" t="e">
        <f>R737/P737</f>
        <v>#DIV/0!</v>
      </c>
      <c r="T737" s="332" t="e">
        <f>LOOKUP(S737,{0.4,0.45,0.5,0.55,0.6,0.65,0.7,0.75,0.8,0.85,0.9,0.95,1},{0.1,0.175,0.25,0.325,0.4,0.475,0.55,0.625,0.7,0.775,0.85,0.925,1})</f>
        <v>#DIV/0!</v>
      </c>
      <c r="U737" s="320"/>
      <c r="V737" s="344"/>
      <c r="W737" s="342"/>
      <c r="X737" s="320"/>
      <c r="Y737" s="318">
        <f>R737-(V737/10)-X737</f>
        <v>0</v>
      </c>
      <c r="Z737" s="318" t="e">
        <f>Y737*T737*AE737</f>
        <v>#DIV/0!</v>
      </c>
      <c r="AA737" s="318" t="e">
        <f>U737-V737+Z737</f>
        <v>#DIV/0!</v>
      </c>
      <c r="AB737" s="270"/>
      <c r="AC737" s="270"/>
      <c r="AD737" s="281"/>
      <c r="AE737" s="282" t="e">
        <f>VLOOKUP(AD737,分类参数表!$I$2:$J$10,2,FALSE)</f>
        <v>#N/A</v>
      </c>
      <c r="AF737" s="283"/>
      <c r="AG737" s="269"/>
      <c r="AH737" s="269"/>
      <c r="AI737" s="269"/>
      <c r="AJ737" s="269"/>
      <c r="AK737" s="269"/>
      <c r="AL737" s="269"/>
      <c r="AM737" s="292"/>
      <c r="AN737" s="293" t="e">
        <f t="shared" si="203"/>
        <v>#DIV/0!</v>
      </c>
      <c r="AO737" s="298"/>
    </row>
    <row r="738" spans="1:41" s="221" customFormat="1" ht="15" customHeight="1" x14ac:dyDescent="0.15">
      <c r="A738" s="247"/>
      <c r="B738" s="248">
        <f t="shared" ref="B738:C741" si="207">B737</f>
        <v>0</v>
      </c>
      <c r="C738" s="249">
        <f t="shared" si="207"/>
        <v>0</v>
      </c>
      <c r="D738" s="250">
        <f>D737+1</f>
        <v>2</v>
      </c>
      <c r="E738" s="250"/>
      <c r="F738" s="251"/>
      <c r="G738" s="250"/>
      <c r="H738" s="252"/>
      <c r="I738" s="252"/>
      <c r="J738" s="250"/>
      <c r="K738" s="250"/>
      <c r="L738" s="250"/>
      <c r="M738" s="250"/>
      <c r="N738" s="250"/>
      <c r="O738" s="258">
        <f t="shared" si="202"/>
        <v>0</v>
      </c>
      <c r="P738" s="333"/>
      <c r="Q738" s="271"/>
      <c r="R738" s="319"/>
      <c r="S738" s="335"/>
      <c r="T738" s="333"/>
      <c r="U738" s="321"/>
      <c r="V738" s="345"/>
      <c r="W738" s="343"/>
      <c r="X738" s="321"/>
      <c r="Y738" s="319"/>
      <c r="Z738" s="319"/>
      <c r="AA738" s="319"/>
      <c r="AB738" s="272"/>
      <c r="AC738" s="272"/>
      <c r="AD738" s="250">
        <f>AD737</f>
        <v>0</v>
      </c>
      <c r="AE738" s="284" t="e">
        <f>VLOOKUP(AD738,分类参数表!$I$2:$J$10,2,FALSE)</f>
        <v>#N/A</v>
      </c>
      <c r="AF738" s="285"/>
      <c r="AG738" s="271"/>
      <c r="AH738" s="271"/>
      <c r="AI738" s="271"/>
      <c r="AJ738" s="271"/>
      <c r="AK738" s="271"/>
      <c r="AL738" s="271"/>
      <c r="AM738" s="294"/>
      <c r="AN738" s="295" t="e">
        <f t="shared" si="203"/>
        <v>#DIV/0!</v>
      </c>
      <c r="AO738" s="299"/>
    </row>
    <row r="739" spans="1:41" s="221" customFormat="1" ht="15" customHeight="1" x14ac:dyDescent="0.15">
      <c r="A739" s="247"/>
      <c r="B739" s="248">
        <f t="shared" si="207"/>
        <v>0</v>
      </c>
      <c r="C739" s="249">
        <f t="shared" si="207"/>
        <v>0</v>
      </c>
      <c r="D739" s="250">
        <f>D738+1</f>
        <v>3</v>
      </c>
      <c r="E739" s="250"/>
      <c r="F739" s="251"/>
      <c r="G739" s="250"/>
      <c r="H739" s="252"/>
      <c r="I739" s="252"/>
      <c r="J739" s="250"/>
      <c r="K739" s="250"/>
      <c r="L739" s="250"/>
      <c r="M739" s="250"/>
      <c r="N739" s="250"/>
      <c r="O739" s="258">
        <f t="shared" si="202"/>
        <v>0</v>
      </c>
      <c r="P739" s="333"/>
      <c r="Q739" s="271"/>
      <c r="R739" s="319"/>
      <c r="S739" s="335"/>
      <c r="T739" s="333"/>
      <c r="U739" s="321"/>
      <c r="V739" s="345"/>
      <c r="W739" s="343"/>
      <c r="X739" s="321"/>
      <c r="Y739" s="319"/>
      <c r="Z739" s="319"/>
      <c r="AA739" s="319"/>
      <c r="AB739" s="273"/>
      <c r="AC739" s="273"/>
      <c r="AD739" s="250">
        <f>AD738</f>
        <v>0</v>
      </c>
      <c r="AE739" s="284" t="e">
        <f>VLOOKUP(AD739,分类参数表!$I$2:$J$10,2,FALSE)</f>
        <v>#N/A</v>
      </c>
      <c r="AF739" s="285"/>
      <c r="AG739" s="271"/>
      <c r="AH739" s="271"/>
      <c r="AI739" s="271"/>
      <c r="AJ739" s="271"/>
      <c r="AK739" s="271"/>
      <c r="AL739" s="271"/>
      <c r="AM739" s="294"/>
      <c r="AN739" s="295" t="e">
        <f t="shared" si="203"/>
        <v>#DIV/0!</v>
      </c>
      <c r="AO739" s="299"/>
    </row>
    <row r="740" spans="1:41" s="221" customFormat="1" ht="15" customHeight="1" x14ac:dyDescent="0.15">
      <c r="A740" s="247"/>
      <c r="B740" s="248">
        <f t="shared" si="207"/>
        <v>0</v>
      </c>
      <c r="C740" s="249">
        <f t="shared" si="207"/>
        <v>0</v>
      </c>
      <c r="D740" s="250">
        <f>D739+1</f>
        <v>4</v>
      </c>
      <c r="E740" s="250"/>
      <c r="F740" s="251"/>
      <c r="G740" s="250"/>
      <c r="H740" s="250"/>
      <c r="I740" s="250"/>
      <c r="J740" s="250"/>
      <c r="K740" s="250"/>
      <c r="L740" s="250"/>
      <c r="M740" s="250"/>
      <c r="N740" s="250"/>
      <c r="O740" s="258">
        <f t="shared" si="202"/>
        <v>0</v>
      </c>
      <c r="P740" s="333"/>
      <c r="Q740" s="271"/>
      <c r="R740" s="319"/>
      <c r="S740" s="335"/>
      <c r="T740" s="333"/>
      <c r="U740" s="321"/>
      <c r="V740" s="345"/>
      <c r="W740" s="343"/>
      <c r="X740" s="321"/>
      <c r="Y740" s="319"/>
      <c r="Z740" s="319"/>
      <c r="AA740" s="319"/>
      <c r="AB740" s="272"/>
      <c r="AC740" s="272"/>
      <c r="AD740" s="250">
        <f>AD739</f>
        <v>0</v>
      </c>
      <c r="AE740" s="284" t="e">
        <f>VLOOKUP(AD740,分类参数表!$I$2:$J$10,2,FALSE)</f>
        <v>#N/A</v>
      </c>
      <c r="AF740" s="285"/>
      <c r="AG740" s="271"/>
      <c r="AH740" s="271"/>
      <c r="AI740" s="271"/>
      <c r="AJ740" s="271"/>
      <c r="AK740" s="271"/>
      <c r="AL740" s="271"/>
      <c r="AM740" s="294"/>
      <c r="AN740" s="295" t="e">
        <f t="shared" si="203"/>
        <v>#DIV/0!</v>
      </c>
      <c r="AO740" s="299"/>
    </row>
    <row r="741" spans="1:41" s="221" customFormat="1" ht="15" customHeight="1" x14ac:dyDescent="0.15">
      <c r="A741" s="247"/>
      <c r="B741" s="248">
        <f t="shared" si="207"/>
        <v>0</v>
      </c>
      <c r="C741" s="249">
        <f t="shared" si="207"/>
        <v>0</v>
      </c>
      <c r="D741" s="250">
        <f>D740+1</f>
        <v>5</v>
      </c>
      <c r="E741" s="250"/>
      <c r="F741" s="251"/>
      <c r="G741" s="250"/>
      <c r="H741" s="250"/>
      <c r="I741" s="250"/>
      <c r="J741" s="250"/>
      <c r="K741" s="250"/>
      <c r="L741" s="250"/>
      <c r="M741" s="250"/>
      <c r="N741" s="250"/>
      <c r="O741" s="258">
        <f t="shared" si="202"/>
        <v>0</v>
      </c>
      <c r="P741" s="333"/>
      <c r="Q741" s="271"/>
      <c r="R741" s="319"/>
      <c r="S741" s="335"/>
      <c r="T741" s="333"/>
      <c r="U741" s="321"/>
      <c r="V741" s="345"/>
      <c r="W741" s="343"/>
      <c r="X741" s="321"/>
      <c r="Y741" s="319"/>
      <c r="Z741" s="319"/>
      <c r="AA741" s="319"/>
      <c r="AB741" s="272"/>
      <c r="AC741" s="272"/>
      <c r="AD741" s="250">
        <f>AD740</f>
        <v>0</v>
      </c>
      <c r="AE741" s="284" t="e">
        <f>VLOOKUP(AD741,分类参数表!$I$2:$J$10,2,FALSE)</f>
        <v>#N/A</v>
      </c>
      <c r="AF741" s="285"/>
      <c r="AG741" s="271"/>
      <c r="AH741" s="271"/>
      <c r="AI741" s="271"/>
      <c r="AJ741" s="271"/>
      <c r="AK741" s="271"/>
      <c r="AL741" s="271"/>
      <c r="AM741" s="294"/>
      <c r="AN741" s="295" t="e">
        <f t="shared" si="203"/>
        <v>#DIV/0!</v>
      </c>
      <c r="AO741" s="299"/>
    </row>
    <row r="742" spans="1:41" s="218" customFormat="1" ht="15" customHeight="1" x14ac:dyDescent="0.15">
      <c r="A742" s="229"/>
      <c r="B742" s="230"/>
      <c r="C742" s="231"/>
      <c r="D742" s="232">
        <v>1</v>
      </c>
      <c r="E742" s="233"/>
      <c r="F742" s="233"/>
      <c r="G742" s="232"/>
      <c r="H742" s="234"/>
      <c r="I742" s="234"/>
      <c r="J742" s="232"/>
      <c r="K742" s="233"/>
      <c r="L742" s="232"/>
      <c r="M742" s="232"/>
      <c r="N742" s="232"/>
      <c r="O742" s="255">
        <f t="shared" si="202"/>
        <v>0</v>
      </c>
      <c r="P742" s="322">
        <f>SUM(O742:O746)</f>
        <v>0</v>
      </c>
      <c r="Q742" s="264"/>
      <c r="R742" s="330">
        <f>SUMPRODUCT(Q742:Q746+0)</f>
        <v>0</v>
      </c>
      <c r="S742" s="346" t="e">
        <f>R742/P742</f>
        <v>#DIV/0!</v>
      </c>
      <c r="T742" s="322" t="e">
        <f>LOOKUP(S742,{0.4,0.45,0.5,0.55,0.6,0.65,0.7,0.75,0.8,0.85,0.9,0.95,1},{0.1,0.175,0.25,0.325,0.4,0.475,0.55,0.625,0.7,0.775,0.85,0.925,1})</f>
        <v>#DIV/0!</v>
      </c>
      <c r="U742" s="324"/>
      <c r="V742" s="326"/>
      <c r="W742" s="328"/>
      <c r="X742" s="324"/>
      <c r="Y742" s="330">
        <f>R742-(V742/10)-X742</f>
        <v>0</v>
      </c>
      <c r="Z742" s="330" t="e">
        <f>Y742*T742*AE742</f>
        <v>#DIV/0!</v>
      </c>
      <c r="AA742" s="330" t="e">
        <f>U742-V742+Z742</f>
        <v>#DIV/0!</v>
      </c>
      <c r="AB742" s="265"/>
      <c r="AC742" s="265"/>
      <c r="AD742" s="276"/>
      <c r="AE742" s="277" t="e">
        <f>VLOOKUP(AD742,分类参数表!$I$2:$J$10,2,FALSE)</f>
        <v>#N/A</v>
      </c>
      <c r="AF742" s="278"/>
      <c r="AG742" s="264"/>
      <c r="AH742" s="264"/>
      <c r="AI742" s="264"/>
      <c r="AJ742" s="264"/>
      <c r="AK742" s="264"/>
      <c r="AL742" s="264"/>
      <c r="AM742" s="288"/>
      <c r="AN742" s="289" t="e">
        <f t="shared" si="203"/>
        <v>#DIV/0!</v>
      </c>
      <c r="AO742" s="296"/>
    </row>
    <row r="743" spans="1:41" s="219" customFormat="1" ht="15" customHeight="1" x14ac:dyDescent="0.15">
      <c r="A743" s="235"/>
      <c r="B743" s="236">
        <f t="shared" ref="B743:C746" si="208">B742</f>
        <v>0</v>
      </c>
      <c r="C743" s="237">
        <f t="shared" si="208"/>
        <v>0</v>
      </c>
      <c r="D743" s="238">
        <f>D742+1</f>
        <v>2</v>
      </c>
      <c r="E743" s="238"/>
      <c r="F743" s="239"/>
      <c r="G743" s="238"/>
      <c r="H743" s="240"/>
      <c r="I743" s="240"/>
      <c r="J743" s="238"/>
      <c r="K743" s="238"/>
      <c r="L743" s="238"/>
      <c r="M743" s="238"/>
      <c r="N743" s="238"/>
      <c r="O743" s="256">
        <f t="shared" si="202"/>
        <v>0</v>
      </c>
      <c r="P743" s="323"/>
      <c r="Q743" s="266"/>
      <c r="R743" s="331"/>
      <c r="S743" s="347"/>
      <c r="T743" s="323"/>
      <c r="U743" s="325"/>
      <c r="V743" s="327"/>
      <c r="W743" s="329"/>
      <c r="X743" s="325"/>
      <c r="Y743" s="331"/>
      <c r="Z743" s="331"/>
      <c r="AA743" s="331"/>
      <c r="AB743" s="267"/>
      <c r="AC743" s="267"/>
      <c r="AD743" s="238">
        <f>AD742</f>
        <v>0</v>
      </c>
      <c r="AE743" s="279" t="e">
        <f>VLOOKUP(AD743,分类参数表!$I$2:$J$10,2,FALSE)</f>
        <v>#N/A</v>
      </c>
      <c r="AF743" s="280"/>
      <c r="AG743" s="266"/>
      <c r="AH743" s="266"/>
      <c r="AI743" s="266"/>
      <c r="AJ743" s="266"/>
      <c r="AK743" s="266"/>
      <c r="AL743" s="266"/>
      <c r="AM743" s="290"/>
      <c r="AN743" s="291" t="e">
        <f t="shared" si="203"/>
        <v>#DIV/0!</v>
      </c>
      <c r="AO743" s="297"/>
    </row>
    <row r="744" spans="1:41" s="219" customFormat="1" ht="15" customHeight="1" x14ac:dyDescent="0.15">
      <c r="A744" s="235"/>
      <c r="B744" s="236">
        <f t="shared" si="208"/>
        <v>0</v>
      </c>
      <c r="C744" s="237">
        <f t="shared" si="208"/>
        <v>0</v>
      </c>
      <c r="D744" s="238">
        <f>D743+1</f>
        <v>3</v>
      </c>
      <c r="E744" s="238"/>
      <c r="F744" s="239"/>
      <c r="G744" s="238"/>
      <c r="H744" s="240"/>
      <c r="I744" s="240"/>
      <c r="J744" s="238"/>
      <c r="K744" s="238"/>
      <c r="L744" s="238"/>
      <c r="M744" s="238"/>
      <c r="N744" s="238"/>
      <c r="O744" s="256">
        <f t="shared" si="202"/>
        <v>0</v>
      </c>
      <c r="P744" s="323"/>
      <c r="Q744" s="266"/>
      <c r="R744" s="331"/>
      <c r="S744" s="347"/>
      <c r="T744" s="323"/>
      <c r="U744" s="325"/>
      <c r="V744" s="327"/>
      <c r="W744" s="329"/>
      <c r="X744" s="325"/>
      <c r="Y744" s="331"/>
      <c r="Z744" s="331"/>
      <c r="AA744" s="331"/>
      <c r="AB744" s="268"/>
      <c r="AC744" s="268"/>
      <c r="AD744" s="238">
        <f>AD743</f>
        <v>0</v>
      </c>
      <c r="AE744" s="279" t="e">
        <f>VLOOKUP(AD744,分类参数表!$I$2:$J$10,2,FALSE)</f>
        <v>#N/A</v>
      </c>
      <c r="AF744" s="280"/>
      <c r="AG744" s="266"/>
      <c r="AH744" s="266"/>
      <c r="AI744" s="266"/>
      <c r="AJ744" s="266"/>
      <c r="AK744" s="266"/>
      <c r="AL744" s="266"/>
      <c r="AM744" s="290"/>
      <c r="AN744" s="291" t="e">
        <f t="shared" si="203"/>
        <v>#DIV/0!</v>
      </c>
      <c r="AO744" s="297"/>
    </row>
    <row r="745" spans="1:41" s="219" customFormat="1" ht="15" customHeight="1" x14ac:dyDescent="0.15">
      <c r="A745" s="235"/>
      <c r="B745" s="236">
        <f t="shared" si="208"/>
        <v>0</v>
      </c>
      <c r="C745" s="237">
        <f t="shared" si="208"/>
        <v>0</v>
      </c>
      <c r="D745" s="238">
        <f>D744+1</f>
        <v>4</v>
      </c>
      <c r="E745" s="238"/>
      <c r="F745" s="239"/>
      <c r="G745" s="238"/>
      <c r="H745" s="238"/>
      <c r="I745" s="238"/>
      <c r="J745" s="238"/>
      <c r="K745" s="238"/>
      <c r="L745" s="238"/>
      <c r="M745" s="238"/>
      <c r="N745" s="238"/>
      <c r="O745" s="256">
        <f t="shared" si="202"/>
        <v>0</v>
      </c>
      <c r="P745" s="323"/>
      <c r="Q745" s="266"/>
      <c r="R745" s="331"/>
      <c r="S745" s="347"/>
      <c r="T745" s="323"/>
      <c r="U745" s="325"/>
      <c r="V745" s="327"/>
      <c r="W745" s="329"/>
      <c r="X745" s="325"/>
      <c r="Y745" s="331"/>
      <c r="Z745" s="331"/>
      <c r="AA745" s="331"/>
      <c r="AB745" s="267"/>
      <c r="AC745" s="267"/>
      <c r="AD745" s="238">
        <f>AD744</f>
        <v>0</v>
      </c>
      <c r="AE745" s="279" t="e">
        <f>VLOOKUP(AD745,分类参数表!$I$2:$J$10,2,FALSE)</f>
        <v>#N/A</v>
      </c>
      <c r="AF745" s="280"/>
      <c r="AG745" s="266"/>
      <c r="AH745" s="266"/>
      <c r="AI745" s="266"/>
      <c r="AJ745" s="266"/>
      <c r="AK745" s="266"/>
      <c r="AL745" s="266"/>
      <c r="AM745" s="290"/>
      <c r="AN745" s="291" t="e">
        <f t="shared" si="203"/>
        <v>#DIV/0!</v>
      </c>
      <c r="AO745" s="297"/>
    </row>
    <row r="746" spans="1:41" s="219" customFormat="1" ht="15" customHeight="1" x14ac:dyDescent="0.15">
      <c r="A746" s="235"/>
      <c r="B746" s="236">
        <f t="shared" si="208"/>
        <v>0</v>
      </c>
      <c r="C746" s="237">
        <f t="shared" si="208"/>
        <v>0</v>
      </c>
      <c r="D746" s="238">
        <f>D745+1</f>
        <v>5</v>
      </c>
      <c r="E746" s="238"/>
      <c r="F746" s="239"/>
      <c r="G746" s="238"/>
      <c r="H746" s="238"/>
      <c r="I746" s="238"/>
      <c r="J746" s="238"/>
      <c r="K746" s="238"/>
      <c r="L746" s="238"/>
      <c r="M746" s="238"/>
      <c r="N746" s="238"/>
      <c r="O746" s="256">
        <f t="shared" si="202"/>
        <v>0</v>
      </c>
      <c r="P746" s="323"/>
      <c r="Q746" s="266"/>
      <c r="R746" s="331"/>
      <c r="S746" s="347"/>
      <c r="T746" s="323"/>
      <c r="U746" s="325"/>
      <c r="V746" s="327"/>
      <c r="W746" s="329"/>
      <c r="X746" s="325"/>
      <c r="Y746" s="331"/>
      <c r="Z746" s="331"/>
      <c r="AA746" s="331"/>
      <c r="AB746" s="267"/>
      <c r="AC746" s="267"/>
      <c r="AD746" s="238">
        <f>AD745</f>
        <v>0</v>
      </c>
      <c r="AE746" s="279" t="e">
        <f>VLOOKUP(AD746,分类参数表!$I$2:$J$10,2,FALSE)</f>
        <v>#N/A</v>
      </c>
      <c r="AF746" s="280"/>
      <c r="AG746" s="266"/>
      <c r="AH746" s="266"/>
      <c r="AI746" s="266"/>
      <c r="AJ746" s="266"/>
      <c r="AK746" s="266"/>
      <c r="AL746" s="266"/>
      <c r="AM746" s="290"/>
      <c r="AN746" s="291" t="e">
        <f t="shared" si="203"/>
        <v>#DIV/0!</v>
      </c>
      <c r="AO746" s="297"/>
    </row>
    <row r="747" spans="1:41" x14ac:dyDescent="0.15">
      <c r="A747" s="253"/>
      <c r="B747" s="38"/>
      <c r="C747" s="37"/>
      <c r="D747" s="38"/>
      <c r="E747" s="38"/>
      <c r="F747" s="38"/>
      <c r="G747" s="38"/>
      <c r="H747" s="38"/>
      <c r="I747" s="38"/>
      <c r="J747" s="38"/>
      <c r="K747" s="38"/>
      <c r="L747" s="38"/>
      <c r="M747" s="38"/>
      <c r="N747" s="38"/>
      <c r="O747" s="38"/>
      <c r="P747" s="38"/>
      <c r="Q747" s="67"/>
      <c r="R747" s="38"/>
      <c r="S747" s="38"/>
      <c r="T747" s="38"/>
      <c r="U747" s="38"/>
      <c r="V747" s="68"/>
      <c r="W747" s="67"/>
      <c r="X747" s="38"/>
      <c r="Y747" s="68"/>
      <c r="Z747" s="68"/>
      <c r="AA747" s="68"/>
      <c r="AB747" s="68"/>
      <c r="AC747" s="68"/>
      <c r="AD747" s="38"/>
      <c r="AE747" s="286"/>
      <c r="AF747" s="38"/>
      <c r="AG747" s="38"/>
      <c r="AH747" s="38"/>
      <c r="AI747" s="38"/>
      <c r="AJ747" s="38"/>
      <c r="AK747" s="38"/>
      <c r="AL747" s="38"/>
      <c r="AM747" s="68"/>
      <c r="AN747" s="90"/>
      <c r="AO747" s="98"/>
    </row>
    <row r="748" spans="1:41" s="218" customFormat="1" ht="15" customHeight="1" x14ac:dyDescent="0.15">
      <c r="A748" s="229"/>
      <c r="B748" s="230"/>
      <c r="C748" s="231"/>
      <c r="D748" s="232">
        <v>1</v>
      </c>
      <c r="E748" s="233"/>
      <c r="F748" s="233"/>
      <c r="G748" s="232"/>
      <c r="H748" s="234"/>
      <c r="I748" s="234"/>
      <c r="J748" s="232"/>
      <c r="K748" s="233"/>
      <c r="L748" s="232"/>
      <c r="M748" s="232"/>
      <c r="N748" s="232"/>
      <c r="O748" s="255">
        <f t="shared" ref="O748:O772" si="209">N748*M748</f>
        <v>0</v>
      </c>
      <c r="P748" s="322">
        <f>SUM(O748:O752)</f>
        <v>0</v>
      </c>
      <c r="Q748" s="264"/>
      <c r="R748" s="330">
        <f>SUMPRODUCT(Q748:Q752+0)</f>
        <v>0</v>
      </c>
      <c r="S748" s="346" t="e">
        <f>R748/P748</f>
        <v>#DIV/0!</v>
      </c>
      <c r="T748" s="322" t="e">
        <f>LOOKUP(S748,{0.4,0.45,0.5,0.55,0.6,0.65,0.7,0.75,0.8,0.85,0.9,0.95,1},{0.1,0.175,0.25,0.325,0.4,0.475,0.55,0.625,0.7,0.775,0.85,0.925,1})</f>
        <v>#DIV/0!</v>
      </c>
      <c r="U748" s="324"/>
      <c r="V748" s="326"/>
      <c r="W748" s="328"/>
      <c r="X748" s="324"/>
      <c r="Y748" s="330">
        <f>R748-(V748/10)-X748</f>
        <v>0</v>
      </c>
      <c r="Z748" s="330" t="e">
        <f>Y748*T748*AE748</f>
        <v>#DIV/0!</v>
      </c>
      <c r="AA748" s="330" t="e">
        <f>U748-V748+Z748</f>
        <v>#DIV/0!</v>
      </c>
      <c r="AB748" s="265"/>
      <c r="AC748" s="265"/>
      <c r="AD748" s="276"/>
      <c r="AE748" s="277" t="e">
        <f>VLOOKUP(AD748,分类参数表!$I$2:$J$10,2,FALSE)</f>
        <v>#N/A</v>
      </c>
      <c r="AF748" s="278"/>
      <c r="AG748" s="264"/>
      <c r="AH748" s="264"/>
      <c r="AI748" s="264"/>
      <c r="AJ748" s="264"/>
      <c r="AK748" s="264"/>
      <c r="AL748" s="264"/>
      <c r="AM748" s="288"/>
      <c r="AN748" s="289" t="e">
        <f t="shared" ref="AN748:AN772" si="210">(Q748-AM748)/M748/N748</f>
        <v>#DIV/0!</v>
      </c>
      <c r="AO748" s="296"/>
    </row>
    <row r="749" spans="1:41" s="219" customFormat="1" ht="15" customHeight="1" x14ac:dyDescent="0.15">
      <c r="A749" s="235"/>
      <c r="B749" s="236">
        <f t="shared" ref="B749:C752" si="211">B748</f>
        <v>0</v>
      </c>
      <c r="C749" s="237">
        <f t="shared" si="211"/>
        <v>0</v>
      </c>
      <c r="D749" s="238">
        <f>D748+1</f>
        <v>2</v>
      </c>
      <c r="E749" s="238"/>
      <c r="F749" s="239"/>
      <c r="G749" s="238"/>
      <c r="H749" s="240"/>
      <c r="I749" s="240"/>
      <c r="J749" s="238"/>
      <c r="K749" s="238"/>
      <c r="L749" s="238"/>
      <c r="M749" s="238"/>
      <c r="N749" s="238"/>
      <c r="O749" s="256">
        <f t="shared" si="209"/>
        <v>0</v>
      </c>
      <c r="P749" s="323"/>
      <c r="Q749" s="266"/>
      <c r="R749" s="331"/>
      <c r="S749" s="347"/>
      <c r="T749" s="323"/>
      <c r="U749" s="325"/>
      <c r="V749" s="327"/>
      <c r="W749" s="329"/>
      <c r="X749" s="325"/>
      <c r="Y749" s="331"/>
      <c r="Z749" s="331"/>
      <c r="AA749" s="331"/>
      <c r="AB749" s="267"/>
      <c r="AC749" s="267"/>
      <c r="AD749" s="238">
        <f>AD748</f>
        <v>0</v>
      </c>
      <c r="AE749" s="279" t="e">
        <f>VLOOKUP(AD749,分类参数表!$I$2:$J$10,2,FALSE)</f>
        <v>#N/A</v>
      </c>
      <c r="AF749" s="280"/>
      <c r="AG749" s="266"/>
      <c r="AH749" s="266"/>
      <c r="AI749" s="266"/>
      <c r="AJ749" s="266"/>
      <c r="AK749" s="266"/>
      <c r="AL749" s="266"/>
      <c r="AM749" s="290"/>
      <c r="AN749" s="291" t="e">
        <f t="shared" si="210"/>
        <v>#DIV/0!</v>
      </c>
      <c r="AO749" s="297"/>
    </row>
    <row r="750" spans="1:41" s="219" customFormat="1" ht="15" customHeight="1" x14ac:dyDescent="0.15">
      <c r="A750" s="235"/>
      <c r="B750" s="236">
        <f t="shared" si="211"/>
        <v>0</v>
      </c>
      <c r="C750" s="237">
        <f t="shared" si="211"/>
        <v>0</v>
      </c>
      <c r="D750" s="238">
        <f>D749+1</f>
        <v>3</v>
      </c>
      <c r="E750" s="238"/>
      <c r="F750" s="239"/>
      <c r="G750" s="238"/>
      <c r="H750" s="240"/>
      <c r="I750" s="240"/>
      <c r="J750" s="238"/>
      <c r="K750" s="238"/>
      <c r="L750" s="238"/>
      <c r="M750" s="238"/>
      <c r="N750" s="238"/>
      <c r="O750" s="256">
        <f t="shared" si="209"/>
        <v>0</v>
      </c>
      <c r="P750" s="323"/>
      <c r="Q750" s="266"/>
      <c r="R750" s="331"/>
      <c r="S750" s="347"/>
      <c r="T750" s="323"/>
      <c r="U750" s="325"/>
      <c r="V750" s="327"/>
      <c r="W750" s="329"/>
      <c r="X750" s="325"/>
      <c r="Y750" s="331"/>
      <c r="Z750" s="331"/>
      <c r="AA750" s="331"/>
      <c r="AB750" s="268"/>
      <c r="AC750" s="268"/>
      <c r="AD750" s="238">
        <f>AD749</f>
        <v>0</v>
      </c>
      <c r="AE750" s="279" t="e">
        <f>VLOOKUP(AD750,分类参数表!$I$2:$J$10,2,FALSE)</f>
        <v>#N/A</v>
      </c>
      <c r="AF750" s="280"/>
      <c r="AG750" s="266"/>
      <c r="AH750" s="266"/>
      <c r="AI750" s="266"/>
      <c r="AJ750" s="266"/>
      <c r="AK750" s="266"/>
      <c r="AL750" s="266"/>
      <c r="AM750" s="290"/>
      <c r="AN750" s="291" t="e">
        <f t="shared" si="210"/>
        <v>#DIV/0!</v>
      </c>
      <c r="AO750" s="297"/>
    </row>
    <row r="751" spans="1:41" s="219" customFormat="1" ht="15" customHeight="1" x14ac:dyDescent="0.15">
      <c r="A751" s="235"/>
      <c r="B751" s="236">
        <f t="shared" si="211"/>
        <v>0</v>
      </c>
      <c r="C751" s="237">
        <f t="shared" si="211"/>
        <v>0</v>
      </c>
      <c r="D751" s="238">
        <f>D750+1</f>
        <v>4</v>
      </c>
      <c r="E751" s="238"/>
      <c r="F751" s="239"/>
      <c r="G751" s="238"/>
      <c r="H751" s="238"/>
      <c r="I751" s="238"/>
      <c r="J751" s="238"/>
      <c r="K751" s="238"/>
      <c r="L751" s="238"/>
      <c r="M751" s="238"/>
      <c r="N751" s="238"/>
      <c r="O751" s="256">
        <f t="shared" si="209"/>
        <v>0</v>
      </c>
      <c r="P751" s="323"/>
      <c r="Q751" s="266"/>
      <c r="R751" s="331"/>
      <c r="S751" s="347"/>
      <c r="T751" s="323"/>
      <c r="U751" s="325"/>
      <c r="V751" s="327"/>
      <c r="W751" s="329"/>
      <c r="X751" s="325"/>
      <c r="Y751" s="331"/>
      <c r="Z751" s="331"/>
      <c r="AA751" s="331"/>
      <c r="AB751" s="267"/>
      <c r="AC751" s="267"/>
      <c r="AD751" s="238">
        <f>AD750</f>
        <v>0</v>
      </c>
      <c r="AE751" s="279" t="e">
        <f>VLOOKUP(AD751,分类参数表!$I$2:$J$10,2,FALSE)</f>
        <v>#N/A</v>
      </c>
      <c r="AF751" s="280"/>
      <c r="AG751" s="266"/>
      <c r="AH751" s="266"/>
      <c r="AI751" s="266"/>
      <c r="AJ751" s="266"/>
      <c r="AK751" s="266"/>
      <c r="AL751" s="266"/>
      <c r="AM751" s="290"/>
      <c r="AN751" s="291" t="e">
        <f t="shared" si="210"/>
        <v>#DIV/0!</v>
      </c>
      <c r="AO751" s="297"/>
    </row>
    <row r="752" spans="1:41" s="219" customFormat="1" ht="15" customHeight="1" x14ac:dyDescent="0.15">
      <c r="A752" s="235"/>
      <c r="B752" s="236">
        <f t="shared" si="211"/>
        <v>0</v>
      </c>
      <c r="C752" s="237">
        <f t="shared" si="211"/>
        <v>0</v>
      </c>
      <c r="D752" s="238">
        <f>D751+1</f>
        <v>5</v>
      </c>
      <c r="E752" s="238"/>
      <c r="F752" s="239"/>
      <c r="G752" s="238"/>
      <c r="H752" s="238"/>
      <c r="I752" s="238"/>
      <c r="J752" s="238"/>
      <c r="K752" s="238"/>
      <c r="L752" s="238"/>
      <c r="M752" s="238"/>
      <c r="N752" s="238"/>
      <c r="O752" s="256">
        <f t="shared" si="209"/>
        <v>0</v>
      </c>
      <c r="P752" s="323"/>
      <c r="Q752" s="266"/>
      <c r="R752" s="331"/>
      <c r="S752" s="347"/>
      <c r="T752" s="323"/>
      <c r="U752" s="325"/>
      <c r="V752" s="327"/>
      <c r="W752" s="329"/>
      <c r="X752" s="325"/>
      <c r="Y752" s="331"/>
      <c r="Z752" s="331"/>
      <c r="AA752" s="331"/>
      <c r="AB752" s="267"/>
      <c r="AC752" s="267"/>
      <c r="AD752" s="238">
        <f>AD751</f>
        <v>0</v>
      </c>
      <c r="AE752" s="279" t="e">
        <f>VLOOKUP(AD752,分类参数表!$I$2:$J$10,2,FALSE)</f>
        <v>#N/A</v>
      </c>
      <c r="AF752" s="280"/>
      <c r="AG752" s="266"/>
      <c r="AH752" s="266"/>
      <c r="AI752" s="266"/>
      <c r="AJ752" s="266"/>
      <c r="AK752" s="266"/>
      <c r="AL752" s="266"/>
      <c r="AM752" s="290"/>
      <c r="AN752" s="291" t="e">
        <f t="shared" si="210"/>
        <v>#DIV/0!</v>
      </c>
      <c r="AO752" s="297"/>
    </row>
    <row r="753" spans="1:41" s="220" customFormat="1" ht="15" customHeight="1" x14ac:dyDescent="0.15">
      <c r="A753" s="241"/>
      <c r="B753" s="242"/>
      <c r="C753" s="243"/>
      <c r="D753" s="244">
        <v>1</v>
      </c>
      <c r="E753" s="245"/>
      <c r="F753" s="245"/>
      <c r="G753" s="244"/>
      <c r="H753" s="246"/>
      <c r="I753" s="246"/>
      <c r="J753" s="244"/>
      <c r="K753" s="245"/>
      <c r="L753" s="244"/>
      <c r="M753" s="244"/>
      <c r="N753" s="244"/>
      <c r="O753" s="257">
        <f t="shared" si="209"/>
        <v>0</v>
      </c>
      <c r="P753" s="332">
        <f>SUM(O753:O757)</f>
        <v>0</v>
      </c>
      <c r="Q753" s="269"/>
      <c r="R753" s="318">
        <f>SUMPRODUCT(Q753:Q757+0)</f>
        <v>0</v>
      </c>
      <c r="S753" s="334" t="e">
        <f>R753/P753</f>
        <v>#DIV/0!</v>
      </c>
      <c r="T753" s="332" t="e">
        <f>LOOKUP(S753,{0.4,0.45,0.5,0.55,0.6,0.65,0.7,0.75,0.8,0.85,0.9,0.95,1},{0.1,0.175,0.25,0.325,0.4,0.475,0.55,0.625,0.7,0.775,0.85,0.925,1})</f>
        <v>#DIV/0!</v>
      </c>
      <c r="U753" s="320"/>
      <c r="V753" s="344"/>
      <c r="W753" s="342"/>
      <c r="X753" s="320"/>
      <c r="Y753" s="318">
        <f>R753-(V753/10)-X753</f>
        <v>0</v>
      </c>
      <c r="Z753" s="318" t="e">
        <f>Y753*T753*AE753</f>
        <v>#DIV/0!</v>
      </c>
      <c r="AA753" s="318" t="e">
        <f>U753-V753+Z753</f>
        <v>#DIV/0!</v>
      </c>
      <c r="AB753" s="270"/>
      <c r="AC753" s="270"/>
      <c r="AD753" s="281"/>
      <c r="AE753" s="282" t="e">
        <f>VLOOKUP(AD753,分类参数表!$I$2:$J$10,2,FALSE)</f>
        <v>#N/A</v>
      </c>
      <c r="AF753" s="283"/>
      <c r="AG753" s="269"/>
      <c r="AH753" s="269"/>
      <c r="AI753" s="269"/>
      <c r="AJ753" s="269"/>
      <c r="AK753" s="269"/>
      <c r="AL753" s="269"/>
      <c r="AM753" s="292"/>
      <c r="AN753" s="293" t="e">
        <f t="shared" si="210"/>
        <v>#DIV/0!</v>
      </c>
      <c r="AO753" s="298"/>
    </row>
    <row r="754" spans="1:41" s="221" customFormat="1" ht="15" customHeight="1" x14ac:dyDescent="0.15">
      <c r="A754" s="247"/>
      <c r="B754" s="248">
        <f t="shared" ref="B754:C757" si="212">B753</f>
        <v>0</v>
      </c>
      <c r="C754" s="249">
        <f t="shared" si="212"/>
        <v>0</v>
      </c>
      <c r="D754" s="250">
        <f>D753+1</f>
        <v>2</v>
      </c>
      <c r="E754" s="250"/>
      <c r="F754" s="251"/>
      <c r="G754" s="250"/>
      <c r="H754" s="252"/>
      <c r="I754" s="252"/>
      <c r="J754" s="250"/>
      <c r="K754" s="250"/>
      <c r="L754" s="250"/>
      <c r="M754" s="250"/>
      <c r="N754" s="250"/>
      <c r="O754" s="258">
        <f t="shared" si="209"/>
        <v>0</v>
      </c>
      <c r="P754" s="333"/>
      <c r="Q754" s="271"/>
      <c r="R754" s="319"/>
      <c r="S754" s="335"/>
      <c r="T754" s="333"/>
      <c r="U754" s="321"/>
      <c r="V754" s="345"/>
      <c r="W754" s="343"/>
      <c r="X754" s="321"/>
      <c r="Y754" s="319"/>
      <c r="Z754" s="319"/>
      <c r="AA754" s="319"/>
      <c r="AB754" s="272"/>
      <c r="AC754" s="272"/>
      <c r="AD754" s="250">
        <f>AD753</f>
        <v>0</v>
      </c>
      <c r="AE754" s="284" t="e">
        <f>VLOOKUP(AD754,分类参数表!$I$2:$J$10,2,FALSE)</f>
        <v>#N/A</v>
      </c>
      <c r="AF754" s="285"/>
      <c r="AG754" s="271"/>
      <c r="AH754" s="271"/>
      <c r="AI754" s="271"/>
      <c r="AJ754" s="271"/>
      <c r="AK754" s="271"/>
      <c r="AL754" s="271"/>
      <c r="AM754" s="294"/>
      <c r="AN754" s="295" t="e">
        <f t="shared" si="210"/>
        <v>#DIV/0!</v>
      </c>
      <c r="AO754" s="299"/>
    </row>
    <row r="755" spans="1:41" s="221" customFormat="1" ht="15" customHeight="1" x14ac:dyDescent="0.15">
      <c r="A755" s="247"/>
      <c r="B755" s="248">
        <f t="shared" si="212"/>
        <v>0</v>
      </c>
      <c r="C755" s="249">
        <f t="shared" si="212"/>
        <v>0</v>
      </c>
      <c r="D755" s="250">
        <f>D754+1</f>
        <v>3</v>
      </c>
      <c r="E755" s="250"/>
      <c r="F755" s="251"/>
      <c r="G755" s="250"/>
      <c r="H755" s="252"/>
      <c r="I755" s="252"/>
      <c r="J755" s="250"/>
      <c r="K755" s="250"/>
      <c r="L755" s="250"/>
      <c r="M755" s="250"/>
      <c r="N755" s="250"/>
      <c r="O755" s="258">
        <f t="shared" si="209"/>
        <v>0</v>
      </c>
      <c r="P755" s="333"/>
      <c r="Q755" s="271"/>
      <c r="R755" s="319"/>
      <c r="S755" s="335"/>
      <c r="T755" s="333"/>
      <c r="U755" s="321"/>
      <c r="V755" s="345"/>
      <c r="W755" s="343"/>
      <c r="X755" s="321"/>
      <c r="Y755" s="319"/>
      <c r="Z755" s="319"/>
      <c r="AA755" s="319"/>
      <c r="AB755" s="273"/>
      <c r="AC755" s="273"/>
      <c r="AD755" s="250">
        <f>AD754</f>
        <v>0</v>
      </c>
      <c r="AE755" s="284" t="e">
        <f>VLOOKUP(AD755,分类参数表!$I$2:$J$10,2,FALSE)</f>
        <v>#N/A</v>
      </c>
      <c r="AF755" s="285"/>
      <c r="AG755" s="271"/>
      <c r="AH755" s="271"/>
      <c r="AI755" s="271"/>
      <c r="AJ755" s="271"/>
      <c r="AK755" s="271"/>
      <c r="AL755" s="271"/>
      <c r="AM755" s="294"/>
      <c r="AN755" s="295" t="e">
        <f t="shared" si="210"/>
        <v>#DIV/0!</v>
      </c>
      <c r="AO755" s="299"/>
    </row>
    <row r="756" spans="1:41" s="221" customFormat="1" ht="15" customHeight="1" x14ac:dyDescent="0.15">
      <c r="A756" s="247"/>
      <c r="B756" s="248">
        <f t="shared" si="212"/>
        <v>0</v>
      </c>
      <c r="C756" s="249">
        <f t="shared" si="212"/>
        <v>0</v>
      </c>
      <c r="D756" s="250">
        <f>D755+1</f>
        <v>4</v>
      </c>
      <c r="E756" s="250"/>
      <c r="F756" s="251"/>
      <c r="G756" s="250"/>
      <c r="H756" s="250"/>
      <c r="I756" s="250"/>
      <c r="J756" s="250"/>
      <c r="K756" s="250"/>
      <c r="L756" s="250"/>
      <c r="M756" s="250"/>
      <c r="N756" s="250"/>
      <c r="O756" s="258">
        <f t="shared" si="209"/>
        <v>0</v>
      </c>
      <c r="P756" s="333"/>
      <c r="Q756" s="271"/>
      <c r="R756" s="319"/>
      <c r="S756" s="335"/>
      <c r="T756" s="333"/>
      <c r="U756" s="321"/>
      <c r="V756" s="345"/>
      <c r="W756" s="343"/>
      <c r="X756" s="321"/>
      <c r="Y756" s="319"/>
      <c r="Z756" s="319"/>
      <c r="AA756" s="319"/>
      <c r="AB756" s="272"/>
      <c r="AC756" s="272"/>
      <c r="AD756" s="250">
        <f>AD755</f>
        <v>0</v>
      </c>
      <c r="AE756" s="284" t="e">
        <f>VLOOKUP(AD756,分类参数表!$I$2:$J$10,2,FALSE)</f>
        <v>#N/A</v>
      </c>
      <c r="AF756" s="285"/>
      <c r="AG756" s="271"/>
      <c r="AH756" s="271"/>
      <c r="AI756" s="271"/>
      <c r="AJ756" s="271"/>
      <c r="AK756" s="271"/>
      <c r="AL756" s="271"/>
      <c r="AM756" s="294"/>
      <c r="AN756" s="295" t="e">
        <f t="shared" si="210"/>
        <v>#DIV/0!</v>
      </c>
      <c r="AO756" s="299"/>
    </row>
    <row r="757" spans="1:41" s="221" customFormat="1" ht="15" customHeight="1" x14ac:dyDescent="0.15">
      <c r="A757" s="247"/>
      <c r="B757" s="248">
        <f t="shared" si="212"/>
        <v>0</v>
      </c>
      <c r="C757" s="249">
        <f t="shared" si="212"/>
        <v>0</v>
      </c>
      <c r="D757" s="250">
        <f>D756+1</f>
        <v>5</v>
      </c>
      <c r="E757" s="250"/>
      <c r="F757" s="251"/>
      <c r="G757" s="250"/>
      <c r="H757" s="250"/>
      <c r="I757" s="250"/>
      <c r="J757" s="250"/>
      <c r="K757" s="250"/>
      <c r="L757" s="250"/>
      <c r="M757" s="250"/>
      <c r="N757" s="250"/>
      <c r="O757" s="258">
        <f t="shared" si="209"/>
        <v>0</v>
      </c>
      <c r="P757" s="333"/>
      <c r="Q757" s="271"/>
      <c r="R757" s="319"/>
      <c r="S757" s="335"/>
      <c r="T757" s="333"/>
      <c r="U757" s="321"/>
      <c r="V757" s="345"/>
      <c r="W757" s="343"/>
      <c r="X757" s="321"/>
      <c r="Y757" s="319"/>
      <c r="Z757" s="319"/>
      <c r="AA757" s="319"/>
      <c r="AB757" s="272"/>
      <c r="AC757" s="272"/>
      <c r="AD757" s="250">
        <f>AD756</f>
        <v>0</v>
      </c>
      <c r="AE757" s="284" t="e">
        <f>VLOOKUP(AD757,分类参数表!$I$2:$J$10,2,FALSE)</f>
        <v>#N/A</v>
      </c>
      <c r="AF757" s="285"/>
      <c r="AG757" s="271"/>
      <c r="AH757" s="271"/>
      <c r="AI757" s="271"/>
      <c r="AJ757" s="271"/>
      <c r="AK757" s="271"/>
      <c r="AL757" s="271"/>
      <c r="AM757" s="294"/>
      <c r="AN757" s="295" t="e">
        <f t="shared" si="210"/>
        <v>#DIV/0!</v>
      </c>
      <c r="AO757" s="299"/>
    </row>
    <row r="758" spans="1:41" s="218" customFormat="1" ht="15" customHeight="1" x14ac:dyDescent="0.15">
      <c r="A758" s="229"/>
      <c r="B758" s="230"/>
      <c r="C758" s="231"/>
      <c r="D758" s="232">
        <v>1</v>
      </c>
      <c r="E758" s="233"/>
      <c r="F758" s="233"/>
      <c r="G758" s="232"/>
      <c r="H758" s="234"/>
      <c r="I758" s="234"/>
      <c r="J758" s="232"/>
      <c r="K758" s="233"/>
      <c r="L758" s="232"/>
      <c r="M758" s="232"/>
      <c r="N758" s="232"/>
      <c r="O758" s="255">
        <f t="shared" si="209"/>
        <v>0</v>
      </c>
      <c r="P758" s="322">
        <f>SUM(O758:O762)</f>
        <v>0</v>
      </c>
      <c r="Q758" s="264"/>
      <c r="R758" s="330">
        <f>SUMPRODUCT(Q758:Q762+0)</f>
        <v>0</v>
      </c>
      <c r="S758" s="346" t="e">
        <f>R758/P758</f>
        <v>#DIV/0!</v>
      </c>
      <c r="T758" s="322" t="e">
        <f>LOOKUP(S758,{0.4,0.45,0.5,0.55,0.6,0.65,0.7,0.75,0.8,0.85,0.9,0.95,1},{0.1,0.175,0.25,0.325,0.4,0.475,0.55,0.625,0.7,0.775,0.85,0.925,1})</f>
        <v>#DIV/0!</v>
      </c>
      <c r="U758" s="324"/>
      <c r="V758" s="326"/>
      <c r="W758" s="328"/>
      <c r="X758" s="324"/>
      <c r="Y758" s="330">
        <f>R758-(V758/10)-X758</f>
        <v>0</v>
      </c>
      <c r="Z758" s="330" t="e">
        <f>Y758*T758*AE758</f>
        <v>#DIV/0!</v>
      </c>
      <c r="AA758" s="330" t="e">
        <f>U758-V758+Z758</f>
        <v>#DIV/0!</v>
      </c>
      <c r="AB758" s="265"/>
      <c r="AC758" s="265"/>
      <c r="AD758" s="276"/>
      <c r="AE758" s="277" t="e">
        <f>VLOOKUP(AD758,分类参数表!$I$2:$J$10,2,FALSE)</f>
        <v>#N/A</v>
      </c>
      <c r="AF758" s="278"/>
      <c r="AG758" s="264"/>
      <c r="AH758" s="264"/>
      <c r="AI758" s="264"/>
      <c r="AJ758" s="264"/>
      <c r="AK758" s="264"/>
      <c r="AL758" s="264"/>
      <c r="AM758" s="288"/>
      <c r="AN758" s="289" t="e">
        <f t="shared" si="210"/>
        <v>#DIV/0!</v>
      </c>
      <c r="AO758" s="296"/>
    </row>
    <row r="759" spans="1:41" s="219" customFormat="1" ht="15" customHeight="1" x14ac:dyDescent="0.15">
      <c r="A759" s="235"/>
      <c r="B759" s="236">
        <f t="shared" ref="B759:C762" si="213">B758</f>
        <v>0</v>
      </c>
      <c r="C759" s="237">
        <f t="shared" si="213"/>
        <v>0</v>
      </c>
      <c r="D759" s="238">
        <f>D758+1</f>
        <v>2</v>
      </c>
      <c r="E759" s="238"/>
      <c r="F759" s="239"/>
      <c r="G759" s="238"/>
      <c r="H759" s="240"/>
      <c r="I759" s="240"/>
      <c r="J759" s="238"/>
      <c r="K759" s="238"/>
      <c r="L759" s="238"/>
      <c r="M759" s="238"/>
      <c r="N759" s="238"/>
      <c r="O759" s="256">
        <f t="shared" si="209"/>
        <v>0</v>
      </c>
      <c r="P759" s="323"/>
      <c r="Q759" s="266"/>
      <c r="R759" s="331"/>
      <c r="S759" s="347"/>
      <c r="T759" s="323"/>
      <c r="U759" s="325"/>
      <c r="V759" s="327"/>
      <c r="W759" s="329"/>
      <c r="X759" s="325"/>
      <c r="Y759" s="331"/>
      <c r="Z759" s="331"/>
      <c r="AA759" s="331"/>
      <c r="AB759" s="267"/>
      <c r="AC759" s="267"/>
      <c r="AD759" s="238">
        <f>AD758</f>
        <v>0</v>
      </c>
      <c r="AE759" s="279" t="e">
        <f>VLOOKUP(AD759,分类参数表!$I$2:$J$10,2,FALSE)</f>
        <v>#N/A</v>
      </c>
      <c r="AF759" s="280"/>
      <c r="AG759" s="266"/>
      <c r="AH759" s="266"/>
      <c r="AI759" s="266"/>
      <c r="AJ759" s="266"/>
      <c r="AK759" s="266"/>
      <c r="AL759" s="266"/>
      <c r="AM759" s="290"/>
      <c r="AN759" s="291" t="e">
        <f t="shared" si="210"/>
        <v>#DIV/0!</v>
      </c>
      <c r="AO759" s="297"/>
    </row>
    <row r="760" spans="1:41" s="219" customFormat="1" ht="15" customHeight="1" x14ac:dyDescent="0.15">
      <c r="A760" s="235"/>
      <c r="B760" s="236">
        <f t="shared" si="213"/>
        <v>0</v>
      </c>
      <c r="C760" s="237">
        <f t="shared" si="213"/>
        <v>0</v>
      </c>
      <c r="D760" s="238">
        <f>D759+1</f>
        <v>3</v>
      </c>
      <c r="E760" s="238"/>
      <c r="F760" s="239"/>
      <c r="G760" s="238"/>
      <c r="H760" s="240"/>
      <c r="I760" s="240"/>
      <c r="J760" s="238"/>
      <c r="K760" s="238"/>
      <c r="L760" s="238"/>
      <c r="M760" s="238"/>
      <c r="N760" s="238"/>
      <c r="O760" s="256">
        <f t="shared" si="209"/>
        <v>0</v>
      </c>
      <c r="P760" s="323"/>
      <c r="Q760" s="266"/>
      <c r="R760" s="331"/>
      <c r="S760" s="347"/>
      <c r="T760" s="323"/>
      <c r="U760" s="325"/>
      <c r="V760" s="327"/>
      <c r="W760" s="329"/>
      <c r="X760" s="325"/>
      <c r="Y760" s="331"/>
      <c r="Z760" s="331"/>
      <c r="AA760" s="331"/>
      <c r="AB760" s="268"/>
      <c r="AC760" s="268"/>
      <c r="AD760" s="238">
        <f>AD759</f>
        <v>0</v>
      </c>
      <c r="AE760" s="279" t="e">
        <f>VLOOKUP(AD760,分类参数表!$I$2:$J$10,2,FALSE)</f>
        <v>#N/A</v>
      </c>
      <c r="AF760" s="280"/>
      <c r="AG760" s="266"/>
      <c r="AH760" s="266"/>
      <c r="AI760" s="266"/>
      <c r="AJ760" s="266"/>
      <c r="AK760" s="266"/>
      <c r="AL760" s="266"/>
      <c r="AM760" s="290"/>
      <c r="AN760" s="291" t="e">
        <f t="shared" si="210"/>
        <v>#DIV/0!</v>
      </c>
      <c r="AO760" s="297"/>
    </row>
    <row r="761" spans="1:41" s="219" customFormat="1" ht="15" customHeight="1" x14ac:dyDescent="0.15">
      <c r="A761" s="235"/>
      <c r="B761" s="236">
        <f t="shared" si="213"/>
        <v>0</v>
      </c>
      <c r="C761" s="237">
        <f t="shared" si="213"/>
        <v>0</v>
      </c>
      <c r="D761" s="238">
        <f>D760+1</f>
        <v>4</v>
      </c>
      <c r="E761" s="238"/>
      <c r="F761" s="239"/>
      <c r="G761" s="238"/>
      <c r="H761" s="238"/>
      <c r="I761" s="238"/>
      <c r="J761" s="238"/>
      <c r="K761" s="238"/>
      <c r="L761" s="238"/>
      <c r="M761" s="238"/>
      <c r="N761" s="238"/>
      <c r="O761" s="256">
        <f t="shared" si="209"/>
        <v>0</v>
      </c>
      <c r="P761" s="323"/>
      <c r="Q761" s="266"/>
      <c r="R761" s="331"/>
      <c r="S761" s="347"/>
      <c r="T761" s="323"/>
      <c r="U761" s="325"/>
      <c r="V761" s="327"/>
      <c r="W761" s="329"/>
      <c r="X761" s="325"/>
      <c r="Y761" s="331"/>
      <c r="Z761" s="331"/>
      <c r="AA761" s="331"/>
      <c r="AB761" s="267"/>
      <c r="AC761" s="267"/>
      <c r="AD761" s="238">
        <f>AD760</f>
        <v>0</v>
      </c>
      <c r="AE761" s="279" t="e">
        <f>VLOOKUP(AD761,分类参数表!$I$2:$J$10,2,FALSE)</f>
        <v>#N/A</v>
      </c>
      <c r="AF761" s="280"/>
      <c r="AG761" s="266"/>
      <c r="AH761" s="266"/>
      <c r="AI761" s="266"/>
      <c r="AJ761" s="266"/>
      <c r="AK761" s="266"/>
      <c r="AL761" s="266"/>
      <c r="AM761" s="290"/>
      <c r="AN761" s="291" t="e">
        <f t="shared" si="210"/>
        <v>#DIV/0!</v>
      </c>
      <c r="AO761" s="297"/>
    </row>
    <row r="762" spans="1:41" s="219" customFormat="1" ht="15" customHeight="1" x14ac:dyDescent="0.15">
      <c r="A762" s="235"/>
      <c r="B762" s="236">
        <f t="shared" si="213"/>
        <v>0</v>
      </c>
      <c r="C762" s="237">
        <f t="shared" si="213"/>
        <v>0</v>
      </c>
      <c r="D762" s="238">
        <f>D761+1</f>
        <v>5</v>
      </c>
      <c r="E762" s="238"/>
      <c r="F762" s="239"/>
      <c r="G762" s="238"/>
      <c r="H762" s="238"/>
      <c r="I762" s="238"/>
      <c r="J762" s="238"/>
      <c r="K762" s="238"/>
      <c r="L762" s="238"/>
      <c r="M762" s="238"/>
      <c r="N762" s="238"/>
      <c r="O762" s="256">
        <f t="shared" si="209"/>
        <v>0</v>
      </c>
      <c r="P762" s="323"/>
      <c r="Q762" s="266"/>
      <c r="R762" s="331"/>
      <c r="S762" s="347"/>
      <c r="T762" s="323"/>
      <c r="U762" s="325"/>
      <c r="V762" s="327"/>
      <c r="W762" s="329"/>
      <c r="X762" s="325"/>
      <c r="Y762" s="331"/>
      <c r="Z762" s="331"/>
      <c r="AA762" s="331"/>
      <c r="AB762" s="267"/>
      <c r="AC762" s="267"/>
      <c r="AD762" s="238">
        <f>AD761</f>
        <v>0</v>
      </c>
      <c r="AE762" s="279" t="e">
        <f>VLOOKUP(AD762,分类参数表!$I$2:$J$10,2,FALSE)</f>
        <v>#N/A</v>
      </c>
      <c r="AF762" s="280"/>
      <c r="AG762" s="266"/>
      <c r="AH762" s="266"/>
      <c r="AI762" s="266"/>
      <c r="AJ762" s="266"/>
      <c r="AK762" s="266"/>
      <c r="AL762" s="266"/>
      <c r="AM762" s="290"/>
      <c r="AN762" s="291" t="e">
        <f t="shared" si="210"/>
        <v>#DIV/0!</v>
      </c>
      <c r="AO762" s="297"/>
    </row>
    <row r="763" spans="1:41" s="220" customFormat="1" ht="15" customHeight="1" x14ac:dyDescent="0.15">
      <c r="A763" s="241"/>
      <c r="B763" s="242"/>
      <c r="C763" s="243"/>
      <c r="D763" s="244">
        <v>1</v>
      </c>
      <c r="E763" s="245"/>
      <c r="F763" s="245"/>
      <c r="G763" s="244"/>
      <c r="H763" s="246"/>
      <c r="I763" s="246"/>
      <c r="J763" s="244"/>
      <c r="K763" s="245"/>
      <c r="L763" s="244"/>
      <c r="M763" s="244"/>
      <c r="N763" s="244"/>
      <c r="O763" s="257">
        <f t="shared" si="209"/>
        <v>0</v>
      </c>
      <c r="P763" s="332">
        <f>SUM(O763:O767)</f>
        <v>0</v>
      </c>
      <c r="Q763" s="269"/>
      <c r="R763" s="318">
        <f>SUMPRODUCT(Q763:Q767+0)</f>
        <v>0</v>
      </c>
      <c r="S763" s="334" t="e">
        <f>R763/P763</f>
        <v>#DIV/0!</v>
      </c>
      <c r="T763" s="332" t="e">
        <f>LOOKUP(S763,{0.4,0.45,0.5,0.55,0.6,0.65,0.7,0.75,0.8,0.85,0.9,0.95,1},{0.1,0.175,0.25,0.325,0.4,0.475,0.55,0.625,0.7,0.775,0.85,0.925,1})</f>
        <v>#DIV/0!</v>
      </c>
      <c r="U763" s="320"/>
      <c r="V763" s="344"/>
      <c r="W763" s="342"/>
      <c r="X763" s="320"/>
      <c r="Y763" s="318">
        <f>R763-(V763/10)-X763</f>
        <v>0</v>
      </c>
      <c r="Z763" s="318" t="e">
        <f>Y763*T763*AE763</f>
        <v>#DIV/0!</v>
      </c>
      <c r="AA763" s="318" t="e">
        <f>U763-V763+Z763</f>
        <v>#DIV/0!</v>
      </c>
      <c r="AB763" s="270"/>
      <c r="AC763" s="270"/>
      <c r="AD763" s="281"/>
      <c r="AE763" s="282" t="e">
        <f>VLOOKUP(AD763,分类参数表!$I$2:$J$10,2,FALSE)</f>
        <v>#N/A</v>
      </c>
      <c r="AF763" s="283"/>
      <c r="AG763" s="269"/>
      <c r="AH763" s="269"/>
      <c r="AI763" s="269"/>
      <c r="AJ763" s="269"/>
      <c r="AK763" s="269"/>
      <c r="AL763" s="269"/>
      <c r="AM763" s="292"/>
      <c r="AN763" s="293" t="e">
        <f t="shared" si="210"/>
        <v>#DIV/0!</v>
      </c>
      <c r="AO763" s="298"/>
    </row>
    <row r="764" spans="1:41" s="221" customFormat="1" ht="15" customHeight="1" x14ac:dyDescent="0.15">
      <c r="A764" s="247"/>
      <c r="B764" s="248">
        <f t="shared" ref="B764:C767" si="214">B763</f>
        <v>0</v>
      </c>
      <c r="C764" s="249">
        <f t="shared" si="214"/>
        <v>0</v>
      </c>
      <c r="D764" s="250">
        <f>D763+1</f>
        <v>2</v>
      </c>
      <c r="E764" s="250"/>
      <c r="F764" s="251"/>
      <c r="G764" s="250"/>
      <c r="H764" s="252"/>
      <c r="I764" s="252"/>
      <c r="J764" s="250"/>
      <c r="K764" s="250"/>
      <c r="L764" s="250"/>
      <c r="M764" s="250"/>
      <c r="N764" s="250"/>
      <c r="O764" s="258">
        <f t="shared" si="209"/>
        <v>0</v>
      </c>
      <c r="P764" s="333"/>
      <c r="Q764" s="271"/>
      <c r="R764" s="319"/>
      <c r="S764" s="335"/>
      <c r="T764" s="333"/>
      <c r="U764" s="321"/>
      <c r="V764" s="345"/>
      <c r="W764" s="343"/>
      <c r="X764" s="321"/>
      <c r="Y764" s="319"/>
      <c r="Z764" s="319"/>
      <c r="AA764" s="319"/>
      <c r="AB764" s="272"/>
      <c r="AC764" s="272"/>
      <c r="AD764" s="250">
        <f>AD763</f>
        <v>0</v>
      </c>
      <c r="AE764" s="284" t="e">
        <f>VLOOKUP(AD764,分类参数表!$I$2:$J$10,2,FALSE)</f>
        <v>#N/A</v>
      </c>
      <c r="AF764" s="285"/>
      <c r="AG764" s="271"/>
      <c r="AH764" s="271"/>
      <c r="AI764" s="271"/>
      <c r="AJ764" s="271"/>
      <c r="AK764" s="271"/>
      <c r="AL764" s="271"/>
      <c r="AM764" s="294"/>
      <c r="AN764" s="295" t="e">
        <f t="shared" si="210"/>
        <v>#DIV/0!</v>
      </c>
      <c r="AO764" s="299"/>
    </row>
    <row r="765" spans="1:41" s="221" customFormat="1" ht="15" customHeight="1" x14ac:dyDescent="0.15">
      <c r="A765" s="247"/>
      <c r="B765" s="248">
        <f t="shared" si="214"/>
        <v>0</v>
      </c>
      <c r="C765" s="249">
        <f t="shared" si="214"/>
        <v>0</v>
      </c>
      <c r="D765" s="250">
        <f>D764+1</f>
        <v>3</v>
      </c>
      <c r="E765" s="250"/>
      <c r="F765" s="251"/>
      <c r="G765" s="250"/>
      <c r="H765" s="252"/>
      <c r="I765" s="252"/>
      <c r="J765" s="250"/>
      <c r="K765" s="250"/>
      <c r="L765" s="250"/>
      <c r="M765" s="250"/>
      <c r="N765" s="250"/>
      <c r="O765" s="258">
        <f t="shared" si="209"/>
        <v>0</v>
      </c>
      <c r="P765" s="333"/>
      <c r="Q765" s="271"/>
      <c r="R765" s="319"/>
      <c r="S765" s="335"/>
      <c r="T765" s="333"/>
      <c r="U765" s="321"/>
      <c r="V765" s="345"/>
      <c r="W765" s="343"/>
      <c r="X765" s="321"/>
      <c r="Y765" s="319"/>
      <c r="Z765" s="319"/>
      <c r="AA765" s="319"/>
      <c r="AB765" s="273"/>
      <c r="AC765" s="273"/>
      <c r="AD765" s="250">
        <f>AD764</f>
        <v>0</v>
      </c>
      <c r="AE765" s="284" t="e">
        <f>VLOOKUP(AD765,分类参数表!$I$2:$J$10,2,FALSE)</f>
        <v>#N/A</v>
      </c>
      <c r="AF765" s="285"/>
      <c r="AG765" s="271"/>
      <c r="AH765" s="271"/>
      <c r="AI765" s="271"/>
      <c r="AJ765" s="271"/>
      <c r="AK765" s="271"/>
      <c r="AL765" s="271"/>
      <c r="AM765" s="294"/>
      <c r="AN765" s="295" t="e">
        <f t="shared" si="210"/>
        <v>#DIV/0!</v>
      </c>
      <c r="AO765" s="299"/>
    </row>
    <row r="766" spans="1:41" s="221" customFormat="1" ht="15" customHeight="1" x14ac:dyDescent="0.15">
      <c r="A766" s="247"/>
      <c r="B766" s="248">
        <f t="shared" si="214"/>
        <v>0</v>
      </c>
      <c r="C766" s="249">
        <f t="shared" si="214"/>
        <v>0</v>
      </c>
      <c r="D766" s="250">
        <f>D765+1</f>
        <v>4</v>
      </c>
      <c r="E766" s="250"/>
      <c r="F766" s="251"/>
      <c r="G766" s="250"/>
      <c r="H766" s="250"/>
      <c r="I766" s="250"/>
      <c r="J766" s="250"/>
      <c r="K766" s="250"/>
      <c r="L766" s="250"/>
      <c r="M766" s="250"/>
      <c r="N766" s="250"/>
      <c r="O766" s="258">
        <f t="shared" si="209"/>
        <v>0</v>
      </c>
      <c r="P766" s="333"/>
      <c r="Q766" s="271"/>
      <c r="R766" s="319"/>
      <c r="S766" s="335"/>
      <c r="T766" s="333"/>
      <c r="U766" s="321"/>
      <c r="V766" s="345"/>
      <c r="W766" s="343"/>
      <c r="X766" s="321"/>
      <c r="Y766" s="319"/>
      <c r="Z766" s="319"/>
      <c r="AA766" s="319"/>
      <c r="AB766" s="272"/>
      <c r="AC766" s="272"/>
      <c r="AD766" s="250">
        <f>AD765</f>
        <v>0</v>
      </c>
      <c r="AE766" s="284" t="e">
        <f>VLOOKUP(AD766,分类参数表!$I$2:$J$10,2,FALSE)</f>
        <v>#N/A</v>
      </c>
      <c r="AF766" s="285"/>
      <c r="AG766" s="271"/>
      <c r="AH766" s="271"/>
      <c r="AI766" s="271"/>
      <c r="AJ766" s="271"/>
      <c r="AK766" s="271"/>
      <c r="AL766" s="271"/>
      <c r="AM766" s="294"/>
      <c r="AN766" s="295" t="e">
        <f t="shared" si="210"/>
        <v>#DIV/0!</v>
      </c>
      <c r="AO766" s="299"/>
    </row>
    <row r="767" spans="1:41" s="221" customFormat="1" ht="15" customHeight="1" x14ac:dyDescent="0.15">
      <c r="A767" s="247"/>
      <c r="B767" s="248">
        <f t="shared" si="214"/>
        <v>0</v>
      </c>
      <c r="C767" s="249">
        <f t="shared" si="214"/>
        <v>0</v>
      </c>
      <c r="D767" s="250">
        <f>D766+1</f>
        <v>5</v>
      </c>
      <c r="E767" s="250"/>
      <c r="F767" s="251"/>
      <c r="G767" s="250"/>
      <c r="H767" s="250"/>
      <c r="I767" s="250"/>
      <c r="J767" s="250"/>
      <c r="K767" s="250"/>
      <c r="L767" s="250"/>
      <c r="M767" s="250"/>
      <c r="N767" s="250"/>
      <c r="O767" s="258">
        <f t="shared" si="209"/>
        <v>0</v>
      </c>
      <c r="P767" s="333"/>
      <c r="Q767" s="271"/>
      <c r="R767" s="319"/>
      <c r="S767" s="335"/>
      <c r="T767" s="333"/>
      <c r="U767" s="321"/>
      <c r="V767" s="345"/>
      <c r="W767" s="343"/>
      <c r="X767" s="321"/>
      <c r="Y767" s="319"/>
      <c r="Z767" s="319"/>
      <c r="AA767" s="319"/>
      <c r="AB767" s="272"/>
      <c r="AC767" s="272"/>
      <c r="AD767" s="250">
        <f>AD766</f>
        <v>0</v>
      </c>
      <c r="AE767" s="284" t="e">
        <f>VLOOKUP(AD767,分类参数表!$I$2:$J$10,2,FALSE)</f>
        <v>#N/A</v>
      </c>
      <c r="AF767" s="285"/>
      <c r="AG767" s="271"/>
      <c r="AH767" s="271"/>
      <c r="AI767" s="271"/>
      <c r="AJ767" s="271"/>
      <c r="AK767" s="271"/>
      <c r="AL767" s="271"/>
      <c r="AM767" s="294"/>
      <c r="AN767" s="295" t="e">
        <f t="shared" si="210"/>
        <v>#DIV/0!</v>
      </c>
      <c r="AO767" s="299"/>
    </row>
    <row r="768" spans="1:41" s="218" customFormat="1" ht="15" customHeight="1" x14ac:dyDescent="0.15">
      <c r="A768" s="229"/>
      <c r="B768" s="230"/>
      <c r="C768" s="231"/>
      <c r="D768" s="232">
        <v>1</v>
      </c>
      <c r="E768" s="233"/>
      <c r="F768" s="233"/>
      <c r="G768" s="232"/>
      <c r="H768" s="234"/>
      <c r="I768" s="234"/>
      <c r="J768" s="232"/>
      <c r="K768" s="233"/>
      <c r="L768" s="232"/>
      <c r="M768" s="232"/>
      <c r="N768" s="232"/>
      <c r="O768" s="255">
        <f t="shared" si="209"/>
        <v>0</v>
      </c>
      <c r="P768" s="322">
        <f>SUM(O768:O772)</f>
        <v>0</v>
      </c>
      <c r="Q768" s="264"/>
      <c r="R768" s="330">
        <f>SUMPRODUCT(Q768:Q772+0)</f>
        <v>0</v>
      </c>
      <c r="S768" s="346" t="e">
        <f>R768/P768</f>
        <v>#DIV/0!</v>
      </c>
      <c r="T768" s="322" t="e">
        <f>LOOKUP(S768,{0.4,0.45,0.5,0.55,0.6,0.65,0.7,0.75,0.8,0.85,0.9,0.95,1},{0.1,0.175,0.25,0.325,0.4,0.475,0.55,0.625,0.7,0.775,0.85,0.925,1})</f>
        <v>#DIV/0!</v>
      </c>
      <c r="U768" s="324"/>
      <c r="V768" s="326"/>
      <c r="W768" s="328"/>
      <c r="X768" s="324"/>
      <c r="Y768" s="330">
        <f>R768-(V768/10)-X768</f>
        <v>0</v>
      </c>
      <c r="Z768" s="330" t="e">
        <f>Y768*T768*AE768</f>
        <v>#DIV/0!</v>
      </c>
      <c r="AA768" s="330" t="e">
        <f>U768-V768+Z768</f>
        <v>#DIV/0!</v>
      </c>
      <c r="AB768" s="265"/>
      <c r="AC768" s="265"/>
      <c r="AD768" s="276"/>
      <c r="AE768" s="277" t="e">
        <f>VLOOKUP(AD768,分类参数表!$I$2:$J$10,2,FALSE)</f>
        <v>#N/A</v>
      </c>
      <c r="AF768" s="278"/>
      <c r="AG768" s="264"/>
      <c r="AH768" s="264"/>
      <c r="AI768" s="264"/>
      <c r="AJ768" s="264"/>
      <c r="AK768" s="264"/>
      <c r="AL768" s="264"/>
      <c r="AM768" s="288"/>
      <c r="AN768" s="289" t="e">
        <f t="shared" si="210"/>
        <v>#DIV/0!</v>
      </c>
      <c r="AO768" s="296"/>
    </row>
    <row r="769" spans="1:41" s="219" customFormat="1" ht="15" customHeight="1" x14ac:dyDescent="0.15">
      <c r="A769" s="235"/>
      <c r="B769" s="236">
        <f t="shared" ref="B769:C772" si="215">B768</f>
        <v>0</v>
      </c>
      <c r="C769" s="237">
        <f t="shared" si="215"/>
        <v>0</v>
      </c>
      <c r="D769" s="238">
        <f>D768+1</f>
        <v>2</v>
      </c>
      <c r="E769" s="238"/>
      <c r="F769" s="239"/>
      <c r="G769" s="238"/>
      <c r="H769" s="240"/>
      <c r="I769" s="240"/>
      <c r="J769" s="238"/>
      <c r="K769" s="238"/>
      <c r="L769" s="238"/>
      <c r="M769" s="238"/>
      <c r="N769" s="238"/>
      <c r="O769" s="256">
        <f t="shared" si="209"/>
        <v>0</v>
      </c>
      <c r="P769" s="323"/>
      <c r="Q769" s="266"/>
      <c r="R769" s="331"/>
      <c r="S769" s="347"/>
      <c r="T769" s="323"/>
      <c r="U769" s="325"/>
      <c r="V769" s="327"/>
      <c r="W769" s="329"/>
      <c r="X769" s="325"/>
      <c r="Y769" s="331"/>
      <c r="Z769" s="331"/>
      <c r="AA769" s="331"/>
      <c r="AB769" s="267"/>
      <c r="AC769" s="267"/>
      <c r="AD769" s="238">
        <f>AD768</f>
        <v>0</v>
      </c>
      <c r="AE769" s="279" t="e">
        <f>VLOOKUP(AD769,分类参数表!$I$2:$J$10,2,FALSE)</f>
        <v>#N/A</v>
      </c>
      <c r="AF769" s="280"/>
      <c r="AG769" s="266"/>
      <c r="AH769" s="266"/>
      <c r="AI769" s="266"/>
      <c r="AJ769" s="266"/>
      <c r="AK769" s="266"/>
      <c r="AL769" s="266"/>
      <c r="AM769" s="290"/>
      <c r="AN769" s="291" t="e">
        <f t="shared" si="210"/>
        <v>#DIV/0!</v>
      </c>
      <c r="AO769" s="297"/>
    </row>
    <row r="770" spans="1:41" s="219" customFormat="1" ht="15" customHeight="1" x14ac:dyDescent="0.15">
      <c r="A770" s="235"/>
      <c r="B770" s="236">
        <f t="shared" si="215"/>
        <v>0</v>
      </c>
      <c r="C770" s="237">
        <f t="shared" si="215"/>
        <v>0</v>
      </c>
      <c r="D770" s="238">
        <f>D769+1</f>
        <v>3</v>
      </c>
      <c r="E770" s="238"/>
      <c r="F770" s="239"/>
      <c r="G770" s="238"/>
      <c r="H770" s="240"/>
      <c r="I770" s="240"/>
      <c r="J770" s="238"/>
      <c r="K770" s="238"/>
      <c r="L770" s="238"/>
      <c r="M770" s="238"/>
      <c r="N770" s="238"/>
      <c r="O770" s="256">
        <f t="shared" si="209"/>
        <v>0</v>
      </c>
      <c r="P770" s="323"/>
      <c r="Q770" s="266"/>
      <c r="R770" s="331"/>
      <c r="S770" s="347"/>
      <c r="T770" s="323"/>
      <c r="U770" s="325"/>
      <c r="V770" s="327"/>
      <c r="W770" s="329"/>
      <c r="X770" s="325"/>
      <c r="Y770" s="331"/>
      <c r="Z770" s="331"/>
      <c r="AA770" s="331"/>
      <c r="AB770" s="268"/>
      <c r="AC770" s="268"/>
      <c r="AD770" s="238">
        <f>AD769</f>
        <v>0</v>
      </c>
      <c r="AE770" s="279" t="e">
        <f>VLOOKUP(AD770,分类参数表!$I$2:$J$10,2,FALSE)</f>
        <v>#N/A</v>
      </c>
      <c r="AF770" s="280"/>
      <c r="AG770" s="266"/>
      <c r="AH770" s="266"/>
      <c r="AI770" s="266"/>
      <c r="AJ770" s="266"/>
      <c r="AK770" s="266"/>
      <c r="AL770" s="266"/>
      <c r="AM770" s="290"/>
      <c r="AN770" s="291" t="e">
        <f t="shared" si="210"/>
        <v>#DIV/0!</v>
      </c>
      <c r="AO770" s="297"/>
    </row>
    <row r="771" spans="1:41" s="219" customFormat="1" ht="15" customHeight="1" x14ac:dyDescent="0.15">
      <c r="A771" s="235"/>
      <c r="B771" s="236">
        <f t="shared" si="215"/>
        <v>0</v>
      </c>
      <c r="C771" s="237">
        <f t="shared" si="215"/>
        <v>0</v>
      </c>
      <c r="D771" s="238">
        <f>D770+1</f>
        <v>4</v>
      </c>
      <c r="E771" s="238"/>
      <c r="F771" s="239"/>
      <c r="G771" s="238"/>
      <c r="H771" s="238"/>
      <c r="I771" s="238"/>
      <c r="J771" s="238"/>
      <c r="K771" s="238"/>
      <c r="L771" s="238"/>
      <c r="M771" s="238"/>
      <c r="N771" s="238"/>
      <c r="O771" s="256">
        <f t="shared" si="209"/>
        <v>0</v>
      </c>
      <c r="P771" s="323"/>
      <c r="Q771" s="266"/>
      <c r="R771" s="331"/>
      <c r="S771" s="347"/>
      <c r="T771" s="323"/>
      <c r="U771" s="325"/>
      <c r="V771" s="327"/>
      <c r="W771" s="329"/>
      <c r="X771" s="325"/>
      <c r="Y771" s="331"/>
      <c r="Z771" s="331"/>
      <c r="AA771" s="331"/>
      <c r="AB771" s="267"/>
      <c r="AC771" s="267"/>
      <c r="AD771" s="238">
        <f>AD770</f>
        <v>0</v>
      </c>
      <c r="AE771" s="279" t="e">
        <f>VLOOKUP(AD771,分类参数表!$I$2:$J$10,2,FALSE)</f>
        <v>#N/A</v>
      </c>
      <c r="AF771" s="280"/>
      <c r="AG771" s="266"/>
      <c r="AH771" s="266"/>
      <c r="AI771" s="266"/>
      <c r="AJ771" s="266"/>
      <c r="AK771" s="266"/>
      <c r="AL771" s="266"/>
      <c r="AM771" s="290"/>
      <c r="AN771" s="291" t="e">
        <f t="shared" si="210"/>
        <v>#DIV/0!</v>
      </c>
      <c r="AO771" s="297"/>
    </row>
    <row r="772" spans="1:41" s="219" customFormat="1" ht="15" customHeight="1" x14ac:dyDescent="0.15">
      <c r="A772" s="235"/>
      <c r="B772" s="236">
        <f t="shared" si="215"/>
        <v>0</v>
      </c>
      <c r="C772" s="237">
        <f t="shared" si="215"/>
        <v>0</v>
      </c>
      <c r="D772" s="238">
        <f>D771+1</f>
        <v>5</v>
      </c>
      <c r="E772" s="238"/>
      <c r="F772" s="239"/>
      <c r="G772" s="238"/>
      <c r="H772" s="238"/>
      <c r="I772" s="238"/>
      <c r="J772" s="238"/>
      <c r="K772" s="238"/>
      <c r="L772" s="238"/>
      <c r="M772" s="238"/>
      <c r="N772" s="238"/>
      <c r="O772" s="256">
        <f t="shared" si="209"/>
        <v>0</v>
      </c>
      <c r="P772" s="323"/>
      <c r="Q772" s="266"/>
      <c r="R772" s="331"/>
      <c r="S772" s="347"/>
      <c r="T772" s="323"/>
      <c r="U772" s="325"/>
      <c r="V772" s="327"/>
      <c r="W772" s="329"/>
      <c r="X772" s="325"/>
      <c r="Y772" s="331"/>
      <c r="Z772" s="331"/>
      <c r="AA772" s="331"/>
      <c r="AB772" s="267"/>
      <c r="AC772" s="267"/>
      <c r="AD772" s="238">
        <f>AD771</f>
        <v>0</v>
      </c>
      <c r="AE772" s="279" t="e">
        <f>VLOOKUP(AD772,分类参数表!$I$2:$J$10,2,FALSE)</f>
        <v>#N/A</v>
      </c>
      <c r="AF772" s="280"/>
      <c r="AG772" s="266"/>
      <c r="AH772" s="266"/>
      <c r="AI772" s="266"/>
      <c r="AJ772" s="266"/>
      <c r="AK772" s="266"/>
      <c r="AL772" s="266"/>
      <c r="AM772" s="290"/>
      <c r="AN772" s="291" t="e">
        <f t="shared" si="210"/>
        <v>#DIV/0!</v>
      </c>
      <c r="AO772" s="297"/>
    </row>
    <row r="773" spans="1:41" x14ac:dyDescent="0.15">
      <c r="A773" s="253"/>
      <c r="B773" s="38"/>
      <c r="C773" s="37"/>
      <c r="D773" s="38"/>
      <c r="E773" s="38"/>
      <c r="F773" s="38"/>
      <c r="G773" s="38"/>
      <c r="H773" s="38"/>
      <c r="I773" s="38"/>
      <c r="J773" s="38"/>
      <c r="K773" s="38"/>
      <c r="L773" s="38"/>
      <c r="M773" s="38"/>
      <c r="N773" s="38"/>
      <c r="O773" s="38"/>
      <c r="P773" s="38"/>
      <c r="Q773" s="67"/>
      <c r="R773" s="38"/>
      <c r="S773" s="38"/>
      <c r="T773" s="38"/>
      <c r="U773" s="38"/>
      <c r="V773" s="68"/>
      <c r="W773" s="67"/>
      <c r="X773" s="38"/>
      <c r="Y773" s="68"/>
      <c r="Z773" s="68"/>
      <c r="AA773" s="68"/>
      <c r="AB773" s="68"/>
      <c r="AC773" s="68"/>
      <c r="AD773" s="38"/>
      <c r="AE773" s="286"/>
      <c r="AF773" s="38"/>
      <c r="AG773" s="38"/>
      <c r="AH773" s="38"/>
      <c r="AI773" s="38"/>
      <c r="AJ773" s="38"/>
      <c r="AK773" s="38"/>
      <c r="AL773" s="38"/>
      <c r="AM773" s="68"/>
      <c r="AN773" s="90"/>
      <c r="AO773" s="98"/>
    </row>
    <row r="774" spans="1:41" s="218" customFormat="1" ht="15" customHeight="1" x14ac:dyDescent="0.15">
      <c r="A774" s="229"/>
      <c r="B774" s="230"/>
      <c r="C774" s="231"/>
      <c r="D774" s="232">
        <v>1</v>
      </c>
      <c r="E774" s="233"/>
      <c r="F774" s="233"/>
      <c r="G774" s="232"/>
      <c r="H774" s="234"/>
      <c r="I774" s="234"/>
      <c r="J774" s="232"/>
      <c r="K774" s="233"/>
      <c r="L774" s="232"/>
      <c r="M774" s="232"/>
      <c r="N774" s="232"/>
      <c r="O774" s="255">
        <f t="shared" ref="O774:O798" si="216">N774*M774</f>
        <v>0</v>
      </c>
      <c r="P774" s="322">
        <f>SUM(O774:O778)</f>
        <v>0</v>
      </c>
      <c r="Q774" s="264"/>
      <c r="R774" s="330">
        <f>SUMPRODUCT(Q774:Q778+0)</f>
        <v>0</v>
      </c>
      <c r="S774" s="346" t="e">
        <f>R774/P774</f>
        <v>#DIV/0!</v>
      </c>
      <c r="T774" s="322" t="e">
        <f>LOOKUP(S774,{0.4,0.45,0.5,0.55,0.6,0.65,0.7,0.75,0.8,0.85,0.9,0.95,1},{0.1,0.175,0.25,0.325,0.4,0.475,0.55,0.625,0.7,0.775,0.85,0.925,1})</f>
        <v>#DIV/0!</v>
      </c>
      <c r="U774" s="324"/>
      <c r="V774" s="326"/>
      <c r="W774" s="328"/>
      <c r="X774" s="324"/>
      <c r="Y774" s="330">
        <f>R774-(V774/10)-X774</f>
        <v>0</v>
      </c>
      <c r="Z774" s="330" t="e">
        <f>Y774*T774*AE774</f>
        <v>#DIV/0!</v>
      </c>
      <c r="AA774" s="330" t="e">
        <f>U774-V774+Z774</f>
        <v>#DIV/0!</v>
      </c>
      <c r="AB774" s="265"/>
      <c r="AC774" s="265"/>
      <c r="AD774" s="276"/>
      <c r="AE774" s="277" t="e">
        <f>VLOOKUP(AD774,分类参数表!$I$2:$J$10,2,FALSE)</f>
        <v>#N/A</v>
      </c>
      <c r="AF774" s="278"/>
      <c r="AG774" s="264"/>
      <c r="AH774" s="264"/>
      <c r="AI774" s="264"/>
      <c r="AJ774" s="264"/>
      <c r="AK774" s="264"/>
      <c r="AL774" s="264"/>
      <c r="AM774" s="288"/>
      <c r="AN774" s="289" t="e">
        <f t="shared" ref="AN774:AN798" si="217">(Q774-AM774)/M774/N774</f>
        <v>#DIV/0!</v>
      </c>
      <c r="AO774" s="296"/>
    </row>
    <row r="775" spans="1:41" s="219" customFormat="1" ht="15" customHeight="1" x14ac:dyDescent="0.15">
      <c r="A775" s="235"/>
      <c r="B775" s="236">
        <f t="shared" ref="B775:C778" si="218">B774</f>
        <v>0</v>
      </c>
      <c r="C775" s="237">
        <f t="shared" si="218"/>
        <v>0</v>
      </c>
      <c r="D775" s="238">
        <f>D774+1</f>
        <v>2</v>
      </c>
      <c r="E775" s="238"/>
      <c r="F775" s="239"/>
      <c r="G775" s="238"/>
      <c r="H775" s="240"/>
      <c r="I775" s="240"/>
      <c r="J775" s="238"/>
      <c r="K775" s="238"/>
      <c r="L775" s="238"/>
      <c r="M775" s="238"/>
      <c r="N775" s="238"/>
      <c r="O775" s="256">
        <f t="shared" si="216"/>
        <v>0</v>
      </c>
      <c r="P775" s="323"/>
      <c r="Q775" s="266"/>
      <c r="R775" s="331"/>
      <c r="S775" s="347"/>
      <c r="T775" s="323"/>
      <c r="U775" s="325"/>
      <c r="V775" s="327"/>
      <c r="W775" s="329"/>
      <c r="X775" s="325"/>
      <c r="Y775" s="331"/>
      <c r="Z775" s="331"/>
      <c r="AA775" s="331"/>
      <c r="AB775" s="267"/>
      <c r="AC775" s="267"/>
      <c r="AD775" s="238">
        <f>AD774</f>
        <v>0</v>
      </c>
      <c r="AE775" s="279" t="e">
        <f>VLOOKUP(AD775,分类参数表!$I$2:$J$10,2,FALSE)</f>
        <v>#N/A</v>
      </c>
      <c r="AF775" s="280"/>
      <c r="AG775" s="266"/>
      <c r="AH775" s="266"/>
      <c r="AI775" s="266"/>
      <c r="AJ775" s="266"/>
      <c r="AK775" s="266"/>
      <c r="AL775" s="266"/>
      <c r="AM775" s="290"/>
      <c r="AN775" s="291" t="e">
        <f t="shared" si="217"/>
        <v>#DIV/0!</v>
      </c>
      <c r="AO775" s="297"/>
    </row>
    <row r="776" spans="1:41" s="219" customFormat="1" ht="15" customHeight="1" x14ac:dyDescent="0.15">
      <c r="A776" s="235"/>
      <c r="B776" s="236">
        <f t="shared" si="218"/>
        <v>0</v>
      </c>
      <c r="C776" s="237">
        <f t="shared" si="218"/>
        <v>0</v>
      </c>
      <c r="D776" s="238">
        <f>D775+1</f>
        <v>3</v>
      </c>
      <c r="E776" s="238"/>
      <c r="F776" s="239"/>
      <c r="G776" s="238"/>
      <c r="H776" s="240"/>
      <c r="I776" s="240"/>
      <c r="J776" s="238"/>
      <c r="K776" s="238"/>
      <c r="L776" s="238"/>
      <c r="M776" s="238"/>
      <c r="N776" s="238"/>
      <c r="O776" s="256">
        <f t="shared" si="216"/>
        <v>0</v>
      </c>
      <c r="P776" s="323"/>
      <c r="Q776" s="266"/>
      <c r="R776" s="331"/>
      <c r="S776" s="347"/>
      <c r="T776" s="323"/>
      <c r="U776" s="325"/>
      <c r="V776" s="327"/>
      <c r="W776" s="329"/>
      <c r="X776" s="325"/>
      <c r="Y776" s="331"/>
      <c r="Z776" s="331"/>
      <c r="AA776" s="331"/>
      <c r="AB776" s="268"/>
      <c r="AC776" s="268"/>
      <c r="AD776" s="238">
        <f>AD775</f>
        <v>0</v>
      </c>
      <c r="AE776" s="279" t="e">
        <f>VLOOKUP(AD776,分类参数表!$I$2:$J$10,2,FALSE)</f>
        <v>#N/A</v>
      </c>
      <c r="AF776" s="280"/>
      <c r="AG776" s="266"/>
      <c r="AH776" s="266"/>
      <c r="AI776" s="266"/>
      <c r="AJ776" s="266"/>
      <c r="AK776" s="266"/>
      <c r="AL776" s="266"/>
      <c r="AM776" s="290"/>
      <c r="AN776" s="291" t="e">
        <f t="shared" si="217"/>
        <v>#DIV/0!</v>
      </c>
      <c r="AO776" s="297"/>
    </row>
    <row r="777" spans="1:41" s="219" customFormat="1" ht="15" customHeight="1" x14ac:dyDescent="0.15">
      <c r="A777" s="235"/>
      <c r="B777" s="236">
        <f t="shared" si="218"/>
        <v>0</v>
      </c>
      <c r="C777" s="237">
        <f t="shared" si="218"/>
        <v>0</v>
      </c>
      <c r="D777" s="238">
        <f>D776+1</f>
        <v>4</v>
      </c>
      <c r="E777" s="238"/>
      <c r="F777" s="239"/>
      <c r="G777" s="238"/>
      <c r="H777" s="238"/>
      <c r="I777" s="238"/>
      <c r="J777" s="238"/>
      <c r="K777" s="238"/>
      <c r="L777" s="238"/>
      <c r="M777" s="238"/>
      <c r="N777" s="238"/>
      <c r="O777" s="256">
        <f t="shared" si="216"/>
        <v>0</v>
      </c>
      <c r="P777" s="323"/>
      <c r="Q777" s="266"/>
      <c r="R777" s="331"/>
      <c r="S777" s="347"/>
      <c r="T777" s="323"/>
      <c r="U777" s="325"/>
      <c r="V777" s="327"/>
      <c r="W777" s="329"/>
      <c r="X777" s="325"/>
      <c r="Y777" s="331"/>
      <c r="Z777" s="331"/>
      <c r="AA777" s="331"/>
      <c r="AB777" s="267"/>
      <c r="AC777" s="267"/>
      <c r="AD777" s="238">
        <f>AD776</f>
        <v>0</v>
      </c>
      <c r="AE777" s="279" t="e">
        <f>VLOOKUP(AD777,分类参数表!$I$2:$J$10,2,FALSE)</f>
        <v>#N/A</v>
      </c>
      <c r="AF777" s="280"/>
      <c r="AG777" s="266"/>
      <c r="AH777" s="266"/>
      <c r="AI777" s="266"/>
      <c r="AJ777" s="266"/>
      <c r="AK777" s="266"/>
      <c r="AL777" s="266"/>
      <c r="AM777" s="290"/>
      <c r="AN777" s="291" t="e">
        <f t="shared" si="217"/>
        <v>#DIV/0!</v>
      </c>
      <c r="AO777" s="297"/>
    </row>
    <row r="778" spans="1:41" s="219" customFormat="1" ht="15" customHeight="1" x14ac:dyDescent="0.15">
      <c r="A778" s="235"/>
      <c r="B778" s="236">
        <f t="shared" si="218"/>
        <v>0</v>
      </c>
      <c r="C778" s="237">
        <f t="shared" si="218"/>
        <v>0</v>
      </c>
      <c r="D778" s="238">
        <f>D777+1</f>
        <v>5</v>
      </c>
      <c r="E778" s="238"/>
      <c r="F778" s="239"/>
      <c r="G778" s="238"/>
      <c r="H778" s="238"/>
      <c r="I778" s="238"/>
      <c r="J778" s="238"/>
      <c r="K778" s="238"/>
      <c r="L778" s="238"/>
      <c r="M778" s="238"/>
      <c r="N778" s="238"/>
      <c r="O778" s="256">
        <f t="shared" si="216"/>
        <v>0</v>
      </c>
      <c r="P778" s="323"/>
      <c r="Q778" s="266"/>
      <c r="R778" s="331"/>
      <c r="S778" s="347"/>
      <c r="T778" s="323"/>
      <c r="U778" s="325"/>
      <c r="V778" s="327"/>
      <c r="W778" s="329"/>
      <c r="X778" s="325"/>
      <c r="Y778" s="331"/>
      <c r="Z778" s="331"/>
      <c r="AA778" s="331"/>
      <c r="AB778" s="267"/>
      <c r="AC778" s="267"/>
      <c r="AD778" s="238">
        <f>AD777</f>
        <v>0</v>
      </c>
      <c r="AE778" s="279" t="e">
        <f>VLOOKUP(AD778,分类参数表!$I$2:$J$10,2,FALSE)</f>
        <v>#N/A</v>
      </c>
      <c r="AF778" s="280"/>
      <c r="AG778" s="266"/>
      <c r="AH778" s="266"/>
      <c r="AI778" s="266"/>
      <c r="AJ778" s="266"/>
      <c r="AK778" s="266"/>
      <c r="AL778" s="266"/>
      <c r="AM778" s="290"/>
      <c r="AN778" s="291" t="e">
        <f t="shared" si="217"/>
        <v>#DIV/0!</v>
      </c>
      <c r="AO778" s="297"/>
    </row>
    <row r="779" spans="1:41" s="220" customFormat="1" ht="15" customHeight="1" x14ac:dyDescent="0.15">
      <c r="A779" s="241"/>
      <c r="B779" s="242"/>
      <c r="C779" s="243"/>
      <c r="D779" s="244">
        <v>1</v>
      </c>
      <c r="E779" s="245"/>
      <c r="F779" s="245"/>
      <c r="G779" s="244"/>
      <c r="H779" s="246"/>
      <c r="I779" s="246"/>
      <c r="J779" s="244"/>
      <c r="K779" s="245"/>
      <c r="L779" s="244"/>
      <c r="M779" s="244"/>
      <c r="N779" s="244"/>
      <c r="O779" s="257">
        <f t="shared" si="216"/>
        <v>0</v>
      </c>
      <c r="P779" s="332">
        <f>SUM(O779:O783)</f>
        <v>0</v>
      </c>
      <c r="Q779" s="269"/>
      <c r="R779" s="318">
        <f>SUMPRODUCT(Q779:Q783+0)</f>
        <v>0</v>
      </c>
      <c r="S779" s="334" t="e">
        <f>R779/P779</f>
        <v>#DIV/0!</v>
      </c>
      <c r="T779" s="332" t="e">
        <f>LOOKUP(S779,{0.4,0.45,0.5,0.55,0.6,0.65,0.7,0.75,0.8,0.85,0.9,0.95,1},{0.1,0.175,0.25,0.325,0.4,0.475,0.55,0.625,0.7,0.775,0.85,0.925,1})</f>
        <v>#DIV/0!</v>
      </c>
      <c r="U779" s="320"/>
      <c r="V779" s="344"/>
      <c r="W779" s="342"/>
      <c r="X779" s="320"/>
      <c r="Y779" s="318">
        <f>R779-(V779/10)-X779</f>
        <v>0</v>
      </c>
      <c r="Z779" s="318" t="e">
        <f>Y779*T779*AE779</f>
        <v>#DIV/0!</v>
      </c>
      <c r="AA779" s="318" t="e">
        <f>U779-V779+Z779</f>
        <v>#DIV/0!</v>
      </c>
      <c r="AB779" s="270"/>
      <c r="AC779" s="270"/>
      <c r="AD779" s="281"/>
      <c r="AE779" s="282" t="e">
        <f>VLOOKUP(AD779,分类参数表!$I$2:$J$10,2,FALSE)</f>
        <v>#N/A</v>
      </c>
      <c r="AF779" s="283"/>
      <c r="AG779" s="269"/>
      <c r="AH779" s="269"/>
      <c r="AI779" s="269"/>
      <c r="AJ779" s="269"/>
      <c r="AK779" s="269"/>
      <c r="AL779" s="269"/>
      <c r="AM779" s="292"/>
      <c r="AN779" s="293" t="e">
        <f t="shared" si="217"/>
        <v>#DIV/0!</v>
      </c>
      <c r="AO779" s="298"/>
    </row>
    <row r="780" spans="1:41" s="221" customFormat="1" ht="15" customHeight="1" x14ac:dyDescent="0.15">
      <c r="A780" s="247"/>
      <c r="B780" s="248">
        <f t="shared" ref="B780:C783" si="219">B779</f>
        <v>0</v>
      </c>
      <c r="C780" s="249">
        <f t="shared" si="219"/>
        <v>0</v>
      </c>
      <c r="D780" s="250">
        <f>D779+1</f>
        <v>2</v>
      </c>
      <c r="E780" s="250"/>
      <c r="F780" s="251"/>
      <c r="G780" s="250"/>
      <c r="H780" s="252"/>
      <c r="I780" s="252"/>
      <c r="J780" s="250"/>
      <c r="K780" s="250"/>
      <c r="L780" s="250"/>
      <c r="M780" s="250"/>
      <c r="N780" s="250"/>
      <c r="O780" s="258">
        <f t="shared" si="216"/>
        <v>0</v>
      </c>
      <c r="P780" s="333"/>
      <c r="Q780" s="271"/>
      <c r="R780" s="319"/>
      <c r="S780" s="335"/>
      <c r="T780" s="333"/>
      <c r="U780" s="321"/>
      <c r="V780" s="345"/>
      <c r="W780" s="343"/>
      <c r="X780" s="321"/>
      <c r="Y780" s="319"/>
      <c r="Z780" s="319"/>
      <c r="AA780" s="319"/>
      <c r="AB780" s="272"/>
      <c r="AC780" s="272"/>
      <c r="AD780" s="250">
        <f>AD779</f>
        <v>0</v>
      </c>
      <c r="AE780" s="284" t="e">
        <f>VLOOKUP(AD780,分类参数表!$I$2:$J$10,2,FALSE)</f>
        <v>#N/A</v>
      </c>
      <c r="AF780" s="285"/>
      <c r="AG780" s="271"/>
      <c r="AH780" s="271"/>
      <c r="AI780" s="271"/>
      <c r="AJ780" s="271"/>
      <c r="AK780" s="271"/>
      <c r="AL780" s="271"/>
      <c r="AM780" s="294"/>
      <c r="AN780" s="295" t="e">
        <f t="shared" si="217"/>
        <v>#DIV/0!</v>
      </c>
      <c r="AO780" s="299"/>
    </row>
    <row r="781" spans="1:41" s="221" customFormat="1" ht="15" customHeight="1" x14ac:dyDescent="0.15">
      <c r="A781" s="247"/>
      <c r="B781" s="248">
        <f t="shared" si="219"/>
        <v>0</v>
      </c>
      <c r="C781" s="249">
        <f t="shared" si="219"/>
        <v>0</v>
      </c>
      <c r="D781" s="250">
        <f>D780+1</f>
        <v>3</v>
      </c>
      <c r="E781" s="250"/>
      <c r="F781" s="251"/>
      <c r="G781" s="250"/>
      <c r="H781" s="252"/>
      <c r="I781" s="252"/>
      <c r="J781" s="250"/>
      <c r="K781" s="250"/>
      <c r="L781" s="250"/>
      <c r="M781" s="250"/>
      <c r="N781" s="250"/>
      <c r="O781" s="258">
        <f t="shared" si="216"/>
        <v>0</v>
      </c>
      <c r="P781" s="333"/>
      <c r="Q781" s="271"/>
      <c r="R781" s="319"/>
      <c r="S781" s="335"/>
      <c r="T781" s="333"/>
      <c r="U781" s="321"/>
      <c r="V781" s="345"/>
      <c r="W781" s="343"/>
      <c r="X781" s="321"/>
      <c r="Y781" s="319"/>
      <c r="Z781" s="319"/>
      <c r="AA781" s="319"/>
      <c r="AB781" s="273"/>
      <c r="AC781" s="273"/>
      <c r="AD781" s="250">
        <f>AD780</f>
        <v>0</v>
      </c>
      <c r="AE781" s="284" t="e">
        <f>VLOOKUP(AD781,分类参数表!$I$2:$J$10,2,FALSE)</f>
        <v>#N/A</v>
      </c>
      <c r="AF781" s="285"/>
      <c r="AG781" s="271"/>
      <c r="AH781" s="271"/>
      <c r="AI781" s="271"/>
      <c r="AJ781" s="271"/>
      <c r="AK781" s="271"/>
      <c r="AL781" s="271"/>
      <c r="AM781" s="294"/>
      <c r="AN781" s="295" t="e">
        <f t="shared" si="217"/>
        <v>#DIV/0!</v>
      </c>
      <c r="AO781" s="299"/>
    </row>
    <row r="782" spans="1:41" s="221" customFormat="1" ht="15" customHeight="1" x14ac:dyDescent="0.15">
      <c r="A782" s="247"/>
      <c r="B782" s="248">
        <f t="shared" si="219"/>
        <v>0</v>
      </c>
      <c r="C782" s="249">
        <f t="shared" si="219"/>
        <v>0</v>
      </c>
      <c r="D782" s="250">
        <f>D781+1</f>
        <v>4</v>
      </c>
      <c r="E782" s="250"/>
      <c r="F782" s="251"/>
      <c r="G782" s="250"/>
      <c r="H782" s="250"/>
      <c r="I782" s="250"/>
      <c r="J782" s="250"/>
      <c r="K782" s="250"/>
      <c r="L782" s="250"/>
      <c r="M782" s="250"/>
      <c r="N782" s="250"/>
      <c r="O782" s="258">
        <f t="shared" si="216"/>
        <v>0</v>
      </c>
      <c r="P782" s="333"/>
      <c r="Q782" s="271"/>
      <c r="R782" s="319"/>
      <c r="S782" s="335"/>
      <c r="T782" s="333"/>
      <c r="U782" s="321"/>
      <c r="V782" s="345"/>
      <c r="W782" s="343"/>
      <c r="X782" s="321"/>
      <c r="Y782" s="319"/>
      <c r="Z782" s="319"/>
      <c r="AA782" s="319"/>
      <c r="AB782" s="272"/>
      <c r="AC782" s="272"/>
      <c r="AD782" s="250">
        <f>AD781</f>
        <v>0</v>
      </c>
      <c r="AE782" s="284" t="e">
        <f>VLOOKUP(AD782,分类参数表!$I$2:$J$10,2,FALSE)</f>
        <v>#N/A</v>
      </c>
      <c r="AF782" s="285"/>
      <c r="AG782" s="271"/>
      <c r="AH782" s="271"/>
      <c r="AI782" s="271"/>
      <c r="AJ782" s="271"/>
      <c r="AK782" s="271"/>
      <c r="AL782" s="271"/>
      <c r="AM782" s="294"/>
      <c r="AN782" s="295" t="e">
        <f t="shared" si="217"/>
        <v>#DIV/0!</v>
      </c>
      <c r="AO782" s="299"/>
    </row>
    <row r="783" spans="1:41" s="221" customFormat="1" ht="15" customHeight="1" x14ac:dyDescent="0.15">
      <c r="A783" s="247"/>
      <c r="B783" s="248">
        <f t="shared" si="219"/>
        <v>0</v>
      </c>
      <c r="C783" s="249">
        <f t="shared" si="219"/>
        <v>0</v>
      </c>
      <c r="D783" s="250">
        <f>D782+1</f>
        <v>5</v>
      </c>
      <c r="E783" s="250"/>
      <c r="F783" s="251"/>
      <c r="G783" s="250"/>
      <c r="H783" s="250"/>
      <c r="I783" s="250"/>
      <c r="J783" s="250"/>
      <c r="K783" s="250"/>
      <c r="L783" s="250"/>
      <c r="M783" s="250"/>
      <c r="N783" s="250"/>
      <c r="O783" s="258">
        <f t="shared" si="216"/>
        <v>0</v>
      </c>
      <c r="P783" s="333"/>
      <c r="Q783" s="271"/>
      <c r="R783" s="319"/>
      <c r="S783" s="335"/>
      <c r="T783" s="333"/>
      <c r="U783" s="321"/>
      <c r="V783" s="345"/>
      <c r="W783" s="343"/>
      <c r="X783" s="321"/>
      <c r="Y783" s="319"/>
      <c r="Z783" s="319"/>
      <c r="AA783" s="319"/>
      <c r="AB783" s="272"/>
      <c r="AC783" s="272"/>
      <c r="AD783" s="250">
        <f>AD782</f>
        <v>0</v>
      </c>
      <c r="AE783" s="284" t="e">
        <f>VLOOKUP(AD783,分类参数表!$I$2:$J$10,2,FALSE)</f>
        <v>#N/A</v>
      </c>
      <c r="AF783" s="285"/>
      <c r="AG783" s="271"/>
      <c r="AH783" s="271"/>
      <c r="AI783" s="271"/>
      <c r="AJ783" s="271"/>
      <c r="AK783" s="271"/>
      <c r="AL783" s="271"/>
      <c r="AM783" s="294"/>
      <c r="AN783" s="295" t="e">
        <f t="shared" si="217"/>
        <v>#DIV/0!</v>
      </c>
      <c r="AO783" s="299"/>
    </row>
    <row r="784" spans="1:41" s="218" customFormat="1" ht="15" customHeight="1" x14ac:dyDescent="0.15">
      <c r="A784" s="229"/>
      <c r="B784" s="230"/>
      <c r="C784" s="231"/>
      <c r="D784" s="232">
        <v>1</v>
      </c>
      <c r="E784" s="233"/>
      <c r="F784" s="233"/>
      <c r="G784" s="232"/>
      <c r="H784" s="234"/>
      <c r="I784" s="234"/>
      <c r="J784" s="232"/>
      <c r="K784" s="233"/>
      <c r="L784" s="232"/>
      <c r="M784" s="232"/>
      <c r="N784" s="232"/>
      <c r="O784" s="255">
        <f t="shared" si="216"/>
        <v>0</v>
      </c>
      <c r="P784" s="322">
        <f>SUM(O784:O788)</f>
        <v>0</v>
      </c>
      <c r="Q784" s="264"/>
      <c r="R784" s="330">
        <f>SUMPRODUCT(Q784:Q788+0)</f>
        <v>0</v>
      </c>
      <c r="S784" s="346" t="e">
        <f>R784/P784</f>
        <v>#DIV/0!</v>
      </c>
      <c r="T784" s="322" t="e">
        <f>LOOKUP(S784,{0.4,0.45,0.5,0.55,0.6,0.65,0.7,0.75,0.8,0.85,0.9,0.95,1},{0.1,0.175,0.25,0.325,0.4,0.475,0.55,0.625,0.7,0.775,0.85,0.925,1})</f>
        <v>#DIV/0!</v>
      </c>
      <c r="U784" s="324"/>
      <c r="V784" s="326"/>
      <c r="W784" s="328"/>
      <c r="X784" s="324"/>
      <c r="Y784" s="330">
        <f>R784-(V784/10)-X784</f>
        <v>0</v>
      </c>
      <c r="Z784" s="330" t="e">
        <f>Y784*T784*AE784</f>
        <v>#DIV/0!</v>
      </c>
      <c r="AA784" s="330" t="e">
        <f>U784-V784+Z784</f>
        <v>#DIV/0!</v>
      </c>
      <c r="AB784" s="265"/>
      <c r="AC784" s="265"/>
      <c r="AD784" s="276"/>
      <c r="AE784" s="277" t="e">
        <f>VLOOKUP(AD784,分类参数表!$I$2:$J$10,2,FALSE)</f>
        <v>#N/A</v>
      </c>
      <c r="AF784" s="278"/>
      <c r="AG784" s="264"/>
      <c r="AH784" s="264"/>
      <c r="AI784" s="264"/>
      <c r="AJ784" s="264"/>
      <c r="AK784" s="264"/>
      <c r="AL784" s="264"/>
      <c r="AM784" s="288"/>
      <c r="AN784" s="289" t="e">
        <f t="shared" si="217"/>
        <v>#DIV/0!</v>
      </c>
      <c r="AO784" s="296"/>
    </row>
    <row r="785" spans="1:41" s="219" customFormat="1" ht="15" customHeight="1" x14ac:dyDescent="0.15">
      <c r="A785" s="235"/>
      <c r="B785" s="236">
        <f t="shared" ref="B785:C788" si="220">B784</f>
        <v>0</v>
      </c>
      <c r="C785" s="237">
        <f t="shared" si="220"/>
        <v>0</v>
      </c>
      <c r="D785" s="238">
        <f>D784+1</f>
        <v>2</v>
      </c>
      <c r="E785" s="238"/>
      <c r="F785" s="239"/>
      <c r="G785" s="238"/>
      <c r="H785" s="240"/>
      <c r="I785" s="240"/>
      <c r="J785" s="238"/>
      <c r="K785" s="238"/>
      <c r="L785" s="238"/>
      <c r="M785" s="238"/>
      <c r="N785" s="238"/>
      <c r="O785" s="256">
        <f t="shared" si="216"/>
        <v>0</v>
      </c>
      <c r="P785" s="323"/>
      <c r="Q785" s="266"/>
      <c r="R785" s="331"/>
      <c r="S785" s="347"/>
      <c r="T785" s="323"/>
      <c r="U785" s="325"/>
      <c r="V785" s="327"/>
      <c r="W785" s="329"/>
      <c r="X785" s="325"/>
      <c r="Y785" s="331"/>
      <c r="Z785" s="331"/>
      <c r="AA785" s="331"/>
      <c r="AB785" s="267"/>
      <c r="AC785" s="267"/>
      <c r="AD785" s="238">
        <f>AD784</f>
        <v>0</v>
      </c>
      <c r="AE785" s="279" t="e">
        <f>VLOOKUP(AD785,分类参数表!$I$2:$J$10,2,FALSE)</f>
        <v>#N/A</v>
      </c>
      <c r="AF785" s="280"/>
      <c r="AG785" s="266"/>
      <c r="AH785" s="266"/>
      <c r="AI785" s="266"/>
      <c r="AJ785" s="266"/>
      <c r="AK785" s="266"/>
      <c r="AL785" s="266"/>
      <c r="AM785" s="290"/>
      <c r="AN785" s="291" t="e">
        <f t="shared" si="217"/>
        <v>#DIV/0!</v>
      </c>
      <c r="AO785" s="297"/>
    </row>
    <row r="786" spans="1:41" s="219" customFormat="1" ht="15" customHeight="1" x14ac:dyDescent="0.15">
      <c r="A786" s="235"/>
      <c r="B786" s="236">
        <f t="shared" si="220"/>
        <v>0</v>
      </c>
      <c r="C786" s="237">
        <f t="shared" si="220"/>
        <v>0</v>
      </c>
      <c r="D786" s="238">
        <f>D785+1</f>
        <v>3</v>
      </c>
      <c r="E786" s="238"/>
      <c r="F786" s="239"/>
      <c r="G786" s="238"/>
      <c r="H786" s="240"/>
      <c r="I786" s="240"/>
      <c r="J786" s="238"/>
      <c r="K786" s="238"/>
      <c r="L786" s="238"/>
      <c r="M786" s="238"/>
      <c r="N786" s="238"/>
      <c r="O786" s="256">
        <f t="shared" si="216"/>
        <v>0</v>
      </c>
      <c r="P786" s="323"/>
      <c r="Q786" s="266"/>
      <c r="R786" s="331"/>
      <c r="S786" s="347"/>
      <c r="T786" s="323"/>
      <c r="U786" s="325"/>
      <c r="V786" s="327"/>
      <c r="W786" s="329"/>
      <c r="X786" s="325"/>
      <c r="Y786" s="331"/>
      <c r="Z786" s="331"/>
      <c r="AA786" s="331"/>
      <c r="AB786" s="268"/>
      <c r="AC786" s="268"/>
      <c r="AD786" s="238">
        <f>AD785</f>
        <v>0</v>
      </c>
      <c r="AE786" s="279" t="e">
        <f>VLOOKUP(AD786,分类参数表!$I$2:$J$10,2,FALSE)</f>
        <v>#N/A</v>
      </c>
      <c r="AF786" s="280"/>
      <c r="AG786" s="266"/>
      <c r="AH786" s="266"/>
      <c r="AI786" s="266"/>
      <c r="AJ786" s="266"/>
      <c r="AK786" s="266"/>
      <c r="AL786" s="266"/>
      <c r="AM786" s="290"/>
      <c r="AN786" s="291" t="e">
        <f t="shared" si="217"/>
        <v>#DIV/0!</v>
      </c>
      <c r="AO786" s="297"/>
    </row>
    <row r="787" spans="1:41" s="219" customFormat="1" ht="15" customHeight="1" x14ac:dyDescent="0.15">
      <c r="A787" s="235"/>
      <c r="B787" s="236">
        <f t="shared" si="220"/>
        <v>0</v>
      </c>
      <c r="C787" s="237">
        <f t="shared" si="220"/>
        <v>0</v>
      </c>
      <c r="D787" s="238">
        <f>D786+1</f>
        <v>4</v>
      </c>
      <c r="E787" s="238"/>
      <c r="F787" s="239"/>
      <c r="G787" s="238"/>
      <c r="H787" s="238"/>
      <c r="I787" s="238"/>
      <c r="J787" s="238"/>
      <c r="K787" s="238"/>
      <c r="L787" s="238"/>
      <c r="M787" s="238"/>
      <c r="N787" s="238"/>
      <c r="O787" s="256">
        <f t="shared" si="216"/>
        <v>0</v>
      </c>
      <c r="P787" s="323"/>
      <c r="Q787" s="266"/>
      <c r="R787" s="331"/>
      <c r="S787" s="347"/>
      <c r="T787" s="323"/>
      <c r="U787" s="325"/>
      <c r="V787" s="327"/>
      <c r="W787" s="329"/>
      <c r="X787" s="325"/>
      <c r="Y787" s="331"/>
      <c r="Z787" s="331"/>
      <c r="AA787" s="331"/>
      <c r="AB787" s="267"/>
      <c r="AC787" s="267"/>
      <c r="AD787" s="238">
        <f>AD786</f>
        <v>0</v>
      </c>
      <c r="AE787" s="279" t="e">
        <f>VLOOKUP(AD787,分类参数表!$I$2:$J$10,2,FALSE)</f>
        <v>#N/A</v>
      </c>
      <c r="AF787" s="280"/>
      <c r="AG787" s="266"/>
      <c r="AH787" s="266"/>
      <c r="AI787" s="266"/>
      <c r="AJ787" s="266"/>
      <c r="AK787" s="266"/>
      <c r="AL787" s="266"/>
      <c r="AM787" s="290"/>
      <c r="AN787" s="291" t="e">
        <f t="shared" si="217"/>
        <v>#DIV/0!</v>
      </c>
      <c r="AO787" s="297"/>
    </row>
    <row r="788" spans="1:41" s="219" customFormat="1" ht="15" customHeight="1" x14ac:dyDescent="0.15">
      <c r="A788" s="235"/>
      <c r="B788" s="236">
        <f t="shared" si="220"/>
        <v>0</v>
      </c>
      <c r="C788" s="237">
        <f t="shared" si="220"/>
        <v>0</v>
      </c>
      <c r="D788" s="238">
        <f>D787+1</f>
        <v>5</v>
      </c>
      <c r="E788" s="238"/>
      <c r="F788" s="239"/>
      <c r="G788" s="238"/>
      <c r="H788" s="238"/>
      <c r="I788" s="238"/>
      <c r="J788" s="238"/>
      <c r="K788" s="238"/>
      <c r="L788" s="238"/>
      <c r="M788" s="238"/>
      <c r="N788" s="238"/>
      <c r="O788" s="256">
        <f t="shared" si="216"/>
        <v>0</v>
      </c>
      <c r="P788" s="323"/>
      <c r="Q788" s="266"/>
      <c r="R788" s="331"/>
      <c r="S788" s="347"/>
      <c r="T788" s="323"/>
      <c r="U788" s="325"/>
      <c r="V788" s="327"/>
      <c r="W788" s="329"/>
      <c r="X788" s="325"/>
      <c r="Y788" s="331"/>
      <c r="Z788" s="331"/>
      <c r="AA788" s="331"/>
      <c r="AB788" s="267"/>
      <c r="AC788" s="267"/>
      <c r="AD788" s="238">
        <f>AD787</f>
        <v>0</v>
      </c>
      <c r="AE788" s="279" t="e">
        <f>VLOOKUP(AD788,分类参数表!$I$2:$J$10,2,FALSE)</f>
        <v>#N/A</v>
      </c>
      <c r="AF788" s="280"/>
      <c r="AG788" s="266"/>
      <c r="AH788" s="266"/>
      <c r="AI788" s="266"/>
      <c r="AJ788" s="266"/>
      <c r="AK788" s="266"/>
      <c r="AL788" s="266"/>
      <c r="AM788" s="290"/>
      <c r="AN788" s="291" t="e">
        <f t="shared" si="217"/>
        <v>#DIV/0!</v>
      </c>
      <c r="AO788" s="297"/>
    </row>
    <row r="789" spans="1:41" s="220" customFormat="1" ht="15" customHeight="1" x14ac:dyDescent="0.15">
      <c r="A789" s="241"/>
      <c r="B789" s="242"/>
      <c r="C789" s="243"/>
      <c r="D789" s="244">
        <v>1</v>
      </c>
      <c r="E789" s="245"/>
      <c r="F789" s="245"/>
      <c r="G789" s="244"/>
      <c r="H789" s="246"/>
      <c r="I789" s="246"/>
      <c r="J789" s="244"/>
      <c r="K789" s="245"/>
      <c r="L789" s="244"/>
      <c r="M789" s="244"/>
      <c r="N789" s="244"/>
      <c r="O789" s="257">
        <f t="shared" si="216"/>
        <v>0</v>
      </c>
      <c r="P789" s="332">
        <f>SUM(O789:O793)</f>
        <v>0</v>
      </c>
      <c r="Q789" s="269"/>
      <c r="R789" s="318">
        <f>SUMPRODUCT(Q789:Q793+0)</f>
        <v>0</v>
      </c>
      <c r="S789" s="334" t="e">
        <f>R789/P789</f>
        <v>#DIV/0!</v>
      </c>
      <c r="T789" s="332" t="e">
        <f>LOOKUP(S789,{0.4,0.45,0.5,0.55,0.6,0.65,0.7,0.75,0.8,0.85,0.9,0.95,1},{0.1,0.175,0.25,0.325,0.4,0.475,0.55,0.625,0.7,0.775,0.85,0.925,1})</f>
        <v>#DIV/0!</v>
      </c>
      <c r="U789" s="320"/>
      <c r="V789" s="344"/>
      <c r="W789" s="342"/>
      <c r="X789" s="320"/>
      <c r="Y789" s="318">
        <f>R789-(V789/10)-X789</f>
        <v>0</v>
      </c>
      <c r="Z789" s="318" t="e">
        <f>Y789*T789*AE789</f>
        <v>#DIV/0!</v>
      </c>
      <c r="AA789" s="318" t="e">
        <f>U789-V789+Z789</f>
        <v>#DIV/0!</v>
      </c>
      <c r="AB789" s="270"/>
      <c r="AC789" s="270"/>
      <c r="AD789" s="281"/>
      <c r="AE789" s="282" t="e">
        <f>VLOOKUP(AD789,分类参数表!$I$2:$J$10,2,FALSE)</f>
        <v>#N/A</v>
      </c>
      <c r="AF789" s="283"/>
      <c r="AG789" s="269"/>
      <c r="AH789" s="269"/>
      <c r="AI789" s="269"/>
      <c r="AJ789" s="269"/>
      <c r="AK789" s="269"/>
      <c r="AL789" s="269"/>
      <c r="AM789" s="292"/>
      <c r="AN789" s="293" t="e">
        <f t="shared" si="217"/>
        <v>#DIV/0!</v>
      </c>
      <c r="AO789" s="298"/>
    </row>
    <row r="790" spans="1:41" s="221" customFormat="1" ht="15" customHeight="1" x14ac:dyDescent="0.15">
      <c r="A790" s="247"/>
      <c r="B790" s="248">
        <f t="shared" ref="B790:C793" si="221">B789</f>
        <v>0</v>
      </c>
      <c r="C790" s="249">
        <f t="shared" si="221"/>
        <v>0</v>
      </c>
      <c r="D790" s="250">
        <f>D789+1</f>
        <v>2</v>
      </c>
      <c r="E790" s="250"/>
      <c r="F790" s="251"/>
      <c r="G790" s="250"/>
      <c r="H790" s="252"/>
      <c r="I790" s="252"/>
      <c r="J790" s="250"/>
      <c r="K790" s="250"/>
      <c r="L790" s="250"/>
      <c r="M790" s="250"/>
      <c r="N790" s="250"/>
      <c r="O790" s="258">
        <f t="shared" si="216"/>
        <v>0</v>
      </c>
      <c r="P790" s="333"/>
      <c r="Q790" s="271"/>
      <c r="R790" s="319"/>
      <c r="S790" s="335"/>
      <c r="T790" s="333"/>
      <c r="U790" s="321"/>
      <c r="V790" s="345"/>
      <c r="W790" s="343"/>
      <c r="X790" s="321"/>
      <c r="Y790" s="319"/>
      <c r="Z790" s="319"/>
      <c r="AA790" s="319"/>
      <c r="AB790" s="272"/>
      <c r="AC790" s="272"/>
      <c r="AD790" s="250">
        <f>AD789</f>
        <v>0</v>
      </c>
      <c r="AE790" s="284" t="e">
        <f>VLOOKUP(AD790,分类参数表!$I$2:$J$10,2,FALSE)</f>
        <v>#N/A</v>
      </c>
      <c r="AF790" s="285"/>
      <c r="AG790" s="271"/>
      <c r="AH790" s="271"/>
      <c r="AI790" s="271"/>
      <c r="AJ790" s="271"/>
      <c r="AK790" s="271"/>
      <c r="AL790" s="271"/>
      <c r="AM790" s="294"/>
      <c r="AN790" s="295" t="e">
        <f t="shared" si="217"/>
        <v>#DIV/0!</v>
      </c>
      <c r="AO790" s="299"/>
    </row>
    <row r="791" spans="1:41" s="221" customFormat="1" ht="15" customHeight="1" x14ac:dyDescent="0.15">
      <c r="A791" s="247"/>
      <c r="B791" s="248">
        <f t="shared" si="221"/>
        <v>0</v>
      </c>
      <c r="C791" s="249">
        <f t="shared" si="221"/>
        <v>0</v>
      </c>
      <c r="D791" s="250">
        <f>D790+1</f>
        <v>3</v>
      </c>
      <c r="E791" s="250"/>
      <c r="F791" s="251"/>
      <c r="G791" s="250"/>
      <c r="H791" s="252"/>
      <c r="I791" s="252"/>
      <c r="J791" s="250"/>
      <c r="K791" s="250"/>
      <c r="L791" s="250"/>
      <c r="M791" s="250"/>
      <c r="N791" s="250"/>
      <c r="O791" s="258">
        <f t="shared" si="216"/>
        <v>0</v>
      </c>
      <c r="P791" s="333"/>
      <c r="Q791" s="271"/>
      <c r="R791" s="319"/>
      <c r="S791" s="335"/>
      <c r="T791" s="333"/>
      <c r="U791" s="321"/>
      <c r="V791" s="345"/>
      <c r="W791" s="343"/>
      <c r="X791" s="321"/>
      <c r="Y791" s="319"/>
      <c r="Z791" s="319"/>
      <c r="AA791" s="319"/>
      <c r="AB791" s="273"/>
      <c r="AC791" s="273"/>
      <c r="AD791" s="250">
        <f>AD790</f>
        <v>0</v>
      </c>
      <c r="AE791" s="284" t="e">
        <f>VLOOKUP(AD791,分类参数表!$I$2:$J$10,2,FALSE)</f>
        <v>#N/A</v>
      </c>
      <c r="AF791" s="285"/>
      <c r="AG791" s="271"/>
      <c r="AH791" s="271"/>
      <c r="AI791" s="271"/>
      <c r="AJ791" s="271"/>
      <c r="AK791" s="271"/>
      <c r="AL791" s="271"/>
      <c r="AM791" s="294"/>
      <c r="AN791" s="295" t="e">
        <f t="shared" si="217"/>
        <v>#DIV/0!</v>
      </c>
      <c r="AO791" s="299"/>
    </row>
    <row r="792" spans="1:41" s="221" customFormat="1" ht="15" customHeight="1" x14ac:dyDescent="0.15">
      <c r="A792" s="247"/>
      <c r="B792" s="248">
        <f t="shared" si="221"/>
        <v>0</v>
      </c>
      <c r="C792" s="249">
        <f t="shared" si="221"/>
        <v>0</v>
      </c>
      <c r="D792" s="250">
        <f>D791+1</f>
        <v>4</v>
      </c>
      <c r="E792" s="250"/>
      <c r="F792" s="251"/>
      <c r="G792" s="250"/>
      <c r="H792" s="250"/>
      <c r="I792" s="250"/>
      <c r="J792" s="250"/>
      <c r="K792" s="250"/>
      <c r="L792" s="250"/>
      <c r="M792" s="250"/>
      <c r="N792" s="250"/>
      <c r="O792" s="258">
        <f t="shared" si="216"/>
        <v>0</v>
      </c>
      <c r="P792" s="333"/>
      <c r="Q792" s="271"/>
      <c r="R792" s="319"/>
      <c r="S792" s="335"/>
      <c r="T792" s="333"/>
      <c r="U792" s="321"/>
      <c r="V792" s="345"/>
      <c r="W792" s="343"/>
      <c r="X792" s="321"/>
      <c r="Y792" s="319"/>
      <c r="Z792" s="319"/>
      <c r="AA792" s="319"/>
      <c r="AB792" s="272"/>
      <c r="AC792" s="272"/>
      <c r="AD792" s="250">
        <f>AD791</f>
        <v>0</v>
      </c>
      <c r="AE792" s="284" t="e">
        <f>VLOOKUP(AD792,分类参数表!$I$2:$J$10,2,FALSE)</f>
        <v>#N/A</v>
      </c>
      <c r="AF792" s="285"/>
      <c r="AG792" s="271"/>
      <c r="AH792" s="271"/>
      <c r="AI792" s="271"/>
      <c r="AJ792" s="271"/>
      <c r="AK792" s="271"/>
      <c r="AL792" s="271"/>
      <c r="AM792" s="294"/>
      <c r="AN792" s="295" t="e">
        <f t="shared" si="217"/>
        <v>#DIV/0!</v>
      </c>
      <c r="AO792" s="299"/>
    </row>
    <row r="793" spans="1:41" s="221" customFormat="1" ht="15" customHeight="1" x14ac:dyDescent="0.15">
      <c r="A793" s="247"/>
      <c r="B793" s="248">
        <f t="shared" si="221"/>
        <v>0</v>
      </c>
      <c r="C793" s="249">
        <f t="shared" si="221"/>
        <v>0</v>
      </c>
      <c r="D793" s="250">
        <f>D792+1</f>
        <v>5</v>
      </c>
      <c r="E793" s="250"/>
      <c r="F793" s="251"/>
      <c r="G793" s="250"/>
      <c r="H793" s="250"/>
      <c r="I793" s="250"/>
      <c r="J793" s="250"/>
      <c r="K793" s="250"/>
      <c r="L793" s="250"/>
      <c r="M793" s="250"/>
      <c r="N793" s="250"/>
      <c r="O793" s="258">
        <f t="shared" si="216"/>
        <v>0</v>
      </c>
      <c r="P793" s="333"/>
      <c r="Q793" s="271"/>
      <c r="R793" s="319"/>
      <c r="S793" s="335"/>
      <c r="T793" s="333"/>
      <c r="U793" s="321"/>
      <c r="V793" s="345"/>
      <c r="W793" s="343"/>
      <c r="X793" s="321"/>
      <c r="Y793" s="319"/>
      <c r="Z793" s="319"/>
      <c r="AA793" s="319"/>
      <c r="AB793" s="272"/>
      <c r="AC793" s="272"/>
      <c r="AD793" s="250">
        <f>AD792</f>
        <v>0</v>
      </c>
      <c r="AE793" s="284" t="e">
        <f>VLOOKUP(AD793,分类参数表!$I$2:$J$10,2,FALSE)</f>
        <v>#N/A</v>
      </c>
      <c r="AF793" s="285"/>
      <c r="AG793" s="271"/>
      <c r="AH793" s="271"/>
      <c r="AI793" s="271"/>
      <c r="AJ793" s="271"/>
      <c r="AK793" s="271"/>
      <c r="AL793" s="271"/>
      <c r="AM793" s="294"/>
      <c r="AN793" s="295" t="e">
        <f t="shared" si="217"/>
        <v>#DIV/0!</v>
      </c>
      <c r="AO793" s="299"/>
    </row>
    <row r="794" spans="1:41" s="218" customFormat="1" ht="15" customHeight="1" x14ac:dyDescent="0.15">
      <c r="A794" s="229"/>
      <c r="B794" s="230"/>
      <c r="C794" s="231"/>
      <c r="D794" s="232">
        <v>1</v>
      </c>
      <c r="E794" s="233"/>
      <c r="F794" s="233"/>
      <c r="G794" s="232"/>
      <c r="H794" s="234"/>
      <c r="I794" s="234"/>
      <c r="J794" s="232"/>
      <c r="K794" s="233"/>
      <c r="L794" s="232"/>
      <c r="M794" s="232"/>
      <c r="N794" s="232"/>
      <c r="O794" s="255">
        <f t="shared" si="216"/>
        <v>0</v>
      </c>
      <c r="P794" s="322">
        <f>SUM(O794:O798)</f>
        <v>0</v>
      </c>
      <c r="Q794" s="264"/>
      <c r="R794" s="330">
        <f>SUMPRODUCT(Q794:Q798+0)</f>
        <v>0</v>
      </c>
      <c r="S794" s="346" t="e">
        <f>R794/P794</f>
        <v>#DIV/0!</v>
      </c>
      <c r="T794" s="322" t="e">
        <f>LOOKUP(S794,{0.4,0.45,0.5,0.55,0.6,0.65,0.7,0.75,0.8,0.85,0.9,0.95,1},{0.1,0.175,0.25,0.325,0.4,0.475,0.55,0.625,0.7,0.775,0.85,0.925,1})</f>
        <v>#DIV/0!</v>
      </c>
      <c r="U794" s="324"/>
      <c r="V794" s="326"/>
      <c r="W794" s="328"/>
      <c r="X794" s="324"/>
      <c r="Y794" s="330">
        <f>R794-(V794/10)-X794</f>
        <v>0</v>
      </c>
      <c r="Z794" s="330" t="e">
        <f>Y794*T794*AE794</f>
        <v>#DIV/0!</v>
      </c>
      <c r="AA794" s="330" t="e">
        <f>U794-V794+Z794</f>
        <v>#DIV/0!</v>
      </c>
      <c r="AB794" s="265"/>
      <c r="AC794" s="265"/>
      <c r="AD794" s="276"/>
      <c r="AE794" s="277" t="e">
        <f>VLOOKUP(AD794,分类参数表!$I$2:$J$10,2,FALSE)</f>
        <v>#N/A</v>
      </c>
      <c r="AF794" s="278"/>
      <c r="AG794" s="264"/>
      <c r="AH794" s="264"/>
      <c r="AI794" s="264"/>
      <c r="AJ794" s="264"/>
      <c r="AK794" s="264"/>
      <c r="AL794" s="264"/>
      <c r="AM794" s="288"/>
      <c r="AN794" s="289" t="e">
        <f t="shared" si="217"/>
        <v>#DIV/0!</v>
      </c>
      <c r="AO794" s="296"/>
    </row>
    <row r="795" spans="1:41" s="219" customFormat="1" ht="15" customHeight="1" x14ac:dyDescent="0.15">
      <c r="A795" s="235"/>
      <c r="B795" s="236">
        <f t="shared" ref="B795:C798" si="222">B794</f>
        <v>0</v>
      </c>
      <c r="C795" s="237">
        <f t="shared" si="222"/>
        <v>0</v>
      </c>
      <c r="D795" s="238">
        <f>D794+1</f>
        <v>2</v>
      </c>
      <c r="E795" s="238"/>
      <c r="F795" s="239"/>
      <c r="G795" s="238"/>
      <c r="H795" s="240"/>
      <c r="I795" s="240"/>
      <c r="J795" s="238"/>
      <c r="K795" s="238"/>
      <c r="L795" s="238"/>
      <c r="M795" s="238"/>
      <c r="N795" s="238"/>
      <c r="O795" s="256">
        <f t="shared" si="216"/>
        <v>0</v>
      </c>
      <c r="P795" s="323"/>
      <c r="Q795" s="266"/>
      <c r="R795" s="331"/>
      <c r="S795" s="347"/>
      <c r="T795" s="323"/>
      <c r="U795" s="325"/>
      <c r="V795" s="327"/>
      <c r="W795" s="329"/>
      <c r="X795" s="325"/>
      <c r="Y795" s="331"/>
      <c r="Z795" s="331"/>
      <c r="AA795" s="331"/>
      <c r="AB795" s="267"/>
      <c r="AC795" s="267"/>
      <c r="AD795" s="238">
        <f>AD794</f>
        <v>0</v>
      </c>
      <c r="AE795" s="279" t="e">
        <f>VLOOKUP(AD795,分类参数表!$I$2:$J$10,2,FALSE)</f>
        <v>#N/A</v>
      </c>
      <c r="AF795" s="280"/>
      <c r="AG795" s="266"/>
      <c r="AH795" s="266"/>
      <c r="AI795" s="266"/>
      <c r="AJ795" s="266"/>
      <c r="AK795" s="266"/>
      <c r="AL795" s="266"/>
      <c r="AM795" s="290"/>
      <c r="AN795" s="291" t="e">
        <f t="shared" si="217"/>
        <v>#DIV/0!</v>
      </c>
      <c r="AO795" s="297"/>
    </row>
    <row r="796" spans="1:41" s="219" customFormat="1" ht="15" customHeight="1" x14ac:dyDescent="0.15">
      <c r="A796" s="235"/>
      <c r="B796" s="236">
        <f t="shared" si="222"/>
        <v>0</v>
      </c>
      <c r="C796" s="237">
        <f t="shared" si="222"/>
        <v>0</v>
      </c>
      <c r="D796" s="238">
        <f>D795+1</f>
        <v>3</v>
      </c>
      <c r="E796" s="238"/>
      <c r="F796" s="239"/>
      <c r="G796" s="238"/>
      <c r="H796" s="240"/>
      <c r="I796" s="240"/>
      <c r="J796" s="238"/>
      <c r="K796" s="238"/>
      <c r="L796" s="238"/>
      <c r="M796" s="238"/>
      <c r="N796" s="238"/>
      <c r="O796" s="256">
        <f t="shared" si="216"/>
        <v>0</v>
      </c>
      <c r="P796" s="323"/>
      <c r="Q796" s="266"/>
      <c r="R796" s="331"/>
      <c r="S796" s="347"/>
      <c r="T796" s="323"/>
      <c r="U796" s="325"/>
      <c r="V796" s="327"/>
      <c r="W796" s="329"/>
      <c r="X796" s="325"/>
      <c r="Y796" s="331"/>
      <c r="Z796" s="331"/>
      <c r="AA796" s="331"/>
      <c r="AB796" s="268"/>
      <c r="AC796" s="268"/>
      <c r="AD796" s="238">
        <f>AD795</f>
        <v>0</v>
      </c>
      <c r="AE796" s="279" t="e">
        <f>VLOOKUP(AD796,分类参数表!$I$2:$J$10,2,FALSE)</f>
        <v>#N/A</v>
      </c>
      <c r="AF796" s="280"/>
      <c r="AG796" s="266"/>
      <c r="AH796" s="266"/>
      <c r="AI796" s="266"/>
      <c r="AJ796" s="266"/>
      <c r="AK796" s="266"/>
      <c r="AL796" s="266"/>
      <c r="AM796" s="290"/>
      <c r="AN796" s="291" t="e">
        <f t="shared" si="217"/>
        <v>#DIV/0!</v>
      </c>
      <c r="AO796" s="297"/>
    </row>
    <row r="797" spans="1:41" s="219" customFormat="1" ht="15" customHeight="1" x14ac:dyDescent="0.15">
      <c r="A797" s="235"/>
      <c r="B797" s="236">
        <f t="shared" si="222"/>
        <v>0</v>
      </c>
      <c r="C797" s="237">
        <f t="shared" si="222"/>
        <v>0</v>
      </c>
      <c r="D797" s="238">
        <f>D796+1</f>
        <v>4</v>
      </c>
      <c r="E797" s="238"/>
      <c r="F797" s="239"/>
      <c r="G797" s="238"/>
      <c r="H797" s="238"/>
      <c r="I797" s="238"/>
      <c r="J797" s="238"/>
      <c r="K797" s="238"/>
      <c r="L797" s="238"/>
      <c r="M797" s="238"/>
      <c r="N797" s="238"/>
      <c r="O797" s="256">
        <f t="shared" si="216"/>
        <v>0</v>
      </c>
      <c r="P797" s="323"/>
      <c r="Q797" s="266"/>
      <c r="R797" s="331"/>
      <c r="S797" s="347"/>
      <c r="T797" s="323"/>
      <c r="U797" s="325"/>
      <c r="V797" s="327"/>
      <c r="W797" s="329"/>
      <c r="X797" s="325"/>
      <c r="Y797" s="331"/>
      <c r="Z797" s="331"/>
      <c r="AA797" s="331"/>
      <c r="AB797" s="267"/>
      <c r="AC797" s="267"/>
      <c r="AD797" s="238">
        <f>AD796</f>
        <v>0</v>
      </c>
      <c r="AE797" s="279" t="e">
        <f>VLOOKUP(AD797,分类参数表!$I$2:$J$10,2,FALSE)</f>
        <v>#N/A</v>
      </c>
      <c r="AF797" s="280"/>
      <c r="AG797" s="266"/>
      <c r="AH797" s="266"/>
      <c r="AI797" s="266"/>
      <c r="AJ797" s="266"/>
      <c r="AK797" s="266"/>
      <c r="AL797" s="266"/>
      <c r="AM797" s="290"/>
      <c r="AN797" s="291" t="e">
        <f t="shared" si="217"/>
        <v>#DIV/0!</v>
      </c>
      <c r="AO797" s="297"/>
    </row>
    <row r="798" spans="1:41" s="219" customFormat="1" ht="15" customHeight="1" x14ac:dyDescent="0.15">
      <c r="A798" s="235"/>
      <c r="B798" s="236">
        <f t="shared" si="222"/>
        <v>0</v>
      </c>
      <c r="C798" s="237">
        <f t="shared" si="222"/>
        <v>0</v>
      </c>
      <c r="D798" s="238">
        <f>D797+1</f>
        <v>5</v>
      </c>
      <c r="E798" s="238"/>
      <c r="F798" s="239"/>
      <c r="G798" s="238"/>
      <c r="H798" s="238"/>
      <c r="I798" s="238"/>
      <c r="J798" s="238"/>
      <c r="K798" s="238"/>
      <c r="L798" s="238"/>
      <c r="M798" s="238"/>
      <c r="N798" s="238"/>
      <c r="O798" s="256">
        <f t="shared" si="216"/>
        <v>0</v>
      </c>
      <c r="P798" s="323"/>
      <c r="Q798" s="266"/>
      <c r="R798" s="331"/>
      <c r="S798" s="347"/>
      <c r="T798" s="323"/>
      <c r="U798" s="325"/>
      <c r="V798" s="327"/>
      <c r="W798" s="329"/>
      <c r="X798" s="325"/>
      <c r="Y798" s="331"/>
      <c r="Z798" s="331"/>
      <c r="AA798" s="331"/>
      <c r="AB798" s="267"/>
      <c r="AC798" s="267"/>
      <c r="AD798" s="238">
        <f>AD797</f>
        <v>0</v>
      </c>
      <c r="AE798" s="279" t="e">
        <f>VLOOKUP(AD798,分类参数表!$I$2:$J$10,2,FALSE)</f>
        <v>#N/A</v>
      </c>
      <c r="AF798" s="280"/>
      <c r="AG798" s="266"/>
      <c r="AH798" s="266"/>
      <c r="AI798" s="266"/>
      <c r="AJ798" s="266"/>
      <c r="AK798" s="266"/>
      <c r="AL798" s="266"/>
      <c r="AM798" s="290"/>
      <c r="AN798" s="291" t="e">
        <f t="shared" si="217"/>
        <v>#DIV/0!</v>
      </c>
      <c r="AO798" s="297"/>
    </row>
    <row r="799" spans="1:41" x14ac:dyDescent="0.15">
      <c r="A799" s="253"/>
      <c r="B799" s="38"/>
      <c r="C799" s="37"/>
      <c r="D799" s="38"/>
      <c r="E799" s="38"/>
      <c r="F799" s="38"/>
      <c r="G799" s="38"/>
      <c r="H799" s="38"/>
      <c r="I799" s="38"/>
      <c r="J799" s="38"/>
      <c r="K799" s="38"/>
      <c r="L799" s="38"/>
      <c r="M799" s="38"/>
      <c r="N799" s="38"/>
      <c r="O799" s="38"/>
      <c r="P799" s="38"/>
      <c r="Q799" s="67"/>
      <c r="R799" s="38"/>
      <c r="S799" s="38"/>
      <c r="T799" s="38"/>
      <c r="U799" s="38"/>
      <c r="V799" s="68"/>
      <c r="W799" s="67"/>
      <c r="X799" s="38"/>
      <c r="Y799" s="68"/>
      <c r="Z799" s="68"/>
      <c r="AA799" s="68"/>
      <c r="AB799" s="68"/>
      <c r="AC799" s="68"/>
      <c r="AD799" s="38"/>
      <c r="AE799" s="286"/>
      <c r="AF799" s="38"/>
      <c r="AG799" s="38"/>
      <c r="AH799" s="38"/>
      <c r="AI799" s="38"/>
      <c r="AJ799" s="38"/>
      <c r="AK799" s="38"/>
      <c r="AL799" s="38"/>
      <c r="AM799" s="68"/>
      <c r="AN799" s="90"/>
      <c r="AO799" s="98"/>
    </row>
    <row r="800" spans="1:41" s="218" customFormat="1" ht="15" customHeight="1" x14ac:dyDescent="0.15">
      <c r="A800" s="229"/>
      <c r="B800" s="230"/>
      <c r="C800" s="231"/>
      <c r="D800" s="232">
        <v>1</v>
      </c>
      <c r="E800" s="233"/>
      <c r="F800" s="233"/>
      <c r="G800" s="232"/>
      <c r="H800" s="234"/>
      <c r="I800" s="234"/>
      <c r="J800" s="232"/>
      <c r="K800" s="233"/>
      <c r="L800" s="232"/>
      <c r="M800" s="232"/>
      <c r="N800" s="232"/>
      <c r="O800" s="255">
        <f t="shared" ref="O800:O824" si="223">N800*M800</f>
        <v>0</v>
      </c>
      <c r="P800" s="322">
        <f>SUM(O800:O804)</f>
        <v>0</v>
      </c>
      <c r="Q800" s="264"/>
      <c r="R800" s="330">
        <f>SUMPRODUCT(Q800:Q804+0)</f>
        <v>0</v>
      </c>
      <c r="S800" s="346" t="e">
        <f>R800/P800</f>
        <v>#DIV/0!</v>
      </c>
      <c r="T800" s="322" t="e">
        <f>LOOKUP(S800,{0.4,0.45,0.5,0.55,0.6,0.65,0.7,0.75,0.8,0.85,0.9,0.95,1},{0.1,0.175,0.25,0.325,0.4,0.475,0.55,0.625,0.7,0.775,0.85,0.925,1})</f>
        <v>#DIV/0!</v>
      </c>
      <c r="U800" s="324"/>
      <c r="V800" s="326"/>
      <c r="W800" s="328"/>
      <c r="X800" s="324"/>
      <c r="Y800" s="330">
        <f>R800-(V800/10)-X800</f>
        <v>0</v>
      </c>
      <c r="Z800" s="330" t="e">
        <f>Y800*T800*AE800</f>
        <v>#DIV/0!</v>
      </c>
      <c r="AA800" s="330" t="e">
        <f>U800-V800+Z800</f>
        <v>#DIV/0!</v>
      </c>
      <c r="AB800" s="265"/>
      <c r="AC800" s="265"/>
      <c r="AD800" s="276"/>
      <c r="AE800" s="277" t="e">
        <f>VLOOKUP(AD800,分类参数表!$I$2:$J$10,2,FALSE)</f>
        <v>#N/A</v>
      </c>
      <c r="AF800" s="278"/>
      <c r="AG800" s="264"/>
      <c r="AH800" s="264"/>
      <c r="AI800" s="264"/>
      <c r="AJ800" s="264"/>
      <c r="AK800" s="264"/>
      <c r="AL800" s="264"/>
      <c r="AM800" s="288"/>
      <c r="AN800" s="289" t="e">
        <f t="shared" ref="AN800:AN824" si="224">(Q800-AM800)/M800/N800</f>
        <v>#DIV/0!</v>
      </c>
      <c r="AO800" s="296"/>
    </row>
    <row r="801" spans="1:41" s="219" customFormat="1" ht="15" customHeight="1" x14ac:dyDescent="0.15">
      <c r="A801" s="235"/>
      <c r="B801" s="236">
        <f t="shared" ref="B801:C804" si="225">B800</f>
        <v>0</v>
      </c>
      <c r="C801" s="237">
        <f t="shared" si="225"/>
        <v>0</v>
      </c>
      <c r="D801" s="238">
        <f>D800+1</f>
        <v>2</v>
      </c>
      <c r="E801" s="238"/>
      <c r="F801" s="239"/>
      <c r="G801" s="238"/>
      <c r="H801" s="240"/>
      <c r="I801" s="240"/>
      <c r="J801" s="238"/>
      <c r="K801" s="238"/>
      <c r="L801" s="238"/>
      <c r="M801" s="238"/>
      <c r="N801" s="238"/>
      <c r="O801" s="256">
        <f t="shared" si="223"/>
        <v>0</v>
      </c>
      <c r="P801" s="323"/>
      <c r="Q801" s="266"/>
      <c r="R801" s="331"/>
      <c r="S801" s="347"/>
      <c r="T801" s="323"/>
      <c r="U801" s="325"/>
      <c r="V801" s="327"/>
      <c r="W801" s="329"/>
      <c r="X801" s="325"/>
      <c r="Y801" s="331"/>
      <c r="Z801" s="331"/>
      <c r="AA801" s="331"/>
      <c r="AB801" s="267"/>
      <c r="AC801" s="267"/>
      <c r="AD801" s="238">
        <f>AD800</f>
        <v>0</v>
      </c>
      <c r="AE801" s="279" t="e">
        <f>VLOOKUP(AD801,分类参数表!$I$2:$J$10,2,FALSE)</f>
        <v>#N/A</v>
      </c>
      <c r="AF801" s="280"/>
      <c r="AG801" s="266"/>
      <c r="AH801" s="266"/>
      <c r="AI801" s="266"/>
      <c r="AJ801" s="266"/>
      <c r="AK801" s="266"/>
      <c r="AL801" s="266"/>
      <c r="AM801" s="290"/>
      <c r="AN801" s="291" t="e">
        <f t="shared" si="224"/>
        <v>#DIV/0!</v>
      </c>
      <c r="AO801" s="297"/>
    </row>
    <row r="802" spans="1:41" s="219" customFormat="1" ht="15" customHeight="1" x14ac:dyDescent="0.15">
      <c r="A802" s="235"/>
      <c r="B802" s="236">
        <f t="shared" si="225"/>
        <v>0</v>
      </c>
      <c r="C802" s="237">
        <f t="shared" si="225"/>
        <v>0</v>
      </c>
      <c r="D802" s="238">
        <f>D801+1</f>
        <v>3</v>
      </c>
      <c r="E802" s="238"/>
      <c r="F802" s="239"/>
      <c r="G802" s="238"/>
      <c r="H802" s="240"/>
      <c r="I802" s="240"/>
      <c r="J802" s="238"/>
      <c r="K802" s="238"/>
      <c r="L802" s="238"/>
      <c r="M802" s="238"/>
      <c r="N802" s="238"/>
      <c r="O802" s="256">
        <f t="shared" si="223"/>
        <v>0</v>
      </c>
      <c r="P802" s="323"/>
      <c r="Q802" s="266"/>
      <c r="R802" s="331"/>
      <c r="S802" s="347"/>
      <c r="T802" s="323"/>
      <c r="U802" s="325"/>
      <c r="V802" s="327"/>
      <c r="W802" s="329"/>
      <c r="X802" s="325"/>
      <c r="Y802" s="331"/>
      <c r="Z802" s="331"/>
      <c r="AA802" s="331"/>
      <c r="AB802" s="268"/>
      <c r="AC802" s="268"/>
      <c r="AD802" s="238">
        <f>AD801</f>
        <v>0</v>
      </c>
      <c r="AE802" s="279" t="e">
        <f>VLOOKUP(AD802,分类参数表!$I$2:$J$10,2,FALSE)</f>
        <v>#N/A</v>
      </c>
      <c r="AF802" s="280"/>
      <c r="AG802" s="266"/>
      <c r="AH802" s="266"/>
      <c r="AI802" s="266"/>
      <c r="AJ802" s="266"/>
      <c r="AK802" s="266"/>
      <c r="AL802" s="266"/>
      <c r="AM802" s="290"/>
      <c r="AN802" s="291" t="e">
        <f t="shared" si="224"/>
        <v>#DIV/0!</v>
      </c>
      <c r="AO802" s="297"/>
    </row>
    <row r="803" spans="1:41" s="219" customFormat="1" ht="15" customHeight="1" x14ac:dyDescent="0.15">
      <c r="A803" s="235"/>
      <c r="B803" s="236">
        <f t="shared" si="225"/>
        <v>0</v>
      </c>
      <c r="C803" s="237">
        <f t="shared" si="225"/>
        <v>0</v>
      </c>
      <c r="D803" s="238">
        <f>D802+1</f>
        <v>4</v>
      </c>
      <c r="E803" s="238"/>
      <c r="F803" s="239"/>
      <c r="G803" s="238"/>
      <c r="H803" s="238"/>
      <c r="I803" s="238"/>
      <c r="J803" s="238"/>
      <c r="K803" s="238"/>
      <c r="L803" s="238"/>
      <c r="M803" s="238"/>
      <c r="N803" s="238"/>
      <c r="O803" s="256">
        <f t="shared" si="223"/>
        <v>0</v>
      </c>
      <c r="P803" s="323"/>
      <c r="Q803" s="266"/>
      <c r="R803" s="331"/>
      <c r="S803" s="347"/>
      <c r="T803" s="323"/>
      <c r="U803" s="325"/>
      <c r="V803" s="327"/>
      <c r="W803" s="329"/>
      <c r="X803" s="325"/>
      <c r="Y803" s="331"/>
      <c r="Z803" s="331"/>
      <c r="AA803" s="331"/>
      <c r="AB803" s="267"/>
      <c r="AC803" s="267"/>
      <c r="AD803" s="238">
        <f>AD802</f>
        <v>0</v>
      </c>
      <c r="AE803" s="279" t="e">
        <f>VLOOKUP(AD803,分类参数表!$I$2:$J$10,2,FALSE)</f>
        <v>#N/A</v>
      </c>
      <c r="AF803" s="280"/>
      <c r="AG803" s="266"/>
      <c r="AH803" s="266"/>
      <c r="AI803" s="266"/>
      <c r="AJ803" s="266"/>
      <c r="AK803" s="266"/>
      <c r="AL803" s="266"/>
      <c r="AM803" s="290"/>
      <c r="AN803" s="291" t="e">
        <f t="shared" si="224"/>
        <v>#DIV/0!</v>
      </c>
      <c r="AO803" s="297"/>
    </row>
    <row r="804" spans="1:41" s="219" customFormat="1" ht="15" customHeight="1" x14ac:dyDescent="0.15">
      <c r="A804" s="235"/>
      <c r="B804" s="236">
        <f t="shared" si="225"/>
        <v>0</v>
      </c>
      <c r="C804" s="237">
        <f t="shared" si="225"/>
        <v>0</v>
      </c>
      <c r="D804" s="238">
        <f>D803+1</f>
        <v>5</v>
      </c>
      <c r="E804" s="238"/>
      <c r="F804" s="239"/>
      <c r="G804" s="238"/>
      <c r="H804" s="238"/>
      <c r="I804" s="238"/>
      <c r="J804" s="238"/>
      <c r="K804" s="238"/>
      <c r="L804" s="238"/>
      <c r="M804" s="238"/>
      <c r="N804" s="238"/>
      <c r="O804" s="256">
        <f t="shared" si="223"/>
        <v>0</v>
      </c>
      <c r="P804" s="323"/>
      <c r="Q804" s="266"/>
      <c r="R804" s="331"/>
      <c r="S804" s="347"/>
      <c r="T804" s="323"/>
      <c r="U804" s="325"/>
      <c r="V804" s="327"/>
      <c r="W804" s="329"/>
      <c r="X804" s="325"/>
      <c r="Y804" s="331"/>
      <c r="Z804" s="331"/>
      <c r="AA804" s="331"/>
      <c r="AB804" s="267"/>
      <c r="AC804" s="267"/>
      <c r="AD804" s="238">
        <f>AD803</f>
        <v>0</v>
      </c>
      <c r="AE804" s="279" t="e">
        <f>VLOOKUP(AD804,分类参数表!$I$2:$J$10,2,FALSE)</f>
        <v>#N/A</v>
      </c>
      <c r="AF804" s="280"/>
      <c r="AG804" s="266"/>
      <c r="AH804" s="266"/>
      <c r="AI804" s="266"/>
      <c r="AJ804" s="266"/>
      <c r="AK804" s="266"/>
      <c r="AL804" s="266"/>
      <c r="AM804" s="290"/>
      <c r="AN804" s="291" t="e">
        <f t="shared" si="224"/>
        <v>#DIV/0!</v>
      </c>
      <c r="AO804" s="297"/>
    </row>
    <row r="805" spans="1:41" s="220" customFormat="1" ht="15" customHeight="1" x14ac:dyDescent="0.15">
      <c r="A805" s="241"/>
      <c r="B805" s="242"/>
      <c r="C805" s="243"/>
      <c r="D805" s="244">
        <v>1</v>
      </c>
      <c r="E805" s="245"/>
      <c r="F805" s="245"/>
      <c r="G805" s="244"/>
      <c r="H805" s="246"/>
      <c r="I805" s="246"/>
      <c r="J805" s="244"/>
      <c r="K805" s="245"/>
      <c r="L805" s="244"/>
      <c r="M805" s="244"/>
      <c r="N805" s="244"/>
      <c r="O805" s="257">
        <f t="shared" si="223"/>
        <v>0</v>
      </c>
      <c r="P805" s="332">
        <f>SUM(O805:O809)</f>
        <v>0</v>
      </c>
      <c r="Q805" s="269"/>
      <c r="R805" s="318">
        <f>SUMPRODUCT(Q805:Q809+0)</f>
        <v>0</v>
      </c>
      <c r="S805" s="334" t="e">
        <f>R805/P805</f>
        <v>#DIV/0!</v>
      </c>
      <c r="T805" s="332" t="e">
        <f>LOOKUP(S805,{0.4,0.45,0.5,0.55,0.6,0.65,0.7,0.75,0.8,0.85,0.9,0.95,1},{0.1,0.175,0.25,0.325,0.4,0.475,0.55,0.625,0.7,0.775,0.85,0.925,1})</f>
        <v>#DIV/0!</v>
      </c>
      <c r="U805" s="320"/>
      <c r="V805" s="344"/>
      <c r="W805" s="342"/>
      <c r="X805" s="320"/>
      <c r="Y805" s="318">
        <f>R805-(V805/10)-X805</f>
        <v>0</v>
      </c>
      <c r="Z805" s="318" t="e">
        <f>Y805*T805*AE805</f>
        <v>#DIV/0!</v>
      </c>
      <c r="AA805" s="318" t="e">
        <f>U805-V805+Z805</f>
        <v>#DIV/0!</v>
      </c>
      <c r="AB805" s="270"/>
      <c r="AC805" s="270"/>
      <c r="AD805" s="281"/>
      <c r="AE805" s="282" t="e">
        <f>VLOOKUP(AD805,分类参数表!$I$2:$J$10,2,FALSE)</f>
        <v>#N/A</v>
      </c>
      <c r="AF805" s="283"/>
      <c r="AG805" s="269"/>
      <c r="AH805" s="269"/>
      <c r="AI805" s="269"/>
      <c r="AJ805" s="269"/>
      <c r="AK805" s="269"/>
      <c r="AL805" s="269"/>
      <c r="AM805" s="292"/>
      <c r="AN805" s="293" t="e">
        <f t="shared" si="224"/>
        <v>#DIV/0!</v>
      </c>
      <c r="AO805" s="298"/>
    </row>
    <row r="806" spans="1:41" s="221" customFormat="1" ht="15" customHeight="1" x14ac:dyDescent="0.15">
      <c r="A806" s="247"/>
      <c r="B806" s="248">
        <f t="shared" ref="B806:C809" si="226">B805</f>
        <v>0</v>
      </c>
      <c r="C806" s="249">
        <f t="shared" si="226"/>
        <v>0</v>
      </c>
      <c r="D806" s="250">
        <f>D805+1</f>
        <v>2</v>
      </c>
      <c r="E806" s="250"/>
      <c r="F806" s="251"/>
      <c r="G806" s="250"/>
      <c r="H806" s="252"/>
      <c r="I806" s="252"/>
      <c r="J806" s="250"/>
      <c r="K806" s="250"/>
      <c r="L806" s="250"/>
      <c r="M806" s="250"/>
      <c r="N806" s="250"/>
      <c r="O806" s="258">
        <f t="shared" si="223"/>
        <v>0</v>
      </c>
      <c r="P806" s="333"/>
      <c r="Q806" s="271"/>
      <c r="R806" s="319"/>
      <c r="S806" s="335"/>
      <c r="T806" s="333"/>
      <c r="U806" s="321"/>
      <c r="V806" s="345"/>
      <c r="W806" s="343"/>
      <c r="X806" s="321"/>
      <c r="Y806" s="319"/>
      <c r="Z806" s="319"/>
      <c r="AA806" s="319"/>
      <c r="AB806" s="272"/>
      <c r="AC806" s="272"/>
      <c r="AD806" s="250">
        <f>AD805</f>
        <v>0</v>
      </c>
      <c r="AE806" s="284" t="e">
        <f>VLOOKUP(AD806,分类参数表!$I$2:$J$10,2,FALSE)</f>
        <v>#N/A</v>
      </c>
      <c r="AF806" s="285"/>
      <c r="AG806" s="271"/>
      <c r="AH806" s="271"/>
      <c r="AI806" s="271"/>
      <c r="AJ806" s="271"/>
      <c r="AK806" s="271"/>
      <c r="AL806" s="271"/>
      <c r="AM806" s="294"/>
      <c r="AN806" s="295" t="e">
        <f t="shared" si="224"/>
        <v>#DIV/0!</v>
      </c>
      <c r="AO806" s="299"/>
    </row>
    <row r="807" spans="1:41" s="221" customFormat="1" ht="15" customHeight="1" x14ac:dyDescent="0.15">
      <c r="A807" s="247"/>
      <c r="B807" s="248">
        <f t="shared" si="226"/>
        <v>0</v>
      </c>
      <c r="C807" s="249">
        <f t="shared" si="226"/>
        <v>0</v>
      </c>
      <c r="D807" s="250">
        <f>D806+1</f>
        <v>3</v>
      </c>
      <c r="E807" s="250"/>
      <c r="F807" s="251"/>
      <c r="G807" s="250"/>
      <c r="H807" s="252"/>
      <c r="I807" s="252"/>
      <c r="J807" s="250"/>
      <c r="K807" s="250"/>
      <c r="L807" s="250"/>
      <c r="M807" s="250"/>
      <c r="N807" s="250"/>
      <c r="O807" s="258">
        <f t="shared" si="223"/>
        <v>0</v>
      </c>
      <c r="P807" s="333"/>
      <c r="Q807" s="271"/>
      <c r="R807" s="319"/>
      <c r="S807" s="335"/>
      <c r="T807" s="333"/>
      <c r="U807" s="321"/>
      <c r="V807" s="345"/>
      <c r="W807" s="343"/>
      <c r="X807" s="321"/>
      <c r="Y807" s="319"/>
      <c r="Z807" s="319"/>
      <c r="AA807" s="319"/>
      <c r="AB807" s="273"/>
      <c r="AC807" s="273"/>
      <c r="AD807" s="250">
        <f>AD806</f>
        <v>0</v>
      </c>
      <c r="AE807" s="284" t="e">
        <f>VLOOKUP(AD807,分类参数表!$I$2:$J$10,2,FALSE)</f>
        <v>#N/A</v>
      </c>
      <c r="AF807" s="285"/>
      <c r="AG807" s="271"/>
      <c r="AH807" s="271"/>
      <c r="AI807" s="271"/>
      <c r="AJ807" s="271"/>
      <c r="AK807" s="271"/>
      <c r="AL807" s="271"/>
      <c r="AM807" s="294"/>
      <c r="AN807" s="295" t="e">
        <f t="shared" si="224"/>
        <v>#DIV/0!</v>
      </c>
      <c r="AO807" s="299"/>
    </row>
    <row r="808" spans="1:41" s="221" customFormat="1" ht="15" customHeight="1" x14ac:dyDescent="0.15">
      <c r="A808" s="247"/>
      <c r="B808" s="248">
        <f t="shared" si="226"/>
        <v>0</v>
      </c>
      <c r="C808" s="249">
        <f t="shared" si="226"/>
        <v>0</v>
      </c>
      <c r="D808" s="250">
        <f>D807+1</f>
        <v>4</v>
      </c>
      <c r="E808" s="250"/>
      <c r="F808" s="251"/>
      <c r="G808" s="250"/>
      <c r="H808" s="250"/>
      <c r="I808" s="250"/>
      <c r="J808" s="250"/>
      <c r="K808" s="250"/>
      <c r="L808" s="250"/>
      <c r="M808" s="250"/>
      <c r="N808" s="250"/>
      <c r="O808" s="258">
        <f t="shared" si="223"/>
        <v>0</v>
      </c>
      <c r="P808" s="333"/>
      <c r="Q808" s="271"/>
      <c r="R808" s="319"/>
      <c r="S808" s="335"/>
      <c r="T808" s="333"/>
      <c r="U808" s="321"/>
      <c r="V808" s="345"/>
      <c r="W808" s="343"/>
      <c r="X808" s="321"/>
      <c r="Y808" s="319"/>
      <c r="Z808" s="319"/>
      <c r="AA808" s="319"/>
      <c r="AB808" s="272"/>
      <c r="AC808" s="272"/>
      <c r="AD808" s="250">
        <f>AD807</f>
        <v>0</v>
      </c>
      <c r="AE808" s="284" t="e">
        <f>VLOOKUP(AD808,分类参数表!$I$2:$J$10,2,FALSE)</f>
        <v>#N/A</v>
      </c>
      <c r="AF808" s="285"/>
      <c r="AG808" s="271"/>
      <c r="AH808" s="271"/>
      <c r="AI808" s="271"/>
      <c r="AJ808" s="271"/>
      <c r="AK808" s="271"/>
      <c r="AL808" s="271"/>
      <c r="AM808" s="294"/>
      <c r="AN808" s="295" t="e">
        <f t="shared" si="224"/>
        <v>#DIV/0!</v>
      </c>
      <c r="AO808" s="299"/>
    </row>
    <row r="809" spans="1:41" s="221" customFormat="1" ht="15" customHeight="1" x14ac:dyDescent="0.15">
      <c r="A809" s="247"/>
      <c r="B809" s="248">
        <f t="shared" si="226"/>
        <v>0</v>
      </c>
      <c r="C809" s="249">
        <f t="shared" si="226"/>
        <v>0</v>
      </c>
      <c r="D809" s="250">
        <f>D808+1</f>
        <v>5</v>
      </c>
      <c r="E809" s="250"/>
      <c r="F809" s="251"/>
      <c r="G809" s="250"/>
      <c r="H809" s="250"/>
      <c r="I809" s="250"/>
      <c r="J809" s="250"/>
      <c r="K809" s="250"/>
      <c r="L809" s="250"/>
      <c r="M809" s="250"/>
      <c r="N809" s="250"/>
      <c r="O809" s="258">
        <f t="shared" si="223"/>
        <v>0</v>
      </c>
      <c r="P809" s="333"/>
      <c r="Q809" s="271"/>
      <c r="R809" s="319"/>
      <c r="S809" s="335"/>
      <c r="T809" s="333"/>
      <c r="U809" s="321"/>
      <c r="V809" s="345"/>
      <c r="W809" s="343"/>
      <c r="X809" s="321"/>
      <c r="Y809" s="319"/>
      <c r="Z809" s="319"/>
      <c r="AA809" s="319"/>
      <c r="AB809" s="272"/>
      <c r="AC809" s="272"/>
      <c r="AD809" s="250">
        <f>AD808</f>
        <v>0</v>
      </c>
      <c r="AE809" s="284" t="e">
        <f>VLOOKUP(AD809,分类参数表!$I$2:$J$10,2,FALSE)</f>
        <v>#N/A</v>
      </c>
      <c r="AF809" s="285"/>
      <c r="AG809" s="271"/>
      <c r="AH809" s="271"/>
      <c r="AI809" s="271"/>
      <c r="AJ809" s="271"/>
      <c r="AK809" s="271"/>
      <c r="AL809" s="271"/>
      <c r="AM809" s="294"/>
      <c r="AN809" s="295" t="e">
        <f t="shared" si="224"/>
        <v>#DIV/0!</v>
      </c>
      <c r="AO809" s="299"/>
    </row>
    <row r="810" spans="1:41" s="218" customFormat="1" ht="15" customHeight="1" x14ac:dyDescent="0.15">
      <c r="A810" s="229"/>
      <c r="B810" s="230"/>
      <c r="C810" s="231"/>
      <c r="D810" s="232">
        <v>1</v>
      </c>
      <c r="E810" s="233"/>
      <c r="F810" s="233"/>
      <c r="G810" s="232"/>
      <c r="H810" s="234"/>
      <c r="I810" s="234"/>
      <c r="J810" s="232"/>
      <c r="K810" s="233"/>
      <c r="L810" s="232"/>
      <c r="M810" s="232"/>
      <c r="N810" s="232"/>
      <c r="O810" s="255">
        <f t="shared" si="223"/>
        <v>0</v>
      </c>
      <c r="P810" s="322">
        <f>SUM(O810:O814)</f>
        <v>0</v>
      </c>
      <c r="Q810" s="264"/>
      <c r="R810" s="330">
        <f>SUMPRODUCT(Q810:Q814+0)</f>
        <v>0</v>
      </c>
      <c r="S810" s="346" t="e">
        <f>R810/P810</f>
        <v>#DIV/0!</v>
      </c>
      <c r="T810" s="322" t="e">
        <f>LOOKUP(S810,{0.4,0.45,0.5,0.55,0.6,0.65,0.7,0.75,0.8,0.85,0.9,0.95,1},{0.1,0.175,0.25,0.325,0.4,0.475,0.55,0.625,0.7,0.775,0.85,0.925,1})</f>
        <v>#DIV/0!</v>
      </c>
      <c r="U810" s="324"/>
      <c r="V810" s="326"/>
      <c r="W810" s="328"/>
      <c r="X810" s="324"/>
      <c r="Y810" s="330">
        <f>R810-(V810/10)-X810</f>
        <v>0</v>
      </c>
      <c r="Z810" s="330" t="e">
        <f>Y810*T810*AE810</f>
        <v>#DIV/0!</v>
      </c>
      <c r="AA810" s="330" t="e">
        <f>U810-V810+Z810</f>
        <v>#DIV/0!</v>
      </c>
      <c r="AB810" s="265"/>
      <c r="AC810" s="265"/>
      <c r="AD810" s="276"/>
      <c r="AE810" s="277" t="e">
        <f>VLOOKUP(AD810,分类参数表!$I$2:$J$10,2,FALSE)</f>
        <v>#N/A</v>
      </c>
      <c r="AF810" s="278"/>
      <c r="AG810" s="264"/>
      <c r="AH810" s="264"/>
      <c r="AI810" s="264"/>
      <c r="AJ810" s="264"/>
      <c r="AK810" s="264"/>
      <c r="AL810" s="264"/>
      <c r="AM810" s="288"/>
      <c r="AN810" s="289" t="e">
        <f t="shared" si="224"/>
        <v>#DIV/0!</v>
      </c>
      <c r="AO810" s="296"/>
    </row>
    <row r="811" spans="1:41" s="219" customFormat="1" ht="15" customHeight="1" x14ac:dyDescent="0.15">
      <c r="A811" s="235"/>
      <c r="B811" s="236">
        <f t="shared" ref="B811:C814" si="227">B810</f>
        <v>0</v>
      </c>
      <c r="C811" s="237">
        <f t="shared" si="227"/>
        <v>0</v>
      </c>
      <c r="D811" s="238">
        <f>D810+1</f>
        <v>2</v>
      </c>
      <c r="E811" s="238"/>
      <c r="F811" s="239"/>
      <c r="G811" s="238"/>
      <c r="H811" s="240"/>
      <c r="I811" s="240"/>
      <c r="J811" s="238"/>
      <c r="K811" s="238"/>
      <c r="L811" s="238"/>
      <c r="M811" s="238"/>
      <c r="N811" s="238"/>
      <c r="O811" s="256">
        <f t="shared" si="223"/>
        <v>0</v>
      </c>
      <c r="P811" s="323"/>
      <c r="Q811" s="266"/>
      <c r="R811" s="331"/>
      <c r="S811" s="347"/>
      <c r="T811" s="323"/>
      <c r="U811" s="325"/>
      <c r="V811" s="327"/>
      <c r="W811" s="329"/>
      <c r="X811" s="325"/>
      <c r="Y811" s="331"/>
      <c r="Z811" s="331"/>
      <c r="AA811" s="331"/>
      <c r="AB811" s="267"/>
      <c r="AC811" s="267"/>
      <c r="AD811" s="238">
        <f>AD810</f>
        <v>0</v>
      </c>
      <c r="AE811" s="279" t="e">
        <f>VLOOKUP(AD811,分类参数表!$I$2:$J$10,2,FALSE)</f>
        <v>#N/A</v>
      </c>
      <c r="AF811" s="280"/>
      <c r="AG811" s="266"/>
      <c r="AH811" s="266"/>
      <c r="AI811" s="266"/>
      <c r="AJ811" s="266"/>
      <c r="AK811" s="266"/>
      <c r="AL811" s="266"/>
      <c r="AM811" s="290"/>
      <c r="AN811" s="291" t="e">
        <f t="shared" si="224"/>
        <v>#DIV/0!</v>
      </c>
      <c r="AO811" s="297"/>
    </row>
    <row r="812" spans="1:41" s="219" customFormat="1" ht="15" customHeight="1" x14ac:dyDescent="0.15">
      <c r="A812" s="235"/>
      <c r="B812" s="236">
        <f t="shared" si="227"/>
        <v>0</v>
      </c>
      <c r="C812" s="237">
        <f t="shared" si="227"/>
        <v>0</v>
      </c>
      <c r="D812" s="238">
        <f>D811+1</f>
        <v>3</v>
      </c>
      <c r="E812" s="238"/>
      <c r="F812" s="239"/>
      <c r="G812" s="238"/>
      <c r="H812" s="240"/>
      <c r="I812" s="240"/>
      <c r="J812" s="238"/>
      <c r="K812" s="238"/>
      <c r="L812" s="238"/>
      <c r="M812" s="238"/>
      <c r="N812" s="238"/>
      <c r="O812" s="256">
        <f t="shared" si="223"/>
        <v>0</v>
      </c>
      <c r="P812" s="323"/>
      <c r="Q812" s="266"/>
      <c r="R812" s="331"/>
      <c r="S812" s="347"/>
      <c r="T812" s="323"/>
      <c r="U812" s="325"/>
      <c r="V812" s="327"/>
      <c r="W812" s="329"/>
      <c r="X812" s="325"/>
      <c r="Y812" s="331"/>
      <c r="Z812" s="331"/>
      <c r="AA812" s="331"/>
      <c r="AB812" s="268"/>
      <c r="AC812" s="268"/>
      <c r="AD812" s="238">
        <f>AD811</f>
        <v>0</v>
      </c>
      <c r="AE812" s="279" t="e">
        <f>VLOOKUP(AD812,分类参数表!$I$2:$J$10,2,FALSE)</f>
        <v>#N/A</v>
      </c>
      <c r="AF812" s="280"/>
      <c r="AG812" s="266"/>
      <c r="AH812" s="266"/>
      <c r="AI812" s="266"/>
      <c r="AJ812" s="266"/>
      <c r="AK812" s="266"/>
      <c r="AL812" s="266"/>
      <c r="AM812" s="290"/>
      <c r="AN812" s="291" t="e">
        <f t="shared" si="224"/>
        <v>#DIV/0!</v>
      </c>
      <c r="AO812" s="297"/>
    </row>
    <row r="813" spans="1:41" s="219" customFormat="1" ht="15" customHeight="1" x14ac:dyDescent="0.15">
      <c r="A813" s="235"/>
      <c r="B813" s="236">
        <f t="shared" si="227"/>
        <v>0</v>
      </c>
      <c r="C813" s="237">
        <f t="shared" si="227"/>
        <v>0</v>
      </c>
      <c r="D813" s="238">
        <f>D812+1</f>
        <v>4</v>
      </c>
      <c r="E813" s="238"/>
      <c r="F813" s="239"/>
      <c r="G813" s="238"/>
      <c r="H813" s="238"/>
      <c r="I813" s="238"/>
      <c r="J813" s="238"/>
      <c r="K813" s="238"/>
      <c r="L813" s="238"/>
      <c r="M813" s="238"/>
      <c r="N813" s="238"/>
      <c r="O813" s="256">
        <f t="shared" si="223"/>
        <v>0</v>
      </c>
      <c r="P813" s="323"/>
      <c r="Q813" s="266"/>
      <c r="R813" s="331"/>
      <c r="S813" s="347"/>
      <c r="T813" s="323"/>
      <c r="U813" s="325"/>
      <c r="V813" s="327"/>
      <c r="W813" s="329"/>
      <c r="X813" s="325"/>
      <c r="Y813" s="331"/>
      <c r="Z813" s="331"/>
      <c r="AA813" s="331"/>
      <c r="AB813" s="267"/>
      <c r="AC813" s="267"/>
      <c r="AD813" s="238">
        <f>AD812</f>
        <v>0</v>
      </c>
      <c r="AE813" s="279" t="e">
        <f>VLOOKUP(AD813,分类参数表!$I$2:$J$10,2,FALSE)</f>
        <v>#N/A</v>
      </c>
      <c r="AF813" s="280"/>
      <c r="AG813" s="266"/>
      <c r="AH813" s="266"/>
      <c r="AI813" s="266"/>
      <c r="AJ813" s="266"/>
      <c r="AK813" s="266"/>
      <c r="AL813" s="266"/>
      <c r="AM813" s="290"/>
      <c r="AN813" s="291" t="e">
        <f t="shared" si="224"/>
        <v>#DIV/0!</v>
      </c>
      <c r="AO813" s="297"/>
    </row>
    <row r="814" spans="1:41" s="219" customFormat="1" ht="15" customHeight="1" x14ac:dyDescent="0.15">
      <c r="A814" s="235"/>
      <c r="B814" s="236">
        <f t="shared" si="227"/>
        <v>0</v>
      </c>
      <c r="C814" s="237">
        <f t="shared" si="227"/>
        <v>0</v>
      </c>
      <c r="D814" s="238">
        <f>D813+1</f>
        <v>5</v>
      </c>
      <c r="E814" s="238"/>
      <c r="F814" s="239"/>
      <c r="G814" s="238"/>
      <c r="H814" s="238"/>
      <c r="I814" s="238"/>
      <c r="J814" s="238"/>
      <c r="K814" s="238"/>
      <c r="L814" s="238"/>
      <c r="M814" s="238"/>
      <c r="N814" s="238"/>
      <c r="O814" s="256">
        <f t="shared" si="223"/>
        <v>0</v>
      </c>
      <c r="P814" s="323"/>
      <c r="Q814" s="266"/>
      <c r="R814" s="331"/>
      <c r="S814" s="347"/>
      <c r="T814" s="323"/>
      <c r="U814" s="325"/>
      <c r="V814" s="327"/>
      <c r="W814" s="329"/>
      <c r="X814" s="325"/>
      <c r="Y814" s="331"/>
      <c r="Z814" s="331"/>
      <c r="AA814" s="331"/>
      <c r="AB814" s="267"/>
      <c r="AC814" s="267"/>
      <c r="AD814" s="238">
        <f>AD813</f>
        <v>0</v>
      </c>
      <c r="AE814" s="279" t="e">
        <f>VLOOKUP(AD814,分类参数表!$I$2:$J$10,2,FALSE)</f>
        <v>#N/A</v>
      </c>
      <c r="AF814" s="280"/>
      <c r="AG814" s="266"/>
      <c r="AH814" s="266"/>
      <c r="AI814" s="266"/>
      <c r="AJ814" s="266"/>
      <c r="AK814" s="266"/>
      <c r="AL814" s="266"/>
      <c r="AM814" s="290"/>
      <c r="AN814" s="291" t="e">
        <f t="shared" si="224"/>
        <v>#DIV/0!</v>
      </c>
      <c r="AO814" s="297"/>
    </row>
    <row r="815" spans="1:41" s="220" customFormat="1" ht="15" customHeight="1" x14ac:dyDescent="0.15">
      <c r="A815" s="241"/>
      <c r="B815" s="242"/>
      <c r="C815" s="243"/>
      <c r="D815" s="244">
        <v>1</v>
      </c>
      <c r="E815" s="245"/>
      <c r="F815" s="245"/>
      <c r="G815" s="244"/>
      <c r="H815" s="246"/>
      <c r="I815" s="246"/>
      <c r="J815" s="244"/>
      <c r="K815" s="245"/>
      <c r="L815" s="244"/>
      <c r="M815" s="244"/>
      <c r="N815" s="244"/>
      <c r="O815" s="257">
        <f t="shared" si="223"/>
        <v>0</v>
      </c>
      <c r="P815" s="332">
        <f>SUM(O815:O819)</f>
        <v>0</v>
      </c>
      <c r="Q815" s="269"/>
      <c r="R815" s="318">
        <f>SUMPRODUCT(Q815:Q819+0)</f>
        <v>0</v>
      </c>
      <c r="S815" s="334" t="e">
        <f>R815/P815</f>
        <v>#DIV/0!</v>
      </c>
      <c r="T815" s="332" t="e">
        <f>LOOKUP(S815,{0.4,0.45,0.5,0.55,0.6,0.65,0.7,0.75,0.8,0.85,0.9,0.95,1},{0.1,0.175,0.25,0.325,0.4,0.475,0.55,0.625,0.7,0.775,0.85,0.925,1})</f>
        <v>#DIV/0!</v>
      </c>
      <c r="U815" s="320"/>
      <c r="V815" s="344"/>
      <c r="W815" s="342"/>
      <c r="X815" s="320"/>
      <c r="Y815" s="318">
        <f>R815-(V815/10)-X815</f>
        <v>0</v>
      </c>
      <c r="Z815" s="318" t="e">
        <f>Y815*T815*AE815</f>
        <v>#DIV/0!</v>
      </c>
      <c r="AA815" s="318" t="e">
        <f>U815-V815+Z815</f>
        <v>#DIV/0!</v>
      </c>
      <c r="AB815" s="270"/>
      <c r="AC815" s="270"/>
      <c r="AD815" s="281"/>
      <c r="AE815" s="282" t="e">
        <f>VLOOKUP(AD815,分类参数表!$I$2:$J$10,2,FALSE)</f>
        <v>#N/A</v>
      </c>
      <c r="AF815" s="283"/>
      <c r="AG815" s="269"/>
      <c r="AH815" s="269"/>
      <c r="AI815" s="269"/>
      <c r="AJ815" s="269"/>
      <c r="AK815" s="269"/>
      <c r="AL815" s="269"/>
      <c r="AM815" s="292"/>
      <c r="AN815" s="293" t="e">
        <f t="shared" si="224"/>
        <v>#DIV/0!</v>
      </c>
      <c r="AO815" s="298"/>
    </row>
    <row r="816" spans="1:41" s="221" customFormat="1" ht="15" customHeight="1" x14ac:dyDescent="0.15">
      <c r="A816" s="247"/>
      <c r="B816" s="248">
        <f t="shared" ref="B816:C819" si="228">B815</f>
        <v>0</v>
      </c>
      <c r="C816" s="249">
        <f t="shared" si="228"/>
        <v>0</v>
      </c>
      <c r="D816" s="250">
        <f>D815+1</f>
        <v>2</v>
      </c>
      <c r="E816" s="250"/>
      <c r="F816" s="251"/>
      <c r="G816" s="250"/>
      <c r="H816" s="252"/>
      <c r="I816" s="252"/>
      <c r="J816" s="250"/>
      <c r="K816" s="250"/>
      <c r="L816" s="250"/>
      <c r="M816" s="250"/>
      <c r="N816" s="250"/>
      <c r="O816" s="258">
        <f t="shared" si="223"/>
        <v>0</v>
      </c>
      <c r="P816" s="333"/>
      <c r="Q816" s="271"/>
      <c r="R816" s="319"/>
      <c r="S816" s="335"/>
      <c r="T816" s="333"/>
      <c r="U816" s="321"/>
      <c r="V816" s="345"/>
      <c r="W816" s="343"/>
      <c r="X816" s="321"/>
      <c r="Y816" s="319"/>
      <c r="Z816" s="319"/>
      <c r="AA816" s="319"/>
      <c r="AB816" s="272"/>
      <c r="AC816" s="272"/>
      <c r="AD816" s="250">
        <f>AD815</f>
        <v>0</v>
      </c>
      <c r="AE816" s="284" t="e">
        <f>VLOOKUP(AD816,分类参数表!$I$2:$J$10,2,FALSE)</f>
        <v>#N/A</v>
      </c>
      <c r="AF816" s="285"/>
      <c r="AG816" s="271"/>
      <c r="AH816" s="271"/>
      <c r="AI816" s="271"/>
      <c r="AJ816" s="271"/>
      <c r="AK816" s="271"/>
      <c r="AL816" s="271"/>
      <c r="AM816" s="294"/>
      <c r="AN816" s="295" t="e">
        <f t="shared" si="224"/>
        <v>#DIV/0!</v>
      </c>
      <c r="AO816" s="299"/>
    </row>
    <row r="817" spans="1:41" s="221" customFormat="1" ht="15" customHeight="1" x14ac:dyDescent="0.15">
      <c r="A817" s="247"/>
      <c r="B817" s="248">
        <f t="shared" si="228"/>
        <v>0</v>
      </c>
      <c r="C817" s="249">
        <f t="shared" si="228"/>
        <v>0</v>
      </c>
      <c r="D817" s="250">
        <f>D816+1</f>
        <v>3</v>
      </c>
      <c r="E817" s="250"/>
      <c r="F817" s="251"/>
      <c r="G817" s="250"/>
      <c r="H817" s="252"/>
      <c r="I817" s="252"/>
      <c r="J817" s="250"/>
      <c r="K817" s="250"/>
      <c r="L817" s="250"/>
      <c r="M817" s="250"/>
      <c r="N817" s="250"/>
      <c r="O817" s="258">
        <f t="shared" si="223"/>
        <v>0</v>
      </c>
      <c r="P817" s="333"/>
      <c r="Q817" s="271"/>
      <c r="R817" s="319"/>
      <c r="S817" s="335"/>
      <c r="T817" s="333"/>
      <c r="U817" s="321"/>
      <c r="V817" s="345"/>
      <c r="W817" s="343"/>
      <c r="X817" s="321"/>
      <c r="Y817" s="319"/>
      <c r="Z817" s="319"/>
      <c r="AA817" s="319"/>
      <c r="AB817" s="273"/>
      <c r="AC817" s="273"/>
      <c r="AD817" s="250">
        <f>AD816</f>
        <v>0</v>
      </c>
      <c r="AE817" s="284" t="e">
        <f>VLOOKUP(AD817,分类参数表!$I$2:$J$10,2,FALSE)</f>
        <v>#N/A</v>
      </c>
      <c r="AF817" s="285"/>
      <c r="AG817" s="271"/>
      <c r="AH817" s="271"/>
      <c r="AI817" s="271"/>
      <c r="AJ817" s="271"/>
      <c r="AK817" s="271"/>
      <c r="AL817" s="271"/>
      <c r="AM817" s="294"/>
      <c r="AN817" s="295" t="e">
        <f t="shared" si="224"/>
        <v>#DIV/0!</v>
      </c>
      <c r="AO817" s="299"/>
    </row>
    <row r="818" spans="1:41" s="221" customFormat="1" ht="15" customHeight="1" x14ac:dyDescent="0.15">
      <c r="A818" s="247"/>
      <c r="B818" s="248">
        <f t="shared" si="228"/>
        <v>0</v>
      </c>
      <c r="C818" s="249">
        <f t="shared" si="228"/>
        <v>0</v>
      </c>
      <c r="D818" s="250">
        <f>D817+1</f>
        <v>4</v>
      </c>
      <c r="E818" s="250"/>
      <c r="F818" s="251"/>
      <c r="G818" s="250"/>
      <c r="H818" s="250"/>
      <c r="I818" s="250"/>
      <c r="J818" s="250"/>
      <c r="K818" s="250"/>
      <c r="L818" s="250"/>
      <c r="M818" s="250"/>
      <c r="N818" s="250"/>
      <c r="O818" s="258">
        <f t="shared" si="223"/>
        <v>0</v>
      </c>
      <c r="P818" s="333"/>
      <c r="Q818" s="271"/>
      <c r="R818" s="319"/>
      <c r="S818" s="335"/>
      <c r="T818" s="333"/>
      <c r="U818" s="321"/>
      <c r="V818" s="345"/>
      <c r="W818" s="343"/>
      <c r="X818" s="321"/>
      <c r="Y818" s="319"/>
      <c r="Z818" s="319"/>
      <c r="AA818" s="319"/>
      <c r="AB818" s="272"/>
      <c r="AC818" s="272"/>
      <c r="AD818" s="250">
        <f>AD817</f>
        <v>0</v>
      </c>
      <c r="AE818" s="284" t="e">
        <f>VLOOKUP(AD818,分类参数表!$I$2:$J$10,2,FALSE)</f>
        <v>#N/A</v>
      </c>
      <c r="AF818" s="285"/>
      <c r="AG818" s="271"/>
      <c r="AH818" s="271"/>
      <c r="AI818" s="271"/>
      <c r="AJ818" s="271"/>
      <c r="AK818" s="271"/>
      <c r="AL818" s="271"/>
      <c r="AM818" s="294"/>
      <c r="AN818" s="295" t="e">
        <f t="shared" si="224"/>
        <v>#DIV/0!</v>
      </c>
      <c r="AO818" s="299"/>
    </row>
    <row r="819" spans="1:41" s="221" customFormat="1" ht="15" customHeight="1" x14ac:dyDescent="0.15">
      <c r="A819" s="247"/>
      <c r="B819" s="248">
        <f t="shared" si="228"/>
        <v>0</v>
      </c>
      <c r="C819" s="249">
        <f t="shared" si="228"/>
        <v>0</v>
      </c>
      <c r="D819" s="250">
        <f>D818+1</f>
        <v>5</v>
      </c>
      <c r="E819" s="250"/>
      <c r="F819" s="251"/>
      <c r="G819" s="250"/>
      <c r="H819" s="250"/>
      <c r="I819" s="250"/>
      <c r="J819" s="250"/>
      <c r="K819" s="250"/>
      <c r="L819" s="250"/>
      <c r="M819" s="250"/>
      <c r="N819" s="250"/>
      <c r="O819" s="258">
        <f t="shared" si="223"/>
        <v>0</v>
      </c>
      <c r="P819" s="333"/>
      <c r="Q819" s="271"/>
      <c r="R819" s="319"/>
      <c r="S819" s="335"/>
      <c r="T819" s="333"/>
      <c r="U819" s="321"/>
      <c r="V819" s="345"/>
      <c r="W819" s="343"/>
      <c r="X819" s="321"/>
      <c r="Y819" s="319"/>
      <c r="Z819" s="319"/>
      <c r="AA819" s="319"/>
      <c r="AB819" s="272"/>
      <c r="AC819" s="272"/>
      <c r="AD819" s="250">
        <f>AD818</f>
        <v>0</v>
      </c>
      <c r="AE819" s="284" t="e">
        <f>VLOOKUP(AD819,分类参数表!$I$2:$J$10,2,FALSE)</f>
        <v>#N/A</v>
      </c>
      <c r="AF819" s="285"/>
      <c r="AG819" s="271"/>
      <c r="AH819" s="271"/>
      <c r="AI819" s="271"/>
      <c r="AJ819" s="271"/>
      <c r="AK819" s="271"/>
      <c r="AL819" s="271"/>
      <c r="AM819" s="294"/>
      <c r="AN819" s="295" t="e">
        <f t="shared" si="224"/>
        <v>#DIV/0!</v>
      </c>
      <c r="AO819" s="299"/>
    </row>
    <row r="820" spans="1:41" s="218" customFormat="1" ht="15" customHeight="1" x14ac:dyDescent="0.15">
      <c r="A820" s="229"/>
      <c r="B820" s="230"/>
      <c r="C820" s="231"/>
      <c r="D820" s="232">
        <v>1</v>
      </c>
      <c r="E820" s="233"/>
      <c r="F820" s="233"/>
      <c r="G820" s="232"/>
      <c r="H820" s="234"/>
      <c r="I820" s="234"/>
      <c r="J820" s="232"/>
      <c r="K820" s="233"/>
      <c r="L820" s="232"/>
      <c r="M820" s="232"/>
      <c r="N820" s="232"/>
      <c r="O820" s="255">
        <f t="shared" si="223"/>
        <v>0</v>
      </c>
      <c r="P820" s="322">
        <f>SUM(O820:O824)</f>
        <v>0</v>
      </c>
      <c r="Q820" s="264"/>
      <c r="R820" s="330">
        <f>SUMPRODUCT(Q820:Q824+0)</f>
        <v>0</v>
      </c>
      <c r="S820" s="346" t="e">
        <f>R820/P820</f>
        <v>#DIV/0!</v>
      </c>
      <c r="T820" s="322" t="e">
        <f>LOOKUP(S820,{0.4,0.45,0.5,0.55,0.6,0.65,0.7,0.75,0.8,0.85,0.9,0.95,1},{0.1,0.175,0.25,0.325,0.4,0.475,0.55,0.625,0.7,0.775,0.85,0.925,1})</f>
        <v>#DIV/0!</v>
      </c>
      <c r="U820" s="324"/>
      <c r="V820" s="326"/>
      <c r="W820" s="328"/>
      <c r="X820" s="324"/>
      <c r="Y820" s="330">
        <f>R820-(V820/10)-X820</f>
        <v>0</v>
      </c>
      <c r="Z820" s="330" t="e">
        <f>Y820*T820*AE820</f>
        <v>#DIV/0!</v>
      </c>
      <c r="AA820" s="330" t="e">
        <f>U820-V820+Z820</f>
        <v>#DIV/0!</v>
      </c>
      <c r="AB820" s="265"/>
      <c r="AC820" s="265"/>
      <c r="AD820" s="276"/>
      <c r="AE820" s="277" t="e">
        <f>VLOOKUP(AD820,分类参数表!$I$2:$J$10,2,FALSE)</f>
        <v>#N/A</v>
      </c>
      <c r="AF820" s="278"/>
      <c r="AG820" s="264"/>
      <c r="AH820" s="264"/>
      <c r="AI820" s="264"/>
      <c r="AJ820" s="264"/>
      <c r="AK820" s="264"/>
      <c r="AL820" s="264"/>
      <c r="AM820" s="288"/>
      <c r="AN820" s="289" t="e">
        <f t="shared" si="224"/>
        <v>#DIV/0!</v>
      </c>
      <c r="AO820" s="296"/>
    </row>
    <row r="821" spans="1:41" s="219" customFormat="1" ht="15" customHeight="1" x14ac:dyDescent="0.15">
      <c r="A821" s="235"/>
      <c r="B821" s="236">
        <f t="shared" ref="B821:C824" si="229">B820</f>
        <v>0</v>
      </c>
      <c r="C821" s="237">
        <f t="shared" si="229"/>
        <v>0</v>
      </c>
      <c r="D821" s="238">
        <f>D820+1</f>
        <v>2</v>
      </c>
      <c r="E821" s="238"/>
      <c r="F821" s="239"/>
      <c r="G821" s="238"/>
      <c r="H821" s="240"/>
      <c r="I821" s="240"/>
      <c r="J821" s="238"/>
      <c r="K821" s="238"/>
      <c r="L821" s="238"/>
      <c r="M821" s="238"/>
      <c r="N821" s="238"/>
      <c r="O821" s="256">
        <f t="shared" si="223"/>
        <v>0</v>
      </c>
      <c r="P821" s="323"/>
      <c r="Q821" s="266"/>
      <c r="R821" s="331"/>
      <c r="S821" s="347"/>
      <c r="T821" s="323"/>
      <c r="U821" s="325"/>
      <c r="V821" s="327"/>
      <c r="W821" s="329"/>
      <c r="X821" s="325"/>
      <c r="Y821" s="331"/>
      <c r="Z821" s="331"/>
      <c r="AA821" s="331"/>
      <c r="AB821" s="267"/>
      <c r="AC821" s="267"/>
      <c r="AD821" s="238">
        <f>AD820</f>
        <v>0</v>
      </c>
      <c r="AE821" s="279" t="e">
        <f>VLOOKUP(AD821,分类参数表!$I$2:$J$10,2,FALSE)</f>
        <v>#N/A</v>
      </c>
      <c r="AF821" s="280"/>
      <c r="AG821" s="266"/>
      <c r="AH821" s="266"/>
      <c r="AI821" s="266"/>
      <c r="AJ821" s="266"/>
      <c r="AK821" s="266"/>
      <c r="AL821" s="266"/>
      <c r="AM821" s="290"/>
      <c r="AN821" s="291" t="e">
        <f t="shared" si="224"/>
        <v>#DIV/0!</v>
      </c>
      <c r="AO821" s="297"/>
    </row>
    <row r="822" spans="1:41" s="219" customFormat="1" ht="15" customHeight="1" x14ac:dyDescent="0.15">
      <c r="A822" s="235"/>
      <c r="B822" s="236">
        <f t="shared" si="229"/>
        <v>0</v>
      </c>
      <c r="C822" s="237">
        <f t="shared" si="229"/>
        <v>0</v>
      </c>
      <c r="D822" s="238">
        <f>D821+1</f>
        <v>3</v>
      </c>
      <c r="E822" s="238"/>
      <c r="F822" s="239"/>
      <c r="G822" s="238"/>
      <c r="H822" s="240"/>
      <c r="I822" s="240"/>
      <c r="J822" s="238"/>
      <c r="K822" s="238"/>
      <c r="L822" s="238"/>
      <c r="M822" s="238"/>
      <c r="N822" s="238"/>
      <c r="O822" s="256">
        <f t="shared" si="223"/>
        <v>0</v>
      </c>
      <c r="P822" s="323"/>
      <c r="Q822" s="266"/>
      <c r="R822" s="331"/>
      <c r="S822" s="347"/>
      <c r="T822" s="323"/>
      <c r="U822" s="325"/>
      <c r="V822" s="327"/>
      <c r="W822" s="329"/>
      <c r="X822" s="325"/>
      <c r="Y822" s="331"/>
      <c r="Z822" s="331"/>
      <c r="AA822" s="331"/>
      <c r="AB822" s="268"/>
      <c r="AC822" s="268"/>
      <c r="AD822" s="238">
        <f>AD821</f>
        <v>0</v>
      </c>
      <c r="AE822" s="279" t="e">
        <f>VLOOKUP(AD822,分类参数表!$I$2:$J$10,2,FALSE)</f>
        <v>#N/A</v>
      </c>
      <c r="AF822" s="280"/>
      <c r="AG822" s="266"/>
      <c r="AH822" s="266"/>
      <c r="AI822" s="266"/>
      <c r="AJ822" s="266"/>
      <c r="AK822" s="266"/>
      <c r="AL822" s="266"/>
      <c r="AM822" s="290"/>
      <c r="AN822" s="291" t="e">
        <f t="shared" si="224"/>
        <v>#DIV/0!</v>
      </c>
      <c r="AO822" s="297"/>
    </row>
    <row r="823" spans="1:41" s="219" customFormat="1" ht="15" customHeight="1" x14ac:dyDescent="0.15">
      <c r="A823" s="235"/>
      <c r="B823" s="236">
        <f t="shared" si="229"/>
        <v>0</v>
      </c>
      <c r="C823" s="237">
        <f t="shared" si="229"/>
        <v>0</v>
      </c>
      <c r="D823" s="238">
        <f>D822+1</f>
        <v>4</v>
      </c>
      <c r="E823" s="238"/>
      <c r="F823" s="239"/>
      <c r="G823" s="238"/>
      <c r="H823" s="238"/>
      <c r="I823" s="238"/>
      <c r="J823" s="238"/>
      <c r="K823" s="238"/>
      <c r="L823" s="238"/>
      <c r="M823" s="238"/>
      <c r="N823" s="238"/>
      <c r="O823" s="256">
        <f t="shared" si="223"/>
        <v>0</v>
      </c>
      <c r="P823" s="323"/>
      <c r="Q823" s="266"/>
      <c r="R823" s="331"/>
      <c r="S823" s="347"/>
      <c r="T823" s="323"/>
      <c r="U823" s="325"/>
      <c r="V823" s="327"/>
      <c r="W823" s="329"/>
      <c r="X823" s="325"/>
      <c r="Y823" s="331"/>
      <c r="Z823" s="331"/>
      <c r="AA823" s="331"/>
      <c r="AB823" s="267"/>
      <c r="AC823" s="267"/>
      <c r="AD823" s="238">
        <f>AD822</f>
        <v>0</v>
      </c>
      <c r="AE823" s="279" t="e">
        <f>VLOOKUP(AD823,分类参数表!$I$2:$J$10,2,FALSE)</f>
        <v>#N/A</v>
      </c>
      <c r="AF823" s="280"/>
      <c r="AG823" s="266"/>
      <c r="AH823" s="266"/>
      <c r="AI823" s="266"/>
      <c r="AJ823" s="266"/>
      <c r="AK823" s="266"/>
      <c r="AL823" s="266"/>
      <c r="AM823" s="290"/>
      <c r="AN823" s="291" t="e">
        <f t="shared" si="224"/>
        <v>#DIV/0!</v>
      </c>
      <c r="AO823" s="297"/>
    </row>
    <row r="824" spans="1:41" s="219" customFormat="1" ht="15" customHeight="1" x14ac:dyDescent="0.15">
      <c r="A824" s="235"/>
      <c r="B824" s="236">
        <f t="shared" si="229"/>
        <v>0</v>
      </c>
      <c r="C824" s="237">
        <f t="shared" si="229"/>
        <v>0</v>
      </c>
      <c r="D824" s="238">
        <f>D823+1</f>
        <v>5</v>
      </c>
      <c r="E824" s="238"/>
      <c r="F824" s="239"/>
      <c r="G824" s="238"/>
      <c r="H824" s="238"/>
      <c r="I824" s="238"/>
      <c r="J824" s="238"/>
      <c r="K824" s="238"/>
      <c r="L824" s="238"/>
      <c r="M824" s="238"/>
      <c r="N824" s="238"/>
      <c r="O824" s="256">
        <f t="shared" si="223"/>
        <v>0</v>
      </c>
      <c r="P824" s="323"/>
      <c r="Q824" s="266"/>
      <c r="R824" s="331"/>
      <c r="S824" s="347"/>
      <c r="T824" s="323"/>
      <c r="U824" s="325"/>
      <c r="V824" s="327"/>
      <c r="W824" s="329"/>
      <c r="X824" s="325"/>
      <c r="Y824" s="331"/>
      <c r="Z824" s="331"/>
      <c r="AA824" s="331"/>
      <c r="AB824" s="267"/>
      <c r="AC824" s="267"/>
      <c r="AD824" s="238">
        <f>AD823</f>
        <v>0</v>
      </c>
      <c r="AE824" s="279" t="e">
        <f>VLOOKUP(AD824,分类参数表!$I$2:$J$10,2,FALSE)</f>
        <v>#N/A</v>
      </c>
      <c r="AF824" s="280"/>
      <c r="AG824" s="266"/>
      <c r="AH824" s="266"/>
      <c r="AI824" s="266"/>
      <c r="AJ824" s="266"/>
      <c r="AK824" s="266"/>
      <c r="AL824" s="266"/>
      <c r="AM824" s="290"/>
      <c r="AN824" s="291" t="e">
        <f t="shared" si="224"/>
        <v>#DIV/0!</v>
      </c>
      <c r="AO824" s="297"/>
    </row>
    <row r="825" spans="1:41" x14ac:dyDescent="0.15">
      <c r="A825" s="253"/>
      <c r="B825" s="38"/>
      <c r="C825" s="37"/>
      <c r="D825" s="38"/>
      <c r="E825" s="38"/>
      <c r="F825" s="38"/>
      <c r="G825" s="38"/>
      <c r="H825" s="38"/>
      <c r="I825" s="38"/>
      <c r="J825" s="38"/>
      <c r="K825" s="38"/>
      <c r="L825" s="38"/>
      <c r="M825" s="38"/>
      <c r="N825" s="38"/>
      <c r="O825" s="38"/>
      <c r="P825" s="38"/>
      <c r="Q825" s="67"/>
      <c r="R825" s="38"/>
      <c r="S825" s="38"/>
      <c r="T825" s="38"/>
      <c r="U825" s="38"/>
      <c r="V825" s="68"/>
      <c r="W825" s="67"/>
      <c r="X825" s="38"/>
      <c r="Y825" s="68"/>
      <c r="Z825" s="68"/>
      <c r="AA825" s="68"/>
      <c r="AB825" s="68"/>
      <c r="AC825" s="68"/>
      <c r="AD825" s="38"/>
      <c r="AE825" s="286"/>
      <c r="AF825" s="38"/>
      <c r="AG825" s="38"/>
      <c r="AH825" s="38"/>
      <c r="AI825" s="38"/>
      <c r="AJ825" s="38"/>
      <c r="AK825" s="38"/>
      <c r="AL825" s="38"/>
      <c r="AM825" s="68"/>
      <c r="AN825" s="90"/>
      <c r="AO825" s="98"/>
    </row>
    <row r="826" spans="1:41" s="218" customFormat="1" ht="15" customHeight="1" x14ac:dyDescent="0.15">
      <c r="A826" s="229"/>
      <c r="B826" s="230"/>
      <c r="C826" s="231"/>
      <c r="D826" s="232">
        <v>1</v>
      </c>
      <c r="E826" s="233"/>
      <c r="F826" s="233"/>
      <c r="G826" s="232"/>
      <c r="H826" s="234"/>
      <c r="I826" s="234"/>
      <c r="J826" s="232"/>
      <c r="K826" s="233"/>
      <c r="L826" s="232"/>
      <c r="M826" s="232"/>
      <c r="N826" s="232"/>
      <c r="O826" s="255">
        <f t="shared" ref="O826:O850" si="230">N826*M826</f>
        <v>0</v>
      </c>
      <c r="P826" s="322">
        <f>SUM(O826:O830)</f>
        <v>0</v>
      </c>
      <c r="Q826" s="264"/>
      <c r="R826" s="330">
        <f>SUMPRODUCT(Q826:Q830+0)</f>
        <v>0</v>
      </c>
      <c r="S826" s="346" t="e">
        <f>R826/P826</f>
        <v>#DIV/0!</v>
      </c>
      <c r="T826" s="322" t="e">
        <f>LOOKUP(S826,{0.4,0.45,0.5,0.55,0.6,0.65,0.7,0.75,0.8,0.85,0.9,0.95,1},{0.1,0.175,0.25,0.325,0.4,0.475,0.55,0.625,0.7,0.775,0.85,0.925,1})</f>
        <v>#DIV/0!</v>
      </c>
      <c r="U826" s="324"/>
      <c r="V826" s="326"/>
      <c r="W826" s="328"/>
      <c r="X826" s="324"/>
      <c r="Y826" s="330">
        <f>R826-(V826/10)-X826</f>
        <v>0</v>
      </c>
      <c r="Z826" s="330" t="e">
        <f>Y826*T826*AE826</f>
        <v>#DIV/0!</v>
      </c>
      <c r="AA826" s="330" t="e">
        <f>U826-V826+Z826</f>
        <v>#DIV/0!</v>
      </c>
      <c r="AB826" s="265"/>
      <c r="AC826" s="265"/>
      <c r="AD826" s="276"/>
      <c r="AE826" s="277" t="e">
        <f>VLOOKUP(AD826,分类参数表!$I$2:$J$10,2,FALSE)</f>
        <v>#N/A</v>
      </c>
      <c r="AF826" s="278"/>
      <c r="AG826" s="264"/>
      <c r="AH826" s="264"/>
      <c r="AI826" s="264"/>
      <c r="AJ826" s="264"/>
      <c r="AK826" s="264"/>
      <c r="AL826" s="264"/>
      <c r="AM826" s="288"/>
      <c r="AN826" s="289" t="e">
        <f t="shared" ref="AN826:AN850" si="231">(Q826-AM826)/M826/N826</f>
        <v>#DIV/0!</v>
      </c>
      <c r="AO826" s="296"/>
    </row>
    <row r="827" spans="1:41" s="219" customFormat="1" ht="15" customHeight="1" x14ac:dyDescent="0.15">
      <c r="A827" s="235"/>
      <c r="B827" s="236">
        <f t="shared" ref="B827:C830" si="232">B826</f>
        <v>0</v>
      </c>
      <c r="C827" s="237">
        <f t="shared" si="232"/>
        <v>0</v>
      </c>
      <c r="D827" s="238">
        <f>D826+1</f>
        <v>2</v>
      </c>
      <c r="E827" s="238"/>
      <c r="F827" s="239"/>
      <c r="G827" s="238"/>
      <c r="H827" s="240"/>
      <c r="I827" s="240"/>
      <c r="J827" s="238"/>
      <c r="K827" s="238"/>
      <c r="L827" s="238"/>
      <c r="M827" s="238"/>
      <c r="N827" s="238"/>
      <c r="O827" s="256">
        <f t="shared" si="230"/>
        <v>0</v>
      </c>
      <c r="P827" s="323"/>
      <c r="Q827" s="266"/>
      <c r="R827" s="331"/>
      <c r="S827" s="347"/>
      <c r="T827" s="323"/>
      <c r="U827" s="325"/>
      <c r="V827" s="327"/>
      <c r="W827" s="329"/>
      <c r="X827" s="325"/>
      <c r="Y827" s="331"/>
      <c r="Z827" s="331"/>
      <c r="AA827" s="331"/>
      <c r="AB827" s="267"/>
      <c r="AC827" s="267"/>
      <c r="AD827" s="238">
        <f>AD826</f>
        <v>0</v>
      </c>
      <c r="AE827" s="279" t="e">
        <f>VLOOKUP(AD827,分类参数表!$I$2:$J$10,2,FALSE)</f>
        <v>#N/A</v>
      </c>
      <c r="AF827" s="280"/>
      <c r="AG827" s="266"/>
      <c r="AH827" s="266"/>
      <c r="AI827" s="266"/>
      <c r="AJ827" s="266"/>
      <c r="AK827" s="266"/>
      <c r="AL827" s="266"/>
      <c r="AM827" s="290"/>
      <c r="AN827" s="291" t="e">
        <f t="shared" si="231"/>
        <v>#DIV/0!</v>
      </c>
      <c r="AO827" s="297"/>
    </row>
    <row r="828" spans="1:41" s="219" customFormat="1" ht="15" customHeight="1" x14ac:dyDescent="0.15">
      <c r="A828" s="235"/>
      <c r="B828" s="236">
        <f t="shared" si="232"/>
        <v>0</v>
      </c>
      <c r="C828" s="237">
        <f t="shared" si="232"/>
        <v>0</v>
      </c>
      <c r="D828" s="238">
        <f>D827+1</f>
        <v>3</v>
      </c>
      <c r="E828" s="238"/>
      <c r="F828" s="239"/>
      <c r="G828" s="238"/>
      <c r="H828" s="240"/>
      <c r="I828" s="240"/>
      <c r="J828" s="238"/>
      <c r="K828" s="238"/>
      <c r="L828" s="238"/>
      <c r="M828" s="238"/>
      <c r="N828" s="238"/>
      <c r="O828" s="256">
        <f t="shared" si="230"/>
        <v>0</v>
      </c>
      <c r="P828" s="323"/>
      <c r="Q828" s="266"/>
      <c r="R828" s="331"/>
      <c r="S828" s="347"/>
      <c r="T828" s="323"/>
      <c r="U828" s="325"/>
      <c r="V828" s="327"/>
      <c r="W828" s="329"/>
      <c r="X828" s="325"/>
      <c r="Y828" s="331"/>
      <c r="Z828" s="331"/>
      <c r="AA828" s="331"/>
      <c r="AB828" s="268"/>
      <c r="AC828" s="268"/>
      <c r="AD828" s="238">
        <f>AD827</f>
        <v>0</v>
      </c>
      <c r="AE828" s="279" t="e">
        <f>VLOOKUP(AD828,分类参数表!$I$2:$J$10,2,FALSE)</f>
        <v>#N/A</v>
      </c>
      <c r="AF828" s="280"/>
      <c r="AG828" s="266"/>
      <c r="AH828" s="266"/>
      <c r="AI828" s="266"/>
      <c r="AJ828" s="266"/>
      <c r="AK828" s="266"/>
      <c r="AL828" s="266"/>
      <c r="AM828" s="290"/>
      <c r="AN828" s="291" t="e">
        <f t="shared" si="231"/>
        <v>#DIV/0!</v>
      </c>
      <c r="AO828" s="297"/>
    </row>
    <row r="829" spans="1:41" s="219" customFormat="1" ht="15" customHeight="1" x14ac:dyDescent="0.15">
      <c r="A829" s="235"/>
      <c r="B829" s="236">
        <f t="shared" si="232"/>
        <v>0</v>
      </c>
      <c r="C829" s="237">
        <f t="shared" si="232"/>
        <v>0</v>
      </c>
      <c r="D829" s="238">
        <f>D828+1</f>
        <v>4</v>
      </c>
      <c r="E829" s="238"/>
      <c r="F829" s="239"/>
      <c r="G829" s="238"/>
      <c r="H829" s="238"/>
      <c r="I829" s="238"/>
      <c r="J829" s="238"/>
      <c r="K829" s="238"/>
      <c r="L829" s="238"/>
      <c r="M829" s="238"/>
      <c r="N829" s="238"/>
      <c r="O829" s="256">
        <f t="shared" si="230"/>
        <v>0</v>
      </c>
      <c r="P829" s="323"/>
      <c r="Q829" s="266"/>
      <c r="R829" s="331"/>
      <c r="S829" s="347"/>
      <c r="T829" s="323"/>
      <c r="U829" s="325"/>
      <c r="V829" s="327"/>
      <c r="W829" s="329"/>
      <c r="X829" s="325"/>
      <c r="Y829" s="331"/>
      <c r="Z829" s="331"/>
      <c r="AA829" s="331"/>
      <c r="AB829" s="267"/>
      <c r="AC829" s="267"/>
      <c r="AD829" s="238">
        <f>AD828</f>
        <v>0</v>
      </c>
      <c r="AE829" s="279" t="e">
        <f>VLOOKUP(AD829,分类参数表!$I$2:$J$10,2,FALSE)</f>
        <v>#N/A</v>
      </c>
      <c r="AF829" s="280"/>
      <c r="AG829" s="266"/>
      <c r="AH829" s="266"/>
      <c r="AI829" s="266"/>
      <c r="AJ829" s="266"/>
      <c r="AK829" s="266"/>
      <c r="AL829" s="266"/>
      <c r="AM829" s="290"/>
      <c r="AN829" s="291" t="e">
        <f t="shared" si="231"/>
        <v>#DIV/0!</v>
      </c>
      <c r="AO829" s="297"/>
    </row>
    <row r="830" spans="1:41" s="219" customFormat="1" ht="15" customHeight="1" x14ac:dyDescent="0.15">
      <c r="A830" s="235"/>
      <c r="B830" s="236">
        <f t="shared" si="232"/>
        <v>0</v>
      </c>
      <c r="C830" s="237">
        <f t="shared" si="232"/>
        <v>0</v>
      </c>
      <c r="D830" s="238">
        <f>D829+1</f>
        <v>5</v>
      </c>
      <c r="E830" s="238"/>
      <c r="F830" s="239"/>
      <c r="G830" s="238"/>
      <c r="H830" s="238"/>
      <c r="I830" s="238"/>
      <c r="J830" s="238"/>
      <c r="K830" s="238"/>
      <c r="L830" s="238"/>
      <c r="M830" s="238"/>
      <c r="N830" s="238"/>
      <c r="O830" s="256">
        <f t="shared" si="230"/>
        <v>0</v>
      </c>
      <c r="P830" s="323"/>
      <c r="Q830" s="266"/>
      <c r="R830" s="331"/>
      <c r="S830" s="347"/>
      <c r="T830" s="323"/>
      <c r="U830" s="325"/>
      <c r="V830" s="327"/>
      <c r="W830" s="329"/>
      <c r="X830" s="325"/>
      <c r="Y830" s="331"/>
      <c r="Z830" s="331"/>
      <c r="AA830" s="331"/>
      <c r="AB830" s="267"/>
      <c r="AC830" s="267"/>
      <c r="AD830" s="238">
        <f>AD829</f>
        <v>0</v>
      </c>
      <c r="AE830" s="279" t="e">
        <f>VLOOKUP(AD830,分类参数表!$I$2:$J$10,2,FALSE)</f>
        <v>#N/A</v>
      </c>
      <c r="AF830" s="280"/>
      <c r="AG830" s="266"/>
      <c r="AH830" s="266"/>
      <c r="AI830" s="266"/>
      <c r="AJ830" s="266"/>
      <c r="AK830" s="266"/>
      <c r="AL830" s="266"/>
      <c r="AM830" s="290"/>
      <c r="AN830" s="291" t="e">
        <f t="shared" si="231"/>
        <v>#DIV/0!</v>
      </c>
      <c r="AO830" s="297"/>
    </row>
    <row r="831" spans="1:41" s="220" customFormat="1" ht="15" customHeight="1" x14ac:dyDescent="0.15">
      <c r="A831" s="241"/>
      <c r="B831" s="242"/>
      <c r="C831" s="243"/>
      <c r="D831" s="244">
        <v>1</v>
      </c>
      <c r="E831" s="245"/>
      <c r="F831" s="245"/>
      <c r="G831" s="244"/>
      <c r="H831" s="246"/>
      <c r="I831" s="246"/>
      <c r="J831" s="244"/>
      <c r="K831" s="245"/>
      <c r="L831" s="244"/>
      <c r="M831" s="244"/>
      <c r="N831" s="244"/>
      <c r="O831" s="257">
        <f t="shared" si="230"/>
        <v>0</v>
      </c>
      <c r="P831" s="332">
        <f>SUM(O831:O835)</f>
        <v>0</v>
      </c>
      <c r="Q831" s="269"/>
      <c r="R831" s="318">
        <f>SUMPRODUCT(Q831:Q835+0)</f>
        <v>0</v>
      </c>
      <c r="S831" s="334" t="e">
        <f>R831/P831</f>
        <v>#DIV/0!</v>
      </c>
      <c r="T831" s="332" t="e">
        <f>LOOKUP(S831,{0.4,0.45,0.5,0.55,0.6,0.65,0.7,0.75,0.8,0.85,0.9,0.95,1},{0.1,0.175,0.25,0.325,0.4,0.475,0.55,0.625,0.7,0.775,0.85,0.925,1})</f>
        <v>#DIV/0!</v>
      </c>
      <c r="U831" s="320"/>
      <c r="V831" s="344"/>
      <c r="W831" s="342"/>
      <c r="X831" s="320"/>
      <c r="Y831" s="318">
        <f>R831-(V831/10)-X831</f>
        <v>0</v>
      </c>
      <c r="Z831" s="318" t="e">
        <f>Y831*T831*AE831</f>
        <v>#DIV/0!</v>
      </c>
      <c r="AA831" s="318" t="e">
        <f>U831-V831+Z831</f>
        <v>#DIV/0!</v>
      </c>
      <c r="AB831" s="270"/>
      <c r="AC831" s="270"/>
      <c r="AD831" s="281"/>
      <c r="AE831" s="282" t="e">
        <f>VLOOKUP(AD831,分类参数表!$I$2:$J$10,2,FALSE)</f>
        <v>#N/A</v>
      </c>
      <c r="AF831" s="283"/>
      <c r="AG831" s="269"/>
      <c r="AH831" s="269"/>
      <c r="AI831" s="269"/>
      <c r="AJ831" s="269"/>
      <c r="AK831" s="269"/>
      <c r="AL831" s="269"/>
      <c r="AM831" s="292"/>
      <c r="AN831" s="293" t="e">
        <f t="shared" si="231"/>
        <v>#DIV/0!</v>
      </c>
      <c r="AO831" s="298"/>
    </row>
    <row r="832" spans="1:41" s="221" customFormat="1" ht="15" customHeight="1" x14ac:dyDescent="0.15">
      <c r="A832" s="247"/>
      <c r="B832" s="248">
        <f t="shared" ref="B832:C835" si="233">B831</f>
        <v>0</v>
      </c>
      <c r="C832" s="249">
        <f t="shared" si="233"/>
        <v>0</v>
      </c>
      <c r="D832" s="250">
        <f>D831+1</f>
        <v>2</v>
      </c>
      <c r="E832" s="250"/>
      <c r="F832" s="251"/>
      <c r="G832" s="250"/>
      <c r="H832" s="252"/>
      <c r="I832" s="252"/>
      <c r="J832" s="250"/>
      <c r="K832" s="250"/>
      <c r="L832" s="250"/>
      <c r="M832" s="250"/>
      <c r="N832" s="250"/>
      <c r="O832" s="258">
        <f t="shared" si="230"/>
        <v>0</v>
      </c>
      <c r="P832" s="333"/>
      <c r="Q832" s="271"/>
      <c r="R832" s="319"/>
      <c r="S832" s="335"/>
      <c r="T832" s="333"/>
      <c r="U832" s="321"/>
      <c r="V832" s="345"/>
      <c r="W832" s="343"/>
      <c r="X832" s="321"/>
      <c r="Y832" s="319"/>
      <c r="Z832" s="319"/>
      <c r="AA832" s="319"/>
      <c r="AB832" s="272"/>
      <c r="AC832" s="272"/>
      <c r="AD832" s="250">
        <f>AD831</f>
        <v>0</v>
      </c>
      <c r="AE832" s="284" t="e">
        <f>VLOOKUP(AD832,分类参数表!$I$2:$J$10,2,FALSE)</f>
        <v>#N/A</v>
      </c>
      <c r="AF832" s="285"/>
      <c r="AG832" s="271"/>
      <c r="AH832" s="271"/>
      <c r="AI832" s="271"/>
      <c r="AJ832" s="271"/>
      <c r="AK832" s="271"/>
      <c r="AL832" s="271"/>
      <c r="AM832" s="294"/>
      <c r="AN832" s="295" t="e">
        <f t="shared" si="231"/>
        <v>#DIV/0!</v>
      </c>
      <c r="AO832" s="299"/>
    </row>
    <row r="833" spans="1:41" s="221" customFormat="1" ht="15" customHeight="1" x14ac:dyDescent="0.15">
      <c r="A833" s="247"/>
      <c r="B833" s="248">
        <f t="shared" si="233"/>
        <v>0</v>
      </c>
      <c r="C833" s="249">
        <f t="shared" si="233"/>
        <v>0</v>
      </c>
      <c r="D833" s="250">
        <f>D832+1</f>
        <v>3</v>
      </c>
      <c r="E833" s="250"/>
      <c r="F833" s="251"/>
      <c r="G833" s="250"/>
      <c r="H833" s="252"/>
      <c r="I833" s="252"/>
      <c r="J833" s="250"/>
      <c r="K833" s="250"/>
      <c r="L833" s="250"/>
      <c r="M833" s="250"/>
      <c r="N833" s="250"/>
      <c r="O833" s="258">
        <f t="shared" si="230"/>
        <v>0</v>
      </c>
      <c r="P833" s="333"/>
      <c r="Q833" s="271"/>
      <c r="R833" s="319"/>
      <c r="S833" s="335"/>
      <c r="T833" s="333"/>
      <c r="U833" s="321"/>
      <c r="V833" s="345"/>
      <c r="W833" s="343"/>
      <c r="X833" s="321"/>
      <c r="Y833" s="319"/>
      <c r="Z833" s="319"/>
      <c r="AA833" s="319"/>
      <c r="AB833" s="273"/>
      <c r="AC833" s="273"/>
      <c r="AD833" s="250">
        <f>AD832</f>
        <v>0</v>
      </c>
      <c r="AE833" s="284" t="e">
        <f>VLOOKUP(AD833,分类参数表!$I$2:$J$10,2,FALSE)</f>
        <v>#N/A</v>
      </c>
      <c r="AF833" s="285"/>
      <c r="AG833" s="271"/>
      <c r="AH833" s="271"/>
      <c r="AI833" s="271"/>
      <c r="AJ833" s="271"/>
      <c r="AK833" s="271"/>
      <c r="AL833" s="271"/>
      <c r="AM833" s="294"/>
      <c r="AN833" s="295" t="e">
        <f t="shared" si="231"/>
        <v>#DIV/0!</v>
      </c>
      <c r="AO833" s="299"/>
    </row>
    <row r="834" spans="1:41" s="221" customFormat="1" ht="15" customHeight="1" x14ac:dyDescent="0.15">
      <c r="A834" s="247"/>
      <c r="B834" s="248">
        <f t="shared" si="233"/>
        <v>0</v>
      </c>
      <c r="C834" s="249">
        <f t="shared" si="233"/>
        <v>0</v>
      </c>
      <c r="D834" s="250">
        <f>D833+1</f>
        <v>4</v>
      </c>
      <c r="E834" s="250"/>
      <c r="F834" s="251"/>
      <c r="G834" s="250"/>
      <c r="H834" s="250"/>
      <c r="I834" s="250"/>
      <c r="J834" s="250"/>
      <c r="K834" s="250"/>
      <c r="L834" s="250"/>
      <c r="M834" s="250"/>
      <c r="N834" s="250"/>
      <c r="O834" s="258">
        <f t="shared" si="230"/>
        <v>0</v>
      </c>
      <c r="P834" s="333"/>
      <c r="Q834" s="271"/>
      <c r="R834" s="319"/>
      <c r="S834" s="335"/>
      <c r="T834" s="333"/>
      <c r="U834" s="321"/>
      <c r="V834" s="345"/>
      <c r="W834" s="343"/>
      <c r="X834" s="321"/>
      <c r="Y834" s="319"/>
      <c r="Z834" s="319"/>
      <c r="AA834" s="319"/>
      <c r="AB834" s="272"/>
      <c r="AC834" s="272"/>
      <c r="AD834" s="250">
        <f>AD833</f>
        <v>0</v>
      </c>
      <c r="AE834" s="284" t="e">
        <f>VLOOKUP(AD834,分类参数表!$I$2:$J$10,2,FALSE)</f>
        <v>#N/A</v>
      </c>
      <c r="AF834" s="285"/>
      <c r="AG834" s="271"/>
      <c r="AH834" s="271"/>
      <c r="AI834" s="271"/>
      <c r="AJ834" s="271"/>
      <c r="AK834" s="271"/>
      <c r="AL834" s="271"/>
      <c r="AM834" s="294"/>
      <c r="AN834" s="295" t="e">
        <f t="shared" si="231"/>
        <v>#DIV/0!</v>
      </c>
      <c r="AO834" s="299"/>
    </row>
    <row r="835" spans="1:41" s="221" customFormat="1" ht="15" customHeight="1" x14ac:dyDescent="0.15">
      <c r="A835" s="247"/>
      <c r="B835" s="248">
        <f t="shared" si="233"/>
        <v>0</v>
      </c>
      <c r="C835" s="249">
        <f t="shared" si="233"/>
        <v>0</v>
      </c>
      <c r="D835" s="250">
        <f>D834+1</f>
        <v>5</v>
      </c>
      <c r="E835" s="250"/>
      <c r="F835" s="251"/>
      <c r="G835" s="250"/>
      <c r="H835" s="250"/>
      <c r="I835" s="250"/>
      <c r="J835" s="250"/>
      <c r="K835" s="250"/>
      <c r="L835" s="250"/>
      <c r="M835" s="250"/>
      <c r="N835" s="250"/>
      <c r="O835" s="258">
        <f t="shared" si="230"/>
        <v>0</v>
      </c>
      <c r="P835" s="333"/>
      <c r="Q835" s="271"/>
      <c r="R835" s="319"/>
      <c r="S835" s="335"/>
      <c r="T835" s="333"/>
      <c r="U835" s="321"/>
      <c r="V835" s="345"/>
      <c r="W835" s="343"/>
      <c r="X835" s="321"/>
      <c r="Y835" s="319"/>
      <c r="Z835" s="319"/>
      <c r="AA835" s="319"/>
      <c r="AB835" s="272"/>
      <c r="AC835" s="272"/>
      <c r="AD835" s="250">
        <f>AD834</f>
        <v>0</v>
      </c>
      <c r="AE835" s="284" t="e">
        <f>VLOOKUP(AD835,分类参数表!$I$2:$J$10,2,FALSE)</f>
        <v>#N/A</v>
      </c>
      <c r="AF835" s="285"/>
      <c r="AG835" s="271"/>
      <c r="AH835" s="271"/>
      <c r="AI835" s="271"/>
      <c r="AJ835" s="271"/>
      <c r="AK835" s="271"/>
      <c r="AL835" s="271"/>
      <c r="AM835" s="294"/>
      <c r="AN835" s="295" t="e">
        <f t="shared" si="231"/>
        <v>#DIV/0!</v>
      </c>
      <c r="AO835" s="299"/>
    </row>
    <row r="836" spans="1:41" s="218" customFormat="1" ht="15" customHeight="1" x14ac:dyDescent="0.15">
      <c r="A836" s="229"/>
      <c r="B836" s="230"/>
      <c r="C836" s="231"/>
      <c r="D836" s="232">
        <v>1</v>
      </c>
      <c r="E836" s="233"/>
      <c r="F836" s="233"/>
      <c r="G836" s="232"/>
      <c r="H836" s="234"/>
      <c r="I836" s="234"/>
      <c r="J836" s="232"/>
      <c r="K836" s="233"/>
      <c r="L836" s="232"/>
      <c r="M836" s="232"/>
      <c r="N836" s="232"/>
      <c r="O836" s="255">
        <f t="shared" si="230"/>
        <v>0</v>
      </c>
      <c r="P836" s="322">
        <f>SUM(O836:O840)</f>
        <v>0</v>
      </c>
      <c r="Q836" s="264"/>
      <c r="R836" s="330">
        <f>SUMPRODUCT(Q836:Q840+0)</f>
        <v>0</v>
      </c>
      <c r="S836" s="346" t="e">
        <f>R836/P836</f>
        <v>#DIV/0!</v>
      </c>
      <c r="T836" s="322" t="e">
        <f>LOOKUP(S836,{0.4,0.45,0.5,0.55,0.6,0.65,0.7,0.75,0.8,0.85,0.9,0.95,1},{0.1,0.175,0.25,0.325,0.4,0.475,0.55,0.625,0.7,0.775,0.85,0.925,1})</f>
        <v>#DIV/0!</v>
      </c>
      <c r="U836" s="324"/>
      <c r="V836" s="326"/>
      <c r="W836" s="328"/>
      <c r="X836" s="324"/>
      <c r="Y836" s="330">
        <f>R836-(V836/10)-X836</f>
        <v>0</v>
      </c>
      <c r="Z836" s="330" t="e">
        <f>Y836*T836*AE836</f>
        <v>#DIV/0!</v>
      </c>
      <c r="AA836" s="330" t="e">
        <f>U836-V836+Z836</f>
        <v>#DIV/0!</v>
      </c>
      <c r="AB836" s="265"/>
      <c r="AC836" s="265"/>
      <c r="AD836" s="276"/>
      <c r="AE836" s="277" t="e">
        <f>VLOOKUP(AD836,分类参数表!$I$2:$J$10,2,FALSE)</f>
        <v>#N/A</v>
      </c>
      <c r="AF836" s="278"/>
      <c r="AG836" s="264"/>
      <c r="AH836" s="264"/>
      <c r="AI836" s="264"/>
      <c r="AJ836" s="264"/>
      <c r="AK836" s="264"/>
      <c r="AL836" s="264"/>
      <c r="AM836" s="288"/>
      <c r="AN836" s="289" t="e">
        <f t="shared" si="231"/>
        <v>#DIV/0!</v>
      </c>
      <c r="AO836" s="296"/>
    </row>
    <row r="837" spans="1:41" s="219" customFormat="1" ht="15" customHeight="1" x14ac:dyDescent="0.15">
      <c r="A837" s="235"/>
      <c r="B837" s="236">
        <f t="shared" ref="B837:C840" si="234">B836</f>
        <v>0</v>
      </c>
      <c r="C837" s="237">
        <f t="shared" si="234"/>
        <v>0</v>
      </c>
      <c r="D837" s="238">
        <f>D836+1</f>
        <v>2</v>
      </c>
      <c r="E837" s="238"/>
      <c r="F837" s="239"/>
      <c r="G837" s="238"/>
      <c r="H837" s="240"/>
      <c r="I837" s="240"/>
      <c r="J837" s="238"/>
      <c r="K837" s="238"/>
      <c r="L837" s="238"/>
      <c r="M837" s="238"/>
      <c r="N837" s="238"/>
      <c r="O837" s="256">
        <f t="shared" si="230"/>
        <v>0</v>
      </c>
      <c r="P837" s="323"/>
      <c r="Q837" s="266"/>
      <c r="R837" s="331"/>
      <c r="S837" s="347"/>
      <c r="T837" s="323"/>
      <c r="U837" s="325"/>
      <c r="V837" s="327"/>
      <c r="W837" s="329"/>
      <c r="X837" s="325"/>
      <c r="Y837" s="331"/>
      <c r="Z837" s="331"/>
      <c r="AA837" s="331"/>
      <c r="AB837" s="267"/>
      <c r="AC837" s="267"/>
      <c r="AD837" s="238">
        <f>AD836</f>
        <v>0</v>
      </c>
      <c r="AE837" s="279" t="e">
        <f>VLOOKUP(AD837,分类参数表!$I$2:$J$10,2,FALSE)</f>
        <v>#N/A</v>
      </c>
      <c r="AF837" s="280"/>
      <c r="AG837" s="266"/>
      <c r="AH837" s="266"/>
      <c r="AI837" s="266"/>
      <c r="AJ837" s="266"/>
      <c r="AK837" s="266"/>
      <c r="AL837" s="266"/>
      <c r="AM837" s="290"/>
      <c r="AN837" s="291" t="e">
        <f t="shared" si="231"/>
        <v>#DIV/0!</v>
      </c>
      <c r="AO837" s="297"/>
    </row>
    <row r="838" spans="1:41" s="219" customFormat="1" ht="15" customHeight="1" x14ac:dyDescent="0.15">
      <c r="A838" s="235"/>
      <c r="B838" s="236">
        <f t="shared" si="234"/>
        <v>0</v>
      </c>
      <c r="C838" s="237">
        <f t="shared" si="234"/>
        <v>0</v>
      </c>
      <c r="D838" s="238">
        <f>D837+1</f>
        <v>3</v>
      </c>
      <c r="E838" s="238"/>
      <c r="F838" s="239"/>
      <c r="G838" s="238"/>
      <c r="H838" s="240"/>
      <c r="I838" s="240"/>
      <c r="J838" s="238"/>
      <c r="K838" s="238"/>
      <c r="L838" s="238"/>
      <c r="M838" s="238"/>
      <c r="N838" s="238"/>
      <c r="O838" s="256">
        <f t="shared" si="230"/>
        <v>0</v>
      </c>
      <c r="P838" s="323"/>
      <c r="Q838" s="266"/>
      <c r="R838" s="331"/>
      <c r="S838" s="347"/>
      <c r="T838" s="323"/>
      <c r="U838" s="325"/>
      <c r="V838" s="327"/>
      <c r="W838" s="329"/>
      <c r="X838" s="325"/>
      <c r="Y838" s="331"/>
      <c r="Z838" s="331"/>
      <c r="AA838" s="331"/>
      <c r="AB838" s="268"/>
      <c r="AC838" s="268"/>
      <c r="AD838" s="238">
        <f>AD837</f>
        <v>0</v>
      </c>
      <c r="AE838" s="279" t="e">
        <f>VLOOKUP(AD838,分类参数表!$I$2:$J$10,2,FALSE)</f>
        <v>#N/A</v>
      </c>
      <c r="AF838" s="280"/>
      <c r="AG838" s="266"/>
      <c r="AH838" s="266"/>
      <c r="AI838" s="266"/>
      <c r="AJ838" s="266"/>
      <c r="AK838" s="266"/>
      <c r="AL838" s="266"/>
      <c r="AM838" s="290"/>
      <c r="AN838" s="291" t="e">
        <f t="shared" si="231"/>
        <v>#DIV/0!</v>
      </c>
      <c r="AO838" s="297"/>
    </row>
    <row r="839" spans="1:41" s="219" customFormat="1" ht="15" customHeight="1" x14ac:dyDescent="0.15">
      <c r="A839" s="235"/>
      <c r="B839" s="236">
        <f t="shared" si="234"/>
        <v>0</v>
      </c>
      <c r="C839" s="237">
        <f t="shared" si="234"/>
        <v>0</v>
      </c>
      <c r="D839" s="238">
        <f>D838+1</f>
        <v>4</v>
      </c>
      <c r="E839" s="238"/>
      <c r="F839" s="239"/>
      <c r="G839" s="238"/>
      <c r="H839" s="238"/>
      <c r="I839" s="238"/>
      <c r="J839" s="238"/>
      <c r="K839" s="238"/>
      <c r="L839" s="238"/>
      <c r="M839" s="238"/>
      <c r="N839" s="238"/>
      <c r="O839" s="256">
        <f t="shared" si="230"/>
        <v>0</v>
      </c>
      <c r="P839" s="323"/>
      <c r="Q839" s="266"/>
      <c r="R839" s="331"/>
      <c r="S839" s="347"/>
      <c r="T839" s="323"/>
      <c r="U839" s="325"/>
      <c r="V839" s="327"/>
      <c r="W839" s="329"/>
      <c r="X839" s="325"/>
      <c r="Y839" s="331"/>
      <c r="Z839" s="331"/>
      <c r="AA839" s="331"/>
      <c r="AB839" s="267"/>
      <c r="AC839" s="267"/>
      <c r="AD839" s="238">
        <f>AD838</f>
        <v>0</v>
      </c>
      <c r="AE839" s="279" t="e">
        <f>VLOOKUP(AD839,分类参数表!$I$2:$J$10,2,FALSE)</f>
        <v>#N/A</v>
      </c>
      <c r="AF839" s="280"/>
      <c r="AG839" s="266"/>
      <c r="AH839" s="266"/>
      <c r="AI839" s="266"/>
      <c r="AJ839" s="266"/>
      <c r="AK839" s="266"/>
      <c r="AL839" s="266"/>
      <c r="AM839" s="290"/>
      <c r="AN839" s="291" t="e">
        <f t="shared" si="231"/>
        <v>#DIV/0!</v>
      </c>
      <c r="AO839" s="297"/>
    </row>
    <row r="840" spans="1:41" s="219" customFormat="1" ht="15" customHeight="1" x14ac:dyDescent="0.15">
      <c r="A840" s="235"/>
      <c r="B840" s="236">
        <f t="shared" si="234"/>
        <v>0</v>
      </c>
      <c r="C840" s="237">
        <f t="shared" si="234"/>
        <v>0</v>
      </c>
      <c r="D840" s="238">
        <f>D839+1</f>
        <v>5</v>
      </c>
      <c r="E840" s="238"/>
      <c r="F840" s="239"/>
      <c r="G840" s="238"/>
      <c r="H840" s="238"/>
      <c r="I840" s="238"/>
      <c r="J840" s="238"/>
      <c r="K840" s="238"/>
      <c r="L840" s="238"/>
      <c r="M840" s="238"/>
      <c r="N840" s="238"/>
      <c r="O840" s="256">
        <f t="shared" si="230"/>
        <v>0</v>
      </c>
      <c r="P840" s="323"/>
      <c r="Q840" s="266"/>
      <c r="R840" s="331"/>
      <c r="S840" s="347"/>
      <c r="T840" s="323"/>
      <c r="U840" s="325"/>
      <c r="V840" s="327"/>
      <c r="W840" s="329"/>
      <c r="X840" s="325"/>
      <c r="Y840" s="331"/>
      <c r="Z840" s="331"/>
      <c r="AA840" s="331"/>
      <c r="AB840" s="267"/>
      <c r="AC840" s="267"/>
      <c r="AD840" s="238">
        <f>AD839</f>
        <v>0</v>
      </c>
      <c r="AE840" s="279" t="e">
        <f>VLOOKUP(AD840,分类参数表!$I$2:$J$10,2,FALSE)</f>
        <v>#N/A</v>
      </c>
      <c r="AF840" s="280"/>
      <c r="AG840" s="266"/>
      <c r="AH840" s="266"/>
      <c r="AI840" s="266"/>
      <c r="AJ840" s="266"/>
      <c r="AK840" s="266"/>
      <c r="AL840" s="266"/>
      <c r="AM840" s="290"/>
      <c r="AN840" s="291" t="e">
        <f t="shared" si="231"/>
        <v>#DIV/0!</v>
      </c>
      <c r="AO840" s="297"/>
    </row>
    <row r="841" spans="1:41" s="220" customFormat="1" ht="15" customHeight="1" x14ac:dyDescent="0.15">
      <c r="A841" s="241"/>
      <c r="B841" s="242"/>
      <c r="C841" s="243"/>
      <c r="D841" s="244">
        <v>1</v>
      </c>
      <c r="E841" s="245"/>
      <c r="F841" s="245"/>
      <c r="G841" s="244"/>
      <c r="H841" s="246"/>
      <c r="I841" s="246"/>
      <c r="J841" s="244"/>
      <c r="K841" s="245"/>
      <c r="L841" s="244"/>
      <c r="M841" s="244"/>
      <c r="N841" s="244"/>
      <c r="O841" s="257">
        <f t="shared" si="230"/>
        <v>0</v>
      </c>
      <c r="P841" s="332">
        <f>SUM(O841:O845)</f>
        <v>0</v>
      </c>
      <c r="Q841" s="269"/>
      <c r="R841" s="318">
        <f>SUMPRODUCT(Q841:Q845+0)</f>
        <v>0</v>
      </c>
      <c r="S841" s="334" t="e">
        <f>R841/P841</f>
        <v>#DIV/0!</v>
      </c>
      <c r="T841" s="332" t="e">
        <f>LOOKUP(S841,{0.4,0.45,0.5,0.55,0.6,0.65,0.7,0.75,0.8,0.85,0.9,0.95,1},{0.1,0.175,0.25,0.325,0.4,0.475,0.55,0.625,0.7,0.775,0.85,0.925,1})</f>
        <v>#DIV/0!</v>
      </c>
      <c r="U841" s="320"/>
      <c r="V841" s="344"/>
      <c r="W841" s="342"/>
      <c r="X841" s="320"/>
      <c r="Y841" s="318">
        <f>R841-(V841/10)-X841</f>
        <v>0</v>
      </c>
      <c r="Z841" s="318" t="e">
        <f>Y841*T841*AE841</f>
        <v>#DIV/0!</v>
      </c>
      <c r="AA841" s="318" t="e">
        <f>U841-V841+Z841</f>
        <v>#DIV/0!</v>
      </c>
      <c r="AB841" s="270"/>
      <c r="AC841" s="270"/>
      <c r="AD841" s="281"/>
      <c r="AE841" s="282" t="e">
        <f>VLOOKUP(AD841,分类参数表!$I$2:$J$10,2,FALSE)</f>
        <v>#N/A</v>
      </c>
      <c r="AF841" s="283"/>
      <c r="AG841" s="269"/>
      <c r="AH841" s="269"/>
      <c r="AI841" s="269"/>
      <c r="AJ841" s="269"/>
      <c r="AK841" s="269"/>
      <c r="AL841" s="269"/>
      <c r="AM841" s="292"/>
      <c r="AN841" s="293" t="e">
        <f t="shared" si="231"/>
        <v>#DIV/0!</v>
      </c>
      <c r="AO841" s="298"/>
    </row>
    <row r="842" spans="1:41" s="221" customFormat="1" ht="15" customHeight="1" x14ac:dyDescent="0.15">
      <c r="A842" s="247"/>
      <c r="B842" s="248">
        <f t="shared" ref="B842:C845" si="235">B841</f>
        <v>0</v>
      </c>
      <c r="C842" s="249">
        <f t="shared" si="235"/>
        <v>0</v>
      </c>
      <c r="D842" s="250">
        <f>D841+1</f>
        <v>2</v>
      </c>
      <c r="E842" s="250"/>
      <c r="F842" s="251"/>
      <c r="G842" s="250"/>
      <c r="H842" s="252"/>
      <c r="I842" s="252"/>
      <c r="J842" s="250"/>
      <c r="K842" s="250"/>
      <c r="L842" s="250"/>
      <c r="M842" s="250"/>
      <c r="N842" s="250"/>
      <c r="O842" s="258">
        <f t="shared" si="230"/>
        <v>0</v>
      </c>
      <c r="P842" s="333"/>
      <c r="Q842" s="271"/>
      <c r="R842" s="319"/>
      <c r="S842" s="335"/>
      <c r="T842" s="333"/>
      <c r="U842" s="321"/>
      <c r="V842" s="345"/>
      <c r="W842" s="343"/>
      <c r="X842" s="321"/>
      <c r="Y842" s="319"/>
      <c r="Z842" s="319"/>
      <c r="AA842" s="319"/>
      <c r="AB842" s="272"/>
      <c r="AC842" s="272"/>
      <c r="AD842" s="250">
        <f>AD841</f>
        <v>0</v>
      </c>
      <c r="AE842" s="284" t="e">
        <f>VLOOKUP(AD842,分类参数表!$I$2:$J$10,2,FALSE)</f>
        <v>#N/A</v>
      </c>
      <c r="AF842" s="285"/>
      <c r="AG842" s="271"/>
      <c r="AH842" s="271"/>
      <c r="AI842" s="271"/>
      <c r="AJ842" s="271"/>
      <c r="AK842" s="271"/>
      <c r="AL842" s="271"/>
      <c r="AM842" s="294"/>
      <c r="AN842" s="295" t="e">
        <f t="shared" si="231"/>
        <v>#DIV/0!</v>
      </c>
      <c r="AO842" s="299"/>
    </row>
    <row r="843" spans="1:41" s="221" customFormat="1" ht="15" customHeight="1" x14ac:dyDescent="0.15">
      <c r="A843" s="247"/>
      <c r="B843" s="248">
        <f t="shared" si="235"/>
        <v>0</v>
      </c>
      <c r="C843" s="249">
        <f t="shared" si="235"/>
        <v>0</v>
      </c>
      <c r="D843" s="250">
        <f>D842+1</f>
        <v>3</v>
      </c>
      <c r="E843" s="250"/>
      <c r="F843" s="251"/>
      <c r="G843" s="250"/>
      <c r="H843" s="252"/>
      <c r="I843" s="252"/>
      <c r="J843" s="250"/>
      <c r="K843" s="250"/>
      <c r="L843" s="250"/>
      <c r="M843" s="250"/>
      <c r="N843" s="250"/>
      <c r="O843" s="258">
        <f t="shared" si="230"/>
        <v>0</v>
      </c>
      <c r="P843" s="333"/>
      <c r="Q843" s="271"/>
      <c r="R843" s="319"/>
      <c r="S843" s="335"/>
      <c r="T843" s="333"/>
      <c r="U843" s="321"/>
      <c r="V843" s="345"/>
      <c r="W843" s="343"/>
      <c r="X843" s="321"/>
      <c r="Y843" s="319"/>
      <c r="Z843" s="319"/>
      <c r="AA843" s="319"/>
      <c r="AB843" s="273"/>
      <c r="AC843" s="273"/>
      <c r="AD843" s="250">
        <f>AD842</f>
        <v>0</v>
      </c>
      <c r="AE843" s="284" t="e">
        <f>VLOOKUP(AD843,分类参数表!$I$2:$J$10,2,FALSE)</f>
        <v>#N/A</v>
      </c>
      <c r="AF843" s="285"/>
      <c r="AG843" s="271"/>
      <c r="AH843" s="271"/>
      <c r="AI843" s="271"/>
      <c r="AJ843" s="271"/>
      <c r="AK843" s="271"/>
      <c r="AL843" s="271"/>
      <c r="AM843" s="294"/>
      <c r="AN843" s="295" t="e">
        <f t="shared" si="231"/>
        <v>#DIV/0!</v>
      </c>
      <c r="AO843" s="299"/>
    </row>
    <row r="844" spans="1:41" s="221" customFormat="1" ht="15" customHeight="1" x14ac:dyDescent="0.15">
      <c r="A844" s="247"/>
      <c r="B844" s="248">
        <f t="shared" si="235"/>
        <v>0</v>
      </c>
      <c r="C844" s="249">
        <f t="shared" si="235"/>
        <v>0</v>
      </c>
      <c r="D844" s="250">
        <f>D843+1</f>
        <v>4</v>
      </c>
      <c r="E844" s="250"/>
      <c r="F844" s="251"/>
      <c r="G844" s="250"/>
      <c r="H844" s="250"/>
      <c r="I844" s="250"/>
      <c r="J844" s="250"/>
      <c r="K844" s="250"/>
      <c r="L844" s="250"/>
      <c r="M844" s="250"/>
      <c r="N844" s="250"/>
      <c r="O844" s="258">
        <f t="shared" si="230"/>
        <v>0</v>
      </c>
      <c r="P844" s="333"/>
      <c r="Q844" s="271"/>
      <c r="R844" s="319"/>
      <c r="S844" s="335"/>
      <c r="T844" s="333"/>
      <c r="U844" s="321"/>
      <c r="V844" s="345"/>
      <c r="W844" s="343"/>
      <c r="X844" s="321"/>
      <c r="Y844" s="319"/>
      <c r="Z844" s="319"/>
      <c r="AA844" s="319"/>
      <c r="AB844" s="272"/>
      <c r="AC844" s="272"/>
      <c r="AD844" s="250">
        <f>AD843</f>
        <v>0</v>
      </c>
      <c r="AE844" s="284" t="e">
        <f>VLOOKUP(AD844,分类参数表!$I$2:$J$10,2,FALSE)</f>
        <v>#N/A</v>
      </c>
      <c r="AF844" s="285"/>
      <c r="AG844" s="271"/>
      <c r="AH844" s="271"/>
      <c r="AI844" s="271"/>
      <c r="AJ844" s="271"/>
      <c r="AK844" s="271"/>
      <c r="AL844" s="271"/>
      <c r="AM844" s="294"/>
      <c r="AN844" s="295" t="e">
        <f t="shared" si="231"/>
        <v>#DIV/0!</v>
      </c>
      <c r="AO844" s="299"/>
    </row>
    <row r="845" spans="1:41" s="221" customFormat="1" ht="15" customHeight="1" x14ac:dyDescent="0.15">
      <c r="A845" s="247"/>
      <c r="B845" s="248">
        <f t="shared" si="235"/>
        <v>0</v>
      </c>
      <c r="C845" s="249">
        <f t="shared" si="235"/>
        <v>0</v>
      </c>
      <c r="D845" s="250">
        <f>D844+1</f>
        <v>5</v>
      </c>
      <c r="E845" s="250"/>
      <c r="F845" s="251"/>
      <c r="G845" s="250"/>
      <c r="H845" s="250"/>
      <c r="I845" s="250"/>
      <c r="J845" s="250"/>
      <c r="K845" s="250"/>
      <c r="L845" s="250"/>
      <c r="M845" s="250"/>
      <c r="N845" s="250"/>
      <c r="O845" s="258">
        <f t="shared" si="230"/>
        <v>0</v>
      </c>
      <c r="P845" s="333"/>
      <c r="Q845" s="271"/>
      <c r="R845" s="319"/>
      <c r="S845" s="335"/>
      <c r="T845" s="333"/>
      <c r="U845" s="321"/>
      <c r="V845" s="345"/>
      <c r="W845" s="343"/>
      <c r="X845" s="321"/>
      <c r="Y845" s="319"/>
      <c r="Z845" s="319"/>
      <c r="AA845" s="319"/>
      <c r="AB845" s="272"/>
      <c r="AC845" s="272"/>
      <c r="AD845" s="250">
        <f>AD844</f>
        <v>0</v>
      </c>
      <c r="AE845" s="284" t="e">
        <f>VLOOKUP(AD845,分类参数表!$I$2:$J$10,2,FALSE)</f>
        <v>#N/A</v>
      </c>
      <c r="AF845" s="285"/>
      <c r="AG845" s="271"/>
      <c r="AH845" s="271"/>
      <c r="AI845" s="271"/>
      <c r="AJ845" s="271"/>
      <c r="AK845" s="271"/>
      <c r="AL845" s="271"/>
      <c r="AM845" s="294"/>
      <c r="AN845" s="295" t="e">
        <f t="shared" si="231"/>
        <v>#DIV/0!</v>
      </c>
      <c r="AO845" s="299"/>
    </row>
    <row r="846" spans="1:41" s="218" customFormat="1" ht="15" customHeight="1" x14ac:dyDescent="0.15">
      <c r="A846" s="229"/>
      <c r="B846" s="230"/>
      <c r="C846" s="231"/>
      <c r="D846" s="232">
        <v>1</v>
      </c>
      <c r="E846" s="233"/>
      <c r="F846" s="233"/>
      <c r="G846" s="232"/>
      <c r="H846" s="234"/>
      <c r="I846" s="234"/>
      <c r="J846" s="232"/>
      <c r="K846" s="233"/>
      <c r="L846" s="232"/>
      <c r="M846" s="232"/>
      <c r="N846" s="232"/>
      <c r="O846" s="255">
        <f t="shared" si="230"/>
        <v>0</v>
      </c>
      <c r="P846" s="322">
        <f>SUM(O846:O850)</f>
        <v>0</v>
      </c>
      <c r="Q846" s="264"/>
      <c r="R846" s="330">
        <f>SUMPRODUCT(Q846:Q850+0)</f>
        <v>0</v>
      </c>
      <c r="S846" s="346" t="e">
        <f>R846/P846</f>
        <v>#DIV/0!</v>
      </c>
      <c r="T846" s="322" t="e">
        <f>LOOKUP(S846,{0.4,0.45,0.5,0.55,0.6,0.65,0.7,0.75,0.8,0.85,0.9,0.95,1},{0.1,0.175,0.25,0.325,0.4,0.475,0.55,0.625,0.7,0.775,0.85,0.925,1})</f>
        <v>#DIV/0!</v>
      </c>
      <c r="U846" s="324"/>
      <c r="V846" s="326"/>
      <c r="W846" s="328"/>
      <c r="X846" s="324"/>
      <c r="Y846" s="330">
        <f>R846-(V846/10)-X846</f>
        <v>0</v>
      </c>
      <c r="Z846" s="330" t="e">
        <f>Y846*T846*AE846</f>
        <v>#DIV/0!</v>
      </c>
      <c r="AA846" s="330" t="e">
        <f>U846-V846+Z846</f>
        <v>#DIV/0!</v>
      </c>
      <c r="AB846" s="265"/>
      <c r="AC846" s="265"/>
      <c r="AD846" s="276"/>
      <c r="AE846" s="277" t="e">
        <f>VLOOKUP(AD846,分类参数表!$I$2:$J$10,2,FALSE)</f>
        <v>#N/A</v>
      </c>
      <c r="AF846" s="278"/>
      <c r="AG846" s="264"/>
      <c r="AH846" s="264"/>
      <c r="AI846" s="264"/>
      <c r="AJ846" s="264"/>
      <c r="AK846" s="264"/>
      <c r="AL846" s="264"/>
      <c r="AM846" s="288"/>
      <c r="AN846" s="289" t="e">
        <f t="shared" si="231"/>
        <v>#DIV/0!</v>
      </c>
      <c r="AO846" s="296"/>
    </row>
    <row r="847" spans="1:41" s="219" customFormat="1" ht="15" customHeight="1" x14ac:dyDescent="0.15">
      <c r="A847" s="235"/>
      <c r="B847" s="236">
        <f t="shared" ref="B847:C850" si="236">B846</f>
        <v>0</v>
      </c>
      <c r="C847" s="237">
        <f t="shared" si="236"/>
        <v>0</v>
      </c>
      <c r="D847" s="238">
        <f>D846+1</f>
        <v>2</v>
      </c>
      <c r="E847" s="238"/>
      <c r="F847" s="239"/>
      <c r="G847" s="238"/>
      <c r="H847" s="240"/>
      <c r="I847" s="240"/>
      <c r="J847" s="238"/>
      <c r="K847" s="238"/>
      <c r="L847" s="238"/>
      <c r="M847" s="238"/>
      <c r="N847" s="238"/>
      <c r="O847" s="256">
        <f t="shared" si="230"/>
        <v>0</v>
      </c>
      <c r="P847" s="323"/>
      <c r="Q847" s="266"/>
      <c r="R847" s="331"/>
      <c r="S847" s="347"/>
      <c r="T847" s="323"/>
      <c r="U847" s="325"/>
      <c r="V847" s="327"/>
      <c r="W847" s="329"/>
      <c r="X847" s="325"/>
      <c r="Y847" s="331"/>
      <c r="Z847" s="331"/>
      <c r="AA847" s="331"/>
      <c r="AB847" s="267"/>
      <c r="AC847" s="267"/>
      <c r="AD847" s="238">
        <f>AD846</f>
        <v>0</v>
      </c>
      <c r="AE847" s="279" t="e">
        <f>VLOOKUP(AD847,分类参数表!$I$2:$J$10,2,FALSE)</f>
        <v>#N/A</v>
      </c>
      <c r="AF847" s="280"/>
      <c r="AG847" s="266"/>
      <c r="AH847" s="266"/>
      <c r="AI847" s="266"/>
      <c r="AJ847" s="266"/>
      <c r="AK847" s="266"/>
      <c r="AL847" s="266"/>
      <c r="AM847" s="290"/>
      <c r="AN847" s="291" t="e">
        <f t="shared" si="231"/>
        <v>#DIV/0!</v>
      </c>
      <c r="AO847" s="297"/>
    </row>
    <row r="848" spans="1:41" s="219" customFormat="1" ht="15" customHeight="1" x14ac:dyDescent="0.15">
      <c r="A848" s="235"/>
      <c r="B848" s="236">
        <f t="shared" si="236"/>
        <v>0</v>
      </c>
      <c r="C848" s="237">
        <f t="shared" si="236"/>
        <v>0</v>
      </c>
      <c r="D848" s="238">
        <f>D847+1</f>
        <v>3</v>
      </c>
      <c r="E848" s="238"/>
      <c r="F848" s="239"/>
      <c r="G848" s="238"/>
      <c r="H848" s="240"/>
      <c r="I848" s="240"/>
      <c r="J848" s="238"/>
      <c r="K848" s="238"/>
      <c r="L848" s="238"/>
      <c r="M848" s="238"/>
      <c r="N848" s="238"/>
      <c r="O848" s="256">
        <f t="shared" si="230"/>
        <v>0</v>
      </c>
      <c r="P848" s="323"/>
      <c r="Q848" s="266"/>
      <c r="R848" s="331"/>
      <c r="S848" s="347"/>
      <c r="T848" s="323"/>
      <c r="U848" s="325"/>
      <c r="V848" s="327"/>
      <c r="W848" s="329"/>
      <c r="X848" s="325"/>
      <c r="Y848" s="331"/>
      <c r="Z848" s="331"/>
      <c r="AA848" s="331"/>
      <c r="AB848" s="268"/>
      <c r="AC848" s="268"/>
      <c r="AD848" s="238">
        <f>AD847</f>
        <v>0</v>
      </c>
      <c r="AE848" s="279" t="e">
        <f>VLOOKUP(AD848,分类参数表!$I$2:$J$10,2,FALSE)</f>
        <v>#N/A</v>
      </c>
      <c r="AF848" s="280"/>
      <c r="AG848" s="266"/>
      <c r="AH848" s="266"/>
      <c r="AI848" s="266"/>
      <c r="AJ848" s="266"/>
      <c r="AK848" s="266"/>
      <c r="AL848" s="266"/>
      <c r="AM848" s="290"/>
      <c r="AN848" s="291" t="e">
        <f t="shared" si="231"/>
        <v>#DIV/0!</v>
      </c>
      <c r="AO848" s="297"/>
    </row>
    <row r="849" spans="1:41" s="219" customFormat="1" ht="15" customHeight="1" x14ac:dyDescent="0.15">
      <c r="A849" s="235"/>
      <c r="B849" s="236">
        <f t="shared" si="236"/>
        <v>0</v>
      </c>
      <c r="C849" s="237">
        <f t="shared" si="236"/>
        <v>0</v>
      </c>
      <c r="D849" s="238">
        <f>D848+1</f>
        <v>4</v>
      </c>
      <c r="E849" s="238"/>
      <c r="F849" s="239"/>
      <c r="G849" s="238"/>
      <c r="H849" s="238"/>
      <c r="I849" s="238"/>
      <c r="J849" s="238"/>
      <c r="K849" s="238"/>
      <c r="L849" s="238"/>
      <c r="M849" s="238"/>
      <c r="N849" s="238"/>
      <c r="O849" s="256">
        <f t="shared" si="230"/>
        <v>0</v>
      </c>
      <c r="P849" s="323"/>
      <c r="Q849" s="266"/>
      <c r="R849" s="331"/>
      <c r="S849" s="347"/>
      <c r="T849" s="323"/>
      <c r="U849" s="325"/>
      <c r="V849" s="327"/>
      <c r="W849" s="329"/>
      <c r="X849" s="325"/>
      <c r="Y849" s="331"/>
      <c r="Z849" s="331"/>
      <c r="AA849" s="331"/>
      <c r="AB849" s="267"/>
      <c r="AC849" s="267"/>
      <c r="AD849" s="238">
        <f>AD848</f>
        <v>0</v>
      </c>
      <c r="AE849" s="279" t="e">
        <f>VLOOKUP(AD849,分类参数表!$I$2:$J$10,2,FALSE)</f>
        <v>#N/A</v>
      </c>
      <c r="AF849" s="280"/>
      <c r="AG849" s="266"/>
      <c r="AH849" s="266"/>
      <c r="AI849" s="266"/>
      <c r="AJ849" s="266"/>
      <c r="AK849" s="266"/>
      <c r="AL849" s="266"/>
      <c r="AM849" s="290"/>
      <c r="AN849" s="291" t="e">
        <f t="shared" si="231"/>
        <v>#DIV/0!</v>
      </c>
      <c r="AO849" s="297"/>
    </row>
    <row r="850" spans="1:41" s="219" customFormat="1" ht="15" customHeight="1" x14ac:dyDescent="0.15">
      <c r="A850" s="235"/>
      <c r="B850" s="236">
        <f t="shared" si="236"/>
        <v>0</v>
      </c>
      <c r="C850" s="237">
        <f t="shared" si="236"/>
        <v>0</v>
      </c>
      <c r="D850" s="238">
        <f>D849+1</f>
        <v>5</v>
      </c>
      <c r="E850" s="238"/>
      <c r="F850" s="239"/>
      <c r="G850" s="238"/>
      <c r="H850" s="238"/>
      <c r="I850" s="238"/>
      <c r="J850" s="238"/>
      <c r="K850" s="238"/>
      <c r="L850" s="238"/>
      <c r="M850" s="238"/>
      <c r="N850" s="238"/>
      <c r="O850" s="256">
        <f t="shared" si="230"/>
        <v>0</v>
      </c>
      <c r="P850" s="323"/>
      <c r="Q850" s="266"/>
      <c r="R850" s="331"/>
      <c r="S850" s="347"/>
      <c r="T850" s="323"/>
      <c r="U850" s="325"/>
      <c r="V850" s="327"/>
      <c r="W850" s="329"/>
      <c r="X850" s="325"/>
      <c r="Y850" s="331"/>
      <c r="Z850" s="331"/>
      <c r="AA850" s="331"/>
      <c r="AB850" s="267"/>
      <c r="AC850" s="267"/>
      <c r="AD850" s="238">
        <f>AD849</f>
        <v>0</v>
      </c>
      <c r="AE850" s="279" t="e">
        <f>VLOOKUP(AD850,分类参数表!$I$2:$J$10,2,FALSE)</f>
        <v>#N/A</v>
      </c>
      <c r="AF850" s="280"/>
      <c r="AG850" s="266"/>
      <c r="AH850" s="266"/>
      <c r="AI850" s="266"/>
      <c r="AJ850" s="266"/>
      <c r="AK850" s="266"/>
      <c r="AL850" s="266"/>
      <c r="AM850" s="290"/>
      <c r="AN850" s="291" t="e">
        <f t="shared" si="231"/>
        <v>#DIV/0!</v>
      </c>
      <c r="AO850" s="297"/>
    </row>
    <row r="851" spans="1:41" x14ac:dyDescent="0.15">
      <c r="A851" s="253"/>
      <c r="B851" s="38"/>
      <c r="C851" s="37"/>
      <c r="D851" s="38"/>
      <c r="E851" s="38"/>
      <c r="F851" s="38"/>
      <c r="G851" s="38"/>
      <c r="H851" s="38"/>
      <c r="I851" s="38"/>
      <c r="J851" s="38"/>
      <c r="K851" s="38"/>
      <c r="L851" s="38"/>
      <c r="M851" s="38"/>
      <c r="N851" s="38"/>
      <c r="O851" s="38"/>
      <c r="P851" s="38"/>
      <c r="Q851" s="67"/>
      <c r="R851" s="38"/>
      <c r="S851" s="38"/>
      <c r="T851" s="38"/>
      <c r="U851" s="38"/>
      <c r="V851" s="68"/>
      <c r="W851" s="67"/>
      <c r="X851" s="38"/>
      <c r="Y851" s="68"/>
      <c r="Z851" s="68"/>
      <c r="AA851" s="68"/>
      <c r="AB851" s="68"/>
      <c r="AC851" s="68"/>
      <c r="AD851" s="38"/>
      <c r="AE851" s="286"/>
      <c r="AF851" s="38"/>
      <c r="AG851" s="38"/>
      <c r="AH851" s="38"/>
      <c r="AI851" s="38"/>
      <c r="AJ851" s="38"/>
      <c r="AK851" s="38"/>
      <c r="AL851" s="38"/>
      <c r="AM851" s="68"/>
      <c r="AN851" s="90"/>
      <c r="AO851" s="98"/>
    </row>
    <row r="852" spans="1:41" s="218" customFormat="1" ht="15" customHeight="1" x14ac:dyDescent="0.15">
      <c r="A852" s="229"/>
      <c r="B852" s="230"/>
      <c r="C852" s="231"/>
      <c r="D852" s="232">
        <v>1</v>
      </c>
      <c r="E852" s="233"/>
      <c r="F852" s="233"/>
      <c r="G852" s="232"/>
      <c r="H852" s="234"/>
      <c r="I852" s="234"/>
      <c r="J852" s="232"/>
      <c r="K852" s="233"/>
      <c r="L852" s="232"/>
      <c r="M852" s="232"/>
      <c r="N852" s="232"/>
      <c r="O852" s="255">
        <f t="shared" ref="O852:O876" si="237">N852*M852</f>
        <v>0</v>
      </c>
      <c r="P852" s="322">
        <f>SUM(O852:O856)</f>
        <v>0</v>
      </c>
      <c r="Q852" s="264"/>
      <c r="R852" s="330">
        <f>SUMPRODUCT(Q852:Q856+0)</f>
        <v>0</v>
      </c>
      <c r="S852" s="346" t="e">
        <f>R852/P852</f>
        <v>#DIV/0!</v>
      </c>
      <c r="T852" s="322" t="e">
        <f>LOOKUP(S852,{0.4,0.45,0.5,0.55,0.6,0.65,0.7,0.75,0.8,0.85,0.9,0.95,1},{0.1,0.175,0.25,0.325,0.4,0.475,0.55,0.625,0.7,0.775,0.85,0.925,1})</f>
        <v>#DIV/0!</v>
      </c>
      <c r="U852" s="324"/>
      <c r="V852" s="326"/>
      <c r="W852" s="328"/>
      <c r="X852" s="324"/>
      <c r="Y852" s="330">
        <f>R852-(V852/10)-X852</f>
        <v>0</v>
      </c>
      <c r="Z852" s="330" t="e">
        <f>Y852*T852*AE852</f>
        <v>#DIV/0!</v>
      </c>
      <c r="AA852" s="330" t="e">
        <f>U852-V852+Z852</f>
        <v>#DIV/0!</v>
      </c>
      <c r="AB852" s="265"/>
      <c r="AC852" s="265"/>
      <c r="AD852" s="276"/>
      <c r="AE852" s="277" t="e">
        <f>VLOOKUP(AD852,分类参数表!$I$2:$J$10,2,FALSE)</f>
        <v>#N/A</v>
      </c>
      <c r="AF852" s="278"/>
      <c r="AG852" s="264"/>
      <c r="AH852" s="264"/>
      <c r="AI852" s="264"/>
      <c r="AJ852" s="264"/>
      <c r="AK852" s="264"/>
      <c r="AL852" s="264"/>
      <c r="AM852" s="288"/>
      <c r="AN852" s="289" t="e">
        <f t="shared" ref="AN852:AN876" si="238">(Q852-AM852)/M852/N852</f>
        <v>#DIV/0!</v>
      </c>
      <c r="AO852" s="296"/>
    </row>
    <row r="853" spans="1:41" s="219" customFormat="1" ht="15" customHeight="1" x14ac:dyDescent="0.15">
      <c r="A853" s="235"/>
      <c r="B853" s="236">
        <f t="shared" ref="B853:C856" si="239">B852</f>
        <v>0</v>
      </c>
      <c r="C853" s="237">
        <f t="shared" si="239"/>
        <v>0</v>
      </c>
      <c r="D853" s="238">
        <f>D852+1</f>
        <v>2</v>
      </c>
      <c r="E853" s="238"/>
      <c r="F853" s="239"/>
      <c r="G853" s="238"/>
      <c r="H853" s="240"/>
      <c r="I853" s="240"/>
      <c r="J853" s="238"/>
      <c r="K853" s="238"/>
      <c r="L853" s="238"/>
      <c r="M853" s="238"/>
      <c r="N853" s="238"/>
      <c r="O853" s="256">
        <f t="shared" si="237"/>
        <v>0</v>
      </c>
      <c r="P853" s="323"/>
      <c r="Q853" s="266"/>
      <c r="R853" s="331"/>
      <c r="S853" s="347"/>
      <c r="T853" s="323"/>
      <c r="U853" s="325"/>
      <c r="V853" s="327"/>
      <c r="W853" s="329"/>
      <c r="X853" s="325"/>
      <c r="Y853" s="331"/>
      <c r="Z853" s="331"/>
      <c r="AA853" s="331"/>
      <c r="AB853" s="267"/>
      <c r="AC853" s="267"/>
      <c r="AD853" s="238">
        <f>AD852</f>
        <v>0</v>
      </c>
      <c r="AE853" s="279" t="e">
        <f>VLOOKUP(AD853,分类参数表!$I$2:$J$10,2,FALSE)</f>
        <v>#N/A</v>
      </c>
      <c r="AF853" s="280"/>
      <c r="AG853" s="266"/>
      <c r="AH853" s="266"/>
      <c r="AI853" s="266"/>
      <c r="AJ853" s="266"/>
      <c r="AK853" s="266"/>
      <c r="AL853" s="266"/>
      <c r="AM853" s="290"/>
      <c r="AN853" s="291" t="e">
        <f t="shared" si="238"/>
        <v>#DIV/0!</v>
      </c>
      <c r="AO853" s="297"/>
    </row>
    <row r="854" spans="1:41" s="219" customFormat="1" ht="15" customHeight="1" x14ac:dyDescent="0.15">
      <c r="A854" s="235"/>
      <c r="B854" s="236">
        <f t="shared" si="239"/>
        <v>0</v>
      </c>
      <c r="C854" s="237">
        <f t="shared" si="239"/>
        <v>0</v>
      </c>
      <c r="D854" s="238">
        <f>D853+1</f>
        <v>3</v>
      </c>
      <c r="E854" s="238"/>
      <c r="F854" s="239"/>
      <c r="G854" s="238"/>
      <c r="H854" s="240"/>
      <c r="I854" s="240"/>
      <c r="J854" s="238"/>
      <c r="K854" s="238"/>
      <c r="L854" s="238"/>
      <c r="M854" s="238"/>
      <c r="N854" s="238"/>
      <c r="O854" s="256">
        <f t="shared" si="237"/>
        <v>0</v>
      </c>
      <c r="P854" s="323"/>
      <c r="Q854" s="266"/>
      <c r="R854" s="331"/>
      <c r="S854" s="347"/>
      <c r="T854" s="323"/>
      <c r="U854" s="325"/>
      <c r="V854" s="327"/>
      <c r="W854" s="329"/>
      <c r="X854" s="325"/>
      <c r="Y854" s="331"/>
      <c r="Z854" s="331"/>
      <c r="AA854" s="331"/>
      <c r="AB854" s="268"/>
      <c r="AC854" s="268"/>
      <c r="AD854" s="238">
        <f>AD853</f>
        <v>0</v>
      </c>
      <c r="AE854" s="279" t="e">
        <f>VLOOKUP(AD854,分类参数表!$I$2:$J$10,2,FALSE)</f>
        <v>#N/A</v>
      </c>
      <c r="AF854" s="280"/>
      <c r="AG854" s="266"/>
      <c r="AH854" s="266"/>
      <c r="AI854" s="266"/>
      <c r="AJ854" s="266"/>
      <c r="AK854" s="266"/>
      <c r="AL854" s="266"/>
      <c r="AM854" s="290"/>
      <c r="AN854" s="291" t="e">
        <f t="shared" si="238"/>
        <v>#DIV/0!</v>
      </c>
      <c r="AO854" s="297"/>
    </row>
    <row r="855" spans="1:41" s="219" customFormat="1" ht="15" customHeight="1" x14ac:dyDescent="0.15">
      <c r="A855" s="235"/>
      <c r="B855" s="236">
        <f t="shared" si="239"/>
        <v>0</v>
      </c>
      <c r="C855" s="237">
        <f t="shared" si="239"/>
        <v>0</v>
      </c>
      <c r="D855" s="238">
        <f>D854+1</f>
        <v>4</v>
      </c>
      <c r="E855" s="238"/>
      <c r="F855" s="239"/>
      <c r="G855" s="238"/>
      <c r="H855" s="238"/>
      <c r="I855" s="238"/>
      <c r="J855" s="238"/>
      <c r="K855" s="238"/>
      <c r="L855" s="238"/>
      <c r="M855" s="238"/>
      <c r="N855" s="238"/>
      <c r="O855" s="256">
        <f t="shared" si="237"/>
        <v>0</v>
      </c>
      <c r="P855" s="323"/>
      <c r="Q855" s="266"/>
      <c r="R855" s="331"/>
      <c r="S855" s="347"/>
      <c r="T855" s="323"/>
      <c r="U855" s="325"/>
      <c r="V855" s="327"/>
      <c r="W855" s="329"/>
      <c r="X855" s="325"/>
      <c r="Y855" s="331"/>
      <c r="Z855" s="331"/>
      <c r="AA855" s="331"/>
      <c r="AB855" s="267"/>
      <c r="AC855" s="267"/>
      <c r="AD855" s="238">
        <f>AD854</f>
        <v>0</v>
      </c>
      <c r="AE855" s="279" t="e">
        <f>VLOOKUP(AD855,分类参数表!$I$2:$J$10,2,FALSE)</f>
        <v>#N/A</v>
      </c>
      <c r="AF855" s="280"/>
      <c r="AG855" s="266"/>
      <c r="AH855" s="266"/>
      <c r="AI855" s="266"/>
      <c r="AJ855" s="266"/>
      <c r="AK855" s="266"/>
      <c r="AL855" s="266"/>
      <c r="AM855" s="290"/>
      <c r="AN855" s="291" t="e">
        <f t="shared" si="238"/>
        <v>#DIV/0!</v>
      </c>
      <c r="AO855" s="297"/>
    </row>
    <row r="856" spans="1:41" s="219" customFormat="1" ht="15" customHeight="1" x14ac:dyDescent="0.15">
      <c r="A856" s="235"/>
      <c r="B856" s="236">
        <f t="shared" si="239"/>
        <v>0</v>
      </c>
      <c r="C856" s="237">
        <f t="shared" si="239"/>
        <v>0</v>
      </c>
      <c r="D856" s="238">
        <f>D855+1</f>
        <v>5</v>
      </c>
      <c r="E856" s="238"/>
      <c r="F856" s="239"/>
      <c r="G856" s="238"/>
      <c r="H856" s="238"/>
      <c r="I856" s="238"/>
      <c r="J856" s="238"/>
      <c r="K856" s="238"/>
      <c r="L856" s="238"/>
      <c r="M856" s="238"/>
      <c r="N856" s="238"/>
      <c r="O856" s="256">
        <f t="shared" si="237"/>
        <v>0</v>
      </c>
      <c r="P856" s="323"/>
      <c r="Q856" s="266"/>
      <c r="R856" s="331"/>
      <c r="S856" s="347"/>
      <c r="T856" s="323"/>
      <c r="U856" s="325"/>
      <c r="V856" s="327"/>
      <c r="W856" s="329"/>
      <c r="X856" s="325"/>
      <c r="Y856" s="331"/>
      <c r="Z856" s="331"/>
      <c r="AA856" s="331"/>
      <c r="AB856" s="267"/>
      <c r="AC856" s="267"/>
      <c r="AD856" s="238">
        <f>AD855</f>
        <v>0</v>
      </c>
      <c r="AE856" s="279" t="e">
        <f>VLOOKUP(AD856,分类参数表!$I$2:$J$10,2,FALSE)</f>
        <v>#N/A</v>
      </c>
      <c r="AF856" s="280"/>
      <c r="AG856" s="266"/>
      <c r="AH856" s="266"/>
      <c r="AI856" s="266"/>
      <c r="AJ856" s="266"/>
      <c r="AK856" s="266"/>
      <c r="AL856" s="266"/>
      <c r="AM856" s="290"/>
      <c r="AN856" s="291" t="e">
        <f t="shared" si="238"/>
        <v>#DIV/0!</v>
      </c>
      <c r="AO856" s="297"/>
    </row>
    <row r="857" spans="1:41" s="220" customFormat="1" ht="15" customHeight="1" x14ac:dyDescent="0.15">
      <c r="A857" s="241"/>
      <c r="B857" s="242"/>
      <c r="C857" s="243"/>
      <c r="D857" s="244">
        <v>1</v>
      </c>
      <c r="E857" s="245"/>
      <c r="F857" s="245"/>
      <c r="G857" s="244"/>
      <c r="H857" s="246"/>
      <c r="I857" s="246"/>
      <c r="J857" s="244"/>
      <c r="K857" s="245"/>
      <c r="L857" s="244"/>
      <c r="M857" s="244"/>
      <c r="N857" s="244"/>
      <c r="O857" s="257">
        <f t="shared" si="237"/>
        <v>0</v>
      </c>
      <c r="P857" s="332">
        <f>SUM(O857:O861)</f>
        <v>0</v>
      </c>
      <c r="Q857" s="269"/>
      <c r="R857" s="318">
        <f>SUMPRODUCT(Q857:Q861+0)</f>
        <v>0</v>
      </c>
      <c r="S857" s="334" t="e">
        <f>R857/P857</f>
        <v>#DIV/0!</v>
      </c>
      <c r="T857" s="332" t="e">
        <f>LOOKUP(S857,{0.4,0.45,0.5,0.55,0.6,0.65,0.7,0.75,0.8,0.85,0.9,0.95,1},{0.1,0.175,0.25,0.325,0.4,0.475,0.55,0.625,0.7,0.775,0.85,0.925,1})</f>
        <v>#DIV/0!</v>
      </c>
      <c r="U857" s="320"/>
      <c r="V857" s="344"/>
      <c r="W857" s="342"/>
      <c r="X857" s="320"/>
      <c r="Y857" s="318">
        <f>R857-(V857/10)-X857</f>
        <v>0</v>
      </c>
      <c r="Z857" s="318" t="e">
        <f>Y857*T857*AE857</f>
        <v>#DIV/0!</v>
      </c>
      <c r="AA857" s="318" t="e">
        <f>U857-V857+Z857</f>
        <v>#DIV/0!</v>
      </c>
      <c r="AB857" s="270"/>
      <c r="AC857" s="270"/>
      <c r="AD857" s="281"/>
      <c r="AE857" s="282" t="e">
        <f>VLOOKUP(AD857,分类参数表!$I$2:$J$10,2,FALSE)</f>
        <v>#N/A</v>
      </c>
      <c r="AF857" s="283"/>
      <c r="AG857" s="269"/>
      <c r="AH857" s="269"/>
      <c r="AI857" s="269"/>
      <c r="AJ857" s="269"/>
      <c r="AK857" s="269"/>
      <c r="AL857" s="269"/>
      <c r="AM857" s="292"/>
      <c r="AN857" s="293" t="e">
        <f t="shared" si="238"/>
        <v>#DIV/0!</v>
      </c>
      <c r="AO857" s="298"/>
    </row>
    <row r="858" spans="1:41" s="221" customFormat="1" ht="15" customHeight="1" x14ac:dyDescent="0.15">
      <c r="A858" s="247"/>
      <c r="B858" s="248">
        <f t="shared" ref="B858:C861" si="240">B857</f>
        <v>0</v>
      </c>
      <c r="C858" s="249">
        <f t="shared" si="240"/>
        <v>0</v>
      </c>
      <c r="D858" s="250">
        <f>D857+1</f>
        <v>2</v>
      </c>
      <c r="E858" s="250"/>
      <c r="F858" s="251"/>
      <c r="G858" s="250"/>
      <c r="H858" s="252"/>
      <c r="I858" s="252"/>
      <c r="J858" s="250"/>
      <c r="K858" s="250"/>
      <c r="L858" s="250"/>
      <c r="M858" s="250"/>
      <c r="N858" s="250"/>
      <c r="O858" s="258">
        <f t="shared" si="237"/>
        <v>0</v>
      </c>
      <c r="P858" s="333"/>
      <c r="Q858" s="271"/>
      <c r="R858" s="319"/>
      <c r="S858" s="335"/>
      <c r="T858" s="333"/>
      <c r="U858" s="321"/>
      <c r="V858" s="345"/>
      <c r="W858" s="343"/>
      <c r="X858" s="321"/>
      <c r="Y858" s="319"/>
      <c r="Z858" s="319"/>
      <c r="AA858" s="319"/>
      <c r="AB858" s="272"/>
      <c r="AC858" s="272"/>
      <c r="AD858" s="250">
        <f>AD857</f>
        <v>0</v>
      </c>
      <c r="AE858" s="284" t="e">
        <f>VLOOKUP(AD858,分类参数表!$I$2:$J$10,2,FALSE)</f>
        <v>#N/A</v>
      </c>
      <c r="AF858" s="285"/>
      <c r="AG858" s="271"/>
      <c r="AH858" s="271"/>
      <c r="AI858" s="271"/>
      <c r="AJ858" s="271"/>
      <c r="AK858" s="271"/>
      <c r="AL858" s="271"/>
      <c r="AM858" s="294"/>
      <c r="AN858" s="295" t="e">
        <f t="shared" si="238"/>
        <v>#DIV/0!</v>
      </c>
      <c r="AO858" s="299"/>
    </row>
    <row r="859" spans="1:41" s="221" customFormat="1" ht="15" customHeight="1" x14ac:dyDescent="0.15">
      <c r="A859" s="247"/>
      <c r="B859" s="248">
        <f t="shared" si="240"/>
        <v>0</v>
      </c>
      <c r="C859" s="249">
        <f t="shared" si="240"/>
        <v>0</v>
      </c>
      <c r="D859" s="250">
        <f>D858+1</f>
        <v>3</v>
      </c>
      <c r="E859" s="250"/>
      <c r="F859" s="251"/>
      <c r="G859" s="250"/>
      <c r="H859" s="252"/>
      <c r="I859" s="252"/>
      <c r="J859" s="250"/>
      <c r="K859" s="250"/>
      <c r="L859" s="250"/>
      <c r="M859" s="250"/>
      <c r="N859" s="250"/>
      <c r="O859" s="258">
        <f t="shared" si="237"/>
        <v>0</v>
      </c>
      <c r="P859" s="333"/>
      <c r="Q859" s="271"/>
      <c r="R859" s="319"/>
      <c r="S859" s="335"/>
      <c r="T859" s="333"/>
      <c r="U859" s="321"/>
      <c r="V859" s="345"/>
      <c r="W859" s="343"/>
      <c r="X859" s="321"/>
      <c r="Y859" s="319"/>
      <c r="Z859" s="319"/>
      <c r="AA859" s="319"/>
      <c r="AB859" s="273"/>
      <c r="AC859" s="273"/>
      <c r="AD859" s="250">
        <f>AD858</f>
        <v>0</v>
      </c>
      <c r="AE859" s="284" t="e">
        <f>VLOOKUP(AD859,分类参数表!$I$2:$J$10,2,FALSE)</f>
        <v>#N/A</v>
      </c>
      <c r="AF859" s="285"/>
      <c r="AG859" s="271"/>
      <c r="AH859" s="271"/>
      <c r="AI859" s="271"/>
      <c r="AJ859" s="271"/>
      <c r="AK859" s="271"/>
      <c r="AL859" s="271"/>
      <c r="AM859" s="294"/>
      <c r="AN859" s="295" t="e">
        <f t="shared" si="238"/>
        <v>#DIV/0!</v>
      </c>
      <c r="AO859" s="299"/>
    </row>
    <row r="860" spans="1:41" s="221" customFormat="1" ht="15" customHeight="1" x14ac:dyDescent="0.15">
      <c r="A860" s="247"/>
      <c r="B860" s="248">
        <f t="shared" si="240"/>
        <v>0</v>
      </c>
      <c r="C860" s="249">
        <f t="shared" si="240"/>
        <v>0</v>
      </c>
      <c r="D860" s="250">
        <f>D859+1</f>
        <v>4</v>
      </c>
      <c r="E860" s="250"/>
      <c r="F860" s="251"/>
      <c r="G860" s="250"/>
      <c r="H860" s="250"/>
      <c r="I860" s="250"/>
      <c r="J860" s="250"/>
      <c r="K860" s="250"/>
      <c r="L860" s="250"/>
      <c r="M860" s="250"/>
      <c r="N860" s="250"/>
      <c r="O860" s="258">
        <f t="shared" si="237"/>
        <v>0</v>
      </c>
      <c r="P860" s="333"/>
      <c r="Q860" s="271"/>
      <c r="R860" s="319"/>
      <c r="S860" s="335"/>
      <c r="T860" s="333"/>
      <c r="U860" s="321"/>
      <c r="V860" s="345"/>
      <c r="W860" s="343"/>
      <c r="X860" s="321"/>
      <c r="Y860" s="319"/>
      <c r="Z860" s="319"/>
      <c r="AA860" s="319"/>
      <c r="AB860" s="272"/>
      <c r="AC860" s="272"/>
      <c r="AD860" s="250">
        <f>AD859</f>
        <v>0</v>
      </c>
      <c r="AE860" s="284" t="e">
        <f>VLOOKUP(AD860,分类参数表!$I$2:$J$10,2,FALSE)</f>
        <v>#N/A</v>
      </c>
      <c r="AF860" s="285"/>
      <c r="AG860" s="271"/>
      <c r="AH860" s="271"/>
      <c r="AI860" s="271"/>
      <c r="AJ860" s="271"/>
      <c r="AK860" s="271"/>
      <c r="AL860" s="271"/>
      <c r="AM860" s="294"/>
      <c r="AN860" s="295" t="e">
        <f t="shared" si="238"/>
        <v>#DIV/0!</v>
      </c>
      <c r="AO860" s="299"/>
    </row>
    <row r="861" spans="1:41" s="221" customFormat="1" ht="15" customHeight="1" x14ac:dyDescent="0.15">
      <c r="A861" s="247"/>
      <c r="B861" s="248">
        <f t="shared" si="240"/>
        <v>0</v>
      </c>
      <c r="C861" s="249">
        <f t="shared" si="240"/>
        <v>0</v>
      </c>
      <c r="D861" s="250">
        <f>D860+1</f>
        <v>5</v>
      </c>
      <c r="E861" s="250"/>
      <c r="F861" s="251"/>
      <c r="G861" s="250"/>
      <c r="H861" s="250"/>
      <c r="I861" s="250"/>
      <c r="J861" s="250"/>
      <c r="K861" s="250"/>
      <c r="L861" s="250"/>
      <c r="M861" s="250"/>
      <c r="N861" s="250"/>
      <c r="O861" s="258">
        <f t="shared" si="237"/>
        <v>0</v>
      </c>
      <c r="P861" s="333"/>
      <c r="Q861" s="271"/>
      <c r="R861" s="319"/>
      <c r="S861" s="335"/>
      <c r="T861" s="333"/>
      <c r="U861" s="321"/>
      <c r="V861" s="345"/>
      <c r="W861" s="343"/>
      <c r="X861" s="321"/>
      <c r="Y861" s="319"/>
      <c r="Z861" s="319"/>
      <c r="AA861" s="319"/>
      <c r="AB861" s="272"/>
      <c r="AC861" s="272"/>
      <c r="AD861" s="250">
        <f>AD860</f>
        <v>0</v>
      </c>
      <c r="AE861" s="284" t="e">
        <f>VLOOKUP(AD861,分类参数表!$I$2:$J$10,2,FALSE)</f>
        <v>#N/A</v>
      </c>
      <c r="AF861" s="285"/>
      <c r="AG861" s="271"/>
      <c r="AH861" s="271"/>
      <c r="AI861" s="271"/>
      <c r="AJ861" s="271"/>
      <c r="AK861" s="271"/>
      <c r="AL861" s="271"/>
      <c r="AM861" s="294"/>
      <c r="AN861" s="295" t="e">
        <f t="shared" si="238"/>
        <v>#DIV/0!</v>
      </c>
      <c r="AO861" s="299"/>
    </row>
    <row r="862" spans="1:41" s="218" customFormat="1" ht="15" customHeight="1" x14ac:dyDescent="0.15">
      <c r="A862" s="229"/>
      <c r="B862" s="230"/>
      <c r="C862" s="231"/>
      <c r="D862" s="232">
        <v>1</v>
      </c>
      <c r="E862" s="233"/>
      <c r="F862" s="233"/>
      <c r="G862" s="232"/>
      <c r="H862" s="234"/>
      <c r="I862" s="234"/>
      <c r="J862" s="232"/>
      <c r="K862" s="233"/>
      <c r="L862" s="232"/>
      <c r="M862" s="232"/>
      <c r="N862" s="232"/>
      <c r="O862" s="255">
        <f t="shared" si="237"/>
        <v>0</v>
      </c>
      <c r="P862" s="322">
        <f>SUM(O862:O866)</f>
        <v>0</v>
      </c>
      <c r="Q862" s="264"/>
      <c r="R862" s="330">
        <f>SUMPRODUCT(Q862:Q866+0)</f>
        <v>0</v>
      </c>
      <c r="S862" s="346" t="e">
        <f>R862/P862</f>
        <v>#DIV/0!</v>
      </c>
      <c r="T862" s="322" t="e">
        <f>LOOKUP(S862,{0.4,0.45,0.5,0.55,0.6,0.65,0.7,0.75,0.8,0.85,0.9,0.95,1},{0.1,0.175,0.25,0.325,0.4,0.475,0.55,0.625,0.7,0.775,0.85,0.925,1})</f>
        <v>#DIV/0!</v>
      </c>
      <c r="U862" s="324"/>
      <c r="V862" s="326"/>
      <c r="W862" s="328"/>
      <c r="X862" s="324"/>
      <c r="Y862" s="330">
        <f>R862-(V862/10)-X862</f>
        <v>0</v>
      </c>
      <c r="Z862" s="330" t="e">
        <f>Y862*T862*AE862</f>
        <v>#DIV/0!</v>
      </c>
      <c r="AA862" s="330" t="e">
        <f>U862-V862+Z862</f>
        <v>#DIV/0!</v>
      </c>
      <c r="AB862" s="265"/>
      <c r="AC862" s="265"/>
      <c r="AD862" s="276"/>
      <c r="AE862" s="277" t="e">
        <f>VLOOKUP(AD862,分类参数表!$I$2:$J$10,2,FALSE)</f>
        <v>#N/A</v>
      </c>
      <c r="AF862" s="278"/>
      <c r="AG862" s="264"/>
      <c r="AH862" s="264"/>
      <c r="AI862" s="264"/>
      <c r="AJ862" s="264"/>
      <c r="AK862" s="264"/>
      <c r="AL862" s="264"/>
      <c r="AM862" s="288"/>
      <c r="AN862" s="289" t="e">
        <f t="shared" si="238"/>
        <v>#DIV/0!</v>
      </c>
      <c r="AO862" s="296"/>
    </row>
    <row r="863" spans="1:41" s="219" customFormat="1" ht="15" customHeight="1" x14ac:dyDescent="0.15">
      <c r="A863" s="235"/>
      <c r="B863" s="236">
        <f t="shared" ref="B863:C866" si="241">B862</f>
        <v>0</v>
      </c>
      <c r="C863" s="237">
        <f t="shared" si="241"/>
        <v>0</v>
      </c>
      <c r="D863" s="238">
        <f>D862+1</f>
        <v>2</v>
      </c>
      <c r="E863" s="238"/>
      <c r="F863" s="239"/>
      <c r="G863" s="238"/>
      <c r="H863" s="240"/>
      <c r="I863" s="240"/>
      <c r="J863" s="238"/>
      <c r="K863" s="238"/>
      <c r="L863" s="238"/>
      <c r="M863" s="238"/>
      <c r="N863" s="238"/>
      <c r="O863" s="256">
        <f t="shared" si="237"/>
        <v>0</v>
      </c>
      <c r="P863" s="323"/>
      <c r="Q863" s="266"/>
      <c r="R863" s="331"/>
      <c r="S863" s="347"/>
      <c r="T863" s="323"/>
      <c r="U863" s="325"/>
      <c r="V863" s="327"/>
      <c r="W863" s="329"/>
      <c r="X863" s="325"/>
      <c r="Y863" s="331"/>
      <c r="Z863" s="331"/>
      <c r="AA863" s="331"/>
      <c r="AB863" s="267"/>
      <c r="AC863" s="267"/>
      <c r="AD863" s="238">
        <f>AD862</f>
        <v>0</v>
      </c>
      <c r="AE863" s="279" t="e">
        <f>VLOOKUP(AD863,分类参数表!$I$2:$J$10,2,FALSE)</f>
        <v>#N/A</v>
      </c>
      <c r="AF863" s="280"/>
      <c r="AG863" s="266"/>
      <c r="AH863" s="266"/>
      <c r="AI863" s="266"/>
      <c r="AJ863" s="266"/>
      <c r="AK863" s="266"/>
      <c r="AL863" s="266"/>
      <c r="AM863" s="290"/>
      <c r="AN863" s="291" t="e">
        <f t="shared" si="238"/>
        <v>#DIV/0!</v>
      </c>
      <c r="AO863" s="297"/>
    </row>
    <row r="864" spans="1:41" s="219" customFormat="1" ht="15" customHeight="1" x14ac:dyDescent="0.15">
      <c r="A864" s="235"/>
      <c r="B864" s="236">
        <f t="shared" si="241"/>
        <v>0</v>
      </c>
      <c r="C864" s="237">
        <f t="shared" si="241"/>
        <v>0</v>
      </c>
      <c r="D864" s="238">
        <f>D863+1</f>
        <v>3</v>
      </c>
      <c r="E864" s="238"/>
      <c r="F864" s="239"/>
      <c r="G864" s="238"/>
      <c r="H864" s="240"/>
      <c r="I864" s="240"/>
      <c r="J864" s="238"/>
      <c r="K864" s="238"/>
      <c r="L864" s="238"/>
      <c r="M864" s="238"/>
      <c r="N864" s="238"/>
      <c r="O864" s="256">
        <f t="shared" si="237"/>
        <v>0</v>
      </c>
      <c r="P864" s="323"/>
      <c r="Q864" s="266"/>
      <c r="R864" s="331"/>
      <c r="S864" s="347"/>
      <c r="T864" s="323"/>
      <c r="U864" s="325"/>
      <c r="V864" s="327"/>
      <c r="W864" s="329"/>
      <c r="X864" s="325"/>
      <c r="Y864" s="331"/>
      <c r="Z864" s="331"/>
      <c r="AA864" s="331"/>
      <c r="AB864" s="268"/>
      <c r="AC864" s="268"/>
      <c r="AD864" s="238">
        <f>AD863</f>
        <v>0</v>
      </c>
      <c r="AE864" s="279" t="e">
        <f>VLOOKUP(AD864,分类参数表!$I$2:$J$10,2,FALSE)</f>
        <v>#N/A</v>
      </c>
      <c r="AF864" s="280"/>
      <c r="AG864" s="266"/>
      <c r="AH864" s="266"/>
      <c r="AI864" s="266"/>
      <c r="AJ864" s="266"/>
      <c r="AK864" s="266"/>
      <c r="AL864" s="266"/>
      <c r="AM864" s="290"/>
      <c r="AN864" s="291" t="e">
        <f t="shared" si="238"/>
        <v>#DIV/0!</v>
      </c>
      <c r="AO864" s="297"/>
    </row>
    <row r="865" spans="1:41" s="219" customFormat="1" ht="15" customHeight="1" x14ac:dyDescent="0.15">
      <c r="A865" s="235"/>
      <c r="B865" s="236">
        <f t="shared" si="241"/>
        <v>0</v>
      </c>
      <c r="C865" s="237">
        <f t="shared" si="241"/>
        <v>0</v>
      </c>
      <c r="D865" s="238">
        <f>D864+1</f>
        <v>4</v>
      </c>
      <c r="E865" s="238"/>
      <c r="F865" s="239"/>
      <c r="G865" s="238"/>
      <c r="H865" s="238"/>
      <c r="I865" s="238"/>
      <c r="J865" s="238"/>
      <c r="K865" s="238"/>
      <c r="L865" s="238"/>
      <c r="M865" s="238"/>
      <c r="N865" s="238"/>
      <c r="O865" s="256">
        <f t="shared" si="237"/>
        <v>0</v>
      </c>
      <c r="P865" s="323"/>
      <c r="Q865" s="266"/>
      <c r="R865" s="331"/>
      <c r="S865" s="347"/>
      <c r="T865" s="323"/>
      <c r="U865" s="325"/>
      <c r="V865" s="327"/>
      <c r="W865" s="329"/>
      <c r="X865" s="325"/>
      <c r="Y865" s="331"/>
      <c r="Z865" s="331"/>
      <c r="AA865" s="331"/>
      <c r="AB865" s="267"/>
      <c r="AC865" s="267"/>
      <c r="AD865" s="238">
        <f>AD864</f>
        <v>0</v>
      </c>
      <c r="AE865" s="279" t="e">
        <f>VLOOKUP(AD865,分类参数表!$I$2:$J$10,2,FALSE)</f>
        <v>#N/A</v>
      </c>
      <c r="AF865" s="280"/>
      <c r="AG865" s="266"/>
      <c r="AH865" s="266"/>
      <c r="AI865" s="266"/>
      <c r="AJ865" s="266"/>
      <c r="AK865" s="266"/>
      <c r="AL865" s="266"/>
      <c r="AM865" s="290"/>
      <c r="AN865" s="291" t="e">
        <f t="shared" si="238"/>
        <v>#DIV/0!</v>
      </c>
      <c r="AO865" s="297"/>
    </row>
    <row r="866" spans="1:41" s="219" customFormat="1" ht="15" customHeight="1" x14ac:dyDescent="0.15">
      <c r="A866" s="235"/>
      <c r="B866" s="236">
        <f t="shared" si="241"/>
        <v>0</v>
      </c>
      <c r="C866" s="237">
        <f t="shared" si="241"/>
        <v>0</v>
      </c>
      <c r="D866" s="238">
        <f>D865+1</f>
        <v>5</v>
      </c>
      <c r="E866" s="238"/>
      <c r="F866" s="239"/>
      <c r="G866" s="238"/>
      <c r="H866" s="238"/>
      <c r="I866" s="238"/>
      <c r="J866" s="238"/>
      <c r="K866" s="238"/>
      <c r="L866" s="238"/>
      <c r="M866" s="238"/>
      <c r="N866" s="238"/>
      <c r="O866" s="256">
        <f t="shared" si="237"/>
        <v>0</v>
      </c>
      <c r="P866" s="323"/>
      <c r="Q866" s="266"/>
      <c r="R866" s="331"/>
      <c r="S866" s="347"/>
      <c r="T866" s="323"/>
      <c r="U866" s="325"/>
      <c r="V866" s="327"/>
      <c r="W866" s="329"/>
      <c r="X866" s="325"/>
      <c r="Y866" s="331"/>
      <c r="Z866" s="331"/>
      <c r="AA866" s="331"/>
      <c r="AB866" s="267"/>
      <c r="AC866" s="267"/>
      <c r="AD866" s="238">
        <f>AD865</f>
        <v>0</v>
      </c>
      <c r="AE866" s="279" t="e">
        <f>VLOOKUP(AD866,分类参数表!$I$2:$J$10,2,FALSE)</f>
        <v>#N/A</v>
      </c>
      <c r="AF866" s="280"/>
      <c r="AG866" s="266"/>
      <c r="AH866" s="266"/>
      <c r="AI866" s="266"/>
      <c r="AJ866" s="266"/>
      <c r="AK866" s="266"/>
      <c r="AL866" s="266"/>
      <c r="AM866" s="290"/>
      <c r="AN866" s="291" t="e">
        <f t="shared" si="238"/>
        <v>#DIV/0!</v>
      </c>
      <c r="AO866" s="297"/>
    </row>
    <row r="867" spans="1:41" s="220" customFormat="1" ht="15" customHeight="1" x14ac:dyDescent="0.15">
      <c r="A867" s="241"/>
      <c r="B867" s="242"/>
      <c r="C867" s="243"/>
      <c r="D867" s="244">
        <v>1</v>
      </c>
      <c r="E867" s="245"/>
      <c r="F867" s="245"/>
      <c r="G867" s="244"/>
      <c r="H867" s="246"/>
      <c r="I867" s="246"/>
      <c r="J867" s="244"/>
      <c r="K867" s="245"/>
      <c r="L867" s="244"/>
      <c r="M867" s="244"/>
      <c r="N867" s="244"/>
      <c r="O867" s="257">
        <f t="shared" si="237"/>
        <v>0</v>
      </c>
      <c r="P867" s="332">
        <f>SUM(O867:O871)</f>
        <v>0</v>
      </c>
      <c r="Q867" s="269"/>
      <c r="R867" s="318">
        <f>SUMPRODUCT(Q867:Q871+0)</f>
        <v>0</v>
      </c>
      <c r="S867" s="334" t="e">
        <f>R867/P867</f>
        <v>#DIV/0!</v>
      </c>
      <c r="T867" s="332" t="e">
        <f>LOOKUP(S867,{0.4,0.45,0.5,0.55,0.6,0.65,0.7,0.75,0.8,0.85,0.9,0.95,1},{0.1,0.175,0.25,0.325,0.4,0.475,0.55,0.625,0.7,0.775,0.85,0.925,1})</f>
        <v>#DIV/0!</v>
      </c>
      <c r="U867" s="320"/>
      <c r="V867" s="344"/>
      <c r="W867" s="342"/>
      <c r="X867" s="320"/>
      <c r="Y867" s="318">
        <f>R867-(V867/10)-X867</f>
        <v>0</v>
      </c>
      <c r="Z867" s="318" t="e">
        <f>Y867*T867*AE867</f>
        <v>#DIV/0!</v>
      </c>
      <c r="AA867" s="318" t="e">
        <f>U867-V867+Z867</f>
        <v>#DIV/0!</v>
      </c>
      <c r="AB867" s="270"/>
      <c r="AC867" s="270"/>
      <c r="AD867" s="281"/>
      <c r="AE867" s="282" t="e">
        <f>VLOOKUP(AD867,分类参数表!$I$2:$J$10,2,FALSE)</f>
        <v>#N/A</v>
      </c>
      <c r="AF867" s="283"/>
      <c r="AG867" s="269"/>
      <c r="AH867" s="269"/>
      <c r="AI867" s="269"/>
      <c r="AJ867" s="269"/>
      <c r="AK867" s="269"/>
      <c r="AL867" s="269"/>
      <c r="AM867" s="292"/>
      <c r="AN867" s="293" t="e">
        <f t="shared" si="238"/>
        <v>#DIV/0!</v>
      </c>
      <c r="AO867" s="298"/>
    </row>
    <row r="868" spans="1:41" s="221" customFormat="1" ht="15" customHeight="1" x14ac:dyDescent="0.15">
      <c r="A868" s="247"/>
      <c r="B868" s="248">
        <f t="shared" ref="B868:C871" si="242">B867</f>
        <v>0</v>
      </c>
      <c r="C868" s="249">
        <f t="shared" si="242"/>
        <v>0</v>
      </c>
      <c r="D868" s="250">
        <f>D867+1</f>
        <v>2</v>
      </c>
      <c r="E868" s="250"/>
      <c r="F868" s="251"/>
      <c r="G868" s="250"/>
      <c r="H868" s="252"/>
      <c r="I868" s="252"/>
      <c r="J868" s="250"/>
      <c r="K868" s="250"/>
      <c r="L868" s="250"/>
      <c r="M868" s="250"/>
      <c r="N868" s="250"/>
      <c r="O868" s="258">
        <f t="shared" si="237"/>
        <v>0</v>
      </c>
      <c r="P868" s="333"/>
      <c r="Q868" s="271"/>
      <c r="R868" s="319"/>
      <c r="S868" s="335"/>
      <c r="T868" s="333"/>
      <c r="U868" s="321"/>
      <c r="V868" s="345"/>
      <c r="W868" s="343"/>
      <c r="X868" s="321"/>
      <c r="Y868" s="319"/>
      <c r="Z868" s="319"/>
      <c r="AA868" s="319"/>
      <c r="AB868" s="272"/>
      <c r="AC868" s="272"/>
      <c r="AD868" s="250">
        <f>AD867</f>
        <v>0</v>
      </c>
      <c r="AE868" s="284" t="e">
        <f>VLOOKUP(AD868,分类参数表!$I$2:$J$10,2,FALSE)</f>
        <v>#N/A</v>
      </c>
      <c r="AF868" s="285"/>
      <c r="AG868" s="271"/>
      <c r="AH868" s="271"/>
      <c r="AI868" s="271"/>
      <c r="AJ868" s="271"/>
      <c r="AK868" s="271"/>
      <c r="AL868" s="271"/>
      <c r="AM868" s="294"/>
      <c r="AN868" s="295" t="e">
        <f t="shared" si="238"/>
        <v>#DIV/0!</v>
      </c>
      <c r="AO868" s="299"/>
    </row>
    <row r="869" spans="1:41" s="221" customFormat="1" ht="15" customHeight="1" x14ac:dyDescent="0.15">
      <c r="A869" s="247"/>
      <c r="B869" s="248">
        <f t="shared" si="242"/>
        <v>0</v>
      </c>
      <c r="C869" s="249">
        <f t="shared" si="242"/>
        <v>0</v>
      </c>
      <c r="D869" s="250">
        <f>D868+1</f>
        <v>3</v>
      </c>
      <c r="E869" s="250"/>
      <c r="F869" s="251"/>
      <c r="G869" s="250"/>
      <c r="H869" s="252"/>
      <c r="I869" s="252"/>
      <c r="J869" s="250"/>
      <c r="K869" s="250"/>
      <c r="L869" s="250"/>
      <c r="M869" s="250"/>
      <c r="N869" s="250"/>
      <c r="O869" s="258">
        <f t="shared" si="237"/>
        <v>0</v>
      </c>
      <c r="P869" s="333"/>
      <c r="Q869" s="271"/>
      <c r="R869" s="319"/>
      <c r="S869" s="335"/>
      <c r="T869" s="333"/>
      <c r="U869" s="321"/>
      <c r="V869" s="345"/>
      <c r="W869" s="343"/>
      <c r="X869" s="321"/>
      <c r="Y869" s="319"/>
      <c r="Z869" s="319"/>
      <c r="AA869" s="319"/>
      <c r="AB869" s="273"/>
      <c r="AC869" s="273"/>
      <c r="AD869" s="250">
        <f>AD868</f>
        <v>0</v>
      </c>
      <c r="AE869" s="284" t="e">
        <f>VLOOKUP(AD869,分类参数表!$I$2:$J$10,2,FALSE)</f>
        <v>#N/A</v>
      </c>
      <c r="AF869" s="285"/>
      <c r="AG869" s="271"/>
      <c r="AH869" s="271"/>
      <c r="AI869" s="271"/>
      <c r="AJ869" s="271"/>
      <c r="AK869" s="271"/>
      <c r="AL869" s="271"/>
      <c r="AM869" s="294"/>
      <c r="AN869" s="295" t="e">
        <f t="shared" si="238"/>
        <v>#DIV/0!</v>
      </c>
      <c r="AO869" s="299"/>
    </row>
    <row r="870" spans="1:41" s="221" customFormat="1" ht="15" customHeight="1" x14ac:dyDescent="0.15">
      <c r="A870" s="247"/>
      <c r="B870" s="248">
        <f t="shared" si="242"/>
        <v>0</v>
      </c>
      <c r="C870" s="249">
        <f t="shared" si="242"/>
        <v>0</v>
      </c>
      <c r="D870" s="250">
        <f>D869+1</f>
        <v>4</v>
      </c>
      <c r="E870" s="250"/>
      <c r="F870" s="251"/>
      <c r="G870" s="250"/>
      <c r="H870" s="250"/>
      <c r="I870" s="250"/>
      <c r="J870" s="250"/>
      <c r="K870" s="250"/>
      <c r="L870" s="250"/>
      <c r="M870" s="250"/>
      <c r="N870" s="250"/>
      <c r="O870" s="258">
        <f t="shared" si="237"/>
        <v>0</v>
      </c>
      <c r="P870" s="333"/>
      <c r="Q870" s="271"/>
      <c r="R870" s="319"/>
      <c r="S870" s="335"/>
      <c r="T870" s="333"/>
      <c r="U870" s="321"/>
      <c r="V870" s="345"/>
      <c r="W870" s="343"/>
      <c r="X870" s="321"/>
      <c r="Y870" s="319"/>
      <c r="Z870" s="319"/>
      <c r="AA870" s="319"/>
      <c r="AB870" s="272"/>
      <c r="AC870" s="272"/>
      <c r="AD870" s="250">
        <f>AD869</f>
        <v>0</v>
      </c>
      <c r="AE870" s="284" t="e">
        <f>VLOOKUP(AD870,分类参数表!$I$2:$J$10,2,FALSE)</f>
        <v>#N/A</v>
      </c>
      <c r="AF870" s="285"/>
      <c r="AG870" s="271"/>
      <c r="AH870" s="271"/>
      <c r="AI870" s="271"/>
      <c r="AJ870" s="271"/>
      <c r="AK870" s="271"/>
      <c r="AL870" s="271"/>
      <c r="AM870" s="294"/>
      <c r="AN870" s="295" t="e">
        <f t="shared" si="238"/>
        <v>#DIV/0!</v>
      </c>
      <c r="AO870" s="299"/>
    </row>
    <row r="871" spans="1:41" s="221" customFormat="1" ht="15" customHeight="1" x14ac:dyDescent="0.15">
      <c r="A871" s="247"/>
      <c r="B871" s="248">
        <f t="shared" si="242"/>
        <v>0</v>
      </c>
      <c r="C871" s="249">
        <f t="shared" si="242"/>
        <v>0</v>
      </c>
      <c r="D871" s="250">
        <f>D870+1</f>
        <v>5</v>
      </c>
      <c r="E871" s="250"/>
      <c r="F871" s="251"/>
      <c r="G871" s="250"/>
      <c r="H871" s="250"/>
      <c r="I871" s="250"/>
      <c r="J871" s="250"/>
      <c r="K871" s="250"/>
      <c r="L871" s="250"/>
      <c r="M871" s="250"/>
      <c r="N871" s="250"/>
      <c r="O871" s="258">
        <f t="shared" si="237"/>
        <v>0</v>
      </c>
      <c r="P871" s="333"/>
      <c r="Q871" s="271"/>
      <c r="R871" s="319"/>
      <c r="S871" s="335"/>
      <c r="T871" s="333"/>
      <c r="U871" s="321"/>
      <c r="V871" s="345"/>
      <c r="W871" s="343"/>
      <c r="X871" s="321"/>
      <c r="Y871" s="319"/>
      <c r="Z871" s="319"/>
      <c r="AA871" s="319"/>
      <c r="AB871" s="272"/>
      <c r="AC871" s="272"/>
      <c r="AD871" s="250">
        <f>AD870</f>
        <v>0</v>
      </c>
      <c r="AE871" s="284" t="e">
        <f>VLOOKUP(AD871,分类参数表!$I$2:$J$10,2,FALSE)</f>
        <v>#N/A</v>
      </c>
      <c r="AF871" s="285"/>
      <c r="AG871" s="271"/>
      <c r="AH871" s="271"/>
      <c r="AI871" s="271"/>
      <c r="AJ871" s="271"/>
      <c r="AK871" s="271"/>
      <c r="AL871" s="271"/>
      <c r="AM871" s="294"/>
      <c r="AN871" s="295" t="e">
        <f t="shared" si="238"/>
        <v>#DIV/0!</v>
      </c>
      <c r="AO871" s="299"/>
    </row>
    <row r="872" spans="1:41" s="218" customFormat="1" ht="15" customHeight="1" x14ac:dyDescent="0.15">
      <c r="A872" s="229"/>
      <c r="B872" s="230"/>
      <c r="C872" s="231"/>
      <c r="D872" s="232">
        <v>1</v>
      </c>
      <c r="E872" s="233"/>
      <c r="F872" s="233"/>
      <c r="G872" s="232"/>
      <c r="H872" s="234"/>
      <c r="I872" s="234"/>
      <c r="J872" s="232"/>
      <c r="K872" s="233"/>
      <c r="L872" s="232"/>
      <c r="M872" s="232"/>
      <c r="N872" s="232"/>
      <c r="O872" s="255">
        <f t="shared" si="237"/>
        <v>0</v>
      </c>
      <c r="P872" s="322">
        <f>SUM(O872:O876)</f>
        <v>0</v>
      </c>
      <c r="Q872" s="264"/>
      <c r="R872" s="330">
        <f>SUMPRODUCT(Q872:Q876+0)</f>
        <v>0</v>
      </c>
      <c r="S872" s="346" t="e">
        <f>R872/P872</f>
        <v>#DIV/0!</v>
      </c>
      <c r="T872" s="322" t="e">
        <f>LOOKUP(S872,{0.4,0.45,0.5,0.55,0.6,0.65,0.7,0.75,0.8,0.85,0.9,0.95,1},{0.1,0.175,0.25,0.325,0.4,0.475,0.55,0.625,0.7,0.775,0.85,0.925,1})</f>
        <v>#DIV/0!</v>
      </c>
      <c r="U872" s="324"/>
      <c r="V872" s="326"/>
      <c r="W872" s="328"/>
      <c r="X872" s="324"/>
      <c r="Y872" s="330">
        <f>R872-(V872/10)-X872</f>
        <v>0</v>
      </c>
      <c r="Z872" s="330" t="e">
        <f>Y872*T872*AE872</f>
        <v>#DIV/0!</v>
      </c>
      <c r="AA872" s="330" t="e">
        <f>U872-V872+Z872</f>
        <v>#DIV/0!</v>
      </c>
      <c r="AB872" s="265"/>
      <c r="AC872" s="265"/>
      <c r="AD872" s="276"/>
      <c r="AE872" s="277" t="e">
        <f>VLOOKUP(AD872,分类参数表!$I$2:$J$10,2,FALSE)</f>
        <v>#N/A</v>
      </c>
      <c r="AF872" s="278"/>
      <c r="AG872" s="264"/>
      <c r="AH872" s="264"/>
      <c r="AI872" s="264"/>
      <c r="AJ872" s="264"/>
      <c r="AK872" s="264"/>
      <c r="AL872" s="264"/>
      <c r="AM872" s="288"/>
      <c r="AN872" s="289" t="e">
        <f t="shared" si="238"/>
        <v>#DIV/0!</v>
      </c>
      <c r="AO872" s="296"/>
    </row>
    <row r="873" spans="1:41" s="219" customFormat="1" ht="15" customHeight="1" x14ac:dyDescent="0.15">
      <c r="A873" s="235"/>
      <c r="B873" s="236">
        <f t="shared" ref="B873:C876" si="243">B872</f>
        <v>0</v>
      </c>
      <c r="C873" s="237">
        <f t="shared" si="243"/>
        <v>0</v>
      </c>
      <c r="D873" s="238">
        <f>D872+1</f>
        <v>2</v>
      </c>
      <c r="E873" s="238"/>
      <c r="F873" s="239"/>
      <c r="G873" s="238"/>
      <c r="H873" s="240"/>
      <c r="I873" s="240"/>
      <c r="J873" s="238"/>
      <c r="K873" s="238"/>
      <c r="L873" s="238"/>
      <c r="M873" s="238"/>
      <c r="N873" s="238"/>
      <c r="O873" s="256">
        <f t="shared" si="237"/>
        <v>0</v>
      </c>
      <c r="P873" s="323"/>
      <c r="Q873" s="266"/>
      <c r="R873" s="331"/>
      <c r="S873" s="347"/>
      <c r="T873" s="323"/>
      <c r="U873" s="325"/>
      <c r="V873" s="327"/>
      <c r="W873" s="329"/>
      <c r="X873" s="325"/>
      <c r="Y873" s="331"/>
      <c r="Z873" s="331"/>
      <c r="AA873" s="331"/>
      <c r="AB873" s="267"/>
      <c r="AC873" s="267"/>
      <c r="AD873" s="238">
        <f>AD872</f>
        <v>0</v>
      </c>
      <c r="AE873" s="279" t="e">
        <f>VLOOKUP(AD873,分类参数表!$I$2:$J$10,2,FALSE)</f>
        <v>#N/A</v>
      </c>
      <c r="AF873" s="280"/>
      <c r="AG873" s="266"/>
      <c r="AH873" s="266"/>
      <c r="AI873" s="266"/>
      <c r="AJ873" s="266"/>
      <c r="AK873" s="266"/>
      <c r="AL873" s="266"/>
      <c r="AM873" s="290"/>
      <c r="AN873" s="291" t="e">
        <f t="shared" si="238"/>
        <v>#DIV/0!</v>
      </c>
      <c r="AO873" s="297"/>
    </row>
    <row r="874" spans="1:41" s="219" customFormat="1" ht="15" customHeight="1" x14ac:dyDescent="0.15">
      <c r="A874" s="235"/>
      <c r="B874" s="236">
        <f t="shared" si="243"/>
        <v>0</v>
      </c>
      <c r="C874" s="237">
        <f t="shared" si="243"/>
        <v>0</v>
      </c>
      <c r="D874" s="238">
        <f>D873+1</f>
        <v>3</v>
      </c>
      <c r="E874" s="238"/>
      <c r="F874" s="239"/>
      <c r="G874" s="238"/>
      <c r="H874" s="240"/>
      <c r="I874" s="240"/>
      <c r="J874" s="238"/>
      <c r="K874" s="238"/>
      <c r="L874" s="238"/>
      <c r="M874" s="238"/>
      <c r="N874" s="238"/>
      <c r="O874" s="256">
        <f t="shared" si="237"/>
        <v>0</v>
      </c>
      <c r="P874" s="323"/>
      <c r="Q874" s="266"/>
      <c r="R874" s="331"/>
      <c r="S874" s="347"/>
      <c r="T874" s="323"/>
      <c r="U874" s="325"/>
      <c r="V874" s="327"/>
      <c r="W874" s="329"/>
      <c r="X874" s="325"/>
      <c r="Y874" s="331"/>
      <c r="Z874" s="331"/>
      <c r="AA874" s="331"/>
      <c r="AB874" s="268"/>
      <c r="AC874" s="268"/>
      <c r="AD874" s="238">
        <f>AD873</f>
        <v>0</v>
      </c>
      <c r="AE874" s="279" t="e">
        <f>VLOOKUP(AD874,分类参数表!$I$2:$J$10,2,FALSE)</f>
        <v>#N/A</v>
      </c>
      <c r="AF874" s="280"/>
      <c r="AG874" s="266"/>
      <c r="AH874" s="266"/>
      <c r="AI874" s="266"/>
      <c r="AJ874" s="266"/>
      <c r="AK874" s="266"/>
      <c r="AL874" s="266"/>
      <c r="AM874" s="290"/>
      <c r="AN874" s="291" t="e">
        <f t="shared" si="238"/>
        <v>#DIV/0!</v>
      </c>
      <c r="AO874" s="297"/>
    </row>
    <row r="875" spans="1:41" s="219" customFormat="1" ht="15" customHeight="1" x14ac:dyDescent="0.15">
      <c r="A875" s="235"/>
      <c r="B875" s="236">
        <f t="shared" si="243"/>
        <v>0</v>
      </c>
      <c r="C875" s="237">
        <f t="shared" si="243"/>
        <v>0</v>
      </c>
      <c r="D875" s="238">
        <f>D874+1</f>
        <v>4</v>
      </c>
      <c r="E875" s="238"/>
      <c r="F875" s="239"/>
      <c r="G875" s="238"/>
      <c r="H875" s="238"/>
      <c r="I875" s="238"/>
      <c r="J875" s="238"/>
      <c r="K875" s="238"/>
      <c r="L875" s="238"/>
      <c r="M875" s="238"/>
      <c r="N875" s="238"/>
      <c r="O875" s="256">
        <f t="shared" si="237"/>
        <v>0</v>
      </c>
      <c r="P875" s="323"/>
      <c r="Q875" s="266"/>
      <c r="R875" s="331"/>
      <c r="S875" s="347"/>
      <c r="T875" s="323"/>
      <c r="U875" s="325"/>
      <c r="V875" s="327"/>
      <c r="W875" s="329"/>
      <c r="X875" s="325"/>
      <c r="Y875" s="331"/>
      <c r="Z875" s="331"/>
      <c r="AA875" s="331"/>
      <c r="AB875" s="267"/>
      <c r="AC875" s="267"/>
      <c r="AD875" s="238">
        <f>AD874</f>
        <v>0</v>
      </c>
      <c r="AE875" s="279" t="e">
        <f>VLOOKUP(AD875,分类参数表!$I$2:$J$10,2,FALSE)</f>
        <v>#N/A</v>
      </c>
      <c r="AF875" s="280"/>
      <c r="AG875" s="266"/>
      <c r="AH875" s="266"/>
      <c r="AI875" s="266"/>
      <c r="AJ875" s="266"/>
      <c r="AK875" s="266"/>
      <c r="AL875" s="266"/>
      <c r="AM875" s="290"/>
      <c r="AN875" s="291" t="e">
        <f t="shared" si="238"/>
        <v>#DIV/0!</v>
      </c>
      <c r="AO875" s="297"/>
    </row>
    <row r="876" spans="1:41" s="219" customFormat="1" ht="15" customHeight="1" x14ac:dyDescent="0.15">
      <c r="A876" s="235"/>
      <c r="B876" s="236">
        <f t="shared" si="243"/>
        <v>0</v>
      </c>
      <c r="C876" s="237">
        <f t="shared" si="243"/>
        <v>0</v>
      </c>
      <c r="D876" s="238">
        <f>D875+1</f>
        <v>5</v>
      </c>
      <c r="E876" s="238"/>
      <c r="F876" s="239"/>
      <c r="G876" s="238"/>
      <c r="H876" s="238"/>
      <c r="I876" s="238"/>
      <c r="J876" s="238"/>
      <c r="K876" s="238"/>
      <c r="L876" s="238"/>
      <c r="M876" s="238"/>
      <c r="N876" s="238"/>
      <c r="O876" s="256">
        <f t="shared" si="237"/>
        <v>0</v>
      </c>
      <c r="P876" s="323"/>
      <c r="Q876" s="266"/>
      <c r="R876" s="331"/>
      <c r="S876" s="347"/>
      <c r="T876" s="323"/>
      <c r="U876" s="325"/>
      <c r="V876" s="327"/>
      <c r="W876" s="329"/>
      <c r="X876" s="325"/>
      <c r="Y876" s="331"/>
      <c r="Z876" s="331"/>
      <c r="AA876" s="331"/>
      <c r="AB876" s="267"/>
      <c r="AC876" s="267"/>
      <c r="AD876" s="238">
        <f>AD875</f>
        <v>0</v>
      </c>
      <c r="AE876" s="279" t="e">
        <f>VLOOKUP(AD876,分类参数表!$I$2:$J$10,2,FALSE)</f>
        <v>#N/A</v>
      </c>
      <c r="AF876" s="280"/>
      <c r="AG876" s="266"/>
      <c r="AH876" s="266"/>
      <c r="AI876" s="266"/>
      <c r="AJ876" s="266"/>
      <c r="AK876" s="266"/>
      <c r="AL876" s="266"/>
      <c r="AM876" s="290"/>
      <c r="AN876" s="291" t="e">
        <f t="shared" si="238"/>
        <v>#DIV/0!</v>
      </c>
      <c r="AO876" s="297"/>
    </row>
    <row r="877" spans="1:41" x14ac:dyDescent="0.15">
      <c r="A877" s="253"/>
      <c r="B877" s="38"/>
      <c r="C877" s="37"/>
      <c r="D877" s="38"/>
      <c r="E877" s="38"/>
      <c r="F877" s="38"/>
      <c r="G877" s="38"/>
      <c r="H877" s="38"/>
      <c r="I877" s="38"/>
      <c r="J877" s="38"/>
      <c r="K877" s="38"/>
      <c r="L877" s="38"/>
      <c r="M877" s="38"/>
      <c r="N877" s="38"/>
      <c r="O877" s="38"/>
      <c r="P877" s="38"/>
      <c r="Q877" s="67"/>
      <c r="R877" s="38"/>
      <c r="S877" s="38"/>
      <c r="T877" s="38"/>
      <c r="U877" s="38"/>
      <c r="V877" s="68"/>
      <c r="W877" s="67"/>
      <c r="X877" s="38"/>
      <c r="Y877" s="68"/>
      <c r="Z877" s="68"/>
      <c r="AA877" s="68"/>
      <c r="AB877" s="68"/>
      <c r="AC877" s="68"/>
      <c r="AD877" s="38"/>
      <c r="AE877" s="286"/>
      <c r="AF877" s="38"/>
      <c r="AG877" s="38"/>
      <c r="AH877" s="38"/>
      <c r="AI877" s="38"/>
      <c r="AJ877" s="38"/>
      <c r="AK877" s="38"/>
      <c r="AL877" s="38"/>
      <c r="AM877" s="68"/>
      <c r="AN877" s="90"/>
      <c r="AO877" s="98"/>
    </row>
    <row r="878" spans="1:41" s="218" customFormat="1" ht="15" customHeight="1" x14ac:dyDescent="0.15">
      <c r="A878" s="229"/>
      <c r="B878" s="230"/>
      <c r="C878" s="231"/>
      <c r="D878" s="232">
        <v>1</v>
      </c>
      <c r="E878" s="233"/>
      <c r="F878" s="233"/>
      <c r="G878" s="232"/>
      <c r="H878" s="234"/>
      <c r="I878" s="234"/>
      <c r="J878" s="232"/>
      <c r="K878" s="233"/>
      <c r="L878" s="232"/>
      <c r="M878" s="232"/>
      <c r="N878" s="232"/>
      <c r="O878" s="255">
        <f t="shared" ref="O878:O902" si="244">N878*M878</f>
        <v>0</v>
      </c>
      <c r="P878" s="322">
        <f>SUM(O878:O882)</f>
        <v>0</v>
      </c>
      <c r="Q878" s="264"/>
      <c r="R878" s="330">
        <f>SUMPRODUCT(Q878:Q882+0)</f>
        <v>0</v>
      </c>
      <c r="S878" s="346" t="e">
        <f>R878/P878</f>
        <v>#DIV/0!</v>
      </c>
      <c r="T878" s="322" t="e">
        <f>LOOKUP(S878,{0.4,0.45,0.5,0.55,0.6,0.65,0.7,0.75,0.8,0.85,0.9,0.95,1},{0.1,0.175,0.25,0.325,0.4,0.475,0.55,0.625,0.7,0.775,0.85,0.925,1})</f>
        <v>#DIV/0!</v>
      </c>
      <c r="U878" s="324"/>
      <c r="V878" s="326"/>
      <c r="W878" s="328"/>
      <c r="X878" s="324"/>
      <c r="Y878" s="330">
        <f>R878-(V878/10)-X878</f>
        <v>0</v>
      </c>
      <c r="Z878" s="330" t="e">
        <f>Y878*T878*AE878</f>
        <v>#DIV/0!</v>
      </c>
      <c r="AA878" s="330" t="e">
        <f>U878-V878+Z878</f>
        <v>#DIV/0!</v>
      </c>
      <c r="AB878" s="265"/>
      <c r="AC878" s="265"/>
      <c r="AD878" s="276"/>
      <c r="AE878" s="277" t="e">
        <f>VLOOKUP(AD878,分类参数表!$I$2:$J$10,2,FALSE)</f>
        <v>#N/A</v>
      </c>
      <c r="AF878" s="278"/>
      <c r="AG878" s="264"/>
      <c r="AH878" s="264"/>
      <c r="AI878" s="264"/>
      <c r="AJ878" s="264"/>
      <c r="AK878" s="264"/>
      <c r="AL878" s="264"/>
      <c r="AM878" s="288"/>
      <c r="AN878" s="289" t="e">
        <f t="shared" ref="AN878:AN902" si="245">(Q878-AM878)/M878/N878</f>
        <v>#DIV/0!</v>
      </c>
      <c r="AO878" s="296"/>
    </row>
    <row r="879" spans="1:41" s="219" customFormat="1" ht="15" customHeight="1" x14ac:dyDescent="0.15">
      <c r="A879" s="235"/>
      <c r="B879" s="236">
        <f t="shared" ref="B879:C882" si="246">B878</f>
        <v>0</v>
      </c>
      <c r="C879" s="237">
        <f t="shared" si="246"/>
        <v>0</v>
      </c>
      <c r="D879" s="238">
        <f>D878+1</f>
        <v>2</v>
      </c>
      <c r="E879" s="238"/>
      <c r="F879" s="239"/>
      <c r="G879" s="238"/>
      <c r="H879" s="240"/>
      <c r="I879" s="240"/>
      <c r="J879" s="238"/>
      <c r="K879" s="238"/>
      <c r="L879" s="238"/>
      <c r="M879" s="238"/>
      <c r="N879" s="238"/>
      <c r="O879" s="256">
        <f t="shared" si="244"/>
        <v>0</v>
      </c>
      <c r="P879" s="323"/>
      <c r="Q879" s="266"/>
      <c r="R879" s="331"/>
      <c r="S879" s="347"/>
      <c r="T879" s="323"/>
      <c r="U879" s="325"/>
      <c r="V879" s="327"/>
      <c r="W879" s="329"/>
      <c r="X879" s="325"/>
      <c r="Y879" s="331"/>
      <c r="Z879" s="331"/>
      <c r="AA879" s="331"/>
      <c r="AB879" s="267"/>
      <c r="AC879" s="267"/>
      <c r="AD879" s="238">
        <f>AD878</f>
        <v>0</v>
      </c>
      <c r="AE879" s="279" t="e">
        <f>VLOOKUP(AD879,分类参数表!$I$2:$J$10,2,FALSE)</f>
        <v>#N/A</v>
      </c>
      <c r="AF879" s="280"/>
      <c r="AG879" s="266"/>
      <c r="AH879" s="266"/>
      <c r="AI879" s="266"/>
      <c r="AJ879" s="266"/>
      <c r="AK879" s="266"/>
      <c r="AL879" s="266"/>
      <c r="AM879" s="290"/>
      <c r="AN879" s="291" t="e">
        <f t="shared" si="245"/>
        <v>#DIV/0!</v>
      </c>
      <c r="AO879" s="297"/>
    </row>
    <row r="880" spans="1:41" s="219" customFormat="1" ht="15" customHeight="1" x14ac:dyDescent="0.15">
      <c r="A880" s="235"/>
      <c r="B880" s="236">
        <f t="shared" si="246"/>
        <v>0</v>
      </c>
      <c r="C880" s="237">
        <f t="shared" si="246"/>
        <v>0</v>
      </c>
      <c r="D880" s="238">
        <f>D879+1</f>
        <v>3</v>
      </c>
      <c r="E880" s="238"/>
      <c r="F880" s="239"/>
      <c r="G880" s="238"/>
      <c r="H880" s="240"/>
      <c r="I880" s="240"/>
      <c r="J880" s="238"/>
      <c r="K880" s="238"/>
      <c r="L880" s="238"/>
      <c r="M880" s="238"/>
      <c r="N880" s="238"/>
      <c r="O880" s="256">
        <f t="shared" si="244"/>
        <v>0</v>
      </c>
      <c r="P880" s="323"/>
      <c r="Q880" s="266"/>
      <c r="R880" s="331"/>
      <c r="S880" s="347"/>
      <c r="T880" s="323"/>
      <c r="U880" s="325"/>
      <c r="V880" s="327"/>
      <c r="W880" s="329"/>
      <c r="X880" s="325"/>
      <c r="Y880" s="331"/>
      <c r="Z880" s="331"/>
      <c r="AA880" s="331"/>
      <c r="AB880" s="268"/>
      <c r="AC880" s="268"/>
      <c r="AD880" s="238">
        <f>AD879</f>
        <v>0</v>
      </c>
      <c r="AE880" s="279" t="e">
        <f>VLOOKUP(AD880,分类参数表!$I$2:$J$10,2,FALSE)</f>
        <v>#N/A</v>
      </c>
      <c r="AF880" s="280"/>
      <c r="AG880" s="266"/>
      <c r="AH880" s="266"/>
      <c r="AI880" s="266"/>
      <c r="AJ880" s="266"/>
      <c r="AK880" s="266"/>
      <c r="AL880" s="266"/>
      <c r="AM880" s="290"/>
      <c r="AN880" s="291" t="e">
        <f t="shared" si="245"/>
        <v>#DIV/0!</v>
      </c>
      <c r="AO880" s="297"/>
    </row>
    <row r="881" spans="1:41" s="219" customFormat="1" ht="15" customHeight="1" x14ac:dyDescent="0.15">
      <c r="A881" s="235"/>
      <c r="B881" s="236">
        <f t="shared" si="246"/>
        <v>0</v>
      </c>
      <c r="C881" s="237">
        <f t="shared" si="246"/>
        <v>0</v>
      </c>
      <c r="D881" s="238">
        <f>D880+1</f>
        <v>4</v>
      </c>
      <c r="E881" s="238"/>
      <c r="F881" s="239"/>
      <c r="G881" s="238"/>
      <c r="H881" s="238"/>
      <c r="I881" s="238"/>
      <c r="J881" s="238"/>
      <c r="K881" s="238"/>
      <c r="L881" s="238"/>
      <c r="M881" s="238"/>
      <c r="N881" s="238"/>
      <c r="O881" s="256">
        <f t="shared" si="244"/>
        <v>0</v>
      </c>
      <c r="P881" s="323"/>
      <c r="Q881" s="266"/>
      <c r="R881" s="331"/>
      <c r="S881" s="347"/>
      <c r="T881" s="323"/>
      <c r="U881" s="325"/>
      <c r="V881" s="327"/>
      <c r="W881" s="329"/>
      <c r="X881" s="325"/>
      <c r="Y881" s="331"/>
      <c r="Z881" s="331"/>
      <c r="AA881" s="331"/>
      <c r="AB881" s="267"/>
      <c r="AC881" s="267"/>
      <c r="AD881" s="238">
        <f>AD880</f>
        <v>0</v>
      </c>
      <c r="AE881" s="279" t="e">
        <f>VLOOKUP(AD881,分类参数表!$I$2:$J$10,2,FALSE)</f>
        <v>#N/A</v>
      </c>
      <c r="AF881" s="280"/>
      <c r="AG881" s="266"/>
      <c r="AH881" s="266"/>
      <c r="AI881" s="266"/>
      <c r="AJ881" s="266"/>
      <c r="AK881" s="266"/>
      <c r="AL881" s="266"/>
      <c r="AM881" s="290"/>
      <c r="AN881" s="291" t="e">
        <f t="shared" si="245"/>
        <v>#DIV/0!</v>
      </c>
      <c r="AO881" s="297"/>
    </row>
    <row r="882" spans="1:41" s="219" customFormat="1" ht="15" customHeight="1" x14ac:dyDescent="0.15">
      <c r="A882" s="235"/>
      <c r="B882" s="236">
        <f t="shared" si="246"/>
        <v>0</v>
      </c>
      <c r="C882" s="237">
        <f t="shared" si="246"/>
        <v>0</v>
      </c>
      <c r="D882" s="238">
        <f>D881+1</f>
        <v>5</v>
      </c>
      <c r="E882" s="238"/>
      <c r="F882" s="239"/>
      <c r="G882" s="238"/>
      <c r="H882" s="238"/>
      <c r="I882" s="238"/>
      <c r="J882" s="238"/>
      <c r="K882" s="238"/>
      <c r="L882" s="238"/>
      <c r="M882" s="238"/>
      <c r="N882" s="238"/>
      <c r="O882" s="256">
        <f t="shared" si="244"/>
        <v>0</v>
      </c>
      <c r="P882" s="323"/>
      <c r="Q882" s="266"/>
      <c r="R882" s="331"/>
      <c r="S882" s="347"/>
      <c r="T882" s="323"/>
      <c r="U882" s="325"/>
      <c r="V882" s="327"/>
      <c r="W882" s="329"/>
      <c r="X882" s="325"/>
      <c r="Y882" s="331"/>
      <c r="Z882" s="331"/>
      <c r="AA882" s="331"/>
      <c r="AB882" s="267"/>
      <c r="AC882" s="267"/>
      <c r="AD882" s="238">
        <f>AD881</f>
        <v>0</v>
      </c>
      <c r="AE882" s="279" t="e">
        <f>VLOOKUP(AD882,分类参数表!$I$2:$J$10,2,FALSE)</f>
        <v>#N/A</v>
      </c>
      <c r="AF882" s="280"/>
      <c r="AG882" s="266"/>
      <c r="AH882" s="266"/>
      <c r="AI882" s="266"/>
      <c r="AJ882" s="266"/>
      <c r="AK882" s="266"/>
      <c r="AL882" s="266"/>
      <c r="AM882" s="290"/>
      <c r="AN882" s="291" t="e">
        <f t="shared" si="245"/>
        <v>#DIV/0!</v>
      </c>
      <c r="AO882" s="297"/>
    </row>
    <row r="883" spans="1:41" s="220" customFormat="1" ht="15" customHeight="1" x14ac:dyDescent="0.15">
      <c r="A883" s="241"/>
      <c r="B883" s="242"/>
      <c r="C883" s="243"/>
      <c r="D883" s="244">
        <v>1</v>
      </c>
      <c r="E883" s="245"/>
      <c r="F883" s="245"/>
      <c r="G883" s="244"/>
      <c r="H883" s="246"/>
      <c r="I883" s="246"/>
      <c r="J883" s="244"/>
      <c r="K883" s="245"/>
      <c r="L883" s="244"/>
      <c r="M883" s="244"/>
      <c r="N883" s="244"/>
      <c r="O883" s="257">
        <f t="shared" si="244"/>
        <v>0</v>
      </c>
      <c r="P883" s="332">
        <f>SUM(O883:O887)</f>
        <v>0</v>
      </c>
      <c r="Q883" s="269"/>
      <c r="R883" s="318">
        <f>SUMPRODUCT(Q883:Q887+0)</f>
        <v>0</v>
      </c>
      <c r="S883" s="334" t="e">
        <f>R883/P883</f>
        <v>#DIV/0!</v>
      </c>
      <c r="T883" s="332" t="e">
        <f>LOOKUP(S883,{0.4,0.45,0.5,0.55,0.6,0.65,0.7,0.75,0.8,0.85,0.9,0.95,1},{0.1,0.175,0.25,0.325,0.4,0.475,0.55,0.625,0.7,0.775,0.85,0.925,1})</f>
        <v>#DIV/0!</v>
      </c>
      <c r="U883" s="320"/>
      <c r="V883" s="344"/>
      <c r="W883" s="342"/>
      <c r="X883" s="320"/>
      <c r="Y883" s="318">
        <f>R883-(V883/10)-X883</f>
        <v>0</v>
      </c>
      <c r="Z883" s="318" t="e">
        <f>Y883*T883*AE883</f>
        <v>#DIV/0!</v>
      </c>
      <c r="AA883" s="318" t="e">
        <f>U883-V883+Z883</f>
        <v>#DIV/0!</v>
      </c>
      <c r="AB883" s="270"/>
      <c r="AC883" s="270"/>
      <c r="AD883" s="281"/>
      <c r="AE883" s="282" t="e">
        <f>VLOOKUP(AD883,分类参数表!$I$2:$J$10,2,FALSE)</f>
        <v>#N/A</v>
      </c>
      <c r="AF883" s="283"/>
      <c r="AG883" s="269"/>
      <c r="AH883" s="269"/>
      <c r="AI883" s="269"/>
      <c r="AJ883" s="269"/>
      <c r="AK883" s="269"/>
      <c r="AL883" s="269"/>
      <c r="AM883" s="292"/>
      <c r="AN883" s="293" t="e">
        <f t="shared" si="245"/>
        <v>#DIV/0!</v>
      </c>
      <c r="AO883" s="298"/>
    </row>
    <row r="884" spans="1:41" s="221" customFormat="1" ht="15" customHeight="1" x14ac:dyDescent="0.15">
      <c r="A884" s="247"/>
      <c r="B884" s="248">
        <f t="shared" ref="B884:C887" si="247">B883</f>
        <v>0</v>
      </c>
      <c r="C884" s="249">
        <f t="shared" si="247"/>
        <v>0</v>
      </c>
      <c r="D884" s="250">
        <f>D883+1</f>
        <v>2</v>
      </c>
      <c r="E884" s="250"/>
      <c r="F884" s="251"/>
      <c r="G884" s="250"/>
      <c r="H884" s="252"/>
      <c r="I884" s="252"/>
      <c r="J884" s="250"/>
      <c r="K884" s="250"/>
      <c r="L884" s="250"/>
      <c r="M884" s="250"/>
      <c r="N884" s="250"/>
      <c r="O884" s="258">
        <f t="shared" si="244"/>
        <v>0</v>
      </c>
      <c r="P884" s="333"/>
      <c r="Q884" s="271"/>
      <c r="R884" s="319"/>
      <c r="S884" s="335"/>
      <c r="T884" s="333"/>
      <c r="U884" s="321"/>
      <c r="V884" s="345"/>
      <c r="W884" s="343"/>
      <c r="X884" s="321"/>
      <c r="Y884" s="319"/>
      <c r="Z884" s="319"/>
      <c r="AA884" s="319"/>
      <c r="AB884" s="272"/>
      <c r="AC884" s="272"/>
      <c r="AD884" s="250">
        <f>AD883</f>
        <v>0</v>
      </c>
      <c r="AE884" s="284" t="e">
        <f>VLOOKUP(AD884,分类参数表!$I$2:$J$10,2,FALSE)</f>
        <v>#N/A</v>
      </c>
      <c r="AF884" s="285"/>
      <c r="AG884" s="271"/>
      <c r="AH884" s="271"/>
      <c r="AI884" s="271"/>
      <c r="AJ884" s="271"/>
      <c r="AK884" s="271"/>
      <c r="AL884" s="271"/>
      <c r="AM884" s="294"/>
      <c r="AN884" s="295" t="e">
        <f t="shared" si="245"/>
        <v>#DIV/0!</v>
      </c>
      <c r="AO884" s="299"/>
    </row>
    <row r="885" spans="1:41" s="221" customFormat="1" ht="15" customHeight="1" x14ac:dyDescent="0.15">
      <c r="A885" s="247"/>
      <c r="B885" s="248">
        <f t="shared" si="247"/>
        <v>0</v>
      </c>
      <c r="C885" s="249">
        <f t="shared" si="247"/>
        <v>0</v>
      </c>
      <c r="D885" s="250">
        <f>D884+1</f>
        <v>3</v>
      </c>
      <c r="E885" s="250"/>
      <c r="F885" s="251"/>
      <c r="G885" s="250"/>
      <c r="H885" s="252"/>
      <c r="I885" s="252"/>
      <c r="J885" s="250"/>
      <c r="K885" s="250"/>
      <c r="L885" s="250"/>
      <c r="M885" s="250"/>
      <c r="N885" s="250"/>
      <c r="O885" s="258">
        <f t="shared" si="244"/>
        <v>0</v>
      </c>
      <c r="P885" s="333"/>
      <c r="Q885" s="271"/>
      <c r="R885" s="319"/>
      <c r="S885" s="335"/>
      <c r="T885" s="333"/>
      <c r="U885" s="321"/>
      <c r="V885" s="345"/>
      <c r="W885" s="343"/>
      <c r="X885" s="321"/>
      <c r="Y885" s="319"/>
      <c r="Z885" s="319"/>
      <c r="AA885" s="319"/>
      <c r="AB885" s="273"/>
      <c r="AC885" s="273"/>
      <c r="AD885" s="250">
        <f>AD884</f>
        <v>0</v>
      </c>
      <c r="AE885" s="284" t="e">
        <f>VLOOKUP(AD885,分类参数表!$I$2:$J$10,2,FALSE)</f>
        <v>#N/A</v>
      </c>
      <c r="AF885" s="285"/>
      <c r="AG885" s="271"/>
      <c r="AH885" s="271"/>
      <c r="AI885" s="271"/>
      <c r="AJ885" s="271"/>
      <c r="AK885" s="271"/>
      <c r="AL885" s="271"/>
      <c r="AM885" s="294"/>
      <c r="AN885" s="295" t="e">
        <f t="shared" si="245"/>
        <v>#DIV/0!</v>
      </c>
      <c r="AO885" s="299"/>
    </row>
    <row r="886" spans="1:41" s="221" customFormat="1" ht="15" customHeight="1" x14ac:dyDescent="0.15">
      <c r="A886" s="247"/>
      <c r="B886" s="248">
        <f t="shared" si="247"/>
        <v>0</v>
      </c>
      <c r="C886" s="249">
        <f t="shared" si="247"/>
        <v>0</v>
      </c>
      <c r="D886" s="250">
        <f>D885+1</f>
        <v>4</v>
      </c>
      <c r="E886" s="250"/>
      <c r="F886" s="251"/>
      <c r="G886" s="250"/>
      <c r="H886" s="250"/>
      <c r="I886" s="250"/>
      <c r="J886" s="250"/>
      <c r="K886" s="250"/>
      <c r="L886" s="250"/>
      <c r="M886" s="250"/>
      <c r="N886" s="250"/>
      <c r="O886" s="258">
        <f t="shared" si="244"/>
        <v>0</v>
      </c>
      <c r="P886" s="333"/>
      <c r="Q886" s="271"/>
      <c r="R886" s="319"/>
      <c r="S886" s="335"/>
      <c r="T886" s="333"/>
      <c r="U886" s="321"/>
      <c r="V886" s="345"/>
      <c r="W886" s="343"/>
      <c r="X886" s="321"/>
      <c r="Y886" s="319"/>
      <c r="Z886" s="319"/>
      <c r="AA886" s="319"/>
      <c r="AB886" s="272"/>
      <c r="AC886" s="272"/>
      <c r="AD886" s="250">
        <f>AD885</f>
        <v>0</v>
      </c>
      <c r="AE886" s="284" t="e">
        <f>VLOOKUP(AD886,分类参数表!$I$2:$J$10,2,FALSE)</f>
        <v>#N/A</v>
      </c>
      <c r="AF886" s="285"/>
      <c r="AG886" s="271"/>
      <c r="AH886" s="271"/>
      <c r="AI886" s="271"/>
      <c r="AJ886" s="271"/>
      <c r="AK886" s="271"/>
      <c r="AL886" s="271"/>
      <c r="AM886" s="294"/>
      <c r="AN886" s="295" t="e">
        <f t="shared" si="245"/>
        <v>#DIV/0!</v>
      </c>
      <c r="AO886" s="299"/>
    </row>
    <row r="887" spans="1:41" s="221" customFormat="1" ht="15" customHeight="1" x14ac:dyDescent="0.15">
      <c r="A887" s="247"/>
      <c r="B887" s="248">
        <f t="shared" si="247"/>
        <v>0</v>
      </c>
      <c r="C887" s="249">
        <f t="shared" si="247"/>
        <v>0</v>
      </c>
      <c r="D887" s="250">
        <f>D886+1</f>
        <v>5</v>
      </c>
      <c r="E887" s="250"/>
      <c r="F887" s="251"/>
      <c r="G887" s="250"/>
      <c r="H887" s="250"/>
      <c r="I887" s="250"/>
      <c r="J887" s="250"/>
      <c r="K887" s="250"/>
      <c r="L887" s="250"/>
      <c r="M887" s="250"/>
      <c r="N887" s="250"/>
      <c r="O887" s="258">
        <f t="shared" si="244"/>
        <v>0</v>
      </c>
      <c r="P887" s="333"/>
      <c r="Q887" s="271"/>
      <c r="R887" s="319"/>
      <c r="S887" s="335"/>
      <c r="T887" s="333"/>
      <c r="U887" s="321"/>
      <c r="V887" s="345"/>
      <c r="W887" s="343"/>
      <c r="X887" s="321"/>
      <c r="Y887" s="319"/>
      <c r="Z887" s="319"/>
      <c r="AA887" s="319"/>
      <c r="AB887" s="272"/>
      <c r="AC887" s="272"/>
      <c r="AD887" s="250">
        <f>AD886</f>
        <v>0</v>
      </c>
      <c r="AE887" s="284" t="e">
        <f>VLOOKUP(AD887,分类参数表!$I$2:$J$10,2,FALSE)</f>
        <v>#N/A</v>
      </c>
      <c r="AF887" s="285"/>
      <c r="AG887" s="271"/>
      <c r="AH887" s="271"/>
      <c r="AI887" s="271"/>
      <c r="AJ887" s="271"/>
      <c r="AK887" s="271"/>
      <c r="AL887" s="271"/>
      <c r="AM887" s="294"/>
      <c r="AN887" s="295" t="e">
        <f t="shared" si="245"/>
        <v>#DIV/0!</v>
      </c>
      <c r="AO887" s="299"/>
    </row>
    <row r="888" spans="1:41" s="218" customFormat="1" ht="15" customHeight="1" x14ac:dyDescent="0.15">
      <c r="A888" s="229"/>
      <c r="B888" s="230"/>
      <c r="C888" s="231"/>
      <c r="D888" s="232">
        <v>1</v>
      </c>
      <c r="E888" s="233"/>
      <c r="F888" s="233"/>
      <c r="G888" s="232"/>
      <c r="H888" s="234"/>
      <c r="I888" s="234"/>
      <c r="J888" s="232"/>
      <c r="K888" s="233"/>
      <c r="L888" s="232"/>
      <c r="M888" s="232"/>
      <c r="N888" s="232"/>
      <c r="O888" s="255">
        <f t="shared" si="244"/>
        <v>0</v>
      </c>
      <c r="P888" s="322">
        <f>SUM(O888:O892)</f>
        <v>0</v>
      </c>
      <c r="Q888" s="264"/>
      <c r="R888" s="330">
        <f>SUMPRODUCT(Q888:Q892+0)</f>
        <v>0</v>
      </c>
      <c r="S888" s="346" t="e">
        <f>R888/P888</f>
        <v>#DIV/0!</v>
      </c>
      <c r="T888" s="322" t="e">
        <f>LOOKUP(S888,{0.4,0.45,0.5,0.55,0.6,0.65,0.7,0.75,0.8,0.85,0.9,0.95,1},{0.1,0.175,0.25,0.325,0.4,0.475,0.55,0.625,0.7,0.775,0.85,0.925,1})</f>
        <v>#DIV/0!</v>
      </c>
      <c r="U888" s="324"/>
      <c r="V888" s="326"/>
      <c r="W888" s="328"/>
      <c r="X888" s="324"/>
      <c r="Y888" s="330">
        <f>R888-(V888/10)-X888</f>
        <v>0</v>
      </c>
      <c r="Z888" s="330" t="e">
        <f>Y888*T888*AE888</f>
        <v>#DIV/0!</v>
      </c>
      <c r="AA888" s="330" t="e">
        <f>U888-V888+Z888</f>
        <v>#DIV/0!</v>
      </c>
      <c r="AB888" s="265"/>
      <c r="AC888" s="265"/>
      <c r="AD888" s="276"/>
      <c r="AE888" s="277" t="e">
        <f>VLOOKUP(AD888,分类参数表!$I$2:$J$10,2,FALSE)</f>
        <v>#N/A</v>
      </c>
      <c r="AF888" s="278"/>
      <c r="AG888" s="264"/>
      <c r="AH888" s="264"/>
      <c r="AI888" s="264"/>
      <c r="AJ888" s="264"/>
      <c r="AK888" s="264"/>
      <c r="AL888" s="264"/>
      <c r="AM888" s="288"/>
      <c r="AN888" s="289" t="e">
        <f t="shared" si="245"/>
        <v>#DIV/0!</v>
      </c>
      <c r="AO888" s="296"/>
    </row>
    <row r="889" spans="1:41" s="219" customFormat="1" ht="15" customHeight="1" x14ac:dyDescent="0.15">
      <c r="A889" s="235"/>
      <c r="B889" s="236">
        <f t="shared" ref="B889:C892" si="248">B888</f>
        <v>0</v>
      </c>
      <c r="C889" s="237">
        <f t="shared" si="248"/>
        <v>0</v>
      </c>
      <c r="D889" s="238">
        <f>D888+1</f>
        <v>2</v>
      </c>
      <c r="E889" s="238"/>
      <c r="F889" s="239"/>
      <c r="G889" s="238"/>
      <c r="H889" s="240"/>
      <c r="I889" s="240"/>
      <c r="J889" s="238"/>
      <c r="K889" s="238"/>
      <c r="L889" s="238"/>
      <c r="M889" s="238"/>
      <c r="N889" s="238"/>
      <c r="O889" s="256">
        <f t="shared" si="244"/>
        <v>0</v>
      </c>
      <c r="P889" s="323"/>
      <c r="Q889" s="266"/>
      <c r="R889" s="331"/>
      <c r="S889" s="347"/>
      <c r="T889" s="323"/>
      <c r="U889" s="325"/>
      <c r="V889" s="327"/>
      <c r="W889" s="329"/>
      <c r="X889" s="325"/>
      <c r="Y889" s="331"/>
      <c r="Z889" s="331"/>
      <c r="AA889" s="331"/>
      <c r="AB889" s="267"/>
      <c r="AC889" s="267"/>
      <c r="AD889" s="238">
        <f>AD888</f>
        <v>0</v>
      </c>
      <c r="AE889" s="279" t="e">
        <f>VLOOKUP(AD889,分类参数表!$I$2:$J$10,2,FALSE)</f>
        <v>#N/A</v>
      </c>
      <c r="AF889" s="280"/>
      <c r="AG889" s="266"/>
      <c r="AH889" s="266"/>
      <c r="AI889" s="266"/>
      <c r="AJ889" s="266"/>
      <c r="AK889" s="266"/>
      <c r="AL889" s="266"/>
      <c r="AM889" s="290"/>
      <c r="AN889" s="291" t="e">
        <f t="shared" si="245"/>
        <v>#DIV/0!</v>
      </c>
      <c r="AO889" s="297"/>
    </row>
    <row r="890" spans="1:41" s="219" customFormat="1" ht="15" customHeight="1" x14ac:dyDescent="0.15">
      <c r="A890" s="235"/>
      <c r="B890" s="236">
        <f t="shared" si="248"/>
        <v>0</v>
      </c>
      <c r="C890" s="237">
        <f t="shared" si="248"/>
        <v>0</v>
      </c>
      <c r="D890" s="238">
        <f>D889+1</f>
        <v>3</v>
      </c>
      <c r="E890" s="238"/>
      <c r="F890" s="239"/>
      <c r="G890" s="238"/>
      <c r="H890" s="240"/>
      <c r="I890" s="240"/>
      <c r="J890" s="238"/>
      <c r="K890" s="238"/>
      <c r="L890" s="238"/>
      <c r="M890" s="238"/>
      <c r="N890" s="238"/>
      <c r="O890" s="256">
        <f t="shared" si="244"/>
        <v>0</v>
      </c>
      <c r="P890" s="323"/>
      <c r="Q890" s="266"/>
      <c r="R890" s="331"/>
      <c r="S890" s="347"/>
      <c r="T890" s="323"/>
      <c r="U890" s="325"/>
      <c r="V890" s="327"/>
      <c r="W890" s="329"/>
      <c r="X890" s="325"/>
      <c r="Y890" s="331"/>
      <c r="Z890" s="331"/>
      <c r="AA890" s="331"/>
      <c r="AB890" s="268"/>
      <c r="AC890" s="268"/>
      <c r="AD890" s="238">
        <f>AD889</f>
        <v>0</v>
      </c>
      <c r="AE890" s="279" t="e">
        <f>VLOOKUP(AD890,分类参数表!$I$2:$J$10,2,FALSE)</f>
        <v>#N/A</v>
      </c>
      <c r="AF890" s="280"/>
      <c r="AG890" s="266"/>
      <c r="AH890" s="266"/>
      <c r="AI890" s="266"/>
      <c r="AJ890" s="266"/>
      <c r="AK890" s="266"/>
      <c r="AL890" s="266"/>
      <c r="AM890" s="290"/>
      <c r="AN890" s="291" t="e">
        <f t="shared" si="245"/>
        <v>#DIV/0!</v>
      </c>
      <c r="AO890" s="297"/>
    </row>
    <row r="891" spans="1:41" s="219" customFormat="1" ht="15" customHeight="1" x14ac:dyDescent="0.15">
      <c r="A891" s="235"/>
      <c r="B891" s="236">
        <f t="shared" si="248"/>
        <v>0</v>
      </c>
      <c r="C891" s="237">
        <f t="shared" si="248"/>
        <v>0</v>
      </c>
      <c r="D891" s="238">
        <f>D890+1</f>
        <v>4</v>
      </c>
      <c r="E891" s="238"/>
      <c r="F891" s="239"/>
      <c r="G891" s="238"/>
      <c r="H891" s="238"/>
      <c r="I891" s="238"/>
      <c r="J891" s="238"/>
      <c r="K891" s="238"/>
      <c r="L891" s="238"/>
      <c r="M891" s="238"/>
      <c r="N891" s="238"/>
      <c r="O891" s="256">
        <f t="shared" si="244"/>
        <v>0</v>
      </c>
      <c r="P891" s="323"/>
      <c r="Q891" s="266"/>
      <c r="R891" s="331"/>
      <c r="S891" s="347"/>
      <c r="T891" s="323"/>
      <c r="U891" s="325"/>
      <c r="V891" s="327"/>
      <c r="W891" s="329"/>
      <c r="X891" s="325"/>
      <c r="Y891" s="331"/>
      <c r="Z891" s="331"/>
      <c r="AA891" s="331"/>
      <c r="AB891" s="267"/>
      <c r="AC891" s="267"/>
      <c r="AD891" s="238">
        <f>AD890</f>
        <v>0</v>
      </c>
      <c r="AE891" s="279" t="e">
        <f>VLOOKUP(AD891,分类参数表!$I$2:$J$10,2,FALSE)</f>
        <v>#N/A</v>
      </c>
      <c r="AF891" s="280"/>
      <c r="AG891" s="266"/>
      <c r="AH891" s="266"/>
      <c r="AI891" s="266"/>
      <c r="AJ891" s="266"/>
      <c r="AK891" s="266"/>
      <c r="AL891" s="266"/>
      <c r="AM891" s="290"/>
      <c r="AN891" s="291" t="e">
        <f t="shared" si="245"/>
        <v>#DIV/0!</v>
      </c>
      <c r="AO891" s="297"/>
    </row>
    <row r="892" spans="1:41" s="219" customFormat="1" ht="15" customHeight="1" x14ac:dyDescent="0.15">
      <c r="A892" s="235"/>
      <c r="B892" s="236">
        <f t="shared" si="248"/>
        <v>0</v>
      </c>
      <c r="C892" s="237">
        <f t="shared" si="248"/>
        <v>0</v>
      </c>
      <c r="D892" s="238">
        <f>D891+1</f>
        <v>5</v>
      </c>
      <c r="E892" s="238"/>
      <c r="F892" s="239"/>
      <c r="G892" s="238"/>
      <c r="H892" s="238"/>
      <c r="I892" s="238"/>
      <c r="J892" s="238"/>
      <c r="K892" s="238"/>
      <c r="L892" s="238"/>
      <c r="M892" s="238"/>
      <c r="N892" s="238"/>
      <c r="O892" s="256">
        <f t="shared" si="244"/>
        <v>0</v>
      </c>
      <c r="P892" s="323"/>
      <c r="Q892" s="266"/>
      <c r="R892" s="331"/>
      <c r="S892" s="347"/>
      <c r="T892" s="323"/>
      <c r="U892" s="325"/>
      <c r="V892" s="327"/>
      <c r="W892" s="329"/>
      <c r="X892" s="325"/>
      <c r="Y892" s="331"/>
      <c r="Z892" s="331"/>
      <c r="AA892" s="331"/>
      <c r="AB892" s="267"/>
      <c r="AC892" s="267"/>
      <c r="AD892" s="238">
        <f>AD891</f>
        <v>0</v>
      </c>
      <c r="AE892" s="279" t="e">
        <f>VLOOKUP(AD892,分类参数表!$I$2:$J$10,2,FALSE)</f>
        <v>#N/A</v>
      </c>
      <c r="AF892" s="280"/>
      <c r="AG892" s="266"/>
      <c r="AH892" s="266"/>
      <c r="AI892" s="266"/>
      <c r="AJ892" s="266"/>
      <c r="AK892" s="266"/>
      <c r="AL892" s="266"/>
      <c r="AM892" s="290"/>
      <c r="AN892" s="291" t="e">
        <f t="shared" si="245"/>
        <v>#DIV/0!</v>
      </c>
      <c r="AO892" s="297"/>
    </row>
    <row r="893" spans="1:41" s="220" customFormat="1" ht="15" customHeight="1" x14ac:dyDescent="0.15">
      <c r="A893" s="241"/>
      <c r="B893" s="242"/>
      <c r="C893" s="243"/>
      <c r="D893" s="244">
        <v>1</v>
      </c>
      <c r="E893" s="245"/>
      <c r="F893" s="245"/>
      <c r="G893" s="244"/>
      <c r="H893" s="246"/>
      <c r="I893" s="246"/>
      <c r="J893" s="244"/>
      <c r="K893" s="245"/>
      <c r="L893" s="244"/>
      <c r="M893" s="244"/>
      <c r="N893" s="244"/>
      <c r="O893" s="257">
        <f t="shared" si="244"/>
        <v>0</v>
      </c>
      <c r="P893" s="332">
        <f>SUM(O893:O897)</f>
        <v>0</v>
      </c>
      <c r="Q893" s="269"/>
      <c r="R893" s="318">
        <f>SUMPRODUCT(Q893:Q897+0)</f>
        <v>0</v>
      </c>
      <c r="S893" s="334" t="e">
        <f>R893/P893</f>
        <v>#DIV/0!</v>
      </c>
      <c r="T893" s="332" t="e">
        <f>LOOKUP(S893,{0.4,0.45,0.5,0.55,0.6,0.65,0.7,0.75,0.8,0.85,0.9,0.95,1},{0.1,0.175,0.25,0.325,0.4,0.475,0.55,0.625,0.7,0.775,0.85,0.925,1})</f>
        <v>#DIV/0!</v>
      </c>
      <c r="U893" s="320"/>
      <c r="V893" s="344"/>
      <c r="W893" s="342"/>
      <c r="X893" s="320"/>
      <c r="Y893" s="318">
        <f>R893-(V893/10)-X893</f>
        <v>0</v>
      </c>
      <c r="Z893" s="318" t="e">
        <f>Y893*T893*AE893</f>
        <v>#DIV/0!</v>
      </c>
      <c r="AA893" s="318" t="e">
        <f>U893-V893+Z893</f>
        <v>#DIV/0!</v>
      </c>
      <c r="AB893" s="270"/>
      <c r="AC893" s="270"/>
      <c r="AD893" s="281"/>
      <c r="AE893" s="282" t="e">
        <f>VLOOKUP(AD893,分类参数表!$I$2:$J$10,2,FALSE)</f>
        <v>#N/A</v>
      </c>
      <c r="AF893" s="283"/>
      <c r="AG893" s="269"/>
      <c r="AH893" s="269"/>
      <c r="AI893" s="269"/>
      <c r="AJ893" s="269"/>
      <c r="AK893" s="269"/>
      <c r="AL893" s="269"/>
      <c r="AM893" s="292"/>
      <c r="AN893" s="293" t="e">
        <f t="shared" si="245"/>
        <v>#DIV/0!</v>
      </c>
      <c r="AO893" s="298"/>
    </row>
    <row r="894" spans="1:41" s="221" customFormat="1" ht="15" customHeight="1" x14ac:dyDescent="0.15">
      <c r="A894" s="247"/>
      <c r="B894" s="248">
        <f t="shared" ref="B894:C897" si="249">B893</f>
        <v>0</v>
      </c>
      <c r="C894" s="249">
        <f t="shared" si="249"/>
        <v>0</v>
      </c>
      <c r="D894" s="250">
        <f>D893+1</f>
        <v>2</v>
      </c>
      <c r="E894" s="250"/>
      <c r="F894" s="251"/>
      <c r="G894" s="250"/>
      <c r="H894" s="252"/>
      <c r="I894" s="252"/>
      <c r="J894" s="250"/>
      <c r="K894" s="250"/>
      <c r="L894" s="250"/>
      <c r="M894" s="250"/>
      <c r="N894" s="250"/>
      <c r="O894" s="258">
        <f t="shared" si="244"/>
        <v>0</v>
      </c>
      <c r="P894" s="333"/>
      <c r="Q894" s="271"/>
      <c r="R894" s="319"/>
      <c r="S894" s="335"/>
      <c r="T894" s="333"/>
      <c r="U894" s="321"/>
      <c r="V894" s="345"/>
      <c r="W894" s="343"/>
      <c r="X894" s="321"/>
      <c r="Y894" s="319"/>
      <c r="Z894" s="319"/>
      <c r="AA894" s="319"/>
      <c r="AB894" s="272"/>
      <c r="AC894" s="272"/>
      <c r="AD894" s="250">
        <f>AD893</f>
        <v>0</v>
      </c>
      <c r="AE894" s="284" t="e">
        <f>VLOOKUP(AD894,分类参数表!$I$2:$J$10,2,FALSE)</f>
        <v>#N/A</v>
      </c>
      <c r="AF894" s="285"/>
      <c r="AG894" s="271"/>
      <c r="AH894" s="271"/>
      <c r="AI894" s="271"/>
      <c r="AJ894" s="271"/>
      <c r="AK894" s="271"/>
      <c r="AL894" s="271"/>
      <c r="AM894" s="294"/>
      <c r="AN894" s="295" t="e">
        <f t="shared" si="245"/>
        <v>#DIV/0!</v>
      </c>
      <c r="AO894" s="299"/>
    </row>
    <row r="895" spans="1:41" s="221" customFormat="1" ht="15" customHeight="1" x14ac:dyDescent="0.15">
      <c r="A895" s="247"/>
      <c r="B895" s="248">
        <f t="shared" si="249"/>
        <v>0</v>
      </c>
      <c r="C895" s="249">
        <f t="shared" si="249"/>
        <v>0</v>
      </c>
      <c r="D895" s="250">
        <f>D894+1</f>
        <v>3</v>
      </c>
      <c r="E895" s="250"/>
      <c r="F895" s="251"/>
      <c r="G895" s="250"/>
      <c r="H895" s="252"/>
      <c r="I895" s="252"/>
      <c r="J895" s="250"/>
      <c r="K895" s="250"/>
      <c r="L895" s="250"/>
      <c r="M895" s="250"/>
      <c r="N895" s="250"/>
      <c r="O895" s="258">
        <f t="shared" si="244"/>
        <v>0</v>
      </c>
      <c r="P895" s="333"/>
      <c r="Q895" s="271"/>
      <c r="R895" s="319"/>
      <c r="S895" s="335"/>
      <c r="T895" s="333"/>
      <c r="U895" s="321"/>
      <c r="V895" s="345"/>
      <c r="W895" s="343"/>
      <c r="X895" s="321"/>
      <c r="Y895" s="319"/>
      <c r="Z895" s="319"/>
      <c r="AA895" s="319"/>
      <c r="AB895" s="273"/>
      <c r="AC895" s="273"/>
      <c r="AD895" s="250">
        <f>AD894</f>
        <v>0</v>
      </c>
      <c r="AE895" s="284" t="e">
        <f>VLOOKUP(AD895,分类参数表!$I$2:$J$10,2,FALSE)</f>
        <v>#N/A</v>
      </c>
      <c r="AF895" s="285"/>
      <c r="AG895" s="271"/>
      <c r="AH895" s="271"/>
      <c r="AI895" s="271"/>
      <c r="AJ895" s="271"/>
      <c r="AK895" s="271"/>
      <c r="AL895" s="271"/>
      <c r="AM895" s="294"/>
      <c r="AN895" s="295" t="e">
        <f t="shared" si="245"/>
        <v>#DIV/0!</v>
      </c>
      <c r="AO895" s="299"/>
    </row>
    <row r="896" spans="1:41" s="221" customFormat="1" ht="15" customHeight="1" x14ac:dyDescent="0.15">
      <c r="A896" s="247"/>
      <c r="B896" s="248">
        <f t="shared" si="249"/>
        <v>0</v>
      </c>
      <c r="C896" s="249">
        <f t="shared" si="249"/>
        <v>0</v>
      </c>
      <c r="D896" s="250">
        <f>D895+1</f>
        <v>4</v>
      </c>
      <c r="E896" s="250"/>
      <c r="F896" s="251"/>
      <c r="G896" s="250"/>
      <c r="H896" s="250"/>
      <c r="I896" s="250"/>
      <c r="J896" s="250"/>
      <c r="K896" s="250"/>
      <c r="L896" s="250"/>
      <c r="M896" s="250"/>
      <c r="N896" s="250"/>
      <c r="O896" s="258">
        <f t="shared" si="244"/>
        <v>0</v>
      </c>
      <c r="P896" s="333"/>
      <c r="Q896" s="271"/>
      <c r="R896" s="319"/>
      <c r="S896" s="335"/>
      <c r="T896" s="333"/>
      <c r="U896" s="321"/>
      <c r="V896" s="345"/>
      <c r="W896" s="343"/>
      <c r="X896" s="321"/>
      <c r="Y896" s="319"/>
      <c r="Z896" s="319"/>
      <c r="AA896" s="319"/>
      <c r="AB896" s="272"/>
      <c r="AC896" s="272"/>
      <c r="AD896" s="250">
        <f>AD895</f>
        <v>0</v>
      </c>
      <c r="AE896" s="284" t="e">
        <f>VLOOKUP(AD896,分类参数表!$I$2:$J$10,2,FALSE)</f>
        <v>#N/A</v>
      </c>
      <c r="AF896" s="285"/>
      <c r="AG896" s="271"/>
      <c r="AH896" s="271"/>
      <c r="AI896" s="271"/>
      <c r="AJ896" s="271"/>
      <c r="AK896" s="271"/>
      <c r="AL896" s="271"/>
      <c r="AM896" s="294"/>
      <c r="AN896" s="295" t="e">
        <f t="shared" si="245"/>
        <v>#DIV/0!</v>
      </c>
      <c r="AO896" s="299"/>
    </row>
    <row r="897" spans="1:41" s="221" customFormat="1" ht="15" customHeight="1" x14ac:dyDescent="0.15">
      <c r="A897" s="247"/>
      <c r="B897" s="248">
        <f t="shared" si="249"/>
        <v>0</v>
      </c>
      <c r="C897" s="249">
        <f t="shared" si="249"/>
        <v>0</v>
      </c>
      <c r="D897" s="250">
        <f>D896+1</f>
        <v>5</v>
      </c>
      <c r="E897" s="250"/>
      <c r="F897" s="251"/>
      <c r="G897" s="250"/>
      <c r="H897" s="250"/>
      <c r="I897" s="250"/>
      <c r="J897" s="250"/>
      <c r="K897" s="250"/>
      <c r="L897" s="250"/>
      <c r="M897" s="250"/>
      <c r="N897" s="250"/>
      <c r="O897" s="258">
        <f t="shared" si="244"/>
        <v>0</v>
      </c>
      <c r="P897" s="333"/>
      <c r="Q897" s="271"/>
      <c r="R897" s="319"/>
      <c r="S897" s="335"/>
      <c r="T897" s="333"/>
      <c r="U897" s="321"/>
      <c r="V897" s="345"/>
      <c r="W897" s="343"/>
      <c r="X897" s="321"/>
      <c r="Y897" s="319"/>
      <c r="Z897" s="319"/>
      <c r="AA897" s="319"/>
      <c r="AB897" s="272"/>
      <c r="AC897" s="272"/>
      <c r="AD897" s="250">
        <f>AD896</f>
        <v>0</v>
      </c>
      <c r="AE897" s="284" t="e">
        <f>VLOOKUP(AD897,分类参数表!$I$2:$J$10,2,FALSE)</f>
        <v>#N/A</v>
      </c>
      <c r="AF897" s="285"/>
      <c r="AG897" s="271"/>
      <c r="AH897" s="271"/>
      <c r="AI897" s="271"/>
      <c r="AJ897" s="271"/>
      <c r="AK897" s="271"/>
      <c r="AL897" s="271"/>
      <c r="AM897" s="294"/>
      <c r="AN897" s="295" t="e">
        <f t="shared" si="245"/>
        <v>#DIV/0!</v>
      </c>
      <c r="AO897" s="299"/>
    </row>
    <row r="898" spans="1:41" s="218" customFormat="1" ht="15" customHeight="1" x14ac:dyDescent="0.15">
      <c r="A898" s="229"/>
      <c r="B898" s="230"/>
      <c r="C898" s="231"/>
      <c r="D898" s="232">
        <v>1</v>
      </c>
      <c r="E898" s="233"/>
      <c r="F898" s="233"/>
      <c r="G898" s="232"/>
      <c r="H898" s="234"/>
      <c r="I898" s="234"/>
      <c r="J898" s="232"/>
      <c r="K898" s="233"/>
      <c r="L898" s="232"/>
      <c r="M898" s="232"/>
      <c r="N898" s="232"/>
      <c r="O898" s="255">
        <f t="shared" si="244"/>
        <v>0</v>
      </c>
      <c r="P898" s="322">
        <f>SUM(O898:O902)</f>
        <v>0</v>
      </c>
      <c r="Q898" s="264"/>
      <c r="R898" s="330">
        <f>SUMPRODUCT(Q898:Q902+0)</f>
        <v>0</v>
      </c>
      <c r="S898" s="346" t="e">
        <f>R898/P898</f>
        <v>#DIV/0!</v>
      </c>
      <c r="T898" s="322" t="e">
        <f>LOOKUP(S898,{0.4,0.45,0.5,0.55,0.6,0.65,0.7,0.75,0.8,0.85,0.9,0.95,1},{0.1,0.175,0.25,0.325,0.4,0.475,0.55,0.625,0.7,0.775,0.85,0.925,1})</f>
        <v>#DIV/0!</v>
      </c>
      <c r="U898" s="324"/>
      <c r="V898" s="326"/>
      <c r="W898" s="328"/>
      <c r="X898" s="324"/>
      <c r="Y898" s="330">
        <f>R898-(V898/10)-X898</f>
        <v>0</v>
      </c>
      <c r="Z898" s="330" t="e">
        <f>Y898*T898*AE898</f>
        <v>#DIV/0!</v>
      </c>
      <c r="AA898" s="330" t="e">
        <f>U898-V898+Z898</f>
        <v>#DIV/0!</v>
      </c>
      <c r="AB898" s="265"/>
      <c r="AC898" s="265"/>
      <c r="AD898" s="276"/>
      <c r="AE898" s="277" t="e">
        <f>VLOOKUP(AD898,分类参数表!$I$2:$J$10,2,FALSE)</f>
        <v>#N/A</v>
      </c>
      <c r="AF898" s="278"/>
      <c r="AG898" s="264"/>
      <c r="AH898" s="264"/>
      <c r="AI898" s="264"/>
      <c r="AJ898" s="264"/>
      <c r="AK898" s="264"/>
      <c r="AL898" s="264"/>
      <c r="AM898" s="288"/>
      <c r="AN898" s="289" t="e">
        <f t="shared" si="245"/>
        <v>#DIV/0!</v>
      </c>
      <c r="AO898" s="296"/>
    </row>
    <row r="899" spans="1:41" s="219" customFormat="1" ht="15" customHeight="1" x14ac:dyDescent="0.15">
      <c r="A899" s="235"/>
      <c r="B899" s="236">
        <f t="shared" ref="B899:C902" si="250">B898</f>
        <v>0</v>
      </c>
      <c r="C899" s="237">
        <f t="shared" si="250"/>
        <v>0</v>
      </c>
      <c r="D899" s="238">
        <f>D898+1</f>
        <v>2</v>
      </c>
      <c r="E899" s="238"/>
      <c r="F899" s="239"/>
      <c r="G899" s="238"/>
      <c r="H899" s="240"/>
      <c r="I899" s="240"/>
      <c r="J899" s="238"/>
      <c r="K899" s="238"/>
      <c r="L899" s="238"/>
      <c r="M899" s="238"/>
      <c r="N899" s="238"/>
      <c r="O899" s="256">
        <f t="shared" si="244"/>
        <v>0</v>
      </c>
      <c r="P899" s="323"/>
      <c r="Q899" s="266"/>
      <c r="R899" s="331"/>
      <c r="S899" s="347"/>
      <c r="T899" s="323"/>
      <c r="U899" s="325"/>
      <c r="V899" s="327"/>
      <c r="W899" s="329"/>
      <c r="X899" s="325"/>
      <c r="Y899" s="331"/>
      <c r="Z899" s="331"/>
      <c r="AA899" s="331"/>
      <c r="AB899" s="267"/>
      <c r="AC899" s="267"/>
      <c r="AD899" s="238">
        <f>AD898</f>
        <v>0</v>
      </c>
      <c r="AE899" s="279" t="e">
        <f>VLOOKUP(AD899,分类参数表!$I$2:$J$10,2,FALSE)</f>
        <v>#N/A</v>
      </c>
      <c r="AF899" s="280"/>
      <c r="AG899" s="266"/>
      <c r="AH899" s="266"/>
      <c r="AI899" s="266"/>
      <c r="AJ899" s="266"/>
      <c r="AK899" s="266"/>
      <c r="AL899" s="266"/>
      <c r="AM899" s="290"/>
      <c r="AN899" s="291" t="e">
        <f t="shared" si="245"/>
        <v>#DIV/0!</v>
      </c>
      <c r="AO899" s="297"/>
    </row>
    <row r="900" spans="1:41" s="219" customFormat="1" ht="15" customHeight="1" x14ac:dyDescent="0.15">
      <c r="A900" s="235"/>
      <c r="B900" s="236">
        <f t="shared" si="250"/>
        <v>0</v>
      </c>
      <c r="C900" s="237">
        <f t="shared" si="250"/>
        <v>0</v>
      </c>
      <c r="D900" s="238">
        <f>D899+1</f>
        <v>3</v>
      </c>
      <c r="E900" s="238"/>
      <c r="F900" s="239"/>
      <c r="G900" s="238"/>
      <c r="H900" s="240"/>
      <c r="I900" s="240"/>
      <c r="J900" s="238"/>
      <c r="K900" s="238"/>
      <c r="L900" s="238"/>
      <c r="M900" s="238"/>
      <c r="N900" s="238"/>
      <c r="O900" s="256">
        <f t="shared" si="244"/>
        <v>0</v>
      </c>
      <c r="P900" s="323"/>
      <c r="Q900" s="266"/>
      <c r="R900" s="331"/>
      <c r="S900" s="347"/>
      <c r="T900" s="323"/>
      <c r="U900" s="325"/>
      <c r="V900" s="327"/>
      <c r="W900" s="329"/>
      <c r="X900" s="325"/>
      <c r="Y900" s="331"/>
      <c r="Z900" s="331"/>
      <c r="AA900" s="331"/>
      <c r="AB900" s="268"/>
      <c r="AC900" s="268"/>
      <c r="AD900" s="238">
        <f>AD899</f>
        <v>0</v>
      </c>
      <c r="AE900" s="279" t="e">
        <f>VLOOKUP(AD900,分类参数表!$I$2:$J$10,2,FALSE)</f>
        <v>#N/A</v>
      </c>
      <c r="AF900" s="280"/>
      <c r="AG900" s="266"/>
      <c r="AH900" s="266"/>
      <c r="AI900" s="266"/>
      <c r="AJ900" s="266"/>
      <c r="AK900" s="266"/>
      <c r="AL900" s="266"/>
      <c r="AM900" s="290"/>
      <c r="AN900" s="291" t="e">
        <f t="shared" si="245"/>
        <v>#DIV/0!</v>
      </c>
      <c r="AO900" s="297"/>
    </row>
    <row r="901" spans="1:41" s="219" customFormat="1" ht="15" customHeight="1" x14ac:dyDescent="0.15">
      <c r="A901" s="235"/>
      <c r="B901" s="236">
        <f t="shared" si="250"/>
        <v>0</v>
      </c>
      <c r="C901" s="237">
        <f t="shared" si="250"/>
        <v>0</v>
      </c>
      <c r="D901" s="238">
        <f>D900+1</f>
        <v>4</v>
      </c>
      <c r="E901" s="238"/>
      <c r="F901" s="239"/>
      <c r="G901" s="238"/>
      <c r="H901" s="238"/>
      <c r="I901" s="238"/>
      <c r="J901" s="238"/>
      <c r="K901" s="238"/>
      <c r="L901" s="238"/>
      <c r="M901" s="238"/>
      <c r="N901" s="238"/>
      <c r="O901" s="256">
        <f t="shared" si="244"/>
        <v>0</v>
      </c>
      <c r="P901" s="323"/>
      <c r="Q901" s="266"/>
      <c r="R901" s="331"/>
      <c r="S901" s="347"/>
      <c r="T901" s="323"/>
      <c r="U901" s="325"/>
      <c r="V901" s="327"/>
      <c r="W901" s="329"/>
      <c r="X901" s="325"/>
      <c r="Y901" s="331"/>
      <c r="Z901" s="331"/>
      <c r="AA901" s="331"/>
      <c r="AB901" s="267"/>
      <c r="AC901" s="267"/>
      <c r="AD901" s="238">
        <f>AD900</f>
        <v>0</v>
      </c>
      <c r="AE901" s="279" t="e">
        <f>VLOOKUP(AD901,分类参数表!$I$2:$J$10,2,FALSE)</f>
        <v>#N/A</v>
      </c>
      <c r="AF901" s="280"/>
      <c r="AG901" s="266"/>
      <c r="AH901" s="266"/>
      <c r="AI901" s="266"/>
      <c r="AJ901" s="266"/>
      <c r="AK901" s="266"/>
      <c r="AL901" s="266"/>
      <c r="AM901" s="290"/>
      <c r="AN901" s="291" t="e">
        <f t="shared" si="245"/>
        <v>#DIV/0!</v>
      </c>
      <c r="AO901" s="297"/>
    </row>
    <row r="902" spans="1:41" s="219" customFormat="1" ht="15" customHeight="1" x14ac:dyDescent="0.15">
      <c r="A902" s="235"/>
      <c r="B902" s="236">
        <f t="shared" si="250"/>
        <v>0</v>
      </c>
      <c r="C902" s="237">
        <f t="shared" si="250"/>
        <v>0</v>
      </c>
      <c r="D902" s="238">
        <f>D901+1</f>
        <v>5</v>
      </c>
      <c r="E902" s="238"/>
      <c r="F902" s="239"/>
      <c r="G902" s="238"/>
      <c r="H902" s="238"/>
      <c r="I902" s="238"/>
      <c r="J902" s="238"/>
      <c r="K902" s="238"/>
      <c r="L902" s="238"/>
      <c r="M902" s="238"/>
      <c r="N902" s="238"/>
      <c r="O902" s="256">
        <f t="shared" si="244"/>
        <v>0</v>
      </c>
      <c r="P902" s="323"/>
      <c r="Q902" s="266"/>
      <c r="R902" s="331"/>
      <c r="S902" s="347"/>
      <c r="T902" s="323"/>
      <c r="U902" s="325"/>
      <c r="V902" s="327"/>
      <c r="W902" s="329"/>
      <c r="X902" s="325"/>
      <c r="Y902" s="331"/>
      <c r="Z902" s="331"/>
      <c r="AA902" s="331"/>
      <c r="AB902" s="267"/>
      <c r="AC902" s="267"/>
      <c r="AD902" s="238">
        <f>AD901</f>
        <v>0</v>
      </c>
      <c r="AE902" s="279" t="e">
        <f>VLOOKUP(AD902,分类参数表!$I$2:$J$10,2,FALSE)</f>
        <v>#N/A</v>
      </c>
      <c r="AF902" s="280"/>
      <c r="AG902" s="266"/>
      <c r="AH902" s="266"/>
      <c r="AI902" s="266"/>
      <c r="AJ902" s="266"/>
      <c r="AK902" s="266"/>
      <c r="AL902" s="266"/>
      <c r="AM902" s="290"/>
      <c r="AN902" s="291" t="e">
        <f t="shared" si="245"/>
        <v>#DIV/0!</v>
      </c>
      <c r="AO902" s="297"/>
    </row>
    <row r="903" spans="1:41" x14ac:dyDescent="0.15">
      <c r="A903" s="253"/>
      <c r="B903" s="38"/>
      <c r="C903" s="37"/>
      <c r="D903" s="38"/>
      <c r="E903" s="38"/>
      <c r="F903" s="38"/>
      <c r="G903" s="38"/>
      <c r="H903" s="38"/>
      <c r="I903" s="38"/>
      <c r="J903" s="38"/>
      <c r="K903" s="38"/>
      <c r="L903" s="38"/>
      <c r="M903" s="38"/>
      <c r="N903" s="38"/>
      <c r="O903" s="38"/>
      <c r="P903" s="38"/>
      <c r="Q903" s="67"/>
      <c r="R903" s="38"/>
      <c r="S903" s="38"/>
      <c r="T903" s="38"/>
      <c r="U903" s="38"/>
      <c r="V903" s="68"/>
      <c r="W903" s="67"/>
      <c r="X903" s="38"/>
      <c r="Y903" s="68"/>
      <c r="Z903" s="68"/>
      <c r="AA903" s="68"/>
      <c r="AB903" s="68"/>
      <c r="AC903" s="68"/>
      <c r="AD903" s="38"/>
      <c r="AE903" s="286"/>
      <c r="AF903" s="38"/>
      <c r="AG903" s="38"/>
      <c r="AH903" s="38"/>
      <c r="AI903" s="38"/>
      <c r="AJ903" s="38"/>
      <c r="AK903" s="38"/>
      <c r="AL903" s="38"/>
      <c r="AM903" s="68"/>
      <c r="AN903" s="90"/>
      <c r="AO903" s="98"/>
    </row>
    <row r="904" spans="1:41" s="218" customFormat="1" ht="15" customHeight="1" x14ac:dyDescent="0.15">
      <c r="A904" s="229"/>
      <c r="B904" s="230"/>
      <c r="C904" s="231"/>
      <c r="D904" s="232">
        <v>1</v>
      </c>
      <c r="E904" s="233"/>
      <c r="F904" s="233"/>
      <c r="G904" s="232"/>
      <c r="H904" s="234"/>
      <c r="I904" s="234"/>
      <c r="J904" s="232"/>
      <c r="K904" s="233"/>
      <c r="L904" s="232"/>
      <c r="M904" s="232"/>
      <c r="N904" s="232"/>
      <c r="O904" s="255">
        <f t="shared" ref="O904:O928" si="251">N904*M904</f>
        <v>0</v>
      </c>
      <c r="P904" s="322">
        <f>SUM(O904:O908)</f>
        <v>0</v>
      </c>
      <c r="Q904" s="264"/>
      <c r="R904" s="330">
        <f>SUMPRODUCT(Q904:Q908+0)</f>
        <v>0</v>
      </c>
      <c r="S904" s="346" t="e">
        <f>R904/P904</f>
        <v>#DIV/0!</v>
      </c>
      <c r="T904" s="322" t="e">
        <f>LOOKUP(S904,{0.4,0.45,0.5,0.55,0.6,0.65,0.7,0.75,0.8,0.85,0.9,0.95,1},{0.1,0.175,0.25,0.325,0.4,0.475,0.55,0.625,0.7,0.775,0.85,0.925,1})</f>
        <v>#DIV/0!</v>
      </c>
      <c r="U904" s="324"/>
      <c r="V904" s="326"/>
      <c r="W904" s="328"/>
      <c r="X904" s="324"/>
      <c r="Y904" s="330">
        <f>R904-(V904/10)-X904</f>
        <v>0</v>
      </c>
      <c r="Z904" s="330" t="e">
        <f>Y904*T904*AE904</f>
        <v>#DIV/0!</v>
      </c>
      <c r="AA904" s="330" t="e">
        <f>U904-V904+Z904</f>
        <v>#DIV/0!</v>
      </c>
      <c r="AB904" s="265"/>
      <c r="AC904" s="265"/>
      <c r="AD904" s="276"/>
      <c r="AE904" s="277" t="e">
        <f>VLOOKUP(AD904,分类参数表!$I$2:$J$10,2,FALSE)</f>
        <v>#N/A</v>
      </c>
      <c r="AF904" s="278"/>
      <c r="AG904" s="264"/>
      <c r="AH904" s="264"/>
      <c r="AI904" s="264"/>
      <c r="AJ904" s="264"/>
      <c r="AK904" s="264"/>
      <c r="AL904" s="264"/>
      <c r="AM904" s="288"/>
      <c r="AN904" s="289" t="e">
        <f t="shared" ref="AN904:AN928" si="252">(Q904-AM904)/M904/N904</f>
        <v>#DIV/0!</v>
      </c>
      <c r="AO904" s="296"/>
    </row>
    <row r="905" spans="1:41" s="219" customFormat="1" ht="15" customHeight="1" x14ac:dyDescent="0.15">
      <c r="A905" s="235"/>
      <c r="B905" s="236">
        <f t="shared" ref="B905:C908" si="253">B904</f>
        <v>0</v>
      </c>
      <c r="C905" s="237">
        <f t="shared" si="253"/>
        <v>0</v>
      </c>
      <c r="D905" s="238">
        <f>D904+1</f>
        <v>2</v>
      </c>
      <c r="E905" s="238"/>
      <c r="F905" s="239"/>
      <c r="G905" s="238"/>
      <c r="H905" s="240"/>
      <c r="I905" s="240"/>
      <c r="J905" s="238"/>
      <c r="K905" s="238"/>
      <c r="L905" s="238"/>
      <c r="M905" s="238"/>
      <c r="N905" s="238"/>
      <c r="O905" s="256">
        <f t="shared" si="251"/>
        <v>0</v>
      </c>
      <c r="P905" s="323"/>
      <c r="Q905" s="266"/>
      <c r="R905" s="331"/>
      <c r="S905" s="347"/>
      <c r="T905" s="323"/>
      <c r="U905" s="325"/>
      <c r="V905" s="327"/>
      <c r="W905" s="329"/>
      <c r="X905" s="325"/>
      <c r="Y905" s="331"/>
      <c r="Z905" s="331"/>
      <c r="AA905" s="331"/>
      <c r="AB905" s="267"/>
      <c r="AC905" s="267"/>
      <c r="AD905" s="238">
        <f>AD904</f>
        <v>0</v>
      </c>
      <c r="AE905" s="279" t="e">
        <f>VLOOKUP(AD905,分类参数表!$I$2:$J$10,2,FALSE)</f>
        <v>#N/A</v>
      </c>
      <c r="AF905" s="280"/>
      <c r="AG905" s="266"/>
      <c r="AH905" s="266"/>
      <c r="AI905" s="266"/>
      <c r="AJ905" s="266"/>
      <c r="AK905" s="266"/>
      <c r="AL905" s="266"/>
      <c r="AM905" s="290"/>
      <c r="AN905" s="291" t="e">
        <f t="shared" si="252"/>
        <v>#DIV/0!</v>
      </c>
      <c r="AO905" s="297"/>
    </row>
    <row r="906" spans="1:41" s="219" customFormat="1" ht="15" customHeight="1" x14ac:dyDescent="0.15">
      <c r="A906" s="235"/>
      <c r="B906" s="236">
        <f t="shared" si="253"/>
        <v>0</v>
      </c>
      <c r="C906" s="237">
        <f t="shared" si="253"/>
        <v>0</v>
      </c>
      <c r="D906" s="238">
        <f>D905+1</f>
        <v>3</v>
      </c>
      <c r="E906" s="238"/>
      <c r="F906" s="239"/>
      <c r="G906" s="238"/>
      <c r="H906" s="240"/>
      <c r="I906" s="240"/>
      <c r="J906" s="238"/>
      <c r="K906" s="238"/>
      <c r="L906" s="238"/>
      <c r="M906" s="238"/>
      <c r="N906" s="238"/>
      <c r="O906" s="256">
        <f t="shared" si="251"/>
        <v>0</v>
      </c>
      <c r="P906" s="323"/>
      <c r="Q906" s="266"/>
      <c r="R906" s="331"/>
      <c r="S906" s="347"/>
      <c r="T906" s="323"/>
      <c r="U906" s="325"/>
      <c r="V906" s="327"/>
      <c r="W906" s="329"/>
      <c r="X906" s="325"/>
      <c r="Y906" s="331"/>
      <c r="Z906" s="331"/>
      <c r="AA906" s="331"/>
      <c r="AB906" s="268"/>
      <c r="AC906" s="268"/>
      <c r="AD906" s="238">
        <f>AD905</f>
        <v>0</v>
      </c>
      <c r="AE906" s="279" t="e">
        <f>VLOOKUP(AD906,分类参数表!$I$2:$J$10,2,FALSE)</f>
        <v>#N/A</v>
      </c>
      <c r="AF906" s="280"/>
      <c r="AG906" s="266"/>
      <c r="AH906" s="266"/>
      <c r="AI906" s="266"/>
      <c r="AJ906" s="266"/>
      <c r="AK906" s="266"/>
      <c r="AL906" s="266"/>
      <c r="AM906" s="290"/>
      <c r="AN906" s="291" t="e">
        <f t="shared" si="252"/>
        <v>#DIV/0!</v>
      </c>
      <c r="AO906" s="297"/>
    </row>
    <row r="907" spans="1:41" s="219" customFormat="1" ht="15" customHeight="1" x14ac:dyDescent="0.15">
      <c r="A907" s="235"/>
      <c r="B907" s="236">
        <f t="shared" si="253"/>
        <v>0</v>
      </c>
      <c r="C907" s="237">
        <f t="shared" si="253"/>
        <v>0</v>
      </c>
      <c r="D907" s="238">
        <f>D906+1</f>
        <v>4</v>
      </c>
      <c r="E907" s="238"/>
      <c r="F907" s="239"/>
      <c r="G907" s="238"/>
      <c r="H907" s="238"/>
      <c r="I907" s="238"/>
      <c r="J907" s="238"/>
      <c r="K907" s="238"/>
      <c r="L907" s="238"/>
      <c r="M907" s="238"/>
      <c r="N907" s="238"/>
      <c r="O907" s="256">
        <f t="shared" si="251"/>
        <v>0</v>
      </c>
      <c r="P907" s="323"/>
      <c r="Q907" s="266"/>
      <c r="R907" s="331"/>
      <c r="S907" s="347"/>
      <c r="T907" s="323"/>
      <c r="U907" s="325"/>
      <c r="V907" s="327"/>
      <c r="W907" s="329"/>
      <c r="X907" s="325"/>
      <c r="Y907" s="331"/>
      <c r="Z907" s="331"/>
      <c r="AA907" s="331"/>
      <c r="AB907" s="267"/>
      <c r="AC907" s="267"/>
      <c r="AD907" s="238">
        <f>AD906</f>
        <v>0</v>
      </c>
      <c r="AE907" s="279" t="e">
        <f>VLOOKUP(AD907,分类参数表!$I$2:$J$10,2,FALSE)</f>
        <v>#N/A</v>
      </c>
      <c r="AF907" s="280"/>
      <c r="AG907" s="266"/>
      <c r="AH907" s="266"/>
      <c r="AI907" s="266"/>
      <c r="AJ907" s="266"/>
      <c r="AK907" s="266"/>
      <c r="AL907" s="266"/>
      <c r="AM907" s="290"/>
      <c r="AN907" s="291" t="e">
        <f t="shared" si="252"/>
        <v>#DIV/0!</v>
      </c>
      <c r="AO907" s="297"/>
    </row>
    <row r="908" spans="1:41" s="219" customFormat="1" ht="15" customHeight="1" x14ac:dyDescent="0.15">
      <c r="A908" s="235"/>
      <c r="B908" s="236">
        <f t="shared" si="253"/>
        <v>0</v>
      </c>
      <c r="C908" s="237">
        <f t="shared" si="253"/>
        <v>0</v>
      </c>
      <c r="D908" s="238">
        <f>D907+1</f>
        <v>5</v>
      </c>
      <c r="E908" s="238"/>
      <c r="F908" s="239"/>
      <c r="G908" s="238"/>
      <c r="H908" s="238"/>
      <c r="I908" s="238"/>
      <c r="J908" s="238"/>
      <c r="K908" s="238"/>
      <c r="L908" s="238"/>
      <c r="M908" s="238"/>
      <c r="N908" s="238"/>
      <c r="O908" s="256">
        <f t="shared" si="251"/>
        <v>0</v>
      </c>
      <c r="P908" s="323"/>
      <c r="Q908" s="266"/>
      <c r="R908" s="331"/>
      <c r="S908" s="347"/>
      <c r="T908" s="323"/>
      <c r="U908" s="325"/>
      <c r="V908" s="327"/>
      <c r="W908" s="329"/>
      <c r="X908" s="325"/>
      <c r="Y908" s="331"/>
      <c r="Z908" s="331"/>
      <c r="AA908" s="331"/>
      <c r="AB908" s="267"/>
      <c r="AC908" s="267"/>
      <c r="AD908" s="238">
        <f>AD907</f>
        <v>0</v>
      </c>
      <c r="AE908" s="279" t="e">
        <f>VLOOKUP(AD908,分类参数表!$I$2:$J$10,2,FALSE)</f>
        <v>#N/A</v>
      </c>
      <c r="AF908" s="280"/>
      <c r="AG908" s="266"/>
      <c r="AH908" s="266"/>
      <c r="AI908" s="266"/>
      <c r="AJ908" s="266"/>
      <c r="AK908" s="266"/>
      <c r="AL908" s="266"/>
      <c r="AM908" s="290"/>
      <c r="AN908" s="291" t="e">
        <f t="shared" si="252"/>
        <v>#DIV/0!</v>
      </c>
      <c r="AO908" s="297"/>
    </row>
    <row r="909" spans="1:41" s="220" customFormat="1" ht="15" customHeight="1" x14ac:dyDescent="0.15">
      <c r="A909" s="241"/>
      <c r="B909" s="242"/>
      <c r="C909" s="243"/>
      <c r="D909" s="244">
        <v>1</v>
      </c>
      <c r="E909" s="245"/>
      <c r="F909" s="245"/>
      <c r="G909" s="244"/>
      <c r="H909" s="246"/>
      <c r="I909" s="246"/>
      <c r="J909" s="244"/>
      <c r="K909" s="245"/>
      <c r="L909" s="244"/>
      <c r="M909" s="244"/>
      <c r="N909" s="244"/>
      <c r="O909" s="257">
        <f t="shared" si="251"/>
        <v>0</v>
      </c>
      <c r="P909" s="332">
        <f>SUM(O909:O913)</f>
        <v>0</v>
      </c>
      <c r="Q909" s="269"/>
      <c r="R909" s="318">
        <f>SUMPRODUCT(Q909:Q913+0)</f>
        <v>0</v>
      </c>
      <c r="S909" s="334" t="e">
        <f>R909/P909</f>
        <v>#DIV/0!</v>
      </c>
      <c r="T909" s="332" t="e">
        <f>LOOKUP(S909,{0.4,0.45,0.5,0.55,0.6,0.65,0.7,0.75,0.8,0.85,0.9,0.95,1},{0.1,0.175,0.25,0.325,0.4,0.475,0.55,0.625,0.7,0.775,0.85,0.925,1})</f>
        <v>#DIV/0!</v>
      </c>
      <c r="U909" s="320"/>
      <c r="V909" s="344"/>
      <c r="W909" s="342"/>
      <c r="X909" s="320"/>
      <c r="Y909" s="318">
        <f>R909-(V909/10)-X909</f>
        <v>0</v>
      </c>
      <c r="Z909" s="318" t="e">
        <f>Y909*T909*AE909</f>
        <v>#DIV/0!</v>
      </c>
      <c r="AA909" s="318" t="e">
        <f>U909-V909+Z909</f>
        <v>#DIV/0!</v>
      </c>
      <c r="AB909" s="270"/>
      <c r="AC909" s="270"/>
      <c r="AD909" s="281"/>
      <c r="AE909" s="282" t="e">
        <f>VLOOKUP(AD909,分类参数表!$I$2:$J$10,2,FALSE)</f>
        <v>#N/A</v>
      </c>
      <c r="AF909" s="283"/>
      <c r="AG909" s="269"/>
      <c r="AH909" s="269"/>
      <c r="AI909" s="269"/>
      <c r="AJ909" s="269"/>
      <c r="AK909" s="269"/>
      <c r="AL909" s="269"/>
      <c r="AM909" s="292"/>
      <c r="AN909" s="293" t="e">
        <f t="shared" si="252"/>
        <v>#DIV/0!</v>
      </c>
      <c r="AO909" s="298"/>
    </row>
    <row r="910" spans="1:41" s="221" customFormat="1" ht="15" customHeight="1" x14ac:dyDescent="0.15">
      <c r="A910" s="247"/>
      <c r="B910" s="248">
        <f t="shared" ref="B910:C913" si="254">B909</f>
        <v>0</v>
      </c>
      <c r="C910" s="249">
        <f t="shared" si="254"/>
        <v>0</v>
      </c>
      <c r="D910" s="250">
        <f>D909+1</f>
        <v>2</v>
      </c>
      <c r="E910" s="250"/>
      <c r="F910" s="251"/>
      <c r="G910" s="250"/>
      <c r="H910" s="252"/>
      <c r="I910" s="252"/>
      <c r="J910" s="250"/>
      <c r="K910" s="250"/>
      <c r="L910" s="250"/>
      <c r="M910" s="250"/>
      <c r="N910" s="250"/>
      <c r="O910" s="258">
        <f t="shared" si="251"/>
        <v>0</v>
      </c>
      <c r="P910" s="333"/>
      <c r="Q910" s="271"/>
      <c r="R910" s="319"/>
      <c r="S910" s="335"/>
      <c r="T910" s="333"/>
      <c r="U910" s="321"/>
      <c r="V910" s="345"/>
      <c r="W910" s="343"/>
      <c r="X910" s="321"/>
      <c r="Y910" s="319"/>
      <c r="Z910" s="319"/>
      <c r="AA910" s="319"/>
      <c r="AB910" s="272"/>
      <c r="AC910" s="272"/>
      <c r="AD910" s="250">
        <f>AD909</f>
        <v>0</v>
      </c>
      <c r="AE910" s="284" t="e">
        <f>VLOOKUP(AD910,分类参数表!$I$2:$J$10,2,FALSE)</f>
        <v>#N/A</v>
      </c>
      <c r="AF910" s="285"/>
      <c r="AG910" s="271"/>
      <c r="AH910" s="271"/>
      <c r="AI910" s="271"/>
      <c r="AJ910" s="271"/>
      <c r="AK910" s="271"/>
      <c r="AL910" s="271"/>
      <c r="AM910" s="294"/>
      <c r="AN910" s="295" t="e">
        <f t="shared" si="252"/>
        <v>#DIV/0!</v>
      </c>
      <c r="AO910" s="299"/>
    </row>
    <row r="911" spans="1:41" s="221" customFormat="1" ht="15" customHeight="1" x14ac:dyDescent="0.15">
      <c r="A911" s="247"/>
      <c r="B911" s="248">
        <f t="shared" si="254"/>
        <v>0</v>
      </c>
      <c r="C911" s="249">
        <f t="shared" si="254"/>
        <v>0</v>
      </c>
      <c r="D911" s="250">
        <f>D910+1</f>
        <v>3</v>
      </c>
      <c r="E911" s="250"/>
      <c r="F911" s="251"/>
      <c r="G911" s="250"/>
      <c r="H911" s="252"/>
      <c r="I911" s="252"/>
      <c r="J911" s="250"/>
      <c r="K911" s="250"/>
      <c r="L911" s="250"/>
      <c r="M911" s="250"/>
      <c r="N911" s="250"/>
      <c r="O911" s="258">
        <f t="shared" si="251"/>
        <v>0</v>
      </c>
      <c r="P911" s="333"/>
      <c r="Q911" s="271"/>
      <c r="R911" s="319"/>
      <c r="S911" s="335"/>
      <c r="T911" s="333"/>
      <c r="U911" s="321"/>
      <c r="V911" s="345"/>
      <c r="W911" s="343"/>
      <c r="X911" s="321"/>
      <c r="Y911" s="319"/>
      <c r="Z911" s="319"/>
      <c r="AA911" s="319"/>
      <c r="AB911" s="273"/>
      <c r="AC911" s="273"/>
      <c r="AD911" s="250">
        <f>AD910</f>
        <v>0</v>
      </c>
      <c r="AE911" s="284" t="e">
        <f>VLOOKUP(AD911,分类参数表!$I$2:$J$10,2,FALSE)</f>
        <v>#N/A</v>
      </c>
      <c r="AF911" s="285"/>
      <c r="AG911" s="271"/>
      <c r="AH911" s="271"/>
      <c r="AI911" s="271"/>
      <c r="AJ911" s="271"/>
      <c r="AK911" s="271"/>
      <c r="AL911" s="271"/>
      <c r="AM911" s="294"/>
      <c r="AN911" s="295" t="e">
        <f t="shared" si="252"/>
        <v>#DIV/0!</v>
      </c>
      <c r="AO911" s="299"/>
    </row>
    <row r="912" spans="1:41" s="221" customFormat="1" ht="15" customHeight="1" x14ac:dyDescent="0.15">
      <c r="A912" s="247"/>
      <c r="B912" s="248">
        <f t="shared" si="254"/>
        <v>0</v>
      </c>
      <c r="C912" s="249">
        <f t="shared" si="254"/>
        <v>0</v>
      </c>
      <c r="D912" s="250">
        <f>D911+1</f>
        <v>4</v>
      </c>
      <c r="E912" s="250"/>
      <c r="F912" s="251"/>
      <c r="G912" s="250"/>
      <c r="H912" s="250"/>
      <c r="I912" s="250"/>
      <c r="J912" s="250"/>
      <c r="K912" s="250"/>
      <c r="L912" s="250"/>
      <c r="M912" s="250"/>
      <c r="N912" s="250"/>
      <c r="O912" s="258">
        <f t="shared" si="251"/>
        <v>0</v>
      </c>
      <c r="P912" s="333"/>
      <c r="Q912" s="271"/>
      <c r="R912" s="319"/>
      <c r="S912" s="335"/>
      <c r="T912" s="333"/>
      <c r="U912" s="321"/>
      <c r="V912" s="345"/>
      <c r="W912" s="343"/>
      <c r="X912" s="321"/>
      <c r="Y912" s="319"/>
      <c r="Z912" s="319"/>
      <c r="AA912" s="319"/>
      <c r="AB912" s="272"/>
      <c r="AC912" s="272"/>
      <c r="AD912" s="250">
        <f>AD911</f>
        <v>0</v>
      </c>
      <c r="AE912" s="284" t="e">
        <f>VLOOKUP(AD912,分类参数表!$I$2:$J$10,2,FALSE)</f>
        <v>#N/A</v>
      </c>
      <c r="AF912" s="285"/>
      <c r="AG912" s="271"/>
      <c r="AH912" s="271"/>
      <c r="AI912" s="271"/>
      <c r="AJ912" s="271"/>
      <c r="AK912" s="271"/>
      <c r="AL912" s="271"/>
      <c r="AM912" s="294"/>
      <c r="AN912" s="295" t="e">
        <f t="shared" si="252"/>
        <v>#DIV/0!</v>
      </c>
      <c r="AO912" s="299"/>
    </row>
    <row r="913" spans="1:41" s="221" customFormat="1" ht="15" customHeight="1" x14ac:dyDescent="0.15">
      <c r="A913" s="247"/>
      <c r="B913" s="248">
        <f t="shared" si="254"/>
        <v>0</v>
      </c>
      <c r="C913" s="249">
        <f t="shared" si="254"/>
        <v>0</v>
      </c>
      <c r="D913" s="250">
        <f>D912+1</f>
        <v>5</v>
      </c>
      <c r="E913" s="250"/>
      <c r="F913" s="251"/>
      <c r="G913" s="250"/>
      <c r="H913" s="250"/>
      <c r="I913" s="250"/>
      <c r="J913" s="250"/>
      <c r="K913" s="250"/>
      <c r="L913" s="250"/>
      <c r="M913" s="250"/>
      <c r="N913" s="250"/>
      <c r="O913" s="258">
        <f t="shared" si="251"/>
        <v>0</v>
      </c>
      <c r="P913" s="333"/>
      <c r="Q913" s="271"/>
      <c r="R913" s="319"/>
      <c r="S913" s="335"/>
      <c r="T913" s="333"/>
      <c r="U913" s="321"/>
      <c r="V913" s="345"/>
      <c r="W913" s="343"/>
      <c r="X913" s="321"/>
      <c r="Y913" s="319"/>
      <c r="Z913" s="319"/>
      <c r="AA913" s="319"/>
      <c r="AB913" s="272"/>
      <c r="AC913" s="272"/>
      <c r="AD913" s="250">
        <f>AD912</f>
        <v>0</v>
      </c>
      <c r="AE913" s="284" t="e">
        <f>VLOOKUP(AD913,分类参数表!$I$2:$J$10,2,FALSE)</f>
        <v>#N/A</v>
      </c>
      <c r="AF913" s="285"/>
      <c r="AG913" s="271"/>
      <c r="AH913" s="271"/>
      <c r="AI913" s="271"/>
      <c r="AJ913" s="271"/>
      <c r="AK913" s="271"/>
      <c r="AL913" s="271"/>
      <c r="AM913" s="294"/>
      <c r="AN913" s="295" t="e">
        <f t="shared" si="252"/>
        <v>#DIV/0!</v>
      </c>
      <c r="AO913" s="299"/>
    </row>
    <row r="914" spans="1:41" s="218" customFormat="1" ht="15" customHeight="1" x14ac:dyDescent="0.15">
      <c r="A914" s="229"/>
      <c r="B914" s="230"/>
      <c r="C914" s="231"/>
      <c r="D914" s="232">
        <v>1</v>
      </c>
      <c r="E914" s="233"/>
      <c r="F914" s="233"/>
      <c r="G914" s="232"/>
      <c r="H914" s="234"/>
      <c r="I914" s="234"/>
      <c r="J914" s="232"/>
      <c r="K914" s="233"/>
      <c r="L914" s="232"/>
      <c r="M914" s="232"/>
      <c r="N914" s="232"/>
      <c r="O914" s="255">
        <f t="shared" si="251"/>
        <v>0</v>
      </c>
      <c r="P914" s="322">
        <f>SUM(O914:O918)</f>
        <v>0</v>
      </c>
      <c r="Q914" s="264"/>
      <c r="R914" s="330">
        <f>SUMPRODUCT(Q914:Q918+0)</f>
        <v>0</v>
      </c>
      <c r="S914" s="346" t="e">
        <f>R914/P914</f>
        <v>#DIV/0!</v>
      </c>
      <c r="T914" s="322" t="e">
        <f>LOOKUP(S914,{0.4,0.45,0.5,0.55,0.6,0.65,0.7,0.75,0.8,0.85,0.9,0.95,1},{0.1,0.175,0.25,0.325,0.4,0.475,0.55,0.625,0.7,0.775,0.85,0.925,1})</f>
        <v>#DIV/0!</v>
      </c>
      <c r="U914" s="324"/>
      <c r="V914" s="326"/>
      <c r="W914" s="328"/>
      <c r="X914" s="324"/>
      <c r="Y914" s="330">
        <f>R914-(V914/10)-X914</f>
        <v>0</v>
      </c>
      <c r="Z914" s="330" t="e">
        <f>Y914*T914*AE914</f>
        <v>#DIV/0!</v>
      </c>
      <c r="AA914" s="330" t="e">
        <f>U914-V914+Z914</f>
        <v>#DIV/0!</v>
      </c>
      <c r="AB914" s="265"/>
      <c r="AC914" s="265"/>
      <c r="AD914" s="276"/>
      <c r="AE914" s="277" t="e">
        <f>VLOOKUP(AD914,分类参数表!$I$2:$J$10,2,FALSE)</f>
        <v>#N/A</v>
      </c>
      <c r="AF914" s="278"/>
      <c r="AG914" s="264"/>
      <c r="AH914" s="264"/>
      <c r="AI914" s="264"/>
      <c r="AJ914" s="264"/>
      <c r="AK914" s="264"/>
      <c r="AL914" s="264"/>
      <c r="AM914" s="288"/>
      <c r="AN914" s="289" t="e">
        <f t="shared" si="252"/>
        <v>#DIV/0!</v>
      </c>
      <c r="AO914" s="296"/>
    </row>
    <row r="915" spans="1:41" s="219" customFormat="1" ht="15" customHeight="1" x14ac:dyDescent="0.15">
      <c r="A915" s="235"/>
      <c r="B915" s="236">
        <f t="shared" ref="B915:C918" si="255">B914</f>
        <v>0</v>
      </c>
      <c r="C915" s="237">
        <f t="shared" si="255"/>
        <v>0</v>
      </c>
      <c r="D915" s="238">
        <f>D914+1</f>
        <v>2</v>
      </c>
      <c r="E915" s="238"/>
      <c r="F915" s="239"/>
      <c r="G915" s="238"/>
      <c r="H915" s="240"/>
      <c r="I915" s="240"/>
      <c r="J915" s="238"/>
      <c r="K915" s="238"/>
      <c r="L915" s="238"/>
      <c r="M915" s="238"/>
      <c r="N915" s="238"/>
      <c r="O915" s="256">
        <f t="shared" si="251"/>
        <v>0</v>
      </c>
      <c r="P915" s="323"/>
      <c r="Q915" s="266"/>
      <c r="R915" s="331"/>
      <c r="S915" s="347"/>
      <c r="T915" s="323"/>
      <c r="U915" s="325"/>
      <c r="V915" s="327"/>
      <c r="W915" s="329"/>
      <c r="X915" s="325"/>
      <c r="Y915" s="331"/>
      <c r="Z915" s="331"/>
      <c r="AA915" s="331"/>
      <c r="AB915" s="267"/>
      <c r="AC915" s="267"/>
      <c r="AD915" s="238">
        <f>AD914</f>
        <v>0</v>
      </c>
      <c r="AE915" s="279" t="e">
        <f>VLOOKUP(AD915,分类参数表!$I$2:$J$10,2,FALSE)</f>
        <v>#N/A</v>
      </c>
      <c r="AF915" s="280"/>
      <c r="AG915" s="266"/>
      <c r="AH915" s="266"/>
      <c r="AI915" s="266"/>
      <c r="AJ915" s="266"/>
      <c r="AK915" s="266"/>
      <c r="AL915" s="266"/>
      <c r="AM915" s="290"/>
      <c r="AN915" s="291" t="e">
        <f t="shared" si="252"/>
        <v>#DIV/0!</v>
      </c>
      <c r="AO915" s="297"/>
    </row>
    <row r="916" spans="1:41" s="219" customFormat="1" ht="15" customHeight="1" x14ac:dyDescent="0.15">
      <c r="A916" s="235"/>
      <c r="B916" s="236">
        <f t="shared" si="255"/>
        <v>0</v>
      </c>
      <c r="C916" s="237">
        <f t="shared" si="255"/>
        <v>0</v>
      </c>
      <c r="D916" s="238">
        <f>D915+1</f>
        <v>3</v>
      </c>
      <c r="E916" s="238"/>
      <c r="F916" s="239"/>
      <c r="G916" s="238"/>
      <c r="H916" s="240"/>
      <c r="I916" s="240"/>
      <c r="J916" s="238"/>
      <c r="K916" s="238"/>
      <c r="L916" s="238"/>
      <c r="M916" s="238"/>
      <c r="N916" s="238"/>
      <c r="O916" s="256">
        <f t="shared" si="251"/>
        <v>0</v>
      </c>
      <c r="P916" s="323"/>
      <c r="Q916" s="266"/>
      <c r="R916" s="331"/>
      <c r="S916" s="347"/>
      <c r="T916" s="323"/>
      <c r="U916" s="325"/>
      <c r="V916" s="327"/>
      <c r="W916" s="329"/>
      <c r="X916" s="325"/>
      <c r="Y916" s="331"/>
      <c r="Z916" s="331"/>
      <c r="AA916" s="331"/>
      <c r="AB916" s="268"/>
      <c r="AC916" s="268"/>
      <c r="AD916" s="238">
        <f>AD915</f>
        <v>0</v>
      </c>
      <c r="AE916" s="279" t="e">
        <f>VLOOKUP(AD916,分类参数表!$I$2:$J$10,2,FALSE)</f>
        <v>#N/A</v>
      </c>
      <c r="AF916" s="280"/>
      <c r="AG916" s="266"/>
      <c r="AH916" s="266"/>
      <c r="AI916" s="266"/>
      <c r="AJ916" s="266"/>
      <c r="AK916" s="266"/>
      <c r="AL916" s="266"/>
      <c r="AM916" s="290"/>
      <c r="AN916" s="291" t="e">
        <f t="shared" si="252"/>
        <v>#DIV/0!</v>
      </c>
      <c r="AO916" s="297"/>
    </row>
    <row r="917" spans="1:41" s="219" customFormat="1" ht="15" customHeight="1" x14ac:dyDescent="0.15">
      <c r="A917" s="235"/>
      <c r="B917" s="236">
        <f t="shared" si="255"/>
        <v>0</v>
      </c>
      <c r="C917" s="237">
        <f t="shared" si="255"/>
        <v>0</v>
      </c>
      <c r="D917" s="238">
        <f>D916+1</f>
        <v>4</v>
      </c>
      <c r="E917" s="238"/>
      <c r="F917" s="239"/>
      <c r="G917" s="238"/>
      <c r="H917" s="238"/>
      <c r="I917" s="238"/>
      <c r="J917" s="238"/>
      <c r="K917" s="238"/>
      <c r="L917" s="238"/>
      <c r="M917" s="238"/>
      <c r="N917" s="238"/>
      <c r="O917" s="256">
        <f t="shared" si="251"/>
        <v>0</v>
      </c>
      <c r="P917" s="323"/>
      <c r="Q917" s="266"/>
      <c r="R917" s="331"/>
      <c r="S917" s="347"/>
      <c r="T917" s="323"/>
      <c r="U917" s="325"/>
      <c r="V917" s="327"/>
      <c r="W917" s="329"/>
      <c r="X917" s="325"/>
      <c r="Y917" s="331"/>
      <c r="Z917" s="331"/>
      <c r="AA917" s="331"/>
      <c r="AB917" s="267"/>
      <c r="AC917" s="267"/>
      <c r="AD917" s="238">
        <f>AD916</f>
        <v>0</v>
      </c>
      <c r="AE917" s="279" t="e">
        <f>VLOOKUP(AD917,分类参数表!$I$2:$J$10,2,FALSE)</f>
        <v>#N/A</v>
      </c>
      <c r="AF917" s="280"/>
      <c r="AG917" s="266"/>
      <c r="AH917" s="266"/>
      <c r="AI917" s="266"/>
      <c r="AJ917" s="266"/>
      <c r="AK917" s="266"/>
      <c r="AL917" s="266"/>
      <c r="AM917" s="290"/>
      <c r="AN917" s="291" t="e">
        <f t="shared" si="252"/>
        <v>#DIV/0!</v>
      </c>
      <c r="AO917" s="297"/>
    </row>
    <row r="918" spans="1:41" s="219" customFormat="1" ht="15" customHeight="1" x14ac:dyDescent="0.15">
      <c r="A918" s="235"/>
      <c r="B918" s="236">
        <f t="shared" si="255"/>
        <v>0</v>
      </c>
      <c r="C918" s="237">
        <f t="shared" si="255"/>
        <v>0</v>
      </c>
      <c r="D918" s="238">
        <f>D917+1</f>
        <v>5</v>
      </c>
      <c r="E918" s="238"/>
      <c r="F918" s="239"/>
      <c r="G918" s="238"/>
      <c r="H918" s="238"/>
      <c r="I918" s="238"/>
      <c r="J918" s="238"/>
      <c r="K918" s="238"/>
      <c r="L918" s="238"/>
      <c r="M918" s="238"/>
      <c r="N918" s="238"/>
      <c r="O918" s="256">
        <f t="shared" si="251"/>
        <v>0</v>
      </c>
      <c r="P918" s="323"/>
      <c r="Q918" s="266"/>
      <c r="R918" s="331"/>
      <c r="S918" s="347"/>
      <c r="T918" s="323"/>
      <c r="U918" s="325"/>
      <c r="V918" s="327"/>
      <c r="W918" s="329"/>
      <c r="X918" s="325"/>
      <c r="Y918" s="331"/>
      <c r="Z918" s="331"/>
      <c r="AA918" s="331"/>
      <c r="AB918" s="267"/>
      <c r="AC918" s="267"/>
      <c r="AD918" s="238">
        <f>AD917</f>
        <v>0</v>
      </c>
      <c r="AE918" s="279" t="e">
        <f>VLOOKUP(AD918,分类参数表!$I$2:$J$10,2,FALSE)</f>
        <v>#N/A</v>
      </c>
      <c r="AF918" s="280"/>
      <c r="AG918" s="266"/>
      <c r="AH918" s="266"/>
      <c r="AI918" s="266"/>
      <c r="AJ918" s="266"/>
      <c r="AK918" s="266"/>
      <c r="AL918" s="266"/>
      <c r="AM918" s="290"/>
      <c r="AN918" s="291" t="e">
        <f t="shared" si="252"/>
        <v>#DIV/0!</v>
      </c>
      <c r="AO918" s="297"/>
    </row>
    <row r="919" spans="1:41" s="220" customFormat="1" ht="15" customHeight="1" x14ac:dyDescent="0.15">
      <c r="A919" s="241"/>
      <c r="B919" s="242"/>
      <c r="C919" s="243"/>
      <c r="D919" s="244">
        <v>1</v>
      </c>
      <c r="E919" s="245"/>
      <c r="F919" s="245"/>
      <c r="G919" s="244"/>
      <c r="H919" s="246"/>
      <c r="I919" s="246"/>
      <c r="J919" s="244"/>
      <c r="K919" s="245"/>
      <c r="L919" s="244"/>
      <c r="M919" s="244"/>
      <c r="N919" s="244"/>
      <c r="O919" s="257">
        <f t="shared" si="251"/>
        <v>0</v>
      </c>
      <c r="P919" s="332">
        <f>SUM(O919:O923)</f>
        <v>0</v>
      </c>
      <c r="Q919" s="269"/>
      <c r="R919" s="318">
        <f>SUMPRODUCT(Q919:Q923+0)</f>
        <v>0</v>
      </c>
      <c r="S919" s="334" t="e">
        <f>R919/P919</f>
        <v>#DIV/0!</v>
      </c>
      <c r="T919" s="332" t="e">
        <f>LOOKUP(S919,{0.4,0.45,0.5,0.55,0.6,0.65,0.7,0.75,0.8,0.85,0.9,0.95,1},{0.1,0.175,0.25,0.325,0.4,0.475,0.55,0.625,0.7,0.775,0.85,0.925,1})</f>
        <v>#DIV/0!</v>
      </c>
      <c r="U919" s="320"/>
      <c r="V919" s="344"/>
      <c r="W919" s="342"/>
      <c r="X919" s="320"/>
      <c r="Y919" s="318">
        <f>R919-(V919/10)-X919</f>
        <v>0</v>
      </c>
      <c r="Z919" s="318" t="e">
        <f>Y919*T919*AE919</f>
        <v>#DIV/0!</v>
      </c>
      <c r="AA919" s="318" t="e">
        <f>U919-V919+Z919</f>
        <v>#DIV/0!</v>
      </c>
      <c r="AB919" s="270"/>
      <c r="AC919" s="270"/>
      <c r="AD919" s="281"/>
      <c r="AE919" s="282" t="e">
        <f>VLOOKUP(AD919,分类参数表!$I$2:$J$10,2,FALSE)</f>
        <v>#N/A</v>
      </c>
      <c r="AF919" s="283"/>
      <c r="AG919" s="269"/>
      <c r="AH919" s="269"/>
      <c r="AI919" s="269"/>
      <c r="AJ919" s="269"/>
      <c r="AK919" s="269"/>
      <c r="AL919" s="269"/>
      <c r="AM919" s="292"/>
      <c r="AN919" s="293" t="e">
        <f t="shared" si="252"/>
        <v>#DIV/0!</v>
      </c>
      <c r="AO919" s="298"/>
    </row>
    <row r="920" spans="1:41" s="221" customFormat="1" ht="15" customHeight="1" x14ac:dyDescent="0.15">
      <c r="A920" s="247"/>
      <c r="B920" s="248">
        <f t="shared" ref="B920:C923" si="256">B919</f>
        <v>0</v>
      </c>
      <c r="C920" s="249">
        <f t="shared" si="256"/>
        <v>0</v>
      </c>
      <c r="D920" s="250">
        <f>D919+1</f>
        <v>2</v>
      </c>
      <c r="E920" s="250"/>
      <c r="F920" s="251"/>
      <c r="G920" s="250"/>
      <c r="H920" s="252"/>
      <c r="I920" s="252"/>
      <c r="J920" s="250"/>
      <c r="K920" s="250"/>
      <c r="L920" s="250"/>
      <c r="M920" s="250"/>
      <c r="N920" s="250"/>
      <c r="O920" s="258">
        <f t="shared" si="251"/>
        <v>0</v>
      </c>
      <c r="P920" s="333"/>
      <c r="Q920" s="271"/>
      <c r="R920" s="319"/>
      <c r="S920" s="335"/>
      <c r="T920" s="333"/>
      <c r="U920" s="321"/>
      <c r="V920" s="345"/>
      <c r="W920" s="343"/>
      <c r="X920" s="321"/>
      <c r="Y920" s="319"/>
      <c r="Z920" s="319"/>
      <c r="AA920" s="319"/>
      <c r="AB920" s="272"/>
      <c r="AC920" s="272"/>
      <c r="AD920" s="250">
        <f>AD919</f>
        <v>0</v>
      </c>
      <c r="AE920" s="284" t="e">
        <f>VLOOKUP(AD920,分类参数表!$I$2:$J$10,2,FALSE)</f>
        <v>#N/A</v>
      </c>
      <c r="AF920" s="285"/>
      <c r="AG920" s="271"/>
      <c r="AH920" s="271"/>
      <c r="AI920" s="271"/>
      <c r="AJ920" s="271"/>
      <c r="AK920" s="271"/>
      <c r="AL920" s="271"/>
      <c r="AM920" s="294"/>
      <c r="AN920" s="295" t="e">
        <f t="shared" si="252"/>
        <v>#DIV/0!</v>
      </c>
      <c r="AO920" s="299"/>
    </row>
    <row r="921" spans="1:41" s="221" customFormat="1" ht="15" customHeight="1" x14ac:dyDescent="0.15">
      <c r="A921" s="247"/>
      <c r="B921" s="248">
        <f t="shared" si="256"/>
        <v>0</v>
      </c>
      <c r="C921" s="249">
        <f t="shared" si="256"/>
        <v>0</v>
      </c>
      <c r="D921" s="250">
        <f>D920+1</f>
        <v>3</v>
      </c>
      <c r="E921" s="250"/>
      <c r="F921" s="251"/>
      <c r="G921" s="250"/>
      <c r="H921" s="252"/>
      <c r="I921" s="252"/>
      <c r="J921" s="250"/>
      <c r="K921" s="250"/>
      <c r="L921" s="250"/>
      <c r="M921" s="250"/>
      <c r="N921" s="250"/>
      <c r="O921" s="258">
        <f t="shared" si="251"/>
        <v>0</v>
      </c>
      <c r="P921" s="333"/>
      <c r="Q921" s="271"/>
      <c r="R921" s="319"/>
      <c r="S921" s="335"/>
      <c r="T921" s="333"/>
      <c r="U921" s="321"/>
      <c r="V921" s="345"/>
      <c r="W921" s="343"/>
      <c r="X921" s="321"/>
      <c r="Y921" s="319"/>
      <c r="Z921" s="319"/>
      <c r="AA921" s="319"/>
      <c r="AB921" s="273"/>
      <c r="AC921" s="273"/>
      <c r="AD921" s="250">
        <f>AD920</f>
        <v>0</v>
      </c>
      <c r="AE921" s="284" t="e">
        <f>VLOOKUP(AD921,分类参数表!$I$2:$J$10,2,FALSE)</f>
        <v>#N/A</v>
      </c>
      <c r="AF921" s="285"/>
      <c r="AG921" s="271"/>
      <c r="AH921" s="271"/>
      <c r="AI921" s="271"/>
      <c r="AJ921" s="271"/>
      <c r="AK921" s="271"/>
      <c r="AL921" s="271"/>
      <c r="AM921" s="294"/>
      <c r="AN921" s="295" t="e">
        <f t="shared" si="252"/>
        <v>#DIV/0!</v>
      </c>
      <c r="AO921" s="299"/>
    </row>
    <row r="922" spans="1:41" s="221" customFormat="1" ht="15" customHeight="1" x14ac:dyDescent="0.15">
      <c r="A922" s="247"/>
      <c r="B922" s="248">
        <f t="shared" si="256"/>
        <v>0</v>
      </c>
      <c r="C922" s="249">
        <f t="shared" si="256"/>
        <v>0</v>
      </c>
      <c r="D922" s="250">
        <f>D921+1</f>
        <v>4</v>
      </c>
      <c r="E922" s="250"/>
      <c r="F922" s="251"/>
      <c r="G922" s="250"/>
      <c r="H922" s="250"/>
      <c r="I922" s="250"/>
      <c r="J922" s="250"/>
      <c r="K922" s="250"/>
      <c r="L922" s="250"/>
      <c r="M922" s="250"/>
      <c r="N922" s="250"/>
      <c r="O922" s="258">
        <f t="shared" si="251"/>
        <v>0</v>
      </c>
      <c r="P922" s="333"/>
      <c r="Q922" s="271"/>
      <c r="R922" s="319"/>
      <c r="S922" s="335"/>
      <c r="T922" s="333"/>
      <c r="U922" s="321"/>
      <c r="V922" s="345"/>
      <c r="W922" s="343"/>
      <c r="X922" s="321"/>
      <c r="Y922" s="319"/>
      <c r="Z922" s="319"/>
      <c r="AA922" s="319"/>
      <c r="AB922" s="272"/>
      <c r="AC922" s="272"/>
      <c r="AD922" s="250">
        <f>AD921</f>
        <v>0</v>
      </c>
      <c r="AE922" s="284" t="e">
        <f>VLOOKUP(AD922,分类参数表!$I$2:$J$10,2,FALSE)</f>
        <v>#N/A</v>
      </c>
      <c r="AF922" s="285"/>
      <c r="AG922" s="271"/>
      <c r="AH922" s="271"/>
      <c r="AI922" s="271"/>
      <c r="AJ922" s="271"/>
      <c r="AK922" s="271"/>
      <c r="AL922" s="271"/>
      <c r="AM922" s="294"/>
      <c r="AN922" s="295" t="e">
        <f t="shared" si="252"/>
        <v>#DIV/0!</v>
      </c>
      <c r="AO922" s="299"/>
    </row>
    <row r="923" spans="1:41" s="221" customFormat="1" ht="15" customHeight="1" x14ac:dyDescent="0.15">
      <c r="A923" s="247"/>
      <c r="B923" s="248">
        <f t="shared" si="256"/>
        <v>0</v>
      </c>
      <c r="C923" s="249">
        <f t="shared" si="256"/>
        <v>0</v>
      </c>
      <c r="D923" s="250">
        <f>D922+1</f>
        <v>5</v>
      </c>
      <c r="E923" s="250"/>
      <c r="F923" s="251"/>
      <c r="G923" s="250"/>
      <c r="H923" s="250"/>
      <c r="I923" s="250"/>
      <c r="J923" s="250"/>
      <c r="K923" s="250"/>
      <c r="L923" s="250"/>
      <c r="M923" s="250"/>
      <c r="N923" s="250"/>
      <c r="O923" s="258">
        <f t="shared" si="251"/>
        <v>0</v>
      </c>
      <c r="P923" s="333"/>
      <c r="Q923" s="271"/>
      <c r="R923" s="319"/>
      <c r="S923" s="335"/>
      <c r="T923" s="333"/>
      <c r="U923" s="321"/>
      <c r="V923" s="345"/>
      <c r="W923" s="343"/>
      <c r="X923" s="321"/>
      <c r="Y923" s="319"/>
      <c r="Z923" s="319"/>
      <c r="AA923" s="319"/>
      <c r="AB923" s="272"/>
      <c r="AC923" s="272"/>
      <c r="AD923" s="250">
        <f>AD922</f>
        <v>0</v>
      </c>
      <c r="AE923" s="284" t="e">
        <f>VLOOKUP(AD923,分类参数表!$I$2:$J$10,2,FALSE)</f>
        <v>#N/A</v>
      </c>
      <c r="AF923" s="285"/>
      <c r="AG923" s="271"/>
      <c r="AH923" s="271"/>
      <c r="AI923" s="271"/>
      <c r="AJ923" s="271"/>
      <c r="AK923" s="271"/>
      <c r="AL923" s="271"/>
      <c r="AM923" s="294"/>
      <c r="AN923" s="295" t="e">
        <f t="shared" si="252"/>
        <v>#DIV/0!</v>
      </c>
      <c r="AO923" s="299"/>
    </row>
    <row r="924" spans="1:41" s="218" customFormat="1" ht="15" customHeight="1" x14ac:dyDescent="0.15">
      <c r="A924" s="229"/>
      <c r="B924" s="230"/>
      <c r="C924" s="231"/>
      <c r="D924" s="232">
        <v>1</v>
      </c>
      <c r="E924" s="233"/>
      <c r="F924" s="233"/>
      <c r="G924" s="232"/>
      <c r="H924" s="234"/>
      <c r="I924" s="234"/>
      <c r="J924" s="232"/>
      <c r="K924" s="233"/>
      <c r="L924" s="232"/>
      <c r="M924" s="232"/>
      <c r="N924" s="232"/>
      <c r="O924" s="255">
        <f t="shared" si="251"/>
        <v>0</v>
      </c>
      <c r="P924" s="322">
        <f>SUM(O924:O928)</f>
        <v>0</v>
      </c>
      <c r="Q924" s="264"/>
      <c r="R924" s="330">
        <f>SUMPRODUCT(Q924:Q928+0)</f>
        <v>0</v>
      </c>
      <c r="S924" s="346" t="e">
        <f>R924/P924</f>
        <v>#DIV/0!</v>
      </c>
      <c r="T924" s="322" t="e">
        <f>LOOKUP(S924,{0.4,0.45,0.5,0.55,0.6,0.65,0.7,0.75,0.8,0.85,0.9,0.95,1},{0.1,0.175,0.25,0.325,0.4,0.475,0.55,0.625,0.7,0.775,0.85,0.925,1})</f>
        <v>#DIV/0!</v>
      </c>
      <c r="U924" s="324"/>
      <c r="V924" s="326"/>
      <c r="W924" s="328"/>
      <c r="X924" s="324"/>
      <c r="Y924" s="330">
        <f>R924-(V924/10)-X924</f>
        <v>0</v>
      </c>
      <c r="Z924" s="330" t="e">
        <f>Y924*T924*AE924</f>
        <v>#DIV/0!</v>
      </c>
      <c r="AA924" s="330" t="e">
        <f>U924-V924+Z924</f>
        <v>#DIV/0!</v>
      </c>
      <c r="AB924" s="265"/>
      <c r="AC924" s="265"/>
      <c r="AD924" s="276"/>
      <c r="AE924" s="277" t="e">
        <f>VLOOKUP(AD924,分类参数表!$I$2:$J$10,2,FALSE)</f>
        <v>#N/A</v>
      </c>
      <c r="AF924" s="278"/>
      <c r="AG924" s="264"/>
      <c r="AH924" s="264"/>
      <c r="AI924" s="264"/>
      <c r="AJ924" s="264"/>
      <c r="AK924" s="264"/>
      <c r="AL924" s="264"/>
      <c r="AM924" s="288"/>
      <c r="AN924" s="289" t="e">
        <f t="shared" si="252"/>
        <v>#DIV/0!</v>
      </c>
      <c r="AO924" s="296"/>
    </row>
    <row r="925" spans="1:41" s="219" customFormat="1" ht="15" customHeight="1" x14ac:dyDescent="0.15">
      <c r="A925" s="235"/>
      <c r="B925" s="236">
        <f t="shared" ref="B925:C928" si="257">B924</f>
        <v>0</v>
      </c>
      <c r="C925" s="237">
        <f t="shared" si="257"/>
        <v>0</v>
      </c>
      <c r="D925" s="238">
        <f>D924+1</f>
        <v>2</v>
      </c>
      <c r="E925" s="238"/>
      <c r="F925" s="239"/>
      <c r="G925" s="238"/>
      <c r="H925" s="240"/>
      <c r="I925" s="240"/>
      <c r="J925" s="238"/>
      <c r="K925" s="238"/>
      <c r="L925" s="238"/>
      <c r="M925" s="238"/>
      <c r="N925" s="238"/>
      <c r="O925" s="256">
        <f t="shared" si="251"/>
        <v>0</v>
      </c>
      <c r="P925" s="323"/>
      <c r="Q925" s="266"/>
      <c r="R925" s="331"/>
      <c r="S925" s="347"/>
      <c r="T925" s="323"/>
      <c r="U925" s="325"/>
      <c r="V925" s="327"/>
      <c r="W925" s="329"/>
      <c r="X925" s="325"/>
      <c r="Y925" s="331"/>
      <c r="Z925" s="331"/>
      <c r="AA925" s="331"/>
      <c r="AB925" s="267"/>
      <c r="AC925" s="267"/>
      <c r="AD925" s="238">
        <f>AD924</f>
        <v>0</v>
      </c>
      <c r="AE925" s="279" t="e">
        <f>VLOOKUP(AD925,分类参数表!$I$2:$J$10,2,FALSE)</f>
        <v>#N/A</v>
      </c>
      <c r="AF925" s="280"/>
      <c r="AG925" s="266"/>
      <c r="AH925" s="266"/>
      <c r="AI925" s="266"/>
      <c r="AJ925" s="266"/>
      <c r="AK925" s="266"/>
      <c r="AL925" s="266"/>
      <c r="AM925" s="290"/>
      <c r="AN925" s="291" t="e">
        <f t="shared" si="252"/>
        <v>#DIV/0!</v>
      </c>
      <c r="AO925" s="297"/>
    </row>
    <row r="926" spans="1:41" s="219" customFormat="1" ht="15" customHeight="1" x14ac:dyDescent="0.15">
      <c r="A926" s="235"/>
      <c r="B926" s="236">
        <f t="shared" si="257"/>
        <v>0</v>
      </c>
      <c r="C926" s="237">
        <f t="shared" si="257"/>
        <v>0</v>
      </c>
      <c r="D926" s="238">
        <f>D925+1</f>
        <v>3</v>
      </c>
      <c r="E926" s="238"/>
      <c r="F926" s="239"/>
      <c r="G926" s="238"/>
      <c r="H926" s="240"/>
      <c r="I926" s="240"/>
      <c r="J926" s="238"/>
      <c r="K926" s="238"/>
      <c r="L926" s="238"/>
      <c r="M926" s="238"/>
      <c r="N926" s="238"/>
      <c r="O926" s="256">
        <f t="shared" si="251"/>
        <v>0</v>
      </c>
      <c r="P926" s="323"/>
      <c r="Q926" s="266"/>
      <c r="R926" s="331"/>
      <c r="S926" s="347"/>
      <c r="T926" s="323"/>
      <c r="U926" s="325"/>
      <c r="V926" s="327"/>
      <c r="W926" s="329"/>
      <c r="X926" s="325"/>
      <c r="Y926" s="331"/>
      <c r="Z926" s="331"/>
      <c r="AA926" s="331"/>
      <c r="AB926" s="268"/>
      <c r="AC926" s="268"/>
      <c r="AD926" s="238">
        <f>AD925</f>
        <v>0</v>
      </c>
      <c r="AE926" s="279" t="e">
        <f>VLOOKUP(AD926,分类参数表!$I$2:$J$10,2,FALSE)</f>
        <v>#N/A</v>
      </c>
      <c r="AF926" s="280"/>
      <c r="AG926" s="266"/>
      <c r="AH926" s="266"/>
      <c r="AI926" s="266"/>
      <c r="AJ926" s="266"/>
      <c r="AK926" s="266"/>
      <c r="AL926" s="266"/>
      <c r="AM926" s="290"/>
      <c r="AN926" s="291" t="e">
        <f t="shared" si="252"/>
        <v>#DIV/0!</v>
      </c>
      <c r="AO926" s="297"/>
    </row>
    <row r="927" spans="1:41" s="219" customFormat="1" ht="15" customHeight="1" x14ac:dyDescent="0.15">
      <c r="A927" s="235"/>
      <c r="B927" s="236">
        <f t="shared" si="257"/>
        <v>0</v>
      </c>
      <c r="C927" s="237">
        <f t="shared" si="257"/>
        <v>0</v>
      </c>
      <c r="D927" s="238">
        <f>D926+1</f>
        <v>4</v>
      </c>
      <c r="E927" s="238"/>
      <c r="F927" s="239"/>
      <c r="G927" s="238"/>
      <c r="H927" s="238"/>
      <c r="I927" s="238"/>
      <c r="J927" s="238"/>
      <c r="K927" s="238"/>
      <c r="L927" s="238"/>
      <c r="M927" s="238"/>
      <c r="N927" s="238"/>
      <c r="O927" s="256">
        <f t="shared" si="251"/>
        <v>0</v>
      </c>
      <c r="P927" s="323"/>
      <c r="Q927" s="266"/>
      <c r="R927" s="331"/>
      <c r="S927" s="347"/>
      <c r="T927" s="323"/>
      <c r="U927" s="325"/>
      <c r="V927" s="327"/>
      <c r="W927" s="329"/>
      <c r="X927" s="325"/>
      <c r="Y927" s="331"/>
      <c r="Z927" s="331"/>
      <c r="AA927" s="331"/>
      <c r="AB927" s="267"/>
      <c r="AC927" s="267"/>
      <c r="AD927" s="238">
        <f>AD926</f>
        <v>0</v>
      </c>
      <c r="AE927" s="279" t="e">
        <f>VLOOKUP(AD927,分类参数表!$I$2:$J$10,2,FALSE)</f>
        <v>#N/A</v>
      </c>
      <c r="AF927" s="280"/>
      <c r="AG927" s="266"/>
      <c r="AH927" s="266"/>
      <c r="AI927" s="266"/>
      <c r="AJ927" s="266"/>
      <c r="AK927" s="266"/>
      <c r="AL927" s="266"/>
      <c r="AM927" s="290"/>
      <c r="AN927" s="291" t="e">
        <f t="shared" si="252"/>
        <v>#DIV/0!</v>
      </c>
      <c r="AO927" s="297"/>
    </row>
    <row r="928" spans="1:41" s="219" customFormat="1" ht="15" customHeight="1" x14ac:dyDescent="0.15">
      <c r="A928" s="235"/>
      <c r="B928" s="236">
        <f t="shared" si="257"/>
        <v>0</v>
      </c>
      <c r="C928" s="237">
        <f t="shared" si="257"/>
        <v>0</v>
      </c>
      <c r="D928" s="238">
        <f>D927+1</f>
        <v>5</v>
      </c>
      <c r="E928" s="238"/>
      <c r="F928" s="239"/>
      <c r="G928" s="238"/>
      <c r="H928" s="238"/>
      <c r="I928" s="238"/>
      <c r="J928" s="238"/>
      <c r="K928" s="238"/>
      <c r="L928" s="238"/>
      <c r="M928" s="238"/>
      <c r="N928" s="238"/>
      <c r="O928" s="256">
        <f t="shared" si="251"/>
        <v>0</v>
      </c>
      <c r="P928" s="323"/>
      <c r="Q928" s="266"/>
      <c r="R928" s="331"/>
      <c r="S928" s="347"/>
      <c r="T928" s="323"/>
      <c r="U928" s="325"/>
      <c r="V928" s="327"/>
      <c r="W928" s="329"/>
      <c r="X928" s="325"/>
      <c r="Y928" s="331"/>
      <c r="Z928" s="331"/>
      <c r="AA928" s="331"/>
      <c r="AB928" s="267"/>
      <c r="AC928" s="267"/>
      <c r="AD928" s="238">
        <f>AD927</f>
        <v>0</v>
      </c>
      <c r="AE928" s="279" t="e">
        <f>VLOOKUP(AD928,分类参数表!$I$2:$J$10,2,FALSE)</f>
        <v>#N/A</v>
      </c>
      <c r="AF928" s="280"/>
      <c r="AG928" s="266"/>
      <c r="AH928" s="266"/>
      <c r="AI928" s="266"/>
      <c r="AJ928" s="266"/>
      <c r="AK928" s="266"/>
      <c r="AL928" s="266"/>
      <c r="AM928" s="290"/>
      <c r="AN928" s="291" t="e">
        <f t="shared" si="252"/>
        <v>#DIV/0!</v>
      </c>
      <c r="AO928" s="297"/>
    </row>
    <row r="929" spans="1:41" x14ac:dyDescent="0.15">
      <c r="A929" s="253"/>
      <c r="B929" s="38"/>
      <c r="C929" s="37"/>
      <c r="D929" s="38"/>
      <c r="E929" s="38"/>
      <c r="F929" s="38"/>
      <c r="G929" s="38"/>
      <c r="H929" s="38"/>
      <c r="I929" s="38"/>
      <c r="J929" s="38"/>
      <c r="K929" s="38"/>
      <c r="L929" s="38"/>
      <c r="M929" s="38"/>
      <c r="N929" s="38"/>
      <c r="O929" s="38"/>
      <c r="P929" s="38"/>
      <c r="Q929" s="67"/>
      <c r="R929" s="38"/>
      <c r="S929" s="38"/>
      <c r="T929" s="38"/>
      <c r="U929" s="38"/>
      <c r="V929" s="68"/>
      <c r="W929" s="67"/>
      <c r="X929" s="38"/>
      <c r="Y929" s="68"/>
      <c r="Z929" s="68"/>
      <c r="AA929" s="68"/>
      <c r="AB929" s="68"/>
      <c r="AC929" s="68"/>
      <c r="AD929" s="38"/>
      <c r="AE929" s="286"/>
      <c r="AF929" s="38"/>
      <c r="AG929" s="38"/>
      <c r="AH929" s="38"/>
      <c r="AI929" s="38"/>
      <c r="AJ929" s="38"/>
      <c r="AK929" s="38"/>
      <c r="AL929" s="38"/>
      <c r="AM929" s="68"/>
      <c r="AN929" s="90"/>
      <c r="AO929" s="98"/>
    </row>
    <row r="930" spans="1:41" s="218" customFormat="1" ht="15" customHeight="1" x14ac:dyDescent="0.15">
      <c r="A930" s="229"/>
      <c r="B930" s="230"/>
      <c r="C930" s="231"/>
      <c r="D930" s="232">
        <v>1</v>
      </c>
      <c r="E930" s="233"/>
      <c r="F930" s="233"/>
      <c r="G930" s="232"/>
      <c r="H930" s="234"/>
      <c r="I930" s="234"/>
      <c r="J930" s="232"/>
      <c r="K930" s="233"/>
      <c r="L930" s="232"/>
      <c r="M930" s="232"/>
      <c r="N930" s="232"/>
      <c r="O930" s="255">
        <f t="shared" ref="O930:O954" si="258">N930*M930</f>
        <v>0</v>
      </c>
      <c r="P930" s="322">
        <f>SUM(O930:O934)</f>
        <v>0</v>
      </c>
      <c r="Q930" s="264"/>
      <c r="R930" s="330">
        <f>SUMPRODUCT(Q930:Q934+0)</f>
        <v>0</v>
      </c>
      <c r="S930" s="346" t="e">
        <f>R930/P930</f>
        <v>#DIV/0!</v>
      </c>
      <c r="T930" s="322" t="e">
        <f>LOOKUP(S930,{0.4,0.45,0.5,0.55,0.6,0.65,0.7,0.75,0.8,0.85,0.9,0.95,1},{0.1,0.175,0.25,0.325,0.4,0.475,0.55,0.625,0.7,0.775,0.85,0.925,1})</f>
        <v>#DIV/0!</v>
      </c>
      <c r="U930" s="324"/>
      <c r="V930" s="326"/>
      <c r="W930" s="328"/>
      <c r="X930" s="324"/>
      <c r="Y930" s="330">
        <f>R930-(V930/10)-X930</f>
        <v>0</v>
      </c>
      <c r="Z930" s="330" t="e">
        <f>Y930*T930*AE930</f>
        <v>#DIV/0!</v>
      </c>
      <c r="AA930" s="330" t="e">
        <f>U930-V930+Z930</f>
        <v>#DIV/0!</v>
      </c>
      <c r="AB930" s="265"/>
      <c r="AC930" s="265"/>
      <c r="AD930" s="276"/>
      <c r="AE930" s="277" t="e">
        <f>VLOOKUP(AD930,分类参数表!$I$2:$J$10,2,FALSE)</f>
        <v>#N/A</v>
      </c>
      <c r="AF930" s="278"/>
      <c r="AG930" s="264"/>
      <c r="AH930" s="264"/>
      <c r="AI930" s="264"/>
      <c r="AJ930" s="264"/>
      <c r="AK930" s="264"/>
      <c r="AL930" s="264"/>
      <c r="AM930" s="288"/>
      <c r="AN930" s="289" t="e">
        <f t="shared" ref="AN930:AN954" si="259">(Q930-AM930)/M930/N930</f>
        <v>#DIV/0!</v>
      </c>
      <c r="AO930" s="296"/>
    </row>
    <row r="931" spans="1:41" s="219" customFormat="1" ht="15" customHeight="1" x14ac:dyDescent="0.15">
      <c r="A931" s="235"/>
      <c r="B931" s="236">
        <f t="shared" ref="B931:C934" si="260">B930</f>
        <v>0</v>
      </c>
      <c r="C931" s="237">
        <f t="shared" si="260"/>
        <v>0</v>
      </c>
      <c r="D931" s="238">
        <f>D930+1</f>
        <v>2</v>
      </c>
      <c r="E931" s="238"/>
      <c r="F931" s="239"/>
      <c r="G931" s="238"/>
      <c r="H931" s="240"/>
      <c r="I931" s="240"/>
      <c r="J931" s="238"/>
      <c r="K931" s="238"/>
      <c r="L931" s="238"/>
      <c r="M931" s="238"/>
      <c r="N931" s="238"/>
      <c r="O931" s="256">
        <f t="shared" si="258"/>
        <v>0</v>
      </c>
      <c r="P931" s="323"/>
      <c r="Q931" s="266"/>
      <c r="R931" s="331"/>
      <c r="S931" s="347"/>
      <c r="T931" s="323"/>
      <c r="U931" s="325"/>
      <c r="V931" s="327"/>
      <c r="W931" s="329"/>
      <c r="X931" s="325"/>
      <c r="Y931" s="331"/>
      <c r="Z931" s="331"/>
      <c r="AA931" s="331"/>
      <c r="AB931" s="267"/>
      <c r="AC931" s="267"/>
      <c r="AD931" s="238">
        <f>AD930</f>
        <v>0</v>
      </c>
      <c r="AE931" s="279" t="e">
        <f>VLOOKUP(AD931,分类参数表!$I$2:$J$10,2,FALSE)</f>
        <v>#N/A</v>
      </c>
      <c r="AF931" s="280"/>
      <c r="AG931" s="266"/>
      <c r="AH931" s="266"/>
      <c r="AI931" s="266"/>
      <c r="AJ931" s="266"/>
      <c r="AK931" s="266"/>
      <c r="AL931" s="266"/>
      <c r="AM931" s="290"/>
      <c r="AN931" s="291" t="e">
        <f t="shared" si="259"/>
        <v>#DIV/0!</v>
      </c>
      <c r="AO931" s="297"/>
    </row>
    <row r="932" spans="1:41" s="219" customFormat="1" ht="15" customHeight="1" x14ac:dyDescent="0.15">
      <c r="A932" s="235"/>
      <c r="B932" s="236">
        <f t="shared" si="260"/>
        <v>0</v>
      </c>
      <c r="C932" s="237">
        <f t="shared" si="260"/>
        <v>0</v>
      </c>
      <c r="D932" s="238">
        <f>D931+1</f>
        <v>3</v>
      </c>
      <c r="E932" s="238"/>
      <c r="F932" s="239"/>
      <c r="G932" s="238"/>
      <c r="H932" s="240"/>
      <c r="I932" s="240"/>
      <c r="J932" s="238"/>
      <c r="K932" s="238"/>
      <c r="L932" s="238"/>
      <c r="M932" s="238"/>
      <c r="N932" s="238"/>
      <c r="O932" s="256">
        <f t="shared" si="258"/>
        <v>0</v>
      </c>
      <c r="P932" s="323"/>
      <c r="Q932" s="266"/>
      <c r="R932" s="331"/>
      <c r="S932" s="347"/>
      <c r="T932" s="323"/>
      <c r="U932" s="325"/>
      <c r="V932" s="327"/>
      <c r="W932" s="329"/>
      <c r="X932" s="325"/>
      <c r="Y932" s="331"/>
      <c r="Z932" s="331"/>
      <c r="AA932" s="331"/>
      <c r="AB932" s="268"/>
      <c r="AC932" s="268"/>
      <c r="AD932" s="238">
        <f>AD931</f>
        <v>0</v>
      </c>
      <c r="AE932" s="279" t="e">
        <f>VLOOKUP(AD932,分类参数表!$I$2:$J$10,2,FALSE)</f>
        <v>#N/A</v>
      </c>
      <c r="AF932" s="280"/>
      <c r="AG932" s="266"/>
      <c r="AH932" s="266"/>
      <c r="AI932" s="266"/>
      <c r="AJ932" s="266"/>
      <c r="AK932" s="266"/>
      <c r="AL932" s="266"/>
      <c r="AM932" s="290"/>
      <c r="AN932" s="291" t="e">
        <f t="shared" si="259"/>
        <v>#DIV/0!</v>
      </c>
      <c r="AO932" s="297"/>
    </row>
    <row r="933" spans="1:41" s="219" customFormat="1" ht="15" customHeight="1" x14ac:dyDescent="0.15">
      <c r="A933" s="235"/>
      <c r="B933" s="236">
        <f t="shared" si="260"/>
        <v>0</v>
      </c>
      <c r="C933" s="237">
        <f t="shared" si="260"/>
        <v>0</v>
      </c>
      <c r="D933" s="238">
        <f>D932+1</f>
        <v>4</v>
      </c>
      <c r="E933" s="238"/>
      <c r="F933" s="239"/>
      <c r="G933" s="238"/>
      <c r="H933" s="238"/>
      <c r="I933" s="238"/>
      <c r="J933" s="238"/>
      <c r="K933" s="238"/>
      <c r="L933" s="238"/>
      <c r="M933" s="238"/>
      <c r="N933" s="238"/>
      <c r="O933" s="256">
        <f t="shared" si="258"/>
        <v>0</v>
      </c>
      <c r="P933" s="323"/>
      <c r="Q933" s="266"/>
      <c r="R933" s="331"/>
      <c r="S933" s="347"/>
      <c r="T933" s="323"/>
      <c r="U933" s="325"/>
      <c r="V933" s="327"/>
      <c r="W933" s="329"/>
      <c r="X933" s="325"/>
      <c r="Y933" s="331"/>
      <c r="Z933" s="331"/>
      <c r="AA933" s="331"/>
      <c r="AB933" s="267"/>
      <c r="AC933" s="267"/>
      <c r="AD933" s="238">
        <f>AD932</f>
        <v>0</v>
      </c>
      <c r="AE933" s="279" t="e">
        <f>VLOOKUP(AD933,分类参数表!$I$2:$J$10,2,FALSE)</f>
        <v>#N/A</v>
      </c>
      <c r="AF933" s="280"/>
      <c r="AG933" s="266"/>
      <c r="AH933" s="266"/>
      <c r="AI933" s="266"/>
      <c r="AJ933" s="266"/>
      <c r="AK933" s="266"/>
      <c r="AL933" s="266"/>
      <c r="AM933" s="290"/>
      <c r="AN933" s="291" t="e">
        <f t="shared" si="259"/>
        <v>#DIV/0!</v>
      </c>
      <c r="AO933" s="297"/>
    </row>
    <row r="934" spans="1:41" s="219" customFormat="1" ht="15" customHeight="1" x14ac:dyDescent="0.15">
      <c r="A934" s="235"/>
      <c r="B934" s="236">
        <f t="shared" si="260"/>
        <v>0</v>
      </c>
      <c r="C934" s="237">
        <f t="shared" si="260"/>
        <v>0</v>
      </c>
      <c r="D934" s="238">
        <f>D933+1</f>
        <v>5</v>
      </c>
      <c r="E934" s="238"/>
      <c r="F934" s="239"/>
      <c r="G934" s="238"/>
      <c r="H934" s="238"/>
      <c r="I934" s="238"/>
      <c r="J934" s="238"/>
      <c r="K934" s="238"/>
      <c r="L934" s="238"/>
      <c r="M934" s="238"/>
      <c r="N934" s="238"/>
      <c r="O934" s="256">
        <f t="shared" si="258"/>
        <v>0</v>
      </c>
      <c r="P934" s="323"/>
      <c r="Q934" s="266"/>
      <c r="R934" s="331"/>
      <c r="S934" s="347"/>
      <c r="T934" s="323"/>
      <c r="U934" s="325"/>
      <c r="V934" s="327"/>
      <c r="W934" s="329"/>
      <c r="X934" s="325"/>
      <c r="Y934" s="331"/>
      <c r="Z934" s="331"/>
      <c r="AA934" s="331"/>
      <c r="AB934" s="267"/>
      <c r="AC934" s="267"/>
      <c r="AD934" s="238">
        <f>AD933</f>
        <v>0</v>
      </c>
      <c r="AE934" s="279" t="e">
        <f>VLOOKUP(AD934,分类参数表!$I$2:$J$10,2,FALSE)</f>
        <v>#N/A</v>
      </c>
      <c r="AF934" s="280"/>
      <c r="AG934" s="266"/>
      <c r="AH934" s="266"/>
      <c r="AI934" s="266"/>
      <c r="AJ934" s="266"/>
      <c r="AK934" s="266"/>
      <c r="AL934" s="266"/>
      <c r="AM934" s="290"/>
      <c r="AN934" s="291" t="e">
        <f t="shared" si="259"/>
        <v>#DIV/0!</v>
      </c>
      <c r="AO934" s="297"/>
    </row>
    <row r="935" spans="1:41" s="220" customFormat="1" ht="15" customHeight="1" x14ac:dyDescent="0.15">
      <c r="A935" s="241"/>
      <c r="B935" s="242"/>
      <c r="C935" s="243"/>
      <c r="D935" s="244">
        <v>1</v>
      </c>
      <c r="E935" s="245"/>
      <c r="F935" s="245"/>
      <c r="G935" s="244"/>
      <c r="H935" s="246"/>
      <c r="I935" s="246"/>
      <c r="J935" s="244"/>
      <c r="K935" s="245"/>
      <c r="L935" s="244"/>
      <c r="M935" s="244"/>
      <c r="N935" s="244"/>
      <c r="O935" s="257">
        <f t="shared" si="258"/>
        <v>0</v>
      </c>
      <c r="P935" s="332">
        <f>SUM(O935:O939)</f>
        <v>0</v>
      </c>
      <c r="Q935" s="269"/>
      <c r="R935" s="318">
        <f>SUMPRODUCT(Q935:Q939+0)</f>
        <v>0</v>
      </c>
      <c r="S935" s="334" t="e">
        <f>R935/P935</f>
        <v>#DIV/0!</v>
      </c>
      <c r="T935" s="332" t="e">
        <f>LOOKUP(S935,{0.4,0.45,0.5,0.55,0.6,0.65,0.7,0.75,0.8,0.85,0.9,0.95,1},{0.1,0.175,0.25,0.325,0.4,0.475,0.55,0.625,0.7,0.775,0.85,0.925,1})</f>
        <v>#DIV/0!</v>
      </c>
      <c r="U935" s="320"/>
      <c r="V935" s="344"/>
      <c r="W935" s="342"/>
      <c r="X935" s="320"/>
      <c r="Y935" s="318">
        <f>R935-(V935/10)-X935</f>
        <v>0</v>
      </c>
      <c r="Z935" s="318" t="e">
        <f>Y935*T935*AE935</f>
        <v>#DIV/0!</v>
      </c>
      <c r="AA935" s="318" t="e">
        <f>U935-V935+Z935</f>
        <v>#DIV/0!</v>
      </c>
      <c r="AB935" s="270"/>
      <c r="AC935" s="270"/>
      <c r="AD935" s="281"/>
      <c r="AE935" s="282" t="e">
        <f>VLOOKUP(AD935,分类参数表!$I$2:$J$10,2,FALSE)</f>
        <v>#N/A</v>
      </c>
      <c r="AF935" s="283"/>
      <c r="AG935" s="269"/>
      <c r="AH935" s="269"/>
      <c r="AI935" s="269"/>
      <c r="AJ935" s="269"/>
      <c r="AK935" s="269"/>
      <c r="AL935" s="269"/>
      <c r="AM935" s="292"/>
      <c r="AN935" s="293" t="e">
        <f t="shared" si="259"/>
        <v>#DIV/0!</v>
      </c>
      <c r="AO935" s="298"/>
    </row>
    <row r="936" spans="1:41" s="221" customFormat="1" ht="15" customHeight="1" x14ac:dyDescent="0.15">
      <c r="A936" s="247"/>
      <c r="B936" s="248">
        <f t="shared" ref="B936:C939" si="261">B935</f>
        <v>0</v>
      </c>
      <c r="C936" s="249">
        <f t="shared" si="261"/>
        <v>0</v>
      </c>
      <c r="D936" s="250">
        <f>D935+1</f>
        <v>2</v>
      </c>
      <c r="E936" s="250"/>
      <c r="F936" s="251"/>
      <c r="G936" s="250"/>
      <c r="H936" s="252"/>
      <c r="I936" s="252"/>
      <c r="J936" s="250"/>
      <c r="K936" s="250"/>
      <c r="L936" s="250"/>
      <c r="M936" s="250"/>
      <c r="N936" s="250"/>
      <c r="O936" s="258">
        <f t="shared" si="258"/>
        <v>0</v>
      </c>
      <c r="P936" s="333"/>
      <c r="Q936" s="271"/>
      <c r="R936" s="319"/>
      <c r="S936" s="335"/>
      <c r="T936" s="333"/>
      <c r="U936" s="321"/>
      <c r="V936" s="345"/>
      <c r="W936" s="343"/>
      <c r="X936" s="321"/>
      <c r="Y936" s="319"/>
      <c r="Z936" s="319"/>
      <c r="AA936" s="319"/>
      <c r="AB936" s="272"/>
      <c r="AC936" s="272"/>
      <c r="AD936" s="250">
        <f>AD935</f>
        <v>0</v>
      </c>
      <c r="AE936" s="284" t="e">
        <f>VLOOKUP(AD936,分类参数表!$I$2:$J$10,2,FALSE)</f>
        <v>#N/A</v>
      </c>
      <c r="AF936" s="285"/>
      <c r="AG936" s="271"/>
      <c r="AH936" s="271"/>
      <c r="AI936" s="271"/>
      <c r="AJ936" s="271"/>
      <c r="AK936" s="271"/>
      <c r="AL936" s="271"/>
      <c r="AM936" s="294"/>
      <c r="AN936" s="295" t="e">
        <f t="shared" si="259"/>
        <v>#DIV/0!</v>
      </c>
      <c r="AO936" s="299"/>
    </row>
    <row r="937" spans="1:41" s="221" customFormat="1" ht="15" customHeight="1" x14ac:dyDescent="0.15">
      <c r="A937" s="247"/>
      <c r="B937" s="248">
        <f t="shared" si="261"/>
        <v>0</v>
      </c>
      <c r="C937" s="249">
        <f t="shared" si="261"/>
        <v>0</v>
      </c>
      <c r="D937" s="250">
        <f>D936+1</f>
        <v>3</v>
      </c>
      <c r="E937" s="250"/>
      <c r="F937" s="251"/>
      <c r="G937" s="250"/>
      <c r="H937" s="252"/>
      <c r="I937" s="252"/>
      <c r="J937" s="250"/>
      <c r="K937" s="250"/>
      <c r="L937" s="250"/>
      <c r="M937" s="250"/>
      <c r="N937" s="250"/>
      <c r="O937" s="258">
        <f t="shared" si="258"/>
        <v>0</v>
      </c>
      <c r="P937" s="333"/>
      <c r="Q937" s="271"/>
      <c r="R937" s="319"/>
      <c r="S937" s="335"/>
      <c r="T937" s="333"/>
      <c r="U937" s="321"/>
      <c r="V937" s="345"/>
      <c r="W937" s="343"/>
      <c r="X937" s="321"/>
      <c r="Y937" s="319"/>
      <c r="Z937" s="319"/>
      <c r="AA937" s="319"/>
      <c r="AB937" s="273"/>
      <c r="AC937" s="273"/>
      <c r="AD937" s="250">
        <f>AD936</f>
        <v>0</v>
      </c>
      <c r="AE937" s="284" t="e">
        <f>VLOOKUP(AD937,分类参数表!$I$2:$J$10,2,FALSE)</f>
        <v>#N/A</v>
      </c>
      <c r="AF937" s="285"/>
      <c r="AG937" s="271"/>
      <c r="AH937" s="271"/>
      <c r="AI937" s="271"/>
      <c r="AJ937" s="271"/>
      <c r="AK937" s="271"/>
      <c r="AL937" s="271"/>
      <c r="AM937" s="294"/>
      <c r="AN937" s="295" t="e">
        <f t="shared" si="259"/>
        <v>#DIV/0!</v>
      </c>
      <c r="AO937" s="299"/>
    </row>
    <row r="938" spans="1:41" s="221" customFormat="1" ht="15" customHeight="1" x14ac:dyDescent="0.15">
      <c r="A938" s="247"/>
      <c r="B938" s="248">
        <f t="shared" si="261"/>
        <v>0</v>
      </c>
      <c r="C938" s="249">
        <f t="shared" si="261"/>
        <v>0</v>
      </c>
      <c r="D938" s="250">
        <f>D937+1</f>
        <v>4</v>
      </c>
      <c r="E938" s="250"/>
      <c r="F938" s="251"/>
      <c r="G938" s="250"/>
      <c r="H938" s="250"/>
      <c r="I938" s="250"/>
      <c r="J938" s="250"/>
      <c r="K938" s="250"/>
      <c r="L938" s="250"/>
      <c r="M938" s="250"/>
      <c r="N938" s="250"/>
      <c r="O938" s="258">
        <f t="shared" si="258"/>
        <v>0</v>
      </c>
      <c r="P938" s="333"/>
      <c r="Q938" s="271"/>
      <c r="R938" s="319"/>
      <c r="S938" s="335"/>
      <c r="T938" s="333"/>
      <c r="U938" s="321"/>
      <c r="V938" s="345"/>
      <c r="W938" s="343"/>
      <c r="X938" s="321"/>
      <c r="Y938" s="319"/>
      <c r="Z938" s="319"/>
      <c r="AA938" s="319"/>
      <c r="AB938" s="272"/>
      <c r="AC938" s="272"/>
      <c r="AD938" s="250">
        <f>AD937</f>
        <v>0</v>
      </c>
      <c r="AE938" s="284" t="e">
        <f>VLOOKUP(AD938,分类参数表!$I$2:$J$10,2,FALSE)</f>
        <v>#N/A</v>
      </c>
      <c r="AF938" s="285"/>
      <c r="AG938" s="271"/>
      <c r="AH938" s="271"/>
      <c r="AI938" s="271"/>
      <c r="AJ938" s="271"/>
      <c r="AK938" s="271"/>
      <c r="AL938" s="271"/>
      <c r="AM938" s="294"/>
      <c r="AN938" s="295" t="e">
        <f t="shared" si="259"/>
        <v>#DIV/0!</v>
      </c>
      <c r="AO938" s="299"/>
    </row>
    <row r="939" spans="1:41" s="221" customFormat="1" ht="15" customHeight="1" x14ac:dyDescent="0.15">
      <c r="A939" s="247"/>
      <c r="B939" s="248">
        <f t="shared" si="261"/>
        <v>0</v>
      </c>
      <c r="C939" s="249">
        <f t="shared" si="261"/>
        <v>0</v>
      </c>
      <c r="D939" s="250">
        <f>D938+1</f>
        <v>5</v>
      </c>
      <c r="E939" s="250"/>
      <c r="F939" s="251"/>
      <c r="G939" s="250"/>
      <c r="H939" s="250"/>
      <c r="I939" s="250"/>
      <c r="J939" s="250"/>
      <c r="K939" s="250"/>
      <c r="L939" s="250"/>
      <c r="M939" s="250"/>
      <c r="N939" s="250"/>
      <c r="O939" s="258">
        <f t="shared" si="258"/>
        <v>0</v>
      </c>
      <c r="P939" s="333"/>
      <c r="Q939" s="271"/>
      <c r="R939" s="319"/>
      <c r="S939" s="335"/>
      <c r="T939" s="333"/>
      <c r="U939" s="321"/>
      <c r="V939" s="345"/>
      <c r="W939" s="343"/>
      <c r="X939" s="321"/>
      <c r="Y939" s="319"/>
      <c r="Z939" s="319"/>
      <c r="AA939" s="319"/>
      <c r="AB939" s="272"/>
      <c r="AC939" s="272"/>
      <c r="AD939" s="250">
        <f>AD938</f>
        <v>0</v>
      </c>
      <c r="AE939" s="284" t="e">
        <f>VLOOKUP(AD939,分类参数表!$I$2:$J$10,2,FALSE)</f>
        <v>#N/A</v>
      </c>
      <c r="AF939" s="285"/>
      <c r="AG939" s="271"/>
      <c r="AH939" s="271"/>
      <c r="AI939" s="271"/>
      <c r="AJ939" s="271"/>
      <c r="AK939" s="271"/>
      <c r="AL939" s="271"/>
      <c r="AM939" s="294"/>
      <c r="AN939" s="295" t="e">
        <f t="shared" si="259"/>
        <v>#DIV/0!</v>
      </c>
      <c r="AO939" s="299"/>
    </row>
    <row r="940" spans="1:41" s="218" customFormat="1" ht="15" customHeight="1" x14ac:dyDescent="0.15">
      <c r="A940" s="229"/>
      <c r="B940" s="230"/>
      <c r="C940" s="231"/>
      <c r="D940" s="232">
        <v>1</v>
      </c>
      <c r="E940" s="233"/>
      <c r="F940" s="233"/>
      <c r="G940" s="232"/>
      <c r="H940" s="234"/>
      <c r="I940" s="234"/>
      <c r="J940" s="232"/>
      <c r="K940" s="233"/>
      <c r="L940" s="232"/>
      <c r="M940" s="232"/>
      <c r="N940" s="232"/>
      <c r="O940" s="255">
        <f t="shared" si="258"/>
        <v>0</v>
      </c>
      <c r="P940" s="322">
        <f>SUM(O940:O944)</f>
        <v>0</v>
      </c>
      <c r="Q940" s="264"/>
      <c r="R940" s="330">
        <f>SUMPRODUCT(Q940:Q944+0)</f>
        <v>0</v>
      </c>
      <c r="S940" s="346" t="e">
        <f>R940/P940</f>
        <v>#DIV/0!</v>
      </c>
      <c r="T940" s="322" t="e">
        <f>LOOKUP(S940,{0.4,0.45,0.5,0.55,0.6,0.65,0.7,0.75,0.8,0.85,0.9,0.95,1},{0.1,0.175,0.25,0.325,0.4,0.475,0.55,0.625,0.7,0.775,0.85,0.925,1})</f>
        <v>#DIV/0!</v>
      </c>
      <c r="U940" s="324"/>
      <c r="V940" s="326"/>
      <c r="W940" s="328"/>
      <c r="X940" s="324"/>
      <c r="Y940" s="330">
        <f>R940-(V940/10)-X940</f>
        <v>0</v>
      </c>
      <c r="Z940" s="330" t="e">
        <f>Y940*T940*AE940</f>
        <v>#DIV/0!</v>
      </c>
      <c r="AA940" s="330" t="e">
        <f>U940-V940+Z940</f>
        <v>#DIV/0!</v>
      </c>
      <c r="AB940" s="265"/>
      <c r="AC940" s="265"/>
      <c r="AD940" s="276"/>
      <c r="AE940" s="277" t="e">
        <f>VLOOKUP(AD940,分类参数表!$I$2:$J$10,2,FALSE)</f>
        <v>#N/A</v>
      </c>
      <c r="AF940" s="278"/>
      <c r="AG940" s="264"/>
      <c r="AH940" s="264"/>
      <c r="AI940" s="264"/>
      <c r="AJ940" s="264"/>
      <c r="AK940" s="264"/>
      <c r="AL940" s="264"/>
      <c r="AM940" s="288"/>
      <c r="AN940" s="289" t="e">
        <f t="shared" si="259"/>
        <v>#DIV/0!</v>
      </c>
      <c r="AO940" s="296"/>
    </row>
    <row r="941" spans="1:41" s="219" customFormat="1" ht="15" customHeight="1" x14ac:dyDescent="0.15">
      <c r="A941" s="235"/>
      <c r="B941" s="236">
        <f t="shared" ref="B941:C944" si="262">B940</f>
        <v>0</v>
      </c>
      <c r="C941" s="237">
        <f t="shared" si="262"/>
        <v>0</v>
      </c>
      <c r="D941" s="238">
        <f>D940+1</f>
        <v>2</v>
      </c>
      <c r="E941" s="238"/>
      <c r="F941" s="239"/>
      <c r="G941" s="238"/>
      <c r="H941" s="240"/>
      <c r="I941" s="240"/>
      <c r="J941" s="238"/>
      <c r="K941" s="238"/>
      <c r="L941" s="238"/>
      <c r="M941" s="238"/>
      <c r="N941" s="238"/>
      <c r="O941" s="256">
        <f t="shared" si="258"/>
        <v>0</v>
      </c>
      <c r="P941" s="323"/>
      <c r="Q941" s="266"/>
      <c r="R941" s="331"/>
      <c r="S941" s="347"/>
      <c r="T941" s="323"/>
      <c r="U941" s="325"/>
      <c r="V941" s="327"/>
      <c r="W941" s="329"/>
      <c r="X941" s="325"/>
      <c r="Y941" s="331"/>
      <c r="Z941" s="331"/>
      <c r="AA941" s="331"/>
      <c r="AB941" s="267"/>
      <c r="AC941" s="267"/>
      <c r="AD941" s="238">
        <f>AD940</f>
        <v>0</v>
      </c>
      <c r="AE941" s="279" t="e">
        <f>VLOOKUP(AD941,分类参数表!$I$2:$J$10,2,FALSE)</f>
        <v>#N/A</v>
      </c>
      <c r="AF941" s="280"/>
      <c r="AG941" s="266"/>
      <c r="AH941" s="266"/>
      <c r="AI941" s="266"/>
      <c r="AJ941" s="266"/>
      <c r="AK941" s="266"/>
      <c r="AL941" s="266"/>
      <c r="AM941" s="290"/>
      <c r="AN941" s="291" t="e">
        <f t="shared" si="259"/>
        <v>#DIV/0!</v>
      </c>
      <c r="AO941" s="297"/>
    </row>
    <row r="942" spans="1:41" s="219" customFormat="1" ht="15" customHeight="1" x14ac:dyDescent="0.15">
      <c r="A942" s="235"/>
      <c r="B942" s="236">
        <f t="shared" si="262"/>
        <v>0</v>
      </c>
      <c r="C942" s="237">
        <f t="shared" si="262"/>
        <v>0</v>
      </c>
      <c r="D942" s="238">
        <f>D941+1</f>
        <v>3</v>
      </c>
      <c r="E942" s="238"/>
      <c r="F942" s="239"/>
      <c r="G942" s="238"/>
      <c r="H942" s="240"/>
      <c r="I942" s="240"/>
      <c r="J942" s="238"/>
      <c r="K942" s="238"/>
      <c r="L942" s="238"/>
      <c r="M942" s="238"/>
      <c r="N942" s="238"/>
      <c r="O942" s="256">
        <f t="shared" si="258"/>
        <v>0</v>
      </c>
      <c r="P942" s="323"/>
      <c r="Q942" s="266"/>
      <c r="R942" s="331"/>
      <c r="S942" s="347"/>
      <c r="T942" s="323"/>
      <c r="U942" s="325"/>
      <c r="V942" s="327"/>
      <c r="W942" s="329"/>
      <c r="X942" s="325"/>
      <c r="Y942" s="331"/>
      <c r="Z942" s="331"/>
      <c r="AA942" s="331"/>
      <c r="AB942" s="268"/>
      <c r="AC942" s="268"/>
      <c r="AD942" s="238">
        <f>AD941</f>
        <v>0</v>
      </c>
      <c r="AE942" s="279" t="e">
        <f>VLOOKUP(AD942,分类参数表!$I$2:$J$10,2,FALSE)</f>
        <v>#N/A</v>
      </c>
      <c r="AF942" s="280"/>
      <c r="AG942" s="266"/>
      <c r="AH942" s="266"/>
      <c r="AI942" s="266"/>
      <c r="AJ942" s="266"/>
      <c r="AK942" s="266"/>
      <c r="AL942" s="266"/>
      <c r="AM942" s="290"/>
      <c r="AN942" s="291" t="e">
        <f t="shared" si="259"/>
        <v>#DIV/0!</v>
      </c>
      <c r="AO942" s="297"/>
    </row>
    <row r="943" spans="1:41" s="219" customFormat="1" ht="15" customHeight="1" x14ac:dyDescent="0.15">
      <c r="A943" s="235"/>
      <c r="B943" s="236">
        <f t="shared" si="262"/>
        <v>0</v>
      </c>
      <c r="C943" s="237">
        <f t="shared" si="262"/>
        <v>0</v>
      </c>
      <c r="D943" s="238">
        <f>D942+1</f>
        <v>4</v>
      </c>
      <c r="E943" s="238"/>
      <c r="F943" s="239"/>
      <c r="G943" s="238"/>
      <c r="H943" s="238"/>
      <c r="I943" s="238"/>
      <c r="J943" s="238"/>
      <c r="K943" s="238"/>
      <c r="L943" s="238"/>
      <c r="M943" s="238"/>
      <c r="N943" s="238"/>
      <c r="O943" s="256">
        <f t="shared" si="258"/>
        <v>0</v>
      </c>
      <c r="P943" s="323"/>
      <c r="Q943" s="266"/>
      <c r="R943" s="331"/>
      <c r="S943" s="347"/>
      <c r="T943" s="323"/>
      <c r="U943" s="325"/>
      <c r="V943" s="327"/>
      <c r="W943" s="329"/>
      <c r="X943" s="325"/>
      <c r="Y943" s="331"/>
      <c r="Z943" s="331"/>
      <c r="AA943" s="331"/>
      <c r="AB943" s="267"/>
      <c r="AC943" s="267"/>
      <c r="AD943" s="238">
        <f>AD942</f>
        <v>0</v>
      </c>
      <c r="AE943" s="279" t="e">
        <f>VLOOKUP(AD943,分类参数表!$I$2:$J$10,2,FALSE)</f>
        <v>#N/A</v>
      </c>
      <c r="AF943" s="280"/>
      <c r="AG943" s="266"/>
      <c r="AH943" s="266"/>
      <c r="AI943" s="266"/>
      <c r="AJ943" s="266"/>
      <c r="AK943" s="266"/>
      <c r="AL943" s="266"/>
      <c r="AM943" s="290"/>
      <c r="AN943" s="291" t="e">
        <f t="shared" si="259"/>
        <v>#DIV/0!</v>
      </c>
      <c r="AO943" s="297"/>
    </row>
    <row r="944" spans="1:41" s="219" customFormat="1" ht="15" customHeight="1" x14ac:dyDescent="0.15">
      <c r="A944" s="235"/>
      <c r="B944" s="236">
        <f t="shared" si="262"/>
        <v>0</v>
      </c>
      <c r="C944" s="237">
        <f t="shared" si="262"/>
        <v>0</v>
      </c>
      <c r="D944" s="238">
        <f>D943+1</f>
        <v>5</v>
      </c>
      <c r="E944" s="238"/>
      <c r="F944" s="239"/>
      <c r="G944" s="238"/>
      <c r="H944" s="238"/>
      <c r="I944" s="238"/>
      <c r="J944" s="238"/>
      <c r="K944" s="238"/>
      <c r="L944" s="238"/>
      <c r="M944" s="238"/>
      <c r="N944" s="238"/>
      <c r="O944" s="256">
        <f t="shared" si="258"/>
        <v>0</v>
      </c>
      <c r="P944" s="323"/>
      <c r="Q944" s="266"/>
      <c r="R944" s="331"/>
      <c r="S944" s="347"/>
      <c r="T944" s="323"/>
      <c r="U944" s="325"/>
      <c r="V944" s="327"/>
      <c r="W944" s="329"/>
      <c r="X944" s="325"/>
      <c r="Y944" s="331"/>
      <c r="Z944" s="331"/>
      <c r="AA944" s="331"/>
      <c r="AB944" s="267"/>
      <c r="AC944" s="267"/>
      <c r="AD944" s="238">
        <f>AD943</f>
        <v>0</v>
      </c>
      <c r="AE944" s="279" t="e">
        <f>VLOOKUP(AD944,分类参数表!$I$2:$J$10,2,FALSE)</f>
        <v>#N/A</v>
      </c>
      <c r="AF944" s="280"/>
      <c r="AG944" s="266"/>
      <c r="AH944" s="266"/>
      <c r="AI944" s="266"/>
      <c r="AJ944" s="266"/>
      <c r="AK944" s="266"/>
      <c r="AL944" s="266"/>
      <c r="AM944" s="290"/>
      <c r="AN944" s="291" t="e">
        <f t="shared" si="259"/>
        <v>#DIV/0!</v>
      </c>
      <c r="AO944" s="297"/>
    </row>
    <row r="945" spans="1:41" s="220" customFormat="1" ht="15" customHeight="1" x14ac:dyDescent="0.15">
      <c r="A945" s="241"/>
      <c r="B945" s="242"/>
      <c r="C945" s="243"/>
      <c r="D945" s="244">
        <v>1</v>
      </c>
      <c r="E945" s="245"/>
      <c r="F945" s="245"/>
      <c r="G945" s="244"/>
      <c r="H945" s="246"/>
      <c r="I945" s="246"/>
      <c r="J945" s="244"/>
      <c r="K945" s="245"/>
      <c r="L945" s="244"/>
      <c r="M945" s="244"/>
      <c r="N945" s="244"/>
      <c r="O945" s="257">
        <f t="shared" si="258"/>
        <v>0</v>
      </c>
      <c r="P945" s="332">
        <f>SUM(O945:O949)</f>
        <v>0</v>
      </c>
      <c r="Q945" s="269"/>
      <c r="R945" s="318">
        <f>SUMPRODUCT(Q945:Q949+0)</f>
        <v>0</v>
      </c>
      <c r="S945" s="334" t="e">
        <f>R945/P945</f>
        <v>#DIV/0!</v>
      </c>
      <c r="T945" s="332" t="e">
        <f>LOOKUP(S945,{0.4,0.45,0.5,0.55,0.6,0.65,0.7,0.75,0.8,0.85,0.9,0.95,1},{0.1,0.175,0.25,0.325,0.4,0.475,0.55,0.625,0.7,0.775,0.85,0.925,1})</f>
        <v>#DIV/0!</v>
      </c>
      <c r="U945" s="320"/>
      <c r="V945" s="344"/>
      <c r="W945" s="342"/>
      <c r="X945" s="320"/>
      <c r="Y945" s="318">
        <f>R945-(V945/10)-X945</f>
        <v>0</v>
      </c>
      <c r="Z945" s="318" t="e">
        <f>Y945*T945*AE945</f>
        <v>#DIV/0!</v>
      </c>
      <c r="AA945" s="318" t="e">
        <f>U945-V945+Z945</f>
        <v>#DIV/0!</v>
      </c>
      <c r="AB945" s="270"/>
      <c r="AC945" s="270"/>
      <c r="AD945" s="281"/>
      <c r="AE945" s="282" t="e">
        <f>VLOOKUP(AD945,分类参数表!$I$2:$J$10,2,FALSE)</f>
        <v>#N/A</v>
      </c>
      <c r="AF945" s="283"/>
      <c r="AG945" s="269"/>
      <c r="AH945" s="269"/>
      <c r="AI945" s="269"/>
      <c r="AJ945" s="269"/>
      <c r="AK945" s="269"/>
      <c r="AL945" s="269"/>
      <c r="AM945" s="292"/>
      <c r="AN945" s="293" t="e">
        <f t="shared" si="259"/>
        <v>#DIV/0!</v>
      </c>
      <c r="AO945" s="298"/>
    </row>
    <row r="946" spans="1:41" s="221" customFormat="1" ht="15" customHeight="1" x14ac:dyDescent="0.15">
      <c r="A946" s="247"/>
      <c r="B946" s="248">
        <f t="shared" ref="B946:C949" si="263">B945</f>
        <v>0</v>
      </c>
      <c r="C946" s="249">
        <f t="shared" si="263"/>
        <v>0</v>
      </c>
      <c r="D946" s="250">
        <f>D945+1</f>
        <v>2</v>
      </c>
      <c r="E946" s="250"/>
      <c r="F946" s="251"/>
      <c r="G946" s="250"/>
      <c r="H946" s="252"/>
      <c r="I946" s="252"/>
      <c r="J946" s="250"/>
      <c r="K946" s="250"/>
      <c r="L946" s="250"/>
      <c r="M946" s="250"/>
      <c r="N946" s="250"/>
      <c r="O946" s="258">
        <f t="shared" si="258"/>
        <v>0</v>
      </c>
      <c r="P946" s="333"/>
      <c r="Q946" s="271"/>
      <c r="R946" s="319"/>
      <c r="S946" s="335"/>
      <c r="T946" s="333"/>
      <c r="U946" s="321"/>
      <c r="V946" s="345"/>
      <c r="W946" s="343"/>
      <c r="X946" s="321"/>
      <c r="Y946" s="319"/>
      <c r="Z946" s="319"/>
      <c r="AA946" s="319"/>
      <c r="AB946" s="272"/>
      <c r="AC946" s="272"/>
      <c r="AD946" s="250">
        <f>AD945</f>
        <v>0</v>
      </c>
      <c r="AE946" s="284" t="e">
        <f>VLOOKUP(AD946,分类参数表!$I$2:$J$10,2,FALSE)</f>
        <v>#N/A</v>
      </c>
      <c r="AF946" s="285"/>
      <c r="AG946" s="271"/>
      <c r="AH946" s="271"/>
      <c r="AI946" s="271"/>
      <c r="AJ946" s="271"/>
      <c r="AK946" s="271"/>
      <c r="AL946" s="271"/>
      <c r="AM946" s="294"/>
      <c r="AN946" s="295" t="e">
        <f t="shared" si="259"/>
        <v>#DIV/0!</v>
      </c>
      <c r="AO946" s="299"/>
    </row>
    <row r="947" spans="1:41" s="221" customFormat="1" ht="15" customHeight="1" x14ac:dyDescent="0.15">
      <c r="A947" s="247"/>
      <c r="B947" s="248">
        <f t="shared" si="263"/>
        <v>0</v>
      </c>
      <c r="C947" s="249">
        <f t="shared" si="263"/>
        <v>0</v>
      </c>
      <c r="D947" s="250">
        <f>D946+1</f>
        <v>3</v>
      </c>
      <c r="E947" s="250"/>
      <c r="F947" s="251"/>
      <c r="G947" s="250"/>
      <c r="H947" s="252"/>
      <c r="I947" s="252"/>
      <c r="J947" s="250"/>
      <c r="K947" s="250"/>
      <c r="L947" s="250"/>
      <c r="M947" s="250"/>
      <c r="N947" s="250"/>
      <c r="O947" s="258">
        <f t="shared" si="258"/>
        <v>0</v>
      </c>
      <c r="P947" s="333"/>
      <c r="Q947" s="271"/>
      <c r="R947" s="319"/>
      <c r="S947" s="335"/>
      <c r="T947" s="333"/>
      <c r="U947" s="321"/>
      <c r="V947" s="345"/>
      <c r="W947" s="343"/>
      <c r="X947" s="321"/>
      <c r="Y947" s="319"/>
      <c r="Z947" s="319"/>
      <c r="AA947" s="319"/>
      <c r="AB947" s="273"/>
      <c r="AC947" s="273"/>
      <c r="AD947" s="250">
        <f>AD946</f>
        <v>0</v>
      </c>
      <c r="AE947" s="284" t="e">
        <f>VLOOKUP(AD947,分类参数表!$I$2:$J$10,2,FALSE)</f>
        <v>#N/A</v>
      </c>
      <c r="AF947" s="285"/>
      <c r="AG947" s="271"/>
      <c r="AH947" s="271"/>
      <c r="AI947" s="271"/>
      <c r="AJ947" s="271"/>
      <c r="AK947" s="271"/>
      <c r="AL947" s="271"/>
      <c r="AM947" s="294"/>
      <c r="AN947" s="295" t="e">
        <f t="shared" si="259"/>
        <v>#DIV/0!</v>
      </c>
      <c r="AO947" s="299"/>
    </row>
    <row r="948" spans="1:41" s="221" customFormat="1" ht="15" customHeight="1" x14ac:dyDescent="0.15">
      <c r="A948" s="247"/>
      <c r="B948" s="248">
        <f t="shared" si="263"/>
        <v>0</v>
      </c>
      <c r="C948" s="249">
        <f t="shared" si="263"/>
        <v>0</v>
      </c>
      <c r="D948" s="250">
        <f>D947+1</f>
        <v>4</v>
      </c>
      <c r="E948" s="250"/>
      <c r="F948" s="251"/>
      <c r="G948" s="250"/>
      <c r="H948" s="250"/>
      <c r="I948" s="250"/>
      <c r="J948" s="250"/>
      <c r="K948" s="250"/>
      <c r="L948" s="250"/>
      <c r="M948" s="250"/>
      <c r="N948" s="250"/>
      <c r="O948" s="258">
        <f t="shared" si="258"/>
        <v>0</v>
      </c>
      <c r="P948" s="333"/>
      <c r="Q948" s="271"/>
      <c r="R948" s="319"/>
      <c r="S948" s="335"/>
      <c r="T948" s="333"/>
      <c r="U948" s="321"/>
      <c r="V948" s="345"/>
      <c r="W948" s="343"/>
      <c r="X948" s="321"/>
      <c r="Y948" s="319"/>
      <c r="Z948" s="319"/>
      <c r="AA948" s="319"/>
      <c r="AB948" s="272"/>
      <c r="AC948" s="272"/>
      <c r="AD948" s="250">
        <f>AD947</f>
        <v>0</v>
      </c>
      <c r="AE948" s="284" t="e">
        <f>VLOOKUP(AD948,分类参数表!$I$2:$J$10,2,FALSE)</f>
        <v>#N/A</v>
      </c>
      <c r="AF948" s="285"/>
      <c r="AG948" s="271"/>
      <c r="AH948" s="271"/>
      <c r="AI948" s="271"/>
      <c r="AJ948" s="271"/>
      <c r="AK948" s="271"/>
      <c r="AL948" s="271"/>
      <c r="AM948" s="294"/>
      <c r="AN948" s="295" t="e">
        <f t="shared" si="259"/>
        <v>#DIV/0!</v>
      </c>
      <c r="AO948" s="299"/>
    </row>
    <row r="949" spans="1:41" s="221" customFormat="1" ht="15" customHeight="1" x14ac:dyDescent="0.15">
      <c r="A949" s="247"/>
      <c r="B949" s="248">
        <f t="shared" si="263"/>
        <v>0</v>
      </c>
      <c r="C949" s="249">
        <f t="shared" si="263"/>
        <v>0</v>
      </c>
      <c r="D949" s="250">
        <f>D948+1</f>
        <v>5</v>
      </c>
      <c r="E949" s="250"/>
      <c r="F949" s="251"/>
      <c r="G949" s="250"/>
      <c r="H949" s="250"/>
      <c r="I949" s="250"/>
      <c r="J949" s="250"/>
      <c r="K949" s="250"/>
      <c r="L949" s="250"/>
      <c r="M949" s="250"/>
      <c r="N949" s="250"/>
      <c r="O949" s="258">
        <f t="shared" si="258"/>
        <v>0</v>
      </c>
      <c r="P949" s="333"/>
      <c r="Q949" s="271"/>
      <c r="R949" s="319"/>
      <c r="S949" s="335"/>
      <c r="T949" s="333"/>
      <c r="U949" s="321"/>
      <c r="V949" s="345"/>
      <c r="W949" s="343"/>
      <c r="X949" s="321"/>
      <c r="Y949" s="319"/>
      <c r="Z949" s="319"/>
      <c r="AA949" s="319"/>
      <c r="AB949" s="272"/>
      <c r="AC949" s="272"/>
      <c r="AD949" s="250">
        <f>AD948</f>
        <v>0</v>
      </c>
      <c r="AE949" s="284" t="e">
        <f>VLOOKUP(AD949,分类参数表!$I$2:$J$10,2,FALSE)</f>
        <v>#N/A</v>
      </c>
      <c r="AF949" s="285"/>
      <c r="AG949" s="271"/>
      <c r="AH949" s="271"/>
      <c r="AI949" s="271"/>
      <c r="AJ949" s="271"/>
      <c r="AK949" s="271"/>
      <c r="AL949" s="271"/>
      <c r="AM949" s="294"/>
      <c r="AN949" s="295" t="e">
        <f t="shared" si="259"/>
        <v>#DIV/0!</v>
      </c>
      <c r="AO949" s="299"/>
    </row>
    <row r="950" spans="1:41" s="218" customFormat="1" ht="15" customHeight="1" x14ac:dyDescent="0.15">
      <c r="A950" s="229"/>
      <c r="B950" s="230"/>
      <c r="C950" s="231"/>
      <c r="D950" s="232">
        <v>1</v>
      </c>
      <c r="E950" s="233"/>
      <c r="F950" s="233"/>
      <c r="G950" s="232"/>
      <c r="H950" s="234"/>
      <c r="I950" s="234"/>
      <c r="J950" s="232"/>
      <c r="K950" s="233"/>
      <c r="L950" s="232"/>
      <c r="M950" s="232"/>
      <c r="N950" s="232"/>
      <c r="O950" s="255">
        <f t="shared" si="258"/>
        <v>0</v>
      </c>
      <c r="P950" s="322">
        <f>SUM(O950:O954)</f>
        <v>0</v>
      </c>
      <c r="Q950" s="264"/>
      <c r="R950" s="330">
        <f>SUMPRODUCT(Q950:Q954+0)</f>
        <v>0</v>
      </c>
      <c r="S950" s="346" t="e">
        <f>R950/P950</f>
        <v>#DIV/0!</v>
      </c>
      <c r="T950" s="322" t="e">
        <f>LOOKUP(S950,{0.4,0.45,0.5,0.55,0.6,0.65,0.7,0.75,0.8,0.85,0.9,0.95,1},{0.1,0.175,0.25,0.325,0.4,0.475,0.55,0.625,0.7,0.775,0.85,0.925,1})</f>
        <v>#DIV/0!</v>
      </c>
      <c r="U950" s="324"/>
      <c r="V950" s="326"/>
      <c r="W950" s="328"/>
      <c r="X950" s="324"/>
      <c r="Y950" s="330">
        <f>R950-(V950/10)-X950</f>
        <v>0</v>
      </c>
      <c r="Z950" s="330" t="e">
        <f>Y950*T950*AE950</f>
        <v>#DIV/0!</v>
      </c>
      <c r="AA950" s="330" t="e">
        <f>U950-V950+Z950</f>
        <v>#DIV/0!</v>
      </c>
      <c r="AB950" s="265"/>
      <c r="AC950" s="265"/>
      <c r="AD950" s="276"/>
      <c r="AE950" s="277" t="e">
        <f>VLOOKUP(AD950,分类参数表!$I$2:$J$10,2,FALSE)</f>
        <v>#N/A</v>
      </c>
      <c r="AF950" s="278"/>
      <c r="AG950" s="264"/>
      <c r="AH950" s="264"/>
      <c r="AI950" s="264"/>
      <c r="AJ950" s="264"/>
      <c r="AK950" s="264"/>
      <c r="AL950" s="264"/>
      <c r="AM950" s="288"/>
      <c r="AN950" s="289" t="e">
        <f t="shared" si="259"/>
        <v>#DIV/0!</v>
      </c>
      <c r="AO950" s="296"/>
    </row>
    <row r="951" spans="1:41" s="219" customFormat="1" ht="15" customHeight="1" x14ac:dyDescent="0.15">
      <c r="A951" s="235"/>
      <c r="B951" s="236">
        <f t="shared" ref="B951:C954" si="264">B950</f>
        <v>0</v>
      </c>
      <c r="C951" s="237">
        <f t="shared" si="264"/>
        <v>0</v>
      </c>
      <c r="D951" s="238">
        <f>D950+1</f>
        <v>2</v>
      </c>
      <c r="E951" s="238"/>
      <c r="F951" s="239"/>
      <c r="G951" s="238"/>
      <c r="H951" s="240"/>
      <c r="I951" s="240"/>
      <c r="J951" s="238"/>
      <c r="K951" s="238"/>
      <c r="L951" s="238"/>
      <c r="M951" s="238"/>
      <c r="N951" s="238"/>
      <c r="O951" s="256">
        <f t="shared" si="258"/>
        <v>0</v>
      </c>
      <c r="P951" s="323"/>
      <c r="Q951" s="266"/>
      <c r="R951" s="331"/>
      <c r="S951" s="347"/>
      <c r="T951" s="323"/>
      <c r="U951" s="325"/>
      <c r="V951" s="327"/>
      <c r="W951" s="329"/>
      <c r="X951" s="325"/>
      <c r="Y951" s="331"/>
      <c r="Z951" s="331"/>
      <c r="AA951" s="331"/>
      <c r="AB951" s="267"/>
      <c r="AC951" s="267"/>
      <c r="AD951" s="238">
        <f>AD950</f>
        <v>0</v>
      </c>
      <c r="AE951" s="279" t="e">
        <f>VLOOKUP(AD951,分类参数表!$I$2:$J$10,2,FALSE)</f>
        <v>#N/A</v>
      </c>
      <c r="AF951" s="280"/>
      <c r="AG951" s="266"/>
      <c r="AH951" s="266"/>
      <c r="AI951" s="266"/>
      <c r="AJ951" s="266"/>
      <c r="AK951" s="266"/>
      <c r="AL951" s="266"/>
      <c r="AM951" s="290"/>
      <c r="AN951" s="291" t="e">
        <f t="shared" si="259"/>
        <v>#DIV/0!</v>
      </c>
      <c r="AO951" s="297"/>
    </row>
    <row r="952" spans="1:41" s="219" customFormat="1" ht="15" customHeight="1" x14ac:dyDescent="0.15">
      <c r="A952" s="235"/>
      <c r="B952" s="236">
        <f t="shared" si="264"/>
        <v>0</v>
      </c>
      <c r="C952" s="237">
        <f t="shared" si="264"/>
        <v>0</v>
      </c>
      <c r="D952" s="238">
        <f>D951+1</f>
        <v>3</v>
      </c>
      <c r="E952" s="238"/>
      <c r="F952" s="239"/>
      <c r="G952" s="238"/>
      <c r="H952" s="240"/>
      <c r="I952" s="240"/>
      <c r="J952" s="238"/>
      <c r="K952" s="238"/>
      <c r="L952" s="238"/>
      <c r="M952" s="238"/>
      <c r="N952" s="238"/>
      <c r="O952" s="256">
        <f t="shared" si="258"/>
        <v>0</v>
      </c>
      <c r="P952" s="323"/>
      <c r="Q952" s="266"/>
      <c r="R952" s="331"/>
      <c r="S952" s="347"/>
      <c r="T952" s="323"/>
      <c r="U952" s="325"/>
      <c r="V952" s="327"/>
      <c r="W952" s="329"/>
      <c r="X952" s="325"/>
      <c r="Y952" s="331"/>
      <c r="Z952" s="331"/>
      <c r="AA952" s="331"/>
      <c r="AB952" s="268"/>
      <c r="AC952" s="268"/>
      <c r="AD952" s="238">
        <f>AD951</f>
        <v>0</v>
      </c>
      <c r="AE952" s="279" t="e">
        <f>VLOOKUP(AD952,分类参数表!$I$2:$J$10,2,FALSE)</f>
        <v>#N/A</v>
      </c>
      <c r="AF952" s="280"/>
      <c r="AG952" s="266"/>
      <c r="AH952" s="266"/>
      <c r="AI952" s="266"/>
      <c r="AJ952" s="266"/>
      <c r="AK952" s="266"/>
      <c r="AL952" s="266"/>
      <c r="AM952" s="290"/>
      <c r="AN952" s="291" t="e">
        <f t="shared" si="259"/>
        <v>#DIV/0!</v>
      </c>
      <c r="AO952" s="297"/>
    </row>
    <row r="953" spans="1:41" s="219" customFormat="1" ht="15" customHeight="1" x14ac:dyDescent="0.15">
      <c r="A953" s="235"/>
      <c r="B953" s="236">
        <f t="shared" si="264"/>
        <v>0</v>
      </c>
      <c r="C953" s="237">
        <f t="shared" si="264"/>
        <v>0</v>
      </c>
      <c r="D953" s="238">
        <f>D952+1</f>
        <v>4</v>
      </c>
      <c r="E953" s="238"/>
      <c r="F953" s="239"/>
      <c r="G953" s="238"/>
      <c r="H953" s="238"/>
      <c r="I953" s="238"/>
      <c r="J953" s="238"/>
      <c r="K953" s="238"/>
      <c r="L953" s="238"/>
      <c r="M953" s="238"/>
      <c r="N953" s="238"/>
      <c r="O953" s="256">
        <f t="shared" si="258"/>
        <v>0</v>
      </c>
      <c r="P953" s="323"/>
      <c r="Q953" s="266"/>
      <c r="R953" s="331"/>
      <c r="S953" s="347"/>
      <c r="T953" s="323"/>
      <c r="U953" s="325"/>
      <c r="V953" s="327"/>
      <c r="W953" s="329"/>
      <c r="X953" s="325"/>
      <c r="Y953" s="331"/>
      <c r="Z953" s="331"/>
      <c r="AA953" s="331"/>
      <c r="AB953" s="267"/>
      <c r="AC953" s="267"/>
      <c r="AD953" s="238">
        <f>AD952</f>
        <v>0</v>
      </c>
      <c r="AE953" s="279" t="e">
        <f>VLOOKUP(AD953,分类参数表!$I$2:$J$10,2,FALSE)</f>
        <v>#N/A</v>
      </c>
      <c r="AF953" s="280"/>
      <c r="AG953" s="266"/>
      <c r="AH953" s="266"/>
      <c r="AI953" s="266"/>
      <c r="AJ953" s="266"/>
      <c r="AK953" s="266"/>
      <c r="AL953" s="266"/>
      <c r="AM953" s="290"/>
      <c r="AN953" s="291" t="e">
        <f t="shared" si="259"/>
        <v>#DIV/0!</v>
      </c>
      <c r="AO953" s="297"/>
    </row>
    <row r="954" spans="1:41" s="219" customFormat="1" ht="15" customHeight="1" x14ac:dyDescent="0.15">
      <c r="A954" s="235"/>
      <c r="B954" s="236">
        <f t="shared" si="264"/>
        <v>0</v>
      </c>
      <c r="C954" s="237">
        <f t="shared" si="264"/>
        <v>0</v>
      </c>
      <c r="D954" s="238">
        <f>D953+1</f>
        <v>5</v>
      </c>
      <c r="E954" s="238"/>
      <c r="F954" s="239"/>
      <c r="G954" s="238"/>
      <c r="H954" s="238"/>
      <c r="I954" s="238"/>
      <c r="J954" s="238"/>
      <c r="K954" s="238"/>
      <c r="L954" s="238"/>
      <c r="M954" s="238"/>
      <c r="N954" s="238"/>
      <c r="O954" s="256">
        <f t="shared" si="258"/>
        <v>0</v>
      </c>
      <c r="P954" s="323"/>
      <c r="Q954" s="266"/>
      <c r="R954" s="331"/>
      <c r="S954" s="347"/>
      <c r="T954" s="323"/>
      <c r="U954" s="325"/>
      <c r="V954" s="327"/>
      <c r="W954" s="329"/>
      <c r="X954" s="325"/>
      <c r="Y954" s="331"/>
      <c r="Z954" s="331"/>
      <c r="AA954" s="331"/>
      <c r="AB954" s="267"/>
      <c r="AC954" s="267"/>
      <c r="AD954" s="238">
        <f>AD953</f>
        <v>0</v>
      </c>
      <c r="AE954" s="279" t="e">
        <f>VLOOKUP(AD954,分类参数表!$I$2:$J$10,2,FALSE)</f>
        <v>#N/A</v>
      </c>
      <c r="AF954" s="280"/>
      <c r="AG954" s="266"/>
      <c r="AH954" s="266"/>
      <c r="AI954" s="266"/>
      <c r="AJ954" s="266"/>
      <c r="AK954" s="266"/>
      <c r="AL954" s="266"/>
      <c r="AM954" s="290"/>
      <c r="AN954" s="291" t="e">
        <f t="shared" si="259"/>
        <v>#DIV/0!</v>
      </c>
      <c r="AO954" s="297"/>
    </row>
    <row r="955" spans="1:41" x14ac:dyDescent="0.15">
      <c r="A955" s="253"/>
      <c r="B955" s="38"/>
      <c r="C955" s="37"/>
      <c r="D955" s="38"/>
      <c r="E955" s="38"/>
      <c r="F955" s="38"/>
      <c r="G955" s="38"/>
      <c r="H955" s="38"/>
      <c r="I955" s="38"/>
      <c r="J955" s="38"/>
      <c r="K955" s="38"/>
      <c r="L955" s="38"/>
      <c r="M955" s="38"/>
      <c r="N955" s="38"/>
      <c r="O955" s="38"/>
      <c r="P955" s="38"/>
      <c r="Q955" s="67"/>
      <c r="R955" s="38"/>
      <c r="S955" s="38"/>
      <c r="T955" s="38"/>
      <c r="U955" s="38"/>
      <c r="V955" s="68"/>
      <c r="W955" s="67"/>
      <c r="X955" s="38"/>
      <c r="Y955" s="68"/>
      <c r="Z955" s="68"/>
      <c r="AA955" s="68"/>
      <c r="AB955" s="68"/>
      <c r="AC955" s="68"/>
      <c r="AD955" s="38"/>
      <c r="AE955" s="286"/>
      <c r="AF955" s="38"/>
      <c r="AG955" s="38"/>
      <c r="AH955" s="38"/>
      <c r="AI955" s="38"/>
      <c r="AJ955" s="38"/>
      <c r="AK955" s="38"/>
      <c r="AL955" s="38"/>
      <c r="AM955" s="68"/>
      <c r="AN955" s="90"/>
      <c r="AO955" s="98"/>
    </row>
    <row r="956" spans="1:41" s="218" customFormat="1" ht="15" customHeight="1" x14ac:dyDescent="0.15">
      <c r="A956" s="229"/>
      <c r="B956" s="230"/>
      <c r="C956" s="231"/>
      <c r="D956" s="232">
        <v>1</v>
      </c>
      <c r="E956" s="233"/>
      <c r="F956" s="233"/>
      <c r="G956" s="232"/>
      <c r="H956" s="234"/>
      <c r="I956" s="234"/>
      <c r="J956" s="232"/>
      <c r="K956" s="233"/>
      <c r="L956" s="232"/>
      <c r="M956" s="232"/>
      <c r="N956" s="232"/>
      <c r="O956" s="255">
        <f t="shared" ref="O956:O980" si="265">N956*M956</f>
        <v>0</v>
      </c>
      <c r="P956" s="322">
        <f>SUM(O956:O960)</f>
        <v>0</v>
      </c>
      <c r="Q956" s="264"/>
      <c r="R956" s="330">
        <f>SUMPRODUCT(Q956:Q960+0)</f>
        <v>0</v>
      </c>
      <c r="S956" s="346" t="e">
        <f>R956/P956</f>
        <v>#DIV/0!</v>
      </c>
      <c r="T956" s="322" t="e">
        <f>LOOKUP(S956,{0.4,0.45,0.5,0.55,0.6,0.65,0.7,0.75,0.8,0.85,0.9,0.95,1},{0.1,0.175,0.25,0.325,0.4,0.475,0.55,0.625,0.7,0.775,0.85,0.925,1})</f>
        <v>#DIV/0!</v>
      </c>
      <c r="U956" s="324"/>
      <c r="V956" s="326"/>
      <c r="W956" s="328"/>
      <c r="X956" s="324"/>
      <c r="Y956" s="330">
        <f>R956-(V956/10)-X956</f>
        <v>0</v>
      </c>
      <c r="Z956" s="330" t="e">
        <f>Y956*T956*AE956</f>
        <v>#DIV/0!</v>
      </c>
      <c r="AA956" s="330" t="e">
        <f>U956-V956+Z956</f>
        <v>#DIV/0!</v>
      </c>
      <c r="AB956" s="265"/>
      <c r="AC956" s="265"/>
      <c r="AD956" s="276"/>
      <c r="AE956" s="277" t="e">
        <f>VLOOKUP(AD956,分类参数表!$I$2:$J$10,2,FALSE)</f>
        <v>#N/A</v>
      </c>
      <c r="AF956" s="278"/>
      <c r="AG956" s="264"/>
      <c r="AH956" s="264"/>
      <c r="AI956" s="264"/>
      <c r="AJ956" s="264"/>
      <c r="AK956" s="264"/>
      <c r="AL956" s="264"/>
      <c r="AM956" s="288"/>
      <c r="AN956" s="289" t="e">
        <f t="shared" ref="AN956:AN980" si="266">(Q956-AM956)/M956/N956</f>
        <v>#DIV/0!</v>
      </c>
      <c r="AO956" s="296"/>
    </row>
    <row r="957" spans="1:41" s="219" customFormat="1" ht="15" customHeight="1" x14ac:dyDescent="0.15">
      <c r="A957" s="235"/>
      <c r="B957" s="236">
        <f t="shared" ref="B957:C960" si="267">B956</f>
        <v>0</v>
      </c>
      <c r="C957" s="237">
        <f t="shared" si="267"/>
        <v>0</v>
      </c>
      <c r="D957" s="238">
        <f>D956+1</f>
        <v>2</v>
      </c>
      <c r="E957" s="238"/>
      <c r="F957" s="239"/>
      <c r="G957" s="238"/>
      <c r="H957" s="240"/>
      <c r="I957" s="240"/>
      <c r="J957" s="238"/>
      <c r="K957" s="238"/>
      <c r="L957" s="238"/>
      <c r="M957" s="238"/>
      <c r="N957" s="238"/>
      <c r="O957" s="256">
        <f t="shared" si="265"/>
        <v>0</v>
      </c>
      <c r="P957" s="323"/>
      <c r="Q957" s="266"/>
      <c r="R957" s="331"/>
      <c r="S957" s="347"/>
      <c r="T957" s="323"/>
      <c r="U957" s="325"/>
      <c r="V957" s="327"/>
      <c r="W957" s="329"/>
      <c r="X957" s="325"/>
      <c r="Y957" s="331"/>
      <c r="Z957" s="331"/>
      <c r="AA957" s="331"/>
      <c r="AB957" s="267"/>
      <c r="AC957" s="267"/>
      <c r="AD957" s="238">
        <f>AD956</f>
        <v>0</v>
      </c>
      <c r="AE957" s="279" t="e">
        <f>VLOOKUP(AD957,分类参数表!$I$2:$J$10,2,FALSE)</f>
        <v>#N/A</v>
      </c>
      <c r="AF957" s="280"/>
      <c r="AG957" s="266"/>
      <c r="AH957" s="266"/>
      <c r="AI957" s="266"/>
      <c r="AJ957" s="266"/>
      <c r="AK957" s="266"/>
      <c r="AL957" s="266"/>
      <c r="AM957" s="290"/>
      <c r="AN957" s="291" t="e">
        <f t="shared" si="266"/>
        <v>#DIV/0!</v>
      </c>
      <c r="AO957" s="297"/>
    </row>
    <row r="958" spans="1:41" s="219" customFormat="1" ht="15" customHeight="1" x14ac:dyDescent="0.15">
      <c r="A958" s="235"/>
      <c r="B958" s="236">
        <f t="shared" si="267"/>
        <v>0</v>
      </c>
      <c r="C958" s="237">
        <f t="shared" si="267"/>
        <v>0</v>
      </c>
      <c r="D958" s="238">
        <f>D957+1</f>
        <v>3</v>
      </c>
      <c r="E958" s="238"/>
      <c r="F958" s="239"/>
      <c r="G958" s="238"/>
      <c r="H958" s="240"/>
      <c r="I958" s="240"/>
      <c r="J958" s="238"/>
      <c r="K958" s="238"/>
      <c r="L958" s="238"/>
      <c r="M958" s="238"/>
      <c r="N958" s="238"/>
      <c r="O958" s="256">
        <f t="shared" si="265"/>
        <v>0</v>
      </c>
      <c r="P958" s="323"/>
      <c r="Q958" s="266"/>
      <c r="R958" s="331"/>
      <c r="S958" s="347"/>
      <c r="T958" s="323"/>
      <c r="U958" s="325"/>
      <c r="V958" s="327"/>
      <c r="W958" s="329"/>
      <c r="X958" s="325"/>
      <c r="Y958" s="331"/>
      <c r="Z958" s="331"/>
      <c r="AA958" s="331"/>
      <c r="AB958" s="268"/>
      <c r="AC958" s="268"/>
      <c r="AD958" s="238">
        <f>AD957</f>
        <v>0</v>
      </c>
      <c r="AE958" s="279" t="e">
        <f>VLOOKUP(AD958,分类参数表!$I$2:$J$10,2,FALSE)</f>
        <v>#N/A</v>
      </c>
      <c r="AF958" s="280"/>
      <c r="AG958" s="266"/>
      <c r="AH958" s="266"/>
      <c r="AI958" s="266"/>
      <c r="AJ958" s="266"/>
      <c r="AK958" s="266"/>
      <c r="AL958" s="266"/>
      <c r="AM958" s="290"/>
      <c r="AN958" s="291" t="e">
        <f t="shared" si="266"/>
        <v>#DIV/0!</v>
      </c>
      <c r="AO958" s="297"/>
    </row>
    <row r="959" spans="1:41" s="219" customFormat="1" ht="15" customHeight="1" x14ac:dyDescent="0.15">
      <c r="A959" s="235"/>
      <c r="B959" s="236">
        <f t="shared" si="267"/>
        <v>0</v>
      </c>
      <c r="C959" s="237">
        <f t="shared" si="267"/>
        <v>0</v>
      </c>
      <c r="D959" s="238">
        <f>D958+1</f>
        <v>4</v>
      </c>
      <c r="E959" s="238"/>
      <c r="F959" s="239"/>
      <c r="G959" s="238"/>
      <c r="H959" s="238"/>
      <c r="I959" s="238"/>
      <c r="J959" s="238"/>
      <c r="K959" s="238"/>
      <c r="L959" s="238"/>
      <c r="M959" s="238"/>
      <c r="N959" s="238"/>
      <c r="O959" s="256">
        <f t="shared" si="265"/>
        <v>0</v>
      </c>
      <c r="P959" s="323"/>
      <c r="Q959" s="266"/>
      <c r="R959" s="331"/>
      <c r="S959" s="347"/>
      <c r="T959" s="323"/>
      <c r="U959" s="325"/>
      <c r="V959" s="327"/>
      <c r="W959" s="329"/>
      <c r="X959" s="325"/>
      <c r="Y959" s="331"/>
      <c r="Z959" s="331"/>
      <c r="AA959" s="331"/>
      <c r="AB959" s="267"/>
      <c r="AC959" s="267"/>
      <c r="AD959" s="238">
        <f>AD958</f>
        <v>0</v>
      </c>
      <c r="AE959" s="279" t="e">
        <f>VLOOKUP(AD959,分类参数表!$I$2:$J$10,2,FALSE)</f>
        <v>#N/A</v>
      </c>
      <c r="AF959" s="280"/>
      <c r="AG959" s="266"/>
      <c r="AH959" s="266"/>
      <c r="AI959" s="266"/>
      <c r="AJ959" s="266"/>
      <c r="AK959" s="266"/>
      <c r="AL959" s="266"/>
      <c r="AM959" s="290"/>
      <c r="AN959" s="291" t="e">
        <f t="shared" si="266"/>
        <v>#DIV/0!</v>
      </c>
      <c r="AO959" s="297"/>
    </row>
    <row r="960" spans="1:41" s="219" customFormat="1" ht="15" customHeight="1" x14ac:dyDescent="0.15">
      <c r="A960" s="235"/>
      <c r="B960" s="236">
        <f t="shared" si="267"/>
        <v>0</v>
      </c>
      <c r="C960" s="237">
        <f t="shared" si="267"/>
        <v>0</v>
      </c>
      <c r="D960" s="238">
        <f>D959+1</f>
        <v>5</v>
      </c>
      <c r="E960" s="238"/>
      <c r="F960" s="239"/>
      <c r="G960" s="238"/>
      <c r="H960" s="238"/>
      <c r="I960" s="238"/>
      <c r="J960" s="238"/>
      <c r="K960" s="238"/>
      <c r="L960" s="238"/>
      <c r="M960" s="238"/>
      <c r="N960" s="238"/>
      <c r="O960" s="256">
        <f t="shared" si="265"/>
        <v>0</v>
      </c>
      <c r="P960" s="323"/>
      <c r="Q960" s="266"/>
      <c r="R960" s="331"/>
      <c r="S960" s="347"/>
      <c r="T960" s="323"/>
      <c r="U960" s="325"/>
      <c r="V960" s="327"/>
      <c r="W960" s="329"/>
      <c r="X960" s="325"/>
      <c r="Y960" s="331"/>
      <c r="Z960" s="331"/>
      <c r="AA960" s="331"/>
      <c r="AB960" s="267"/>
      <c r="AC960" s="267"/>
      <c r="AD960" s="238">
        <f>AD959</f>
        <v>0</v>
      </c>
      <c r="AE960" s="279" t="e">
        <f>VLOOKUP(AD960,分类参数表!$I$2:$J$10,2,FALSE)</f>
        <v>#N/A</v>
      </c>
      <c r="AF960" s="280"/>
      <c r="AG960" s="266"/>
      <c r="AH960" s="266"/>
      <c r="AI960" s="266"/>
      <c r="AJ960" s="266"/>
      <c r="AK960" s="266"/>
      <c r="AL960" s="266"/>
      <c r="AM960" s="290"/>
      <c r="AN960" s="291" t="e">
        <f t="shared" si="266"/>
        <v>#DIV/0!</v>
      </c>
      <c r="AO960" s="297"/>
    </row>
    <row r="961" spans="1:41" s="220" customFormat="1" ht="15" customHeight="1" x14ac:dyDescent="0.15">
      <c r="A961" s="241"/>
      <c r="B961" s="242"/>
      <c r="C961" s="243"/>
      <c r="D961" s="244">
        <v>1</v>
      </c>
      <c r="E961" s="245"/>
      <c r="F961" s="245"/>
      <c r="G961" s="244"/>
      <c r="H961" s="246"/>
      <c r="I961" s="246"/>
      <c r="J961" s="244"/>
      <c r="K961" s="245"/>
      <c r="L961" s="244"/>
      <c r="M961" s="244"/>
      <c r="N961" s="244"/>
      <c r="O961" s="257">
        <f t="shared" si="265"/>
        <v>0</v>
      </c>
      <c r="P961" s="332">
        <f>SUM(O961:O965)</f>
        <v>0</v>
      </c>
      <c r="Q961" s="269"/>
      <c r="R961" s="318">
        <f>SUMPRODUCT(Q961:Q965+0)</f>
        <v>0</v>
      </c>
      <c r="S961" s="334" t="e">
        <f>R961/P961</f>
        <v>#DIV/0!</v>
      </c>
      <c r="T961" s="332" t="e">
        <f>LOOKUP(S961,{0.4,0.45,0.5,0.55,0.6,0.65,0.7,0.75,0.8,0.85,0.9,0.95,1},{0.1,0.175,0.25,0.325,0.4,0.475,0.55,0.625,0.7,0.775,0.85,0.925,1})</f>
        <v>#DIV/0!</v>
      </c>
      <c r="U961" s="320"/>
      <c r="V961" s="344"/>
      <c r="W961" s="342"/>
      <c r="X961" s="320"/>
      <c r="Y961" s="318">
        <f>R961-(V961/10)-X961</f>
        <v>0</v>
      </c>
      <c r="Z961" s="318" t="e">
        <f>Y961*T961*AE961</f>
        <v>#DIV/0!</v>
      </c>
      <c r="AA961" s="318" t="e">
        <f>U961-V961+Z961</f>
        <v>#DIV/0!</v>
      </c>
      <c r="AB961" s="270"/>
      <c r="AC961" s="270"/>
      <c r="AD961" s="281"/>
      <c r="AE961" s="282" t="e">
        <f>VLOOKUP(AD961,分类参数表!$I$2:$J$10,2,FALSE)</f>
        <v>#N/A</v>
      </c>
      <c r="AF961" s="283"/>
      <c r="AG961" s="269"/>
      <c r="AH961" s="269"/>
      <c r="AI961" s="269"/>
      <c r="AJ961" s="269"/>
      <c r="AK961" s="269"/>
      <c r="AL961" s="269"/>
      <c r="AM961" s="292"/>
      <c r="AN961" s="293" t="e">
        <f t="shared" si="266"/>
        <v>#DIV/0!</v>
      </c>
      <c r="AO961" s="298"/>
    </row>
    <row r="962" spans="1:41" s="221" customFormat="1" ht="15" customHeight="1" x14ac:dyDescent="0.15">
      <c r="A962" s="247"/>
      <c r="B962" s="248">
        <f t="shared" ref="B962:C965" si="268">B961</f>
        <v>0</v>
      </c>
      <c r="C962" s="249">
        <f t="shared" si="268"/>
        <v>0</v>
      </c>
      <c r="D962" s="250">
        <f>D961+1</f>
        <v>2</v>
      </c>
      <c r="E962" s="250"/>
      <c r="F962" s="251"/>
      <c r="G962" s="250"/>
      <c r="H962" s="252"/>
      <c r="I962" s="252"/>
      <c r="J962" s="250"/>
      <c r="K962" s="250"/>
      <c r="L962" s="250"/>
      <c r="M962" s="250"/>
      <c r="N962" s="250"/>
      <c r="O962" s="258">
        <f t="shared" si="265"/>
        <v>0</v>
      </c>
      <c r="P962" s="333"/>
      <c r="Q962" s="271"/>
      <c r="R962" s="319"/>
      <c r="S962" s="335"/>
      <c r="T962" s="333"/>
      <c r="U962" s="321"/>
      <c r="V962" s="345"/>
      <c r="W962" s="343"/>
      <c r="X962" s="321"/>
      <c r="Y962" s="319"/>
      <c r="Z962" s="319"/>
      <c r="AA962" s="319"/>
      <c r="AB962" s="272"/>
      <c r="AC962" s="272"/>
      <c r="AD962" s="250">
        <f>AD961</f>
        <v>0</v>
      </c>
      <c r="AE962" s="284" t="e">
        <f>VLOOKUP(AD962,分类参数表!$I$2:$J$10,2,FALSE)</f>
        <v>#N/A</v>
      </c>
      <c r="AF962" s="285"/>
      <c r="AG962" s="271"/>
      <c r="AH962" s="271"/>
      <c r="AI962" s="271"/>
      <c r="AJ962" s="271"/>
      <c r="AK962" s="271"/>
      <c r="AL962" s="271"/>
      <c r="AM962" s="294"/>
      <c r="AN962" s="295" t="e">
        <f t="shared" si="266"/>
        <v>#DIV/0!</v>
      </c>
      <c r="AO962" s="299"/>
    </row>
    <row r="963" spans="1:41" s="221" customFormat="1" ht="15" customHeight="1" x14ac:dyDescent="0.15">
      <c r="A963" s="247"/>
      <c r="B963" s="248">
        <f t="shared" si="268"/>
        <v>0</v>
      </c>
      <c r="C963" s="249">
        <f t="shared" si="268"/>
        <v>0</v>
      </c>
      <c r="D963" s="250">
        <f>D962+1</f>
        <v>3</v>
      </c>
      <c r="E963" s="250"/>
      <c r="F963" s="251"/>
      <c r="G963" s="250"/>
      <c r="H963" s="252"/>
      <c r="I963" s="252"/>
      <c r="J963" s="250"/>
      <c r="K963" s="250"/>
      <c r="L963" s="250"/>
      <c r="M963" s="250"/>
      <c r="N963" s="250"/>
      <c r="O963" s="258">
        <f t="shared" si="265"/>
        <v>0</v>
      </c>
      <c r="P963" s="333"/>
      <c r="Q963" s="271"/>
      <c r="R963" s="319"/>
      <c r="S963" s="335"/>
      <c r="T963" s="333"/>
      <c r="U963" s="321"/>
      <c r="V963" s="345"/>
      <c r="W963" s="343"/>
      <c r="X963" s="321"/>
      <c r="Y963" s="319"/>
      <c r="Z963" s="319"/>
      <c r="AA963" s="319"/>
      <c r="AB963" s="273"/>
      <c r="AC963" s="273"/>
      <c r="AD963" s="250">
        <f>AD962</f>
        <v>0</v>
      </c>
      <c r="AE963" s="284" t="e">
        <f>VLOOKUP(AD963,分类参数表!$I$2:$J$10,2,FALSE)</f>
        <v>#N/A</v>
      </c>
      <c r="AF963" s="285"/>
      <c r="AG963" s="271"/>
      <c r="AH963" s="271"/>
      <c r="AI963" s="271"/>
      <c r="AJ963" s="271"/>
      <c r="AK963" s="271"/>
      <c r="AL963" s="271"/>
      <c r="AM963" s="294"/>
      <c r="AN963" s="295" t="e">
        <f t="shared" si="266"/>
        <v>#DIV/0!</v>
      </c>
      <c r="AO963" s="299"/>
    </row>
    <row r="964" spans="1:41" s="221" customFormat="1" ht="15" customHeight="1" x14ac:dyDescent="0.15">
      <c r="A964" s="247"/>
      <c r="B964" s="248">
        <f t="shared" si="268"/>
        <v>0</v>
      </c>
      <c r="C964" s="249">
        <f t="shared" si="268"/>
        <v>0</v>
      </c>
      <c r="D964" s="250">
        <f>D963+1</f>
        <v>4</v>
      </c>
      <c r="E964" s="250"/>
      <c r="F964" s="251"/>
      <c r="G964" s="250"/>
      <c r="H964" s="250"/>
      <c r="I964" s="250"/>
      <c r="J964" s="250"/>
      <c r="K964" s="250"/>
      <c r="L964" s="250"/>
      <c r="M964" s="250"/>
      <c r="N964" s="250"/>
      <c r="O964" s="258">
        <f t="shared" si="265"/>
        <v>0</v>
      </c>
      <c r="P964" s="333"/>
      <c r="Q964" s="271"/>
      <c r="R964" s="319"/>
      <c r="S964" s="335"/>
      <c r="T964" s="333"/>
      <c r="U964" s="321"/>
      <c r="V964" s="345"/>
      <c r="W964" s="343"/>
      <c r="X964" s="321"/>
      <c r="Y964" s="319"/>
      <c r="Z964" s="319"/>
      <c r="AA964" s="319"/>
      <c r="AB964" s="272"/>
      <c r="AC964" s="272"/>
      <c r="AD964" s="250">
        <f>AD963</f>
        <v>0</v>
      </c>
      <c r="AE964" s="284" t="e">
        <f>VLOOKUP(AD964,分类参数表!$I$2:$J$10,2,FALSE)</f>
        <v>#N/A</v>
      </c>
      <c r="AF964" s="285"/>
      <c r="AG964" s="271"/>
      <c r="AH964" s="271"/>
      <c r="AI964" s="271"/>
      <c r="AJ964" s="271"/>
      <c r="AK964" s="271"/>
      <c r="AL964" s="271"/>
      <c r="AM964" s="294"/>
      <c r="AN964" s="295" t="e">
        <f t="shared" si="266"/>
        <v>#DIV/0!</v>
      </c>
      <c r="AO964" s="299"/>
    </row>
    <row r="965" spans="1:41" s="221" customFormat="1" ht="15" customHeight="1" x14ac:dyDescent="0.15">
      <c r="A965" s="247"/>
      <c r="B965" s="248">
        <f t="shared" si="268"/>
        <v>0</v>
      </c>
      <c r="C965" s="249">
        <f t="shared" si="268"/>
        <v>0</v>
      </c>
      <c r="D965" s="250">
        <f>D964+1</f>
        <v>5</v>
      </c>
      <c r="E965" s="250"/>
      <c r="F965" s="251"/>
      <c r="G965" s="250"/>
      <c r="H965" s="250"/>
      <c r="I965" s="250"/>
      <c r="J965" s="250"/>
      <c r="K965" s="250"/>
      <c r="L965" s="250"/>
      <c r="M965" s="250"/>
      <c r="N965" s="250"/>
      <c r="O965" s="258">
        <f t="shared" si="265"/>
        <v>0</v>
      </c>
      <c r="P965" s="333"/>
      <c r="Q965" s="271"/>
      <c r="R965" s="319"/>
      <c r="S965" s="335"/>
      <c r="T965" s="333"/>
      <c r="U965" s="321"/>
      <c r="V965" s="345"/>
      <c r="W965" s="343"/>
      <c r="X965" s="321"/>
      <c r="Y965" s="319"/>
      <c r="Z965" s="319"/>
      <c r="AA965" s="319"/>
      <c r="AB965" s="272"/>
      <c r="AC965" s="272"/>
      <c r="AD965" s="250">
        <f>AD964</f>
        <v>0</v>
      </c>
      <c r="AE965" s="284" t="e">
        <f>VLOOKUP(AD965,分类参数表!$I$2:$J$10,2,FALSE)</f>
        <v>#N/A</v>
      </c>
      <c r="AF965" s="285"/>
      <c r="AG965" s="271"/>
      <c r="AH965" s="271"/>
      <c r="AI965" s="271"/>
      <c r="AJ965" s="271"/>
      <c r="AK965" s="271"/>
      <c r="AL965" s="271"/>
      <c r="AM965" s="294"/>
      <c r="AN965" s="295" t="e">
        <f t="shared" si="266"/>
        <v>#DIV/0!</v>
      </c>
      <c r="AO965" s="299"/>
    </row>
    <row r="966" spans="1:41" s="218" customFormat="1" ht="15" customHeight="1" x14ac:dyDescent="0.15">
      <c r="A966" s="229"/>
      <c r="B966" s="230"/>
      <c r="C966" s="231"/>
      <c r="D966" s="232">
        <v>1</v>
      </c>
      <c r="E966" s="233"/>
      <c r="F966" s="233"/>
      <c r="G966" s="232"/>
      <c r="H966" s="234"/>
      <c r="I966" s="234"/>
      <c r="J966" s="232"/>
      <c r="K966" s="233"/>
      <c r="L966" s="232"/>
      <c r="M966" s="232"/>
      <c r="N966" s="232"/>
      <c r="O966" s="255">
        <f t="shared" si="265"/>
        <v>0</v>
      </c>
      <c r="P966" s="322">
        <f>SUM(O966:O970)</f>
        <v>0</v>
      </c>
      <c r="Q966" s="264"/>
      <c r="R966" s="330">
        <f>SUMPRODUCT(Q966:Q970+0)</f>
        <v>0</v>
      </c>
      <c r="S966" s="346" t="e">
        <f>R966/P966</f>
        <v>#DIV/0!</v>
      </c>
      <c r="T966" s="322" t="e">
        <f>LOOKUP(S966,{0.4,0.45,0.5,0.55,0.6,0.65,0.7,0.75,0.8,0.85,0.9,0.95,1},{0.1,0.175,0.25,0.325,0.4,0.475,0.55,0.625,0.7,0.775,0.85,0.925,1})</f>
        <v>#DIV/0!</v>
      </c>
      <c r="U966" s="324"/>
      <c r="V966" s="326"/>
      <c r="W966" s="328"/>
      <c r="X966" s="324"/>
      <c r="Y966" s="330">
        <f>R966-(V966/10)-X966</f>
        <v>0</v>
      </c>
      <c r="Z966" s="330" t="e">
        <f>Y966*T966*AE966</f>
        <v>#DIV/0!</v>
      </c>
      <c r="AA966" s="330" t="e">
        <f>U966-V966+Z966</f>
        <v>#DIV/0!</v>
      </c>
      <c r="AB966" s="265"/>
      <c r="AC966" s="265"/>
      <c r="AD966" s="276"/>
      <c r="AE966" s="277" t="e">
        <f>VLOOKUP(AD966,分类参数表!$I$2:$J$10,2,FALSE)</f>
        <v>#N/A</v>
      </c>
      <c r="AF966" s="278"/>
      <c r="AG966" s="264"/>
      <c r="AH966" s="264"/>
      <c r="AI966" s="264"/>
      <c r="AJ966" s="264"/>
      <c r="AK966" s="264"/>
      <c r="AL966" s="264"/>
      <c r="AM966" s="288"/>
      <c r="AN966" s="289" t="e">
        <f t="shared" si="266"/>
        <v>#DIV/0!</v>
      </c>
      <c r="AO966" s="296"/>
    </row>
    <row r="967" spans="1:41" s="219" customFormat="1" ht="15" customHeight="1" x14ac:dyDescent="0.15">
      <c r="A967" s="235"/>
      <c r="B967" s="236">
        <f t="shared" ref="B967:C970" si="269">B966</f>
        <v>0</v>
      </c>
      <c r="C967" s="237">
        <f t="shared" si="269"/>
        <v>0</v>
      </c>
      <c r="D967" s="238">
        <f>D966+1</f>
        <v>2</v>
      </c>
      <c r="E967" s="238"/>
      <c r="F967" s="239"/>
      <c r="G967" s="238"/>
      <c r="H967" s="240"/>
      <c r="I967" s="240"/>
      <c r="J967" s="238"/>
      <c r="K967" s="238"/>
      <c r="L967" s="238"/>
      <c r="M967" s="238"/>
      <c r="N967" s="238"/>
      <c r="O967" s="256">
        <f t="shared" si="265"/>
        <v>0</v>
      </c>
      <c r="P967" s="323"/>
      <c r="Q967" s="266"/>
      <c r="R967" s="331"/>
      <c r="S967" s="347"/>
      <c r="T967" s="323"/>
      <c r="U967" s="325"/>
      <c r="V967" s="327"/>
      <c r="W967" s="329"/>
      <c r="X967" s="325"/>
      <c r="Y967" s="331"/>
      <c r="Z967" s="331"/>
      <c r="AA967" s="331"/>
      <c r="AB967" s="267"/>
      <c r="AC967" s="267"/>
      <c r="AD967" s="238">
        <f>AD966</f>
        <v>0</v>
      </c>
      <c r="AE967" s="279" t="e">
        <f>VLOOKUP(AD967,分类参数表!$I$2:$J$10,2,FALSE)</f>
        <v>#N/A</v>
      </c>
      <c r="AF967" s="280"/>
      <c r="AG967" s="266"/>
      <c r="AH967" s="266"/>
      <c r="AI967" s="266"/>
      <c r="AJ967" s="266"/>
      <c r="AK967" s="266"/>
      <c r="AL967" s="266"/>
      <c r="AM967" s="290"/>
      <c r="AN967" s="291" t="e">
        <f t="shared" si="266"/>
        <v>#DIV/0!</v>
      </c>
      <c r="AO967" s="297"/>
    </row>
    <row r="968" spans="1:41" s="219" customFormat="1" ht="15" customHeight="1" x14ac:dyDescent="0.15">
      <c r="A968" s="235"/>
      <c r="B968" s="236">
        <f t="shared" si="269"/>
        <v>0</v>
      </c>
      <c r="C968" s="237">
        <f t="shared" si="269"/>
        <v>0</v>
      </c>
      <c r="D968" s="238">
        <f>D967+1</f>
        <v>3</v>
      </c>
      <c r="E968" s="238"/>
      <c r="F968" s="239"/>
      <c r="G968" s="238"/>
      <c r="H968" s="240"/>
      <c r="I968" s="240"/>
      <c r="J968" s="238"/>
      <c r="K968" s="238"/>
      <c r="L968" s="238"/>
      <c r="M968" s="238"/>
      <c r="N968" s="238"/>
      <c r="O968" s="256">
        <f t="shared" si="265"/>
        <v>0</v>
      </c>
      <c r="P968" s="323"/>
      <c r="Q968" s="266"/>
      <c r="R968" s="331"/>
      <c r="S968" s="347"/>
      <c r="T968" s="323"/>
      <c r="U968" s="325"/>
      <c r="V968" s="327"/>
      <c r="W968" s="329"/>
      <c r="X968" s="325"/>
      <c r="Y968" s="331"/>
      <c r="Z968" s="331"/>
      <c r="AA968" s="331"/>
      <c r="AB968" s="268"/>
      <c r="AC968" s="268"/>
      <c r="AD968" s="238">
        <f>AD967</f>
        <v>0</v>
      </c>
      <c r="AE968" s="279" t="e">
        <f>VLOOKUP(AD968,分类参数表!$I$2:$J$10,2,FALSE)</f>
        <v>#N/A</v>
      </c>
      <c r="AF968" s="280"/>
      <c r="AG968" s="266"/>
      <c r="AH968" s="266"/>
      <c r="AI968" s="266"/>
      <c r="AJ968" s="266"/>
      <c r="AK968" s="266"/>
      <c r="AL968" s="266"/>
      <c r="AM968" s="290"/>
      <c r="AN968" s="291" t="e">
        <f t="shared" si="266"/>
        <v>#DIV/0!</v>
      </c>
      <c r="AO968" s="297"/>
    </row>
    <row r="969" spans="1:41" s="219" customFormat="1" ht="15" customHeight="1" x14ac:dyDescent="0.15">
      <c r="A969" s="235"/>
      <c r="B969" s="236">
        <f t="shared" si="269"/>
        <v>0</v>
      </c>
      <c r="C969" s="237">
        <f t="shared" si="269"/>
        <v>0</v>
      </c>
      <c r="D969" s="238">
        <f>D968+1</f>
        <v>4</v>
      </c>
      <c r="E969" s="238"/>
      <c r="F969" s="239"/>
      <c r="G969" s="238"/>
      <c r="H969" s="238"/>
      <c r="I969" s="238"/>
      <c r="J969" s="238"/>
      <c r="K969" s="238"/>
      <c r="L969" s="238"/>
      <c r="M969" s="238"/>
      <c r="N969" s="238"/>
      <c r="O969" s="256">
        <f t="shared" si="265"/>
        <v>0</v>
      </c>
      <c r="P969" s="323"/>
      <c r="Q969" s="266"/>
      <c r="R969" s="331"/>
      <c r="S969" s="347"/>
      <c r="T969" s="323"/>
      <c r="U969" s="325"/>
      <c r="V969" s="327"/>
      <c r="W969" s="329"/>
      <c r="X969" s="325"/>
      <c r="Y969" s="331"/>
      <c r="Z969" s="331"/>
      <c r="AA969" s="331"/>
      <c r="AB969" s="267"/>
      <c r="AC969" s="267"/>
      <c r="AD969" s="238">
        <f>AD968</f>
        <v>0</v>
      </c>
      <c r="AE969" s="279" t="e">
        <f>VLOOKUP(AD969,分类参数表!$I$2:$J$10,2,FALSE)</f>
        <v>#N/A</v>
      </c>
      <c r="AF969" s="280"/>
      <c r="AG969" s="266"/>
      <c r="AH969" s="266"/>
      <c r="AI969" s="266"/>
      <c r="AJ969" s="266"/>
      <c r="AK969" s="266"/>
      <c r="AL969" s="266"/>
      <c r="AM969" s="290"/>
      <c r="AN969" s="291" t="e">
        <f t="shared" si="266"/>
        <v>#DIV/0!</v>
      </c>
      <c r="AO969" s="297"/>
    </row>
    <row r="970" spans="1:41" s="219" customFormat="1" ht="15" customHeight="1" x14ac:dyDescent="0.15">
      <c r="A970" s="235"/>
      <c r="B970" s="236">
        <f t="shared" si="269"/>
        <v>0</v>
      </c>
      <c r="C970" s="237">
        <f t="shared" si="269"/>
        <v>0</v>
      </c>
      <c r="D970" s="238">
        <f>D969+1</f>
        <v>5</v>
      </c>
      <c r="E970" s="238"/>
      <c r="F970" s="239"/>
      <c r="G970" s="238"/>
      <c r="H970" s="238"/>
      <c r="I970" s="238"/>
      <c r="J970" s="238"/>
      <c r="K970" s="238"/>
      <c r="L970" s="238"/>
      <c r="M970" s="238"/>
      <c r="N970" s="238"/>
      <c r="O970" s="256">
        <f t="shared" si="265"/>
        <v>0</v>
      </c>
      <c r="P970" s="323"/>
      <c r="Q970" s="266"/>
      <c r="R970" s="331"/>
      <c r="S970" s="347"/>
      <c r="T970" s="323"/>
      <c r="U970" s="325"/>
      <c r="V970" s="327"/>
      <c r="W970" s="329"/>
      <c r="X970" s="325"/>
      <c r="Y970" s="331"/>
      <c r="Z970" s="331"/>
      <c r="AA970" s="331"/>
      <c r="AB970" s="267"/>
      <c r="AC970" s="267"/>
      <c r="AD970" s="238">
        <f>AD969</f>
        <v>0</v>
      </c>
      <c r="AE970" s="279" t="e">
        <f>VLOOKUP(AD970,分类参数表!$I$2:$J$10,2,FALSE)</f>
        <v>#N/A</v>
      </c>
      <c r="AF970" s="280"/>
      <c r="AG970" s="266"/>
      <c r="AH970" s="266"/>
      <c r="AI970" s="266"/>
      <c r="AJ970" s="266"/>
      <c r="AK970" s="266"/>
      <c r="AL970" s="266"/>
      <c r="AM970" s="290"/>
      <c r="AN970" s="291" t="e">
        <f t="shared" si="266"/>
        <v>#DIV/0!</v>
      </c>
      <c r="AO970" s="297"/>
    </row>
    <row r="971" spans="1:41" s="220" customFormat="1" ht="15" customHeight="1" x14ac:dyDescent="0.15">
      <c r="A971" s="241"/>
      <c r="B971" s="242"/>
      <c r="C971" s="243"/>
      <c r="D971" s="244">
        <v>1</v>
      </c>
      <c r="E971" s="245"/>
      <c r="F971" s="245"/>
      <c r="G971" s="244"/>
      <c r="H971" s="246"/>
      <c r="I971" s="246"/>
      <c r="J971" s="244"/>
      <c r="K971" s="245"/>
      <c r="L971" s="244"/>
      <c r="M971" s="244"/>
      <c r="N971" s="244"/>
      <c r="O971" s="257">
        <f t="shared" si="265"/>
        <v>0</v>
      </c>
      <c r="P971" s="332">
        <f>SUM(O971:O975)</f>
        <v>0</v>
      </c>
      <c r="Q971" s="269"/>
      <c r="R971" s="318">
        <f>SUMPRODUCT(Q971:Q975+0)</f>
        <v>0</v>
      </c>
      <c r="S971" s="334" t="e">
        <f>R971/P971</f>
        <v>#DIV/0!</v>
      </c>
      <c r="T971" s="332" t="e">
        <f>LOOKUP(S971,{0.4,0.45,0.5,0.55,0.6,0.65,0.7,0.75,0.8,0.85,0.9,0.95,1},{0.1,0.175,0.25,0.325,0.4,0.475,0.55,0.625,0.7,0.775,0.85,0.925,1})</f>
        <v>#DIV/0!</v>
      </c>
      <c r="U971" s="320"/>
      <c r="V971" s="344"/>
      <c r="W971" s="342"/>
      <c r="X971" s="320"/>
      <c r="Y971" s="318">
        <f>R971-(V971/10)-X971</f>
        <v>0</v>
      </c>
      <c r="Z971" s="318" t="e">
        <f>Y971*T971*AE971</f>
        <v>#DIV/0!</v>
      </c>
      <c r="AA971" s="318" t="e">
        <f>U971-V971+Z971</f>
        <v>#DIV/0!</v>
      </c>
      <c r="AB971" s="270"/>
      <c r="AC971" s="270"/>
      <c r="AD971" s="281"/>
      <c r="AE971" s="282" t="e">
        <f>VLOOKUP(AD971,分类参数表!$I$2:$J$10,2,FALSE)</f>
        <v>#N/A</v>
      </c>
      <c r="AF971" s="283"/>
      <c r="AG971" s="269"/>
      <c r="AH971" s="269"/>
      <c r="AI971" s="269"/>
      <c r="AJ971" s="269"/>
      <c r="AK971" s="269"/>
      <c r="AL971" s="269"/>
      <c r="AM971" s="292"/>
      <c r="AN971" s="293" t="e">
        <f t="shared" si="266"/>
        <v>#DIV/0!</v>
      </c>
      <c r="AO971" s="298"/>
    </row>
    <row r="972" spans="1:41" s="221" customFormat="1" ht="15" customHeight="1" x14ac:dyDescent="0.15">
      <c r="A972" s="247"/>
      <c r="B972" s="248">
        <f t="shared" ref="B972:C975" si="270">B971</f>
        <v>0</v>
      </c>
      <c r="C972" s="249">
        <f t="shared" si="270"/>
        <v>0</v>
      </c>
      <c r="D972" s="250">
        <f>D971+1</f>
        <v>2</v>
      </c>
      <c r="E972" s="250"/>
      <c r="F972" s="251"/>
      <c r="G972" s="250"/>
      <c r="H972" s="252"/>
      <c r="I972" s="252"/>
      <c r="J972" s="250"/>
      <c r="K972" s="250"/>
      <c r="L972" s="250"/>
      <c r="M972" s="250"/>
      <c r="N972" s="250"/>
      <c r="O972" s="258">
        <f t="shared" si="265"/>
        <v>0</v>
      </c>
      <c r="P972" s="333"/>
      <c r="Q972" s="271"/>
      <c r="R972" s="319"/>
      <c r="S972" s="335"/>
      <c r="T972" s="333"/>
      <c r="U972" s="321"/>
      <c r="V972" s="345"/>
      <c r="W972" s="343"/>
      <c r="X972" s="321"/>
      <c r="Y972" s="319"/>
      <c r="Z972" s="319"/>
      <c r="AA972" s="319"/>
      <c r="AB972" s="272"/>
      <c r="AC972" s="272"/>
      <c r="AD972" s="250">
        <f>AD971</f>
        <v>0</v>
      </c>
      <c r="AE972" s="284" t="e">
        <f>VLOOKUP(AD972,分类参数表!$I$2:$J$10,2,FALSE)</f>
        <v>#N/A</v>
      </c>
      <c r="AF972" s="285"/>
      <c r="AG972" s="271"/>
      <c r="AH972" s="271"/>
      <c r="AI972" s="271"/>
      <c r="AJ972" s="271"/>
      <c r="AK972" s="271"/>
      <c r="AL972" s="271"/>
      <c r="AM972" s="294"/>
      <c r="AN972" s="295" t="e">
        <f t="shared" si="266"/>
        <v>#DIV/0!</v>
      </c>
      <c r="AO972" s="299"/>
    </row>
    <row r="973" spans="1:41" s="221" customFormat="1" ht="15" customHeight="1" x14ac:dyDescent="0.15">
      <c r="A973" s="247"/>
      <c r="B973" s="248">
        <f t="shared" si="270"/>
        <v>0</v>
      </c>
      <c r="C973" s="249">
        <f t="shared" si="270"/>
        <v>0</v>
      </c>
      <c r="D973" s="250">
        <f>D972+1</f>
        <v>3</v>
      </c>
      <c r="E973" s="250"/>
      <c r="F973" s="251"/>
      <c r="G973" s="250"/>
      <c r="H973" s="252"/>
      <c r="I973" s="252"/>
      <c r="J973" s="250"/>
      <c r="K973" s="250"/>
      <c r="L973" s="250"/>
      <c r="M973" s="250"/>
      <c r="N973" s="250"/>
      <c r="O973" s="258">
        <f t="shared" si="265"/>
        <v>0</v>
      </c>
      <c r="P973" s="333"/>
      <c r="Q973" s="271"/>
      <c r="R973" s="319"/>
      <c r="S973" s="335"/>
      <c r="T973" s="333"/>
      <c r="U973" s="321"/>
      <c r="V973" s="345"/>
      <c r="W973" s="343"/>
      <c r="X973" s="321"/>
      <c r="Y973" s="319"/>
      <c r="Z973" s="319"/>
      <c r="AA973" s="319"/>
      <c r="AB973" s="273"/>
      <c r="AC973" s="273"/>
      <c r="AD973" s="250">
        <f>AD972</f>
        <v>0</v>
      </c>
      <c r="AE973" s="284" t="e">
        <f>VLOOKUP(AD973,分类参数表!$I$2:$J$10,2,FALSE)</f>
        <v>#N/A</v>
      </c>
      <c r="AF973" s="285"/>
      <c r="AG973" s="271"/>
      <c r="AH973" s="271"/>
      <c r="AI973" s="271"/>
      <c r="AJ973" s="271"/>
      <c r="AK973" s="271"/>
      <c r="AL973" s="271"/>
      <c r="AM973" s="294"/>
      <c r="AN973" s="295" t="e">
        <f t="shared" si="266"/>
        <v>#DIV/0!</v>
      </c>
      <c r="AO973" s="299"/>
    </row>
    <row r="974" spans="1:41" s="221" customFormat="1" ht="15" customHeight="1" x14ac:dyDescent="0.15">
      <c r="A974" s="247"/>
      <c r="B974" s="248">
        <f t="shared" si="270"/>
        <v>0</v>
      </c>
      <c r="C974" s="249">
        <f t="shared" si="270"/>
        <v>0</v>
      </c>
      <c r="D974" s="250">
        <f>D973+1</f>
        <v>4</v>
      </c>
      <c r="E974" s="250"/>
      <c r="F974" s="251"/>
      <c r="G974" s="250"/>
      <c r="H974" s="250"/>
      <c r="I974" s="250"/>
      <c r="J974" s="250"/>
      <c r="K974" s="250"/>
      <c r="L974" s="250"/>
      <c r="M974" s="250"/>
      <c r="N974" s="250"/>
      <c r="O974" s="258">
        <f t="shared" si="265"/>
        <v>0</v>
      </c>
      <c r="P974" s="333"/>
      <c r="Q974" s="271"/>
      <c r="R974" s="319"/>
      <c r="S974" s="335"/>
      <c r="T974" s="333"/>
      <c r="U974" s="321"/>
      <c r="V974" s="345"/>
      <c r="W974" s="343"/>
      <c r="X974" s="321"/>
      <c r="Y974" s="319"/>
      <c r="Z974" s="319"/>
      <c r="AA974" s="319"/>
      <c r="AB974" s="272"/>
      <c r="AC974" s="272"/>
      <c r="AD974" s="250">
        <f>AD973</f>
        <v>0</v>
      </c>
      <c r="AE974" s="284" t="e">
        <f>VLOOKUP(AD974,分类参数表!$I$2:$J$10,2,FALSE)</f>
        <v>#N/A</v>
      </c>
      <c r="AF974" s="285"/>
      <c r="AG974" s="271"/>
      <c r="AH974" s="271"/>
      <c r="AI974" s="271"/>
      <c r="AJ974" s="271"/>
      <c r="AK974" s="271"/>
      <c r="AL974" s="271"/>
      <c r="AM974" s="294"/>
      <c r="AN974" s="295" t="e">
        <f t="shared" si="266"/>
        <v>#DIV/0!</v>
      </c>
      <c r="AO974" s="299"/>
    </row>
    <row r="975" spans="1:41" s="221" customFormat="1" ht="15" customHeight="1" x14ac:dyDescent="0.15">
      <c r="A975" s="247"/>
      <c r="B975" s="248">
        <f t="shared" si="270"/>
        <v>0</v>
      </c>
      <c r="C975" s="249">
        <f t="shared" si="270"/>
        <v>0</v>
      </c>
      <c r="D975" s="250">
        <f>D974+1</f>
        <v>5</v>
      </c>
      <c r="E975" s="250"/>
      <c r="F975" s="251"/>
      <c r="G975" s="250"/>
      <c r="H975" s="250"/>
      <c r="I975" s="250"/>
      <c r="J975" s="250"/>
      <c r="K975" s="250"/>
      <c r="L975" s="250"/>
      <c r="M975" s="250"/>
      <c r="N975" s="250"/>
      <c r="O975" s="258">
        <f t="shared" si="265"/>
        <v>0</v>
      </c>
      <c r="P975" s="333"/>
      <c r="Q975" s="271"/>
      <c r="R975" s="319"/>
      <c r="S975" s="335"/>
      <c r="T975" s="333"/>
      <c r="U975" s="321"/>
      <c r="V975" s="345"/>
      <c r="W975" s="343"/>
      <c r="X975" s="321"/>
      <c r="Y975" s="319"/>
      <c r="Z975" s="319"/>
      <c r="AA975" s="319"/>
      <c r="AB975" s="272"/>
      <c r="AC975" s="272"/>
      <c r="AD975" s="250">
        <f>AD974</f>
        <v>0</v>
      </c>
      <c r="AE975" s="284" t="e">
        <f>VLOOKUP(AD975,分类参数表!$I$2:$J$10,2,FALSE)</f>
        <v>#N/A</v>
      </c>
      <c r="AF975" s="285"/>
      <c r="AG975" s="271"/>
      <c r="AH975" s="271"/>
      <c r="AI975" s="271"/>
      <c r="AJ975" s="271"/>
      <c r="AK975" s="271"/>
      <c r="AL975" s="271"/>
      <c r="AM975" s="294"/>
      <c r="AN975" s="295" t="e">
        <f t="shared" si="266"/>
        <v>#DIV/0!</v>
      </c>
      <c r="AO975" s="299"/>
    </row>
    <row r="976" spans="1:41" s="218" customFormat="1" ht="15" customHeight="1" x14ac:dyDescent="0.15">
      <c r="A976" s="229"/>
      <c r="B976" s="230"/>
      <c r="C976" s="231"/>
      <c r="D976" s="232">
        <v>1</v>
      </c>
      <c r="E976" s="233"/>
      <c r="F976" s="233"/>
      <c r="G976" s="232"/>
      <c r="H976" s="234"/>
      <c r="I976" s="234"/>
      <c r="J976" s="232"/>
      <c r="K976" s="233"/>
      <c r="L976" s="232"/>
      <c r="M976" s="232"/>
      <c r="N976" s="232"/>
      <c r="O976" s="255">
        <f t="shared" si="265"/>
        <v>0</v>
      </c>
      <c r="P976" s="322">
        <f>SUM(O976:O980)</f>
        <v>0</v>
      </c>
      <c r="Q976" s="264"/>
      <c r="R976" s="330">
        <f>SUMPRODUCT(Q976:Q980+0)</f>
        <v>0</v>
      </c>
      <c r="S976" s="346" t="e">
        <f>R976/P976</f>
        <v>#DIV/0!</v>
      </c>
      <c r="T976" s="322" t="e">
        <f>LOOKUP(S976,{0.4,0.45,0.5,0.55,0.6,0.65,0.7,0.75,0.8,0.85,0.9,0.95,1},{0.1,0.175,0.25,0.325,0.4,0.475,0.55,0.625,0.7,0.775,0.85,0.925,1})</f>
        <v>#DIV/0!</v>
      </c>
      <c r="U976" s="324"/>
      <c r="V976" s="326"/>
      <c r="W976" s="328"/>
      <c r="X976" s="324"/>
      <c r="Y976" s="330">
        <f>R976-(V976/10)-X976</f>
        <v>0</v>
      </c>
      <c r="Z976" s="330" t="e">
        <f>Y976*T976*AE976</f>
        <v>#DIV/0!</v>
      </c>
      <c r="AA976" s="330" t="e">
        <f>U976-V976+Z976</f>
        <v>#DIV/0!</v>
      </c>
      <c r="AB976" s="265"/>
      <c r="AC976" s="265"/>
      <c r="AD976" s="276"/>
      <c r="AE976" s="277" t="e">
        <f>VLOOKUP(AD976,分类参数表!$I$2:$J$10,2,FALSE)</f>
        <v>#N/A</v>
      </c>
      <c r="AF976" s="278"/>
      <c r="AG976" s="264"/>
      <c r="AH976" s="264"/>
      <c r="AI976" s="264"/>
      <c r="AJ976" s="264"/>
      <c r="AK976" s="264"/>
      <c r="AL976" s="264"/>
      <c r="AM976" s="288"/>
      <c r="AN976" s="289" t="e">
        <f t="shared" si="266"/>
        <v>#DIV/0!</v>
      </c>
      <c r="AO976" s="296"/>
    </row>
    <row r="977" spans="1:41" s="219" customFormat="1" ht="15" customHeight="1" x14ac:dyDescent="0.15">
      <c r="A977" s="235"/>
      <c r="B977" s="236">
        <f t="shared" ref="B977:C980" si="271">B976</f>
        <v>0</v>
      </c>
      <c r="C977" s="237">
        <f t="shared" si="271"/>
        <v>0</v>
      </c>
      <c r="D977" s="238">
        <f>D976+1</f>
        <v>2</v>
      </c>
      <c r="E977" s="238"/>
      <c r="F977" s="239"/>
      <c r="G977" s="238"/>
      <c r="H977" s="240"/>
      <c r="I977" s="240"/>
      <c r="J977" s="238"/>
      <c r="K977" s="238"/>
      <c r="L977" s="238"/>
      <c r="M977" s="238"/>
      <c r="N977" s="238"/>
      <c r="O977" s="256">
        <f t="shared" si="265"/>
        <v>0</v>
      </c>
      <c r="P977" s="323"/>
      <c r="Q977" s="266"/>
      <c r="R977" s="331"/>
      <c r="S977" s="347"/>
      <c r="T977" s="323"/>
      <c r="U977" s="325"/>
      <c r="V977" s="327"/>
      <c r="W977" s="329"/>
      <c r="X977" s="325"/>
      <c r="Y977" s="331"/>
      <c r="Z977" s="331"/>
      <c r="AA977" s="331"/>
      <c r="AB977" s="267"/>
      <c r="AC977" s="267"/>
      <c r="AD977" s="238">
        <f>AD976</f>
        <v>0</v>
      </c>
      <c r="AE977" s="279" t="e">
        <f>VLOOKUP(AD977,分类参数表!$I$2:$J$10,2,FALSE)</f>
        <v>#N/A</v>
      </c>
      <c r="AF977" s="280"/>
      <c r="AG977" s="266"/>
      <c r="AH977" s="266"/>
      <c r="AI977" s="266"/>
      <c r="AJ977" s="266"/>
      <c r="AK977" s="266"/>
      <c r="AL977" s="266"/>
      <c r="AM977" s="290"/>
      <c r="AN977" s="291" t="e">
        <f t="shared" si="266"/>
        <v>#DIV/0!</v>
      </c>
      <c r="AO977" s="297"/>
    </row>
    <row r="978" spans="1:41" s="219" customFormat="1" ht="15" customHeight="1" x14ac:dyDescent="0.15">
      <c r="A978" s="235"/>
      <c r="B978" s="236">
        <f t="shared" si="271"/>
        <v>0</v>
      </c>
      <c r="C978" s="237">
        <f t="shared" si="271"/>
        <v>0</v>
      </c>
      <c r="D978" s="238">
        <f>D977+1</f>
        <v>3</v>
      </c>
      <c r="E978" s="238"/>
      <c r="F978" s="239"/>
      <c r="G978" s="238"/>
      <c r="H978" s="240"/>
      <c r="I978" s="240"/>
      <c r="J978" s="238"/>
      <c r="K978" s="238"/>
      <c r="L978" s="238"/>
      <c r="M978" s="238"/>
      <c r="N978" s="238"/>
      <c r="O978" s="256">
        <f t="shared" si="265"/>
        <v>0</v>
      </c>
      <c r="P978" s="323"/>
      <c r="Q978" s="266"/>
      <c r="R978" s="331"/>
      <c r="S978" s="347"/>
      <c r="T978" s="323"/>
      <c r="U978" s="325"/>
      <c r="V978" s="327"/>
      <c r="W978" s="329"/>
      <c r="X978" s="325"/>
      <c r="Y978" s="331"/>
      <c r="Z978" s="331"/>
      <c r="AA978" s="331"/>
      <c r="AB978" s="268"/>
      <c r="AC978" s="268"/>
      <c r="AD978" s="238">
        <f>AD977</f>
        <v>0</v>
      </c>
      <c r="AE978" s="279" t="e">
        <f>VLOOKUP(AD978,分类参数表!$I$2:$J$10,2,FALSE)</f>
        <v>#N/A</v>
      </c>
      <c r="AF978" s="280"/>
      <c r="AG978" s="266"/>
      <c r="AH978" s="266"/>
      <c r="AI978" s="266"/>
      <c r="AJ978" s="266"/>
      <c r="AK978" s="266"/>
      <c r="AL978" s="266"/>
      <c r="AM978" s="290"/>
      <c r="AN978" s="291" t="e">
        <f t="shared" si="266"/>
        <v>#DIV/0!</v>
      </c>
      <c r="AO978" s="297"/>
    </row>
    <row r="979" spans="1:41" s="219" customFormat="1" ht="15" customHeight="1" x14ac:dyDescent="0.15">
      <c r="A979" s="235"/>
      <c r="B979" s="236">
        <f t="shared" si="271"/>
        <v>0</v>
      </c>
      <c r="C979" s="237">
        <f t="shared" si="271"/>
        <v>0</v>
      </c>
      <c r="D979" s="238">
        <f>D978+1</f>
        <v>4</v>
      </c>
      <c r="E979" s="238"/>
      <c r="F979" s="239"/>
      <c r="G979" s="238"/>
      <c r="H979" s="238"/>
      <c r="I979" s="238"/>
      <c r="J979" s="238"/>
      <c r="K979" s="238"/>
      <c r="L979" s="238"/>
      <c r="M979" s="238"/>
      <c r="N979" s="238"/>
      <c r="O979" s="256">
        <f t="shared" si="265"/>
        <v>0</v>
      </c>
      <c r="P979" s="323"/>
      <c r="Q979" s="266"/>
      <c r="R979" s="331"/>
      <c r="S979" s="347"/>
      <c r="T979" s="323"/>
      <c r="U979" s="325"/>
      <c r="V979" s="327"/>
      <c r="W979" s="329"/>
      <c r="X979" s="325"/>
      <c r="Y979" s="331"/>
      <c r="Z979" s="331"/>
      <c r="AA979" s="331"/>
      <c r="AB979" s="267"/>
      <c r="AC979" s="267"/>
      <c r="AD979" s="238">
        <f>AD978</f>
        <v>0</v>
      </c>
      <c r="AE979" s="279" t="e">
        <f>VLOOKUP(AD979,分类参数表!$I$2:$J$10,2,FALSE)</f>
        <v>#N/A</v>
      </c>
      <c r="AF979" s="280"/>
      <c r="AG979" s="266"/>
      <c r="AH979" s="266"/>
      <c r="AI979" s="266"/>
      <c r="AJ979" s="266"/>
      <c r="AK979" s="266"/>
      <c r="AL979" s="266"/>
      <c r="AM979" s="290"/>
      <c r="AN979" s="291" t="e">
        <f t="shared" si="266"/>
        <v>#DIV/0!</v>
      </c>
      <c r="AO979" s="297"/>
    </row>
    <row r="980" spans="1:41" s="219" customFormat="1" ht="15" customHeight="1" x14ac:dyDescent="0.15">
      <c r="A980" s="235"/>
      <c r="B980" s="236">
        <f t="shared" si="271"/>
        <v>0</v>
      </c>
      <c r="C980" s="237">
        <f t="shared" si="271"/>
        <v>0</v>
      </c>
      <c r="D980" s="238">
        <f>D979+1</f>
        <v>5</v>
      </c>
      <c r="E980" s="238"/>
      <c r="F980" s="239"/>
      <c r="G980" s="238"/>
      <c r="H980" s="238"/>
      <c r="I980" s="238"/>
      <c r="J980" s="238"/>
      <c r="K980" s="238"/>
      <c r="L980" s="238"/>
      <c r="M980" s="238"/>
      <c r="N980" s="238"/>
      <c r="O980" s="256">
        <f t="shared" si="265"/>
        <v>0</v>
      </c>
      <c r="P980" s="323"/>
      <c r="Q980" s="266"/>
      <c r="R980" s="331"/>
      <c r="S980" s="347"/>
      <c r="T980" s="323"/>
      <c r="U980" s="325"/>
      <c r="V980" s="327"/>
      <c r="W980" s="329"/>
      <c r="X980" s="325"/>
      <c r="Y980" s="331"/>
      <c r="Z980" s="331"/>
      <c r="AA980" s="331"/>
      <c r="AB980" s="267"/>
      <c r="AC980" s="267"/>
      <c r="AD980" s="238">
        <f>AD979</f>
        <v>0</v>
      </c>
      <c r="AE980" s="279" t="e">
        <f>VLOOKUP(AD980,分类参数表!$I$2:$J$10,2,FALSE)</f>
        <v>#N/A</v>
      </c>
      <c r="AF980" s="280"/>
      <c r="AG980" s="266"/>
      <c r="AH980" s="266"/>
      <c r="AI980" s="266"/>
      <c r="AJ980" s="266"/>
      <c r="AK980" s="266"/>
      <c r="AL980" s="266"/>
      <c r="AM980" s="290"/>
      <c r="AN980" s="291" t="e">
        <f t="shared" si="266"/>
        <v>#DIV/0!</v>
      </c>
      <c r="AO980" s="297"/>
    </row>
    <row r="981" spans="1:41" x14ac:dyDescent="0.15">
      <c r="A981" s="253"/>
      <c r="B981" s="38"/>
      <c r="C981" s="37"/>
      <c r="D981" s="38"/>
      <c r="E981" s="38"/>
      <c r="F981" s="38"/>
      <c r="G981" s="38"/>
      <c r="H981" s="38"/>
      <c r="I981" s="38"/>
      <c r="J981" s="38"/>
      <c r="K981" s="38"/>
      <c r="L981" s="38"/>
      <c r="M981" s="38"/>
      <c r="N981" s="38"/>
      <c r="O981" s="38"/>
      <c r="P981" s="38"/>
      <c r="Q981" s="67"/>
      <c r="R981" s="38"/>
      <c r="S981" s="38"/>
      <c r="T981" s="38"/>
      <c r="U981" s="38"/>
      <c r="V981" s="68"/>
      <c r="W981" s="67"/>
      <c r="X981" s="38"/>
      <c r="Y981" s="68"/>
      <c r="Z981" s="68"/>
      <c r="AA981" s="68"/>
      <c r="AB981" s="68"/>
      <c r="AC981" s="68"/>
      <c r="AD981" s="38"/>
      <c r="AE981" s="286"/>
      <c r="AF981" s="38"/>
      <c r="AG981" s="38"/>
      <c r="AH981" s="38"/>
      <c r="AI981" s="38"/>
      <c r="AJ981" s="38"/>
      <c r="AK981" s="38"/>
      <c r="AL981" s="38"/>
      <c r="AM981" s="68"/>
      <c r="AN981" s="90"/>
      <c r="AO981" s="98"/>
    </row>
    <row r="982" spans="1:41" s="218" customFormat="1" ht="15" customHeight="1" x14ac:dyDescent="0.15">
      <c r="A982" s="229"/>
      <c r="B982" s="230"/>
      <c r="C982" s="231"/>
      <c r="D982" s="232">
        <v>1</v>
      </c>
      <c r="E982" s="233"/>
      <c r="F982" s="233"/>
      <c r="G982" s="232"/>
      <c r="H982" s="234"/>
      <c r="I982" s="234"/>
      <c r="J982" s="232"/>
      <c r="K982" s="233"/>
      <c r="L982" s="232"/>
      <c r="M982" s="232"/>
      <c r="N982" s="232"/>
      <c r="O982" s="255">
        <f t="shared" ref="O982:O1006" si="272">N982*M982</f>
        <v>0</v>
      </c>
      <c r="P982" s="322">
        <f>SUM(O982:O986)</f>
        <v>0</v>
      </c>
      <c r="Q982" s="264"/>
      <c r="R982" s="330">
        <f>SUMPRODUCT(Q982:Q986+0)</f>
        <v>0</v>
      </c>
      <c r="S982" s="346" t="e">
        <f>R982/P982</f>
        <v>#DIV/0!</v>
      </c>
      <c r="T982" s="322" t="e">
        <f>LOOKUP(S982,{0.4,0.45,0.5,0.55,0.6,0.65,0.7,0.75,0.8,0.85,0.9,0.95,1},{0.1,0.175,0.25,0.325,0.4,0.475,0.55,0.625,0.7,0.775,0.85,0.925,1})</f>
        <v>#DIV/0!</v>
      </c>
      <c r="U982" s="324"/>
      <c r="V982" s="326"/>
      <c r="W982" s="328"/>
      <c r="X982" s="324"/>
      <c r="Y982" s="330">
        <f>R982-(V982/10)-X982</f>
        <v>0</v>
      </c>
      <c r="Z982" s="330" t="e">
        <f>Y982*T982*AE982</f>
        <v>#DIV/0!</v>
      </c>
      <c r="AA982" s="330" t="e">
        <f>U982-V982+Z982</f>
        <v>#DIV/0!</v>
      </c>
      <c r="AB982" s="265"/>
      <c r="AC982" s="265"/>
      <c r="AD982" s="276"/>
      <c r="AE982" s="277" t="e">
        <f>VLOOKUP(AD982,分类参数表!$I$2:$J$10,2,FALSE)</f>
        <v>#N/A</v>
      </c>
      <c r="AF982" s="278"/>
      <c r="AG982" s="264"/>
      <c r="AH982" s="264"/>
      <c r="AI982" s="264"/>
      <c r="AJ982" s="264"/>
      <c r="AK982" s="264"/>
      <c r="AL982" s="264"/>
      <c r="AM982" s="288"/>
      <c r="AN982" s="289" t="e">
        <f t="shared" ref="AN982:AN1006" si="273">(Q982-AM982)/M982/N982</f>
        <v>#DIV/0!</v>
      </c>
      <c r="AO982" s="296"/>
    </row>
    <row r="983" spans="1:41" s="219" customFormat="1" ht="15" customHeight="1" x14ac:dyDescent="0.15">
      <c r="A983" s="235"/>
      <c r="B983" s="236">
        <f t="shared" ref="B983:C986" si="274">B982</f>
        <v>0</v>
      </c>
      <c r="C983" s="237">
        <f t="shared" si="274"/>
        <v>0</v>
      </c>
      <c r="D983" s="238">
        <f>D982+1</f>
        <v>2</v>
      </c>
      <c r="E983" s="238"/>
      <c r="F983" s="239"/>
      <c r="G983" s="238"/>
      <c r="H983" s="240"/>
      <c r="I983" s="240"/>
      <c r="J983" s="238"/>
      <c r="K983" s="238"/>
      <c r="L983" s="238"/>
      <c r="M983" s="238"/>
      <c r="N983" s="238"/>
      <c r="O983" s="256">
        <f t="shared" si="272"/>
        <v>0</v>
      </c>
      <c r="P983" s="323"/>
      <c r="Q983" s="266"/>
      <c r="R983" s="331"/>
      <c r="S983" s="347"/>
      <c r="T983" s="323"/>
      <c r="U983" s="325"/>
      <c r="V983" s="327"/>
      <c r="W983" s="329"/>
      <c r="X983" s="325"/>
      <c r="Y983" s="331"/>
      <c r="Z983" s="331"/>
      <c r="AA983" s="331"/>
      <c r="AB983" s="267"/>
      <c r="AC983" s="267"/>
      <c r="AD983" s="238">
        <f>AD982</f>
        <v>0</v>
      </c>
      <c r="AE983" s="279" t="e">
        <f>VLOOKUP(AD983,分类参数表!$I$2:$J$10,2,FALSE)</f>
        <v>#N/A</v>
      </c>
      <c r="AF983" s="280"/>
      <c r="AG983" s="266"/>
      <c r="AH983" s="266"/>
      <c r="AI983" s="266"/>
      <c r="AJ983" s="266"/>
      <c r="AK983" s="266"/>
      <c r="AL983" s="266"/>
      <c r="AM983" s="290"/>
      <c r="AN983" s="291" t="e">
        <f t="shared" si="273"/>
        <v>#DIV/0!</v>
      </c>
      <c r="AO983" s="297"/>
    </row>
    <row r="984" spans="1:41" s="219" customFormat="1" ht="15" customHeight="1" x14ac:dyDescent="0.15">
      <c r="A984" s="235"/>
      <c r="B984" s="236">
        <f t="shared" si="274"/>
        <v>0</v>
      </c>
      <c r="C984" s="237">
        <f t="shared" si="274"/>
        <v>0</v>
      </c>
      <c r="D984" s="238">
        <f>D983+1</f>
        <v>3</v>
      </c>
      <c r="E984" s="238"/>
      <c r="F984" s="239"/>
      <c r="G984" s="238"/>
      <c r="H984" s="240"/>
      <c r="I984" s="240"/>
      <c r="J984" s="238"/>
      <c r="K984" s="238"/>
      <c r="L984" s="238"/>
      <c r="M984" s="238"/>
      <c r="N984" s="238"/>
      <c r="O984" s="256">
        <f t="shared" si="272"/>
        <v>0</v>
      </c>
      <c r="P984" s="323"/>
      <c r="Q984" s="266"/>
      <c r="R984" s="331"/>
      <c r="S984" s="347"/>
      <c r="T984" s="323"/>
      <c r="U984" s="325"/>
      <c r="V984" s="327"/>
      <c r="W984" s="329"/>
      <c r="X984" s="325"/>
      <c r="Y984" s="331"/>
      <c r="Z984" s="331"/>
      <c r="AA984" s="331"/>
      <c r="AB984" s="268"/>
      <c r="AC984" s="268"/>
      <c r="AD984" s="238">
        <f>AD983</f>
        <v>0</v>
      </c>
      <c r="AE984" s="279" t="e">
        <f>VLOOKUP(AD984,分类参数表!$I$2:$J$10,2,FALSE)</f>
        <v>#N/A</v>
      </c>
      <c r="AF984" s="280"/>
      <c r="AG984" s="266"/>
      <c r="AH984" s="266"/>
      <c r="AI984" s="266"/>
      <c r="AJ984" s="266"/>
      <c r="AK984" s="266"/>
      <c r="AL984" s="266"/>
      <c r="AM984" s="290"/>
      <c r="AN984" s="291" t="e">
        <f t="shared" si="273"/>
        <v>#DIV/0!</v>
      </c>
      <c r="AO984" s="297"/>
    </row>
    <row r="985" spans="1:41" s="219" customFormat="1" ht="15" customHeight="1" x14ac:dyDescent="0.15">
      <c r="A985" s="235"/>
      <c r="B985" s="236">
        <f t="shared" si="274"/>
        <v>0</v>
      </c>
      <c r="C985" s="237">
        <f t="shared" si="274"/>
        <v>0</v>
      </c>
      <c r="D985" s="238">
        <f>D984+1</f>
        <v>4</v>
      </c>
      <c r="E985" s="238"/>
      <c r="F985" s="239"/>
      <c r="G985" s="238"/>
      <c r="H985" s="238"/>
      <c r="I985" s="238"/>
      <c r="J985" s="238"/>
      <c r="K985" s="238"/>
      <c r="L985" s="238"/>
      <c r="M985" s="238"/>
      <c r="N985" s="238"/>
      <c r="O985" s="256">
        <f t="shared" si="272"/>
        <v>0</v>
      </c>
      <c r="P985" s="323"/>
      <c r="Q985" s="266"/>
      <c r="R985" s="331"/>
      <c r="S985" s="347"/>
      <c r="T985" s="323"/>
      <c r="U985" s="325"/>
      <c r="V985" s="327"/>
      <c r="W985" s="329"/>
      <c r="X985" s="325"/>
      <c r="Y985" s="331"/>
      <c r="Z985" s="331"/>
      <c r="AA985" s="331"/>
      <c r="AB985" s="267"/>
      <c r="AC985" s="267"/>
      <c r="AD985" s="238">
        <f>AD984</f>
        <v>0</v>
      </c>
      <c r="AE985" s="279" t="e">
        <f>VLOOKUP(AD985,分类参数表!$I$2:$J$10,2,FALSE)</f>
        <v>#N/A</v>
      </c>
      <c r="AF985" s="280"/>
      <c r="AG985" s="266"/>
      <c r="AH985" s="266"/>
      <c r="AI985" s="266"/>
      <c r="AJ985" s="266"/>
      <c r="AK985" s="266"/>
      <c r="AL985" s="266"/>
      <c r="AM985" s="290"/>
      <c r="AN985" s="291" t="e">
        <f t="shared" si="273"/>
        <v>#DIV/0!</v>
      </c>
      <c r="AO985" s="297"/>
    </row>
    <row r="986" spans="1:41" s="219" customFormat="1" ht="15" customHeight="1" x14ac:dyDescent="0.15">
      <c r="A986" s="235"/>
      <c r="B986" s="236">
        <f t="shared" si="274"/>
        <v>0</v>
      </c>
      <c r="C986" s="237">
        <f t="shared" si="274"/>
        <v>0</v>
      </c>
      <c r="D986" s="238">
        <f>D985+1</f>
        <v>5</v>
      </c>
      <c r="E986" s="238"/>
      <c r="F986" s="239"/>
      <c r="G986" s="238"/>
      <c r="H986" s="238"/>
      <c r="I986" s="238"/>
      <c r="J986" s="238"/>
      <c r="K986" s="238"/>
      <c r="L986" s="238"/>
      <c r="M986" s="238"/>
      <c r="N986" s="238"/>
      <c r="O986" s="256">
        <f t="shared" si="272"/>
        <v>0</v>
      </c>
      <c r="P986" s="323"/>
      <c r="Q986" s="266"/>
      <c r="R986" s="331"/>
      <c r="S986" s="347"/>
      <c r="T986" s="323"/>
      <c r="U986" s="325"/>
      <c r="V986" s="327"/>
      <c r="W986" s="329"/>
      <c r="X986" s="325"/>
      <c r="Y986" s="331"/>
      <c r="Z986" s="331"/>
      <c r="AA986" s="331"/>
      <c r="AB986" s="267"/>
      <c r="AC986" s="267"/>
      <c r="AD986" s="238">
        <f>AD985</f>
        <v>0</v>
      </c>
      <c r="AE986" s="279" t="e">
        <f>VLOOKUP(AD986,分类参数表!$I$2:$J$10,2,FALSE)</f>
        <v>#N/A</v>
      </c>
      <c r="AF986" s="280"/>
      <c r="AG986" s="266"/>
      <c r="AH986" s="266"/>
      <c r="AI986" s="266"/>
      <c r="AJ986" s="266"/>
      <c r="AK986" s="266"/>
      <c r="AL986" s="266"/>
      <c r="AM986" s="290"/>
      <c r="AN986" s="291" t="e">
        <f t="shared" si="273"/>
        <v>#DIV/0!</v>
      </c>
      <c r="AO986" s="297"/>
    </row>
    <row r="987" spans="1:41" s="220" customFormat="1" ht="15" customHeight="1" x14ac:dyDescent="0.15">
      <c r="A987" s="241"/>
      <c r="B987" s="242"/>
      <c r="C987" s="243"/>
      <c r="D987" s="244">
        <v>1</v>
      </c>
      <c r="E987" s="245"/>
      <c r="F987" s="245"/>
      <c r="G987" s="244"/>
      <c r="H987" s="246"/>
      <c r="I987" s="246"/>
      <c r="J987" s="244"/>
      <c r="K987" s="245"/>
      <c r="L987" s="244"/>
      <c r="M987" s="244"/>
      <c r="N987" s="244"/>
      <c r="O987" s="257">
        <f t="shared" si="272"/>
        <v>0</v>
      </c>
      <c r="P987" s="332">
        <f>SUM(O987:O991)</f>
        <v>0</v>
      </c>
      <c r="Q987" s="269"/>
      <c r="R987" s="318">
        <f>SUMPRODUCT(Q987:Q991+0)</f>
        <v>0</v>
      </c>
      <c r="S987" s="334" t="e">
        <f>R987/P987</f>
        <v>#DIV/0!</v>
      </c>
      <c r="T987" s="332" t="e">
        <f>LOOKUP(S987,{0.4,0.45,0.5,0.55,0.6,0.65,0.7,0.75,0.8,0.85,0.9,0.95,1},{0.1,0.175,0.25,0.325,0.4,0.475,0.55,0.625,0.7,0.775,0.85,0.925,1})</f>
        <v>#DIV/0!</v>
      </c>
      <c r="U987" s="320"/>
      <c r="V987" s="344"/>
      <c r="W987" s="342"/>
      <c r="X987" s="320"/>
      <c r="Y987" s="318">
        <f>R987-(V987/10)-X987</f>
        <v>0</v>
      </c>
      <c r="Z987" s="318" t="e">
        <f>Y987*T987*AE987</f>
        <v>#DIV/0!</v>
      </c>
      <c r="AA987" s="318" t="e">
        <f>U987-V987+Z987</f>
        <v>#DIV/0!</v>
      </c>
      <c r="AB987" s="270"/>
      <c r="AC987" s="270"/>
      <c r="AD987" s="281"/>
      <c r="AE987" s="282" t="e">
        <f>VLOOKUP(AD987,分类参数表!$I$2:$J$10,2,FALSE)</f>
        <v>#N/A</v>
      </c>
      <c r="AF987" s="283"/>
      <c r="AG987" s="269"/>
      <c r="AH987" s="269"/>
      <c r="AI987" s="269"/>
      <c r="AJ987" s="269"/>
      <c r="AK987" s="269"/>
      <c r="AL987" s="269"/>
      <c r="AM987" s="292"/>
      <c r="AN987" s="293" t="e">
        <f t="shared" si="273"/>
        <v>#DIV/0!</v>
      </c>
      <c r="AO987" s="298"/>
    </row>
    <row r="988" spans="1:41" s="221" customFormat="1" ht="15" customHeight="1" x14ac:dyDescent="0.15">
      <c r="A988" s="247"/>
      <c r="B988" s="248">
        <f t="shared" ref="B988:C991" si="275">B987</f>
        <v>0</v>
      </c>
      <c r="C988" s="249">
        <f t="shared" si="275"/>
        <v>0</v>
      </c>
      <c r="D988" s="250">
        <f>D987+1</f>
        <v>2</v>
      </c>
      <c r="E988" s="250"/>
      <c r="F988" s="251"/>
      <c r="G988" s="250"/>
      <c r="H988" s="252"/>
      <c r="I988" s="252"/>
      <c r="J988" s="250"/>
      <c r="K988" s="250"/>
      <c r="L988" s="250"/>
      <c r="M988" s="250"/>
      <c r="N988" s="250"/>
      <c r="O988" s="258">
        <f t="shared" si="272"/>
        <v>0</v>
      </c>
      <c r="P988" s="333"/>
      <c r="Q988" s="271"/>
      <c r="R988" s="319"/>
      <c r="S988" s="335"/>
      <c r="T988" s="333"/>
      <c r="U988" s="321"/>
      <c r="V988" s="345"/>
      <c r="W988" s="343"/>
      <c r="X988" s="321"/>
      <c r="Y988" s="319"/>
      <c r="Z988" s="319"/>
      <c r="AA988" s="319"/>
      <c r="AB988" s="272"/>
      <c r="AC988" s="272"/>
      <c r="AD988" s="250">
        <f>AD987</f>
        <v>0</v>
      </c>
      <c r="AE988" s="284" t="e">
        <f>VLOOKUP(AD988,分类参数表!$I$2:$J$10,2,FALSE)</f>
        <v>#N/A</v>
      </c>
      <c r="AF988" s="285"/>
      <c r="AG988" s="271"/>
      <c r="AH988" s="271"/>
      <c r="AI988" s="271"/>
      <c r="AJ988" s="271"/>
      <c r="AK988" s="271"/>
      <c r="AL988" s="271"/>
      <c r="AM988" s="294"/>
      <c r="AN988" s="295" t="e">
        <f t="shared" si="273"/>
        <v>#DIV/0!</v>
      </c>
      <c r="AO988" s="299"/>
    </row>
    <row r="989" spans="1:41" s="221" customFormat="1" ht="15" customHeight="1" x14ac:dyDescent="0.15">
      <c r="A989" s="247"/>
      <c r="B989" s="248">
        <f t="shared" si="275"/>
        <v>0</v>
      </c>
      <c r="C989" s="249">
        <f t="shared" si="275"/>
        <v>0</v>
      </c>
      <c r="D989" s="250">
        <f>D988+1</f>
        <v>3</v>
      </c>
      <c r="E989" s="250"/>
      <c r="F989" s="251"/>
      <c r="G989" s="250"/>
      <c r="H989" s="252"/>
      <c r="I989" s="252"/>
      <c r="J989" s="250"/>
      <c r="K989" s="250"/>
      <c r="L989" s="250"/>
      <c r="M989" s="250"/>
      <c r="N989" s="250"/>
      <c r="O989" s="258">
        <f t="shared" si="272"/>
        <v>0</v>
      </c>
      <c r="P989" s="333"/>
      <c r="Q989" s="271"/>
      <c r="R989" s="319"/>
      <c r="S989" s="335"/>
      <c r="T989" s="333"/>
      <c r="U989" s="321"/>
      <c r="V989" s="345"/>
      <c r="W989" s="343"/>
      <c r="X989" s="321"/>
      <c r="Y989" s="319"/>
      <c r="Z989" s="319"/>
      <c r="AA989" s="319"/>
      <c r="AB989" s="273"/>
      <c r="AC989" s="273"/>
      <c r="AD989" s="250">
        <f>AD988</f>
        <v>0</v>
      </c>
      <c r="AE989" s="284" t="e">
        <f>VLOOKUP(AD989,分类参数表!$I$2:$J$10,2,FALSE)</f>
        <v>#N/A</v>
      </c>
      <c r="AF989" s="285"/>
      <c r="AG989" s="271"/>
      <c r="AH989" s="271"/>
      <c r="AI989" s="271"/>
      <c r="AJ989" s="271"/>
      <c r="AK989" s="271"/>
      <c r="AL989" s="271"/>
      <c r="AM989" s="294"/>
      <c r="AN989" s="295" t="e">
        <f t="shared" si="273"/>
        <v>#DIV/0!</v>
      </c>
      <c r="AO989" s="299"/>
    </row>
    <row r="990" spans="1:41" s="221" customFormat="1" ht="15" customHeight="1" x14ac:dyDescent="0.15">
      <c r="A990" s="247"/>
      <c r="B990" s="248">
        <f t="shared" si="275"/>
        <v>0</v>
      </c>
      <c r="C990" s="249">
        <f t="shared" si="275"/>
        <v>0</v>
      </c>
      <c r="D990" s="250">
        <f>D989+1</f>
        <v>4</v>
      </c>
      <c r="E990" s="250"/>
      <c r="F990" s="251"/>
      <c r="G990" s="250"/>
      <c r="H990" s="250"/>
      <c r="I990" s="250"/>
      <c r="J990" s="250"/>
      <c r="K990" s="250"/>
      <c r="L990" s="250"/>
      <c r="M990" s="250"/>
      <c r="N990" s="250"/>
      <c r="O990" s="258">
        <f t="shared" si="272"/>
        <v>0</v>
      </c>
      <c r="P990" s="333"/>
      <c r="Q990" s="271"/>
      <c r="R990" s="319"/>
      <c r="S990" s="335"/>
      <c r="T990" s="333"/>
      <c r="U990" s="321"/>
      <c r="V990" s="345"/>
      <c r="W990" s="343"/>
      <c r="X990" s="321"/>
      <c r="Y990" s="319"/>
      <c r="Z990" s="319"/>
      <c r="AA990" s="319"/>
      <c r="AB990" s="272"/>
      <c r="AC990" s="272"/>
      <c r="AD990" s="250">
        <f>AD989</f>
        <v>0</v>
      </c>
      <c r="AE990" s="284" t="e">
        <f>VLOOKUP(AD990,分类参数表!$I$2:$J$10,2,FALSE)</f>
        <v>#N/A</v>
      </c>
      <c r="AF990" s="285"/>
      <c r="AG990" s="271"/>
      <c r="AH990" s="271"/>
      <c r="AI990" s="271"/>
      <c r="AJ990" s="271"/>
      <c r="AK990" s="271"/>
      <c r="AL990" s="271"/>
      <c r="AM990" s="294"/>
      <c r="AN990" s="295" t="e">
        <f t="shared" si="273"/>
        <v>#DIV/0!</v>
      </c>
      <c r="AO990" s="299"/>
    </row>
    <row r="991" spans="1:41" s="221" customFormat="1" ht="15" customHeight="1" x14ac:dyDescent="0.15">
      <c r="A991" s="247"/>
      <c r="B991" s="248">
        <f t="shared" si="275"/>
        <v>0</v>
      </c>
      <c r="C991" s="249">
        <f t="shared" si="275"/>
        <v>0</v>
      </c>
      <c r="D991" s="250">
        <f>D990+1</f>
        <v>5</v>
      </c>
      <c r="E991" s="250"/>
      <c r="F991" s="251"/>
      <c r="G991" s="250"/>
      <c r="H991" s="250"/>
      <c r="I991" s="250"/>
      <c r="J991" s="250"/>
      <c r="K991" s="250"/>
      <c r="L991" s="250"/>
      <c r="M991" s="250"/>
      <c r="N991" s="250"/>
      <c r="O991" s="258">
        <f t="shared" si="272"/>
        <v>0</v>
      </c>
      <c r="P991" s="333"/>
      <c r="Q991" s="271"/>
      <c r="R991" s="319"/>
      <c r="S991" s="335"/>
      <c r="T991" s="333"/>
      <c r="U991" s="321"/>
      <c r="V991" s="345"/>
      <c r="W991" s="343"/>
      <c r="X991" s="321"/>
      <c r="Y991" s="319"/>
      <c r="Z991" s="319"/>
      <c r="AA991" s="319"/>
      <c r="AB991" s="272"/>
      <c r="AC991" s="272"/>
      <c r="AD991" s="250">
        <f>AD990</f>
        <v>0</v>
      </c>
      <c r="AE991" s="284" t="e">
        <f>VLOOKUP(AD991,分类参数表!$I$2:$J$10,2,FALSE)</f>
        <v>#N/A</v>
      </c>
      <c r="AF991" s="285"/>
      <c r="AG991" s="271"/>
      <c r="AH991" s="271"/>
      <c r="AI991" s="271"/>
      <c r="AJ991" s="271"/>
      <c r="AK991" s="271"/>
      <c r="AL991" s="271"/>
      <c r="AM991" s="294"/>
      <c r="AN991" s="295" t="e">
        <f t="shared" si="273"/>
        <v>#DIV/0!</v>
      </c>
      <c r="AO991" s="299"/>
    </row>
    <row r="992" spans="1:41" s="218" customFormat="1" ht="15" customHeight="1" x14ac:dyDescent="0.15">
      <c r="A992" s="229"/>
      <c r="B992" s="230"/>
      <c r="C992" s="231"/>
      <c r="D992" s="232">
        <v>1</v>
      </c>
      <c r="E992" s="233"/>
      <c r="F992" s="233"/>
      <c r="G992" s="232"/>
      <c r="H992" s="234"/>
      <c r="I992" s="234"/>
      <c r="J992" s="232"/>
      <c r="K992" s="233"/>
      <c r="L992" s="232"/>
      <c r="M992" s="232"/>
      <c r="N992" s="232"/>
      <c r="O992" s="255">
        <f t="shared" si="272"/>
        <v>0</v>
      </c>
      <c r="P992" s="322">
        <f>SUM(O992:O996)</f>
        <v>0</v>
      </c>
      <c r="Q992" s="264"/>
      <c r="R992" s="330">
        <f>SUMPRODUCT(Q992:Q996+0)</f>
        <v>0</v>
      </c>
      <c r="S992" s="346" t="e">
        <f>R992/P992</f>
        <v>#DIV/0!</v>
      </c>
      <c r="T992" s="322" t="e">
        <f>LOOKUP(S992,{0.4,0.45,0.5,0.55,0.6,0.65,0.7,0.75,0.8,0.85,0.9,0.95,1},{0.1,0.175,0.25,0.325,0.4,0.475,0.55,0.625,0.7,0.775,0.85,0.925,1})</f>
        <v>#DIV/0!</v>
      </c>
      <c r="U992" s="324"/>
      <c r="V992" s="326"/>
      <c r="W992" s="328"/>
      <c r="X992" s="324"/>
      <c r="Y992" s="330">
        <f>R992-(V992/10)-X992</f>
        <v>0</v>
      </c>
      <c r="Z992" s="330" t="e">
        <f>Y992*T992*AE992</f>
        <v>#DIV/0!</v>
      </c>
      <c r="AA992" s="330" t="e">
        <f>U992-V992+Z992</f>
        <v>#DIV/0!</v>
      </c>
      <c r="AB992" s="265"/>
      <c r="AC992" s="265"/>
      <c r="AD992" s="276"/>
      <c r="AE992" s="277" t="e">
        <f>VLOOKUP(AD992,分类参数表!$I$2:$J$10,2,FALSE)</f>
        <v>#N/A</v>
      </c>
      <c r="AF992" s="278"/>
      <c r="AG992" s="264"/>
      <c r="AH992" s="264"/>
      <c r="AI992" s="264"/>
      <c r="AJ992" s="264"/>
      <c r="AK992" s="264"/>
      <c r="AL992" s="264"/>
      <c r="AM992" s="288"/>
      <c r="AN992" s="289" t="e">
        <f t="shared" si="273"/>
        <v>#DIV/0!</v>
      </c>
      <c r="AO992" s="296"/>
    </row>
    <row r="993" spans="1:41" s="219" customFormat="1" ht="15" customHeight="1" x14ac:dyDescent="0.15">
      <c r="A993" s="235"/>
      <c r="B993" s="236">
        <f t="shared" ref="B993:C996" si="276">B992</f>
        <v>0</v>
      </c>
      <c r="C993" s="237">
        <f t="shared" si="276"/>
        <v>0</v>
      </c>
      <c r="D993" s="238">
        <f>D992+1</f>
        <v>2</v>
      </c>
      <c r="E993" s="238"/>
      <c r="F993" s="239"/>
      <c r="G993" s="238"/>
      <c r="H993" s="240"/>
      <c r="I993" s="240"/>
      <c r="J993" s="238"/>
      <c r="K993" s="238"/>
      <c r="L993" s="238"/>
      <c r="M993" s="238"/>
      <c r="N993" s="238"/>
      <c r="O993" s="256">
        <f t="shared" si="272"/>
        <v>0</v>
      </c>
      <c r="P993" s="323"/>
      <c r="Q993" s="266"/>
      <c r="R993" s="331"/>
      <c r="S993" s="347"/>
      <c r="T993" s="323"/>
      <c r="U993" s="325"/>
      <c r="V993" s="327"/>
      <c r="W993" s="329"/>
      <c r="X993" s="325"/>
      <c r="Y993" s="331"/>
      <c r="Z993" s="331"/>
      <c r="AA993" s="331"/>
      <c r="AB993" s="267"/>
      <c r="AC993" s="267"/>
      <c r="AD993" s="238">
        <f>AD992</f>
        <v>0</v>
      </c>
      <c r="AE993" s="279" t="e">
        <f>VLOOKUP(AD993,分类参数表!$I$2:$J$10,2,FALSE)</f>
        <v>#N/A</v>
      </c>
      <c r="AF993" s="280"/>
      <c r="AG993" s="266"/>
      <c r="AH993" s="266"/>
      <c r="AI993" s="266"/>
      <c r="AJ993" s="266"/>
      <c r="AK993" s="266"/>
      <c r="AL993" s="266"/>
      <c r="AM993" s="290"/>
      <c r="AN993" s="291" t="e">
        <f t="shared" si="273"/>
        <v>#DIV/0!</v>
      </c>
      <c r="AO993" s="297"/>
    </row>
    <row r="994" spans="1:41" s="219" customFormat="1" ht="15" customHeight="1" x14ac:dyDescent="0.15">
      <c r="A994" s="235"/>
      <c r="B994" s="236">
        <f t="shared" si="276"/>
        <v>0</v>
      </c>
      <c r="C994" s="237">
        <f t="shared" si="276"/>
        <v>0</v>
      </c>
      <c r="D994" s="238">
        <f>D993+1</f>
        <v>3</v>
      </c>
      <c r="E994" s="238"/>
      <c r="F994" s="239"/>
      <c r="G994" s="238"/>
      <c r="H994" s="240"/>
      <c r="I994" s="240"/>
      <c r="J994" s="238"/>
      <c r="K994" s="238"/>
      <c r="L994" s="238"/>
      <c r="M994" s="238"/>
      <c r="N994" s="238"/>
      <c r="O994" s="256">
        <f t="shared" si="272"/>
        <v>0</v>
      </c>
      <c r="P994" s="323"/>
      <c r="Q994" s="266"/>
      <c r="R994" s="331"/>
      <c r="S994" s="347"/>
      <c r="T994" s="323"/>
      <c r="U994" s="325"/>
      <c r="V994" s="327"/>
      <c r="W994" s="329"/>
      <c r="X994" s="325"/>
      <c r="Y994" s="331"/>
      <c r="Z994" s="331"/>
      <c r="AA994" s="331"/>
      <c r="AB994" s="268"/>
      <c r="AC994" s="268"/>
      <c r="AD994" s="238">
        <f>AD993</f>
        <v>0</v>
      </c>
      <c r="AE994" s="279" t="e">
        <f>VLOOKUP(AD994,分类参数表!$I$2:$J$10,2,FALSE)</f>
        <v>#N/A</v>
      </c>
      <c r="AF994" s="280"/>
      <c r="AG994" s="266"/>
      <c r="AH994" s="266"/>
      <c r="AI994" s="266"/>
      <c r="AJ994" s="266"/>
      <c r="AK994" s="266"/>
      <c r="AL994" s="266"/>
      <c r="AM994" s="290"/>
      <c r="AN994" s="291" t="e">
        <f t="shared" si="273"/>
        <v>#DIV/0!</v>
      </c>
      <c r="AO994" s="297"/>
    </row>
    <row r="995" spans="1:41" s="219" customFormat="1" ht="15" customHeight="1" x14ac:dyDescent="0.15">
      <c r="A995" s="235"/>
      <c r="B995" s="236">
        <f t="shared" si="276"/>
        <v>0</v>
      </c>
      <c r="C995" s="237">
        <f t="shared" si="276"/>
        <v>0</v>
      </c>
      <c r="D995" s="238">
        <f>D994+1</f>
        <v>4</v>
      </c>
      <c r="E995" s="238"/>
      <c r="F995" s="239"/>
      <c r="G995" s="238"/>
      <c r="H995" s="238"/>
      <c r="I995" s="238"/>
      <c r="J995" s="238"/>
      <c r="K995" s="238"/>
      <c r="L995" s="238"/>
      <c r="M995" s="238"/>
      <c r="N995" s="238"/>
      <c r="O995" s="256">
        <f t="shared" si="272"/>
        <v>0</v>
      </c>
      <c r="P995" s="323"/>
      <c r="Q995" s="266"/>
      <c r="R995" s="331"/>
      <c r="S995" s="347"/>
      <c r="T995" s="323"/>
      <c r="U995" s="325"/>
      <c r="V995" s="327"/>
      <c r="W995" s="329"/>
      <c r="X995" s="325"/>
      <c r="Y995" s="331"/>
      <c r="Z995" s="331"/>
      <c r="AA995" s="331"/>
      <c r="AB995" s="267"/>
      <c r="AC995" s="267"/>
      <c r="AD995" s="238">
        <f>AD994</f>
        <v>0</v>
      </c>
      <c r="AE995" s="279" t="e">
        <f>VLOOKUP(AD995,分类参数表!$I$2:$J$10,2,FALSE)</f>
        <v>#N/A</v>
      </c>
      <c r="AF995" s="280"/>
      <c r="AG995" s="266"/>
      <c r="AH995" s="266"/>
      <c r="AI995" s="266"/>
      <c r="AJ995" s="266"/>
      <c r="AK995" s="266"/>
      <c r="AL995" s="266"/>
      <c r="AM995" s="290"/>
      <c r="AN995" s="291" t="e">
        <f t="shared" si="273"/>
        <v>#DIV/0!</v>
      </c>
      <c r="AO995" s="297"/>
    </row>
    <row r="996" spans="1:41" s="219" customFormat="1" ht="15" customHeight="1" x14ac:dyDescent="0.15">
      <c r="A996" s="235"/>
      <c r="B996" s="236">
        <f t="shared" si="276"/>
        <v>0</v>
      </c>
      <c r="C996" s="237">
        <f t="shared" si="276"/>
        <v>0</v>
      </c>
      <c r="D996" s="238">
        <f>D995+1</f>
        <v>5</v>
      </c>
      <c r="E996" s="238"/>
      <c r="F996" s="239"/>
      <c r="G996" s="238"/>
      <c r="H996" s="238"/>
      <c r="I996" s="238"/>
      <c r="J996" s="238"/>
      <c r="K996" s="238"/>
      <c r="L996" s="238"/>
      <c r="M996" s="238"/>
      <c r="N996" s="238"/>
      <c r="O996" s="256">
        <f t="shared" si="272"/>
        <v>0</v>
      </c>
      <c r="P996" s="323"/>
      <c r="Q996" s="266"/>
      <c r="R996" s="331"/>
      <c r="S996" s="347"/>
      <c r="T996" s="323"/>
      <c r="U996" s="325"/>
      <c r="V996" s="327"/>
      <c r="W996" s="329"/>
      <c r="X996" s="325"/>
      <c r="Y996" s="331"/>
      <c r="Z996" s="331"/>
      <c r="AA996" s="331"/>
      <c r="AB996" s="267"/>
      <c r="AC996" s="267"/>
      <c r="AD996" s="238">
        <f>AD995</f>
        <v>0</v>
      </c>
      <c r="AE996" s="279" t="e">
        <f>VLOOKUP(AD996,分类参数表!$I$2:$J$10,2,FALSE)</f>
        <v>#N/A</v>
      </c>
      <c r="AF996" s="280"/>
      <c r="AG996" s="266"/>
      <c r="AH996" s="266"/>
      <c r="AI996" s="266"/>
      <c r="AJ996" s="266"/>
      <c r="AK996" s="266"/>
      <c r="AL996" s="266"/>
      <c r="AM996" s="290"/>
      <c r="AN996" s="291" t="e">
        <f t="shared" si="273"/>
        <v>#DIV/0!</v>
      </c>
      <c r="AO996" s="297"/>
    </row>
    <row r="997" spans="1:41" s="220" customFormat="1" ht="15" customHeight="1" x14ac:dyDescent="0.15">
      <c r="A997" s="241"/>
      <c r="B997" s="242"/>
      <c r="C997" s="243"/>
      <c r="D997" s="244">
        <v>1</v>
      </c>
      <c r="E997" s="245"/>
      <c r="F997" s="245"/>
      <c r="G997" s="244"/>
      <c r="H997" s="246"/>
      <c r="I997" s="246"/>
      <c r="J997" s="244"/>
      <c r="K997" s="245"/>
      <c r="L997" s="244"/>
      <c r="M997" s="244"/>
      <c r="N997" s="244"/>
      <c r="O997" s="257">
        <f t="shared" si="272"/>
        <v>0</v>
      </c>
      <c r="P997" s="332">
        <f>SUM(O997:O1001)</f>
        <v>0</v>
      </c>
      <c r="Q997" s="269"/>
      <c r="R997" s="318">
        <f>SUMPRODUCT(Q997:Q1001+0)</f>
        <v>0</v>
      </c>
      <c r="S997" s="334" t="e">
        <f>R997/P997</f>
        <v>#DIV/0!</v>
      </c>
      <c r="T997" s="332" t="e">
        <f>LOOKUP(S997,{0.4,0.45,0.5,0.55,0.6,0.65,0.7,0.75,0.8,0.85,0.9,0.95,1},{0.1,0.175,0.25,0.325,0.4,0.475,0.55,0.625,0.7,0.775,0.85,0.925,1})</f>
        <v>#DIV/0!</v>
      </c>
      <c r="U997" s="320"/>
      <c r="V997" s="344"/>
      <c r="W997" s="342"/>
      <c r="X997" s="320"/>
      <c r="Y997" s="318">
        <f>R997-(V997/10)-X997</f>
        <v>0</v>
      </c>
      <c r="Z997" s="318" t="e">
        <f>Y997*T997*AE997</f>
        <v>#DIV/0!</v>
      </c>
      <c r="AA997" s="318" t="e">
        <f>U997-V997+Z997</f>
        <v>#DIV/0!</v>
      </c>
      <c r="AB997" s="270"/>
      <c r="AC997" s="270"/>
      <c r="AD997" s="281"/>
      <c r="AE997" s="282" t="e">
        <f>VLOOKUP(AD997,分类参数表!$I$2:$J$10,2,FALSE)</f>
        <v>#N/A</v>
      </c>
      <c r="AF997" s="283"/>
      <c r="AG997" s="269"/>
      <c r="AH997" s="269"/>
      <c r="AI997" s="269"/>
      <c r="AJ997" s="269"/>
      <c r="AK997" s="269"/>
      <c r="AL997" s="269"/>
      <c r="AM997" s="292"/>
      <c r="AN997" s="293" t="e">
        <f t="shared" si="273"/>
        <v>#DIV/0!</v>
      </c>
      <c r="AO997" s="298"/>
    </row>
    <row r="998" spans="1:41" s="221" customFormat="1" ht="15" customHeight="1" x14ac:dyDescent="0.15">
      <c r="A998" s="247"/>
      <c r="B998" s="248">
        <f t="shared" ref="B998:C1001" si="277">B997</f>
        <v>0</v>
      </c>
      <c r="C998" s="249">
        <f t="shared" si="277"/>
        <v>0</v>
      </c>
      <c r="D998" s="250">
        <f>D997+1</f>
        <v>2</v>
      </c>
      <c r="E998" s="250"/>
      <c r="F998" s="251"/>
      <c r="G998" s="250"/>
      <c r="H998" s="252"/>
      <c r="I998" s="252"/>
      <c r="J998" s="250"/>
      <c r="K998" s="250"/>
      <c r="L998" s="250"/>
      <c r="M998" s="250"/>
      <c r="N998" s="250"/>
      <c r="O998" s="258">
        <f t="shared" si="272"/>
        <v>0</v>
      </c>
      <c r="P998" s="333"/>
      <c r="Q998" s="271"/>
      <c r="R998" s="319"/>
      <c r="S998" s="335"/>
      <c r="T998" s="333"/>
      <c r="U998" s="321"/>
      <c r="V998" s="345"/>
      <c r="W998" s="343"/>
      <c r="X998" s="321"/>
      <c r="Y998" s="319"/>
      <c r="Z998" s="319"/>
      <c r="AA998" s="319"/>
      <c r="AB998" s="272"/>
      <c r="AC998" s="272"/>
      <c r="AD998" s="250">
        <f>AD997</f>
        <v>0</v>
      </c>
      <c r="AE998" s="284" t="e">
        <f>VLOOKUP(AD998,分类参数表!$I$2:$J$10,2,FALSE)</f>
        <v>#N/A</v>
      </c>
      <c r="AF998" s="285"/>
      <c r="AG998" s="271"/>
      <c r="AH998" s="271"/>
      <c r="AI998" s="271"/>
      <c r="AJ998" s="271"/>
      <c r="AK998" s="271"/>
      <c r="AL998" s="271"/>
      <c r="AM998" s="294"/>
      <c r="AN998" s="295" t="e">
        <f t="shared" si="273"/>
        <v>#DIV/0!</v>
      </c>
      <c r="AO998" s="299"/>
    </row>
    <row r="999" spans="1:41" s="221" customFormat="1" ht="15" customHeight="1" x14ac:dyDescent="0.15">
      <c r="A999" s="247"/>
      <c r="B999" s="248">
        <f t="shared" si="277"/>
        <v>0</v>
      </c>
      <c r="C999" s="249">
        <f t="shared" si="277"/>
        <v>0</v>
      </c>
      <c r="D999" s="250">
        <f>D998+1</f>
        <v>3</v>
      </c>
      <c r="E999" s="250"/>
      <c r="F999" s="251"/>
      <c r="G999" s="250"/>
      <c r="H999" s="252"/>
      <c r="I999" s="252"/>
      <c r="J999" s="250"/>
      <c r="K999" s="250"/>
      <c r="L999" s="250"/>
      <c r="M999" s="250"/>
      <c r="N999" s="250"/>
      <c r="O999" s="258">
        <f t="shared" si="272"/>
        <v>0</v>
      </c>
      <c r="P999" s="333"/>
      <c r="Q999" s="271"/>
      <c r="R999" s="319"/>
      <c r="S999" s="335"/>
      <c r="T999" s="333"/>
      <c r="U999" s="321"/>
      <c r="V999" s="345"/>
      <c r="W999" s="343"/>
      <c r="X999" s="321"/>
      <c r="Y999" s="319"/>
      <c r="Z999" s="319"/>
      <c r="AA999" s="319"/>
      <c r="AB999" s="273"/>
      <c r="AC999" s="273"/>
      <c r="AD999" s="250">
        <f>AD998</f>
        <v>0</v>
      </c>
      <c r="AE999" s="284" t="e">
        <f>VLOOKUP(AD999,分类参数表!$I$2:$J$10,2,FALSE)</f>
        <v>#N/A</v>
      </c>
      <c r="AF999" s="285"/>
      <c r="AG999" s="271"/>
      <c r="AH999" s="271"/>
      <c r="AI999" s="271"/>
      <c r="AJ999" s="271"/>
      <c r="AK999" s="271"/>
      <c r="AL999" s="271"/>
      <c r="AM999" s="294"/>
      <c r="AN999" s="295" t="e">
        <f t="shared" si="273"/>
        <v>#DIV/0!</v>
      </c>
      <c r="AO999" s="299"/>
    </row>
    <row r="1000" spans="1:41" s="221" customFormat="1" ht="15" customHeight="1" x14ac:dyDescent="0.15">
      <c r="A1000" s="247"/>
      <c r="B1000" s="248">
        <f t="shared" si="277"/>
        <v>0</v>
      </c>
      <c r="C1000" s="249">
        <f t="shared" si="277"/>
        <v>0</v>
      </c>
      <c r="D1000" s="250">
        <f>D999+1</f>
        <v>4</v>
      </c>
      <c r="E1000" s="250"/>
      <c r="F1000" s="251"/>
      <c r="G1000" s="250"/>
      <c r="H1000" s="250"/>
      <c r="I1000" s="250"/>
      <c r="J1000" s="250"/>
      <c r="K1000" s="250"/>
      <c r="L1000" s="250"/>
      <c r="M1000" s="250"/>
      <c r="N1000" s="250"/>
      <c r="O1000" s="258">
        <f t="shared" si="272"/>
        <v>0</v>
      </c>
      <c r="P1000" s="333"/>
      <c r="Q1000" s="271"/>
      <c r="R1000" s="319"/>
      <c r="S1000" s="335"/>
      <c r="T1000" s="333"/>
      <c r="U1000" s="321"/>
      <c r="V1000" s="345"/>
      <c r="W1000" s="343"/>
      <c r="X1000" s="321"/>
      <c r="Y1000" s="319"/>
      <c r="Z1000" s="319"/>
      <c r="AA1000" s="319"/>
      <c r="AB1000" s="272"/>
      <c r="AC1000" s="272"/>
      <c r="AD1000" s="250">
        <f>AD999</f>
        <v>0</v>
      </c>
      <c r="AE1000" s="284" t="e">
        <f>VLOOKUP(AD1000,分类参数表!$I$2:$J$10,2,FALSE)</f>
        <v>#N/A</v>
      </c>
      <c r="AF1000" s="285"/>
      <c r="AG1000" s="271"/>
      <c r="AH1000" s="271"/>
      <c r="AI1000" s="271"/>
      <c r="AJ1000" s="271"/>
      <c r="AK1000" s="271"/>
      <c r="AL1000" s="271"/>
      <c r="AM1000" s="294"/>
      <c r="AN1000" s="295" t="e">
        <f t="shared" si="273"/>
        <v>#DIV/0!</v>
      </c>
      <c r="AO1000" s="299"/>
    </row>
    <row r="1001" spans="1:41" s="221" customFormat="1" ht="15" customHeight="1" x14ac:dyDescent="0.15">
      <c r="A1001" s="247"/>
      <c r="B1001" s="248">
        <f t="shared" si="277"/>
        <v>0</v>
      </c>
      <c r="C1001" s="249">
        <f t="shared" si="277"/>
        <v>0</v>
      </c>
      <c r="D1001" s="250">
        <f>D1000+1</f>
        <v>5</v>
      </c>
      <c r="E1001" s="250"/>
      <c r="F1001" s="251"/>
      <c r="G1001" s="250"/>
      <c r="H1001" s="250"/>
      <c r="I1001" s="250"/>
      <c r="J1001" s="250"/>
      <c r="K1001" s="250"/>
      <c r="L1001" s="250"/>
      <c r="M1001" s="250"/>
      <c r="N1001" s="250"/>
      <c r="O1001" s="258">
        <f t="shared" si="272"/>
        <v>0</v>
      </c>
      <c r="P1001" s="333"/>
      <c r="Q1001" s="271"/>
      <c r="R1001" s="319"/>
      <c r="S1001" s="335"/>
      <c r="T1001" s="333"/>
      <c r="U1001" s="321"/>
      <c r="V1001" s="345"/>
      <c r="W1001" s="343"/>
      <c r="X1001" s="321"/>
      <c r="Y1001" s="319"/>
      <c r="Z1001" s="319"/>
      <c r="AA1001" s="319"/>
      <c r="AB1001" s="272"/>
      <c r="AC1001" s="272"/>
      <c r="AD1001" s="250">
        <f>AD1000</f>
        <v>0</v>
      </c>
      <c r="AE1001" s="284" t="e">
        <f>VLOOKUP(AD1001,分类参数表!$I$2:$J$10,2,FALSE)</f>
        <v>#N/A</v>
      </c>
      <c r="AF1001" s="285"/>
      <c r="AG1001" s="271"/>
      <c r="AH1001" s="271"/>
      <c r="AI1001" s="271"/>
      <c r="AJ1001" s="271"/>
      <c r="AK1001" s="271"/>
      <c r="AL1001" s="271"/>
      <c r="AM1001" s="294"/>
      <c r="AN1001" s="295" t="e">
        <f t="shared" si="273"/>
        <v>#DIV/0!</v>
      </c>
      <c r="AO1001" s="299"/>
    </row>
    <row r="1002" spans="1:41" s="218" customFormat="1" ht="15" customHeight="1" x14ac:dyDescent="0.15">
      <c r="A1002" s="229"/>
      <c r="B1002" s="230"/>
      <c r="C1002" s="231"/>
      <c r="D1002" s="232">
        <v>1</v>
      </c>
      <c r="E1002" s="233"/>
      <c r="F1002" s="233"/>
      <c r="G1002" s="232"/>
      <c r="H1002" s="234"/>
      <c r="I1002" s="234"/>
      <c r="J1002" s="232"/>
      <c r="K1002" s="233"/>
      <c r="L1002" s="232"/>
      <c r="M1002" s="232"/>
      <c r="N1002" s="232"/>
      <c r="O1002" s="255">
        <f t="shared" si="272"/>
        <v>0</v>
      </c>
      <c r="P1002" s="322">
        <f>SUM(O1002:O1006)</f>
        <v>0</v>
      </c>
      <c r="Q1002" s="264"/>
      <c r="R1002" s="330">
        <f>SUMPRODUCT(Q1002:Q1006+0)</f>
        <v>0</v>
      </c>
      <c r="S1002" s="346" t="e">
        <f>R1002/P1002</f>
        <v>#DIV/0!</v>
      </c>
      <c r="T1002" s="322" t="e">
        <f>LOOKUP(S1002,{0.4,0.45,0.5,0.55,0.6,0.65,0.7,0.75,0.8,0.85,0.9,0.95,1},{0.1,0.175,0.25,0.325,0.4,0.475,0.55,0.625,0.7,0.775,0.85,0.925,1})</f>
        <v>#DIV/0!</v>
      </c>
      <c r="U1002" s="324"/>
      <c r="V1002" s="326"/>
      <c r="W1002" s="328"/>
      <c r="X1002" s="324"/>
      <c r="Y1002" s="330">
        <f>R1002-(V1002/10)-X1002</f>
        <v>0</v>
      </c>
      <c r="Z1002" s="330" t="e">
        <f>Y1002*T1002*AE1002</f>
        <v>#DIV/0!</v>
      </c>
      <c r="AA1002" s="330" t="e">
        <f>U1002-V1002+Z1002</f>
        <v>#DIV/0!</v>
      </c>
      <c r="AB1002" s="265"/>
      <c r="AC1002" s="265"/>
      <c r="AD1002" s="276"/>
      <c r="AE1002" s="277" t="e">
        <f>VLOOKUP(AD1002,分类参数表!$I$2:$J$10,2,FALSE)</f>
        <v>#N/A</v>
      </c>
      <c r="AF1002" s="278"/>
      <c r="AG1002" s="264"/>
      <c r="AH1002" s="264"/>
      <c r="AI1002" s="264"/>
      <c r="AJ1002" s="264"/>
      <c r="AK1002" s="264"/>
      <c r="AL1002" s="264"/>
      <c r="AM1002" s="288"/>
      <c r="AN1002" s="289" t="e">
        <f t="shared" si="273"/>
        <v>#DIV/0!</v>
      </c>
      <c r="AO1002" s="296"/>
    </row>
    <row r="1003" spans="1:41" s="219" customFormat="1" ht="15" customHeight="1" x14ac:dyDescent="0.15">
      <c r="A1003" s="235"/>
      <c r="B1003" s="236">
        <f t="shared" ref="B1003:C1006" si="278">B1002</f>
        <v>0</v>
      </c>
      <c r="C1003" s="237">
        <f t="shared" si="278"/>
        <v>0</v>
      </c>
      <c r="D1003" s="238">
        <f>D1002+1</f>
        <v>2</v>
      </c>
      <c r="E1003" s="238"/>
      <c r="F1003" s="239"/>
      <c r="G1003" s="238"/>
      <c r="H1003" s="240"/>
      <c r="I1003" s="240"/>
      <c r="J1003" s="238"/>
      <c r="K1003" s="238"/>
      <c r="L1003" s="238"/>
      <c r="M1003" s="238"/>
      <c r="N1003" s="238"/>
      <c r="O1003" s="256">
        <f t="shared" si="272"/>
        <v>0</v>
      </c>
      <c r="P1003" s="323"/>
      <c r="Q1003" s="266"/>
      <c r="R1003" s="331"/>
      <c r="S1003" s="347"/>
      <c r="T1003" s="323"/>
      <c r="U1003" s="325"/>
      <c r="V1003" s="327"/>
      <c r="W1003" s="329"/>
      <c r="X1003" s="325"/>
      <c r="Y1003" s="331"/>
      <c r="Z1003" s="331"/>
      <c r="AA1003" s="331"/>
      <c r="AB1003" s="267"/>
      <c r="AC1003" s="267"/>
      <c r="AD1003" s="238">
        <f>AD1002</f>
        <v>0</v>
      </c>
      <c r="AE1003" s="279" t="e">
        <f>VLOOKUP(AD1003,分类参数表!$I$2:$J$10,2,FALSE)</f>
        <v>#N/A</v>
      </c>
      <c r="AF1003" s="280"/>
      <c r="AG1003" s="266"/>
      <c r="AH1003" s="266"/>
      <c r="AI1003" s="266"/>
      <c r="AJ1003" s="266"/>
      <c r="AK1003" s="266"/>
      <c r="AL1003" s="266"/>
      <c r="AM1003" s="290"/>
      <c r="AN1003" s="291" t="e">
        <f t="shared" si="273"/>
        <v>#DIV/0!</v>
      </c>
      <c r="AO1003" s="297"/>
    </row>
    <row r="1004" spans="1:41" s="219" customFormat="1" ht="15" customHeight="1" x14ac:dyDescent="0.15">
      <c r="A1004" s="235"/>
      <c r="B1004" s="236">
        <f t="shared" si="278"/>
        <v>0</v>
      </c>
      <c r="C1004" s="237">
        <f t="shared" si="278"/>
        <v>0</v>
      </c>
      <c r="D1004" s="238">
        <f>D1003+1</f>
        <v>3</v>
      </c>
      <c r="E1004" s="238"/>
      <c r="F1004" s="239"/>
      <c r="G1004" s="238"/>
      <c r="H1004" s="240"/>
      <c r="I1004" s="240"/>
      <c r="J1004" s="238"/>
      <c r="K1004" s="238"/>
      <c r="L1004" s="238"/>
      <c r="M1004" s="238"/>
      <c r="N1004" s="238"/>
      <c r="O1004" s="256">
        <f t="shared" si="272"/>
        <v>0</v>
      </c>
      <c r="P1004" s="323"/>
      <c r="Q1004" s="266"/>
      <c r="R1004" s="331"/>
      <c r="S1004" s="347"/>
      <c r="T1004" s="323"/>
      <c r="U1004" s="325"/>
      <c r="V1004" s="327"/>
      <c r="W1004" s="329"/>
      <c r="X1004" s="325"/>
      <c r="Y1004" s="331"/>
      <c r="Z1004" s="331"/>
      <c r="AA1004" s="331"/>
      <c r="AB1004" s="268"/>
      <c r="AC1004" s="268"/>
      <c r="AD1004" s="238">
        <f>AD1003</f>
        <v>0</v>
      </c>
      <c r="AE1004" s="279" t="e">
        <f>VLOOKUP(AD1004,分类参数表!$I$2:$J$10,2,FALSE)</f>
        <v>#N/A</v>
      </c>
      <c r="AF1004" s="280"/>
      <c r="AG1004" s="266"/>
      <c r="AH1004" s="266"/>
      <c r="AI1004" s="266"/>
      <c r="AJ1004" s="266"/>
      <c r="AK1004" s="266"/>
      <c r="AL1004" s="266"/>
      <c r="AM1004" s="290"/>
      <c r="AN1004" s="291" t="e">
        <f t="shared" si="273"/>
        <v>#DIV/0!</v>
      </c>
      <c r="AO1004" s="297"/>
    </row>
    <row r="1005" spans="1:41" s="219" customFormat="1" ht="15" customHeight="1" x14ac:dyDescent="0.15">
      <c r="A1005" s="235"/>
      <c r="B1005" s="236">
        <f t="shared" si="278"/>
        <v>0</v>
      </c>
      <c r="C1005" s="237">
        <f t="shared" si="278"/>
        <v>0</v>
      </c>
      <c r="D1005" s="238">
        <f>D1004+1</f>
        <v>4</v>
      </c>
      <c r="E1005" s="238"/>
      <c r="F1005" s="239"/>
      <c r="G1005" s="238"/>
      <c r="H1005" s="238"/>
      <c r="I1005" s="238"/>
      <c r="J1005" s="238"/>
      <c r="K1005" s="238"/>
      <c r="L1005" s="238"/>
      <c r="M1005" s="238"/>
      <c r="N1005" s="238"/>
      <c r="O1005" s="256">
        <f t="shared" si="272"/>
        <v>0</v>
      </c>
      <c r="P1005" s="323"/>
      <c r="Q1005" s="266"/>
      <c r="R1005" s="331"/>
      <c r="S1005" s="347"/>
      <c r="T1005" s="323"/>
      <c r="U1005" s="325"/>
      <c r="V1005" s="327"/>
      <c r="W1005" s="329"/>
      <c r="X1005" s="325"/>
      <c r="Y1005" s="331"/>
      <c r="Z1005" s="331"/>
      <c r="AA1005" s="331"/>
      <c r="AB1005" s="267"/>
      <c r="AC1005" s="267"/>
      <c r="AD1005" s="238">
        <f>AD1004</f>
        <v>0</v>
      </c>
      <c r="AE1005" s="279" t="e">
        <f>VLOOKUP(AD1005,分类参数表!$I$2:$J$10,2,FALSE)</f>
        <v>#N/A</v>
      </c>
      <c r="AF1005" s="280"/>
      <c r="AG1005" s="266"/>
      <c r="AH1005" s="266"/>
      <c r="AI1005" s="266"/>
      <c r="AJ1005" s="266"/>
      <c r="AK1005" s="266"/>
      <c r="AL1005" s="266"/>
      <c r="AM1005" s="290"/>
      <c r="AN1005" s="291" t="e">
        <f t="shared" si="273"/>
        <v>#DIV/0!</v>
      </c>
      <c r="AO1005" s="297"/>
    </row>
    <row r="1006" spans="1:41" s="219" customFormat="1" ht="15" customHeight="1" x14ac:dyDescent="0.15">
      <c r="A1006" s="235"/>
      <c r="B1006" s="236">
        <f t="shared" si="278"/>
        <v>0</v>
      </c>
      <c r="C1006" s="237">
        <f t="shared" si="278"/>
        <v>0</v>
      </c>
      <c r="D1006" s="238">
        <f>D1005+1</f>
        <v>5</v>
      </c>
      <c r="E1006" s="238"/>
      <c r="F1006" s="239"/>
      <c r="G1006" s="238"/>
      <c r="H1006" s="238"/>
      <c r="I1006" s="238"/>
      <c r="J1006" s="238"/>
      <c r="K1006" s="238"/>
      <c r="L1006" s="238"/>
      <c r="M1006" s="238"/>
      <c r="N1006" s="238"/>
      <c r="O1006" s="256">
        <f t="shared" si="272"/>
        <v>0</v>
      </c>
      <c r="P1006" s="323"/>
      <c r="Q1006" s="266"/>
      <c r="R1006" s="331"/>
      <c r="S1006" s="347"/>
      <c r="T1006" s="323"/>
      <c r="U1006" s="325"/>
      <c r="V1006" s="327"/>
      <c r="W1006" s="329"/>
      <c r="X1006" s="325"/>
      <c r="Y1006" s="331"/>
      <c r="Z1006" s="331"/>
      <c r="AA1006" s="331"/>
      <c r="AB1006" s="267"/>
      <c r="AC1006" s="267"/>
      <c r="AD1006" s="238">
        <f>AD1005</f>
        <v>0</v>
      </c>
      <c r="AE1006" s="279" t="e">
        <f>VLOOKUP(AD1006,分类参数表!$I$2:$J$10,2,FALSE)</f>
        <v>#N/A</v>
      </c>
      <c r="AF1006" s="280"/>
      <c r="AG1006" s="266"/>
      <c r="AH1006" s="266"/>
      <c r="AI1006" s="266"/>
      <c r="AJ1006" s="266"/>
      <c r="AK1006" s="266"/>
      <c r="AL1006" s="266"/>
      <c r="AM1006" s="290"/>
      <c r="AN1006" s="291" t="e">
        <f t="shared" si="273"/>
        <v>#DIV/0!</v>
      </c>
      <c r="AO1006" s="297"/>
    </row>
    <row r="1007" spans="1:41" x14ac:dyDescent="0.15">
      <c r="A1007" s="253"/>
      <c r="B1007" s="38"/>
      <c r="C1007" s="37"/>
      <c r="D1007" s="38"/>
      <c r="E1007" s="38"/>
      <c r="F1007" s="38"/>
      <c r="G1007" s="38"/>
      <c r="H1007" s="38"/>
      <c r="I1007" s="38"/>
      <c r="J1007" s="38"/>
      <c r="K1007" s="38"/>
      <c r="L1007" s="38"/>
      <c r="M1007" s="38"/>
      <c r="N1007" s="38"/>
      <c r="O1007" s="38"/>
      <c r="P1007" s="38"/>
      <c r="Q1007" s="67"/>
      <c r="R1007" s="38"/>
      <c r="S1007" s="38"/>
      <c r="T1007" s="38"/>
      <c r="U1007" s="38"/>
      <c r="V1007" s="68"/>
      <c r="W1007" s="67"/>
      <c r="X1007" s="38"/>
      <c r="Y1007" s="68"/>
      <c r="Z1007" s="68"/>
      <c r="AA1007" s="68"/>
      <c r="AB1007" s="68"/>
      <c r="AC1007" s="68"/>
      <c r="AD1007" s="38"/>
      <c r="AE1007" s="286"/>
      <c r="AF1007" s="38"/>
      <c r="AG1007" s="38"/>
      <c r="AH1007" s="38"/>
      <c r="AI1007" s="38"/>
      <c r="AJ1007" s="38"/>
      <c r="AK1007" s="38"/>
      <c r="AL1007" s="38"/>
      <c r="AM1007" s="68"/>
      <c r="AN1007" s="90"/>
      <c r="AO1007" s="98"/>
    </row>
    <row r="1008" spans="1:41" s="218" customFormat="1" ht="15" customHeight="1" x14ac:dyDescent="0.15">
      <c r="A1008" s="229"/>
      <c r="B1008" s="230"/>
      <c r="C1008" s="231"/>
      <c r="D1008" s="232">
        <v>1</v>
      </c>
      <c r="E1008" s="233"/>
      <c r="F1008" s="233"/>
      <c r="G1008" s="232"/>
      <c r="H1008" s="234"/>
      <c r="I1008" s="234"/>
      <c r="J1008" s="232"/>
      <c r="K1008" s="233"/>
      <c r="L1008" s="232"/>
      <c r="M1008" s="232"/>
      <c r="N1008" s="232"/>
      <c r="O1008" s="255">
        <f t="shared" ref="O1008:O1032" si="279">N1008*M1008</f>
        <v>0</v>
      </c>
      <c r="P1008" s="322">
        <f>SUM(O1008:O1012)</f>
        <v>0</v>
      </c>
      <c r="Q1008" s="264"/>
      <c r="R1008" s="330">
        <f>SUMPRODUCT(Q1008:Q1012+0)</f>
        <v>0</v>
      </c>
      <c r="S1008" s="346" t="e">
        <f>R1008/P1008</f>
        <v>#DIV/0!</v>
      </c>
      <c r="T1008" s="322" t="e">
        <f>LOOKUP(S1008,{0.4,0.45,0.5,0.55,0.6,0.65,0.7,0.75,0.8,0.85,0.9,0.95,1},{0.1,0.175,0.25,0.325,0.4,0.475,0.55,0.625,0.7,0.775,0.85,0.925,1})</f>
        <v>#DIV/0!</v>
      </c>
      <c r="U1008" s="324"/>
      <c r="V1008" s="326"/>
      <c r="W1008" s="328"/>
      <c r="X1008" s="324"/>
      <c r="Y1008" s="330">
        <f>R1008-(V1008/10)-X1008</f>
        <v>0</v>
      </c>
      <c r="Z1008" s="330" t="e">
        <f>Y1008*T1008*AE1008</f>
        <v>#DIV/0!</v>
      </c>
      <c r="AA1008" s="330" t="e">
        <f>U1008-V1008+Z1008</f>
        <v>#DIV/0!</v>
      </c>
      <c r="AB1008" s="265"/>
      <c r="AC1008" s="265"/>
      <c r="AD1008" s="276"/>
      <c r="AE1008" s="277" t="e">
        <f>VLOOKUP(AD1008,分类参数表!$I$2:$J$10,2,FALSE)</f>
        <v>#N/A</v>
      </c>
      <c r="AF1008" s="278"/>
      <c r="AG1008" s="264"/>
      <c r="AH1008" s="264"/>
      <c r="AI1008" s="264"/>
      <c r="AJ1008" s="264"/>
      <c r="AK1008" s="264"/>
      <c r="AL1008" s="264"/>
      <c r="AM1008" s="288"/>
      <c r="AN1008" s="289" t="e">
        <f t="shared" ref="AN1008:AN1032" si="280">(Q1008-AM1008)/M1008/N1008</f>
        <v>#DIV/0!</v>
      </c>
      <c r="AO1008" s="296"/>
    </row>
    <row r="1009" spans="1:41" s="219" customFormat="1" ht="15" customHeight="1" x14ac:dyDescent="0.15">
      <c r="A1009" s="235"/>
      <c r="B1009" s="236">
        <f t="shared" ref="B1009:C1012" si="281">B1008</f>
        <v>0</v>
      </c>
      <c r="C1009" s="237">
        <f t="shared" si="281"/>
        <v>0</v>
      </c>
      <c r="D1009" s="238">
        <f>D1008+1</f>
        <v>2</v>
      </c>
      <c r="E1009" s="238"/>
      <c r="F1009" s="239"/>
      <c r="G1009" s="238"/>
      <c r="H1009" s="240"/>
      <c r="I1009" s="240"/>
      <c r="J1009" s="238"/>
      <c r="K1009" s="238"/>
      <c r="L1009" s="238"/>
      <c r="M1009" s="238"/>
      <c r="N1009" s="238"/>
      <c r="O1009" s="256">
        <f t="shared" si="279"/>
        <v>0</v>
      </c>
      <c r="P1009" s="323"/>
      <c r="Q1009" s="266"/>
      <c r="R1009" s="331"/>
      <c r="S1009" s="347"/>
      <c r="T1009" s="323"/>
      <c r="U1009" s="325"/>
      <c r="V1009" s="327"/>
      <c r="W1009" s="329"/>
      <c r="X1009" s="325"/>
      <c r="Y1009" s="331"/>
      <c r="Z1009" s="331"/>
      <c r="AA1009" s="331"/>
      <c r="AB1009" s="267"/>
      <c r="AC1009" s="267"/>
      <c r="AD1009" s="238">
        <f>AD1008</f>
        <v>0</v>
      </c>
      <c r="AE1009" s="279" t="e">
        <f>VLOOKUP(AD1009,分类参数表!$I$2:$J$10,2,FALSE)</f>
        <v>#N/A</v>
      </c>
      <c r="AF1009" s="280"/>
      <c r="AG1009" s="266"/>
      <c r="AH1009" s="266"/>
      <c r="AI1009" s="266"/>
      <c r="AJ1009" s="266"/>
      <c r="AK1009" s="266"/>
      <c r="AL1009" s="266"/>
      <c r="AM1009" s="290"/>
      <c r="AN1009" s="291" t="e">
        <f t="shared" si="280"/>
        <v>#DIV/0!</v>
      </c>
      <c r="AO1009" s="297"/>
    </row>
    <row r="1010" spans="1:41" s="219" customFormat="1" ht="15" customHeight="1" x14ac:dyDescent="0.15">
      <c r="A1010" s="235"/>
      <c r="B1010" s="236">
        <f t="shared" si="281"/>
        <v>0</v>
      </c>
      <c r="C1010" s="237">
        <f t="shared" si="281"/>
        <v>0</v>
      </c>
      <c r="D1010" s="238">
        <f>D1009+1</f>
        <v>3</v>
      </c>
      <c r="E1010" s="238"/>
      <c r="F1010" s="239"/>
      <c r="G1010" s="238"/>
      <c r="H1010" s="240"/>
      <c r="I1010" s="240"/>
      <c r="J1010" s="238"/>
      <c r="K1010" s="238"/>
      <c r="L1010" s="238"/>
      <c r="M1010" s="238"/>
      <c r="N1010" s="238"/>
      <c r="O1010" s="256">
        <f t="shared" si="279"/>
        <v>0</v>
      </c>
      <c r="P1010" s="323"/>
      <c r="Q1010" s="266"/>
      <c r="R1010" s="331"/>
      <c r="S1010" s="347"/>
      <c r="T1010" s="323"/>
      <c r="U1010" s="325"/>
      <c r="V1010" s="327"/>
      <c r="W1010" s="329"/>
      <c r="X1010" s="325"/>
      <c r="Y1010" s="331"/>
      <c r="Z1010" s="331"/>
      <c r="AA1010" s="331"/>
      <c r="AB1010" s="268"/>
      <c r="AC1010" s="268"/>
      <c r="AD1010" s="238">
        <f>AD1009</f>
        <v>0</v>
      </c>
      <c r="AE1010" s="279" t="e">
        <f>VLOOKUP(AD1010,分类参数表!$I$2:$J$10,2,FALSE)</f>
        <v>#N/A</v>
      </c>
      <c r="AF1010" s="280"/>
      <c r="AG1010" s="266"/>
      <c r="AH1010" s="266"/>
      <c r="AI1010" s="266"/>
      <c r="AJ1010" s="266"/>
      <c r="AK1010" s="266"/>
      <c r="AL1010" s="266"/>
      <c r="AM1010" s="290"/>
      <c r="AN1010" s="291" t="e">
        <f t="shared" si="280"/>
        <v>#DIV/0!</v>
      </c>
      <c r="AO1010" s="297"/>
    </row>
    <row r="1011" spans="1:41" s="219" customFormat="1" ht="15" customHeight="1" x14ac:dyDescent="0.15">
      <c r="A1011" s="235"/>
      <c r="B1011" s="236">
        <f t="shared" si="281"/>
        <v>0</v>
      </c>
      <c r="C1011" s="237">
        <f t="shared" si="281"/>
        <v>0</v>
      </c>
      <c r="D1011" s="238">
        <f>D1010+1</f>
        <v>4</v>
      </c>
      <c r="E1011" s="238"/>
      <c r="F1011" s="239"/>
      <c r="G1011" s="238"/>
      <c r="H1011" s="238"/>
      <c r="I1011" s="238"/>
      <c r="J1011" s="238"/>
      <c r="K1011" s="238"/>
      <c r="L1011" s="238"/>
      <c r="M1011" s="238"/>
      <c r="N1011" s="238"/>
      <c r="O1011" s="256">
        <f t="shared" si="279"/>
        <v>0</v>
      </c>
      <c r="P1011" s="323"/>
      <c r="Q1011" s="266"/>
      <c r="R1011" s="331"/>
      <c r="S1011" s="347"/>
      <c r="T1011" s="323"/>
      <c r="U1011" s="325"/>
      <c r="V1011" s="327"/>
      <c r="W1011" s="329"/>
      <c r="X1011" s="325"/>
      <c r="Y1011" s="331"/>
      <c r="Z1011" s="331"/>
      <c r="AA1011" s="331"/>
      <c r="AB1011" s="267"/>
      <c r="AC1011" s="267"/>
      <c r="AD1011" s="238">
        <f>AD1010</f>
        <v>0</v>
      </c>
      <c r="AE1011" s="279" t="e">
        <f>VLOOKUP(AD1011,分类参数表!$I$2:$J$10,2,FALSE)</f>
        <v>#N/A</v>
      </c>
      <c r="AF1011" s="280"/>
      <c r="AG1011" s="266"/>
      <c r="AH1011" s="266"/>
      <c r="AI1011" s="266"/>
      <c r="AJ1011" s="266"/>
      <c r="AK1011" s="266"/>
      <c r="AL1011" s="266"/>
      <c r="AM1011" s="290"/>
      <c r="AN1011" s="291" t="e">
        <f t="shared" si="280"/>
        <v>#DIV/0!</v>
      </c>
      <c r="AO1011" s="297"/>
    </row>
    <row r="1012" spans="1:41" s="219" customFormat="1" ht="15" customHeight="1" x14ac:dyDescent="0.15">
      <c r="A1012" s="235"/>
      <c r="B1012" s="236">
        <f t="shared" si="281"/>
        <v>0</v>
      </c>
      <c r="C1012" s="237">
        <f t="shared" si="281"/>
        <v>0</v>
      </c>
      <c r="D1012" s="238">
        <f>D1011+1</f>
        <v>5</v>
      </c>
      <c r="E1012" s="238"/>
      <c r="F1012" s="239"/>
      <c r="G1012" s="238"/>
      <c r="H1012" s="238"/>
      <c r="I1012" s="238"/>
      <c r="J1012" s="238"/>
      <c r="K1012" s="238"/>
      <c r="L1012" s="238"/>
      <c r="M1012" s="238"/>
      <c r="N1012" s="238"/>
      <c r="O1012" s="256">
        <f t="shared" si="279"/>
        <v>0</v>
      </c>
      <c r="P1012" s="323"/>
      <c r="Q1012" s="266"/>
      <c r="R1012" s="331"/>
      <c r="S1012" s="347"/>
      <c r="T1012" s="323"/>
      <c r="U1012" s="325"/>
      <c r="V1012" s="327"/>
      <c r="W1012" s="329"/>
      <c r="X1012" s="325"/>
      <c r="Y1012" s="331"/>
      <c r="Z1012" s="331"/>
      <c r="AA1012" s="331"/>
      <c r="AB1012" s="267"/>
      <c r="AC1012" s="267"/>
      <c r="AD1012" s="238">
        <f>AD1011</f>
        <v>0</v>
      </c>
      <c r="AE1012" s="279" t="e">
        <f>VLOOKUP(AD1012,分类参数表!$I$2:$J$10,2,FALSE)</f>
        <v>#N/A</v>
      </c>
      <c r="AF1012" s="280"/>
      <c r="AG1012" s="266"/>
      <c r="AH1012" s="266"/>
      <c r="AI1012" s="266"/>
      <c r="AJ1012" s="266"/>
      <c r="AK1012" s="266"/>
      <c r="AL1012" s="266"/>
      <c r="AM1012" s="290"/>
      <c r="AN1012" s="291" t="e">
        <f t="shared" si="280"/>
        <v>#DIV/0!</v>
      </c>
      <c r="AO1012" s="297"/>
    </row>
    <row r="1013" spans="1:41" s="220" customFormat="1" ht="15" customHeight="1" x14ac:dyDescent="0.15">
      <c r="A1013" s="241"/>
      <c r="B1013" s="242"/>
      <c r="C1013" s="243"/>
      <c r="D1013" s="244">
        <v>1</v>
      </c>
      <c r="E1013" s="245"/>
      <c r="F1013" s="245"/>
      <c r="G1013" s="244"/>
      <c r="H1013" s="246"/>
      <c r="I1013" s="246"/>
      <c r="J1013" s="244"/>
      <c r="K1013" s="245"/>
      <c r="L1013" s="244"/>
      <c r="M1013" s="244"/>
      <c r="N1013" s="244"/>
      <c r="O1013" s="257">
        <f t="shared" si="279"/>
        <v>0</v>
      </c>
      <c r="P1013" s="332">
        <f>SUM(O1013:O1017)</f>
        <v>0</v>
      </c>
      <c r="Q1013" s="269"/>
      <c r="R1013" s="318">
        <f>SUMPRODUCT(Q1013:Q1017+0)</f>
        <v>0</v>
      </c>
      <c r="S1013" s="334" t="e">
        <f>R1013/P1013</f>
        <v>#DIV/0!</v>
      </c>
      <c r="T1013" s="332" t="e">
        <f>LOOKUP(S1013,{0.4,0.45,0.5,0.55,0.6,0.65,0.7,0.75,0.8,0.85,0.9,0.95,1},{0.1,0.175,0.25,0.325,0.4,0.475,0.55,0.625,0.7,0.775,0.85,0.925,1})</f>
        <v>#DIV/0!</v>
      </c>
      <c r="U1013" s="320"/>
      <c r="V1013" s="344"/>
      <c r="W1013" s="342"/>
      <c r="X1013" s="320"/>
      <c r="Y1013" s="318">
        <f>R1013-(V1013/10)-X1013</f>
        <v>0</v>
      </c>
      <c r="Z1013" s="318" t="e">
        <f>Y1013*T1013*AE1013</f>
        <v>#DIV/0!</v>
      </c>
      <c r="AA1013" s="318" t="e">
        <f>U1013-V1013+Z1013</f>
        <v>#DIV/0!</v>
      </c>
      <c r="AB1013" s="270"/>
      <c r="AC1013" s="270"/>
      <c r="AD1013" s="281"/>
      <c r="AE1013" s="282" t="e">
        <f>VLOOKUP(AD1013,分类参数表!$I$2:$J$10,2,FALSE)</f>
        <v>#N/A</v>
      </c>
      <c r="AF1013" s="283"/>
      <c r="AG1013" s="269"/>
      <c r="AH1013" s="269"/>
      <c r="AI1013" s="269"/>
      <c r="AJ1013" s="269"/>
      <c r="AK1013" s="269"/>
      <c r="AL1013" s="269"/>
      <c r="AM1013" s="292"/>
      <c r="AN1013" s="293" t="e">
        <f t="shared" si="280"/>
        <v>#DIV/0!</v>
      </c>
      <c r="AO1013" s="298"/>
    </row>
    <row r="1014" spans="1:41" s="221" customFormat="1" ht="15" customHeight="1" x14ac:dyDescent="0.15">
      <c r="A1014" s="247"/>
      <c r="B1014" s="248">
        <f t="shared" ref="B1014:C1017" si="282">B1013</f>
        <v>0</v>
      </c>
      <c r="C1014" s="249">
        <f t="shared" si="282"/>
        <v>0</v>
      </c>
      <c r="D1014" s="250">
        <f>D1013+1</f>
        <v>2</v>
      </c>
      <c r="E1014" s="250"/>
      <c r="F1014" s="251"/>
      <c r="G1014" s="250"/>
      <c r="H1014" s="252"/>
      <c r="I1014" s="252"/>
      <c r="J1014" s="250"/>
      <c r="K1014" s="250"/>
      <c r="L1014" s="250"/>
      <c r="M1014" s="250"/>
      <c r="N1014" s="250"/>
      <c r="O1014" s="258">
        <f t="shared" si="279"/>
        <v>0</v>
      </c>
      <c r="P1014" s="333"/>
      <c r="Q1014" s="271"/>
      <c r="R1014" s="319"/>
      <c r="S1014" s="335"/>
      <c r="T1014" s="333"/>
      <c r="U1014" s="321"/>
      <c r="V1014" s="345"/>
      <c r="W1014" s="343"/>
      <c r="X1014" s="321"/>
      <c r="Y1014" s="319"/>
      <c r="Z1014" s="319"/>
      <c r="AA1014" s="319"/>
      <c r="AB1014" s="272"/>
      <c r="AC1014" s="272"/>
      <c r="AD1014" s="250">
        <f>AD1013</f>
        <v>0</v>
      </c>
      <c r="AE1014" s="284" t="e">
        <f>VLOOKUP(AD1014,分类参数表!$I$2:$J$10,2,FALSE)</f>
        <v>#N/A</v>
      </c>
      <c r="AF1014" s="285"/>
      <c r="AG1014" s="271"/>
      <c r="AH1014" s="271"/>
      <c r="AI1014" s="271"/>
      <c r="AJ1014" s="271"/>
      <c r="AK1014" s="271"/>
      <c r="AL1014" s="271"/>
      <c r="AM1014" s="294"/>
      <c r="AN1014" s="295" t="e">
        <f t="shared" si="280"/>
        <v>#DIV/0!</v>
      </c>
      <c r="AO1014" s="299"/>
    </row>
    <row r="1015" spans="1:41" s="221" customFormat="1" ht="15" customHeight="1" x14ac:dyDescent="0.15">
      <c r="A1015" s="247"/>
      <c r="B1015" s="248">
        <f t="shared" si="282"/>
        <v>0</v>
      </c>
      <c r="C1015" s="249">
        <f t="shared" si="282"/>
        <v>0</v>
      </c>
      <c r="D1015" s="250">
        <f>D1014+1</f>
        <v>3</v>
      </c>
      <c r="E1015" s="250"/>
      <c r="F1015" s="251"/>
      <c r="G1015" s="250"/>
      <c r="H1015" s="252"/>
      <c r="I1015" s="252"/>
      <c r="J1015" s="250"/>
      <c r="K1015" s="250"/>
      <c r="L1015" s="250"/>
      <c r="M1015" s="250"/>
      <c r="N1015" s="250"/>
      <c r="O1015" s="258">
        <f t="shared" si="279"/>
        <v>0</v>
      </c>
      <c r="P1015" s="333"/>
      <c r="Q1015" s="271"/>
      <c r="R1015" s="319"/>
      <c r="S1015" s="335"/>
      <c r="T1015" s="333"/>
      <c r="U1015" s="321"/>
      <c r="V1015" s="345"/>
      <c r="W1015" s="343"/>
      <c r="X1015" s="321"/>
      <c r="Y1015" s="319"/>
      <c r="Z1015" s="319"/>
      <c r="AA1015" s="319"/>
      <c r="AB1015" s="273"/>
      <c r="AC1015" s="273"/>
      <c r="AD1015" s="250">
        <f>AD1014</f>
        <v>0</v>
      </c>
      <c r="AE1015" s="284" t="e">
        <f>VLOOKUP(AD1015,分类参数表!$I$2:$J$10,2,FALSE)</f>
        <v>#N/A</v>
      </c>
      <c r="AF1015" s="285"/>
      <c r="AG1015" s="271"/>
      <c r="AH1015" s="271"/>
      <c r="AI1015" s="271"/>
      <c r="AJ1015" s="271"/>
      <c r="AK1015" s="271"/>
      <c r="AL1015" s="271"/>
      <c r="AM1015" s="294"/>
      <c r="AN1015" s="295" t="e">
        <f t="shared" si="280"/>
        <v>#DIV/0!</v>
      </c>
      <c r="AO1015" s="299"/>
    </row>
    <row r="1016" spans="1:41" s="221" customFormat="1" ht="15" customHeight="1" x14ac:dyDescent="0.15">
      <c r="A1016" s="247"/>
      <c r="B1016" s="248">
        <f t="shared" si="282"/>
        <v>0</v>
      </c>
      <c r="C1016" s="249">
        <f t="shared" si="282"/>
        <v>0</v>
      </c>
      <c r="D1016" s="250">
        <f>D1015+1</f>
        <v>4</v>
      </c>
      <c r="E1016" s="250"/>
      <c r="F1016" s="251"/>
      <c r="G1016" s="250"/>
      <c r="H1016" s="250"/>
      <c r="I1016" s="250"/>
      <c r="J1016" s="250"/>
      <c r="K1016" s="250"/>
      <c r="L1016" s="250"/>
      <c r="M1016" s="250"/>
      <c r="N1016" s="250"/>
      <c r="O1016" s="258">
        <f t="shared" si="279"/>
        <v>0</v>
      </c>
      <c r="P1016" s="333"/>
      <c r="Q1016" s="271"/>
      <c r="R1016" s="319"/>
      <c r="S1016" s="335"/>
      <c r="T1016" s="333"/>
      <c r="U1016" s="321"/>
      <c r="V1016" s="345"/>
      <c r="W1016" s="343"/>
      <c r="X1016" s="321"/>
      <c r="Y1016" s="319"/>
      <c r="Z1016" s="319"/>
      <c r="AA1016" s="319"/>
      <c r="AB1016" s="272"/>
      <c r="AC1016" s="272"/>
      <c r="AD1016" s="250">
        <f>AD1015</f>
        <v>0</v>
      </c>
      <c r="AE1016" s="284" t="e">
        <f>VLOOKUP(AD1016,分类参数表!$I$2:$J$10,2,FALSE)</f>
        <v>#N/A</v>
      </c>
      <c r="AF1016" s="285"/>
      <c r="AG1016" s="271"/>
      <c r="AH1016" s="271"/>
      <c r="AI1016" s="271"/>
      <c r="AJ1016" s="271"/>
      <c r="AK1016" s="271"/>
      <c r="AL1016" s="271"/>
      <c r="AM1016" s="294"/>
      <c r="AN1016" s="295" t="e">
        <f t="shared" si="280"/>
        <v>#DIV/0!</v>
      </c>
      <c r="AO1016" s="299"/>
    </row>
    <row r="1017" spans="1:41" s="221" customFormat="1" ht="15" customHeight="1" x14ac:dyDescent="0.15">
      <c r="A1017" s="247"/>
      <c r="B1017" s="248">
        <f t="shared" si="282"/>
        <v>0</v>
      </c>
      <c r="C1017" s="249">
        <f t="shared" si="282"/>
        <v>0</v>
      </c>
      <c r="D1017" s="250">
        <f>D1016+1</f>
        <v>5</v>
      </c>
      <c r="E1017" s="250"/>
      <c r="F1017" s="251"/>
      <c r="G1017" s="250"/>
      <c r="H1017" s="250"/>
      <c r="I1017" s="250"/>
      <c r="J1017" s="250"/>
      <c r="K1017" s="250"/>
      <c r="L1017" s="250"/>
      <c r="M1017" s="250"/>
      <c r="N1017" s="250"/>
      <c r="O1017" s="258">
        <f t="shared" si="279"/>
        <v>0</v>
      </c>
      <c r="P1017" s="333"/>
      <c r="Q1017" s="271"/>
      <c r="R1017" s="319"/>
      <c r="S1017" s="335"/>
      <c r="T1017" s="333"/>
      <c r="U1017" s="321"/>
      <c r="V1017" s="345"/>
      <c r="W1017" s="343"/>
      <c r="X1017" s="321"/>
      <c r="Y1017" s="319"/>
      <c r="Z1017" s="319"/>
      <c r="AA1017" s="319"/>
      <c r="AB1017" s="272"/>
      <c r="AC1017" s="272"/>
      <c r="AD1017" s="250">
        <f>AD1016</f>
        <v>0</v>
      </c>
      <c r="AE1017" s="284" t="e">
        <f>VLOOKUP(AD1017,分类参数表!$I$2:$J$10,2,FALSE)</f>
        <v>#N/A</v>
      </c>
      <c r="AF1017" s="285"/>
      <c r="AG1017" s="271"/>
      <c r="AH1017" s="271"/>
      <c r="AI1017" s="271"/>
      <c r="AJ1017" s="271"/>
      <c r="AK1017" s="271"/>
      <c r="AL1017" s="271"/>
      <c r="AM1017" s="294"/>
      <c r="AN1017" s="295" t="e">
        <f t="shared" si="280"/>
        <v>#DIV/0!</v>
      </c>
      <c r="AO1017" s="299"/>
    </row>
    <row r="1018" spans="1:41" s="218" customFormat="1" ht="15" customHeight="1" x14ac:dyDescent="0.15">
      <c r="A1018" s="229"/>
      <c r="B1018" s="230"/>
      <c r="C1018" s="231"/>
      <c r="D1018" s="232">
        <v>1</v>
      </c>
      <c r="E1018" s="233"/>
      <c r="F1018" s="233"/>
      <c r="G1018" s="232"/>
      <c r="H1018" s="234"/>
      <c r="I1018" s="234"/>
      <c r="J1018" s="232"/>
      <c r="K1018" s="233"/>
      <c r="L1018" s="232"/>
      <c r="M1018" s="232"/>
      <c r="N1018" s="232"/>
      <c r="O1018" s="255">
        <f t="shared" si="279"/>
        <v>0</v>
      </c>
      <c r="P1018" s="322">
        <f>SUM(O1018:O1022)</f>
        <v>0</v>
      </c>
      <c r="Q1018" s="264"/>
      <c r="R1018" s="330">
        <f>SUMPRODUCT(Q1018:Q1022+0)</f>
        <v>0</v>
      </c>
      <c r="S1018" s="346" t="e">
        <f>R1018/P1018</f>
        <v>#DIV/0!</v>
      </c>
      <c r="T1018" s="322" t="e">
        <f>LOOKUP(S1018,{0.4,0.45,0.5,0.55,0.6,0.65,0.7,0.75,0.8,0.85,0.9,0.95,1},{0.1,0.175,0.25,0.325,0.4,0.475,0.55,0.625,0.7,0.775,0.85,0.925,1})</f>
        <v>#DIV/0!</v>
      </c>
      <c r="U1018" s="324"/>
      <c r="V1018" s="326"/>
      <c r="W1018" s="328"/>
      <c r="X1018" s="324"/>
      <c r="Y1018" s="330">
        <f>R1018-(V1018/10)-X1018</f>
        <v>0</v>
      </c>
      <c r="Z1018" s="330" t="e">
        <f>Y1018*T1018*AE1018</f>
        <v>#DIV/0!</v>
      </c>
      <c r="AA1018" s="330" t="e">
        <f>U1018-V1018+Z1018</f>
        <v>#DIV/0!</v>
      </c>
      <c r="AB1018" s="265"/>
      <c r="AC1018" s="265"/>
      <c r="AD1018" s="276"/>
      <c r="AE1018" s="277" t="e">
        <f>VLOOKUP(AD1018,分类参数表!$I$2:$J$10,2,FALSE)</f>
        <v>#N/A</v>
      </c>
      <c r="AF1018" s="278"/>
      <c r="AG1018" s="264"/>
      <c r="AH1018" s="264"/>
      <c r="AI1018" s="264"/>
      <c r="AJ1018" s="264"/>
      <c r="AK1018" s="264"/>
      <c r="AL1018" s="264"/>
      <c r="AM1018" s="288"/>
      <c r="AN1018" s="289" t="e">
        <f t="shared" si="280"/>
        <v>#DIV/0!</v>
      </c>
      <c r="AO1018" s="296"/>
    </row>
    <row r="1019" spans="1:41" s="219" customFormat="1" ht="15" customHeight="1" x14ac:dyDescent="0.15">
      <c r="A1019" s="235"/>
      <c r="B1019" s="236">
        <f t="shared" ref="B1019:C1022" si="283">B1018</f>
        <v>0</v>
      </c>
      <c r="C1019" s="237">
        <f t="shared" si="283"/>
        <v>0</v>
      </c>
      <c r="D1019" s="238">
        <f>D1018+1</f>
        <v>2</v>
      </c>
      <c r="E1019" s="238"/>
      <c r="F1019" s="239"/>
      <c r="G1019" s="238"/>
      <c r="H1019" s="240"/>
      <c r="I1019" s="240"/>
      <c r="J1019" s="238"/>
      <c r="K1019" s="238"/>
      <c r="L1019" s="238"/>
      <c r="M1019" s="238"/>
      <c r="N1019" s="238"/>
      <c r="O1019" s="256">
        <f t="shared" si="279"/>
        <v>0</v>
      </c>
      <c r="P1019" s="323"/>
      <c r="Q1019" s="266"/>
      <c r="R1019" s="331"/>
      <c r="S1019" s="347"/>
      <c r="T1019" s="323"/>
      <c r="U1019" s="325"/>
      <c r="V1019" s="327"/>
      <c r="W1019" s="329"/>
      <c r="X1019" s="325"/>
      <c r="Y1019" s="331"/>
      <c r="Z1019" s="331"/>
      <c r="AA1019" s="331"/>
      <c r="AB1019" s="267"/>
      <c r="AC1019" s="267"/>
      <c r="AD1019" s="238">
        <f>AD1018</f>
        <v>0</v>
      </c>
      <c r="AE1019" s="279" t="e">
        <f>VLOOKUP(AD1019,分类参数表!$I$2:$J$10,2,FALSE)</f>
        <v>#N/A</v>
      </c>
      <c r="AF1019" s="280"/>
      <c r="AG1019" s="266"/>
      <c r="AH1019" s="266"/>
      <c r="AI1019" s="266"/>
      <c r="AJ1019" s="266"/>
      <c r="AK1019" s="266"/>
      <c r="AL1019" s="266"/>
      <c r="AM1019" s="290"/>
      <c r="AN1019" s="291" t="e">
        <f t="shared" si="280"/>
        <v>#DIV/0!</v>
      </c>
      <c r="AO1019" s="297"/>
    </row>
    <row r="1020" spans="1:41" s="219" customFormat="1" ht="15" customHeight="1" x14ac:dyDescent="0.15">
      <c r="A1020" s="235"/>
      <c r="B1020" s="236">
        <f t="shared" si="283"/>
        <v>0</v>
      </c>
      <c r="C1020" s="237">
        <f t="shared" si="283"/>
        <v>0</v>
      </c>
      <c r="D1020" s="238">
        <f>D1019+1</f>
        <v>3</v>
      </c>
      <c r="E1020" s="238"/>
      <c r="F1020" s="239"/>
      <c r="G1020" s="238"/>
      <c r="H1020" s="240"/>
      <c r="I1020" s="240"/>
      <c r="J1020" s="238"/>
      <c r="K1020" s="238"/>
      <c r="L1020" s="238"/>
      <c r="M1020" s="238"/>
      <c r="N1020" s="238"/>
      <c r="O1020" s="256">
        <f t="shared" si="279"/>
        <v>0</v>
      </c>
      <c r="P1020" s="323"/>
      <c r="Q1020" s="266"/>
      <c r="R1020" s="331"/>
      <c r="S1020" s="347"/>
      <c r="T1020" s="323"/>
      <c r="U1020" s="325"/>
      <c r="V1020" s="327"/>
      <c r="W1020" s="329"/>
      <c r="X1020" s="325"/>
      <c r="Y1020" s="331"/>
      <c r="Z1020" s="331"/>
      <c r="AA1020" s="331"/>
      <c r="AB1020" s="268"/>
      <c r="AC1020" s="268"/>
      <c r="AD1020" s="238">
        <f>AD1019</f>
        <v>0</v>
      </c>
      <c r="AE1020" s="279" t="e">
        <f>VLOOKUP(AD1020,分类参数表!$I$2:$J$10,2,FALSE)</f>
        <v>#N/A</v>
      </c>
      <c r="AF1020" s="280"/>
      <c r="AG1020" s="266"/>
      <c r="AH1020" s="266"/>
      <c r="AI1020" s="266"/>
      <c r="AJ1020" s="266"/>
      <c r="AK1020" s="266"/>
      <c r="AL1020" s="266"/>
      <c r="AM1020" s="290"/>
      <c r="AN1020" s="291" t="e">
        <f t="shared" si="280"/>
        <v>#DIV/0!</v>
      </c>
      <c r="AO1020" s="297"/>
    </row>
    <row r="1021" spans="1:41" s="219" customFormat="1" ht="15" customHeight="1" x14ac:dyDescent="0.15">
      <c r="A1021" s="235"/>
      <c r="B1021" s="236">
        <f t="shared" si="283"/>
        <v>0</v>
      </c>
      <c r="C1021" s="237">
        <f t="shared" si="283"/>
        <v>0</v>
      </c>
      <c r="D1021" s="238">
        <f>D1020+1</f>
        <v>4</v>
      </c>
      <c r="E1021" s="238"/>
      <c r="F1021" s="239"/>
      <c r="G1021" s="238"/>
      <c r="H1021" s="238"/>
      <c r="I1021" s="238"/>
      <c r="J1021" s="238"/>
      <c r="K1021" s="238"/>
      <c r="L1021" s="238"/>
      <c r="M1021" s="238"/>
      <c r="N1021" s="238"/>
      <c r="O1021" s="256">
        <f t="shared" si="279"/>
        <v>0</v>
      </c>
      <c r="P1021" s="323"/>
      <c r="Q1021" s="266"/>
      <c r="R1021" s="331"/>
      <c r="S1021" s="347"/>
      <c r="T1021" s="323"/>
      <c r="U1021" s="325"/>
      <c r="V1021" s="327"/>
      <c r="W1021" s="329"/>
      <c r="X1021" s="325"/>
      <c r="Y1021" s="331"/>
      <c r="Z1021" s="331"/>
      <c r="AA1021" s="331"/>
      <c r="AB1021" s="267"/>
      <c r="AC1021" s="267"/>
      <c r="AD1021" s="238">
        <f>AD1020</f>
        <v>0</v>
      </c>
      <c r="AE1021" s="279" t="e">
        <f>VLOOKUP(AD1021,分类参数表!$I$2:$J$10,2,FALSE)</f>
        <v>#N/A</v>
      </c>
      <c r="AF1021" s="280"/>
      <c r="AG1021" s="266"/>
      <c r="AH1021" s="266"/>
      <c r="AI1021" s="266"/>
      <c r="AJ1021" s="266"/>
      <c r="AK1021" s="266"/>
      <c r="AL1021" s="266"/>
      <c r="AM1021" s="290"/>
      <c r="AN1021" s="291" t="e">
        <f t="shared" si="280"/>
        <v>#DIV/0!</v>
      </c>
      <c r="AO1021" s="297"/>
    </row>
    <row r="1022" spans="1:41" s="219" customFormat="1" ht="15" customHeight="1" x14ac:dyDescent="0.15">
      <c r="A1022" s="235"/>
      <c r="B1022" s="236">
        <f t="shared" si="283"/>
        <v>0</v>
      </c>
      <c r="C1022" s="237">
        <f t="shared" si="283"/>
        <v>0</v>
      </c>
      <c r="D1022" s="238">
        <f>D1021+1</f>
        <v>5</v>
      </c>
      <c r="E1022" s="238"/>
      <c r="F1022" s="239"/>
      <c r="G1022" s="238"/>
      <c r="H1022" s="238"/>
      <c r="I1022" s="238"/>
      <c r="J1022" s="238"/>
      <c r="K1022" s="238"/>
      <c r="L1022" s="238"/>
      <c r="M1022" s="238"/>
      <c r="N1022" s="238"/>
      <c r="O1022" s="256">
        <f t="shared" si="279"/>
        <v>0</v>
      </c>
      <c r="P1022" s="323"/>
      <c r="Q1022" s="266"/>
      <c r="R1022" s="331"/>
      <c r="S1022" s="347"/>
      <c r="T1022" s="323"/>
      <c r="U1022" s="325"/>
      <c r="V1022" s="327"/>
      <c r="W1022" s="329"/>
      <c r="X1022" s="325"/>
      <c r="Y1022" s="331"/>
      <c r="Z1022" s="331"/>
      <c r="AA1022" s="331"/>
      <c r="AB1022" s="267"/>
      <c r="AC1022" s="267"/>
      <c r="AD1022" s="238">
        <f>AD1021</f>
        <v>0</v>
      </c>
      <c r="AE1022" s="279" t="e">
        <f>VLOOKUP(AD1022,分类参数表!$I$2:$J$10,2,FALSE)</f>
        <v>#N/A</v>
      </c>
      <c r="AF1022" s="280"/>
      <c r="AG1022" s="266"/>
      <c r="AH1022" s="266"/>
      <c r="AI1022" s="266"/>
      <c r="AJ1022" s="266"/>
      <c r="AK1022" s="266"/>
      <c r="AL1022" s="266"/>
      <c r="AM1022" s="290"/>
      <c r="AN1022" s="291" t="e">
        <f t="shared" si="280"/>
        <v>#DIV/0!</v>
      </c>
      <c r="AO1022" s="297"/>
    </row>
    <row r="1023" spans="1:41" s="220" customFormat="1" ht="15" customHeight="1" x14ac:dyDescent="0.15">
      <c r="A1023" s="241"/>
      <c r="B1023" s="242"/>
      <c r="C1023" s="243"/>
      <c r="D1023" s="244">
        <v>1</v>
      </c>
      <c r="E1023" s="245"/>
      <c r="F1023" s="245"/>
      <c r="G1023" s="244"/>
      <c r="H1023" s="246"/>
      <c r="I1023" s="246"/>
      <c r="J1023" s="244"/>
      <c r="K1023" s="245"/>
      <c r="L1023" s="244"/>
      <c r="M1023" s="244"/>
      <c r="N1023" s="244"/>
      <c r="O1023" s="257">
        <f t="shared" si="279"/>
        <v>0</v>
      </c>
      <c r="P1023" s="332">
        <f>SUM(O1023:O1027)</f>
        <v>0</v>
      </c>
      <c r="Q1023" s="269"/>
      <c r="R1023" s="318">
        <f>SUMPRODUCT(Q1023:Q1027+0)</f>
        <v>0</v>
      </c>
      <c r="S1023" s="334" t="e">
        <f>R1023/P1023</f>
        <v>#DIV/0!</v>
      </c>
      <c r="T1023" s="332" t="e">
        <f>LOOKUP(S1023,{0.4,0.45,0.5,0.55,0.6,0.65,0.7,0.75,0.8,0.85,0.9,0.95,1},{0.1,0.175,0.25,0.325,0.4,0.475,0.55,0.625,0.7,0.775,0.85,0.925,1})</f>
        <v>#DIV/0!</v>
      </c>
      <c r="U1023" s="320"/>
      <c r="V1023" s="344"/>
      <c r="W1023" s="342"/>
      <c r="X1023" s="320"/>
      <c r="Y1023" s="318">
        <f>R1023-(V1023/10)-X1023</f>
        <v>0</v>
      </c>
      <c r="Z1023" s="318" t="e">
        <f>Y1023*T1023*AE1023</f>
        <v>#DIV/0!</v>
      </c>
      <c r="AA1023" s="318" t="e">
        <f>U1023-V1023+Z1023</f>
        <v>#DIV/0!</v>
      </c>
      <c r="AB1023" s="270"/>
      <c r="AC1023" s="270"/>
      <c r="AD1023" s="281"/>
      <c r="AE1023" s="282" t="e">
        <f>VLOOKUP(AD1023,分类参数表!$I$2:$J$10,2,FALSE)</f>
        <v>#N/A</v>
      </c>
      <c r="AF1023" s="283"/>
      <c r="AG1023" s="269"/>
      <c r="AH1023" s="269"/>
      <c r="AI1023" s="269"/>
      <c r="AJ1023" s="269"/>
      <c r="AK1023" s="269"/>
      <c r="AL1023" s="269"/>
      <c r="AM1023" s="292"/>
      <c r="AN1023" s="293" t="e">
        <f t="shared" si="280"/>
        <v>#DIV/0!</v>
      </c>
      <c r="AO1023" s="298"/>
    </row>
    <row r="1024" spans="1:41" s="221" customFormat="1" ht="15" customHeight="1" x14ac:dyDescent="0.15">
      <c r="A1024" s="247"/>
      <c r="B1024" s="248">
        <f t="shared" ref="B1024:C1027" si="284">B1023</f>
        <v>0</v>
      </c>
      <c r="C1024" s="249">
        <f t="shared" si="284"/>
        <v>0</v>
      </c>
      <c r="D1024" s="250">
        <f>D1023+1</f>
        <v>2</v>
      </c>
      <c r="E1024" s="250"/>
      <c r="F1024" s="251"/>
      <c r="G1024" s="250"/>
      <c r="H1024" s="252"/>
      <c r="I1024" s="252"/>
      <c r="J1024" s="250"/>
      <c r="K1024" s="250"/>
      <c r="L1024" s="250"/>
      <c r="M1024" s="250"/>
      <c r="N1024" s="250"/>
      <c r="O1024" s="258">
        <f t="shared" si="279"/>
        <v>0</v>
      </c>
      <c r="P1024" s="333"/>
      <c r="Q1024" s="271"/>
      <c r="R1024" s="319"/>
      <c r="S1024" s="335"/>
      <c r="T1024" s="333"/>
      <c r="U1024" s="321"/>
      <c r="V1024" s="345"/>
      <c r="W1024" s="343"/>
      <c r="X1024" s="321"/>
      <c r="Y1024" s="319"/>
      <c r="Z1024" s="319"/>
      <c r="AA1024" s="319"/>
      <c r="AB1024" s="272"/>
      <c r="AC1024" s="272"/>
      <c r="AD1024" s="250">
        <f>AD1023</f>
        <v>0</v>
      </c>
      <c r="AE1024" s="284" t="e">
        <f>VLOOKUP(AD1024,分类参数表!$I$2:$J$10,2,FALSE)</f>
        <v>#N/A</v>
      </c>
      <c r="AF1024" s="285"/>
      <c r="AG1024" s="271"/>
      <c r="AH1024" s="271"/>
      <c r="AI1024" s="271"/>
      <c r="AJ1024" s="271"/>
      <c r="AK1024" s="271"/>
      <c r="AL1024" s="271"/>
      <c r="AM1024" s="294"/>
      <c r="AN1024" s="295" t="e">
        <f t="shared" si="280"/>
        <v>#DIV/0!</v>
      </c>
      <c r="AO1024" s="299"/>
    </row>
    <row r="1025" spans="1:41" s="221" customFormat="1" ht="15" customHeight="1" x14ac:dyDescent="0.15">
      <c r="A1025" s="247"/>
      <c r="B1025" s="248">
        <f t="shared" si="284"/>
        <v>0</v>
      </c>
      <c r="C1025" s="249">
        <f t="shared" si="284"/>
        <v>0</v>
      </c>
      <c r="D1025" s="250">
        <f>D1024+1</f>
        <v>3</v>
      </c>
      <c r="E1025" s="250"/>
      <c r="F1025" s="251"/>
      <c r="G1025" s="250"/>
      <c r="H1025" s="252"/>
      <c r="I1025" s="252"/>
      <c r="J1025" s="250"/>
      <c r="K1025" s="250"/>
      <c r="L1025" s="250"/>
      <c r="M1025" s="250"/>
      <c r="N1025" s="250"/>
      <c r="O1025" s="258">
        <f t="shared" si="279"/>
        <v>0</v>
      </c>
      <c r="P1025" s="333"/>
      <c r="Q1025" s="271"/>
      <c r="R1025" s="319"/>
      <c r="S1025" s="335"/>
      <c r="T1025" s="333"/>
      <c r="U1025" s="321"/>
      <c r="V1025" s="345"/>
      <c r="W1025" s="343"/>
      <c r="X1025" s="321"/>
      <c r="Y1025" s="319"/>
      <c r="Z1025" s="319"/>
      <c r="AA1025" s="319"/>
      <c r="AB1025" s="273"/>
      <c r="AC1025" s="273"/>
      <c r="AD1025" s="250">
        <f>AD1024</f>
        <v>0</v>
      </c>
      <c r="AE1025" s="284" t="e">
        <f>VLOOKUP(AD1025,分类参数表!$I$2:$J$10,2,FALSE)</f>
        <v>#N/A</v>
      </c>
      <c r="AF1025" s="285"/>
      <c r="AG1025" s="271"/>
      <c r="AH1025" s="271"/>
      <c r="AI1025" s="271"/>
      <c r="AJ1025" s="271"/>
      <c r="AK1025" s="271"/>
      <c r="AL1025" s="271"/>
      <c r="AM1025" s="294"/>
      <c r="AN1025" s="295" t="e">
        <f t="shared" si="280"/>
        <v>#DIV/0!</v>
      </c>
      <c r="AO1025" s="299"/>
    </row>
    <row r="1026" spans="1:41" s="221" customFormat="1" ht="15" customHeight="1" x14ac:dyDescent="0.15">
      <c r="A1026" s="247"/>
      <c r="B1026" s="248">
        <f t="shared" si="284"/>
        <v>0</v>
      </c>
      <c r="C1026" s="249">
        <f t="shared" si="284"/>
        <v>0</v>
      </c>
      <c r="D1026" s="250">
        <f>D1025+1</f>
        <v>4</v>
      </c>
      <c r="E1026" s="250"/>
      <c r="F1026" s="251"/>
      <c r="G1026" s="250"/>
      <c r="H1026" s="250"/>
      <c r="I1026" s="250"/>
      <c r="J1026" s="250"/>
      <c r="K1026" s="250"/>
      <c r="L1026" s="250"/>
      <c r="M1026" s="250"/>
      <c r="N1026" s="250"/>
      <c r="O1026" s="258">
        <f t="shared" si="279"/>
        <v>0</v>
      </c>
      <c r="P1026" s="333"/>
      <c r="Q1026" s="271"/>
      <c r="R1026" s="319"/>
      <c r="S1026" s="335"/>
      <c r="T1026" s="333"/>
      <c r="U1026" s="321"/>
      <c r="V1026" s="345"/>
      <c r="W1026" s="343"/>
      <c r="X1026" s="321"/>
      <c r="Y1026" s="319"/>
      <c r="Z1026" s="319"/>
      <c r="AA1026" s="319"/>
      <c r="AB1026" s="272"/>
      <c r="AC1026" s="272"/>
      <c r="AD1026" s="250">
        <f>AD1025</f>
        <v>0</v>
      </c>
      <c r="AE1026" s="284" t="e">
        <f>VLOOKUP(AD1026,分类参数表!$I$2:$J$10,2,FALSE)</f>
        <v>#N/A</v>
      </c>
      <c r="AF1026" s="285"/>
      <c r="AG1026" s="271"/>
      <c r="AH1026" s="271"/>
      <c r="AI1026" s="271"/>
      <c r="AJ1026" s="271"/>
      <c r="AK1026" s="271"/>
      <c r="AL1026" s="271"/>
      <c r="AM1026" s="294"/>
      <c r="AN1026" s="295" t="e">
        <f t="shared" si="280"/>
        <v>#DIV/0!</v>
      </c>
      <c r="AO1026" s="299"/>
    </row>
    <row r="1027" spans="1:41" s="221" customFormat="1" ht="15" customHeight="1" x14ac:dyDescent="0.15">
      <c r="A1027" s="247"/>
      <c r="B1027" s="248">
        <f t="shared" si="284"/>
        <v>0</v>
      </c>
      <c r="C1027" s="249">
        <f t="shared" si="284"/>
        <v>0</v>
      </c>
      <c r="D1027" s="250">
        <f>D1026+1</f>
        <v>5</v>
      </c>
      <c r="E1027" s="250"/>
      <c r="F1027" s="251"/>
      <c r="G1027" s="250"/>
      <c r="H1027" s="250"/>
      <c r="I1027" s="250"/>
      <c r="J1027" s="250"/>
      <c r="K1027" s="250"/>
      <c r="L1027" s="250"/>
      <c r="M1027" s="250"/>
      <c r="N1027" s="250"/>
      <c r="O1027" s="258">
        <f t="shared" si="279"/>
        <v>0</v>
      </c>
      <c r="P1027" s="333"/>
      <c r="Q1027" s="271"/>
      <c r="R1027" s="319"/>
      <c r="S1027" s="335"/>
      <c r="T1027" s="333"/>
      <c r="U1027" s="321"/>
      <c r="V1027" s="345"/>
      <c r="W1027" s="343"/>
      <c r="X1027" s="321"/>
      <c r="Y1027" s="319"/>
      <c r="Z1027" s="319"/>
      <c r="AA1027" s="319"/>
      <c r="AB1027" s="272"/>
      <c r="AC1027" s="272"/>
      <c r="AD1027" s="250">
        <f>AD1026</f>
        <v>0</v>
      </c>
      <c r="AE1027" s="284" t="e">
        <f>VLOOKUP(AD1027,分类参数表!$I$2:$J$10,2,FALSE)</f>
        <v>#N/A</v>
      </c>
      <c r="AF1027" s="285"/>
      <c r="AG1027" s="271"/>
      <c r="AH1027" s="271"/>
      <c r="AI1027" s="271"/>
      <c r="AJ1027" s="271"/>
      <c r="AK1027" s="271"/>
      <c r="AL1027" s="271"/>
      <c r="AM1027" s="294"/>
      <c r="AN1027" s="295" t="e">
        <f t="shared" si="280"/>
        <v>#DIV/0!</v>
      </c>
      <c r="AO1027" s="299"/>
    </row>
    <row r="1028" spans="1:41" s="218" customFormat="1" ht="15" customHeight="1" x14ac:dyDescent="0.15">
      <c r="A1028" s="229"/>
      <c r="B1028" s="230"/>
      <c r="C1028" s="231"/>
      <c r="D1028" s="232">
        <v>1</v>
      </c>
      <c r="E1028" s="233"/>
      <c r="F1028" s="233"/>
      <c r="G1028" s="232"/>
      <c r="H1028" s="234"/>
      <c r="I1028" s="234"/>
      <c r="J1028" s="232"/>
      <c r="K1028" s="233"/>
      <c r="L1028" s="232"/>
      <c r="M1028" s="232"/>
      <c r="N1028" s="232"/>
      <c r="O1028" s="255">
        <f t="shared" si="279"/>
        <v>0</v>
      </c>
      <c r="P1028" s="322">
        <f>SUM(O1028:O1032)</f>
        <v>0</v>
      </c>
      <c r="Q1028" s="264"/>
      <c r="R1028" s="330">
        <f>SUMPRODUCT(Q1028:Q1032+0)</f>
        <v>0</v>
      </c>
      <c r="S1028" s="346" t="e">
        <f>R1028/P1028</f>
        <v>#DIV/0!</v>
      </c>
      <c r="T1028" s="322" t="e">
        <f>LOOKUP(S1028,{0.4,0.45,0.5,0.55,0.6,0.65,0.7,0.75,0.8,0.85,0.9,0.95,1},{0.1,0.175,0.25,0.325,0.4,0.475,0.55,0.625,0.7,0.775,0.85,0.925,1})</f>
        <v>#DIV/0!</v>
      </c>
      <c r="U1028" s="324"/>
      <c r="V1028" s="326"/>
      <c r="W1028" s="328"/>
      <c r="X1028" s="324"/>
      <c r="Y1028" s="330">
        <f>R1028-(V1028/10)-X1028</f>
        <v>0</v>
      </c>
      <c r="Z1028" s="330" t="e">
        <f>Y1028*T1028*AE1028</f>
        <v>#DIV/0!</v>
      </c>
      <c r="AA1028" s="330" t="e">
        <f>U1028-V1028+Z1028</f>
        <v>#DIV/0!</v>
      </c>
      <c r="AB1028" s="265"/>
      <c r="AC1028" s="265"/>
      <c r="AD1028" s="276"/>
      <c r="AE1028" s="277" t="e">
        <f>VLOOKUP(AD1028,分类参数表!$I$2:$J$10,2,FALSE)</f>
        <v>#N/A</v>
      </c>
      <c r="AF1028" s="278"/>
      <c r="AG1028" s="264"/>
      <c r="AH1028" s="264"/>
      <c r="AI1028" s="264"/>
      <c r="AJ1028" s="264"/>
      <c r="AK1028" s="264"/>
      <c r="AL1028" s="264"/>
      <c r="AM1028" s="288"/>
      <c r="AN1028" s="289" t="e">
        <f t="shared" si="280"/>
        <v>#DIV/0!</v>
      </c>
      <c r="AO1028" s="296"/>
    </row>
    <row r="1029" spans="1:41" s="219" customFormat="1" ht="15" customHeight="1" x14ac:dyDescent="0.15">
      <c r="A1029" s="235"/>
      <c r="B1029" s="236">
        <f t="shared" ref="B1029:C1032" si="285">B1028</f>
        <v>0</v>
      </c>
      <c r="C1029" s="237">
        <f t="shared" si="285"/>
        <v>0</v>
      </c>
      <c r="D1029" s="238">
        <f>D1028+1</f>
        <v>2</v>
      </c>
      <c r="E1029" s="238"/>
      <c r="F1029" s="239"/>
      <c r="G1029" s="238"/>
      <c r="H1029" s="240"/>
      <c r="I1029" s="240"/>
      <c r="J1029" s="238"/>
      <c r="K1029" s="238"/>
      <c r="L1029" s="238"/>
      <c r="M1029" s="238"/>
      <c r="N1029" s="238"/>
      <c r="O1029" s="256">
        <f t="shared" si="279"/>
        <v>0</v>
      </c>
      <c r="P1029" s="323"/>
      <c r="Q1029" s="266"/>
      <c r="R1029" s="331"/>
      <c r="S1029" s="347"/>
      <c r="T1029" s="323"/>
      <c r="U1029" s="325"/>
      <c r="V1029" s="327"/>
      <c r="W1029" s="329"/>
      <c r="X1029" s="325"/>
      <c r="Y1029" s="331"/>
      <c r="Z1029" s="331"/>
      <c r="AA1029" s="331"/>
      <c r="AB1029" s="267"/>
      <c r="AC1029" s="267"/>
      <c r="AD1029" s="238">
        <f>AD1028</f>
        <v>0</v>
      </c>
      <c r="AE1029" s="279" t="e">
        <f>VLOOKUP(AD1029,分类参数表!$I$2:$J$10,2,FALSE)</f>
        <v>#N/A</v>
      </c>
      <c r="AF1029" s="280"/>
      <c r="AG1029" s="266"/>
      <c r="AH1029" s="266"/>
      <c r="AI1029" s="266"/>
      <c r="AJ1029" s="266"/>
      <c r="AK1029" s="266"/>
      <c r="AL1029" s="266"/>
      <c r="AM1029" s="290"/>
      <c r="AN1029" s="291" t="e">
        <f t="shared" si="280"/>
        <v>#DIV/0!</v>
      </c>
      <c r="AO1029" s="297"/>
    </row>
    <row r="1030" spans="1:41" s="219" customFormat="1" ht="15" customHeight="1" x14ac:dyDescent="0.15">
      <c r="A1030" s="235"/>
      <c r="B1030" s="236">
        <f t="shared" si="285"/>
        <v>0</v>
      </c>
      <c r="C1030" s="237">
        <f t="shared" si="285"/>
        <v>0</v>
      </c>
      <c r="D1030" s="238">
        <f>D1029+1</f>
        <v>3</v>
      </c>
      <c r="E1030" s="238"/>
      <c r="F1030" s="239"/>
      <c r="G1030" s="238"/>
      <c r="H1030" s="240"/>
      <c r="I1030" s="240"/>
      <c r="J1030" s="238"/>
      <c r="K1030" s="238"/>
      <c r="L1030" s="238"/>
      <c r="M1030" s="238"/>
      <c r="N1030" s="238"/>
      <c r="O1030" s="256">
        <f t="shared" si="279"/>
        <v>0</v>
      </c>
      <c r="P1030" s="323"/>
      <c r="Q1030" s="266"/>
      <c r="R1030" s="331"/>
      <c r="S1030" s="347"/>
      <c r="T1030" s="323"/>
      <c r="U1030" s="325"/>
      <c r="V1030" s="327"/>
      <c r="W1030" s="329"/>
      <c r="X1030" s="325"/>
      <c r="Y1030" s="331"/>
      <c r="Z1030" s="331"/>
      <c r="AA1030" s="331"/>
      <c r="AB1030" s="268"/>
      <c r="AC1030" s="268"/>
      <c r="AD1030" s="238">
        <f>AD1029</f>
        <v>0</v>
      </c>
      <c r="AE1030" s="279" t="e">
        <f>VLOOKUP(AD1030,分类参数表!$I$2:$J$10,2,FALSE)</f>
        <v>#N/A</v>
      </c>
      <c r="AF1030" s="280"/>
      <c r="AG1030" s="266"/>
      <c r="AH1030" s="266"/>
      <c r="AI1030" s="266"/>
      <c r="AJ1030" s="266"/>
      <c r="AK1030" s="266"/>
      <c r="AL1030" s="266"/>
      <c r="AM1030" s="290"/>
      <c r="AN1030" s="291" t="e">
        <f t="shared" si="280"/>
        <v>#DIV/0!</v>
      </c>
      <c r="AO1030" s="297"/>
    </row>
    <row r="1031" spans="1:41" s="219" customFormat="1" ht="15" customHeight="1" x14ac:dyDescent="0.15">
      <c r="A1031" s="235"/>
      <c r="B1031" s="236">
        <f t="shared" si="285"/>
        <v>0</v>
      </c>
      <c r="C1031" s="237">
        <f t="shared" si="285"/>
        <v>0</v>
      </c>
      <c r="D1031" s="238">
        <f>D1030+1</f>
        <v>4</v>
      </c>
      <c r="E1031" s="238"/>
      <c r="F1031" s="239"/>
      <c r="G1031" s="238"/>
      <c r="H1031" s="238"/>
      <c r="I1031" s="238"/>
      <c r="J1031" s="238"/>
      <c r="K1031" s="238"/>
      <c r="L1031" s="238"/>
      <c r="M1031" s="238"/>
      <c r="N1031" s="238"/>
      <c r="O1031" s="256">
        <f t="shared" si="279"/>
        <v>0</v>
      </c>
      <c r="P1031" s="323"/>
      <c r="Q1031" s="266"/>
      <c r="R1031" s="331"/>
      <c r="S1031" s="347"/>
      <c r="T1031" s="323"/>
      <c r="U1031" s="325"/>
      <c r="V1031" s="327"/>
      <c r="W1031" s="329"/>
      <c r="X1031" s="325"/>
      <c r="Y1031" s="331"/>
      <c r="Z1031" s="331"/>
      <c r="AA1031" s="331"/>
      <c r="AB1031" s="267"/>
      <c r="AC1031" s="267"/>
      <c r="AD1031" s="238">
        <f>AD1030</f>
        <v>0</v>
      </c>
      <c r="AE1031" s="279" t="e">
        <f>VLOOKUP(AD1031,分类参数表!$I$2:$J$10,2,FALSE)</f>
        <v>#N/A</v>
      </c>
      <c r="AF1031" s="280"/>
      <c r="AG1031" s="266"/>
      <c r="AH1031" s="266"/>
      <c r="AI1031" s="266"/>
      <c r="AJ1031" s="266"/>
      <c r="AK1031" s="266"/>
      <c r="AL1031" s="266"/>
      <c r="AM1031" s="290"/>
      <c r="AN1031" s="291" t="e">
        <f t="shared" si="280"/>
        <v>#DIV/0!</v>
      </c>
      <c r="AO1031" s="297"/>
    </row>
    <row r="1032" spans="1:41" s="219" customFormat="1" ht="15" customHeight="1" x14ac:dyDescent="0.15">
      <c r="A1032" s="235"/>
      <c r="B1032" s="236">
        <f t="shared" si="285"/>
        <v>0</v>
      </c>
      <c r="C1032" s="237">
        <f t="shared" si="285"/>
        <v>0</v>
      </c>
      <c r="D1032" s="238">
        <f>D1031+1</f>
        <v>5</v>
      </c>
      <c r="E1032" s="238"/>
      <c r="F1032" s="239"/>
      <c r="G1032" s="238"/>
      <c r="H1032" s="238"/>
      <c r="I1032" s="238"/>
      <c r="J1032" s="238"/>
      <c r="K1032" s="238"/>
      <c r="L1032" s="238"/>
      <c r="M1032" s="238"/>
      <c r="N1032" s="238"/>
      <c r="O1032" s="256">
        <f t="shared" si="279"/>
        <v>0</v>
      </c>
      <c r="P1032" s="323"/>
      <c r="Q1032" s="266"/>
      <c r="R1032" s="331"/>
      <c r="S1032" s="347"/>
      <c r="T1032" s="323"/>
      <c r="U1032" s="325"/>
      <c r="V1032" s="327"/>
      <c r="W1032" s="329"/>
      <c r="X1032" s="325"/>
      <c r="Y1032" s="331"/>
      <c r="Z1032" s="331"/>
      <c r="AA1032" s="331"/>
      <c r="AB1032" s="267"/>
      <c r="AC1032" s="267"/>
      <c r="AD1032" s="238">
        <f>AD1031</f>
        <v>0</v>
      </c>
      <c r="AE1032" s="279" t="e">
        <f>VLOOKUP(AD1032,分类参数表!$I$2:$J$10,2,FALSE)</f>
        <v>#N/A</v>
      </c>
      <c r="AF1032" s="280"/>
      <c r="AG1032" s="266"/>
      <c r="AH1032" s="266"/>
      <c r="AI1032" s="266"/>
      <c r="AJ1032" s="266"/>
      <c r="AK1032" s="266"/>
      <c r="AL1032" s="266"/>
      <c r="AM1032" s="290"/>
      <c r="AN1032" s="291" t="e">
        <f t="shared" si="280"/>
        <v>#DIV/0!</v>
      </c>
      <c r="AO1032" s="297"/>
    </row>
    <row r="1033" spans="1:41" x14ac:dyDescent="0.15">
      <c r="A1033" s="253"/>
      <c r="B1033" s="38"/>
      <c r="C1033" s="37"/>
      <c r="D1033" s="38"/>
      <c r="E1033" s="38"/>
      <c r="F1033" s="38"/>
      <c r="G1033" s="38"/>
      <c r="H1033" s="38"/>
      <c r="I1033" s="38"/>
      <c r="J1033" s="38"/>
      <c r="K1033" s="38"/>
      <c r="L1033" s="38"/>
      <c r="M1033" s="38"/>
      <c r="N1033" s="38"/>
      <c r="O1033" s="38"/>
      <c r="P1033" s="38"/>
      <c r="Q1033" s="67"/>
      <c r="R1033" s="38"/>
      <c r="S1033" s="38"/>
      <c r="T1033" s="38"/>
      <c r="U1033" s="38"/>
      <c r="V1033" s="68"/>
      <c r="W1033" s="67"/>
      <c r="X1033" s="38"/>
      <c r="Y1033" s="68"/>
      <c r="Z1033" s="68"/>
      <c r="AA1033" s="68"/>
      <c r="AB1033" s="68"/>
      <c r="AC1033" s="68"/>
      <c r="AD1033" s="38"/>
      <c r="AE1033" s="286"/>
      <c r="AF1033" s="38"/>
      <c r="AG1033" s="38"/>
      <c r="AH1033" s="38"/>
      <c r="AI1033" s="38"/>
      <c r="AJ1033" s="38"/>
      <c r="AK1033" s="38"/>
      <c r="AL1033" s="38"/>
      <c r="AM1033" s="68"/>
      <c r="AN1033" s="90"/>
      <c r="AO1033" s="98"/>
    </row>
    <row r="1034" spans="1:41" s="218" customFormat="1" ht="15" customHeight="1" x14ac:dyDescent="0.15">
      <c r="A1034" s="229"/>
      <c r="B1034" s="230"/>
      <c r="C1034" s="231"/>
      <c r="D1034" s="232">
        <v>1</v>
      </c>
      <c r="E1034" s="233"/>
      <c r="F1034" s="233"/>
      <c r="G1034" s="232"/>
      <c r="H1034" s="234"/>
      <c r="I1034" s="234"/>
      <c r="J1034" s="232"/>
      <c r="K1034" s="233"/>
      <c r="L1034" s="232"/>
      <c r="M1034" s="232"/>
      <c r="N1034" s="232"/>
      <c r="O1034" s="255">
        <f t="shared" ref="O1034:O1058" si="286">N1034*M1034</f>
        <v>0</v>
      </c>
      <c r="P1034" s="322">
        <f>SUM(O1034:O1038)</f>
        <v>0</v>
      </c>
      <c r="Q1034" s="264"/>
      <c r="R1034" s="330">
        <f>SUMPRODUCT(Q1034:Q1038+0)</f>
        <v>0</v>
      </c>
      <c r="S1034" s="346" t="e">
        <f>R1034/P1034</f>
        <v>#DIV/0!</v>
      </c>
      <c r="T1034" s="322" t="e">
        <f>LOOKUP(S1034,{0.4,0.45,0.5,0.55,0.6,0.65,0.7,0.75,0.8,0.85,0.9,0.95,1},{0.1,0.175,0.25,0.325,0.4,0.475,0.55,0.625,0.7,0.775,0.85,0.925,1})</f>
        <v>#DIV/0!</v>
      </c>
      <c r="U1034" s="324"/>
      <c r="V1034" s="326"/>
      <c r="W1034" s="328"/>
      <c r="X1034" s="324"/>
      <c r="Y1034" s="330">
        <f>R1034-(V1034/10)-X1034</f>
        <v>0</v>
      </c>
      <c r="Z1034" s="330" t="e">
        <f>Y1034*T1034*AE1034</f>
        <v>#DIV/0!</v>
      </c>
      <c r="AA1034" s="330" t="e">
        <f>U1034-V1034+Z1034</f>
        <v>#DIV/0!</v>
      </c>
      <c r="AB1034" s="265"/>
      <c r="AC1034" s="265"/>
      <c r="AD1034" s="276"/>
      <c r="AE1034" s="277" t="e">
        <f>VLOOKUP(AD1034,分类参数表!$I$2:$J$10,2,FALSE)</f>
        <v>#N/A</v>
      </c>
      <c r="AF1034" s="278"/>
      <c r="AG1034" s="264"/>
      <c r="AH1034" s="264"/>
      <c r="AI1034" s="264"/>
      <c r="AJ1034" s="264"/>
      <c r="AK1034" s="264"/>
      <c r="AL1034" s="264"/>
      <c r="AM1034" s="288"/>
      <c r="AN1034" s="289" t="e">
        <f t="shared" ref="AN1034:AN1058" si="287">(Q1034-AM1034)/M1034/N1034</f>
        <v>#DIV/0!</v>
      </c>
      <c r="AO1034" s="296"/>
    </row>
    <row r="1035" spans="1:41" s="219" customFormat="1" ht="15" customHeight="1" x14ac:dyDescent="0.15">
      <c r="A1035" s="235"/>
      <c r="B1035" s="236">
        <f t="shared" ref="B1035:C1038" si="288">B1034</f>
        <v>0</v>
      </c>
      <c r="C1035" s="237">
        <f t="shared" si="288"/>
        <v>0</v>
      </c>
      <c r="D1035" s="238">
        <f>D1034+1</f>
        <v>2</v>
      </c>
      <c r="E1035" s="238"/>
      <c r="F1035" s="239"/>
      <c r="G1035" s="238"/>
      <c r="H1035" s="240"/>
      <c r="I1035" s="240"/>
      <c r="J1035" s="238"/>
      <c r="K1035" s="238"/>
      <c r="L1035" s="238"/>
      <c r="M1035" s="238"/>
      <c r="N1035" s="238"/>
      <c r="O1035" s="256">
        <f t="shared" si="286"/>
        <v>0</v>
      </c>
      <c r="P1035" s="323"/>
      <c r="Q1035" s="266"/>
      <c r="R1035" s="331"/>
      <c r="S1035" s="347"/>
      <c r="T1035" s="323"/>
      <c r="U1035" s="325"/>
      <c r="V1035" s="327"/>
      <c r="W1035" s="329"/>
      <c r="X1035" s="325"/>
      <c r="Y1035" s="331"/>
      <c r="Z1035" s="331"/>
      <c r="AA1035" s="331"/>
      <c r="AB1035" s="267"/>
      <c r="AC1035" s="267"/>
      <c r="AD1035" s="238">
        <f>AD1034</f>
        <v>0</v>
      </c>
      <c r="AE1035" s="279" t="e">
        <f>VLOOKUP(AD1035,分类参数表!$I$2:$J$10,2,FALSE)</f>
        <v>#N/A</v>
      </c>
      <c r="AF1035" s="280"/>
      <c r="AG1035" s="266"/>
      <c r="AH1035" s="266"/>
      <c r="AI1035" s="266"/>
      <c r="AJ1035" s="266"/>
      <c r="AK1035" s="266"/>
      <c r="AL1035" s="266"/>
      <c r="AM1035" s="290"/>
      <c r="AN1035" s="291" t="e">
        <f t="shared" si="287"/>
        <v>#DIV/0!</v>
      </c>
      <c r="AO1035" s="297"/>
    </row>
    <row r="1036" spans="1:41" s="219" customFormat="1" ht="15" customHeight="1" x14ac:dyDescent="0.15">
      <c r="A1036" s="235"/>
      <c r="B1036" s="236">
        <f t="shared" si="288"/>
        <v>0</v>
      </c>
      <c r="C1036" s="237">
        <f t="shared" si="288"/>
        <v>0</v>
      </c>
      <c r="D1036" s="238">
        <f>D1035+1</f>
        <v>3</v>
      </c>
      <c r="E1036" s="238"/>
      <c r="F1036" s="239"/>
      <c r="G1036" s="238"/>
      <c r="H1036" s="240"/>
      <c r="I1036" s="240"/>
      <c r="J1036" s="238"/>
      <c r="K1036" s="238"/>
      <c r="L1036" s="238"/>
      <c r="M1036" s="238"/>
      <c r="N1036" s="238"/>
      <c r="O1036" s="256">
        <f t="shared" si="286"/>
        <v>0</v>
      </c>
      <c r="P1036" s="323"/>
      <c r="Q1036" s="266"/>
      <c r="R1036" s="331"/>
      <c r="S1036" s="347"/>
      <c r="T1036" s="323"/>
      <c r="U1036" s="325"/>
      <c r="V1036" s="327"/>
      <c r="W1036" s="329"/>
      <c r="X1036" s="325"/>
      <c r="Y1036" s="331"/>
      <c r="Z1036" s="331"/>
      <c r="AA1036" s="331"/>
      <c r="AB1036" s="268"/>
      <c r="AC1036" s="268"/>
      <c r="AD1036" s="238">
        <f>AD1035</f>
        <v>0</v>
      </c>
      <c r="AE1036" s="279" t="e">
        <f>VLOOKUP(AD1036,分类参数表!$I$2:$J$10,2,FALSE)</f>
        <v>#N/A</v>
      </c>
      <c r="AF1036" s="280"/>
      <c r="AG1036" s="266"/>
      <c r="AH1036" s="266"/>
      <c r="AI1036" s="266"/>
      <c r="AJ1036" s="266"/>
      <c r="AK1036" s="266"/>
      <c r="AL1036" s="266"/>
      <c r="AM1036" s="290"/>
      <c r="AN1036" s="291" t="e">
        <f t="shared" si="287"/>
        <v>#DIV/0!</v>
      </c>
      <c r="AO1036" s="297"/>
    </row>
    <row r="1037" spans="1:41" s="219" customFormat="1" ht="15" customHeight="1" x14ac:dyDescent="0.15">
      <c r="A1037" s="235"/>
      <c r="B1037" s="236">
        <f t="shared" si="288"/>
        <v>0</v>
      </c>
      <c r="C1037" s="237">
        <f t="shared" si="288"/>
        <v>0</v>
      </c>
      <c r="D1037" s="238">
        <f>D1036+1</f>
        <v>4</v>
      </c>
      <c r="E1037" s="238"/>
      <c r="F1037" s="239"/>
      <c r="G1037" s="238"/>
      <c r="H1037" s="238"/>
      <c r="I1037" s="238"/>
      <c r="J1037" s="238"/>
      <c r="K1037" s="238"/>
      <c r="L1037" s="238"/>
      <c r="M1037" s="238"/>
      <c r="N1037" s="238"/>
      <c r="O1037" s="256">
        <f t="shared" si="286"/>
        <v>0</v>
      </c>
      <c r="P1037" s="323"/>
      <c r="Q1037" s="266"/>
      <c r="R1037" s="331"/>
      <c r="S1037" s="347"/>
      <c r="T1037" s="323"/>
      <c r="U1037" s="325"/>
      <c r="V1037" s="327"/>
      <c r="W1037" s="329"/>
      <c r="X1037" s="325"/>
      <c r="Y1037" s="331"/>
      <c r="Z1037" s="331"/>
      <c r="AA1037" s="331"/>
      <c r="AB1037" s="267"/>
      <c r="AC1037" s="267"/>
      <c r="AD1037" s="238">
        <f>AD1036</f>
        <v>0</v>
      </c>
      <c r="AE1037" s="279" t="e">
        <f>VLOOKUP(AD1037,分类参数表!$I$2:$J$10,2,FALSE)</f>
        <v>#N/A</v>
      </c>
      <c r="AF1037" s="280"/>
      <c r="AG1037" s="266"/>
      <c r="AH1037" s="266"/>
      <c r="AI1037" s="266"/>
      <c r="AJ1037" s="266"/>
      <c r="AK1037" s="266"/>
      <c r="AL1037" s="266"/>
      <c r="AM1037" s="290"/>
      <c r="AN1037" s="291" t="e">
        <f t="shared" si="287"/>
        <v>#DIV/0!</v>
      </c>
      <c r="AO1037" s="297"/>
    </row>
    <row r="1038" spans="1:41" s="219" customFormat="1" ht="15" customHeight="1" x14ac:dyDescent="0.15">
      <c r="A1038" s="235"/>
      <c r="B1038" s="236">
        <f t="shared" si="288"/>
        <v>0</v>
      </c>
      <c r="C1038" s="237">
        <f t="shared" si="288"/>
        <v>0</v>
      </c>
      <c r="D1038" s="238">
        <f>D1037+1</f>
        <v>5</v>
      </c>
      <c r="E1038" s="238"/>
      <c r="F1038" s="239"/>
      <c r="G1038" s="238"/>
      <c r="H1038" s="238"/>
      <c r="I1038" s="238"/>
      <c r="J1038" s="238"/>
      <c r="K1038" s="238"/>
      <c r="L1038" s="238"/>
      <c r="M1038" s="238"/>
      <c r="N1038" s="238"/>
      <c r="O1038" s="256">
        <f t="shared" si="286"/>
        <v>0</v>
      </c>
      <c r="P1038" s="323"/>
      <c r="Q1038" s="266"/>
      <c r="R1038" s="331"/>
      <c r="S1038" s="347"/>
      <c r="T1038" s="323"/>
      <c r="U1038" s="325"/>
      <c r="V1038" s="327"/>
      <c r="W1038" s="329"/>
      <c r="X1038" s="325"/>
      <c r="Y1038" s="331"/>
      <c r="Z1038" s="331"/>
      <c r="AA1038" s="331"/>
      <c r="AB1038" s="267"/>
      <c r="AC1038" s="267"/>
      <c r="AD1038" s="238">
        <f>AD1037</f>
        <v>0</v>
      </c>
      <c r="AE1038" s="279" t="e">
        <f>VLOOKUP(AD1038,分类参数表!$I$2:$J$10,2,FALSE)</f>
        <v>#N/A</v>
      </c>
      <c r="AF1038" s="280"/>
      <c r="AG1038" s="266"/>
      <c r="AH1038" s="266"/>
      <c r="AI1038" s="266"/>
      <c r="AJ1038" s="266"/>
      <c r="AK1038" s="266"/>
      <c r="AL1038" s="266"/>
      <c r="AM1038" s="290"/>
      <c r="AN1038" s="291" t="e">
        <f t="shared" si="287"/>
        <v>#DIV/0!</v>
      </c>
      <c r="AO1038" s="297"/>
    </row>
    <row r="1039" spans="1:41" s="220" customFormat="1" ht="15" customHeight="1" x14ac:dyDescent="0.15">
      <c r="A1039" s="241"/>
      <c r="B1039" s="242"/>
      <c r="C1039" s="243"/>
      <c r="D1039" s="244">
        <v>1</v>
      </c>
      <c r="E1039" s="245"/>
      <c r="F1039" s="245"/>
      <c r="G1039" s="244"/>
      <c r="H1039" s="246"/>
      <c r="I1039" s="246"/>
      <c r="J1039" s="244"/>
      <c r="K1039" s="245"/>
      <c r="L1039" s="244"/>
      <c r="M1039" s="244"/>
      <c r="N1039" s="244"/>
      <c r="O1039" s="257">
        <f t="shared" si="286"/>
        <v>0</v>
      </c>
      <c r="P1039" s="332">
        <f>SUM(O1039:O1043)</f>
        <v>0</v>
      </c>
      <c r="Q1039" s="269"/>
      <c r="R1039" s="318">
        <f>SUMPRODUCT(Q1039:Q1043+0)</f>
        <v>0</v>
      </c>
      <c r="S1039" s="334" t="e">
        <f>R1039/P1039</f>
        <v>#DIV/0!</v>
      </c>
      <c r="T1039" s="332" t="e">
        <f>LOOKUP(S1039,{0.4,0.45,0.5,0.55,0.6,0.65,0.7,0.75,0.8,0.85,0.9,0.95,1},{0.1,0.175,0.25,0.325,0.4,0.475,0.55,0.625,0.7,0.775,0.85,0.925,1})</f>
        <v>#DIV/0!</v>
      </c>
      <c r="U1039" s="320"/>
      <c r="V1039" s="344"/>
      <c r="W1039" s="342"/>
      <c r="X1039" s="320"/>
      <c r="Y1039" s="318">
        <f>R1039-(V1039/10)-X1039</f>
        <v>0</v>
      </c>
      <c r="Z1039" s="318" t="e">
        <f>Y1039*T1039*AE1039</f>
        <v>#DIV/0!</v>
      </c>
      <c r="AA1039" s="318" t="e">
        <f>U1039-V1039+Z1039</f>
        <v>#DIV/0!</v>
      </c>
      <c r="AB1039" s="270"/>
      <c r="AC1039" s="270"/>
      <c r="AD1039" s="281"/>
      <c r="AE1039" s="282" t="e">
        <f>VLOOKUP(AD1039,分类参数表!$I$2:$J$10,2,FALSE)</f>
        <v>#N/A</v>
      </c>
      <c r="AF1039" s="283"/>
      <c r="AG1039" s="269"/>
      <c r="AH1039" s="269"/>
      <c r="AI1039" s="269"/>
      <c r="AJ1039" s="269"/>
      <c r="AK1039" s="269"/>
      <c r="AL1039" s="269"/>
      <c r="AM1039" s="292"/>
      <c r="AN1039" s="293" t="e">
        <f t="shared" si="287"/>
        <v>#DIV/0!</v>
      </c>
      <c r="AO1039" s="298"/>
    </row>
    <row r="1040" spans="1:41" s="221" customFormat="1" ht="15" customHeight="1" x14ac:dyDescent="0.15">
      <c r="A1040" s="247"/>
      <c r="B1040" s="248">
        <f t="shared" ref="B1040:C1043" si="289">B1039</f>
        <v>0</v>
      </c>
      <c r="C1040" s="249">
        <f t="shared" si="289"/>
        <v>0</v>
      </c>
      <c r="D1040" s="250">
        <f>D1039+1</f>
        <v>2</v>
      </c>
      <c r="E1040" s="250"/>
      <c r="F1040" s="251"/>
      <c r="G1040" s="250"/>
      <c r="H1040" s="252"/>
      <c r="I1040" s="252"/>
      <c r="J1040" s="250"/>
      <c r="K1040" s="250"/>
      <c r="L1040" s="250"/>
      <c r="M1040" s="250"/>
      <c r="N1040" s="250"/>
      <c r="O1040" s="258">
        <f t="shared" si="286"/>
        <v>0</v>
      </c>
      <c r="P1040" s="333"/>
      <c r="Q1040" s="271"/>
      <c r="R1040" s="319"/>
      <c r="S1040" s="335"/>
      <c r="T1040" s="333"/>
      <c r="U1040" s="321"/>
      <c r="V1040" s="345"/>
      <c r="W1040" s="343"/>
      <c r="X1040" s="321"/>
      <c r="Y1040" s="319"/>
      <c r="Z1040" s="319"/>
      <c r="AA1040" s="319"/>
      <c r="AB1040" s="272"/>
      <c r="AC1040" s="272"/>
      <c r="AD1040" s="250">
        <f>AD1039</f>
        <v>0</v>
      </c>
      <c r="AE1040" s="284" t="e">
        <f>VLOOKUP(AD1040,分类参数表!$I$2:$J$10,2,FALSE)</f>
        <v>#N/A</v>
      </c>
      <c r="AF1040" s="285"/>
      <c r="AG1040" s="271"/>
      <c r="AH1040" s="271"/>
      <c r="AI1040" s="271"/>
      <c r="AJ1040" s="271"/>
      <c r="AK1040" s="271"/>
      <c r="AL1040" s="271"/>
      <c r="AM1040" s="294"/>
      <c r="AN1040" s="295" t="e">
        <f t="shared" si="287"/>
        <v>#DIV/0!</v>
      </c>
      <c r="AO1040" s="299"/>
    </row>
    <row r="1041" spans="1:41" s="221" customFormat="1" ht="15" customHeight="1" x14ac:dyDescent="0.15">
      <c r="A1041" s="247"/>
      <c r="B1041" s="248">
        <f t="shared" si="289"/>
        <v>0</v>
      </c>
      <c r="C1041" s="249">
        <f t="shared" si="289"/>
        <v>0</v>
      </c>
      <c r="D1041" s="250">
        <f>D1040+1</f>
        <v>3</v>
      </c>
      <c r="E1041" s="250"/>
      <c r="F1041" s="251"/>
      <c r="G1041" s="250"/>
      <c r="H1041" s="252"/>
      <c r="I1041" s="252"/>
      <c r="J1041" s="250"/>
      <c r="K1041" s="250"/>
      <c r="L1041" s="250"/>
      <c r="M1041" s="250"/>
      <c r="N1041" s="250"/>
      <c r="O1041" s="258">
        <f t="shared" si="286"/>
        <v>0</v>
      </c>
      <c r="P1041" s="333"/>
      <c r="Q1041" s="271"/>
      <c r="R1041" s="319"/>
      <c r="S1041" s="335"/>
      <c r="T1041" s="333"/>
      <c r="U1041" s="321"/>
      <c r="V1041" s="345"/>
      <c r="W1041" s="343"/>
      <c r="X1041" s="321"/>
      <c r="Y1041" s="319"/>
      <c r="Z1041" s="319"/>
      <c r="AA1041" s="319"/>
      <c r="AB1041" s="273"/>
      <c r="AC1041" s="273"/>
      <c r="AD1041" s="250">
        <f>AD1040</f>
        <v>0</v>
      </c>
      <c r="AE1041" s="284" t="e">
        <f>VLOOKUP(AD1041,分类参数表!$I$2:$J$10,2,FALSE)</f>
        <v>#N/A</v>
      </c>
      <c r="AF1041" s="285"/>
      <c r="AG1041" s="271"/>
      <c r="AH1041" s="271"/>
      <c r="AI1041" s="271"/>
      <c r="AJ1041" s="271"/>
      <c r="AK1041" s="271"/>
      <c r="AL1041" s="271"/>
      <c r="AM1041" s="294"/>
      <c r="AN1041" s="295" t="e">
        <f t="shared" si="287"/>
        <v>#DIV/0!</v>
      </c>
      <c r="AO1041" s="299"/>
    </row>
    <row r="1042" spans="1:41" s="221" customFormat="1" ht="15" customHeight="1" x14ac:dyDescent="0.15">
      <c r="A1042" s="247"/>
      <c r="B1042" s="248">
        <f t="shared" si="289"/>
        <v>0</v>
      </c>
      <c r="C1042" s="249">
        <f t="shared" si="289"/>
        <v>0</v>
      </c>
      <c r="D1042" s="250">
        <f>D1041+1</f>
        <v>4</v>
      </c>
      <c r="E1042" s="250"/>
      <c r="F1042" s="251"/>
      <c r="G1042" s="250"/>
      <c r="H1042" s="250"/>
      <c r="I1042" s="250"/>
      <c r="J1042" s="250"/>
      <c r="K1042" s="250"/>
      <c r="L1042" s="250"/>
      <c r="M1042" s="250"/>
      <c r="N1042" s="250"/>
      <c r="O1042" s="258">
        <f t="shared" si="286"/>
        <v>0</v>
      </c>
      <c r="P1042" s="333"/>
      <c r="Q1042" s="271"/>
      <c r="R1042" s="319"/>
      <c r="S1042" s="335"/>
      <c r="T1042" s="333"/>
      <c r="U1042" s="321"/>
      <c r="V1042" s="345"/>
      <c r="W1042" s="343"/>
      <c r="X1042" s="321"/>
      <c r="Y1042" s="319"/>
      <c r="Z1042" s="319"/>
      <c r="AA1042" s="319"/>
      <c r="AB1042" s="272"/>
      <c r="AC1042" s="272"/>
      <c r="AD1042" s="250">
        <f>AD1041</f>
        <v>0</v>
      </c>
      <c r="AE1042" s="284" t="e">
        <f>VLOOKUP(AD1042,分类参数表!$I$2:$J$10,2,FALSE)</f>
        <v>#N/A</v>
      </c>
      <c r="AF1042" s="285"/>
      <c r="AG1042" s="271"/>
      <c r="AH1042" s="271"/>
      <c r="AI1042" s="271"/>
      <c r="AJ1042" s="271"/>
      <c r="AK1042" s="271"/>
      <c r="AL1042" s="271"/>
      <c r="AM1042" s="294"/>
      <c r="AN1042" s="295" t="e">
        <f t="shared" si="287"/>
        <v>#DIV/0!</v>
      </c>
      <c r="AO1042" s="299"/>
    </row>
    <row r="1043" spans="1:41" s="221" customFormat="1" ht="15" customHeight="1" x14ac:dyDescent="0.15">
      <c r="A1043" s="247"/>
      <c r="B1043" s="248">
        <f t="shared" si="289"/>
        <v>0</v>
      </c>
      <c r="C1043" s="249">
        <f t="shared" si="289"/>
        <v>0</v>
      </c>
      <c r="D1043" s="250">
        <f>D1042+1</f>
        <v>5</v>
      </c>
      <c r="E1043" s="250"/>
      <c r="F1043" s="251"/>
      <c r="G1043" s="250"/>
      <c r="H1043" s="250"/>
      <c r="I1043" s="250"/>
      <c r="J1043" s="250"/>
      <c r="K1043" s="250"/>
      <c r="L1043" s="250"/>
      <c r="M1043" s="250"/>
      <c r="N1043" s="250"/>
      <c r="O1043" s="258">
        <f t="shared" si="286"/>
        <v>0</v>
      </c>
      <c r="P1043" s="333"/>
      <c r="Q1043" s="271"/>
      <c r="R1043" s="319"/>
      <c r="S1043" s="335"/>
      <c r="T1043" s="333"/>
      <c r="U1043" s="321"/>
      <c r="V1043" s="345"/>
      <c r="W1043" s="343"/>
      <c r="X1043" s="321"/>
      <c r="Y1043" s="319"/>
      <c r="Z1043" s="319"/>
      <c r="AA1043" s="319"/>
      <c r="AB1043" s="272"/>
      <c r="AC1043" s="272"/>
      <c r="AD1043" s="250">
        <f>AD1042</f>
        <v>0</v>
      </c>
      <c r="AE1043" s="284" t="e">
        <f>VLOOKUP(AD1043,分类参数表!$I$2:$J$10,2,FALSE)</f>
        <v>#N/A</v>
      </c>
      <c r="AF1043" s="285"/>
      <c r="AG1043" s="271"/>
      <c r="AH1043" s="271"/>
      <c r="AI1043" s="271"/>
      <c r="AJ1043" s="271"/>
      <c r="AK1043" s="271"/>
      <c r="AL1043" s="271"/>
      <c r="AM1043" s="294"/>
      <c r="AN1043" s="295" t="e">
        <f t="shared" si="287"/>
        <v>#DIV/0!</v>
      </c>
      <c r="AO1043" s="299"/>
    </row>
    <row r="1044" spans="1:41" s="218" customFormat="1" ht="15" customHeight="1" x14ac:dyDescent="0.15">
      <c r="A1044" s="229"/>
      <c r="B1044" s="230"/>
      <c r="C1044" s="231"/>
      <c r="D1044" s="232">
        <v>1</v>
      </c>
      <c r="E1044" s="233"/>
      <c r="F1044" s="233"/>
      <c r="G1044" s="232"/>
      <c r="H1044" s="234"/>
      <c r="I1044" s="234"/>
      <c r="J1044" s="232"/>
      <c r="K1044" s="233"/>
      <c r="L1044" s="232"/>
      <c r="M1044" s="232"/>
      <c r="N1044" s="232"/>
      <c r="O1044" s="255">
        <f t="shared" si="286"/>
        <v>0</v>
      </c>
      <c r="P1044" s="322">
        <f>SUM(O1044:O1048)</f>
        <v>0</v>
      </c>
      <c r="Q1044" s="264"/>
      <c r="R1044" s="330">
        <f>SUMPRODUCT(Q1044:Q1048+0)</f>
        <v>0</v>
      </c>
      <c r="S1044" s="346" t="e">
        <f>R1044/P1044</f>
        <v>#DIV/0!</v>
      </c>
      <c r="T1044" s="322" t="e">
        <f>LOOKUP(S1044,{0.4,0.45,0.5,0.55,0.6,0.65,0.7,0.75,0.8,0.85,0.9,0.95,1},{0.1,0.175,0.25,0.325,0.4,0.475,0.55,0.625,0.7,0.775,0.85,0.925,1})</f>
        <v>#DIV/0!</v>
      </c>
      <c r="U1044" s="324"/>
      <c r="V1044" s="326"/>
      <c r="W1044" s="328"/>
      <c r="X1044" s="324"/>
      <c r="Y1044" s="330">
        <f>R1044-(V1044/10)-X1044</f>
        <v>0</v>
      </c>
      <c r="Z1044" s="330" t="e">
        <f>Y1044*T1044*AE1044</f>
        <v>#DIV/0!</v>
      </c>
      <c r="AA1044" s="330" t="e">
        <f>U1044-V1044+Z1044</f>
        <v>#DIV/0!</v>
      </c>
      <c r="AB1044" s="265"/>
      <c r="AC1044" s="265"/>
      <c r="AD1044" s="276"/>
      <c r="AE1044" s="277" t="e">
        <f>VLOOKUP(AD1044,分类参数表!$I$2:$J$10,2,FALSE)</f>
        <v>#N/A</v>
      </c>
      <c r="AF1044" s="278"/>
      <c r="AG1044" s="264"/>
      <c r="AH1044" s="264"/>
      <c r="AI1044" s="264"/>
      <c r="AJ1044" s="264"/>
      <c r="AK1044" s="264"/>
      <c r="AL1044" s="264"/>
      <c r="AM1044" s="288"/>
      <c r="AN1044" s="289" t="e">
        <f t="shared" si="287"/>
        <v>#DIV/0!</v>
      </c>
      <c r="AO1044" s="296"/>
    </row>
    <row r="1045" spans="1:41" s="219" customFormat="1" ht="15" customHeight="1" x14ac:dyDescent="0.15">
      <c r="A1045" s="235"/>
      <c r="B1045" s="236">
        <f t="shared" ref="B1045:C1048" si="290">B1044</f>
        <v>0</v>
      </c>
      <c r="C1045" s="237">
        <f t="shared" si="290"/>
        <v>0</v>
      </c>
      <c r="D1045" s="238">
        <f>D1044+1</f>
        <v>2</v>
      </c>
      <c r="E1045" s="238"/>
      <c r="F1045" s="239"/>
      <c r="G1045" s="238"/>
      <c r="H1045" s="240"/>
      <c r="I1045" s="240"/>
      <c r="J1045" s="238"/>
      <c r="K1045" s="238"/>
      <c r="L1045" s="238"/>
      <c r="M1045" s="238"/>
      <c r="N1045" s="238"/>
      <c r="O1045" s="256">
        <f t="shared" si="286"/>
        <v>0</v>
      </c>
      <c r="P1045" s="323"/>
      <c r="Q1045" s="266"/>
      <c r="R1045" s="331"/>
      <c r="S1045" s="347"/>
      <c r="T1045" s="323"/>
      <c r="U1045" s="325"/>
      <c r="V1045" s="327"/>
      <c r="W1045" s="329"/>
      <c r="X1045" s="325"/>
      <c r="Y1045" s="331"/>
      <c r="Z1045" s="331"/>
      <c r="AA1045" s="331"/>
      <c r="AB1045" s="267"/>
      <c r="AC1045" s="267"/>
      <c r="AD1045" s="238">
        <f>AD1044</f>
        <v>0</v>
      </c>
      <c r="AE1045" s="279" t="e">
        <f>VLOOKUP(AD1045,分类参数表!$I$2:$J$10,2,FALSE)</f>
        <v>#N/A</v>
      </c>
      <c r="AF1045" s="280"/>
      <c r="AG1045" s="266"/>
      <c r="AH1045" s="266"/>
      <c r="AI1045" s="266"/>
      <c r="AJ1045" s="266"/>
      <c r="AK1045" s="266"/>
      <c r="AL1045" s="266"/>
      <c r="AM1045" s="290"/>
      <c r="AN1045" s="291" t="e">
        <f t="shared" si="287"/>
        <v>#DIV/0!</v>
      </c>
      <c r="AO1045" s="297"/>
    </row>
    <row r="1046" spans="1:41" s="219" customFormat="1" ht="15" customHeight="1" x14ac:dyDescent="0.15">
      <c r="A1046" s="235"/>
      <c r="B1046" s="236">
        <f t="shared" si="290"/>
        <v>0</v>
      </c>
      <c r="C1046" s="237">
        <f t="shared" si="290"/>
        <v>0</v>
      </c>
      <c r="D1046" s="238">
        <f>D1045+1</f>
        <v>3</v>
      </c>
      <c r="E1046" s="238"/>
      <c r="F1046" s="239"/>
      <c r="G1046" s="238"/>
      <c r="H1046" s="240"/>
      <c r="I1046" s="240"/>
      <c r="J1046" s="238"/>
      <c r="K1046" s="238"/>
      <c r="L1046" s="238"/>
      <c r="M1046" s="238"/>
      <c r="N1046" s="238"/>
      <c r="O1046" s="256">
        <f t="shared" si="286"/>
        <v>0</v>
      </c>
      <c r="P1046" s="323"/>
      <c r="Q1046" s="266"/>
      <c r="R1046" s="331"/>
      <c r="S1046" s="347"/>
      <c r="T1046" s="323"/>
      <c r="U1046" s="325"/>
      <c r="V1046" s="327"/>
      <c r="W1046" s="329"/>
      <c r="X1046" s="325"/>
      <c r="Y1046" s="331"/>
      <c r="Z1046" s="331"/>
      <c r="AA1046" s="331"/>
      <c r="AB1046" s="268"/>
      <c r="AC1046" s="268"/>
      <c r="AD1046" s="238">
        <f>AD1045</f>
        <v>0</v>
      </c>
      <c r="AE1046" s="279" t="e">
        <f>VLOOKUP(AD1046,分类参数表!$I$2:$J$10,2,FALSE)</f>
        <v>#N/A</v>
      </c>
      <c r="AF1046" s="280"/>
      <c r="AG1046" s="266"/>
      <c r="AH1046" s="266"/>
      <c r="AI1046" s="266"/>
      <c r="AJ1046" s="266"/>
      <c r="AK1046" s="266"/>
      <c r="AL1046" s="266"/>
      <c r="AM1046" s="290"/>
      <c r="AN1046" s="291" t="e">
        <f t="shared" si="287"/>
        <v>#DIV/0!</v>
      </c>
      <c r="AO1046" s="297"/>
    </row>
    <row r="1047" spans="1:41" s="219" customFormat="1" ht="15" customHeight="1" x14ac:dyDescent="0.15">
      <c r="A1047" s="235"/>
      <c r="B1047" s="236">
        <f t="shared" si="290"/>
        <v>0</v>
      </c>
      <c r="C1047" s="237">
        <f t="shared" si="290"/>
        <v>0</v>
      </c>
      <c r="D1047" s="238">
        <f>D1046+1</f>
        <v>4</v>
      </c>
      <c r="E1047" s="238"/>
      <c r="F1047" s="239"/>
      <c r="G1047" s="238"/>
      <c r="H1047" s="238"/>
      <c r="I1047" s="238"/>
      <c r="J1047" s="238"/>
      <c r="K1047" s="238"/>
      <c r="L1047" s="238"/>
      <c r="M1047" s="238"/>
      <c r="N1047" s="238"/>
      <c r="O1047" s="256">
        <f t="shared" si="286"/>
        <v>0</v>
      </c>
      <c r="P1047" s="323"/>
      <c r="Q1047" s="266"/>
      <c r="R1047" s="331"/>
      <c r="S1047" s="347"/>
      <c r="T1047" s="323"/>
      <c r="U1047" s="325"/>
      <c r="V1047" s="327"/>
      <c r="W1047" s="329"/>
      <c r="X1047" s="325"/>
      <c r="Y1047" s="331"/>
      <c r="Z1047" s="331"/>
      <c r="AA1047" s="331"/>
      <c r="AB1047" s="267"/>
      <c r="AC1047" s="267"/>
      <c r="AD1047" s="238">
        <f>AD1046</f>
        <v>0</v>
      </c>
      <c r="AE1047" s="279" t="e">
        <f>VLOOKUP(AD1047,分类参数表!$I$2:$J$10,2,FALSE)</f>
        <v>#N/A</v>
      </c>
      <c r="AF1047" s="280"/>
      <c r="AG1047" s="266"/>
      <c r="AH1047" s="266"/>
      <c r="AI1047" s="266"/>
      <c r="AJ1047" s="266"/>
      <c r="AK1047" s="266"/>
      <c r="AL1047" s="266"/>
      <c r="AM1047" s="290"/>
      <c r="AN1047" s="291" t="e">
        <f t="shared" si="287"/>
        <v>#DIV/0!</v>
      </c>
      <c r="AO1047" s="297"/>
    </row>
    <row r="1048" spans="1:41" s="219" customFormat="1" ht="15" customHeight="1" x14ac:dyDescent="0.15">
      <c r="A1048" s="235"/>
      <c r="B1048" s="236">
        <f t="shared" si="290"/>
        <v>0</v>
      </c>
      <c r="C1048" s="237">
        <f t="shared" si="290"/>
        <v>0</v>
      </c>
      <c r="D1048" s="238">
        <f>D1047+1</f>
        <v>5</v>
      </c>
      <c r="E1048" s="238"/>
      <c r="F1048" s="239"/>
      <c r="G1048" s="238"/>
      <c r="H1048" s="238"/>
      <c r="I1048" s="238"/>
      <c r="J1048" s="238"/>
      <c r="K1048" s="238"/>
      <c r="L1048" s="238"/>
      <c r="M1048" s="238"/>
      <c r="N1048" s="238"/>
      <c r="O1048" s="256">
        <f t="shared" si="286"/>
        <v>0</v>
      </c>
      <c r="P1048" s="323"/>
      <c r="Q1048" s="266"/>
      <c r="R1048" s="331"/>
      <c r="S1048" s="347"/>
      <c r="T1048" s="323"/>
      <c r="U1048" s="325"/>
      <c r="V1048" s="327"/>
      <c r="W1048" s="329"/>
      <c r="X1048" s="325"/>
      <c r="Y1048" s="331"/>
      <c r="Z1048" s="331"/>
      <c r="AA1048" s="331"/>
      <c r="AB1048" s="267"/>
      <c r="AC1048" s="267"/>
      <c r="AD1048" s="238">
        <f>AD1047</f>
        <v>0</v>
      </c>
      <c r="AE1048" s="279" t="e">
        <f>VLOOKUP(AD1048,分类参数表!$I$2:$J$10,2,FALSE)</f>
        <v>#N/A</v>
      </c>
      <c r="AF1048" s="280"/>
      <c r="AG1048" s="266"/>
      <c r="AH1048" s="266"/>
      <c r="AI1048" s="266"/>
      <c r="AJ1048" s="266"/>
      <c r="AK1048" s="266"/>
      <c r="AL1048" s="266"/>
      <c r="AM1048" s="290"/>
      <c r="AN1048" s="291" t="e">
        <f t="shared" si="287"/>
        <v>#DIV/0!</v>
      </c>
      <c r="AO1048" s="297"/>
    </row>
    <row r="1049" spans="1:41" s="220" customFormat="1" ht="15" customHeight="1" x14ac:dyDescent="0.15">
      <c r="A1049" s="241"/>
      <c r="B1049" s="242"/>
      <c r="C1049" s="243"/>
      <c r="D1049" s="244">
        <v>1</v>
      </c>
      <c r="E1049" s="245"/>
      <c r="F1049" s="245"/>
      <c r="G1049" s="244"/>
      <c r="H1049" s="246"/>
      <c r="I1049" s="246"/>
      <c r="J1049" s="244"/>
      <c r="K1049" s="245"/>
      <c r="L1049" s="244"/>
      <c r="M1049" s="244"/>
      <c r="N1049" s="244"/>
      <c r="O1049" s="257">
        <f t="shared" si="286"/>
        <v>0</v>
      </c>
      <c r="P1049" s="332">
        <f>SUM(O1049:O1053)</f>
        <v>0</v>
      </c>
      <c r="Q1049" s="269"/>
      <c r="R1049" s="318">
        <f>SUMPRODUCT(Q1049:Q1053+0)</f>
        <v>0</v>
      </c>
      <c r="S1049" s="334" t="e">
        <f>R1049/P1049</f>
        <v>#DIV/0!</v>
      </c>
      <c r="T1049" s="332" t="e">
        <f>LOOKUP(S1049,{0.4,0.45,0.5,0.55,0.6,0.65,0.7,0.75,0.8,0.85,0.9,0.95,1},{0.1,0.175,0.25,0.325,0.4,0.475,0.55,0.625,0.7,0.775,0.85,0.925,1})</f>
        <v>#DIV/0!</v>
      </c>
      <c r="U1049" s="320"/>
      <c r="V1049" s="344"/>
      <c r="W1049" s="342"/>
      <c r="X1049" s="320"/>
      <c r="Y1049" s="318">
        <f>R1049-(V1049/10)-X1049</f>
        <v>0</v>
      </c>
      <c r="Z1049" s="318" t="e">
        <f>Y1049*T1049*AE1049</f>
        <v>#DIV/0!</v>
      </c>
      <c r="AA1049" s="318" t="e">
        <f>U1049-V1049+Z1049</f>
        <v>#DIV/0!</v>
      </c>
      <c r="AB1049" s="270"/>
      <c r="AC1049" s="270"/>
      <c r="AD1049" s="281"/>
      <c r="AE1049" s="282" t="e">
        <f>VLOOKUP(AD1049,分类参数表!$I$2:$J$10,2,FALSE)</f>
        <v>#N/A</v>
      </c>
      <c r="AF1049" s="283"/>
      <c r="AG1049" s="269"/>
      <c r="AH1049" s="269"/>
      <c r="AI1049" s="269"/>
      <c r="AJ1049" s="269"/>
      <c r="AK1049" s="269"/>
      <c r="AL1049" s="269"/>
      <c r="AM1049" s="292"/>
      <c r="AN1049" s="293" t="e">
        <f t="shared" si="287"/>
        <v>#DIV/0!</v>
      </c>
      <c r="AO1049" s="298"/>
    </row>
    <row r="1050" spans="1:41" s="221" customFormat="1" ht="15" customHeight="1" x14ac:dyDescent="0.15">
      <c r="A1050" s="247"/>
      <c r="B1050" s="248">
        <f t="shared" ref="B1050:C1053" si="291">B1049</f>
        <v>0</v>
      </c>
      <c r="C1050" s="249">
        <f t="shared" si="291"/>
        <v>0</v>
      </c>
      <c r="D1050" s="250">
        <f>D1049+1</f>
        <v>2</v>
      </c>
      <c r="E1050" s="250"/>
      <c r="F1050" s="251"/>
      <c r="G1050" s="250"/>
      <c r="H1050" s="252"/>
      <c r="I1050" s="252"/>
      <c r="J1050" s="250"/>
      <c r="K1050" s="250"/>
      <c r="L1050" s="250"/>
      <c r="M1050" s="250"/>
      <c r="N1050" s="250"/>
      <c r="O1050" s="258">
        <f t="shared" si="286"/>
        <v>0</v>
      </c>
      <c r="P1050" s="333"/>
      <c r="Q1050" s="271"/>
      <c r="R1050" s="319"/>
      <c r="S1050" s="335"/>
      <c r="T1050" s="333"/>
      <c r="U1050" s="321"/>
      <c r="V1050" s="345"/>
      <c r="W1050" s="343"/>
      <c r="X1050" s="321"/>
      <c r="Y1050" s="319"/>
      <c r="Z1050" s="319"/>
      <c r="AA1050" s="319"/>
      <c r="AB1050" s="272"/>
      <c r="AC1050" s="272"/>
      <c r="AD1050" s="250">
        <f>AD1049</f>
        <v>0</v>
      </c>
      <c r="AE1050" s="284" t="e">
        <f>VLOOKUP(AD1050,分类参数表!$I$2:$J$10,2,FALSE)</f>
        <v>#N/A</v>
      </c>
      <c r="AF1050" s="285"/>
      <c r="AG1050" s="271"/>
      <c r="AH1050" s="271"/>
      <c r="AI1050" s="271"/>
      <c r="AJ1050" s="271"/>
      <c r="AK1050" s="271"/>
      <c r="AL1050" s="271"/>
      <c r="AM1050" s="294"/>
      <c r="AN1050" s="295" t="e">
        <f t="shared" si="287"/>
        <v>#DIV/0!</v>
      </c>
      <c r="AO1050" s="299"/>
    </row>
    <row r="1051" spans="1:41" s="221" customFormat="1" ht="15" customHeight="1" x14ac:dyDescent="0.15">
      <c r="A1051" s="247"/>
      <c r="B1051" s="248">
        <f t="shared" si="291"/>
        <v>0</v>
      </c>
      <c r="C1051" s="249">
        <f t="shared" si="291"/>
        <v>0</v>
      </c>
      <c r="D1051" s="250">
        <f>D1050+1</f>
        <v>3</v>
      </c>
      <c r="E1051" s="250"/>
      <c r="F1051" s="251"/>
      <c r="G1051" s="250"/>
      <c r="H1051" s="252"/>
      <c r="I1051" s="252"/>
      <c r="J1051" s="250"/>
      <c r="K1051" s="250"/>
      <c r="L1051" s="250"/>
      <c r="M1051" s="250"/>
      <c r="N1051" s="250"/>
      <c r="O1051" s="258">
        <f t="shared" si="286"/>
        <v>0</v>
      </c>
      <c r="P1051" s="333"/>
      <c r="Q1051" s="271"/>
      <c r="R1051" s="319"/>
      <c r="S1051" s="335"/>
      <c r="T1051" s="333"/>
      <c r="U1051" s="321"/>
      <c r="V1051" s="345"/>
      <c r="W1051" s="343"/>
      <c r="X1051" s="321"/>
      <c r="Y1051" s="319"/>
      <c r="Z1051" s="319"/>
      <c r="AA1051" s="319"/>
      <c r="AB1051" s="273"/>
      <c r="AC1051" s="273"/>
      <c r="AD1051" s="250">
        <f>AD1050</f>
        <v>0</v>
      </c>
      <c r="AE1051" s="284" t="e">
        <f>VLOOKUP(AD1051,分类参数表!$I$2:$J$10,2,FALSE)</f>
        <v>#N/A</v>
      </c>
      <c r="AF1051" s="285"/>
      <c r="AG1051" s="271"/>
      <c r="AH1051" s="271"/>
      <c r="AI1051" s="271"/>
      <c r="AJ1051" s="271"/>
      <c r="AK1051" s="271"/>
      <c r="AL1051" s="271"/>
      <c r="AM1051" s="294"/>
      <c r="AN1051" s="295" t="e">
        <f t="shared" si="287"/>
        <v>#DIV/0!</v>
      </c>
      <c r="AO1051" s="299"/>
    </row>
    <row r="1052" spans="1:41" s="221" customFormat="1" ht="15" customHeight="1" x14ac:dyDescent="0.15">
      <c r="A1052" s="247"/>
      <c r="B1052" s="248">
        <f t="shared" si="291"/>
        <v>0</v>
      </c>
      <c r="C1052" s="249">
        <f t="shared" si="291"/>
        <v>0</v>
      </c>
      <c r="D1052" s="250">
        <f>D1051+1</f>
        <v>4</v>
      </c>
      <c r="E1052" s="250"/>
      <c r="F1052" s="251"/>
      <c r="G1052" s="250"/>
      <c r="H1052" s="250"/>
      <c r="I1052" s="250"/>
      <c r="J1052" s="250"/>
      <c r="K1052" s="250"/>
      <c r="L1052" s="250"/>
      <c r="M1052" s="250"/>
      <c r="N1052" s="250"/>
      <c r="O1052" s="258">
        <f t="shared" si="286"/>
        <v>0</v>
      </c>
      <c r="P1052" s="333"/>
      <c r="Q1052" s="271"/>
      <c r="R1052" s="319"/>
      <c r="S1052" s="335"/>
      <c r="T1052" s="333"/>
      <c r="U1052" s="321"/>
      <c r="V1052" s="345"/>
      <c r="W1052" s="343"/>
      <c r="X1052" s="321"/>
      <c r="Y1052" s="319"/>
      <c r="Z1052" s="319"/>
      <c r="AA1052" s="319"/>
      <c r="AB1052" s="272"/>
      <c r="AC1052" s="272"/>
      <c r="AD1052" s="250">
        <f>AD1051</f>
        <v>0</v>
      </c>
      <c r="AE1052" s="284" t="e">
        <f>VLOOKUP(AD1052,分类参数表!$I$2:$J$10,2,FALSE)</f>
        <v>#N/A</v>
      </c>
      <c r="AF1052" s="285"/>
      <c r="AG1052" s="271"/>
      <c r="AH1052" s="271"/>
      <c r="AI1052" s="271"/>
      <c r="AJ1052" s="271"/>
      <c r="AK1052" s="271"/>
      <c r="AL1052" s="271"/>
      <c r="AM1052" s="294"/>
      <c r="AN1052" s="295" t="e">
        <f t="shared" si="287"/>
        <v>#DIV/0!</v>
      </c>
      <c r="AO1052" s="299"/>
    </row>
    <row r="1053" spans="1:41" s="221" customFormat="1" ht="15" customHeight="1" x14ac:dyDescent="0.15">
      <c r="A1053" s="247"/>
      <c r="B1053" s="248">
        <f t="shared" si="291"/>
        <v>0</v>
      </c>
      <c r="C1053" s="249">
        <f t="shared" si="291"/>
        <v>0</v>
      </c>
      <c r="D1053" s="250">
        <f>D1052+1</f>
        <v>5</v>
      </c>
      <c r="E1053" s="250"/>
      <c r="F1053" s="251"/>
      <c r="G1053" s="250"/>
      <c r="H1053" s="250"/>
      <c r="I1053" s="250"/>
      <c r="J1053" s="250"/>
      <c r="K1053" s="250"/>
      <c r="L1053" s="250"/>
      <c r="M1053" s="250"/>
      <c r="N1053" s="250"/>
      <c r="O1053" s="258">
        <f t="shared" si="286"/>
        <v>0</v>
      </c>
      <c r="P1053" s="333"/>
      <c r="Q1053" s="271"/>
      <c r="R1053" s="319"/>
      <c r="S1053" s="335"/>
      <c r="T1053" s="333"/>
      <c r="U1053" s="321"/>
      <c r="V1053" s="345"/>
      <c r="W1053" s="343"/>
      <c r="X1053" s="321"/>
      <c r="Y1053" s="319"/>
      <c r="Z1053" s="319"/>
      <c r="AA1053" s="319"/>
      <c r="AB1053" s="272"/>
      <c r="AC1053" s="272"/>
      <c r="AD1053" s="250">
        <f>AD1052</f>
        <v>0</v>
      </c>
      <c r="AE1053" s="284" t="e">
        <f>VLOOKUP(AD1053,分类参数表!$I$2:$J$10,2,FALSE)</f>
        <v>#N/A</v>
      </c>
      <c r="AF1053" s="285"/>
      <c r="AG1053" s="271"/>
      <c r="AH1053" s="271"/>
      <c r="AI1053" s="271"/>
      <c r="AJ1053" s="271"/>
      <c r="AK1053" s="271"/>
      <c r="AL1053" s="271"/>
      <c r="AM1053" s="294"/>
      <c r="AN1053" s="295" t="e">
        <f t="shared" si="287"/>
        <v>#DIV/0!</v>
      </c>
      <c r="AO1053" s="299"/>
    </row>
    <row r="1054" spans="1:41" s="218" customFormat="1" ht="15" customHeight="1" x14ac:dyDescent="0.15">
      <c r="A1054" s="229"/>
      <c r="B1054" s="230"/>
      <c r="C1054" s="231"/>
      <c r="D1054" s="232">
        <v>1</v>
      </c>
      <c r="E1054" s="233"/>
      <c r="F1054" s="233"/>
      <c r="G1054" s="232"/>
      <c r="H1054" s="234"/>
      <c r="I1054" s="234"/>
      <c r="J1054" s="232"/>
      <c r="K1054" s="233"/>
      <c r="L1054" s="232"/>
      <c r="M1054" s="232"/>
      <c r="N1054" s="232"/>
      <c r="O1054" s="255">
        <f t="shared" si="286"/>
        <v>0</v>
      </c>
      <c r="P1054" s="322">
        <f>SUM(O1054:O1058)</f>
        <v>0</v>
      </c>
      <c r="Q1054" s="264"/>
      <c r="R1054" s="330">
        <f>SUMPRODUCT(Q1054:Q1058+0)</f>
        <v>0</v>
      </c>
      <c r="S1054" s="346" t="e">
        <f>R1054/P1054</f>
        <v>#DIV/0!</v>
      </c>
      <c r="T1054" s="322" t="e">
        <f>LOOKUP(S1054,{0.4,0.45,0.5,0.55,0.6,0.65,0.7,0.75,0.8,0.85,0.9,0.95,1},{0.1,0.175,0.25,0.325,0.4,0.475,0.55,0.625,0.7,0.775,0.85,0.925,1})</f>
        <v>#DIV/0!</v>
      </c>
      <c r="U1054" s="324"/>
      <c r="V1054" s="326"/>
      <c r="W1054" s="328"/>
      <c r="X1054" s="324"/>
      <c r="Y1054" s="330">
        <f>R1054-(V1054/10)-X1054</f>
        <v>0</v>
      </c>
      <c r="Z1054" s="330" t="e">
        <f>Y1054*T1054*AE1054</f>
        <v>#DIV/0!</v>
      </c>
      <c r="AA1054" s="330" t="e">
        <f>U1054-V1054+Z1054</f>
        <v>#DIV/0!</v>
      </c>
      <c r="AB1054" s="265"/>
      <c r="AC1054" s="265"/>
      <c r="AD1054" s="276"/>
      <c r="AE1054" s="277" t="e">
        <f>VLOOKUP(AD1054,分类参数表!$I$2:$J$10,2,FALSE)</f>
        <v>#N/A</v>
      </c>
      <c r="AF1054" s="278"/>
      <c r="AG1054" s="264"/>
      <c r="AH1054" s="264"/>
      <c r="AI1054" s="264"/>
      <c r="AJ1054" s="264"/>
      <c r="AK1054" s="264"/>
      <c r="AL1054" s="264"/>
      <c r="AM1054" s="288"/>
      <c r="AN1054" s="289" t="e">
        <f t="shared" si="287"/>
        <v>#DIV/0!</v>
      </c>
      <c r="AO1054" s="296"/>
    </row>
    <row r="1055" spans="1:41" s="219" customFormat="1" ht="15" customHeight="1" x14ac:dyDescent="0.15">
      <c r="A1055" s="235"/>
      <c r="B1055" s="236">
        <f t="shared" ref="B1055:C1058" si="292">B1054</f>
        <v>0</v>
      </c>
      <c r="C1055" s="237">
        <f t="shared" si="292"/>
        <v>0</v>
      </c>
      <c r="D1055" s="238">
        <f>D1054+1</f>
        <v>2</v>
      </c>
      <c r="E1055" s="238"/>
      <c r="F1055" s="239"/>
      <c r="G1055" s="238"/>
      <c r="H1055" s="240"/>
      <c r="I1055" s="240"/>
      <c r="J1055" s="238"/>
      <c r="K1055" s="238"/>
      <c r="L1055" s="238"/>
      <c r="M1055" s="238"/>
      <c r="N1055" s="238"/>
      <c r="O1055" s="256">
        <f t="shared" si="286"/>
        <v>0</v>
      </c>
      <c r="P1055" s="323"/>
      <c r="Q1055" s="266"/>
      <c r="R1055" s="331"/>
      <c r="S1055" s="347"/>
      <c r="T1055" s="323"/>
      <c r="U1055" s="325"/>
      <c r="V1055" s="327"/>
      <c r="W1055" s="329"/>
      <c r="X1055" s="325"/>
      <c r="Y1055" s="331"/>
      <c r="Z1055" s="331"/>
      <c r="AA1055" s="331"/>
      <c r="AB1055" s="267"/>
      <c r="AC1055" s="267"/>
      <c r="AD1055" s="238">
        <f>AD1054</f>
        <v>0</v>
      </c>
      <c r="AE1055" s="279" t="e">
        <f>VLOOKUP(AD1055,分类参数表!$I$2:$J$10,2,FALSE)</f>
        <v>#N/A</v>
      </c>
      <c r="AF1055" s="280"/>
      <c r="AG1055" s="266"/>
      <c r="AH1055" s="266"/>
      <c r="AI1055" s="266"/>
      <c r="AJ1055" s="266"/>
      <c r="AK1055" s="266"/>
      <c r="AL1055" s="266"/>
      <c r="AM1055" s="290"/>
      <c r="AN1055" s="291" t="e">
        <f t="shared" si="287"/>
        <v>#DIV/0!</v>
      </c>
      <c r="AO1055" s="297"/>
    </row>
    <row r="1056" spans="1:41" s="219" customFormat="1" ht="15" customHeight="1" x14ac:dyDescent="0.15">
      <c r="A1056" s="235"/>
      <c r="B1056" s="236">
        <f t="shared" si="292"/>
        <v>0</v>
      </c>
      <c r="C1056" s="237">
        <f t="shared" si="292"/>
        <v>0</v>
      </c>
      <c r="D1056" s="238">
        <f>D1055+1</f>
        <v>3</v>
      </c>
      <c r="E1056" s="238"/>
      <c r="F1056" s="239"/>
      <c r="G1056" s="238"/>
      <c r="H1056" s="240"/>
      <c r="I1056" s="240"/>
      <c r="J1056" s="238"/>
      <c r="K1056" s="238"/>
      <c r="L1056" s="238"/>
      <c r="M1056" s="238"/>
      <c r="N1056" s="238"/>
      <c r="O1056" s="256">
        <f t="shared" si="286"/>
        <v>0</v>
      </c>
      <c r="P1056" s="323"/>
      <c r="Q1056" s="266"/>
      <c r="R1056" s="331"/>
      <c r="S1056" s="347"/>
      <c r="T1056" s="323"/>
      <c r="U1056" s="325"/>
      <c r="V1056" s="327"/>
      <c r="W1056" s="329"/>
      <c r="X1056" s="325"/>
      <c r="Y1056" s="331"/>
      <c r="Z1056" s="331"/>
      <c r="AA1056" s="331"/>
      <c r="AB1056" s="268"/>
      <c r="AC1056" s="268"/>
      <c r="AD1056" s="238">
        <f>AD1055</f>
        <v>0</v>
      </c>
      <c r="AE1056" s="279" t="e">
        <f>VLOOKUP(AD1056,分类参数表!$I$2:$J$10,2,FALSE)</f>
        <v>#N/A</v>
      </c>
      <c r="AF1056" s="280"/>
      <c r="AG1056" s="266"/>
      <c r="AH1056" s="266"/>
      <c r="AI1056" s="266"/>
      <c r="AJ1056" s="266"/>
      <c r="AK1056" s="266"/>
      <c r="AL1056" s="266"/>
      <c r="AM1056" s="290"/>
      <c r="AN1056" s="291" t="e">
        <f t="shared" si="287"/>
        <v>#DIV/0!</v>
      </c>
      <c r="AO1056" s="297"/>
    </row>
    <row r="1057" spans="1:41" s="219" customFormat="1" ht="15" customHeight="1" x14ac:dyDescent="0.15">
      <c r="A1057" s="235"/>
      <c r="B1057" s="236">
        <f t="shared" si="292"/>
        <v>0</v>
      </c>
      <c r="C1057" s="237">
        <f t="shared" si="292"/>
        <v>0</v>
      </c>
      <c r="D1057" s="238">
        <f>D1056+1</f>
        <v>4</v>
      </c>
      <c r="E1057" s="238"/>
      <c r="F1057" s="239"/>
      <c r="G1057" s="238"/>
      <c r="H1057" s="238"/>
      <c r="I1057" s="238"/>
      <c r="J1057" s="238"/>
      <c r="K1057" s="238"/>
      <c r="L1057" s="238"/>
      <c r="M1057" s="238"/>
      <c r="N1057" s="238"/>
      <c r="O1057" s="256">
        <f t="shared" si="286"/>
        <v>0</v>
      </c>
      <c r="P1057" s="323"/>
      <c r="Q1057" s="266"/>
      <c r="R1057" s="331"/>
      <c r="S1057" s="347"/>
      <c r="T1057" s="323"/>
      <c r="U1057" s="325"/>
      <c r="V1057" s="327"/>
      <c r="W1057" s="329"/>
      <c r="X1057" s="325"/>
      <c r="Y1057" s="331"/>
      <c r="Z1057" s="331"/>
      <c r="AA1057" s="331"/>
      <c r="AB1057" s="267"/>
      <c r="AC1057" s="267"/>
      <c r="AD1057" s="238">
        <f>AD1056</f>
        <v>0</v>
      </c>
      <c r="AE1057" s="279" t="e">
        <f>VLOOKUP(AD1057,分类参数表!$I$2:$J$10,2,FALSE)</f>
        <v>#N/A</v>
      </c>
      <c r="AF1057" s="280"/>
      <c r="AG1057" s="266"/>
      <c r="AH1057" s="266"/>
      <c r="AI1057" s="266"/>
      <c r="AJ1057" s="266"/>
      <c r="AK1057" s="266"/>
      <c r="AL1057" s="266"/>
      <c r="AM1057" s="290"/>
      <c r="AN1057" s="291" t="e">
        <f t="shared" si="287"/>
        <v>#DIV/0!</v>
      </c>
      <c r="AO1057" s="297"/>
    </row>
    <row r="1058" spans="1:41" s="219" customFormat="1" ht="15" customHeight="1" x14ac:dyDescent="0.15">
      <c r="A1058" s="235"/>
      <c r="B1058" s="236">
        <f t="shared" si="292"/>
        <v>0</v>
      </c>
      <c r="C1058" s="237">
        <f t="shared" si="292"/>
        <v>0</v>
      </c>
      <c r="D1058" s="238">
        <f>D1057+1</f>
        <v>5</v>
      </c>
      <c r="E1058" s="238"/>
      <c r="F1058" s="239"/>
      <c r="G1058" s="238"/>
      <c r="H1058" s="238"/>
      <c r="I1058" s="238"/>
      <c r="J1058" s="238"/>
      <c r="K1058" s="238"/>
      <c r="L1058" s="238"/>
      <c r="M1058" s="238"/>
      <c r="N1058" s="238"/>
      <c r="O1058" s="256">
        <f t="shared" si="286"/>
        <v>0</v>
      </c>
      <c r="P1058" s="323"/>
      <c r="Q1058" s="266"/>
      <c r="R1058" s="331"/>
      <c r="S1058" s="347"/>
      <c r="T1058" s="323"/>
      <c r="U1058" s="325"/>
      <c r="V1058" s="327"/>
      <c r="W1058" s="329"/>
      <c r="X1058" s="325"/>
      <c r="Y1058" s="331"/>
      <c r="Z1058" s="331"/>
      <c r="AA1058" s="331"/>
      <c r="AB1058" s="267"/>
      <c r="AC1058" s="267"/>
      <c r="AD1058" s="238">
        <f>AD1057</f>
        <v>0</v>
      </c>
      <c r="AE1058" s="279" t="e">
        <f>VLOOKUP(AD1058,分类参数表!$I$2:$J$10,2,FALSE)</f>
        <v>#N/A</v>
      </c>
      <c r="AF1058" s="280"/>
      <c r="AG1058" s="266"/>
      <c r="AH1058" s="266"/>
      <c r="AI1058" s="266"/>
      <c r="AJ1058" s="266"/>
      <c r="AK1058" s="266"/>
      <c r="AL1058" s="266"/>
      <c r="AM1058" s="290"/>
      <c r="AN1058" s="291" t="e">
        <f t="shared" si="287"/>
        <v>#DIV/0!</v>
      </c>
      <c r="AO1058" s="297"/>
    </row>
    <row r="1059" spans="1:41" x14ac:dyDescent="0.15">
      <c r="A1059" s="253"/>
      <c r="B1059" s="38"/>
      <c r="C1059" s="37"/>
      <c r="D1059" s="38"/>
      <c r="E1059" s="38"/>
      <c r="F1059" s="38"/>
      <c r="G1059" s="38"/>
      <c r="H1059" s="38"/>
      <c r="I1059" s="38"/>
      <c r="J1059" s="38"/>
      <c r="K1059" s="38"/>
      <c r="L1059" s="38"/>
      <c r="M1059" s="38"/>
      <c r="N1059" s="38"/>
      <c r="O1059" s="38"/>
      <c r="P1059" s="38"/>
      <c r="Q1059" s="67"/>
      <c r="R1059" s="38"/>
      <c r="S1059" s="38"/>
      <c r="T1059" s="38"/>
      <c r="U1059" s="38"/>
      <c r="V1059" s="68"/>
      <c r="W1059" s="67"/>
      <c r="X1059" s="38"/>
      <c r="Y1059" s="68"/>
      <c r="Z1059" s="68"/>
      <c r="AA1059" s="68"/>
      <c r="AB1059" s="68"/>
      <c r="AC1059" s="68"/>
      <c r="AD1059" s="38"/>
      <c r="AE1059" s="286"/>
      <c r="AF1059" s="38"/>
      <c r="AG1059" s="38"/>
      <c r="AH1059" s="38"/>
      <c r="AI1059" s="38"/>
      <c r="AJ1059" s="38"/>
      <c r="AK1059" s="38"/>
      <c r="AL1059" s="38"/>
      <c r="AM1059" s="68"/>
      <c r="AN1059" s="90"/>
      <c r="AO1059" s="98"/>
    </row>
    <row r="1060" spans="1:41" s="218" customFormat="1" ht="15" customHeight="1" x14ac:dyDescent="0.15">
      <c r="A1060" s="229"/>
      <c r="B1060" s="230"/>
      <c r="C1060" s="231"/>
      <c r="D1060" s="232">
        <v>1</v>
      </c>
      <c r="E1060" s="233"/>
      <c r="F1060" s="233"/>
      <c r="G1060" s="232"/>
      <c r="H1060" s="234"/>
      <c r="I1060" s="234"/>
      <c r="J1060" s="232"/>
      <c r="K1060" s="233"/>
      <c r="L1060" s="232"/>
      <c r="M1060" s="232"/>
      <c r="N1060" s="232"/>
      <c r="O1060" s="255">
        <f t="shared" ref="O1060:O1084" si="293">N1060*M1060</f>
        <v>0</v>
      </c>
      <c r="P1060" s="322">
        <f>SUM(O1060:O1064)</f>
        <v>0</v>
      </c>
      <c r="Q1060" s="264"/>
      <c r="R1060" s="330">
        <f>SUMPRODUCT(Q1060:Q1064+0)</f>
        <v>0</v>
      </c>
      <c r="S1060" s="346" t="e">
        <f>R1060/P1060</f>
        <v>#DIV/0!</v>
      </c>
      <c r="T1060" s="322" t="e">
        <f>LOOKUP(S1060,{0.4,0.45,0.5,0.55,0.6,0.65,0.7,0.75,0.8,0.85,0.9,0.95,1},{0.1,0.175,0.25,0.325,0.4,0.475,0.55,0.625,0.7,0.775,0.85,0.925,1})</f>
        <v>#DIV/0!</v>
      </c>
      <c r="U1060" s="324"/>
      <c r="V1060" s="326"/>
      <c r="W1060" s="328"/>
      <c r="X1060" s="324"/>
      <c r="Y1060" s="330">
        <f>R1060-(V1060/10)-X1060</f>
        <v>0</v>
      </c>
      <c r="Z1060" s="330" t="e">
        <f>Y1060*T1060*AE1060</f>
        <v>#DIV/0!</v>
      </c>
      <c r="AA1060" s="330" t="e">
        <f>U1060-V1060+Z1060</f>
        <v>#DIV/0!</v>
      </c>
      <c r="AB1060" s="265"/>
      <c r="AC1060" s="265"/>
      <c r="AD1060" s="276"/>
      <c r="AE1060" s="277" t="e">
        <f>VLOOKUP(AD1060,分类参数表!$I$2:$J$10,2,FALSE)</f>
        <v>#N/A</v>
      </c>
      <c r="AF1060" s="278"/>
      <c r="AG1060" s="264"/>
      <c r="AH1060" s="264"/>
      <c r="AI1060" s="264"/>
      <c r="AJ1060" s="264"/>
      <c r="AK1060" s="264"/>
      <c r="AL1060" s="264"/>
      <c r="AM1060" s="288"/>
      <c r="AN1060" s="289" t="e">
        <f t="shared" ref="AN1060:AN1084" si="294">(Q1060-AM1060)/M1060/N1060</f>
        <v>#DIV/0!</v>
      </c>
      <c r="AO1060" s="296"/>
    </row>
    <row r="1061" spans="1:41" s="219" customFormat="1" ht="15" customHeight="1" x14ac:dyDescent="0.15">
      <c r="A1061" s="235"/>
      <c r="B1061" s="236">
        <f t="shared" ref="B1061:C1064" si="295">B1060</f>
        <v>0</v>
      </c>
      <c r="C1061" s="237">
        <f t="shared" si="295"/>
        <v>0</v>
      </c>
      <c r="D1061" s="238">
        <f>D1060+1</f>
        <v>2</v>
      </c>
      <c r="E1061" s="238"/>
      <c r="F1061" s="239"/>
      <c r="G1061" s="238"/>
      <c r="H1061" s="240"/>
      <c r="I1061" s="240"/>
      <c r="J1061" s="238"/>
      <c r="K1061" s="238"/>
      <c r="L1061" s="238"/>
      <c r="M1061" s="238"/>
      <c r="N1061" s="238"/>
      <c r="O1061" s="256">
        <f t="shared" si="293"/>
        <v>0</v>
      </c>
      <c r="P1061" s="323"/>
      <c r="Q1061" s="266"/>
      <c r="R1061" s="331"/>
      <c r="S1061" s="347"/>
      <c r="T1061" s="323"/>
      <c r="U1061" s="325"/>
      <c r="V1061" s="327"/>
      <c r="W1061" s="329"/>
      <c r="X1061" s="325"/>
      <c r="Y1061" s="331"/>
      <c r="Z1061" s="331"/>
      <c r="AA1061" s="331"/>
      <c r="AB1061" s="267"/>
      <c r="AC1061" s="267"/>
      <c r="AD1061" s="238">
        <f>AD1060</f>
        <v>0</v>
      </c>
      <c r="AE1061" s="279" t="e">
        <f>VLOOKUP(AD1061,分类参数表!$I$2:$J$10,2,FALSE)</f>
        <v>#N/A</v>
      </c>
      <c r="AF1061" s="280"/>
      <c r="AG1061" s="266"/>
      <c r="AH1061" s="266"/>
      <c r="AI1061" s="266"/>
      <c r="AJ1061" s="266"/>
      <c r="AK1061" s="266"/>
      <c r="AL1061" s="266"/>
      <c r="AM1061" s="290"/>
      <c r="AN1061" s="291" t="e">
        <f t="shared" si="294"/>
        <v>#DIV/0!</v>
      </c>
      <c r="AO1061" s="297"/>
    </row>
    <row r="1062" spans="1:41" s="219" customFormat="1" ht="15" customHeight="1" x14ac:dyDescent="0.15">
      <c r="A1062" s="235"/>
      <c r="B1062" s="236">
        <f t="shared" si="295"/>
        <v>0</v>
      </c>
      <c r="C1062" s="237">
        <f t="shared" si="295"/>
        <v>0</v>
      </c>
      <c r="D1062" s="238">
        <f>D1061+1</f>
        <v>3</v>
      </c>
      <c r="E1062" s="238"/>
      <c r="F1062" s="239"/>
      <c r="G1062" s="238"/>
      <c r="H1062" s="240"/>
      <c r="I1062" s="240"/>
      <c r="J1062" s="238"/>
      <c r="K1062" s="238"/>
      <c r="L1062" s="238"/>
      <c r="M1062" s="238"/>
      <c r="N1062" s="238"/>
      <c r="O1062" s="256">
        <f t="shared" si="293"/>
        <v>0</v>
      </c>
      <c r="P1062" s="323"/>
      <c r="Q1062" s="266"/>
      <c r="R1062" s="331"/>
      <c r="S1062" s="347"/>
      <c r="T1062" s="323"/>
      <c r="U1062" s="325"/>
      <c r="V1062" s="327"/>
      <c r="W1062" s="329"/>
      <c r="X1062" s="325"/>
      <c r="Y1062" s="331"/>
      <c r="Z1062" s="331"/>
      <c r="AA1062" s="331"/>
      <c r="AB1062" s="268"/>
      <c r="AC1062" s="268"/>
      <c r="AD1062" s="238">
        <f>AD1061</f>
        <v>0</v>
      </c>
      <c r="AE1062" s="279" t="e">
        <f>VLOOKUP(AD1062,分类参数表!$I$2:$J$10,2,FALSE)</f>
        <v>#N/A</v>
      </c>
      <c r="AF1062" s="280"/>
      <c r="AG1062" s="266"/>
      <c r="AH1062" s="266"/>
      <c r="AI1062" s="266"/>
      <c r="AJ1062" s="266"/>
      <c r="AK1062" s="266"/>
      <c r="AL1062" s="266"/>
      <c r="AM1062" s="290"/>
      <c r="AN1062" s="291" t="e">
        <f t="shared" si="294"/>
        <v>#DIV/0!</v>
      </c>
      <c r="AO1062" s="297"/>
    </row>
    <row r="1063" spans="1:41" s="219" customFormat="1" ht="15" customHeight="1" x14ac:dyDescent="0.15">
      <c r="A1063" s="235"/>
      <c r="B1063" s="236">
        <f t="shared" si="295"/>
        <v>0</v>
      </c>
      <c r="C1063" s="237">
        <f t="shared" si="295"/>
        <v>0</v>
      </c>
      <c r="D1063" s="238">
        <f>D1062+1</f>
        <v>4</v>
      </c>
      <c r="E1063" s="238"/>
      <c r="F1063" s="239"/>
      <c r="G1063" s="238"/>
      <c r="H1063" s="238"/>
      <c r="I1063" s="238"/>
      <c r="J1063" s="238"/>
      <c r="K1063" s="238"/>
      <c r="L1063" s="238"/>
      <c r="M1063" s="238"/>
      <c r="N1063" s="238"/>
      <c r="O1063" s="256">
        <f t="shared" si="293"/>
        <v>0</v>
      </c>
      <c r="P1063" s="323"/>
      <c r="Q1063" s="266"/>
      <c r="R1063" s="331"/>
      <c r="S1063" s="347"/>
      <c r="T1063" s="323"/>
      <c r="U1063" s="325"/>
      <c r="V1063" s="327"/>
      <c r="W1063" s="329"/>
      <c r="X1063" s="325"/>
      <c r="Y1063" s="331"/>
      <c r="Z1063" s="331"/>
      <c r="AA1063" s="331"/>
      <c r="AB1063" s="267"/>
      <c r="AC1063" s="267"/>
      <c r="AD1063" s="238">
        <f>AD1062</f>
        <v>0</v>
      </c>
      <c r="AE1063" s="279" t="e">
        <f>VLOOKUP(AD1063,分类参数表!$I$2:$J$10,2,FALSE)</f>
        <v>#N/A</v>
      </c>
      <c r="AF1063" s="280"/>
      <c r="AG1063" s="266"/>
      <c r="AH1063" s="266"/>
      <c r="AI1063" s="266"/>
      <c r="AJ1063" s="266"/>
      <c r="AK1063" s="266"/>
      <c r="AL1063" s="266"/>
      <c r="AM1063" s="290"/>
      <c r="AN1063" s="291" t="e">
        <f t="shared" si="294"/>
        <v>#DIV/0!</v>
      </c>
      <c r="AO1063" s="297"/>
    </row>
    <row r="1064" spans="1:41" s="219" customFormat="1" ht="15" customHeight="1" x14ac:dyDescent="0.15">
      <c r="A1064" s="235"/>
      <c r="B1064" s="236">
        <f t="shared" si="295"/>
        <v>0</v>
      </c>
      <c r="C1064" s="237">
        <f t="shared" si="295"/>
        <v>0</v>
      </c>
      <c r="D1064" s="238">
        <f>D1063+1</f>
        <v>5</v>
      </c>
      <c r="E1064" s="238"/>
      <c r="F1064" s="239"/>
      <c r="G1064" s="238"/>
      <c r="H1064" s="238"/>
      <c r="I1064" s="238"/>
      <c r="J1064" s="238"/>
      <c r="K1064" s="238"/>
      <c r="L1064" s="238"/>
      <c r="M1064" s="238"/>
      <c r="N1064" s="238"/>
      <c r="O1064" s="256">
        <f t="shared" si="293"/>
        <v>0</v>
      </c>
      <c r="P1064" s="323"/>
      <c r="Q1064" s="266"/>
      <c r="R1064" s="331"/>
      <c r="S1064" s="347"/>
      <c r="T1064" s="323"/>
      <c r="U1064" s="325"/>
      <c r="V1064" s="327"/>
      <c r="W1064" s="329"/>
      <c r="X1064" s="325"/>
      <c r="Y1064" s="331"/>
      <c r="Z1064" s="331"/>
      <c r="AA1064" s="331"/>
      <c r="AB1064" s="267"/>
      <c r="AC1064" s="267"/>
      <c r="AD1064" s="238">
        <f>AD1063</f>
        <v>0</v>
      </c>
      <c r="AE1064" s="279" t="e">
        <f>VLOOKUP(AD1064,分类参数表!$I$2:$J$10,2,FALSE)</f>
        <v>#N/A</v>
      </c>
      <c r="AF1064" s="280"/>
      <c r="AG1064" s="266"/>
      <c r="AH1064" s="266"/>
      <c r="AI1064" s="266"/>
      <c r="AJ1064" s="266"/>
      <c r="AK1064" s="266"/>
      <c r="AL1064" s="266"/>
      <c r="AM1064" s="290"/>
      <c r="AN1064" s="291" t="e">
        <f t="shared" si="294"/>
        <v>#DIV/0!</v>
      </c>
      <c r="AO1064" s="297"/>
    </row>
    <row r="1065" spans="1:41" s="220" customFormat="1" ht="15" customHeight="1" x14ac:dyDescent="0.15">
      <c r="A1065" s="241"/>
      <c r="B1065" s="242"/>
      <c r="C1065" s="243"/>
      <c r="D1065" s="244">
        <v>1</v>
      </c>
      <c r="E1065" s="245"/>
      <c r="F1065" s="245"/>
      <c r="G1065" s="244"/>
      <c r="H1065" s="246"/>
      <c r="I1065" s="246"/>
      <c r="J1065" s="244"/>
      <c r="K1065" s="245"/>
      <c r="L1065" s="244"/>
      <c r="M1065" s="244"/>
      <c r="N1065" s="244"/>
      <c r="O1065" s="257">
        <f t="shared" si="293"/>
        <v>0</v>
      </c>
      <c r="P1065" s="332">
        <f>SUM(O1065:O1069)</f>
        <v>0</v>
      </c>
      <c r="Q1065" s="269"/>
      <c r="R1065" s="318">
        <f>SUMPRODUCT(Q1065:Q1069+0)</f>
        <v>0</v>
      </c>
      <c r="S1065" s="334" t="e">
        <f>R1065/P1065</f>
        <v>#DIV/0!</v>
      </c>
      <c r="T1065" s="332" t="e">
        <f>LOOKUP(S1065,{0.4,0.45,0.5,0.55,0.6,0.65,0.7,0.75,0.8,0.85,0.9,0.95,1},{0.1,0.175,0.25,0.325,0.4,0.475,0.55,0.625,0.7,0.775,0.85,0.925,1})</f>
        <v>#DIV/0!</v>
      </c>
      <c r="U1065" s="320"/>
      <c r="V1065" s="344"/>
      <c r="W1065" s="342"/>
      <c r="X1065" s="320"/>
      <c r="Y1065" s="318">
        <f>R1065-(V1065/10)-X1065</f>
        <v>0</v>
      </c>
      <c r="Z1065" s="318" t="e">
        <f>Y1065*T1065*AE1065</f>
        <v>#DIV/0!</v>
      </c>
      <c r="AA1065" s="318" t="e">
        <f>U1065-V1065+Z1065</f>
        <v>#DIV/0!</v>
      </c>
      <c r="AB1065" s="270"/>
      <c r="AC1065" s="270"/>
      <c r="AD1065" s="281"/>
      <c r="AE1065" s="282" t="e">
        <f>VLOOKUP(AD1065,分类参数表!$I$2:$J$10,2,FALSE)</f>
        <v>#N/A</v>
      </c>
      <c r="AF1065" s="283"/>
      <c r="AG1065" s="269"/>
      <c r="AH1065" s="269"/>
      <c r="AI1065" s="269"/>
      <c r="AJ1065" s="269"/>
      <c r="AK1065" s="269"/>
      <c r="AL1065" s="269"/>
      <c r="AM1065" s="292"/>
      <c r="AN1065" s="293" t="e">
        <f t="shared" si="294"/>
        <v>#DIV/0!</v>
      </c>
      <c r="AO1065" s="298"/>
    </row>
    <row r="1066" spans="1:41" s="221" customFormat="1" ht="15" customHeight="1" x14ac:dyDescent="0.15">
      <c r="A1066" s="247"/>
      <c r="B1066" s="248">
        <f t="shared" ref="B1066:C1069" si="296">B1065</f>
        <v>0</v>
      </c>
      <c r="C1066" s="249">
        <f t="shared" si="296"/>
        <v>0</v>
      </c>
      <c r="D1066" s="250">
        <f>D1065+1</f>
        <v>2</v>
      </c>
      <c r="E1066" s="250"/>
      <c r="F1066" s="251"/>
      <c r="G1066" s="250"/>
      <c r="H1066" s="252"/>
      <c r="I1066" s="252"/>
      <c r="J1066" s="250"/>
      <c r="K1066" s="250"/>
      <c r="L1066" s="250"/>
      <c r="M1066" s="250"/>
      <c r="N1066" s="250"/>
      <c r="O1066" s="258">
        <f t="shared" si="293"/>
        <v>0</v>
      </c>
      <c r="P1066" s="333"/>
      <c r="Q1066" s="271"/>
      <c r="R1066" s="319"/>
      <c r="S1066" s="335"/>
      <c r="T1066" s="333"/>
      <c r="U1066" s="321"/>
      <c r="V1066" s="345"/>
      <c r="W1066" s="343"/>
      <c r="X1066" s="321"/>
      <c r="Y1066" s="319"/>
      <c r="Z1066" s="319"/>
      <c r="AA1066" s="319"/>
      <c r="AB1066" s="272"/>
      <c r="AC1066" s="272"/>
      <c r="AD1066" s="250">
        <f>AD1065</f>
        <v>0</v>
      </c>
      <c r="AE1066" s="284" t="e">
        <f>VLOOKUP(AD1066,分类参数表!$I$2:$J$10,2,FALSE)</f>
        <v>#N/A</v>
      </c>
      <c r="AF1066" s="285"/>
      <c r="AG1066" s="271"/>
      <c r="AH1066" s="271"/>
      <c r="AI1066" s="271"/>
      <c r="AJ1066" s="271"/>
      <c r="AK1066" s="271"/>
      <c r="AL1066" s="271"/>
      <c r="AM1066" s="294"/>
      <c r="AN1066" s="295" t="e">
        <f t="shared" si="294"/>
        <v>#DIV/0!</v>
      </c>
      <c r="AO1066" s="299"/>
    </row>
    <row r="1067" spans="1:41" s="221" customFormat="1" ht="15" customHeight="1" x14ac:dyDescent="0.15">
      <c r="A1067" s="247"/>
      <c r="B1067" s="248">
        <f t="shared" si="296"/>
        <v>0</v>
      </c>
      <c r="C1067" s="249">
        <f t="shared" si="296"/>
        <v>0</v>
      </c>
      <c r="D1067" s="250">
        <f>D1066+1</f>
        <v>3</v>
      </c>
      <c r="E1067" s="250"/>
      <c r="F1067" s="251"/>
      <c r="G1067" s="250"/>
      <c r="H1067" s="252"/>
      <c r="I1067" s="252"/>
      <c r="J1067" s="250"/>
      <c r="K1067" s="250"/>
      <c r="L1067" s="250"/>
      <c r="M1067" s="250"/>
      <c r="N1067" s="250"/>
      <c r="O1067" s="258">
        <f t="shared" si="293"/>
        <v>0</v>
      </c>
      <c r="P1067" s="333"/>
      <c r="Q1067" s="271"/>
      <c r="R1067" s="319"/>
      <c r="S1067" s="335"/>
      <c r="T1067" s="333"/>
      <c r="U1067" s="321"/>
      <c r="V1067" s="345"/>
      <c r="W1067" s="343"/>
      <c r="X1067" s="321"/>
      <c r="Y1067" s="319"/>
      <c r="Z1067" s="319"/>
      <c r="AA1067" s="319"/>
      <c r="AB1067" s="273"/>
      <c r="AC1067" s="273"/>
      <c r="AD1067" s="250">
        <f>AD1066</f>
        <v>0</v>
      </c>
      <c r="AE1067" s="284" t="e">
        <f>VLOOKUP(AD1067,分类参数表!$I$2:$J$10,2,FALSE)</f>
        <v>#N/A</v>
      </c>
      <c r="AF1067" s="285"/>
      <c r="AG1067" s="271"/>
      <c r="AH1067" s="271"/>
      <c r="AI1067" s="271"/>
      <c r="AJ1067" s="271"/>
      <c r="AK1067" s="271"/>
      <c r="AL1067" s="271"/>
      <c r="AM1067" s="294"/>
      <c r="AN1067" s="295" t="e">
        <f t="shared" si="294"/>
        <v>#DIV/0!</v>
      </c>
      <c r="AO1067" s="299"/>
    </row>
    <row r="1068" spans="1:41" s="221" customFormat="1" ht="15" customHeight="1" x14ac:dyDescent="0.15">
      <c r="A1068" s="247"/>
      <c r="B1068" s="248">
        <f t="shared" si="296"/>
        <v>0</v>
      </c>
      <c r="C1068" s="249">
        <f t="shared" si="296"/>
        <v>0</v>
      </c>
      <c r="D1068" s="250">
        <f>D1067+1</f>
        <v>4</v>
      </c>
      <c r="E1068" s="250"/>
      <c r="F1068" s="251"/>
      <c r="G1068" s="250"/>
      <c r="H1068" s="250"/>
      <c r="I1068" s="250"/>
      <c r="J1068" s="250"/>
      <c r="K1068" s="250"/>
      <c r="L1068" s="250"/>
      <c r="M1068" s="250"/>
      <c r="N1068" s="250"/>
      <c r="O1068" s="258">
        <f t="shared" si="293"/>
        <v>0</v>
      </c>
      <c r="P1068" s="333"/>
      <c r="Q1068" s="271"/>
      <c r="R1068" s="319"/>
      <c r="S1068" s="335"/>
      <c r="T1068" s="333"/>
      <c r="U1068" s="321"/>
      <c r="V1068" s="345"/>
      <c r="W1068" s="343"/>
      <c r="X1068" s="321"/>
      <c r="Y1068" s="319"/>
      <c r="Z1068" s="319"/>
      <c r="AA1068" s="319"/>
      <c r="AB1068" s="272"/>
      <c r="AC1068" s="272"/>
      <c r="AD1068" s="250">
        <f>AD1067</f>
        <v>0</v>
      </c>
      <c r="AE1068" s="284" t="e">
        <f>VLOOKUP(AD1068,分类参数表!$I$2:$J$10,2,FALSE)</f>
        <v>#N/A</v>
      </c>
      <c r="AF1068" s="285"/>
      <c r="AG1068" s="271"/>
      <c r="AH1068" s="271"/>
      <c r="AI1068" s="271"/>
      <c r="AJ1068" s="271"/>
      <c r="AK1068" s="271"/>
      <c r="AL1068" s="271"/>
      <c r="AM1068" s="294"/>
      <c r="AN1068" s="295" t="e">
        <f t="shared" si="294"/>
        <v>#DIV/0!</v>
      </c>
      <c r="AO1068" s="299"/>
    </row>
    <row r="1069" spans="1:41" s="221" customFormat="1" ht="15" customHeight="1" x14ac:dyDescent="0.15">
      <c r="A1069" s="247"/>
      <c r="B1069" s="248">
        <f t="shared" si="296"/>
        <v>0</v>
      </c>
      <c r="C1069" s="249">
        <f t="shared" si="296"/>
        <v>0</v>
      </c>
      <c r="D1069" s="250">
        <f>D1068+1</f>
        <v>5</v>
      </c>
      <c r="E1069" s="250"/>
      <c r="F1069" s="251"/>
      <c r="G1069" s="250"/>
      <c r="H1069" s="250"/>
      <c r="I1069" s="250"/>
      <c r="J1069" s="250"/>
      <c r="K1069" s="250"/>
      <c r="L1069" s="250"/>
      <c r="M1069" s="250"/>
      <c r="N1069" s="250"/>
      <c r="O1069" s="258">
        <f t="shared" si="293"/>
        <v>0</v>
      </c>
      <c r="P1069" s="333"/>
      <c r="Q1069" s="271"/>
      <c r="R1069" s="319"/>
      <c r="S1069" s="335"/>
      <c r="T1069" s="333"/>
      <c r="U1069" s="321"/>
      <c r="V1069" s="345"/>
      <c r="W1069" s="343"/>
      <c r="X1069" s="321"/>
      <c r="Y1069" s="319"/>
      <c r="Z1069" s="319"/>
      <c r="AA1069" s="319"/>
      <c r="AB1069" s="272"/>
      <c r="AC1069" s="272"/>
      <c r="AD1069" s="250">
        <f>AD1068</f>
        <v>0</v>
      </c>
      <c r="AE1069" s="284" t="e">
        <f>VLOOKUP(AD1069,分类参数表!$I$2:$J$10,2,FALSE)</f>
        <v>#N/A</v>
      </c>
      <c r="AF1069" s="285"/>
      <c r="AG1069" s="271"/>
      <c r="AH1069" s="271"/>
      <c r="AI1069" s="271"/>
      <c r="AJ1069" s="271"/>
      <c r="AK1069" s="271"/>
      <c r="AL1069" s="271"/>
      <c r="AM1069" s="294"/>
      <c r="AN1069" s="295" t="e">
        <f t="shared" si="294"/>
        <v>#DIV/0!</v>
      </c>
      <c r="AO1069" s="299"/>
    </row>
    <row r="1070" spans="1:41" s="218" customFormat="1" ht="15" customHeight="1" x14ac:dyDescent="0.15">
      <c r="A1070" s="229"/>
      <c r="B1070" s="230"/>
      <c r="C1070" s="231"/>
      <c r="D1070" s="232">
        <v>1</v>
      </c>
      <c r="E1070" s="233"/>
      <c r="F1070" s="233"/>
      <c r="G1070" s="232"/>
      <c r="H1070" s="234"/>
      <c r="I1070" s="234"/>
      <c r="J1070" s="232"/>
      <c r="K1070" s="233"/>
      <c r="L1070" s="232"/>
      <c r="M1070" s="232"/>
      <c r="N1070" s="232"/>
      <c r="O1070" s="255">
        <f t="shared" si="293"/>
        <v>0</v>
      </c>
      <c r="P1070" s="322">
        <f>SUM(O1070:O1074)</f>
        <v>0</v>
      </c>
      <c r="Q1070" s="264"/>
      <c r="R1070" s="330">
        <f>SUMPRODUCT(Q1070:Q1074+0)</f>
        <v>0</v>
      </c>
      <c r="S1070" s="346" t="e">
        <f>R1070/P1070</f>
        <v>#DIV/0!</v>
      </c>
      <c r="T1070" s="322" t="e">
        <f>LOOKUP(S1070,{0.4,0.45,0.5,0.55,0.6,0.65,0.7,0.75,0.8,0.85,0.9,0.95,1},{0.1,0.175,0.25,0.325,0.4,0.475,0.55,0.625,0.7,0.775,0.85,0.925,1})</f>
        <v>#DIV/0!</v>
      </c>
      <c r="U1070" s="324"/>
      <c r="V1070" s="326"/>
      <c r="W1070" s="328"/>
      <c r="X1070" s="324"/>
      <c r="Y1070" s="330">
        <f>R1070-(V1070/10)-X1070</f>
        <v>0</v>
      </c>
      <c r="Z1070" s="330" t="e">
        <f>Y1070*T1070*AE1070</f>
        <v>#DIV/0!</v>
      </c>
      <c r="AA1070" s="330" t="e">
        <f>U1070-V1070+Z1070</f>
        <v>#DIV/0!</v>
      </c>
      <c r="AB1070" s="265"/>
      <c r="AC1070" s="265"/>
      <c r="AD1070" s="276"/>
      <c r="AE1070" s="277" t="e">
        <f>VLOOKUP(AD1070,分类参数表!$I$2:$J$10,2,FALSE)</f>
        <v>#N/A</v>
      </c>
      <c r="AF1070" s="278"/>
      <c r="AG1070" s="264"/>
      <c r="AH1070" s="264"/>
      <c r="AI1070" s="264"/>
      <c r="AJ1070" s="264"/>
      <c r="AK1070" s="264"/>
      <c r="AL1070" s="264"/>
      <c r="AM1070" s="288"/>
      <c r="AN1070" s="289" t="e">
        <f t="shared" si="294"/>
        <v>#DIV/0!</v>
      </c>
      <c r="AO1070" s="296"/>
    </row>
    <row r="1071" spans="1:41" s="219" customFormat="1" ht="15" customHeight="1" x14ac:dyDescent="0.15">
      <c r="A1071" s="235"/>
      <c r="B1071" s="236">
        <f t="shared" ref="B1071:C1074" si="297">B1070</f>
        <v>0</v>
      </c>
      <c r="C1071" s="237">
        <f t="shared" si="297"/>
        <v>0</v>
      </c>
      <c r="D1071" s="238">
        <f>D1070+1</f>
        <v>2</v>
      </c>
      <c r="E1071" s="238"/>
      <c r="F1071" s="239"/>
      <c r="G1071" s="238"/>
      <c r="H1071" s="240"/>
      <c r="I1071" s="240"/>
      <c r="J1071" s="238"/>
      <c r="K1071" s="238"/>
      <c r="L1071" s="238"/>
      <c r="M1071" s="238"/>
      <c r="N1071" s="238"/>
      <c r="O1071" s="256">
        <f t="shared" si="293"/>
        <v>0</v>
      </c>
      <c r="P1071" s="323"/>
      <c r="Q1071" s="266"/>
      <c r="R1071" s="331"/>
      <c r="S1071" s="347"/>
      <c r="T1071" s="323"/>
      <c r="U1071" s="325"/>
      <c r="V1071" s="327"/>
      <c r="W1071" s="329"/>
      <c r="X1071" s="325"/>
      <c r="Y1071" s="331"/>
      <c r="Z1071" s="331"/>
      <c r="AA1071" s="331"/>
      <c r="AB1071" s="267"/>
      <c r="AC1071" s="267"/>
      <c r="AD1071" s="238">
        <f>AD1070</f>
        <v>0</v>
      </c>
      <c r="AE1071" s="279" t="e">
        <f>VLOOKUP(AD1071,分类参数表!$I$2:$J$10,2,FALSE)</f>
        <v>#N/A</v>
      </c>
      <c r="AF1071" s="280"/>
      <c r="AG1071" s="266"/>
      <c r="AH1071" s="266"/>
      <c r="AI1071" s="266"/>
      <c r="AJ1071" s="266"/>
      <c r="AK1071" s="266"/>
      <c r="AL1071" s="266"/>
      <c r="AM1071" s="290"/>
      <c r="AN1071" s="291" t="e">
        <f t="shared" si="294"/>
        <v>#DIV/0!</v>
      </c>
      <c r="AO1071" s="297"/>
    </row>
    <row r="1072" spans="1:41" s="219" customFormat="1" ht="15" customHeight="1" x14ac:dyDescent="0.15">
      <c r="A1072" s="235"/>
      <c r="B1072" s="236">
        <f t="shared" si="297"/>
        <v>0</v>
      </c>
      <c r="C1072" s="237">
        <f t="shared" si="297"/>
        <v>0</v>
      </c>
      <c r="D1072" s="238">
        <f>D1071+1</f>
        <v>3</v>
      </c>
      <c r="E1072" s="238"/>
      <c r="F1072" s="239"/>
      <c r="G1072" s="238"/>
      <c r="H1072" s="240"/>
      <c r="I1072" s="240"/>
      <c r="J1072" s="238"/>
      <c r="K1072" s="238"/>
      <c r="L1072" s="238"/>
      <c r="M1072" s="238"/>
      <c r="N1072" s="238"/>
      <c r="O1072" s="256">
        <f t="shared" si="293"/>
        <v>0</v>
      </c>
      <c r="P1072" s="323"/>
      <c r="Q1072" s="266"/>
      <c r="R1072" s="331"/>
      <c r="S1072" s="347"/>
      <c r="T1072" s="323"/>
      <c r="U1072" s="325"/>
      <c r="V1072" s="327"/>
      <c r="W1072" s="329"/>
      <c r="X1072" s="325"/>
      <c r="Y1072" s="331"/>
      <c r="Z1072" s="331"/>
      <c r="AA1072" s="331"/>
      <c r="AB1072" s="268"/>
      <c r="AC1072" s="268"/>
      <c r="AD1072" s="238">
        <f>AD1071</f>
        <v>0</v>
      </c>
      <c r="AE1072" s="279" t="e">
        <f>VLOOKUP(AD1072,分类参数表!$I$2:$J$10,2,FALSE)</f>
        <v>#N/A</v>
      </c>
      <c r="AF1072" s="280"/>
      <c r="AG1072" s="266"/>
      <c r="AH1072" s="266"/>
      <c r="AI1072" s="266"/>
      <c r="AJ1072" s="266"/>
      <c r="AK1072" s="266"/>
      <c r="AL1072" s="266"/>
      <c r="AM1072" s="290"/>
      <c r="AN1072" s="291" t="e">
        <f t="shared" si="294"/>
        <v>#DIV/0!</v>
      </c>
      <c r="AO1072" s="297"/>
    </row>
    <row r="1073" spans="1:41" s="219" customFormat="1" ht="15" customHeight="1" x14ac:dyDescent="0.15">
      <c r="A1073" s="235"/>
      <c r="B1073" s="236">
        <f t="shared" si="297"/>
        <v>0</v>
      </c>
      <c r="C1073" s="237">
        <f t="shared" si="297"/>
        <v>0</v>
      </c>
      <c r="D1073" s="238">
        <f>D1072+1</f>
        <v>4</v>
      </c>
      <c r="E1073" s="238"/>
      <c r="F1073" s="239"/>
      <c r="G1073" s="238"/>
      <c r="H1073" s="238"/>
      <c r="I1073" s="238"/>
      <c r="J1073" s="238"/>
      <c r="K1073" s="238"/>
      <c r="L1073" s="238"/>
      <c r="M1073" s="238"/>
      <c r="N1073" s="238"/>
      <c r="O1073" s="256">
        <f t="shared" si="293"/>
        <v>0</v>
      </c>
      <c r="P1073" s="323"/>
      <c r="Q1073" s="266"/>
      <c r="R1073" s="331"/>
      <c r="S1073" s="347"/>
      <c r="T1073" s="323"/>
      <c r="U1073" s="325"/>
      <c r="V1073" s="327"/>
      <c r="W1073" s="329"/>
      <c r="X1073" s="325"/>
      <c r="Y1073" s="331"/>
      <c r="Z1073" s="331"/>
      <c r="AA1073" s="331"/>
      <c r="AB1073" s="267"/>
      <c r="AC1073" s="267"/>
      <c r="AD1073" s="238">
        <f>AD1072</f>
        <v>0</v>
      </c>
      <c r="AE1073" s="279" t="e">
        <f>VLOOKUP(AD1073,分类参数表!$I$2:$J$10,2,FALSE)</f>
        <v>#N/A</v>
      </c>
      <c r="AF1073" s="280"/>
      <c r="AG1073" s="266"/>
      <c r="AH1073" s="266"/>
      <c r="AI1073" s="266"/>
      <c r="AJ1073" s="266"/>
      <c r="AK1073" s="266"/>
      <c r="AL1073" s="266"/>
      <c r="AM1073" s="290"/>
      <c r="AN1073" s="291" t="e">
        <f t="shared" si="294"/>
        <v>#DIV/0!</v>
      </c>
      <c r="AO1073" s="297"/>
    </row>
    <row r="1074" spans="1:41" s="219" customFormat="1" ht="15" customHeight="1" x14ac:dyDescent="0.15">
      <c r="A1074" s="235"/>
      <c r="B1074" s="236">
        <f t="shared" si="297"/>
        <v>0</v>
      </c>
      <c r="C1074" s="237">
        <f t="shared" si="297"/>
        <v>0</v>
      </c>
      <c r="D1074" s="238">
        <f>D1073+1</f>
        <v>5</v>
      </c>
      <c r="E1074" s="238"/>
      <c r="F1074" s="239"/>
      <c r="G1074" s="238"/>
      <c r="H1074" s="238"/>
      <c r="I1074" s="238"/>
      <c r="J1074" s="238"/>
      <c r="K1074" s="238"/>
      <c r="L1074" s="238"/>
      <c r="M1074" s="238"/>
      <c r="N1074" s="238"/>
      <c r="O1074" s="256">
        <f t="shared" si="293"/>
        <v>0</v>
      </c>
      <c r="P1074" s="323"/>
      <c r="Q1074" s="266"/>
      <c r="R1074" s="331"/>
      <c r="S1074" s="347"/>
      <c r="T1074" s="323"/>
      <c r="U1074" s="325"/>
      <c r="V1074" s="327"/>
      <c r="W1074" s="329"/>
      <c r="X1074" s="325"/>
      <c r="Y1074" s="331"/>
      <c r="Z1074" s="331"/>
      <c r="AA1074" s="331"/>
      <c r="AB1074" s="267"/>
      <c r="AC1074" s="267"/>
      <c r="AD1074" s="238">
        <f>AD1073</f>
        <v>0</v>
      </c>
      <c r="AE1074" s="279" t="e">
        <f>VLOOKUP(AD1074,分类参数表!$I$2:$J$10,2,FALSE)</f>
        <v>#N/A</v>
      </c>
      <c r="AF1074" s="280"/>
      <c r="AG1074" s="266"/>
      <c r="AH1074" s="266"/>
      <c r="AI1074" s="266"/>
      <c r="AJ1074" s="266"/>
      <c r="AK1074" s="266"/>
      <c r="AL1074" s="266"/>
      <c r="AM1074" s="290"/>
      <c r="AN1074" s="291" t="e">
        <f t="shared" si="294"/>
        <v>#DIV/0!</v>
      </c>
      <c r="AO1074" s="297"/>
    </row>
    <row r="1075" spans="1:41" s="220" customFormat="1" ht="15" customHeight="1" x14ac:dyDescent="0.15">
      <c r="A1075" s="241"/>
      <c r="B1075" s="242"/>
      <c r="C1075" s="243"/>
      <c r="D1075" s="244">
        <v>1</v>
      </c>
      <c r="E1075" s="245"/>
      <c r="F1075" s="245"/>
      <c r="G1075" s="244"/>
      <c r="H1075" s="246"/>
      <c r="I1075" s="246"/>
      <c r="J1075" s="244"/>
      <c r="K1075" s="245"/>
      <c r="L1075" s="244"/>
      <c r="M1075" s="244"/>
      <c r="N1075" s="244"/>
      <c r="O1075" s="257">
        <f t="shared" si="293"/>
        <v>0</v>
      </c>
      <c r="P1075" s="332">
        <f>SUM(O1075:O1079)</f>
        <v>0</v>
      </c>
      <c r="Q1075" s="269"/>
      <c r="R1075" s="318">
        <f>SUMPRODUCT(Q1075:Q1079+0)</f>
        <v>0</v>
      </c>
      <c r="S1075" s="334" t="e">
        <f>R1075/P1075</f>
        <v>#DIV/0!</v>
      </c>
      <c r="T1075" s="332" t="e">
        <f>LOOKUP(S1075,{0.4,0.45,0.5,0.55,0.6,0.65,0.7,0.75,0.8,0.85,0.9,0.95,1},{0.1,0.175,0.25,0.325,0.4,0.475,0.55,0.625,0.7,0.775,0.85,0.925,1})</f>
        <v>#DIV/0!</v>
      </c>
      <c r="U1075" s="320"/>
      <c r="V1075" s="344"/>
      <c r="W1075" s="342"/>
      <c r="X1075" s="320"/>
      <c r="Y1075" s="318">
        <f>R1075-(V1075/10)-X1075</f>
        <v>0</v>
      </c>
      <c r="Z1075" s="318" t="e">
        <f>Y1075*T1075*AE1075</f>
        <v>#DIV/0!</v>
      </c>
      <c r="AA1075" s="318" t="e">
        <f>U1075-V1075+Z1075</f>
        <v>#DIV/0!</v>
      </c>
      <c r="AB1075" s="270"/>
      <c r="AC1075" s="270"/>
      <c r="AD1075" s="281"/>
      <c r="AE1075" s="282" t="e">
        <f>VLOOKUP(AD1075,分类参数表!$I$2:$J$10,2,FALSE)</f>
        <v>#N/A</v>
      </c>
      <c r="AF1075" s="283"/>
      <c r="AG1075" s="269"/>
      <c r="AH1075" s="269"/>
      <c r="AI1075" s="269"/>
      <c r="AJ1075" s="269"/>
      <c r="AK1075" s="269"/>
      <c r="AL1075" s="269"/>
      <c r="AM1075" s="292"/>
      <c r="AN1075" s="293" t="e">
        <f t="shared" si="294"/>
        <v>#DIV/0!</v>
      </c>
      <c r="AO1075" s="298"/>
    </row>
    <row r="1076" spans="1:41" s="221" customFormat="1" ht="15" customHeight="1" x14ac:dyDescent="0.15">
      <c r="A1076" s="247"/>
      <c r="B1076" s="248">
        <f t="shared" ref="B1076:C1079" si="298">B1075</f>
        <v>0</v>
      </c>
      <c r="C1076" s="249">
        <f t="shared" si="298"/>
        <v>0</v>
      </c>
      <c r="D1076" s="250">
        <f>D1075+1</f>
        <v>2</v>
      </c>
      <c r="E1076" s="250"/>
      <c r="F1076" s="251"/>
      <c r="G1076" s="250"/>
      <c r="H1076" s="252"/>
      <c r="I1076" s="252"/>
      <c r="J1076" s="250"/>
      <c r="K1076" s="250"/>
      <c r="L1076" s="250"/>
      <c r="M1076" s="250"/>
      <c r="N1076" s="250"/>
      <c r="O1076" s="258">
        <f t="shared" si="293"/>
        <v>0</v>
      </c>
      <c r="P1076" s="333"/>
      <c r="Q1076" s="271"/>
      <c r="R1076" s="319"/>
      <c r="S1076" s="335"/>
      <c r="T1076" s="333"/>
      <c r="U1076" s="321"/>
      <c r="V1076" s="345"/>
      <c r="W1076" s="343"/>
      <c r="X1076" s="321"/>
      <c r="Y1076" s="319"/>
      <c r="Z1076" s="319"/>
      <c r="AA1076" s="319"/>
      <c r="AB1076" s="272"/>
      <c r="AC1076" s="272"/>
      <c r="AD1076" s="250">
        <f>AD1075</f>
        <v>0</v>
      </c>
      <c r="AE1076" s="284" t="e">
        <f>VLOOKUP(AD1076,分类参数表!$I$2:$J$10,2,FALSE)</f>
        <v>#N/A</v>
      </c>
      <c r="AF1076" s="285"/>
      <c r="AG1076" s="271"/>
      <c r="AH1076" s="271"/>
      <c r="AI1076" s="271"/>
      <c r="AJ1076" s="271"/>
      <c r="AK1076" s="271"/>
      <c r="AL1076" s="271"/>
      <c r="AM1076" s="294"/>
      <c r="AN1076" s="295" t="e">
        <f t="shared" si="294"/>
        <v>#DIV/0!</v>
      </c>
      <c r="AO1076" s="299"/>
    </row>
    <row r="1077" spans="1:41" s="221" customFormat="1" ht="15" customHeight="1" x14ac:dyDescent="0.15">
      <c r="A1077" s="247"/>
      <c r="B1077" s="248">
        <f t="shared" si="298"/>
        <v>0</v>
      </c>
      <c r="C1077" s="249">
        <f t="shared" si="298"/>
        <v>0</v>
      </c>
      <c r="D1077" s="250">
        <f>D1076+1</f>
        <v>3</v>
      </c>
      <c r="E1077" s="250"/>
      <c r="F1077" s="251"/>
      <c r="G1077" s="250"/>
      <c r="H1077" s="252"/>
      <c r="I1077" s="252"/>
      <c r="J1077" s="250"/>
      <c r="K1077" s="250"/>
      <c r="L1077" s="250"/>
      <c r="M1077" s="250"/>
      <c r="N1077" s="250"/>
      <c r="O1077" s="258">
        <f t="shared" si="293"/>
        <v>0</v>
      </c>
      <c r="P1077" s="333"/>
      <c r="Q1077" s="271"/>
      <c r="R1077" s="319"/>
      <c r="S1077" s="335"/>
      <c r="T1077" s="333"/>
      <c r="U1077" s="321"/>
      <c r="V1077" s="345"/>
      <c r="W1077" s="343"/>
      <c r="X1077" s="321"/>
      <c r="Y1077" s="319"/>
      <c r="Z1077" s="319"/>
      <c r="AA1077" s="319"/>
      <c r="AB1077" s="273"/>
      <c r="AC1077" s="273"/>
      <c r="AD1077" s="250">
        <f>AD1076</f>
        <v>0</v>
      </c>
      <c r="AE1077" s="284" t="e">
        <f>VLOOKUP(AD1077,分类参数表!$I$2:$J$10,2,FALSE)</f>
        <v>#N/A</v>
      </c>
      <c r="AF1077" s="285"/>
      <c r="AG1077" s="271"/>
      <c r="AH1077" s="271"/>
      <c r="AI1077" s="271"/>
      <c r="AJ1077" s="271"/>
      <c r="AK1077" s="271"/>
      <c r="AL1077" s="271"/>
      <c r="AM1077" s="294"/>
      <c r="AN1077" s="295" t="e">
        <f t="shared" si="294"/>
        <v>#DIV/0!</v>
      </c>
      <c r="AO1077" s="299"/>
    </row>
    <row r="1078" spans="1:41" s="221" customFormat="1" ht="15" customHeight="1" x14ac:dyDescent="0.15">
      <c r="A1078" s="247"/>
      <c r="B1078" s="248">
        <f t="shared" si="298"/>
        <v>0</v>
      </c>
      <c r="C1078" s="249">
        <f t="shared" si="298"/>
        <v>0</v>
      </c>
      <c r="D1078" s="250">
        <f>D1077+1</f>
        <v>4</v>
      </c>
      <c r="E1078" s="250"/>
      <c r="F1078" s="251"/>
      <c r="G1078" s="250"/>
      <c r="H1078" s="250"/>
      <c r="I1078" s="250"/>
      <c r="J1078" s="250"/>
      <c r="K1078" s="250"/>
      <c r="L1078" s="250"/>
      <c r="M1078" s="250"/>
      <c r="N1078" s="250"/>
      <c r="O1078" s="258">
        <f t="shared" si="293"/>
        <v>0</v>
      </c>
      <c r="P1078" s="333"/>
      <c r="Q1078" s="271"/>
      <c r="R1078" s="319"/>
      <c r="S1078" s="335"/>
      <c r="T1078" s="333"/>
      <c r="U1078" s="321"/>
      <c r="V1078" s="345"/>
      <c r="W1078" s="343"/>
      <c r="X1078" s="321"/>
      <c r="Y1078" s="319"/>
      <c r="Z1078" s="319"/>
      <c r="AA1078" s="319"/>
      <c r="AB1078" s="272"/>
      <c r="AC1078" s="272"/>
      <c r="AD1078" s="250">
        <f>AD1077</f>
        <v>0</v>
      </c>
      <c r="AE1078" s="284" t="e">
        <f>VLOOKUP(AD1078,分类参数表!$I$2:$J$10,2,FALSE)</f>
        <v>#N/A</v>
      </c>
      <c r="AF1078" s="285"/>
      <c r="AG1078" s="271"/>
      <c r="AH1078" s="271"/>
      <c r="AI1078" s="271"/>
      <c r="AJ1078" s="271"/>
      <c r="AK1078" s="271"/>
      <c r="AL1078" s="271"/>
      <c r="AM1078" s="294"/>
      <c r="AN1078" s="295" t="e">
        <f t="shared" si="294"/>
        <v>#DIV/0!</v>
      </c>
      <c r="AO1078" s="299"/>
    </row>
    <row r="1079" spans="1:41" s="221" customFormat="1" ht="15" customHeight="1" x14ac:dyDescent="0.15">
      <c r="A1079" s="247"/>
      <c r="B1079" s="248">
        <f t="shared" si="298"/>
        <v>0</v>
      </c>
      <c r="C1079" s="249">
        <f t="shared" si="298"/>
        <v>0</v>
      </c>
      <c r="D1079" s="250">
        <f>D1078+1</f>
        <v>5</v>
      </c>
      <c r="E1079" s="250"/>
      <c r="F1079" s="251"/>
      <c r="G1079" s="250"/>
      <c r="H1079" s="250"/>
      <c r="I1079" s="250"/>
      <c r="J1079" s="250"/>
      <c r="K1079" s="250"/>
      <c r="L1079" s="250"/>
      <c r="M1079" s="250"/>
      <c r="N1079" s="250"/>
      <c r="O1079" s="258">
        <f t="shared" si="293"/>
        <v>0</v>
      </c>
      <c r="P1079" s="333"/>
      <c r="Q1079" s="271"/>
      <c r="R1079" s="319"/>
      <c r="S1079" s="335"/>
      <c r="T1079" s="333"/>
      <c r="U1079" s="321"/>
      <c r="V1079" s="345"/>
      <c r="W1079" s="343"/>
      <c r="X1079" s="321"/>
      <c r="Y1079" s="319"/>
      <c r="Z1079" s="319"/>
      <c r="AA1079" s="319"/>
      <c r="AB1079" s="272"/>
      <c r="AC1079" s="272"/>
      <c r="AD1079" s="250">
        <f>AD1078</f>
        <v>0</v>
      </c>
      <c r="AE1079" s="284" t="e">
        <f>VLOOKUP(AD1079,分类参数表!$I$2:$J$10,2,FALSE)</f>
        <v>#N/A</v>
      </c>
      <c r="AF1079" s="285"/>
      <c r="AG1079" s="271"/>
      <c r="AH1079" s="271"/>
      <c r="AI1079" s="271"/>
      <c r="AJ1079" s="271"/>
      <c r="AK1079" s="271"/>
      <c r="AL1079" s="271"/>
      <c r="AM1079" s="294"/>
      <c r="AN1079" s="295" t="e">
        <f t="shared" si="294"/>
        <v>#DIV/0!</v>
      </c>
      <c r="AO1079" s="299"/>
    </row>
    <row r="1080" spans="1:41" s="218" customFormat="1" ht="15" customHeight="1" x14ac:dyDescent="0.15">
      <c r="A1080" s="229"/>
      <c r="B1080" s="230"/>
      <c r="C1080" s="231"/>
      <c r="D1080" s="232">
        <v>1</v>
      </c>
      <c r="E1080" s="233"/>
      <c r="F1080" s="233"/>
      <c r="G1080" s="232"/>
      <c r="H1080" s="234"/>
      <c r="I1080" s="234"/>
      <c r="J1080" s="232"/>
      <c r="K1080" s="233"/>
      <c r="L1080" s="232"/>
      <c r="M1080" s="232"/>
      <c r="N1080" s="232"/>
      <c r="O1080" s="255">
        <f t="shared" si="293"/>
        <v>0</v>
      </c>
      <c r="P1080" s="322">
        <f>SUM(O1080:O1084)</f>
        <v>0</v>
      </c>
      <c r="Q1080" s="264"/>
      <c r="R1080" s="330">
        <f>SUMPRODUCT(Q1080:Q1084+0)</f>
        <v>0</v>
      </c>
      <c r="S1080" s="346" t="e">
        <f>R1080/P1080</f>
        <v>#DIV/0!</v>
      </c>
      <c r="T1080" s="322" t="e">
        <f>LOOKUP(S1080,{0.4,0.45,0.5,0.55,0.6,0.65,0.7,0.75,0.8,0.85,0.9,0.95,1},{0.1,0.175,0.25,0.325,0.4,0.475,0.55,0.625,0.7,0.775,0.85,0.925,1})</f>
        <v>#DIV/0!</v>
      </c>
      <c r="U1080" s="324"/>
      <c r="V1080" s="326"/>
      <c r="W1080" s="328"/>
      <c r="X1080" s="324"/>
      <c r="Y1080" s="330">
        <f>R1080-(V1080/10)-X1080</f>
        <v>0</v>
      </c>
      <c r="Z1080" s="330" t="e">
        <f>Y1080*T1080*AE1080</f>
        <v>#DIV/0!</v>
      </c>
      <c r="AA1080" s="330" t="e">
        <f>U1080-V1080+Z1080</f>
        <v>#DIV/0!</v>
      </c>
      <c r="AB1080" s="265"/>
      <c r="AC1080" s="265"/>
      <c r="AD1080" s="276"/>
      <c r="AE1080" s="277" t="e">
        <f>VLOOKUP(AD1080,分类参数表!$I$2:$J$10,2,FALSE)</f>
        <v>#N/A</v>
      </c>
      <c r="AF1080" s="278"/>
      <c r="AG1080" s="264"/>
      <c r="AH1080" s="264"/>
      <c r="AI1080" s="264"/>
      <c r="AJ1080" s="264"/>
      <c r="AK1080" s="264"/>
      <c r="AL1080" s="264"/>
      <c r="AM1080" s="288"/>
      <c r="AN1080" s="289" t="e">
        <f t="shared" si="294"/>
        <v>#DIV/0!</v>
      </c>
      <c r="AO1080" s="296"/>
    </row>
    <row r="1081" spans="1:41" s="219" customFormat="1" ht="15" customHeight="1" x14ac:dyDescent="0.15">
      <c r="A1081" s="235"/>
      <c r="B1081" s="236">
        <f t="shared" ref="B1081:C1084" si="299">B1080</f>
        <v>0</v>
      </c>
      <c r="C1081" s="237">
        <f t="shared" si="299"/>
        <v>0</v>
      </c>
      <c r="D1081" s="238">
        <f>D1080+1</f>
        <v>2</v>
      </c>
      <c r="E1081" s="238"/>
      <c r="F1081" s="239"/>
      <c r="G1081" s="238"/>
      <c r="H1081" s="240"/>
      <c r="I1081" s="240"/>
      <c r="J1081" s="238"/>
      <c r="K1081" s="238"/>
      <c r="L1081" s="238"/>
      <c r="M1081" s="238"/>
      <c r="N1081" s="238"/>
      <c r="O1081" s="256">
        <f t="shared" si="293"/>
        <v>0</v>
      </c>
      <c r="P1081" s="323"/>
      <c r="Q1081" s="266"/>
      <c r="R1081" s="331"/>
      <c r="S1081" s="347"/>
      <c r="T1081" s="323"/>
      <c r="U1081" s="325"/>
      <c r="V1081" s="327"/>
      <c r="W1081" s="329"/>
      <c r="X1081" s="325"/>
      <c r="Y1081" s="331"/>
      <c r="Z1081" s="331"/>
      <c r="AA1081" s="331"/>
      <c r="AB1081" s="267"/>
      <c r="AC1081" s="267"/>
      <c r="AD1081" s="238">
        <f>AD1080</f>
        <v>0</v>
      </c>
      <c r="AE1081" s="279" t="e">
        <f>VLOOKUP(AD1081,分类参数表!$I$2:$J$10,2,FALSE)</f>
        <v>#N/A</v>
      </c>
      <c r="AF1081" s="280"/>
      <c r="AG1081" s="266"/>
      <c r="AH1081" s="266"/>
      <c r="AI1081" s="266"/>
      <c r="AJ1081" s="266"/>
      <c r="AK1081" s="266"/>
      <c r="AL1081" s="266"/>
      <c r="AM1081" s="290"/>
      <c r="AN1081" s="291" t="e">
        <f t="shared" si="294"/>
        <v>#DIV/0!</v>
      </c>
      <c r="AO1081" s="297"/>
    </row>
    <row r="1082" spans="1:41" s="219" customFormat="1" ht="15" customHeight="1" x14ac:dyDescent="0.15">
      <c r="A1082" s="235"/>
      <c r="B1082" s="236">
        <f t="shared" si="299"/>
        <v>0</v>
      </c>
      <c r="C1082" s="237">
        <f t="shared" si="299"/>
        <v>0</v>
      </c>
      <c r="D1082" s="238">
        <f>D1081+1</f>
        <v>3</v>
      </c>
      <c r="E1082" s="238"/>
      <c r="F1082" s="239"/>
      <c r="G1082" s="238"/>
      <c r="H1082" s="240"/>
      <c r="I1082" s="240"/>
      <c r="J1082" s="238"/>
      <c r="K1082" s="238"/>
      <c r="L1082" s="238"/>
      <c r="M1082" s="238"/>
      <c r="N1082" s="238"/>
      <c r="O1082" s="256">
        <f t="shared" si="293"/>
        <v>0</v>
      </c>
      <c r="P1082" s="323"/>
      <c r="Q1082" s="266"/>
      <c r="R1082" s="331"/>
      <c r="S1082" s="347"/>
      <c r="T1082" s="323"/>
      <c r="U1082" s="325"/>
      <c r="V1082" s="327"/>
      <c r="W1082" s="329"/>
      <c r="X1082" s="325"/>
      <c r="Y1082" s="331"/>
      <c r="Z1082" s="331"/>
      <c r="AA1082" s="331"/>
      <c r="AB1082" s="268"/>
      <c r="AC1082" s="268"/>
      <c r="AD1082" s="238">
        <f>AD1081</f>
        <v>0</v>
      </c>
      <c r="AE1082" s="279" t="e">
        <f>VLOOKUP(AD1082,分类参数表!$I$2:$J$10,2,FALSE)</f>
        <v>#N/A</v>
      </c>
      <c r="AF1082" s="280"/>
      <c r="AG1082" s="266"/>
      <c r="AH1082" s="266"/>
      <c r="AI1082" s="266"/>
      <c r="AJ1082" s="266"/>
      <c r="AK1082" s="266"/>
      <c r="AL1082" s="266"/>
      <c r="AM1082" s="290"/>
      <c r="AN1082" s="291" t="e">
        <f t="shared" si="294"/>
        <v>#DIV/0!</v>
      </c>
      <c r="AO1082" s="297"/>
    </row>
    <row r="1083" spans="1:41" s="219" customFormat="1" ht="15" customHeight="1" x14ac:dyDescent="0.15">
      <c r="A1083" s="235"/>
      <c r="B1083" s="236">
        <f t="shared" si="299"/>
        <v>0</v>
      </c>
      <c r="C1083" s="237">
        <f t="shared" si="299"/>
        <v>0</v>
      </c>
      <c r="D1083" s="238">
        <f>D1082+1</f>
        <v>4</v>
      </c>
      <c r="E1083" s="238"/>
      <c r="F1083" s="239"/>
      <c r="G1083" s="238"/>
      <c r="H1083" s="238"/>
      <c r="I1083" s="238"/>
      <c r="J1083" s="238"/>
      <c r="K1083" s="238"/>
      <c r="L1083" s="238"/>
      <c r="M1083" s="238"/>
      <c r="N1083" s="238"/>
      <c r="O1083" s="256">
        <f t="shared" si="293"/>
        <v>0</v>
      </c>
      <c r="P1083" s="323"/>
      <c r="Q1083" s="266"/>
      <c r="R1083" s="331"/>
      <c r="S1083" s="347"/>
      <c r="T1083" s="323"/>
      <c r="U1083" s="325"/>
      <c r="V1083" s="327"/>
      <c r="W1083" s="329"/>
      <c r="X1083" s="325"/>
      <c r="Y1083" s="331"/>
      <c r="Z1083" s="331"/>
      <c r="AA1083" s="331"/>
      <c r="AB1083" s="267"/>
      <c r="AC1083" s="267"/>
      <c r="AD1083" s="238">
        <f>AD1082</f>
        <v>0</v>
      </c>
      <c r="AE1083" s="279" t="e">
        <f>VLOOKUP(AD1083,分类参数表!$I$2:$J$10,2,FALSE)</f>
        <v>#N/A</v>
      </c>
      <c r="AF1083" s="280"/>
      <c r="AG1083" s="266"/>
      <c r="AH1083" s="266"/>
      <c r="AI1083" s="266"/>
      <c r="AJ1083" s="266"/>
      <c r="AK1083" s="266"/>
      <c r="AL1083" s="266"/>
      <c r="AM1083" s="290"/>
      <c r="AN1083" s="291" t="e">
        <f t="shared" si="294"/>
        <v>#DIV/0!</v>
      </c>
      <c r="AO1083" s="297"/>
    </row>
    <row r="1084" spans="1:41" s="219" customFormat="1" ht="15" customHeight="1" x14ac:dyDescent="0.15">
      <c r="A1084" s="235"/>
      <c r="B1084" s="236">
        <f t="shared" si="299"/>
        <v>0</v>
      </c>
      <c r="C1084" s="237">
        <f t="shared" si="299"/>
        <v>0</v>
      </c>
      <c r="D1084" s="238">
        <f>D1083+1</f>
        <v>5</v>
      </c>
      <c r="E1084" s="238"/>
      <c r="F1084" s="239"/>
      <c r="G1084" s="238"/>
      <c r="H1084" s="238"/>
      <c r="I1084" s="238"/>
      <c r="J1084" s="238"/>
      <c r="K1084" s="238"/>
      <c r="L1084" s="238"/>
      <c r="M1084" s="238"/>
      <c r="N1084" s="238"/>
      <c r="O1084" s="256">
        <f t="shared" si="293"/>
        <v>0</v>
      </c>
      <c r="P1084" s="323"/>
      <c r="Q1084" s="266"/>
      <c r="R1084" s="331"/>
      <c r="S1084" s="347"/>
      <c r="T1084" s="323"/>
      <c r="U1084" s="325"/>
      <c r="V1084" s="327"/>
      <c r="W1084" s="329"/>
      <c r="X1084" s="325"/>
      <c r="Y1084" s="331"/>
      <c r="Z1084" s="331"/>
      <c r="AA1084" s="331"/>
      <c r="AB1084" s="267"/>
      <c r="AC1084" s="267"/>
      <c r="AD1084" s="238">
        <f>AD1083</f>
        <v>0</v>
      </c>
      <c r="AE1084" s="279" t="e">
        <f>VLOOKUP(AD1084,分类参数表!$I$2:$J$10,2,FALSE)</f>
        <v>#N/A</v>
      </c>
      <c r="AF1084" s="280"/>
      <c r="AG1084" s="266"/>
      <c r="AH1084" s="266"/>
      <c r="AI1084" s="266"/>
      <c r="AJ1084" s="266"/>
      <c r="AK1084" s="266"/>
      <c r="AL1084" s="266"/>
      <c r="AM1084" s="290"/>
      <c r="AN1084" s="291" t="e">
        <f t="shared" si="294"/>
        <v>#DIV/0!</v>
      </c>
      <c r="AO1084" s="297"/>
    </row>
    <row r="1085" spans="1:41" x14ac:dyDescent="0.15">
      <c r="A1085" s="253"/>
      <c r="B1085" s="38"/>
      <c r="C1085" s="37"/>
      <c r="D1085" s="38"/>
      <c r="E1085" s="38"/>
      <c r="F1085" s="38"/>
      <c r="G1085" s="38"/>
      <c r="H1085" s="38"/>
      <c r="I1085" s="38"/>
      <c r="J1085" s="38"/>
      <c r="K1085" s="38"/>
      <c r="L1085" s="38"/>
      <c r="M1085" s="38"/>
      <c r="N1085" s="38"/>
      <c r="O1085" s="38"/>
      <c r="P1085" s="38"/>
      <c r="Q1085" s="67"/>
      <c r="R1085" s="38"/>
      <c r="S1085" s="38"/>
      <c r="T1085" s="38"/>
      <c r="U1085" s="38"/>
      <c r="V1085" s="68"/>
      <c r="W1085" s="67"/>
      <c r="X1085" s="38"/>
      <c r="Y1085" s="68"/>
      <c r="Z1085" s="68"/>
      <c r="AA1085" s="68"/>
      <c r="AB1085" s="68"/>
      <c r="AC1085" s="68"/>
      <c r="AD1085" s="38"/>
      <c r="AE1085" s="286"/>
      <c r="AF1085" s="38"/>
      <c r="AG1085" s="38"/>
      <c r="AH1085" s="38"/>
      <c r="AI1085" s="38"/>
      <c r="AJ1085" s="38"/>
      <c r="AK1085" s="38"/>
      <c r="AL1085" s="38"/>
      <c r="AM1085" s="68"/>
      <c r="AN1085" s="90"/>
      <c r="AO1085" s="98"/>
    </row>
    <row r="1086" spans="1:41" s="218" customFormat="1" ht="15" customHeight="1" x14ac:dyDescent="0.15">
      <c r="A1086" s="229"/>
      <c r="B1086" s="230"/>
      <c r="C1086" s="231"/>
      <c r="D1086" s="232">
        <v>1</v>
      </c>
      <c r="E1086" s="233"/>
      <c r="F1086" s="233"/>
      <c r="G1086" s="232"/>
      <c r="H1086" s="234"/>
      <c r="I1086" s="234"/>
      <c r="J1086" s="232"/>
      <c r="K1086" s="233"/>
      <c r="L1086" s="232"/>
      <c r="M1086" s="232"/>
      <c r="N1086" s="232"/>
      <c r="O1086" s="255">
        <f t="shared" ref="O1086:O1110" si="300">N1086*M1086</f>
        <v>0</v>
      </c>
      <c r="P1086" s="322">
        <f>SUM(O1086:O1090)</f>
        <v>0</v>
      </c>
      <c r="Q1086" s="264"/>
      <c r="R1086" s="330">
        <f>SUMPRODUCT(Q1086:Q1090+0)</f>
        <v>0</v>
      </c>
      <c r="S1086" s="346" t="e">
        <f>R1086/P1086</f>
        <v>#DIV/0!</v>
      </c>
      <c r="T1086" s="322" t="e">
        <f>LOOKUP(S1086,{0.4,0.45,0.5,0.55,0.6,0.65,0.7,0.75,0.8,0.85,0.9,0.95,1},{0.1,0.175,0.25,0.325,0.4,0.475,0.55,0.625,0.7,0.775,0.85,0.925,1})</f>
        <v>#DIV/0!</v>
      </c>
      <c r="U1086" s="324"/>
      <c r="V1086" s="326"/>
      <c r="W1086" s="328"/>
      <c r="X1086" s="324"/>
      <c r="Y1086" s="330">
        <f>R1086-(V1086/10)-X1086</f>
        <v>0</v>
      </c>
      <c r="Z1086" s="330" t="e">
        <f>Y1086*T1086*AE1086</f>
        <v>#DIV/0!</v>
      </c>
      <c r="AA1086" s="330" t="e">
        <f>U1086-V1086+Z1086</f>
        <v>#DIV/0!</v>
      </c>
      <c r="AB1086" s="265"/>
      <c r="AC1086" s="265"/>
      <c r="AD1086" s="276"/>
      <c r="AE1086" s="277" t="e">
        <f>VLOOKUP(AD1086,分类参数表!$I$2:$J$10,2,FALSE)</f>
        <v>#N/A</v>
      </c>
      <c r="AF1086" s="278"/>
      <c r="AG1086" s="264"/>
      <c r="AH1086" s="264"/>
      <c r="AI1086" s="264"/>
      <c r="AJ1086" s="264"/>
      <c r="AK1086" s="264"/>
      <c r="AL1086" s="264"/>
      <c r="AM1086" s="288"/>
      <c r="AN1086" s="289" t="e">
        <f t="shared" ref="AN1086:AN1110" si="301">(Q1086-AM1086)/M1086/N1086</f>
        <v>#DIV/0!</v>
      </c>
      <c r="AO1086" s="296"/>
    </row>
    <row r="1087" spans="1:41" s="219" customFormat="1" ht="15" customHeight="1" x14ac:dyDescent="0.15">
      <c r="A1087" s="235"/>
      <c r="B1087" s="236">
        <f t="shared" ref="B1087:C1090" si="302">B1086</f>
        <v>0</v>
      </c>
      <c r="C1087" s="237">
        <f t="shared" si="302"/>
        <v>0</v>
      </c>
      <c r="D1087" s="238">
        <f>D1086+1</f>
        <v>2</v>
      </c>
      <c r="E1087" s="238"/>
      <c r="F1087" s="239"/>
      <c r="G1087" s="238"/>
      <c r="H1087" s="240"/>
      <c r="I1087" s="240"/>
      <c r="J1087" s="238"/>
      <c r="K1087" s="238"/>
      <c r="L1087" s="238"/>
      <c r="M1087" s="238"/>
      <c r="N1087" s="238"/>
      <c r="O1087" s="256">
        <f t="shared" si="300"/>
        <v>0</v>
      </c>
      <c r="P1087" s="323"/>
      <c r="Q1087" s="266"/>
      <c r="R1087" s="331"/>
      <c r="S1087" s="347"/>
      <c r="T1087" s="323"/>
      <c r="U1087" s="325"/>
      <c r="V1087" s="327"/>
      <c r="W1087" s="329"/>
      <c r="X1087" s="325"/>
      <c r="Y1087" s="331"/>
      <c r="Z1087" s="331"/>
      <c r="AA1087" s="331"/>
      <c r="AB1087" s="267"/>
      <c r="AC1087" s="267"/>
      <c r="AD1087" s="238">
        <f>AD1086</f>
        <v>0</v>
      </c>
      <c r="AE1087" s="279" t="e">
        <f>VLOOKUP(AD1087,分类参数表!$I$2:$J$10,2,FALSE)</f>
        <v>#N/A</v>
      </c>
      <c r="AF1087" s="280"/>
      <c r="AG1087" s="266"/>
      <c r="AH1087" s="266"/>
      <c r="AI1087" s="266"/>
      <c r="AJ1087" s="266"/>
      <c r="AK1087" s="266"/>
      <c r="AL1087" s="266"/>
      <c r="AM1087" s="290"/>
      <c r="AN1087" s="291" t="e">
        <f t="shared" si="301"/>
        <v>#DIV/0!</v>
      </c>
      <c r="AO1087" s="297"/>
    </row>
    <row r="1088" spans="1:41" s="219" customFormat="1" ht="15" customHeight="1" x14ac:dyDescent="0.15">
      <c r="A1088" s="235"/>
      <c r="B1088" s="236">
        <f t="shared" si="302"/>
        <v>0</v>
      </c>
      <c r="C1088" s="237">
        <f t="shared" si="302"/>
        <v>0</v>
      </c>
      <c r="D1088" s="238">
        <f>D1087+1</f>
        <v>3</v>
      </c>
      <c r="E1088" s="238"/>
      <c r="F1088" s="239"/>
      <c r="G1088" s="238"/>
      <c r="H1088" s="240"/>
      <c r="I1088" s="240"/>
      <c r="J1088" s="238"/>
      <c r="K1088" s="238"/>
      <c r="L1088" s="238"/>
      <c r="M1088" s="238"/>
      <c r="N1088" s="238"/>
      <c r="O1088" s="256">
        <f t="shared" si="300"/>
        <v>0</v>
      </c>
      <c r="P1088" s="323"/>
      <c r="Q1088" s="266"/>
      <c r="R1088" s="331"/>
      <c r="S1088" s="347"/>
      <c r="T1088" s="323"/>
      <c r="U1088" s="325"/>
      <c r="V1088" s="327"/>
      <c r="W1088" s="329"/>
      <c r="X1088" s="325"/>
      <c r="Y1088" s="331"/>
      <c r="Z1088" s="331"/>
      <c r="AA1088" s="331"/>
      <c r="AB1088" s="268"/>
      <c r="AC1088" s="268"/>
      <c r="AD1088" s="238">
        <f>AD1087</f>
        <v>0</v>
      </c>
      <c r="AE1088" s="279" t="e">
        <f>VLOOKUP(AD1088,分类参数表!$I$2:$J$10,2,FALSE)</f>
        <v>#N/A</v>
      </c>
      <c r="AF1088" s="280"/>
      <c r="AG1088" s="266"/>
      <c r="AH1088" s="266"/>
      <c r="AI1088" s="266"/>
      <c r="AJ1088" s="266"/>
      <c r="AK1088" s="266"/>
      <c r="AL1088" s="266"/>
      <c r="AM1088" s="290"/>
      <c r="AN1088" s="291" t="e">
        <f t="shared" si="301"/>
        <v>#DIV/0!</v>
      </c>
      <c r="AO1088" s="297"/>
    </row>
    <row r="1089" spans="1:41" s="219" customFormat="1" ht="15" customHeight="1" x14ac:dyDescent="0.15">
      <c r="A1089" s="235"/>
      <c r="B1089" s="236">
        <f t="shared" si="302"/>
        <v>0</v>
      </c>
      <c r="C1089" s="237">
        <f t="shared" si="302"/>
        <v>0</v>
      </c>
      <c r="D1089" s="238">
        <f>D1088+1</f>
        <v>4</v>
      </c>
      <c r="E1089" s="238"/>
      <c r="F1089" s="239"/>
      <c r="G1089" s="238"/>
      <c r="H1089" s="238"/>
      <c r="I1089" s="238"/>
      <c r="J1089" s="238"/>
      <c r="K1089" s="238"/>
      <c r="L1089" s="238"/>
      <c r="M1089" s="238"/>
      <c r="N1089" s="238"/>
      <c r="O1089" s="256">
        <f t="shared" si="300"/>
        <v>0</v>
      </c>
      <c r="P1089" s="323"/>
      <c r="Q1089" s="266"/>
      <c r="R1089" s="331"/>
      <c r="S1089" s="347"/>
      <c r="T1089" s="323"/>
      <c r="U1089" s="325"/>
      <c r="V1089" s="327"/>
      <c r="W1089" s="329"/>
      <c r="X1089" s="325"/>
      <c r="Y1089" s="331"/>
      <c r="Z1089" s="331"/>
      <c r="AA1089" s="331"/>
      <c r="AB1089" s="267"/>
      <c r="AC1089" s="267"/>
      <c r="AD1089" s="238">
        <f>AD1088</f>
        <v>0</v>
      </c>
      <c r="AE1089" s="279" t="e">
        <f>VLOOKUP(AD1089,分类参数表!$I$2:$J$10,2,FALSE)</f>
        <v>#N/A</v>
      </c>
      <c r="AF1089" s="280"/>
      <c r="AG1089" s="266"/>
      <c r="AH1089" s="266"/>
      <c r="AI1089" s="266"/>
      <c r="AJ1089" s="266"/>
      <c r="AK1089" s="266"/>
      <c r="AL1089" s="266"/>
      <c r="AM1089" s="290"/>
      <c r="AN1089" s="291" t="e">
        <f t="shared" si="301"/>
        <v>#DIV/0!</v>
      </c>
      <c r="AO1089" s="297"/>
    </row>
    <row r="1090" spans="1:41" s="219" customFormat="1" ht="15" customHeight="1" x14ac:dyDescent="0.15">
      <c r="A1090" s="235"/>
      <c r="B1090" s="236">
        <f t="shared" si="302"/>
        <v>0</v>
      </c>
      <c r="C1090" s="237">
        <f t="shared" si="302"/>
        <v>0</v>
      </c>
      <c r="D1090" s="238">
        <f>D1089+1</f>
        <v>5</v>
      </c>
      <c r="E1090" s="238"/>
      <c r="F1090" s="239"/>
      <c r="G1090" s="238"/>
      <c r="H1090" s="238"/>
      <c r="I1090" s="238"/>
      <c r="J1090" s="238"/>
      <c r="K1090" s="238"/>
      <c r="L1090" s="238"/>
      <c r="M1090" s="238"/>
      <c r="N1090" s="238"/>
      <c r="O1090" s="256">
        <f t="shared" si="300"/>
        <v>0</v>
      </c>
      <c r="P1090" s="323"/>
      <c r="Q1090" s="266"/>
      <c r="R1090" s="331"/>
      <c r="S1090" s="347"/>
      <c r="T1090" s="323"/>
      <c r="U1090" s="325"/>
      <c r="V1090" s="327"/>
      <c r="W1090" s="329"/>
      <c r="X1090" s="325"/>
      <c r="Y1090" s="331"/>
      <c r="Z1090" s="331"/>
      <c r="AA1090" s="331"/>
      <c r="AB1090" s="267"/>
      <c r="AC1090" s="267"/>
      <c r="AD1090" s="238">
        <f>AD1089</f>
        <v>0</v>
      </c>
      <c r="AE1090" s="279" t="e">
        <f>VLOOKUP(AD1090,分类参数表!$I$2:$J$10,2,FALSE)</f>
        <v>#N/A</v>
      </c>
      <c r="AF1090" s="280"/>
      <c r="AG1090" s="266"/>
      <c r="AH1090" s="266"/>
      <c r="AI1090" s="266"/>
      <c r="AJ1090" s="266"/>
      <c r="AK1090" s="266"/>
      <c r="AL1090" s="266"/>
      <c r="AM1090" s="290"/>
      <c r="AN1090" s="291" t="e">
        <f t="shared" si="301"/>
        <v>#DIV/0!</v>
      </c>
      <c r="AO1090" s="297"/>
    </row>
    <row r="1091" spans="1:41" s="220" customFormat="1" ht="15" customHeight="1" x14ac:dyDescent="0.15">
      <c r="A1091" s="241"/>
      <c r="B1091" s="242"/>
      <c r="C1091" s="243"/>
      <c r="D1091" s="244">
        <v>1</v>
      </c>
      <c r="E1091" s="245"/>
      <c r="F1091" s="245"/>
      <c r="G1091" s="244"/>
      <c r="H1091" s="246"/>
      <c r="I1091" s="246"/>
      <c r="J1091" s="244"/>
      <c r="K1091" s="245"/>
      <c r="L1091" s="244"/>
      <c r="M1091" s="244"/>
      <c r="N1091" s="244"/>
      <c r="O1091" s="257">
        <f t="shared" si="300"/>
        <v>0</v>
      </c>
      <c r="P1091" s="332">
        <f>SUM(O1091:O1095)</f>
        <v>0</v>
      </c>
      <c r="Q1091" s="269"/>
      <c r="R1091" s="318">
        <f>SUMPRODUCT(Q1091:Q1095+0)</f>
        <v>0</v>
      </c>
      <c r="S1091" s="334" t="e">
        <f>R1091/P1091</f>
        <v>#DIV/0!</v>
      </c>
      <c r="T1091" s="332" t="e">
        <f>LOOKUP(S1091,{0.4,0.45,0.5,0.55,0.6,0.65,0.7,0.75,0.8,0.85,0.9,0.95,1},{0.1,0.175,0.25,0.325,0.4,0.475,0.55,0.625,0.7,0.775,0.85,0.925,1})</f>
        <v>#DIV/0!</v>
      </c>
      <c r="U1091" s="320"/>
      <c r="V1091" s="344"/>
      <c r="W1091" s="342"/>
      <c r="X1091" s="320"/>
      <c r="Y1091" s="318">
        <f>R1091-(V1091/10)-X1091</f>
        <v>0</v>
      </c>
      <c r="Z1091" s="318" t="e">
        <f>Y1091*T1091*AE1091</f>
        <v>#DIV/0!</v>
      </c>
      <c r="AA1091" s="318" t="e">
        <f>U1091-V1091+Z1091</f>
        <v>#DIV/0!</v>
      </c>
      <c r="AB1091" s="270"/>
      <c r="AC1091" s="270"/>
      <c r="AD1091" s="281"/>
      <c r="AE1091" s="282" t="e">
        <f>VLOOKUP(AD1091,分类参数表!$I$2:$J$10,2,FALSE)</f>
        <v>#N/A</v>
      </c>
      <c r="AF1091" s="283"/>
      <c r="AG1091" s="269"/>
      <c r="AH1091" s="269"/>
      <c r="AI1091" s="269"/>
      <c r="AJ1091" s="269"/>
      <c r="AK1091" s="269"/>
      <c r="AL1091" s="269"/>
      <c r="AM1091" s="292"/>
      <c r="AN1091" s="293" t="e">
        <f t="shared" si="301"/>
        <v>#DIV/0!</v>
      </c>
      <c r="AO1091" s="298"/>
    </row>
    <row r="1092" spans="1:41" s="221" customFormat="1" ht="15" customHeight="1" x14ac:dyDescent="0.15">
      <c r="A1092" s="247"/>
      <c r="B1092" s="248">
        <f t="shared" ref="B1092:C1095" si="303">B1091</f>
        <v>0</v>
      </c>
      <c r="C1092" s="249">
        <f t="shared" si="303"/>
        <v>0</v>
      </c>
      <c r="D1092" s="250">
        <f>D1091+1</f>
        <v>2</v>
      </c>
      <c r="E1092" s="250"/>
      <c r="F1092" s="251"/>
      <c r="G1092" s="250"/>
      <c r="H1092" s="252"/>
      <c r="I1092" s="252"/>
      <c r="J1092" s="250"/>
      <c r="K1092" s="250"/>
      <c r="L1092" s="250"/>
      <c r="M1092" s="250"/>
      <c r="N1092" s="250"/>
      <c r="O1092" s="258">
        <f t="shared" si="300"/>
        <v>0</v>
      </c>
      <c r="P1092" s="333"/>
      <c r="Q1092" s="271"/>
      <c r="R1092" s="319"/>
      <c r="S1092" s="335"/>
      <c r="T1092" s="333"/>
      <c r="U1092" s="321"/>
      <c r="V1092" s="345"/>
      <c r="W1092" s="343"/>
      <c r="X1092" s="321"/>
      <c r="Y1092" s="319"/>
      <c r="Z1092" s="319"/>
      <c r="AA1092" s="319"/>
      <c r="AB1092" s="272"/>
      <c r="AC1092" s="272"/>
      <c r="AD1092" s="250">
        <f>AD1091</f>
        <v>0</v>
      </c>
      <c r="AE1092" s="284" t="e">
        <f>VLOOKUP(AD1092,分类参数表!$I$2:$J$10,2,FALSE)</f>
        <v>#N/A</v>
      </c>
      <c r="AF1092" s="285"/>
      <c r="AG1092" s="271"/>
      <c r="AH1092" s="271"/>
      <c r="AI1092" s="271"/>
      <c r="AJ1092" s="271"/>
      <c r="AK1092" s="271"/>
      <c r="AL1092" s="271"/>
      <c r="AM1092" s="294"/>
      <c r="AN1092" s="295" t="e">
        <f t="shared" si="301"/>
        <v>#DIV/0!</v>
      </c>
      <c r="AO1092" s="299"/>
    </row>
    <row r="1093" spans="1:41" s="221" customFormat="1" ht="15" customHeight="1" x14ac:dyDescent="0.15">
      <c r="A1093" s="247"/>
      <c r="B1093" s="248">
        <f t="shared" si="303"/>
        <v>0</v>
      </c>
      <c r="C1093" s="249">
        <f t="shared" si="303"/>
        <v>0</v>
      </c>
      <c r="D1093" s="250">
        <f>D1092+1</f>
        <v>3</v>
      </c>
      <c r="E1093" s="250"/>
      <c r="F1093" s="251"/>
      <c r="G1093" s="250"/>
      <c r="H1093" s="252"/>
      <c r="I1093" s="252"/>
      <c r="J1093" s="250"/>
      <c r="K1093" s="250"/>
      <c r="L1093" s="250"/>
      <c r="M1093" s="250"/>
      <c r="N1093" s="250"/>
      <c r="O1093" s="258">
        <f t="shared" si="300"/>
        <v>0</v>
      </c>
      <c r="P1093" s="333"/>
      <c r="Q1093" s="271"/>
      <c r="R1093" s="319"/>
      <c r="S1093" s="335"/>
      <c r="T1093" s="333"/>
      <c r="U1093" s="321"/>
      <c r="V1093" s="345"/>
      <c r="W1093" s="343"/>
      <c r="X1093" s="321"/>
      <c r="Y1093" s="319"/>
      <c r="Z1093" s="319"/>
      <c r="AA1093" s="319"/>
      <c r="AB1093" s="273"/>
      <c r="AC1093" s="273"/>
      <c r="AD1093" s="250">
        <f>AD1092</f>
        <v>0</v>
      </c>
      <c r="AE1093" s="284" t="e">
        <f>VLOOKUP(AD1093,分类参数表!$I$2:$J$10,2,FALSE)</f>
        <v>#N/A</v>
      </c>
      <c r="AF1093" s="285"/>
      <c r="AG1093" s="271"/>
      <c r="AH1093" s="271"/>
      <c r="AI1093" s="271"/>
      <c r="AJ1093" s="271"/>
      <c r="AK1093" s="271"/>
      <c r="AL1093" s="271"/>
      <c r="AM1093" s="294"/>
      <c r="AN1093" s="295" t="e">
        <f t="shared" si="301"/>
        <v>#DIV/0!</v>
      </c>
      <c r="AO1093" s="299"/>
    </row>
    <row r="1094" spans="1:41" s="221" customFormat="1" ht="15" customHeight="1" x14ac:dyDescent="0.15">
      <c r="A1094" s="247"/>
      <c r="B1094" s="248">
        <f t="shared" si="303"/>
        <v>0</v>
      </c>
      <c r="C1094" s="249">
        <f t="shared" si="303"/>
        <v>0</v>
      </c>
      <c r="D1094" s="250">
        <f>D1093+1</f>
        <v>4</v>
      </c>
      <c r="E1094" s="250"/>
      <c r="F1094" s="251"/>
      <c r="G1094" s="250"/>
      <c r="H1094" s="250"/>
      <c r="I1094" s="250"/>
      <c r="J1094" s="250"/>
      <c r="K1094" s="250"/>
      <c r="L1094" s="250"/>
      <c r="M1094" s="250"/>
      <c r="N1094" s="250"/>
      <c r="O1094" s="258">
        <f t="shared" si="300"/>
        <v>0</v>
      </c>
      <c r="P1094" s="333"/>
      <c r="Q1094" s="271"/>
      <c r="R1094" s="319"/>
      <c r="S1094" s="335"/>
      <c r="T1094" s="333"/>
      <c r="U1094" s="321"/>
      <c r="V1094" s="345"/>
      <c r="W1094" s="343"/>
      <c r="X1094" s="321"/>
      <c r="Y1094" s="319"/>
      <c r="Z1094" s="319"/>
      <c r="AA1094" s="319"/>
      <c r="AB1094" s="272"/>
      <c r="AC1094" s="272"/>
      <c r="AD1094" s="250">
        <f>AD1093</f>
        <v>0</v>
      </c>
      <c r="AE1094" s="284" t="e">
        <f>VLOOKUP(AD1094,分类参数表!$I$2:$J$10,2,FALSE)</f>
        <v>#N/A</v>
      </c>
      <c r="AF1094" s="285"/>
      <c r="AG1094" s="271"/>
      <c r="AH1094" s="271"/>
      <c r="AI1094" s="271"/>
      <c r="AJ1094" s="271"/>
      <c r="AK1094" s="271"/>
      <c r="AL1094" s="271"/>
      <c r="AM1094" s="294"/>
      <c r="AN1094" s="295" t="e">
        <f t="shared" si="301"/>
        <v>#DIV/0!</v>
      </c>
      <c r="AO1094" s="299"/>
    </row>
    <row r="1095" spans="1:41" s="221" customFormat="1" ht="15" customHeight="1" x14ac:dyDescent="0.15">
      <c r="A1095" s="247"/>
      <c r="B1095" s="248">
        <f t="shared" si="303"/>
        <v>0</v>
      </c>
      <c r="C1095" s="249">
        <f t="shared" si="303"/>
        <v>0</v>
      </c>
      <c r="D1095" s="250">
        <f>D1094+1</f>
        <v>5</v>
      </c>
      <c r="E1095" s="250"/>
      <c r="F1095" s="251"/>
      <c r="G1095" s="250"/>
      <c r="H1095" s="250"/>
      <c r="I1095" s="250"/>
      <c r="J1095" s="250"/>
      <c r="K1095" s="250"/>
      <c r="L1095" s="250"/>
      <c r="M1095" s="250"/>
      <c r="N1095" s="250"/>
      <c r="O1095" s="258">
        <f t="shared" si="300"/>
        <v>0</v>
      </c>
      <c r="P1095" s="333"/>
      <c r="Q1095" s="271"/>
      <c r="R1095" s="319"/>
      <c r="S1095" s="335"/>
      <c r="T1095" s="333"/>
      <c r="U1095" s="321"/>
      <c r="V1095" s="345"/>
      <c r="W1095" s="343"/>
      <c r="X1095" s="321"/>
      <c r="Y1095" s="319"/>
      <c r="Z1095" s="319"/>
      <c r="AA1095" s="319"/>
      <c r="AB1095" s="272"/>
      <c r="AC1095" s="272"/>
      <c r="AD1095" s="250">
        <f>AD1094</f>
        <v>0</v>
      </c>
      <c r="AE1095" s="284" t="e">
        <f>VLOOKUP(AD1095,分类参数表!$I$2:$J$10,2,FALSE)</f>
        <v>#N/A</v>
      </c>
      <c r="AF1095" s="285"/>
      <c r="AG1095" s="271"/>
      <c r="AH1095" s="271"/>
      <c r="AI1095" s="271"/>
      <c r="AJ1095" s="271"/>
      <c r="AK1095" s="271"/>
      <c r="AL1095" s="271"/>
      <c r="AM1095" s="294"/>
      <c r="AN1095" s="295" t="e">
        <f t="shared" si="301"/>
        <v>#DIV/0!</v>
      </c>
      <c r="AO1095" s="299"/>
    </row>
    <row r="1096" spans="1:41" s="218" customFormat="1" ht="15" customHeight="1" x14ac:dyDescent="0.15">
      <c r="A1096" s="229"/>
      <c r="B1096" s="230"/>
      <c r="C1096" s="231"/>
      <c r="D1096" s="232">
        <v>1</v>
      </c>
      <c r="E1096" s="233"/>
      <c r="F1096" s="233"/>
      <c r="G1096" s="232"/>
      <c r="H1096" s="234"/>
      <c r="I1096" s="234"/>
      <c r="J1096" s="232"/>
      <c r="K1096" s="233"/>
      <c r="L1096" s="232"/>
      <c r="M1096" s="232"/>
      <c r="N1096" s="232"/>
      <c r="O1096" s="255">
        <f t="shared" si="300"/>
        <v>0</v>
      </c>
      <c r="P1096" s="322">
        <f>SUM(O1096:O1100)</f>
        <v>0</v>
      </c>
      <c r="Q1096" s="264"/>
      <c r="R1096" s="330">
        <f>SUMPRODUCT(Q1096:Q1100+0)</f>
        <v>0</v>
      </c>
      <c r="S1096" s="346" t="e">
        <f>R1096/P1096</f>
        <v>#DIV/0!</v>
      </c>
      <c r="T1096" s="322" t="e">
        <f>LOOKUP(S1096,{0.4,0.45,0.5,0.55,0.6,0.65,0.7,0.75,0.8,0.85,0.9,0.95,1},{0.1,0.175,0.25,0.325,0.4,0.475,0.55,0.625,0.7,0.775,0.85,0.925,1})</f>
        <v>#DIV/0!</v>
      </c>
      <c r="U1096" s="324"/>
      <c r="V1096" s="326"/>
      <c r="W1096" s="328"/>
      <c r="X1096" s="324"/>
      <c r="Y1096" s="330">
        <f>R1096-(V1096/10)-X1096</f>
        <v>0</v>
      </c>
      <c r="Z1096" s="330" t="e">
        <f>Y1096*T1096*AE1096</f>
        <v>#DIV/0!</v>
      </c>
      <c r="AA1096" s="330" t="e">
        <f>U1096-V1096+Z1096</f>
        <v>#DIV/0!</v>
      </c>
      <c r="AB1096" s="265"/>
      <c r="AC1096" s="265"/>
      <c r="AD1096" s="276"/>
      <c r="AE1096" s="277" t="e">
        <f>VLOOKUP(AD1096,分类参数表!$I$2:$J$10,2,FALSE)</f>
        <v>#N/A</v>
      </c>
      <c r="AF1096" s="278"/>
      <c r="AG1096" s="264"/>
      <c r="AH1096" s="264"/>
      <c r="AI1096" s="264"/>
      <c r="AJ1096" s="264"/>
      <c r="AK1096" s="264"/>
      <c r="AL1096" s="264"/>
      <c r="AM1096" s="288"/>
      <c r="AN1096" s="289" t="e">
        <f t="shared" si="301"/>
        <v>#DIV/0!</v>
      </c>
      <c r="AO1096" s="296"/>
    </row>
    <row r="1097" spans="1:41" s="219" customFormat="1" ht="15" customHeight="1" x14ac:dyDescent="0.15">
      <c r="A1097" s="235"/>
      <c r="B1097" s="236">
        <f t="shared" ref="B1097:C1100" si="304">B1096</f>
        <v>0</v>
      </c>
      <c r="C1097" s="237">
        <f t="shared" si="304"/>
        <v>0</v>
      </c>
      <c r="D1097" s="238">
        <f>D1096+1</f>
        <v>2</v>
      </c>
      <c r="E1097" s="238"/>
      <c r="F1097" s="239"/>
      <c r="G1097" s="238"/>
      <c r="H1097" s="240"/>
      <c r="I1097" s="240"/>
      <c r="J1097" s="238"/>
      <c r="K1097" s="238"/>
      <c r="L1097" s="238"/>
      <c r="M1097" s="238"/>
      <c r="N1097" s="238"/>
      <c r="O1097" s="256">
        <f t="shared" si="300"/>
        <v>0</v>
      </c>
      <c r="P1097" s="323"/>
      <c r="Q1097" s="266"/>
      <c r="R1097" s="331"/>
      <c r="S1097" s="347"/>
      <c r="T1097" s="323"/>
      <c r="U1097" s="325"/>
      <c r="V1097" s="327"/>
      <c r="W1097" s="329"/>
      <c r="X1097" s="325"/>
      <c r="Y1097" s="331"/>
      <c r="Z1097" s="331"/>
      <c r="AA1097" s="331"/>
      <c r="AB1097" s="267"/>
      <c r="AC1097" s="267"/>
      <c r="AD1097" s="238">
        <f>AD1096</f>
        <v>0</v>
      </c>
      <c r="AE1097" s="279" t="e">
        <f>VLOOKUP(AD1097,分类参数表!$I$2:$J$10,2,FALSE)</f>
        <v>#N/A</v>
      </c>
      <c r="AF1097" s="280"/>
      <c r="AG1097" s="266"/>
      <c r="AH1097" s="266"/>
      <c r="AI1097" s="266"/>
      <c r="AJ1097" s="266"/>
      <c r="AK1097" s="266"/>
      <c r="AL1097" s="266"/>
      <c r="AM1097" s="290"/>
      <c r="AN1097" s="291" t="e">
        <f t="shared" si="301"/>
        <v>#DIV/0!</v>
      </c>
      <c r="AO1097" s="297"/>
    </row>
    <row r="1098" spans="1:41" s="219" customFormat="1" ht="15" customHeight="1" x14ac:dyDescent="0.15">
      <c r="A1098" s="235"/>
      <c r="B1098" s="236">
        <f t="shared" si="304"/>
        <v>0</v>
      </c>
      <c r="C1098" s="237">
        <f t="shared" si="304"/>
        <v>0</v>
      </c>
      <c r="D1098" s="238">
        <f>D1097+1</f>
        <v>3</v>
      </c>
      <c r="E1098" s="238"/>
      <c r="F1098" s="239"/>
      <c r="G1098" s="238"/>
      <c r="H1098" s="240"/>
      <c r="I1098" s="240"/>
      <c r="J1098" s="238"/>
      <c r="K1098" s="238"/>
      <c r="L1098" s="238"/>
      <c r="M1098" s="238"/>
      <c r="N1098" s="238"/>
      <c r="O1098" s="256">
        <f t="shared" si="300"/>
        <v>0</v>
      </c>
      <c r="P1098" s="323"/>
      <c r="Q1098" s="266"/>
      <c r="R1098" s="331"/>
      <c r="S1098" s="347"/>
      <c r="T1098" s="323"/>
      <c r="U1098" s="325"/>
      <c r="V1098" s="327"/>
      <c r="W1098" s="329"/>
      <c r="X1098" s="325"/>
      <c r="Y1098" s="331"/>
      <c r="Z1098" s="331"/>
      <c r="AA1098" s="331"/>
      <c r="AB1098" s="268"/>
      <c r="AC1098" s="268"/>
      <c r="AD1098" s="238">
        <f>AD1097</f>
        <v>0</v>
      </c>
      <c r="AE1098" s="279" t="e">
        <f>VLOOKUP(AD1098,分类参数表!$I$2:$J$10,2,FALSE)</f>
        <v>#N/A</v>
      </c>
      <c r="AF1098" s="280"/>
      <c r="AG1098" s="266"/>
      <c r="AH1098" s="266"/>
      <c r="AI1098" s="266"/>
      <c r="AJ1098" s="266"/>
      <c r="AK1098" s="266"/>
      <c r="AL1098" s="266"/>
      <c r="AM1098" s="290"/>
      <c r="AN1098" s="291" t="e">
        <f t="shared" si="301"/>
        <v>#DIV/0!</v>
      </c>
      <c r="AO1098" s="297"/>
    </row>
    <row r="1099" spans="1:41" s="219" customFormat="1" ht="15" customHeight="1" x14ac:dyDescent="0.15">
      <c r="A1099" s="235"/>
      <c r="B1099" s="236">
        <f t="shared" si="304"/>
        <v>0</v>
      </c>
      <c r="C1099" s="237">
        <f t="shared" si="304"/>
        <v>0</v>
      </c>
      <c r="D1099" s="238">
        <f>D1098+1</f>
        <v>4</v>
      </c>
      <c r="E1099" s="238"/>
      <c r="F1099" s="239"/>
      <c r="G1099" s="238"/>
      <c r="H1099" s="238"/>
      <c r="I1099" s="238"/>
      <c r="J1099" s="238"/>
      <c r="K1099" s="238"/>
      <c r="L1099" s="238"/>
      <c r="M1099" s="238"/>
      <c r="N1099" s="238"/>
      <c r="O1099" s="256">
        <f t="shared" si="300"/>
        <v>0</v>
      </c>
      <c r="P1099" s="323"/>
      <c r="Q1099" s="266"/>
      <c r="R1099" s="331"/>
      <c r="S1099" s="347"/>
      <c r="T1099" s="323"/>
      <c r="U1099" s="325"/>
      <c r="V1099" s="327"/>
      <c r="W1099" s="329"/>
      <c r="X1099" s="325"/>
      <c r="Y1099" s="331"/>
      <c r="Z1099" s="331"/>
      <c r="AA1099" s="331"/>
      <c r="AB1099" s="267"/>
      <c r="AC1099" s="267"/>
      <c r="AD1099" s="238">
        <f>AD1098</f>
        <v>0</v>
      </c>
      <c r="AE1099" s="279" t="e">
        <f>VLOOKUP(AD1099,分类参数表!$I$2:$J$10,2,FALSE)</f>
        <v>#N/A</v>
      </c>
      <c r="AF1099" s="280"/>
      <c r="AG1099" s="266"/>
      <c r="AH1099" s="266"/>
      <c r="AI1099" s="266"/>
      <c r="AJ1099" s="266"/>
      <c r="AK1099" s="266"/>
      <c r="AL1099" s="266"/>
      <c r="AM1099" s="290"/>
      <c r="AN1099" s="291" t="e">
        <f t="shared" si="301"/>
        <v>#DIV/0!</v>
      </c>
      <c r="AO1099" s="297"/>
    </row>
    <row r="1100" spans="1:41" s="219" customFormat="1" ht="15" customHeight="1" x14ac:dyDescent="0.15">
      <c r="A1100" s="235"/>
      <c r="B1100" s="236">
        <f t="shared" si="304"/>
        <v>0</v>
      </c>
      <c r="C1100" s="237">
        <f t="shared" si="304"/>
        <v>0</v>
      </c>
      <c r="D1100" s="238">
        <f>D1099+1</f>
        <v>5</v>
      </c>
      <c r="E1100" s="238"/>
      <c r="F1100" s="239"/>
      <c r="G1100" s="238"/>
      <c r="H1100" s="238"/>
      <c r="I1100" s="238"/>
      <c r="J1100" s="238"/>
      <c r="K1100" s="238"/>
      <c r="L1100" s="238"/>
      <c r="M1100" s="238"/>
      <c r="N1100" s="238"/>
      <c r="O1100" s="256">
        <f t="shared" si="300"/>
        <v>0</v>
      </c>
      <c r="P1100" s="323"/>
      <c r="Q1100" s="266"/>
      <c r="R1100" s="331"/>
      <c r="S1100" s="347"/>
      <c r="T1100" s="323"/>
      <c r="U1100" s="325"/>
      <c r="V1100" s="327"/>
      <c r="W1100" s="329"/>
      <c r="X1100" s="325"/>
      <c r="Y1100" s="331"/>
      <c r="Z1100" s="331"/>
      <c r="AA1100" s="331"/>
      <c r="AB1100" s="267"/>
      <c r="AC1100" s="267"/>
      <c r="AD1100" s="238">
        <f>AD1099</f>
        <v>0</v>
      </c>
      <c r="AE1100" s="279" t="e">
        <f>VLOOKUP(AD1100,分类参数表!$I$2:$J$10,2,FALSE)</f>
        <v>#N/A</v>
      </c>
      <c r="AF1100" s="280"/>
      <c r="AG1100" s="266"/>
      <c r="AH1100" s="266"/>
      <c r="AI1100" s="266"/>
      <c r="AJ1100" s="266"/>
      <c r="AK1100" s="266"/>
      <c r="AL1100" s="266"/>
      <c r="AM1100" s="290"/>
      <c r="AN1100" s="291" t="e">
        <f t="shared" si="301"/>
        <v>#DIV/0!</v>
      </c>
      <c r="AO1100" s="297"/>
    </row>
    <row r="1101" spans="1:41" s="220" customFormat="1" ht="15" customHeight="1" x14ac:dyDescent="0.15">
      <c r="A1101" s="241"/>
      <c r="B1101" s="242"/>
      <c r="C1101" s="243"/>
      <c r="D1101" s="244">
        <v>1</v>
      </c>
      <c r="E1101" s="245"/>
      <c r="F1101" s="245"/>
      <c r="G1101" s="244"/>
      <c r="H1101" s="246"/>
      <c r="I1101" s="246"/>
      <c r="J1101" s="244"/>
      <c r="K1101" s="245"/>
      <c r="L1101" s="244"/>
      <c r="M1101" s="244"/>
      <c r="N1101" s="244"/>
      <c r="O1101" s="257">
        <f t="shared" si="300"/>
        <v>0</v>
      </c>
      <c r="P1101" s="332">
        <f>SUM(O1101:O1105)</f>
        <v>0</v>
      </c>
      <c r="Q1101" s="269"/>
      <c r="R1101" s="318">
        <f>SUMPRODUCT(Q1101:Q1105+0)</f>
        <v>0</v>
      </c>
      <c r="S1101" s="334" t="e">
        <f>R1101/P1101</f>
        <v>#DIV/0!</v>
      </c>
      <c r="T1101" s="332" t="e">
        <f>LOOKUP(S1101,{0.4,0.45,0.5,0.55,0.6,0.65,0.7,0.75,0.8,0.85,0.9,0.95,1},{0.1,0.175,0.25,0.325,0.4,0.475,0.55,0.625,0.7,0.775,0.85,0.925,1})</f>
        <v>#DIV/0!</v>
      </c>
      <c r="U1101" s="320"/>
      <c r="V1101" s="344"/>
      <c r="W1101" s="342"/>
      <c r="X1101" s="320"/>
      <c r="Y1101" s="318">
        <f>R1101-(V1101/10)-X1101</f>
        <v>0</v>
      </c>
      <c r="Z1101" s="318" t="e">
        <f>Y1101*T1101*AE1101</f>
        <v>#DIV/0!</v>
      </c>
      <c r="AA1101" s="318" t="e">
        <f>U1101-V1101+Z1101</f>
        <v>#DIV/0!</v>
      </c>
      <c r="AB1101" s="270"/>
      <c r="AC1101" s="270"/>
      <c r="AD1101" s="281"/>
      <c r="AE1101" s="282" t="e">
        <f>VLOOKUP(AD1101,分类参数表!$I$2:$J$10,2,FALSE)</f>
        <v>#N/A</v>
      </c>
      <c r="AF1101" s="283"/>
      <c r="AG1101" s="269"/>
      <c r="AH1101" s="269"/>
      <c r="AI1101" s="269"/>
      <c r="AJ1101" s="269"/>
      <c r="AK1101" s="269"/>
      <c r="AL1101" s="269"/>
      <c r="AM1101" s="292"/>
      <c r="AN1101" s="293" t="e">
        <f t="shared" si="301"/>
        <v>#DIV/0!</v>
      </c>
      <c r="AO1101" s="298"/>
    </row>
    <row r="1102" spans="1:41" s="221" customFormat="1" ht="15" customHeight="1" x14ac:dyDescent="0.15">
      <c r="A1102" s="247"/>
      <c r="B1102" s="248">
        <f t="shared" ref="B1102:C1105" si="305">B1101</f>
        <v>0</v>
      </c>
      <c r="C1102" s="249">
        <f t="shared" si="305"/>
        <v>0</v>
      </c>
      <c r="D1102" s="250">
        <f>D1101+1</f>
        <v>2</v>
      </c>
      <c r="E1102" s="250"/>
      <c r="F1102" s="251"/>
      <c r="G1102" s="250"/>
      <c r="H1102" s="252"/>
      <c r="I1102" s="252"/>
      <c r="J1102" s="250"/>
      <c r="K1102" s="250"/>
      <c r="L1102" s="250"/>
      <c r="M1102" s="250"/>
      <c r="N1102" s="250"/>
      <c r="O1102" s="258">
        <f t="shared" si="300"/>
        <v>0</v>
      </c>
      <c r="P1102" s="333"/>
      <c r="Q1102" s="271"/>
      <c r="R1102" s="319"/>
      <c r="S1102" s="335"/>
      <c r="T1102" s="333"/>
      <c r="U1102" s="321"/>
      <c r="V1102" s="345"/>
      <c r="W1102" s="343"/>
      <c r="X1102" s="321"/>
      <c r="Y1102" s="319"/>
      <c r="Z1102" s="319"/>
      <c r="AA1102" s="319"/>
      <c r="AB1102" s="272"/>
      <c r="AC1102" s="272"/>
      <c r="AD1102" s="250">
        <f>AD1101</f>
        <v>0</v>
      </c>
      <c r="AE1102" s="284" t="e">
        <f>VLOOKUP(AD1102,分类参数表!$I$2:$J$10,2,FALSE)</f>
        <v>#N/A</v>
      </c>
      <c r="AF1102" s="285"/>
      <c r="AG1102" s="271"/>
      <c r="AH1102" s="271"/>
      <c r="AI1102" s="271"/>
      <c r="AJ1102" s="271"/>
      <c r="AK1102" s="271"/>
      <c r="AL1102" s="271"/>
      <c r="AM1102" s="294"/>
      <c r="AN1102" s="295" t="e">
        <f t="shared" si="301"/>
        <v>#DIV/0!</v>
      </c>
      <c r="AO1102" s="299"/>
    </row>
    <row r="1103" spans="1:41" s="221" customFormat="1" ht="15" customHeight="1" x14ac:dyDescent="0.15">
      <c r="A1103" s="247"/>
      <c r="B1103" s="248">
        <f t="shared" si="305"/>
        <v>0</v>
      </c>
      <c r="C1103" s="249">
        <f t="shared" si="305"/>
        <v>0</v>
      </c>
      <c r="D1103" s="250">
        <f>D1102+1</f>
        <v>3</v>
      </c>
      <c r="E1103" s="250"/>
      <c r="F1103" s="251"/>
      <c r="G1103" s="250"/>
      <c r="H1103" s="252"/>
      <c r="I1103" s="252"/>
      <c r="J1103" s="250"/>
      <c r="K1103" s="250"/>
      <c r="L1103" s="250"/>
      <c r="M1103" s="250"/>
      <c r="N1103" s="250"/>
      <c r="O1103" s="258">
        <f t="shared" si="300"/>
        <v>0</v>
      </c>
      <c r="P1103" s="333"/>
      <c r="Q1103" s="271"/>
      <c r="R1103" s="319"/>
      <c r="S1103" s="335"/>
      <c r="T1103" s="333"/>
      <c r="U1103" s="321"/>
      <c r="V1103" s="345"/>
      <c r="W1103" s="343"/>
      <c r="X1103" s="321"/>
      <c r="Y1103" s="319"/>
      <c r="Z1103" s="319"/>
      <c r="AA1103" s="319"/>
      <c r="AB1103" s="273"/>
      <c r="AC1103" s="273"/>
      <c r="AD1103" s="250">
        <f>AD1102</f>
        <v>0</v>
      </c>
      <c r="AE1103" s="284" t="e">
        <f>VLOOKUP(AD1103,分类参数表!$I$2:$J$10,2,FALSE)</f>
        <v>#N/A</v>
      </c>
      <c r="AF1103" s="285"/>
      <c r="AG1103" s="271"/>
      <c r="AH1103" s="271"/>
      <c r="AI1103" s="271"/>
      <c r="AJ1103" s="271"/>
      <c r="AK1103" s="271"/>
      <c r="AL1103" s="271"/>
      <c r="AM1103" s="294"/>
      <c r="AN1103" s="295" t="e">
        <f t="shared" si="301"/>
        <v>#DIV/0!</v>
      </c>
      <c r="AO1103" s="299"/>
    </row>
    <row r="1104" spans="1:41" s="221" customFormat="1" ht="15" customHeight="1" x14ac:dyDescent="0.15">
      <c r="A1104" s="247"/>
      <c r="B1104" s="248">
        <f t="shared" si="305"/>
        <v>0</v>
      </c>
      <c r="C1104" s="249">
        <f t="shared" si="305"/>
        <v>0</v>
      </c>
      <c r="D1104" s="250">
        <f>D1103+1</f>
        <v>4</v>
      </c>
      <c r="E1104" s="250"/>
      <c r="F1104" s="251"/>
      <c r="G1104" s="250"/>
      <c r="H1104" s="250"/>
      <c r="I1104" s="250"/>
      <c r="J1104" s="250"/>
      <c r="K1104" s="250"/>
      <c r="L1104" s="250"/>
      <c r="M1104" s="250"/>
      <c r="N1104" s="250"/>
      <c r="O1104" s="258">
        <f t="shared" si="300"/>
        <v>0</v>
      </c>
      <c r="P1104" s="333"/>
      <c r="Q1104" s="271"/>
      <c r="R1104" s="319"/>
      <c r="S1104" s="335"/>
      <c r="T1104" s="333"/>
      <c r="U1104" s="321"/>
      <c r="V1104" s="345"/>
      <c r="W1104" s="343"/>
      <c r="X1104" s="321"/>
      <c r="Y1104" s="319"/>
      <c r="Z1104" s="319"/>
      <c r="AA1104" s="319"/>
      <c r="AB1104" s="272"/>
      <c r="AC1104" s="272"/>
      <c r="AD1104" s="250">
        <f>AD1103</f>
        <v>0</v>
      </c>
      <c r="AE1104" s="284" t="e">
        <f>VLOOKUP(AD1104,分类参数表!$I$2:$J$10,2,FALSE)</f>
        <v>#N/A</v>
      </c>
      <c r="AF1104" s="285"/>
      <c r="AG1104" s="271"/>
      <c r="AH1104" s="271"/>
      <c r="AI1104" s="271"/>
      <c r="AJ1104" s="271"/>
      <c r="AK1104" s="271"/>
      <c r="AL1104" s="271"/>
      <c r="AM1104" s="294"/>
      <c r="AN1104" s="295" t="e">
        <f t="shared" si="301"/>
        <v>#DIV/0!</v>
      </c>
      <c r="AO1104" s="299"/>
    </row>
    <row r="1105" spans="1:41" s="221" customFormat="1" ht="15" customHeight="1" x14ac:dyDescent="0.15">
      <c r="A1105" s="247"/>
      <c r="B1105" s="248">
        <f t="shared" si="305"/>
        <v>0</v>
      </c>
      <c r="C1105" s="249">
        <f t="shared" si="305"/>
        <v>0</v>
      </c>
      <c r="D1105" s="250">
        <f>D1104+1</f>
        <v>5</v>
      </c>
      <c r="E1105" s="250"/>
      <c r="F1105" s="251"/>
      <c r="G1105" s="250"/>
      <c r="H1105" s="250"/>
      <c r="I1105" s="250"/>
      <c r="J1105" s="250"/>
      <c r="K1105" s="250"/>
      <c r="L1105" s="250"/>
      <c r="M1105" s="250"/>
      <c r="N1105" s="250"/>
      <c r="O1105" s="258">
        <f t="shared" si="300"/>
        <v>0</v>
      </c>
      <c r="P1105" s="333"/>
      <c r="Q1105" s="271"/>
      <c r="R1105" s="319"/>
      <c r="S1105" s="335"/>
      <c r="T1105" s="333"/>
      <c r="U1105" s="321"/>
      <c r="V1105" s="345"/>
      <c r="W1105" s="343"/>
      <c r="X1105" s="321"/>
      <c r="Y1105" s="319"/>
      <c r="Z1105" s="319"/>
      <c r="AA1105" s="319"/>
      <c r="AB1105" s="272"/>
      <c r="AC1105" s="272"/>
      <c r="AD1105" s="250">
        <f>AD1104</f>
        <v>0</v>
      </c>
      <c r="AE1105" s="284" t="e">
        <f>VLOOKUP(AD1105,分类参数表!$I$2:$J$10,2,FALSE)</f>
        <v>#N/A</v>
      </c>
      <c r="AF1105" s="285"/>
      <c r="AG1105" s="271"/>
      <c r="AH1105" s="271"/>
      <c r="AI1105" s="271"/>
      <c r="AJ1105" s="271"/>
      <c r="AK1105" s="271"/>
      <c r="AL1105" s="271"/>
      <c r="AM1105" s="294"/>
      <c r="AN1105" s="295" t="e">
        <f t="shared" si="301"/>
        <v>#DIV/0!</v>
      </c>
      <c r="AO1105" s="299"/>
    </row>
    <row r="1106" spans="1:41" s="218" customFormat="1" ht="15" customHeight="1" x14ac:dyDescent="0.15">
      <c r="A1106" s="229"/>
      <c r="B1106" s="230"/>
      <c r="C1106" s="231"/>
      <c r="D1106" s="232">
        <v>1</v>
      </c>
      <c r="E1106" s="233"/>
      <c r="F1106" s="233"/>
      <c r="G1106" s="232"/>
      <c r="H1106" s="234"/>
      <c r="I1106" s="234"/>
      <c r="J1106" s="232"/>
      <c r="K1106" s="233"/>
      <c r="L1106" s="232"/>
      <c r="M1106" s="232"/>
      <c r="N1106" s="232"/>
      <c r="O1106" s="255">
        <f t="shared" si="300"/>
        <v>0</v>
      </c>
      <c r="P1106" s="322">
        <f>SUM(O1106:O1110)</f>
        <v>0</v>
      </c>
      <c r="Q1106" s="264"/>
      <c r="R1106" s="330">
        <f>SUMPRODUCT(Q1106:Q1110+0)</f>
        <v>0</v>
      </c>
      <c r="S1106" s="346" t="e">
        <f>R1106/P1106</f>
        <v>#DIV/0!</v>
      </c>
      <c r="T1106" s="322" t="e">
        <f>LOOKUP(S1106,{0.4,0.45,0.5,0.55,0.6,0.65,0.7,0.75,0.8,0.85,0.9,0.95,1},{0.1,0.175,0.25,0.325,0.4,0.475,0.55,0.625,0.7,0.775,0.85,0.925,1})</f>
        <v>#DIV/0!</v>
      </c>
      <c r="U1106" s="324"/>
      <c r="V1106" s="326"/>
      <c r="W1106" s="328"/>
      <c r="X1106" s="324"/>
      <c r="Y1106" s="330">
        <f>R1106-(V1106/10)-X1106</f>
        <v>0</v>
      </c>
      <c r="Z1106" s="330" t="e">
        <f>Y1106*T1106*AE1106</f>
        <v>#DIV/0!</v>
      </c>
      <c r="AA1106" s="330" t="e">
        <f>U1106-V1106+Z1106</f>
        <v>#DIV/0!</v>
      </c>
      <c r="AB1106" s="265"/>
      <c r="AC1106" s="265"/>
      <c r="AD1106" s="276"/>
      <c r="AE1106" s="277" t="e">
        <f>VLOOKUP(AD1106,分类参数表!$I$2:$J$10,2,FALSE)</f>
        <v>#N/A</v>
      </c>
      <c r="AF1106" s="278"/>
      <c r="AG1106" s="264"/>
      <c r="AH1106" s="264"/>
      <c r="AI1106" s="264"/>
      <c r="AJ1106" s="264"/>
      <c r="AK1106" s="264"/>
      <c r="AL1106" s="264"/>
      <c r="AM1106" s="288"/>
      <c r="AN1106" s="289" t="e">
        <f t="shared" si="301"/>
        <v>#DIV/0!</v>
      </c>
      <c r="AO1106" s="296"/>
    </row>
    <row r="1107" spans="1:41" s="219" customFormat="1" ht="15" customHeight="1" x14ac:dyDescent="0.15">
      <c r="A1107" s="235"/>
      <c r="B1107" s="236">
        <f t="shared" ref="B1107:C1110" si="306">B1106</f>
        <v>0</v>
      </c>
      <c r="C1107" s="237">
        <f t="shared" si="306"/>
        <v>0</v>
      </c>
      <c r="D1107" s="238">
        <f>D1106+1</f>
        <v>2</v>
      </c>
      <c r="E1107" s="238"/>
      <c r="F1107" s="239"/>
      <c r="G1107" s="238"/>
      <c r="H1107" s="240"/>
      <c r="I1107" s="240"/>
      <c r="J1107" s="238"/>
      <c r="K1107" s="238"/>
      <c r="L1107" s="238"/>
      <c r="M1107" s="238"/>
      <c r="N1107" s="238"/>
      <c r="O1107" s="256">
        <f t="shared" si="300"/>
        <v>0</v>
      </c>
      <c r="P1107" s="323"/>
      <c r="Q1107" s="266"/>
      <c r="R1107" s="331"/>
      <c r="S1107" s="347"/>
      <c r="T1107" s="323"/>
      <c r="U1107" s="325"/>
      <c r="V1107" s="327"/>
      <c r="W1107" s="329"/>
      <c r="X1107" s="325"/>
      <c r="Y1107" s="331"/>
      <c r="Z1107" s="331"/>
      <c r="AA1107" s="331"/>
      <c r="AB1107" s="267"/>
      <c r="AC1107" s="267"/>
      <c r="AD1107" s="238">
        <f>AD1106</f>
        <v>0</v>
      </c>
      <c r="AE1107" s="279" t="e">
        <f>VLOOKUP(AD1107,分类参数表!$I$2:$J$10,2,FALSE)</f>
        <v>#N/A</v>
      </c>
      <c r="AF1107" s="280"/>
      <c r="AG1107" s="266"/>
      <c r="AH1107" s="266"/>
      <c r="AI1107" s="266"/>
      <c r="AJ1107" s="266"/>
      <c r="AK1107" s="266"/>
      <c r="AL1107" s="266"/>
      <c r="AM1107" s="290"/>
      <c r="AN1107" s="291" t="e">
        <f t="shared" si="301"/>
        <v>#DIV/0!</v>
      </c>
      <c r="AO1107" s="297"/>
    </row>
    <row r="1108" spans="1:41" s="219" customFormat="1" ht="15" customHeight="1" x14ac:dyDescent="0.15">
      <c r="A1108" s="235"/>
      <c r="B1108" s="236">
        <f t="shared" si="306"/>
        <v>0</v>
      </c>
      <c r="C1108" s="237">
        <f t="shared" si="306"/>
        <v>0</v>
      </c>
      <c r="D1108" s="238">
        <f>D1107+1</f>
        <v>3</v>
      </c>
      <c r="E1108" s="238"/>
      <c r="F1108" s="239"/>
      <c r="G1108" s="238"/>
      <c r="H1108" s="240"/>
      <c r="I1108" s="240"/>
      <c r="J1108" s="238"/>
      <c r="K1108" s="238"/>
      <c r="L1108" s="238"/>
      <c r="M1108" s="238"/>
      <c r="N1108" s="238"/>
      <c r="O1108" s="256">
        <f t="shared" si="300"/>
        <v>0</v>
      </c>
      <c r="P1108" s="323"/>
      <c r="Q1108" s="266"/>
      <c r="R1108" s="331"/>
      <c r="S1108" s="347"/>
      <c r="T1108" s="323"/>
      <c r="U1108" s="325"/>
      <c r="V1108" s="327"/>
      <c r="W1108" s="329"/>
      <c r="X1108" s="325"/>
      <c r="Y1108" s="331"/>
      <c r="Z1108" s="331"/>
      <c r="AA1108" s="331"/>
      <c r="AB1108" s="268"/>
      <c r="AC1108" s="268"/>
      <c r="AD1108" s="238">
        <f>AD1107</f>
        <v>0</v>
      </c>
      <c r="AE1108" s="279" t="e">
        <f>VLOOKUP(AD1108,分类参数表!$I$2:$J$10,2,FALSE)</f>
        <v>#N/A</v>
      </c>
      <c r="AF1108" s="280"/>
      <c r="AG1108" s="266"/>
      <c r="AH1108" s="266"/>
      <c r="AI1108" s="266"/>
      <c r="AJ1108" s="266"/>
      <c r="AK1108" s="266"/>
      <c r="AL1108" s="266"/>
      <c r="AM1108" s="290"/>
      <c r="AN1108" s="291" t="e">
        <f t="shared" si="301"/>
        <v>#DIV/0!</v>
      </c>
      <c r="AO1108" s="297"/>
    </row>
    <row r="1109" spans="1:41" s="219" customFormat="1" ht="15" customHeight="1" x14ac:dyDescent="0.15">
      <c r="A1109" s="235"/>
      <c r="B1109" s="236">
        <f t="shared" si="306"/>
        <v>0</v>
      </c>
      <c r="C1109" s="237">
        <f t="shared" si="306"/>
        <v>0</v>
      </c>
      <c r="D1109" s="238">
        <f>D1108+1</f>
        <v>4</v>
      </c>
      <c r="E1109" s="238"/>
      <c r="F1109" s="239"/>
      <c r="G1109" s="238"/>
      <c r="H1109" s="238"/>
      <c r="I1109" s="238"/>
      <c r="J1109" s="238"/>
      <c r="K1109" s="238"/>
      <c r="L1109" s="238"/>
      <c r="M1109" s="238"/>
      <c r="N1109" s="238"/>
      <c r="O1109" s="256">
        <f t="shared" si="300"/>
        <v>0</v>
      </c>
      <c r="P1109" s="323"/>
      <c r="Q1109" s="266"/>
      <c r="R1109" s="331"/>
      <c r="S1109" s="347"/>
      <c r="T1109" s="323"/>
      <c r="U1109" s="325"/>
      <c r="V1109" s="327"/>
      <c r="W1109" s="329"/>
      <c r="X1109" s="325"/>
      <c r="Y1109" s="331"/>
      <c r="Z1109" s="331"/>
      <c r="AA1109" s="331"/>
      <c r="AB1109" s="267"/>
      <c r="AC1109" s="267"/>
      <c r="AD1109" s="238">
        <f>AD1108</f>
        <v>0</v>
      </c>
      <c r="AE1109" s="279" t="e">
        <f>VLOOKUP(AD1109,分类参数表!$I$2:$J$10,2,FALSE)</f>
        <v>#N/A</v>
      </c>
      <c r="AF1109" s="280"/>
      <c r="AG1109" s="266"/>
      <c r="AH1109" s="266"/>
      <c r="AI1109" s="266"/>
      <c r="AJ1109" s="266"/>
      <c r="AK1109" s="266"/>
      <c r="AL1109" s="266"/>
      <c r="AM1109" s="290"/>
      <c r="AN1109" s="291" t="e">
        <f t="shared" si="301"/>
        <v>#DIV/0!</v>
      </c>
      <c r="AO1109" s="297"/>
    </row>
    <row r="1110" spans="1:41" s="219" customFormat="1" ht="15" customHeight="1" x14ac:dyDescent="0.15">
      <c r="A1110" s="235"/>
      <c r="B1110" s="236">
        <f t="shared" si="306"/>
        <v>0</v>
      </c>
      <c r="C1110" s="237">
        <f t="shared" si="306"/>
        <v>0</v>
      </c>
      <c r="D1110" s="238">
        <f>D1109+1</f>
        <v>5</v>
      </c>
      <c r="E1110" s="238"/>
      <c r="F1110" s="239"/>
      <c r="G1110" s="238"/>
      <c r="H1110" s="238"/>
      <c r="I1110" s="238"/>
      <c r="J1110" s="238"/>
      <c r="K1110" s="238"/>
      <c r="L1110" s="238"/>
      <c r="M1110" s="238"/>
      <c r="N1110" s="238"/>
      <c r="O1110" s="256">
        <f t="shared" si="300"/>
        <v>0</v>
      </c>
      <c r="P1110" s="323"/>
      <c r="Q1110" s="266"/>
      <c r="R1110" s="331"/>
      <c r="S1110" s="347"/>
      <c r="T1110" s="323"/>
      <c r="U1110" s="325"/>
      <c r="V1110" s="327"/>
      <c r="W1110" s="329"/>
      <c r="X1110" s="325"/>
      <c r="Y1110" s="331"/>
      <c r="Z1110" s="331"/>
      <c r="AA1110" s="331"/>
      <c r="AB1110" s="267"/>
      <c r="AC1110" s="267"/>
      <c r="AD1110" s="238">
        <f>AD1109</f>
        <v>0</v>
      </c>
      <c r="AE1110" s="279" t="e">
        <f>VLOOKUP(AD1110,分类参数表!$I$2:$J$10,2,FALSE)</f>
        <v>#N/A</v>
      </c>
      <c r="AF1110" s="280"/>
      <c r="AG1110" s="266"/>
      <c r="AH1110" s="266"/>
      <c r="AI1110" s="266"/>
      <c r="AJ1110" s="266"/>
      <c r="AK1110" s="266"/>
      <c r="AL1110" s="266"/>
      <c r="AM1110" s="290"/>
      <c r="AN1110" s="291" t="e">
        <f t="shared" si="301"/>
        <v>#DIV/0!</v>
      </c>
      <c r="AO1110" s="297"/>
    </row>
    <row r="1111" spans="1:41" x14ac:dyDescent="0.15">
      <c r="A1111" s="253"/>
      <c r="B1111" s="38"/>
      <c r="C1111" s="37"/>
      <c r="D1111" s="38"/>
      <c r="E1111" s="38"/>
      <c r="F1111" s="38"/>
      <c r="G1111" s="38"/>
      <c r="H1111" s="38"/>
      <c r="I1111" s="38"/>
      <c r="J1111" s="38"/>
      <c r="K1111" s="38"/>
      <c r="L1111" s="38"/>
      <c r="M1111" s="38"/>
      <c r="N1111" s="38"/>
      <c r="O1111" s="38"/>
      <c r="P1111" s="38"/>
      <c r="Q1111" s="67"/>
      <c r="R1111" s="38"/>
      <c r="S1111" s="38"/>
      <c r="T1111" s="38"/>
      <c r="U1111" s="38"/>
      <c r="V1111" s="68"/>
      <c r="W1111" s="67"/>
      <c r="X1111" s="38"/>
      <c r="Y1111" s="68"/>
      <c r="Z1111" s="68"/>
      <c r="AA1111" s="68"/>
      <c r="AB1111" s="68"/>
      <c r="AC1111" s="68"/>
      <c r="AD1111" s="38"/>
      <c r="AE1111" s="286"/>
      <c r="AF1111" s="38"/>
      <c r="AG1111" s="38"/>
      <c r="AH1111" s="38"/>
      <c r="AI1111" s="38"/>
      <c r="AJ1111" s="38"/>
      <c r="AK1111" s="38"/>
      <c r="AL1111" s="38"/>
      <c r="AM1111" s="68"/>
      <c r="AN1111" s="90"/>
      <c r="AO1111" s="98"/>
    </row>
    <row r="1112" spans="1:41" s="218" customFormat="1" ht="15" customHeight="1" x14ac:dyDescent="0.15">
      <c r="A1112" s="229"/>
      <c r="B1112" s="230"/>
      <c r="C1112" s="231"/>
      <c r="D1112" s="232">
        <v>1</v>
      </c>
      <c r="E1112" s="233"/>
      <c r="F1112" s="233"/>
      <c r="G1112" s="232"/>
      <c r="H1112" s="234"/>
      <c r="I1112" s="234"/>
      <c r="J1112" s="232"/>
      <c r="K1112" s="233"/>
      <c r="L1112" s="232"/>
      <c r="M1112" s="232"/>
      <c r="N1112" s="232"/>
      <c r="O1112" s="255">
        <f t="shared" ref="O1112:O1136" si="307">N1112*M1112</f>
        <v>0</v>
      </c>
      <c r="P1112" s="322">
        <f>SUM(O1112:O1116)</f>
        <v>0</v>
      </c>
      <c r="Q1112" s="264"/>
      <c r="R1112" s="330">
        <f>SUMPRODUCT(Q1112:Q1116+0)</f>
        <v>0</v>
      </c>
      <c r="S1112" s="346" t="e">
        <f>R1112/P1112</f>
        <v>#DIV/0!</v>
      </c>
      <c r="T1112" s="322" t="e">
        <f>LOOKUP(S1112,{0.4,0.45,0.5,0.55,0.6,0.65,0.7,0.75,0.8,0.85,0.9,0.95,1},{0.1,0.175,0.25,0.325,0.4,0.475,0.55,0.625,0.7,0.775,0.85,0.925,1})</f>
        <v>#DIV/0!</v>
      </c>
      <c r="U1112" s="324"/>
      <c r="V1112" s="326"/>
      <c r="W1112" s="328"/>
      <c r="X1112" s="324"/>
      <c r="Y1112" s="330">
        <f>R1112-(V1112/10)-X1112</f>
        <v>0</v>
      </c>
      <c r="Z1112" s="330" t="e">
        <f>Y1112*T1112*AE1112</f>
        <v>#DIV/0!</v>
      </c>
      <c r="AA1112" s="330" t="e">
        <f>U1112-V1112+Z1112</f>
        <v>#DIV/0!</v>
      </c>
      <c r="AB1112" s="265"/>
      <c r="AC1112" s="265"/>
      <c r="AD1112" s="276"/>
      <c r="AE1112" s="277" t="e">
        <f>VLOOKUP(AD1112,分类参数表!$I$2:$J$10,2,FALSE)</f>
        <v>#N/A</v>
      </c>
      <c r="AF1112" s="278"/>
      <c r="AG1112" s="264"/>
      <c r="AH1112" s="264"/>
      <c r="AI1112" s="264"/>
      <c r="AJ1112" s="264"/>
      <c r="AK1112" s="264"/>
      <c r="AL1112" s="264"/>
      <c r="AM1112" s="288"/>
      <c r="AN1112" s="289" t="e">
        <f t="shared" ref="AN1112:AN1136" si="308">(Q1112-AM1112)/M1112/N1112</f>
        <v>#DIV/0!</v>
      </c>
      <c r="AO1112" s="296"/>
    </row>
    <row r="1113" spans="1:41" s="219" customFormat="1" ht="15" customHeight="1" x14ac:dyDescent="0.15">
      <c r="A1113" s="235"/>
      <c r="B1113" s="236">
        <f t="shared" ref="B1113:C1116" si="309">B1112</f>
        <v>0</v>
      </c>
      <c r="C1113" s="237">
        <f t="shared" si="309"/>
        <v>0</v>
      </c>
      <c r="D1113" s="238">
        <f>D1112+1</f>
        <v>2</v>
      </c>
      <c r="E1113" s="238"/>
      <c r="F1113" s="239"/>
      <c r="G1113" s="238"/>
      <c r="H1113" s="240"/>
      <c r="I1113" s="240"/>
      <c r="J1113" s="238"/>
      <c r="K1113" s="238"/>
      <c r="L1113" s="238"/>
      <c r="M1113" s="238"/>
      <c r="N1113" s="238"/>
      <c r="O1113" s="256">
        <f t="shared" si="307"/>
        <v>0</v>
      </c>
      <c r="P1113" s="323"/>
      <c r="Q1113" s="266"/>
      <c r="R1113" s="331"/>
      <c r="S1113" s="347"/>
      <c r="T1113" s="323"/>
      <c r="U1113" s="325"/>
      <c r="V1113" s="327"/>
      <c r="W1113" s="329"/>
      <c r="X1113" s="325"/>
      <c r="Y1113" s="331"/>
      <c r="Z1113" s="331"/>
      <c r="AA1113" s="331"/>
      <c r="AB1113" s="267"/>
      <c r="AC1113" s="267"/>
      <c r="AD1113" s="238">
        <f>AD1112</f>
        <v>0</v>
      </c>
      <c r="AE1113" s="279" t="e">
        <f>VLOOKUP(AD1113,分类参数表!$I$2:$J$10,2,FALSE)</f>
        <v>#N/A</v>
      </c>
      <c r="AF1113" s="280"/>
      <c r="AG1113" s="266"/>
      <c r="AH1113" s="266"/>
      <c r="AI1113" s="266"/>
      <c r="AJ1113" s="266"/>
      <c r="AK1113" s="266"/>
      <c r="AL1113" s="266"/>
      <c r="AM1113" s="290"/>
      <c r="AN1113" s="291" t="e">
        <f t="shared" si="308"/>
        <v>#DIV/0!</v>
      </c>
      <c r="AO1113" s="297"/>
    </row>
    <row r="1114" spans="1:41" s="219" customFormat="1" ht="15" customHeight="1" x14ac:dyDescent="0.15">
      <c r="A1114" s="235"/>
      <c r="B1114" s="236">
        <f t="shared" si="309"/>
        <v>0</v>
      </c>
      <c r="C1114" s="237">
        <f t="shared" si="309"/>
        <v>0</v>
      </c>
      <c r="D1114" s="238">
        <f>D1113+1</f>
        <v>3</v>
      </c>
      <c r="E1114" s="238"/>
      <c r="F1114" s="239"/>
      <c r="G1114" s="238"/>
      <c r="H1114" s="240"/>
      <c r="I1114" s="240"/>
      <c r="J1114" s="238"/>
      <c r="K1114" s="238"/>
      <c r="L1114" s="238"/>
      <c r="M1114" s="238"/>
      <c r="N1114" s="238"/>
      <c r="O1114" s="256">
        <f t="shared" si="307"/>
        <v>0</v>
      </c>
      <c r="P1114" s="323"/>
      <c r="Q1114" s="266"/>
      <c r="R1114" s="331"/>
      <c r="S1114" s="347"/>
      <c r="T1114" s="323"/>
      <c r="U1114" s="325"/>
      <c r="V1114" s="327"/>
      <c r="W1114" s="329"/>
      <c r="X1114" s="325"/>
      <c r="Y1114" s="331"/>
      <c r="Z1114" s="331"/>
      <c r="AA1114" s="331"/>
      <c r="AB1114" s="268"/>
      <c r="AC1114" s="268"/>
      <c r="AD1114" s="238">
        <f>AD1113</f>
        <v>0</v>
      </c>
      <c r="AE1114" s="279" t="e">
        <f>VLOOKUP(AD1114,分类参数表!$I$2:$J$10,2,FALSE)</f>
        <v>#N/A</v>
      </c>
      <c r="AF1114" s="280"/>
      <c r="AG1114" s="266"/>
      <c r="AH1114" s="266"/>
      <c r="AI1114" s="266"/>
      <c r="AJ1114" s="266"/>
      <c r="AK1114" s="266"/>
      <c r="AL1114" s="266"/>
      <c r="AM1114" s="290"/>
      <c r="AN1114" s="291" t="e">
        <f t="shared" si="308"/>
        <v>#DIV/0!</v>
      </c>
      <c r="AO1114" s="297"/>
    </row>
    <row r="1115" spans="1:41" s="219" customFormat="1" ht="15" customHeight="1" x14ac:dyDescent="0.15">
      <c r="A1115" s="235"/>
      <c r="B1115" s="236">
        <f t="shared" si="309"/>
        <v>0</v>
      </c>
      <c r="C1115" s="237">
        <f t="shared" si="309"/>
        <v>0</v>
      </c>
      <c r="D1115" s="238">
        <f>D1114+1</f>
        <v>4</v>
      </c>
      <c r="E1115" s="238"/>
      <c r="F1115" s="239"/>
      <c r="G1115" s="238"/>
      <c r="H1115" s="238"/>
      <c r="I1115" s="238"/>
      <c r="J1115" s="238"/>
      <c r="K1115" s="238"/>
      <c r="L1115" s="238"/>
      <c r="M1115" s="238"/>
      <c r="N1115" s="238"/>
      <c r="O1115" s="256">
        <f t="shared" si="307"/>
        <v>0</v>
      </c>
      <c r="P1115" s="323"/>
      <c r="Q1115" s="266"/>
      <c r="R1115" s="331"/>
      <c r="S1115" s="347"/>
      <c r="T1115" s="323"/>
      <c r="U1115" s="325"/>
      <c r="V1115" s="327"/>
      <c r="W1115" s="329"/>
      <c r="X1115" s="325"/>
      <c r="Y1115" s="331"/>
      <c r="Z1115" s="331"/>
      <c r="AA1115" s="331"/>
      <c r="AB1115" s="267"/>
      <c r="AC1115" s="267"/>
      <c r="AD1115" s="238">
        <f>AD1114</f>
        <v>0</v>
      </c>
      <c r="AE1115" s="279" t="e">
        <f>VLOOKUP(AD1115,分类参数表!$I$2:$J$10,2,FALSE)</f>
        <v>#N/A</v>
      </c>
      <c r="AF1115" s="280"/>
      <c r="AG1115" s="266"/>
      <c r="AH1115" s="266"/>
      <c r="AI1115" s="266"/>
      <c r="AJ1115" s="266"/>
      <c r="AK1115" s="266"/>
      <c r="AL1115" s="266"/>
      <c r="AM1115" s="290"/>
      <c r="AN1115" s="291" t="e">
        <f t="shared" si="308"/>
        <v>#DIV/0!</v>
      </c>
      <c r="AO1115" s="297"/>
    </row>
    <row r="1116" spans="1:41" s="219" customFormat="1" ht="15" customHeight="1" x14ac:dyDescent="0.15">
      <c r="A1116" s="235"/>
      <c r="B1116" s="236">
        <f t="shared" si="309"/>
        <v>0</v>
      </c>
      <c r="C1116" s="237">
        <f t="shared" si="309"/>
        <v>0</v>
      </c>
      <c r="D1116" s="238">
        <f>D1115+1</f>
        <v>5</v>
      </c>
      <c r="E1116" s="238"/>
      <c r="F1116" s="239"/>
      <c r="G1116" s="238"/>
      <c r="H1116" s="238"/>
      <c r="I1116" s="238"/>
      <c r="J1116" s="238"/>
      <c r="K1116" s="238"/>
      <c r="L1116" s="238"/>
      <c r="M1116" s="238"/>
      <c r="N1116" s="238"/>
      <c r="O1116" s="256">
        <f t="shared" si="307"/>
        <v>0</v>
      </c>
      <c r="P1116" s="323"/>
      <c r="Q1116" s="266"/>
      <c r="R1116" s="331"/>
      <c r="S1116" s="347"/>
      <c r="T1116" s="323"/>
      <c r="U1116" s="325"/>
      <c r="V1116" s="327"/>
      <c r="W1116" s="329"/>
      <c r="X1116" s="325"/>
      <c r="Y1116" s="331"/>
      <c r="Z1116" s="331"/>
      <c r="AA1116" s="331"/>
      <c r="AB1116" s="267"/>
      <c r="AC1116" s="267"/>
      <c r="AD1116" s="238">
        <f>AD1115</f>
        <v>0</v>
      </c>
      <c r="AE1116" s="279" t="e">
        <f>VLOOKUP(AD1116,分类参数表!$I$2:$J$10,2,FALSE)</f>
        <v>#N/A</v>
      </c>
      <c r="AF1116" s="280"/>
      <c r="AG1116" s="266"/>
      <c r="AH1116" s="266"/>
      <c r="AI1116" s="266"/>
      <c r="AJ1116" s="266"/>
      <c r="AK1116" s="266"/>
      <c r="AL1116" s="266"/>
      <c r="AM1116" s="290"/>
      <c r="AN1116" s="291" t="e">
        <f t="shared" si="308"/>
        <v>#DIV/0!</v>
      </c>
      <c r="AO1116" s="297"/>
    </row>
    <row r="1117" spans="1:41" s="220" customFormat="1" ht="15" customHeight="1" x14ac:dyDescent="0.15">
      <c r="A1117" s="241"/>
      <c r="B1117" s="242"/>
      <c r="C1117" s="243"/>
      <c r="D1117" s="244">
        <v>1</v>
      </c>
      <c r="E1117" s="245"/>
      <c r="F1117" s="245"/>
      <c r="G1117" s="244"/>
      <c r="H1117" s="246"/>
      <c r="I1117" s="246"/>
      <c r="J1117" s="244"/>
      <c r="K1117" s="245"/>
      <c r="L1117" s="244"/>
      <c r="M1117" s="244"/>
      <c r="N1117" s="244"/>
      <c r="O1117" s="257">
        <f t="shared" si="307"/>
        <v>0</v>
      </c>
      <c r="P1117" s="332">
        <f>SUM(O1117:O1121)</f>
        <v>0</v>
      </c>
      <c r="Q1117" s="269"/>
      <c r="R1117" s="318">
        <f>SUMPRODUCT(Q1117:Q1121+0)</f>
        <v>0</v>
      </c>
      <c r="S1117" s="334" t="e">
        <f>R1117/P1117</f>
        <v>#DIV/0!</v>
      </c>
      <c r="T1117" s="332" t="e">
        <f>LOOKUP(S1117,{0.4,0.45,0.5,0.55,0.6,0.65,0.7,0.75,0.8,0.85,0.9,0.95,1},{0.1,0.175,0.25,0.325,0.4,0.475,0.55,0.625,0.7,0.775,0.85,0.925,1})</f>
        <v>#DIV/0!</v>
      </c>
      <c r="U1117" s="320"/>
      <c r="V1117" s="344"/>
      <c r="W1117" s="342"/>
      <c r="X1117" s="320"/>
      <c r="Y1117" s="318">
        <f>R1117-(V1117/10)-X1117</f>
        <v>0</v>
      </c>
      <c r="Z1117" s="318" t="e">
        <f>Y1117*T1117*AE1117</f>
        <v>#DIV/0!</v>
      </c>
      <c r="AA1117" s="318" t="e">
        <f>U1117-V1117+Z1117</f>
        <v>#DIV/0!</v>
      </c>
      <c r="AB1117" s="270"/>
      <c r="AC1117" s="270"/>
      <c r="AD1117" s="281"/>
      <c r="AE1117" s="282" t="e">
        <f>VLOOKUP(AD1117,分类参数表!$I$2:$J$10,2,FALSE)</f>
        <v>#N/A</v>
      </c>
      <c r="AF1117" s="283"/>
      <c r="AG1117" s="269"/>
      <c r="AH1117" s="269"/>
      <c r="AI1117" s="269"/>
      <c r="AJ1117" s="269"/>
      <c r="AK1117" s="269"/>
      <c r="AL1117" s="269"/>
      <c r="AM1117" s="292"/>
      <c r="AN1117" s="293" t="e">
        <f t="shared" si="308"/>
        <v>#DIV/0!</v>
      </c>
      <c r="AO1117" s="298"/>
    </row>
    <row r="1118" spans="1:41" s="221" customFormat="1" ht="15" customHeight="1" x14ac:dyDescent="0.15">
      <c r="A1118" s="247"/>
      <c r="B1118" s="248">
        <f t="shared" ref="B1118:C1121" si="310">B1117</f>
        <v>0</v>
      </c>
      <c r="C1118" s="249">
        <f t="shared" si="310"/>
        <v>0</v>
      </c>
      <c r="D1118" s="250">
        <f>D1117+1</f>
        <v>2</v>
      </c>
      <c r="E1118" s="250"/>
      <c r="F1118" s="251"/>
      <c r="G1118" s="250"/>
      <c r="H1118" s="252"/>
      <c r="I1118" s="252"/>
      <c r="J1118" s="250"/>
      <c r="K1118" s="250"/>
      <c r="L1118" s="250"/>
      <c r="M1118" s="250"/>
      <c r="N1118" s="250"/>
      <c r="O1118" s="258">
        <f t="shared" si="307"/>
        <v>0</v>
      </c>
      <c r="P1118" s="333"/>
      <c r="Q1118" s="271"/>
      <c r="R1118" s="319"/>
      <c r="S1118" s="335"/>
      <c r="T1118" s="333"/>
      <c r="U1118" s="321"/>
      <c r="V1118" s="345"/>
      <c r="W1118" s="343"/>
      <c r="X1118" s="321"/>
      <c r="Y1118" s="319"/>
      <c r="Z1118" s="319"/>
      <c r="AA1118" s="319"/>
      <c r="AB1118" s="272"/>
      <c r="AC1118" s="272"/>
      <c r="AD1118" s="250">
        <f>AD1117</f>
        <v>0</v>
      </c>
      <c r="AE1118" s="284" t="e">
        <f>VLOOKUP(AD1118,分类参数表!$I$2:$J$10,2,FALSE)</f>
        <v>#N/A</v>
      </c>
      <c r="AF1118" s="285"/>
      <c r="AG1118" s="271"/>
      <c r="AH1118" s="271"/>
      <c r="AI1118" s="271"/>
      <c r="AJ1118" s="271"/>
      <c r="AK1118" s="271"/>
      <c r="AL1118" s="271"/>
      <c r="AM1118" s="294"/>
      <c r="AN1118" s="295" t="e">
        <f t="shared" si="308"/>
        <v>#DIV/0!</v>
      </c>
      <c r="AO1118" s="299"/>
    </row>
    <row r="1119" spans="1:41" s="221" customFormat="1" ht="15" customHeight="1" x14ac:dyDescent="0.15">
      <c r="A1119" s="247"/>
      <c r="B1119" s="248">
        <f t="shared" si="310"/>
        <v>0</v>
      </c>
      <c r="C1119" s="249">
        <f t="shared" si="310"/>
        <v>0</v>
      </c>
      <c r="D1119" s="250">
        <f>D1118+1</f>
        <v>3</v>
      </c>
      <c r="E1119" s="250"/>
      <c r="F1119" s="251"/>
      <c r="G1119" s="250"/>
      <c r="H1119" s="252"/>
      <c r="I1119" s="252"/>
      <c r="J1119" s="250"/>
      <c r="K1119" s="250"/>
      <c r="L1119" s="250"/>
      <c r="M1119" s="250"/>
      <c r="N1119" s="250"/>
      <c r="O1119" s="258">
        <f t="shared" si="307"/>
        <v>0</v>
      </c>
      <c r="P1119" s="333"/>
      <c r="Q1119" s="271"/>
      <c r="R1119" s="319"/>
      <c r="S1119" s="335"/>
      <c r="T1119" s="333"/>
      <c r="U1119" s="321"/>
      <c r="V1119" s="345"/>
      <c r="W1119" s="343"/>
      <c r="X1119" s="321"/>
      <c r="Y1119" s="319"/>
      <c r="Z1119" s="319"/>
      <c r="AA1119" s="319"/>
      <c r="AB1119" s="273"/>
      <c r="AC1119" s="273"/>
      <c r="AD1119" s="250">
        <f>AD1118</f>
        <v>0</v>
      </c>
      <c r="AE1119" s="284" t="e">
        <f>VLOOKUP(AD1119,分类参数表!$I$2:$J$10,2,FALSE)</f>
        <v>#N/A</v>
      </c>
      <c r="AF1119" s="285"/>
      <c r="AG1119" s="271"/>
      <c r="AH1119" s="271"/>
      <c r="AI1119" s="271"/>
      <c r="AJ1119" s="271"/>
      <c r="AK1119" s="271"/>
      <c r="AL1119" s="271"/>
      <c r="AM1119" s="294"/>
      <c r="AN1119" s="295" t="e">
        <f t="shared" si="308"/>
        <v>#DIV/0!</v>
      </c>
      <c r="AO1119" s="299"/>
    </row>
    <row r="1120" spans="1:41" s="221" customFormat="1" ht="15" customHeight="1" x14ac:dyDescent="0.15">
      <c r="A1120" s="247"/>
      <c r="B1120" s="248">
        <f t="shared" si="310"/>
        <v>0</v>
      </c>
      <c r="C1120" s="249">
        <f t="shared" si="310"/>
        <v>0</v>
      </c>
      <c r="D1120" s="250">
        <f>D1119+1</f>
        <v>4</v>
      </c>
      <c r="E1120" s="250"/>
      <c r="F1120" s="251"/>
      <c r="G1120" s="250"/>
      <c r="H1120" s="250"/>
      <c r="I1120" s="250"/>
      <c r="J1120" s="250"/>
      <c r="K1120" s="250"/>
      <c r="L1120" s="250"/>
      <c r="M1120" s="250"/>
      <c r="N1120" s="250"/>
      <c r="O1120" s="258">
        <f t="shared" si="307"/>
        <v>0</v>
      </c>
      <c r="P1120" s="333"/>
      <c r="Q1120" s="271"/>
      <c r="R1120" s="319"/>
      <c r="S1120" s="335"/>
      <c r="T1120" s="333"/>
      <c r="U1120" s="321"/>
      <c r="V1120" s="345"/>
      <c r="W1120" s="343"/>
      <c r="X1120" s="321"/>
      <c r="Y1120" s="319"/>
      <c r="Z1120" s="319"/>
      <c r="AA1120" s="319"/>
      <c r="AB1120" s="272"/>
      <c r="AC1120" s="272"/>
      <c r="AD1120" s="250">
        <f>AD1119</f>
        <v>0</v>
      </c>
      <c r="AE1120" s="284" t="e">
        <f>VLOOKUP(AD1120,分类参数表!$I$2:$J$10,2,FALSE)</f>
        <v>#N/A</v>
      </c>
      <c r="AF1120" s="285"/>
      <c r="AG1120" s="271"/>
      <c r="AH1120" s="271"/>
      <c r="AI1120" s="271"/>
      <c r="AJ1120" s="271"/>
      <c r="AK1120" s="271"/>
      <c r="AL1120" s="271"/>
      <c r="AM1120" s="294"/>
      <c r="AN1120" s="295" t="e">
        <f t="shared" si="308"/>
        <v>#DIV/0!</v>
      </c>
      <c r="AO1120" s="299"/>
    </row>
    <row r="1121" spans="1:41" s="221" customFormat="1" ht="15" customHeight="1" x14ac:dyDescent="0.15">
      <c r="A1121" s="247"/>
      <c r="B1121" s="248">
        <f t="shared" si="310"/>
        <v>0</v>
      </c>
      <c r="C1121" s="249">
        <f t="shared" si="310"/>
        <v>0</v>
      </c>
      <c r="D1121" s="250">
        <f>D1120+1</f>
        <v>5</v>
      </c>
      <c r="E1121" s="250"/>
      <c r="F1121" s="251"/>
      <c r="G1121" s="250"/>
      <c r="H1121" s="250"/>
      <c r="I1121" s="250"/>
      <c r="J1121" s="250"/>
      <c r="K1121" s="250"/>
      <c r="L1121" s="250"/>
      <c r="M1121" s="250"/>
      <c r="N1121" s="250"/>
      <c r="O1121" s="258">
        <f t="shared" si="307"/>
        <v>0</v>
      </c>
      <c r="P1121" s="333"/>
      <c r="Q1121" s="271"/>
      <c r="R1121" s="319"/>
      <c r="S1121" s="335"/>
      <c r="T1121" s="333"/>
      <c r="U1121" s="321"/>
      <c r="V1121" s="345"/>
      <c r="W1121" s="343"/>
      <c r="X1121" s="321"/>
      <c r="Y1121" s="319"/>
      <c r="Z1121" s="319"/>
      <c r="AA1121" s="319"/>
      <c r="AB1121" s="272"/>
      <c r="AC1121" s="272"/>
      <c r="AD1121" s="250">
        <f>AD1120</f>
        <v>0</v>
      </c>
      <c r="AE1121" s="284" t="e">
        <f>VLOOKUP(AD1121,分类参数表!$I$2:$J$10,2,FALSE)</f>
        <v>#N/A</v>
      </c>
      <c r="AF1121" s="285"/>
      <c r="AG1121" s="271"/>
      <c r="AH1121" s="271"/>
      <c r="AI1121" s="271"/>
      <c r="AJ1121" s="271"/>
      <c r="AK1121" s="271"/>
      <c r="AL1121" s="271"/>
      <c r="AM1121" s="294"/>
      <c r="AN1121" s="295" t="e">
        <f t="shared" si="308"/>
        <v>#DIV/0!</v>
      </c>
      <c r="AO1121" s="299"/>
    </row>
    <row r="1122" spans="1:41" s="218" customFormat="1" ht="15" customHeight="1" x14ac:dyDescent="0.15">
      <c r="A1122" s="229"/>
      <c r="B1122" s="230"/>
      <c r="C1122" s="231"/>
      <c r="D1122" s="232">
        <v>1</v>
      </c>
      <c r="E1122" s="233"/>
      <c r="F1122" s="233"/>
      <c r="G1122" s="232"/>
      <c r="H1122" s="234"/>
      <c r="I1122" s="234"/>
      <c r="J1122" s="232"/>
      <c r="K1122" s="233"/>
      <c r="L1122" s="232"/>
      <c r="M1122" s="232"/>
      <c r="N1122" s="232"/>
      <c r="O1122" s="255">
        <f t="shared" si="307"/>
        <v>0</v>
      </c>
      <c r="P1122" s="322">
        <f>SUM(O1122:O1126)</f>
        <v>0</v>
      </c>
      <c r="Q1122" s="264"/>
      <c r="R1122" s="330">
        <f>SUMPRODUCT(Q1122:Q1126+0)</f>
        <v>0</v>
      </c>
      <c r="S1122" s="346" t="e">
        <f>R1122/P1122</f>
        <v>#DIV/0!</v>
      </c>
      <c r="T1122" s="322" t="e">
        <f>LOOKUP(S1122,{0.4,0.45,0.5,0.55,0.6,0.65,0.7,0.75,0.8,0.85,0.9,0.95,1},{0.1,0.175,0.25,0.325,0.4,0.475,0.55,0.625,0.7,0.775,0.85,0.925,1})</f>
        <v>#DIV/0!</v>
      </c>
      <c r="U1122" s="324"/>
      <c r="V1122" s="326"/>
      <c r="W1122" s="328"/>
      <c r="X1122" s="324"/>
      <c r="Y1122" s="330">
        <f>R1122-(V1122/10)-X1122</f>
        <v>0</v>
      </c>
      <c r="Z1122" s="330" t="e">
        <f>Y1122*T1122*AE1122</f>
        <v>#DIV/0!</v>
      </c>
      <c r="AA1122" s="330" t="e">
        <f>U1122-V1122+Z1122</f>
        <v>#DIV/0!</v>
      </c>
      <c r="AB1122" s="265"/>
      <c r="AC1122" s="265"/>
      <c r="AD1122" s="276"/>
      <c r="AE1122" s="277" t="e">
        <f>VLOOKUP(AD1122,分类参数表!$I$2:$J$10,2,FALSE)</f>
        <v>#N/A</v>
      </c>
      <c r="AF1122" s="278"/>
      <c r="AG1122" s="264"/>
      <c r="AH1122" s="264"/>
      <c r="AI1122" s="264"/>
      <c r="AJ1122" s="264"/>
      <c r="AK1122" s="264"/>
      <c r="AL1122" s="264"/>
      <c r="AM1122" s="288"/>
      <c r="AN1122" s="289" t="e">
        <f t="shared" si="308"/>
        <v>#DIV/0!</v>
      </c>
      <c r="AO1122" s="296"/>
    </row>
    <row r="1123" spans="1:41" s="219" customFormat="1" ht="15" customHeight="1" x14ac:dyDescent="0.15">
      <c r="A1123" s="235"/>
      <c r="B1123" s="236">
        <f t="shared" ref="B1123:C1126" si="311">B1122</f>
        <v>0</v>
      </c>
      <c r="C1123" s="237">
        <f t="shared" si="311"/>
        <v>0</v>
      </c>
      <c r="D1123" s="238">
        <f>D1122+1</f>
        <v>2</v>
      </c>
      <c r="E1123" s="238"/>
      <c r="F1123" s="239"/>
      <c r="G1123" s="238"/>
      <c r="H1123" s="240"/>
      <c r="I1123" s="240"/>
      <c r="J1123" s="238"/>
      <c r="K1123" s="238"/>
      <c r="L1123" s="238"/>
      <c r="M1123" s="238"/>
      <c r="N1123" s="238"/>
      <c r="O1123" s="256">
        <f t="shared" si="307"/>
        <v>0</v>
      </c>
      <c r="P1123" s="323"/>
      <c r="Q1123" s="266"/>
      <c r="R1123" s="331"/>
      <c r="S1123" s="347"/>
      <c r="T1123" s="323"/>
      <c r="U1123" s="325"/>
      <c r="V1123" s="327"/>
      <c r="W1123" s="329"/>
      <c r="X1123" s="325"/>
      <c r="Y1123" s="331"/>
      <c r="Z1123" s="331"/>
      <c r="AA1123" s="331"/>
      <c r="AB1123" s="267"/>
      <c r="AC1123" s="267"/>
      <c r="AD1123" s="238">
        <f>AD1122</f>
        <v>0</v>
      </c>
      <c r="AE1123" s="279" t="e">
        <f>VLOOKUP(AD1123,分类参数表!$I$2:$J$10,2,FALSE)</f>
        <v>#N/A</v>
      </c>
      <c r="AF1123" s="280"/>
      <c r="AG1123" s="266"/>
      <c r="AH1123" s="266"/>
      <c r="AI1123" s="266"/>
      <c r="AJ1123" s="266"/>
      <c r="AK1123" s="266"/>
      <c r="AL1123" s="266"/>
      <c r="AM1123" s="290"/>
      <c r="AN1123" s="291" t="e">
        <f t="shared" si="308"/>
        <v>#DIV/0!</v>
      </c>
      <c r="AO1123" s="297"/>
    </row>
    <row r="1124" spans="1:41" s="219" customFormat="1" ht="15" customHeight="1" x14ac:dyDescent="0.15">
      <c r="A1124" s="235"/>
      <c r="B1124" s="236">
        <f t="shared" si="311"/>
        <v>0</v>
      </c>
      <c r="C1124" s="237">
        <f t="shared" si="311"/>
        <v>0</v>
      </c>
      <c r="D1124" s="238">
        <f>D1123+1</f>
        <v>3</v>
      </c>
      <c r="E1124" s="238"/>
      <c r="F1124" s="239"/>
      <c r="G1124" s="238"/>
      <c r="H1124" s="240"/>
      <c r="I1124" s="240"/>
      <c r="J1124" s="238"/>
      <c r="K1124" s="238"/>
      <c r="L1124" s="238"/>
      <c r="M1124" s="238"/>
      <c r="N1124" s="238"/>
      <c r="O1124" s="256">
        <f t="shared" si="307"/>
        <v>0</v>
      </c>
      <c r="P1124" s="323"/>
      <c r="Q1124" s="266"/>
      <c r="R1124" s="331"/>
      <c r="S1124" s="347"/>
      <c r="T1124" s="323"/>
      <c r="U1124" s="325"/>
      <c r="V1124" s="327"/>
      <c r="W1124" s="329"/>
      <c r="X1124" s="325"/>
      <c r="Y1124" s="331"/>
      <c r="Z1124" s="331"/>
      <c r="AA1124" s="331"/>
      <c r="AB1124" s="268"/>
      <c r="AC1124" s="268"/>
      <c r="AD1124" s="238">
        <f>AD1123</f>
        <v>0</v>
      </c>
      <c r="AE1124" s="279" t="e">
        <f>VLOOKUP(AD1124,分类参数表!$I$2:$J$10,2,FALSE)</f>
        <v>#N/A</v>
      </c>
      <c r="AF1124" s="280"/>
      <c r="AG1124" s="266"/>
      <c r="AH1124" s="266"/>
      <c r="AI1124" s="266"/>
      <c r="AJ1124" s="266"/>
      <c r="AK1124" s="266"/>
      <c r="AL1124" s="266"/>
      <c r="AM1124" s="290"/>
      <c r="AN1124" s="291" t="e">
        <f t="shared" si="308"/>
        <v>#DIV/0!</v>
      </c>
      <c r="AO1124" s="297"/>
    </row>
    <row r="1125" spans="1:41" s="219" customFormat="1" ht="15" customHeight="1" x14ac:dyDescent="0.15">
      <c r="A1125" s="235"/>
      <c r="B1125" s="236">
        <f t="shared" si="311"/>
        <v>0</v>
      </c>
      <c r="C1125" s="237">
        <f t="shared" si="311"/>
        <v>0</v>
      </c>
      <c r="D1125" s="238">
        <f>D1124+1</f>
        <v>4</v>
      </c>
      <c r="E1125" s="238"/>
      <c r="F1125" s="239"/>
      <c r="G1125" s="238"/>
      <c r="H1125" s="238"/>
      <c r="I1125" s="238"/>
      <c r="J1125" s="238"/>
      <c r="K1125" s="238"/>
      <c r="L1125" s="238"/>
      <c r="M1125" s="238"/>
      <c r="N1125" s="238"/>
      <c r="O1125" s="256">
        <f t="shared" si="307"/>
        <v>0</v>
      </c>
      <c r="P1125" s="323"/>
      <c r="Q1125" s="266"/>
      <c r="R1125" s="331"/>
      <c r="S1125" s="347"/>
      <c r="T1125" s="323"/>
      <c r="U1125" s="325"/>
      <c r="V1125" s="327"/>
      <c r="W1125" s="329"/>
      <c r="X1125" s="325"/>
      <c r="Y1125" s="331"/>
      <c r="Z1125" s="331"/>
      <c r="AA1125" s="331"/>
      <c r="AB1125" s="267"/>
      <c r="AC1125" s="267"/>
      <c r="AD1125" s="238">
        <f>AD1124</f>
        <v>0</v>
      </c>
      <c r="AE1125" s="279" t="e">
        <f>VLOOKUP(AD1125,分类参数表!$I$2:$J$10,2,FALSE)</f>
        <v>#N/A</v>
      </c>
      <c r="AF1125" s="280"/>
      <c r="AG1125" s="266"/>
      <c r="AH1125" s="266"/>
      <c r="AI1125" s="266"/>
      <c r="AJ1125" s="266"/>
      <c r="AK1125" s="266"/>
      <c r="AL1125" s="266"/>
      <c r="AM1125" s="290"/>
      <c r="AN1125" s="291" t="e">
        <f t="shared" si="308"/>
        <v>#DIV/0!</v>
      </c>
      <c r="AO1125" s="297"/>
    </row>
    <row r="1126" spans="1:41" s="219" customFormat="1" ht="15" customHeight="1" x14ac:dyDescent="0.15">
      <c r="A1126" s="235"/>
      <c r="B1126" s="236">
        <f t="shared" si="311"/>
        <v>0</v>
      </c>
      <c r="C1126" s="237">
        <f t="shared" si="311"/>
        <v>0</v>
      </c>
      <c r="D1126" s="238">
        <f>D1125+1</f>
        <v>5</v>
      </c>
      <c r="E1126" s="238"/>
      <c r="F1126" s="239"/>
      <c r="G1126" s="238"/>
      <c r="H1126" s="238"/>
      <c r="I1126" s="238"/>
      <c r="J1126" s="238"/>
      <c r="K1126" s="238"/>
      <c r="L1126" s="238"/>
      <c r="M1126" s="238"/>
      <c r="N1126" s="238"/>
      <c r="O1126" s="256">
        <f t="shared" si="307"/>
        <v>0</v>
      </c>
      <c r="P1126" s="323"/>
      <c r="Q1126" s="266"/>
      <c r="R1126" s="331"/>
      <c r="S1126" s="347"/>
      <c r="T1126" s="323"/>
      <c r="U1126" s="325"/>
      <c r="V1126" s="327"/>
      <c r="W1126" s="329"/>
      <c r="X1126" s="325"/>
      <c r="Y1126" s="331"/>
      <c r="Z1126" s="331"/>
      <c r="AA1126" s="331"/>
      <c r="AB1126" s="267"/>
      <c r="AC1126" s="267"/>
      <c r="AD1126" s="238">
        <f>AD1125</f>
        <v>0</v>
      </c>
      <c r="AE1126" s="279" t="e">
        <f>VLOOKUP(AD1126,分类参数表!$I$2:$J$10,2,FALSE)</f>
        <v>#N/A</v>
      </c>
      <c r="AF1126" s="280"/>
      <c r="AG1126" s="266"/>
      <c r="AH1126" s="266"/>
      <c r="AI1126" s="266"/>
      <c r="AJ1126" s="266"/>
      <c r="AK1126" s="266"/>
      <c r="AL1126" s="266"/>
      <c r="AM1126" s="290"/>
      <c r="AN1126" s="291" t="e">
        <f t="shared" si="308"/>
        <v>#DIV/0!</v>
      </c>
      <c r="AO1126" s="297"/>
    </row>
    <row r="1127" spans="1:41" s="220" customFormat="1" ht="15" customHeight="1" x14ac:dyDescent="0.15">
      <c r="A1127" s="241"/>
      <c r="B1127" s="242"/>
      <c r="C1127" s="243"/>
      <c r="D1127" s="244">
        <v>1</v>
      </c>
      <c r="E1127" s="245"/>
      <c r="F1127" s="245"/>
      <c r="G1127" s="244"/>
      <c r="H1127" s="246"/>
      <c r="I1127" s="246"/>
      <c r="J1127" s="244"/>
      <c r="K1127" s="245"/>
      <c r="L1127" s="244"/>
      <c r="M1127" s="244"/>
      <c r="N1127" s="244"/>
      <c r="O1127" s="257">
        <f t="shared" si="307"/>
        <v>0</v>
      </c>
      <c r="P1127" s="332">
        <f>SUM(O1127:O1131)</f>
        <v>0</v>
      </c>
      <c r="Q1127" s="269"/>
      <c r="R1127" s="318">
        <f>SUMPRODUCT(Q1127:Q1131+0)</f>
        <v>0</v>
      </c>
      <c r="S1127" s="334" t="e">
        <f>R1127/P1127</f>
        <v>#DIV/0!</v>
      </c>
      <c r="T1127" s="332" t="e">
        <f>LOOKUP(S1127,{0.4,0.45,0.5,0.55,0.6,0.65,0.7,0.75,0.8,0.85,0.9,0.95,1},{0.1,0.175,0.25,0.325,0.4,0.475,0.55,0.625,0.7,0.775,0.85,0.925,1})</f>
        <v>#DIV/0!</v>
      </c>
      <c r="U1127" s="320"/>
      <c r="V1127" s="344"/>
      <c r="W1127" s="342"/>
      <c r="X1127" s="320"/>
      <c r="Y1127" s="318">
        <f>R1127-(V1127/10)-X1127</f>
        <v>0</v>
      </c>
      <c r="Z1127" s="318" t="e">
        <f>Y1127*T1127*AE1127</f>
        <v>#DIV/0!</v>
      </c>
      <c r="AA1127" s="318" t="e">
        <f>U1127-V1127+Z1127</f>
        <v>#DIV/0!</v>
      </c>
      <c r="AB1127" s="270"/>
      <c r="AC1127" s="270"/>
      <c r="AD1127" s="281"/>
      <c r="AE1127" s="282" t="e">
        <f>VLOOKUP(AD1127,分类参数表!$I$2:$J$10,2,FALSE)</f>
        <v>#N/A</v>
      </c>
      <c r="AF1127" s="283"/>
      <c r="AG1127" s="269"/>
      <c r="AH1127" s="269"/>
      <c r="AI1127" s="269"/>
      <c r="AJ1127" s="269"/>
      <c r="AK1127" s="269"/>
      <c r="AL1127" s="269"/>
      <c r="AM1127" s="292"/>
      <c r="AN1127" s="293" t="e">
        <f t="shared" si="308"/>
        <v>#DIV/0!</v>
      </c>
      <c r="AO1127" s="298"/>
    </row>
    <row r="1128" spans="1:41" s="221" customFormat="1" ht="15" customHeight="1" x14ac:dyDescent="0.15">
      <c r="A1128" s="247"/>
      <c r="B1128" s="248">
        <f t="shared" ref="B1128:C1131" si="312">B1127</f>
        <v>0</v>
      </c>
      <c r="C1128" s="249">
        <f t="shared" si="312"/>
        <v>0</v>
      </c>
      <c r="D1128" s="250">
        <f>D1127+1</f>
        <v>2</v>
      </c>
      <c r="E1128" s="250"/>
      <c r="F1128" s="251"/>
      <c r="G1128" s="250"/>
      <c r="H1128" s="252"/>
      <c r="I1128" s="252"/>
      <c r="J1128" s="250"/>
      <c r="K1128" s="250"/>
      <c r="L1128" s="250"/>
      <c r="M1128" s="250"/>
      <c r="N1128" s="250"/>
      <c r="O1128" s="258">
        <f t="shared" si="307"/>
        <v>0</v>
      </c>
      <c r="P1128" s="333"/>
      <c r="Q1128" s="271"/>
      <c r="R1128" s="319"/>
      <c r="S1128" s="335"/>
      <c r="T1128" s="333"/>
      <c r="U1128" s="321"/>
      <c r="V1128" s="345"/>
      <c r="W1128" s="343"/>
      <c r="X1128" s="321"/>
      <c r="Y1128" s="319"/>
      <c r="Z1128" s="319"/>
      <c r="AA1128" s="319"/>
      <c r="AB1128" s="272"/>
      <c r="AC1128" s="272"/>
      <c r="AD1128" s="250">
        <f>AD1127</f>
        <v>0</v>
      </c>
      <c r="AE1128" s="284" t="e">
        <f>VLOOKUP(AD1128,分类参数表!$I$2:$J$10,2,FALSE)</f>
        <v>#N/A</v>
      </c>
      <c r="AF1128" s="285"/>
      <c r="AG1128" s="271"/>
      <c r="AH1128" s="271"/>
      <c r="AI1128" s="271"/>
      <c r="AJ1128" s="271"/>
      <c r="AK1128" s="271"/>
      <c r="AL1128" s="271"/>
      <c r="AM1128" s="294"/>
      <c r="AN1128" s="295" t="e">
        <f t="shared" si="308"/>
        <v>#DIV/0!</v>
      </c>
      <c r="AO1128" s="299"/>
    </row>
    <row r="1129" spans="1:41" s="221" customFormat="1" ht="15" customHeight="1" x14ac:dyDescent="0.15">
      <c r="A1129" s="247"/>
      <c r="B1129" s="248">
        <f t="shared" si="312"/>
        <v>0</v>
      </c>
      <c r="C1129" s="249">
        <f t="shared" si="312"/>
        <v>0</v>
      </c>
      <c r="D1129" s="250">
        <f>D1128+1</f>
        <v>3</v>
      </c>
      <c r="E1129" s="250"/>
      <c r="F1129" s="251"/>
      <c r="G1129" s="250"/>
      <c r="H1129" s="252"/>
      <c r="I1129" s="252"/>
      <c r="J1129" s="250"/>
      <c r="K1129" s="250"/>
      <c r="L1129" s="250"/>
      <c r="M1129" s="250"/>
      <c r="N1129" s="250"/>
      <c r="O1129" s="258">
        <f t="shared" si="307"/>
        <v>0</v>
      </c>
      <c r="P1129" s="333"/>
      <c r="Q1129" s="271"/>
      <c r="R1129" s="319"/>
      <c r="S1129" s="335"/>
      <c r="T1129" s="333"/>
      <c r="U1129" s="321"/>
      <c r="V1129" s="345"/>
      <c r="W1129" s="343"/>
      <c r="X1129" s="321"/>
      <c r="Y1129" s="319"/>
      <c r="Z1129" s="319"/>
      <c r="AA1129" s="319"/>
      <c r="AB1129" s="273"/>
      <c r="AC1129" s="273"/>
      <c r="AD1129" s="250">
        <f>AD1128</f>
        <v>0</v>
      </c>
      <c r="AE1129" s="284" t="e">
        <f>VLOOKUP(AD1129,分类参数表!$I$2:$J$10,2,FALSE)</f>
        <v>#N/A</v>
      </c>
      <c r="AF1129" s="285"/>
      <c r="AG1129" s="271"/>
      <c r="AH1129" s="271"/>
      <c r="AI1129" s="271"/>
      <c r="AJ1129" s="271"/>
      <c r="AK1129" s="271"/>
      <c r="AL1129" s="271"/>
      <c r="AM1129" s="294"/>
      <c r="AN1129" s="295" t="e">
        <f t="shared" si="308"/>
        <v>#DIV/0!</v>
      </c>
      <c r="AO1129" s="299"/>
    </row>
    <row r="1130" spans="1:41" s="221" customFormat="1" ht="15" customHeight="1" x14ac:dyDescent="0.15">
      <c r="A1130" s="247"/>
      <c r="B1130" s="248">
        <f t="shared" si="312"/>
        <v>0</v>
      </c>
      <c r="C1130" s="249">
        <f t="shared" si="312"/>
        <v>0</v>
      </c>
      <c r="D1130" s="250">
        <f>D1129+1</f>
        <v>4</v>
      </c>
      <c r="E1130" s="250"/>
      <c r="F1130" s="251"/>
      <c r="G1130" s="250"/>
      <c r="H1130" s="250"/>
      <c r="I1130" s="250"/>
      <c r="J1130" s="250"/>
      <c r="K1130" s="250"/>
      <c r="L1130" s="250"/>
      <c r="M1130" s="250"/>
      <c r="N1130" s="250"/>
      <c r="O1130" s="258">
        <f t="shared" si="307"/>
        <v>0</v>
      </c>
      <c r="P1130" s="333"/>
      <c r="Q1130" s="271"/>
      <c r="R1130" s="319"/>
      <c r="S1130" s="335"/>
      <c r="T1130" s="333"/>
      <c r="U1130" s="321"/>
      <c r="V1130" s="345"/>
      <c r="W1130" s="343"/>
      <c r="X1130" s="321"/>
      <c r="Y1130" s="319"/>
      <c r="Z1130" s="319"/>
      <c r="AA1130" s="319"/>
      <c r="AB1130" s="272"/>
      <c r="AC1130" s="272"/>
      <c r="AD1130" s="250">
        <f>AD1129</f>
        <v>0</v>
      </c>
      <c r="AE1130" s="284" t="e">
        <f>VLOOKUP(AD1130,分类参数表!$I$2:$J$10,2,FALSE)</f>
        <v>#N/A</v>
      </c>
      <c r="AF1130" s="285"/>
      <c r="AG1130" s="271"/>
      <c r="AH1130" s="271"/>
      <c r="AI1130" s="271"/>
      <c r="AJ1130" s="271"/>
      <c r="AK1130" s="271"/>
      <c r="AL1130" s="271"/>
      <c r="AM1130" s="294"/>
      <c r="AN1130" s="295" t="e">
        <f t="shared" si="308"/>
        <v>#DIV/0!</v>
      </c>
      <c r="AO1130" s="299"/>
    </row>
    <row r="1131" spans="1:41" s="221" customFormat="1" ht="15" customHeight="1" x14ac:dyDescent="0.15">
      <c r="A1131" s="247"/>
      <c r="B1131" s="248">
        <f t="shared" si="312"/>
        <v>0</v>
      </c>
      <c r="C1131" s="249">
        <f t="shared" si="312"/>
        <v>0</v>
      </c>
      <c r="D1131" s="250">
        <f>D1130+1</f>
        <v>5</v>
      </c>
      <c r="E1131" s="250"/>
      <c r="F1131" s="251"/>
      <c r="G1131" s="250"/>
      <c r="H1131" s="250"/>
      <c r="I1131" s="250"/>
      <c r="J1131" s="250"/>
      <c r="K1131" s="250"/>
      <c r="L1131" s="250"/>
      <c r="M1131" s="250"/>
      <c r="N1131" s="250"/>
      <c r="O1131" s="258">
        <f t="shared" si="307"/>
        <v>0</v>
      </c>
      <c r="P1131" s="333"/>
      <c r="Q1131" s="271"/>
      <c r="R1131" s="319"/>
      <c r="S1131" s="335"/>
      <c r="T1131" s="333"/>
      <c r="U1131" s="321"/>
      <c r="V1131" s="345"/>
      <c r="W1131" s="343"/>
      <c r="X1131" s="321"/>
      <c r="Y1131" s="319"/>
      <c r="Z1131" s="319"/>
      <c r="AA1131" s="319"/>
      <c r="AB1131" s="272"/>
      <c r="AC1131" s="272"/>
      <c r="AD1131" s="250">
        <f>AD1130</f>
        <v>0</v>
      </c>
      <c r="AE1131" s="284" t="e">
        <f>VLOOKUP(AD1131,分类参数表!$I$2:$J$10,2,FALSE)</f>
        <v>#N/A</v>
      </c>
      <c r="AF1131" s="285"/>
      <c r="AG1131" s="271"/>
      <c r="AH1131" s="271"/>
      <c r="AI1131" s="271"/>
      <c r="AJ1131" s="271"/>
      <c r="AK1131" s="271"/>
      <c r="AL1131" s="271"/>
      <c r="AM1131" s="294"/>
      <c r="AN1131" s="295" t="e">
        <f t="shared" si="308"/>
        <v>#DIV/0!</v>
      </c>
      <c r="AO1131" s="299"/>
    </row>
    <row r="1132" spans="1:41" s="218" customFormat="1" ht="15" customHeight="1" x14ac:dyDescent="0.15">
      <c r="A1132" s="229"/>
      <c r="B1132" s="230"/>
      <c r="C1132" s="231"/>
      <c r="D1132" s="232">
        <v>1</v>
      </c>
      <c r="E1132" s="233"/>
      <c r="F1132" s="233"/>
      <c r="G1132" s="232"/>
      <c r="H1132" s="234"/>
      <c r="I1132" s="234"/>
      <c r="J1132" s="232"/>
      <c r="K1132" s="233"/>
      <c r="L1132" s="232"/>
      <c r="M1132" s="232"/>
      <c r="N1132" s="232"/>
      <c r="O1132" s="255">
        <f t="shared" si="307"/>
        <v>0</v>
      </c>
      <c r="P1132" s="322">
        <f>SUM(O1132:O1136)</f>
        <v>0</v>
      </c>
      <c r="Q1132" s="264"/>
      <c r="R1132" s="330">
        <f>SUMPRODUCT(Q1132:Q1136+0)</f>
        <v>0</v>
      </c>
      <c r="S1132" s="346" t="e">
        <f>R1132/P1132</f>
        <v>#DIV/0!</v>
      </c>
      <c r="T1132" s="322" t="e">
        <f>LOOKUP(S1132,{0.4,0.45,0.5,0.55,0.6,0.65,0.7,0.75,0.8,0.85,0.9,0.95,1},{0.1,0.175,0.25,0.325,0.4,0.475,0.55,0.625,0.7,0.775,0.85,0.925,1})</f>
        <v>#DIV/0!</v>
      </c>
      <c r="U1132" s="324"/>
      <c r="V1132" s="326"/>
      <c r="W1132" s="328"/>
      <c r="X1132" s="324"/>
      <c r="Y1132" s="330">
        <f>R1132-(V1132/10)-X1132</f>
        <v>0</v>
      </c>
      <c r="Z1132" s="330" t="e">
        <f>Y1132*T1132*AE1132</f>
        <v>#DIV/0!</v>
      </c>
      <c r="AA1132" s="330" t="e">
        <f>U1132-V1132+Z1132</f>
        <v>#DIV/0!</v>
      </c>
      <c r="AB1132" s="265"/>
      <c r="AC1132" s="265"/>
      <c r="AD1132" s="276"/>
      <c r="AE1132" s="277" t="e">
        <f>VLOOKUP(AD1132,分类参数表!$I$2:$J$10,2,FALSE)</f>
        <v>#N/A</v>
      </c>
      <c r="AF1132" s="278"/>
      <c r="AG1132" s="264"/>
      <c r="AH1132" s="264"/>
      <c r="AI1132" s="264"/>
      <c r="AJ1132" s="264"/>
      <c r="AK1132" s="264"/>
      <c r="AL1132" s="264"/>
      <c r="AM1132" s="288"/>
      <c r="AN1132" s="289" t="e">
        <f t="shared" si="308"/>
        <v>#DIV/0!</v>
      </c>
      <c r="AO1132" s="296"/>
    </row>
    <row r="1133" spans="1:41" s="219" customFormat="1" ht="15" customHeight="1" x14ac:dyDescent="0.15">
      <c r="A1133" s="235"/>
      <c r="B1133" s="236">
        <f t="shared" ref="B1133:C1136" si="313">B1132</f>
        <v>0</v>
      </c>
      <c r="C1133" s="237">
        <f t="shared" si="313"/>
        <v>0</v>
      </c>
      <c r="D1133" s="238">
        <f>D1132+1</f>
        <v>2</v>
      </c>
      <c r="E1133" s="238"/>
      <c r="F1133" s="239"/>
      <c r="G1133" s="238"/>
      <c r="H1133" s="240"/>
      <c r="I1133" s="240"/>
      <c r="J1133" s="238"/>
      <c r="K1133" s="238"/>
      <c r="L1133" s="238"/>
      <c r="M1133" s="238"/>
      <c r="N1133" s="238"/>
      <c r="O1133" s="256">
        <f t="shared" si="307"/>
        <v>0</v>
      </c>
      <c r="P1133" s="323"/>
      <c r="Q1133" s="266"/>
      <c r="R1133" s="331"/>
      <c r="S1133" s="347"/>
      <c r="T1133" s="323"/>
      <c r="U1133" s="325"/>
      <c r="V1133" s="327"/>
      <c r="W1133" s="329"/>
      <c r="X1133" s="325"/>
      <c r="Y1133" s="331"/>
      <c r="Z1133" s="331"/>
      <c r="AA1133" s="331"/>
      <c r="AB1133" s="267"/>
      <c r="AC1133" s="267"/>
      <c r="AD1133" s="238">
        <f>AD1132</f>
        <v>0</v>
      </c>
      <c r="AE1133" s="279" t="e">
        <f>VLOOKUP(AD1133,分类参数表!$I$2:$J$10,2,FALSE)</f>
        <v>#N/A</v>
      </c>
      <c r="AF1133" s="280"/>
      <c r="AG1133" s="266"/>
      <c r="AH1133" s="266"/>
      <c r="AI1133" s="266"/>
      <c r="AJ1133" s="266"/>
      <c r="AK1133" s="266"/>
      <c r="AL1133" s="266"/>
      <c r="AM1133" s="290"/>
      <c r="AN1133" s="291" t="e">
        <f t="shared" si="308"/>
        <v>#DIV/0!</v>
      </c>
      <c r="AO1133" s="297"/>
    </row>
    <row r="1134" spans="1:41" s="219" customFormat="1" ht="15" customHeight="1" x14ac:dyDescent="0.15">
      <c r="A1134" s="235"/>
      <c r="B1134" s="236">
        <f t="shared" si="313"/>
        <v>0</v>
      </c>
      <c r="C1134" s="237">
        <f t="shared" si="313"/>
        <v>0</v>
      </c>
      <c r="D1134" s="238">
        <f>D1133+1</f>
        <v>3</v>
      </c>
      <c r="E1134" s="238"/>
      <c r="F1134" s="239"/>
      <c r="G1134" s="238"/>
      <c r="H1134" s="240"/>
      <c r="I1134" s="240"/>
      <c r="J1134" s="238"/>
      <c r="K1134" s="238"/>
      <c r="L1134" s="238"/>
      <c r="M1134" s="238"/>
      <c r="N1134" s="238"/>
      <c r="O1134" s="256">
        <f t="shared" si="307"/>
        <v>0</v>
      </c>
      <c r="P1134" s="323"/>
      <c r="Q1134" s="266"/>
      <c r="R1134" s="331"/>
      <c r="S1134" s="347"/>
      <c r="T1134" s="323"/>
      <c r="U1134" s="325"/>
      <c r="V1134" s="327"/>
      <c r="W1134" s="329"/>
      <c r="X1134" s="325"/>
      <c r="Y1134" s="331"/>
      <c r="Z1134" s="331"/>
      <c r="AA1134" s="331"/>
      <c r="AB1134" s="268"/>
      <c r="AC1134" s="268"/>
      <c r="AD1134" s="238">
        <f>AD1133</f>
        <v>0</v>
      </c>
      <c r="AE1134" s="279" t="e">
        <f>VLOOKUP(AD1134,分类参数表!$I$2:$J$10,2,FALSE)</f>
        <v>#N/A</v>
      </c>
      <c r="AF1134" s="280"/>
      <c r="AG1134" s="266"/>
      <c r="AH1134" s="266"/>
      <c r="AI1134" s="266"/>
      <c r="AJ1134" s="266"/>
      <c r="AK1134" s="266"/>
      <c r="AL1134" s="266"/>
      <c r="AM1134" s="290"/>
      <c r="AN1134" s="291" t="e">
        <f t="shared" si="308"/>
        <v>#DIV/0!</v>
      </c>
      <c r="AO1134" s="297"/>
    </row>
    <row r="1135" spans="1:41" s="219" customFormat="1" ht="15" customHeight="1" x14ac:dyDescent="0.15">
      <c r="A1135" s="235"/>
      <c r="B1135" s="236">
        <f t="shared" si="313"/>
        <v>0</v>
      </c>
      <c r="C1135" s="237">
        <f t="shared" si="313"/>
        <v>0</v>
      </c>
      <c r="D1135" s="238">
        <f>D1134+1</f>
        <v>4</v>
      </c>
      <c r="E1135" s="238"/>
      <c r="F1135" s="239"/>
      <c r="G1135" s="238"/>
      <c r="H1135" s="238"/>
      <c r="I1135" s="238"/>
      <c r="J1135" s="238"/>
      <c r="K1135" s="238"/>
      <c r="L1135" s="238"/>
      <c r="M1135" s="238"/>
      <c r="N1135" s="238"/>
      <c r="O1135" s="256">
        <f t="shared" si="307"/>
        <v>0</v>
      </c>
      <c r="P1135" s="323"/>
      <c r="Q1135" s="266"/>
      <c r="R1135" s="331"/>
      <c r="S1135" s="347"/>
      <c r="T1135" s="323"/>
      <c r="U1135" s="325"/>
      <c r="V1135" s="327"/>
      <c r="W1135" s="329"/>
      <c r="X1135" s="325"/>
      <c r="Y1135" s="331"/>
      <c r="Z1135" s="331"/>
      <c r="AA1135" s="331"/>
      <c r="AB1135" s="267"/>
      <c r="AC1135" s="267"/>
      <c r="AD1135" s="238">
        <f>AD1134</f>
        <v>0</v>
      </c>
      <c r="AE1135" s="279" t="e">
        <f>VLOOKUP(AD1135,分类参数表!$I$2:$J$10,2,FALSE)</f>
        <v>#N/A</v>
      </c>
      <c r="AF1135" s="280"/>
      <c r="AG1135" s="266"/>
      <c r="AH1135" s="266"/>
      <c r="AI1135" s="266"/>
      <c r="AJ1135" s="266"/>
      <c r="AK1135" s="266"/>
      <c r="AL1135" s="266"/>
      <c r="AM1135" s="290"/>
      <c r="AN1135" s="291" t="e">
        <f t="shared" si="308"/>
        <v>#DIV/0!</v>
      </c>
      <c r="AO1135" s="297"/>
    </row>
    <row r="1136" spans="1:41" s="219" customFormat="1" ht="15" customHeight="1" x14ac:dyDescent="0.15">
      <c r="A1136" s="235"/>
      <c r="B1136" s="236">
        <f t="shared" si="313"/>
        <v>0</v>
      </c>
      <c r="C1136" s="237">
        <f t="shared" si="313"/>
        <v>0</v>
      </c>
      <c r="D1136" s="238">
        <f>D1135+1</f>
        <v>5</v>
      </c>
      <c r="E1136" s="238"/>
      <c r="F1136" s="239"/>
      <c r="G1136" s="238"/>
      <c r="H1136" s="238"/>
      <c r="I1136" s="238"/>
      <c r="J1136" s="238"/>
      <c r="K1136" s="238"/>
      <c r="L1136" s="238"/>
      <c r="M1136" s="238"/>
      <c r="N1136" s="238"/>
      <c r="O1136" s="256">
        <f t="shared" si="307"/>
        <v>0</v>
      </c>
      <c r="P1136" s="323"/>
      <c r="Q1136" s="266"/>
      <c r="R1136" s="331"/>
      <c r="S1136" s="347"/>
      <c r="T1136" s="323"/>
      <c r="U1136" s="325"/>
      <c r="V1136" s="327"/>
      <c r="W1136" s="329"/>
      <c r="X1136" s="325"/>
      <c r="Y1136" s="331"/>
      <c r="Z1136" s="331"/>
      <c r="AA1136" s="331"/>
      <c r="AB1136" s="267"/>
      <c r="AC1136" s="267"/>
      <c r="AD1136" s="238">
        <f>AD1135</f>
        <v>0</v>
      </c>
      <c r="AE1136" s="279" t="e">
        <f>VLOOKUP(AD1136,分类参数表!$I$2:$J$10,2,FALSE)</f>
        <v>#N/A</v>
      </c>
      <c r="AF1136" s="280"/>
      <c r="AG1136" s="266"/>
      <c r="AH1136" s="266"/>
      <c r="AI1136" s="266"/>
      <c r="AJ1136" s="266"/>
      <c r="AK1136" s="266"/>
      <c r="AL1136" s="266"/>
      <c r="AM1136" s="290"/>
      <c r="AN1136" s="291" t="e">
        <f t="shared" si="308"/>
        <v>#DIV/0!</v>
      </c>
      <c r="AO1136" s="297"/>
    </row>
    <row r="1137" spans="1:41" x14ac:dyDescent="0.15">
      <c r="A1137" s="253"/>
      <c r="B1137" s="38"/>
      <c r="C1137" s="37"/>
      <c r="D1137" s="38"/>
      <c r="E1137" s="38"/>
      <c r="F1137" s="38"/>
      <c r="G1137" s="38"/>
      <c r="H1137" s="38"/>
      <c r="I1137" s="38"/>
      <c r="J1137" s="38"/>
      <c r="K1137" s="38"/>
      <c r="L1137" s="38"/>
      <c r="M1137" s="38"/>
      <c r="N1137" s="38"/>
      <c r="O1137" s="38"/>
      <c r="P1137" s="38"/>
      <c r="Q1137" s="67"/>
      <c r="R1137" s="38"/>
      <c r="S1137" s="38"/>
      <c r="T1137" s="38"/>
      <c r="U1137" s="38"/>
      <c r="V1137" s="68"/>
      <c r="W1137" s="67"/>
      <c r="X1137" s="38"/>
      <c r="Y1137" s="68"/>
      <c r="Z1137" s="68"/>
      <c r="AA1137" s="68"/>
      <c r="AB1137" s="68"/>
      <c r="AC1137" s="68"/>
      <c r="AD1137" s="38"/>
      <c r="AE1137" s="286"/>
      <c r="AF1137" s="38"/>
      <c r="AG1137" s="38"/>
      <c r="AH1137" s="38"/>
      <c r="AI1137" s="38"/>
      <c r="AJ1137" s="38"/>
      <c r="AK1137" s="38"/>
      <c r="AL1137" s="38"/>
      <c r="AM1137" s="68"/>
      <c r="AN1137" s="90"/>
      <c r="AO1137" s="98"/>
    </row>
    <row r="1138" spans="1:41" s="218" customFormat="1" ht="15" customHeight="1" x14ac:dyDescent="0.15">
      <c r="A1138" s="229"/>
      <c r="B1138" s="230"/>
      <c r="C1138" s="231"/>
      <c r="D1138" s="232">
        <v>1</v>
      </c>
      <c r="E1138" s="233"/>
      <c r="F1138" s="233"/>
      <c r="G1138" s="232"/>
      <c r="H1138" s="234"/>
      <c r="I1138" s="234"/>
      <c r="J1138" s="232"/>
      <c r="K1138" s="233"/>
      <c r="L1138" s="232"/>
      <c r="M1138" s="232"/>
      <c r="N1138" s="232"/>
      <c r="O1138" s="255">
        <f t="shared" ref="O1138:O1162" si="314">N1138*M1138</f>
        <v>0</v>
      </c>
      <c r="P1138" s="322">
        <f>SUM(O1138:O1142)</f>
        <v>0</v>
      </c>
      <c r="Q1138" s="264"/>
      <c r="R1138" s="330">
        <f>SUMPRODUCT(Q1138:Q1142+0)</f>
        <v>0</v>
      </c>
      <c r="S1138" s="346" t="e">
        <f>R1138/P1138</f>
        <v>#DIV/0!</v>
      </c>
      <c r="T1138" s="322" t="e">
        <f>LOOKUP(S1138,{0.4,0.45,0.5,0.55,0.6,0.65,0.7,0.75,0.8,0.85,0.9,0.95,1},{0.1,0.175,0.25,0.325,0.4,0.475,0.55,0.625,0.7,0.775,0.85,0.925,1})</f>
        <v>#DIV/0!</v>
      </c>
      <c r="U1138" s="324"/>
      <c r="V1138" s="326"/>
      <c r="W1138" s="328"/>
      <c r="X1138" s="324"/>
      <c r="Y1138" s="330">
        <f>R1138-(V1138/10)-X1138</f>
        <v>0</v>
      </c>
      <c r="Z1138" s="330" t="e">
        <f>Y1138*T1138*AE1138</f>
        <v>#DIV/0!</v>
      </c>
      <c r="AA1138" s="330" t="e">
        <f>U1138-V1138+Z1138</f>
        <v>#DIV/0!</v>
      </c>
      <c r="AB1138" s="265"/>
      <c r="AC1138" s="265"/>
      <c r="AD1138" s="276"/>
      <c r="AE1138" s="277" t="e">
        <f>VLOOKUP(AD1138,分类参数表!$I$2:$J$10,2,FALSE)</f>
        <v>#N/A</v>
      </c>
      <c r="AF1138" s="278"/>
      <c r="AG1138" s="264"/>
      <c r="AH1138" s="264"/>
      <c r="AI1138" s="264"/>
      <c r="AJ1138" s="264"/>
      <c r="AK1138" s="264"/>
      <c r="AL1138" s="264"/>
      <c r="AM1138" s="288"/>
      <c r="AN1138" s="289" t="e">
        <f t="shared" ref="AN1138:AN1162" si="315">(Q1138-AM1138)/M1138/N1138</f>
        <v>#DIV/0!</v>
      </c>
      <c r="AO1138" s="296"/>
    </row>
    <row r="1139" spans="1:41" s="219" customFormat="1" ht="15" customHeight="1" x14ac:dyDescent="0.15">
      <c r="A1139" s="235"/>
      <c r="B1139" s="236">
        <f t="shared" ref="B1139:C1142" si="316">B1138</f>
        <v>0</v>
      </c>
      <c r="C1139" s="237">
        <f t="shared" si="316"/>
        <v>0</v>
      </c>
      <c r="D1139" s="238">
        <f>D1138+1</f>
        <v>2</v>
      </c>
      <c r="E1139" s="238"/>
      <c r="F1139" s="239"/>
      <c r="G1139" s="238"/>
      <c r="H1139" s="240"/>
      <c r="I1139" s="240"/>
      <c r="J1139" s="238"/>
      <c r="K1139" s="238"/>
      <c r="L1139" s="238"/>
      <c r="M1139" s="238"/>
      <c r="N1139" s="238"/>
      <c r="O1139" s="256">
        <f t="shared" si="314"/>
        <v>0</v>
      </c>
      <c r="P1139" s="323"/>
      <c r="Q1139" s="266"/>
      <c r="R1139" s="331"/>
      <c r="S1139" s="347"/>
      <c r="T1139" s="323"/>
      <c r="U1139" s="325"/>
      <c r="V1139" s="327"/>
      <c r="W1139" s="329"/>
      <c r="X1139" s="325"/>
      <c r="Y1139" s="331"/>
      <c r="Z1139" s="331"/>
      <c r="AA1139" s="331"/>
      <c r="AB1139" s="267"/>
      <c r="AC1139" s="267"/>
      <c r="AD1139" s="238">
        <f>AD1138</f>
        <v>0</v>
      </c>
      <c r="AE1139" s="279" t="e">
        <f>VLOOKUP(AD1139,分类参数表!$I$2:$J$10,2,FALSE)</f>
        <v>#N/A</v>
      </c>
      <c r="AF1139" s="280"/>
      <c r="AG1139" s="266"/>
      <c r="AH1139" s="266"/>
      <c r="AI1139" s="266"/>
      <c r="AJ1139" s="266"/>
      <c r="AK1139" s="266"/>
      <c r="AL1139" s="266"/>
      <c r="AM1139" s="290"/>
      <c r="AN1139" s="291" t="e">
        <f t="shared" si="315"/>
        <v>#DIV/0!</v>
      </c>
      <c r="AO1139" s="297"/>
    </row>
    <row r="1140" spans="1:41" s="219" customFormat="1" ht="15" customHeight="1" x14ac:dyDescent="0.15">
      <c r="A1140" s="235"/>
      <c r="B1140" s="236">
        <f t="shared" si="316"/>
        <v>0</v>
      </c>
      <c r="C1140" s="237">
        <f t="shared" si="316"/>
        <v>0</v>
      </c>
      <c r="D1140" s="238">
        <f>D1139+1</f>
        <v>3</v>
      </c>
      <c r="E1140" s="238"/>
      <c r="F1140" s="239"/>
      <c r="G1140" s="238"/>
      <c r="H1140" s="240"/>
      <c r="I1140" s="240"/>
      <c r="J1140" s="238"/>
      <c r="K1140" s="238"/>
      <c r="L1140" s="238"/>
      <c r="M1140" s="238"/>
      <c r="N1140" s="238"/>
      <c r="O1140" s="256">
        <f t="shared" si="314"/>
        <v>0</v>
      </c>
      <c r="P1140" s="323"/>
      <c r="Q1140" s="266"/>
      <c r="R1140" s="331"/>
      <c r="S1140" s="347"/>
      <c r="T1140" s="323"/>
      <c r="U1140" s="325"/>
      <c r="V1140" s="327"/>
      <c r="W1140" s="329"/>
      <c r="X1140" s="325"/>
      <c r="Y1140" s="331"/>
      <c r="Z1140" s="331"/>
      <c r="AA1140" s="331"/>
      <c r="AB1140" s="268"/>
      <c r="AC1140" s="268"/>
      <c r="AD1140" s="238">
        <f>AD1139</f>
        <v>0</v>
      </c>
      <c r="AE1140" s="279" t="e">
        <f>VLOOKUP(AD1140,分类参数表!$I$2:$J$10,2,FALSE)</f>
        <v>#N/A</v>
      </c>
      <c r="AF1140" s="280"/>
      <c r="AG1140" s="266"/>
      <c r="AH1140" s="266"/>
      <c r="AI1140" s="266"/>
      <c r="AJ1140" s="266"/>
      <c r="AK1140" s="266"/>
      <c r="AL1140" s="266"/>
      <c r="AM1140" s="290"/>
      <c r="AN1140" s="291" t="e">
        <f t="shared" si="315"/>
        <v>#DIV/0!</v>
      </c>
      <c r="AO1140" s="297"/>
    </row>
    <row r="1141" spans="1:41" s="219" customFormat="1" ht="15" customHeight="1" x14ac:dyDescent="0.15">
      <c r="A1141" s="235"/>
      <c r="B1141" s="236">
        <f t="shared" si="316"/>
        <v>0</v>
      </c>
      <c r="C1141" s="237">
        <f t="shared" si="316"/>
        <v>0</v>
      </c>
      <c r="D1141" s="238">
        <f>D1140+1</f>
        <v>4</v>
      </c>
      <c r="E1141" s="238"/>
      <c r="F1141" s="239"/>
      <c r="G1141" s="238"/>
      <c r="H1141" s="238"/>
      <c r="I1141" s="238"/>
      <c r="J1141" s="238"/>
      <c r="K1141" s="238"/>
      <c r="L1141" s="238"/>
      <c r="M1141" s="238"/>
      <c r="N1141" s="238"/>
      <c r="O1141" s="256">
        <f t="shared" si="314"/>
        <v>0</v>
      </c>
      <c r="P1141" s="323"/>
      <c r="Q1141" s="266"/>
      <c r="R1141" s="331"/>
      <c r="S1141" s="347"/>
      <c r="T1141" s="323"/>
      <c r="U1141" s="325"/>
      <c r="V1141" s="327"/>
      <c r="W1141" s="329"/>
      <c r="X1141" s="325"/>
      <c r="Y1141" s="331"/>
      <c r="Z1141" s="331"/>
      <c r="AA1141" s="331"/>
      <c r="AB1141" s="267"/>
      <c r="AC1141" s="267"/>
      <c r="AD1141" s="238">
        <f>AD1140</f>
        <v>0</v>
      </c>
      <c r="AE1141" s="279" t="e">
        <f>VLOOKUP(AD1141,分类参数表!$I$2:$J$10,2,FALSE)</f>
        <v>#N/A</v>
      </c>
      <c r="AF1141" s="280"/>
      <c r="AG1141" s="266"/>
      <c r="AH1141" s="266"/>
      <c r="AI1141" s="266"/>
      <c r="AJ1141" s="266"/>
      <c r="AK1141" s="266"/>
      <c r="AL1141" s="266"/>
      <c r="AM1141" s="290"/>
      <c r="AN1141" s="291" t="e">
        <f t="shared" si="315"/>
        <v>#DIV/0!</v>
      </c>
      <c r="AO1141" s="297"/>
    </row>
    <row r="1142" spans="1:41" s="219" customFormat="1" ht="15" customHeight="1" x14ac:dyDescent="0.15">
      <c r="A1142" s="235"/>
      <c r="B1142" s="236">
        <f t="shared" si="316"/>
        <v>0</v>
      </c>
      <c r="C1142" s="237">
        <f t="shared" si="316"/>
        <v>0</v>
      </c>
      <c r="D1142" s="238">
        <f>D1141+1</f>
        <v>5</v>
      </c>
      <c r="E1142" s="238"/>
      <c r="F1142" s="239"/>
      <c r="G1142" s="238"/>
      <c r="H1142" s="238"/>
      <c r="I1142" s="238"/>
      <c r="J1142" s="238"/>
      <c r="K1142" s="238"/>
      <c r="L1142" s="238"/>
      <c r="M1142" s="238"/>
      <c r="N1142" s="238"/>
      <c r="O1142" s="256">
        <f t="shared" si="314"/>
        <v>0</v>
      </c>
      <c r="P1142" s="323"/>
      <c r="Q1142" s="266"/>
      <c r="R1142" s="331"/>
      <c r="S1142" s="347"/>
      <c r="T1142" s="323"/>
      <c r="U1142" s="325"/>
      <c r="V1142" s="327"/>
      <c r="W1142" s="329"/>
      <c r="X1142" s="325"/>
      <c r="Y1142" s="331"/>
      <c r="Z1142" s="331"/>
      <c r="AA1142" s="331"/>
      <c r="AB1142" s="267"/>
      <c r="AC1142" s="267"/>
      <c r="AD1142" s="238">
        <f>AD1141</f>
        <v>0</v>
      </c>
      <c r="AE1142" s="279" t="e">
        <f>VLOOKUP(AD1142,分类参数表!$I$2:$J$10,2,FALSE)</f>
        <v>#N/A</v>
      </c>
      <c r="AF1142" s="280"/>
      <c r="AG1142" s="266"/>
      <c r="AH1142" s="266"/>
      <c r="AI1142" s="266"/>
      <c r="AJ1142" s="266"/>
      <c r="AK1142" s="266"/>
      <c r="AL1142" s="266"/>
      <c r="AM1142" s="290"/>
      <c r="AN1142" s="291" t="e">
        <f t="shared" si="315"/>
        <v>#DIV/0!</v>
      </c>
      <c r="AO1142" s="297"/>
    </row>
    <row r="1143" spans="1:41" s="220" customFormat="1" ht="15" customHeight="1" x14ac:dyDescent="0.15">
      <c r="A1143" s="241"/>
      <c r="B1143" s="242"/>
      <c r="C1143" s="243"/>
      <c r="D1143" s="244">
        <v>1</v>
      </c>
      <c r="E1143" s="245"/>
      <c r="F1143" s="245"/>
      <c r="G1143" s="244"/>
      <c r="H1143" s="246"/>
      <c r="I1143" s="246"/>
      <c r="J1143" s="244"/>
      <c r="K1143" s="245"/>
      <c r="L1143" s="244"/>
      <c r="M1143" s="244"/>
      <c r="N1143" s="244"/>
      <c r="O1143" s="257">
        <f t="shared" si="314"/>
        <v>0</v>
      </c>
      <c r="P1143" s="332">
        <f>SUM(O1143:O1147)</f>
        <v>0</v>
      </c>
      <c r="Q1143" s="269"/>
      <c r="R1143" s="318">
        <f>SUMPRODUCT(Q1143:Q1147+0)</f>
        <v>0</v>
      </c>
      <c r="S1143" s="334" t="e">
        <f>R1143/P1143</f>
        <v>#DIV/0!</v>
      </c>
      <c r="T1143" s="332" t="e">
        <f>LOOKUP(S1143,{0.4,0.45,0.5,0.55,0.6,0.65,0.7,0.75,0.8,0.85,0.9,0.95,1},{0.1,0.175,0.25,0.325,0.4,0.475,0.55,0.625,0.7,0.775,0.85,0.925,1})</f>
        <v>#DIV/0!</v>
      </c>
      <c r="U1143" s="320"/>
      <c r="V1143" s="344"/>
      <c r="W1143" s="342"/>
      <c r="X1143" s="320"/>
      <c r="Y1143" s="318">
        <f>R1143-(V1143/10)-X1143</f>
        <v>0</v>
      </c>
      <c r="Z1143" s="318" t="e">
        <f>Y1143*T1143*AE1143</f>
        <v>#DIV/0!</v>
      </c>
      <c r="AA1143" s="318" t="e">
        <f>U1143-V1143+Z1143</f>
        <v>#DIV/0!</v>
      </c>
      <c r="AB1143" s="270"/>
      <c r="AC1143" s="270"/>
      <c r="AD1143" s="281"/>
      <c r="AE1143" s="282" t="e">
        <f>VLOOKUP(AD1143,分类参数表!$I$2:$J$10,2,FALSE)</f>
        <v>#N/A</v>
      </c>
      <c r="AF1143" s="283"/>
      <c r="AG1143" s="269"/>
      <c r="AH1143" s="269"/>
      <c r="AI1143" s="269"/>
      <c r="AJ1143" s="269"/>
      <c r="AK1143" s="269"/>
      <c r="AL1143" s="269"/>
      <c r="AM1143" s="292"/>
      <c r="AN1143" s="293" t="e">
        <f t="shared" si="315"/>
        <v>#DIV/0!</v>
      </c>
      <c r="AO1143" s="298"/>
    </row>
    <row r="1144" spans="1:41" s="221" customFormat="1" ht="15" customHeight="1" x14ac:dyDescent="0.15">
      <c r="A1144" s="247"/>
      <c r="B1144" s="248">
        <f t="shared" ref="B1144:C1147" si="317">B1143</f>
        <v>0</v>
      </c>
      <c r="C1144" s="249">
        <f t="shared" si="317"/>
        <v>0</v>
      </c>
      <c r="D1144" s="250">
        <f>D1143+1</f>
        <v>2</v>
      </c>
      <c r="E1144" s="250"/>
      <c r="F1144" s="251"/>
      <c r="G1144" s="250"/>
      <c r="H1144" s="252"/>
      <c r="I1144" s="252"/>
      <c r="J1144" s="250"/>
      <c r="K1144" s="250"/>
      <c r="L1144" s="250"/>
      <c r="M1144" s="250"/>
      <c r="N1144" s="250"/>
      <c r="O1144" s="258">
        <f t="shared" si="314"/>
        <v>0</v>
      </c>
      <c r="P1144" s="333"/>
      <c r="Q1144" s="271"/>
      <c r="R1144" s="319"/>
      <c r="S1144" s="335"/>
      <c r="T1144" s="333"/>
      <c r="U1144" s="321"/>
      <c r="V1144" s="345"/>
      <c r="W1144" s="343"/>
      <c r="X1144" s="321"/>
      <c r="Y1144" s="319"/>
      <c r="Z1144" s="319"/>
      <c r="AA1144" s="319"/>
      <c r="AB1144" s="272"/>
      <c r="AC1144" s="272"/>
      <c r="AD1144" s="250">
        <f>AD1143</f>
        <v>0</v>
      </c>
      <c r="AE1144" s="284" t="e">
        <f>VLOOKUP(AD1144,分类参数表!$I$2:$J$10,2,FALSE)</f>
        <v>#N/A</v>
      </c>
      <c r="AF1144" s="285"/>
      <c r="AG1144" s="271"/>
      <c r="AH1144" s="271"/>
      <c r="AI1144" s="271"/>
      <c r="AJ1144" s="271"/>
      <c r="AK1144" s="271"/>
      <c r="AL1144" s="271"/>
      <c r="AM1144" s="294"/>
      <c r="AN1144" s="295" t="e">
        <f t="shared" si="315"/>
        <v>#DIV/0!</v>
      </c>
      <c r="AO1144" s="299"/>
    </row>
    <row r="1145" spans="1:41" s="221" customFormat="1" ht="15" customHeight="1" x14ac:dyDescent="0.15">
      <c r="A1145" s="247"/>
      <c r="B1145" s="248">
        <f t="shared" si="317"/>
        <v>0</v>
      </c>
      <c r="C1145" s="249">
        <f t="shared" si="317"/>
        <v>0</v>
      </c>
      <c r="D1145" s="250">
        <f>D1144+1</f>
        <v>3</v>
      </c>
      <c r="E1145" s="250"/>
      <c r="F1145" s="251"/>
      <c r="G1145" s="250"/>
      <c r="H1145" s="252"/>
      <c r="I1145" s="252"/>
      <c r="J1145" s="250"/>
      <c r="K1145" s="250"/>
      <c r="L1145" s="250"/>
      <c r="M1145" s="250"/>
      <c r="N1145" s="250"/>
      <c r="O1145" s="258">
        <f t="shared" si="314"/>
        <v>0</v>
      </c>
      <c r="P1145" s="333"/>
      <c r="Q1145" s="271"/>
      <c r="R1145" s="319"/>
      <c r="S1145" s="335"/>
      <c r="T1145" s="333"/>
      <c r="U1145" s="321"/>
      <c r="V1145" s="345"/>
      <c r="W1145" s="343"/>
      <c r="X1145" s="321"/>
      <c r="Y1145" s="319"/>
      <c r="Z1145" s="319"/>
      <c r="AA1145" s="319"/>
      <c r="AB1145" s="273"/>
      <c r="AC1145" s="273"/>
      <c r="AD1145" s="250">
        <f>AD1144</f>
        <v>0</v>
      </c>
      <c r="AE1145" s="284" t="e">
        <f>VLOOKUP(AD1145,分类参数表!$I$2:$J$10,2,FALSE)</f>
        <v>#N/A</v>
      </c>
      <c r="AF1145" s="285"/>
      <c r="AG1145" s="271"/>
      <c r="AH1145" s="271"/>
      <c r="AI1145" s="271"/>
      <c r="AJ1145" s="271"/>
      <c r="AK1145" s="271"/>
      <c r="AL1145" s="271"/>
      <c r="AM1145" s="294"/>
      <c r="AN1145" s="295" t="e">
        <f t="shared" si="315"/>
        <v>#DIV/0!</v>
      </c>
      <c r="AO1145" s="299"/>
    </row>
    <row r="1146" spans="1:41" s="221" customFormat="1" ht="15" customHeight="1" x14ac:dyDescent="0.15">
      <c r="A1146" s="247"/>
      <c r="B1146" s="248">
        <f t="shared" si="317"/>
        <v>0</v>
      </c>
      <c r="C1146" s="249">
        <f t="shared" si="317"/>
        <v>0</v>
      </c>
      <c r="D1146" s="250">
        <f>D1145+1</f>
        <v>4</v>
      </c>
      <c r="E1146" s="250"/>
      <c r="F1146" s="251"/>
      <c r="G1146" s="250"/>
      <c r="H1146" s="250"/>
      <c r="I1146" s="250"/>
      <c r="J1146" s="250"/>
      <c r="K1146" s="250"/>
      <c r="L1146" s="250"/>
      <c r="M1146" s="250"/>
      <c r="N1146" s="250"/>
      <c r="O1146" s="258">
        <f t="shared" si="314"/>
        <v>0</v>
      </c>
      <c r="P1146" s="333"/>
      <c r="Q1146" s="271"/>
      <c r="R1146" s="319"/>
      <c r="S1146" s="335"/>
      <c r="T1146" s="333"/>
      <c r="U1146" s="321"/>
      <c r="V1146" s="345"/>
      <c r="W1146" s="343"/>
      <c r="X1146" s="321"/>
      <c r="Y1146" s="319"/>
      <c r="Z1146" s="319"/>
      <c r="AA1146" s="319"/>
      <c r="AB1146" s="272"/>
      <c r="AC1146" s="272"/>
      <c r="AD1146" s="250">
        <f>AD1145</f>
        <v>0</v>
      </c>
      <c r="AE1146" s="284" t="e">
        <f>VLOOKUP(AD1146,分类参数表!$I$2:$J$10,2,FALSE)</f>
        <v>#N/A</v>
      </c>
      <c r="AF1146" s="285"/>
      <c r="AG1146" s="271"/>
      <c r="AH1146" s="271"/>
      <c r="AI1146" s="271"/>
      <c r="AJ1146" s="271"/>
      <c r="AK1146" s="271"/>
      <c r="AL1146" s="271"/>
      <c r="AM1146" s="294"/>
      <c r="AN1146" s="295" t="e">
        <f t="shared" si="315"/>
        <v>#DIV/0!</v>
      </c>
      <c r="AO1146" s="299"/>
    </row>
    <row r="1147" spans="1:41" s="221" customFormat="1" ht="15" customHeight="1" x14ac:dyDescent="0.15">
      <c r="A1147" s="247"/>
      <c r="B1147" s="248">
        <f t="shared" si="317"/>
        <v>0</v>
      </c>
      <c r="C1147" s="249">
        <f t="shared" si="317"/>
        <v>0</v>
      </c>
      <c r="D1147" s="250">
        <f>D1146+1</f>
        <v>5</v>
      </c>
      <c r="E1147" s="250"/>
      <c r="F1147" s="251"/>
      <c r="G1147" s="250"/>
      <c r="H1147" s="250"/>
      <c r="I1147" s="250"/>
      <c r="J1147" s="250"/>
      <c r="K1147" s="250"/>
      <c r="L1147" s="250"/>
      <c r="M1147" s="250"/>
      <c r="N1147" s="250"/>
      <c r="O1147" s="258">
        <f t="shared" si="314"/>
        <v>0</v>
      </c>
      <c r="P1147" s="333"/>
      <c r="Q1147" s="271"/>
      <c r="R1147" s="319"/>
      <c r="S1147" s="335"/>
      <c r="T1147" s="333"/>
      <c r="U1147" s="321"/>
      <c r="V1147" s="345"/>
      <c r="W1147" s="343"/>
      <c r="X1147" s="321"/>
      <c r="Y1147" s="319"/>
      <c r="Z1147" s="319"/>
      <c r="AA1147" s="319"/>
      <c r="AB1147" s="272"/>
      <c r="AC1147" s="272"/>
      <c r="AD1147" s="250">
        <f>AD1146</f>
        <v>0</v>
      </c>
      <c r="AE1147" s="284" t="e">
        <f>VLOOKUP(AD1147,分类参数表!$I$2:$J$10,2,FALSE)</f>
        <v>#N/A</v>
      </c>
      <c r="AF1147" s="285"/>
      <c r="AG1147" s="271"/>
      <c r="AH1147" s="271"/>
      <c r="AI1147" s="271"/>
      <c r="AJ1147" s="271"/>
      <c r="AK1147" s="271"/>
      <c r="AL1147" s="271"/>
      <c r="AM1147" s="294"/>
      <c r="AN1147" s="295" t="e">
        <f t="shared" si="315"/>
        <v>#DIV/0!</v>
      </c>
      <c r="AO1147" s="299"/>
    </row>
    <row r="1148" spans="1:41" s="218" customFormat="1" ht="15" customHeight="1" x14ac:dyDescent="0.15">
      <c r="A1148" s="229"/>
      <c r="B1148" s="230"/>
      <c r="C1148" s="231"/>
      <c r="D1148" s="232">
        <v>1</v>
      </c>
      <c r="E1148" s="233"/>
      <c r="F1148" s="233"/>
      <c r="G1148" s="232"/>
      <c r="H1148" s="234"/>
      <c r="I1148" s="234"/>
      <c r="J1148" s="232"/>
      <c r="K1148" s="233"/>
      <c r="L1148" s="232"/>
      <c r="M1148" s="232"/>
      <c r="N1148" s="232"/>
      <c r="O1148" s="255">
        <f t="shared" si="314"/>
        <v>0</v>
      </c>
      <c r="P1148" s="322">
        <f>SUM(O1148:O1152)</f>
        <v>0</v>
      </c>
      <c r="Q1148" s="264"/>
      <c r="R1148" s="330">
        <f>SUMPRODUCT(Q1148:Q1152+0)</f>
        <v>0</v>
      </c>
      <c r="S1148" s="346" t="e">
        <f>R1148/P1148</f>
        <v>#DIV/0!</v>
      </c>
      <c r="T1148" s="322" t="e">
        <f>LOOKUP(S1148,{0.4,0.45,0.5,0.55,0.6,0.65,0.7,0.75,0.8,0.85,0.9,0.95,1},{0.1,0.175,0.25,0.325,0.4,0.475,0.55,0.625,0.7,0.775,0.85,0.925,1})</f>
        <v>#DIV/0!</v>
      </c>
      <c r="U1148" s="324"/>
      <c r="V1148" s="326"/>
      <c r="W1148" s="328"/>
      <c r="X1148" s="324"/>
      <c r="Y1148" s="330">
        <f>R1148-(V1148/10)-X1148</f>
        <v>0</v>
      </c>
      <c r="Z1148" s="330" t="e">
        <f>Y1148*T1148*AE1148</f>
        <v>#DIV/0!</v>
      </c>
      <c r="AA1148" s="330" t="e">
        <f>U1148-V1148+Z1148</f>
        <v>#DIV/0!</v>
      </c>
      <c r="AB1148" s="265"/>
      <c r="AC1148" s="265"/>
      <c r="AD1148" s="276"/>
      <c r="AE1148" s="277" t="e">
        <f>VLOOKUP(AD1148,分类参数表!$I$2:$J$10,2,FALSE)</f>
        <v>#N/A</v>
      </c>
      <c r="AF1148" s="278"/>
      <c r="AG1148" s="264"/>
      <c r="AH1148" s="264"/>
      <c r="AI1148" s="264"/>
      <c r="AJ1148" s="264"/>
      <c r="AK1148" s="264"/>
      <c r="AL1148" s="264"/>
      <c r="AM1148" s="288"/>
      <c r="AN1148" s="289" t="e">
        <f t="shared" si="315"/>
        <v>#DIV/0!</v>
      </c>
      <c r="AO1148" s="296"/>
    </row>
    <row r="1149" spans="1:41" s="219" customFormat="1" ht="15" customHeight="1" x14ac:dyDescent="0.15">
      <c r="A1149" s="235"/>
      <c r="B1149" s="236">
        <f t="shared" ref="B1149:C1152" si="318">B1148</f>
        <v>0</v>
      </c>
      <c r="C1149" s="237">
        <f t="shared" si="318"/>
        <v>0</v>
      </c>
      <c r="D1149" s="238">
        <f>D1148+1</f>
        <v>2</v>
      </c>
      <c r="E1149" s="238"/>
      <c r="F1149" s="239"/>
      <c r="G1149" s="238"/>
      <c r="H1149" s="240"/>
      <c r="I1149" s="240"/>
      <c r="J1149" s="238"/>
      <c r="K1149" s="238"/>
      <c r="L1149" s="238"/>
      <c r="M1149" s="238"/>
      <c r="N1149" s="238"/>
      <c r="O1149" s="256">
        <f t="shared" si="314"/>
        <v>0</v>
      </c>
      <c r="P1149" s="323"/>
      <c r="Q1149" s="266"/>
      <c r="R1149" s="331"/>
      <c r="S1149" s="347"/>
      <c r="T1149" s="323"/>
      <c r="U1149" s="325"/>
      <c r="V1149" s="327"/>
      <c r="W1149" s="329"/>
      <c r="X1149" s="325"/>
      <c r="Y1149" s="331"/>
      <c r="Z1149" s="331"/>
      <c r="AA1149" s="331"/>
      <c r="AB1149" s="267"/>
      <c r="AC1149" s="267"/>
      <c r="AD1149" s="238">
        <f>AD1148</f>
        <v>0</v>
      </c>
      <c r="AE1149" s="279" t="e">
        <f>VLOOKUP(AD1149,分类参数表!$I$2:$J$10,2,FALSE)</f>
        <v>#N/A</v>
      </c>
      <c r="AF1149" s="280"/>
      <c r="AG1149" s="266"/>
      <c r="AH1149" s="266"/>
      <c r="AI1149" s="266"/>
      <c r="AJ1149" s="266"/>
      <c r="AK1149" s="266"/>
      <c r="AL1149" s="266"/>
      <c r="AM1149" s="290"/>
      <c r="AN1149" s="291" t="e">
        <f t="shared" si="315"/>
        <v>#DIV/0!</v>
      </c>
      <c r="AO1149" s="297"/>
    </row>
    <row r="1150" spans="1:41" s="219" customFormat="1" ht="15" customHeight="1" x14ac:dyDescent="0.15">
      <c r="A1150" s="235"/>
      <c r="B1150" s="236">
        <f t="shared" si="318"/>
        <v>0</v>
      </c>
      <c r="C1150" s="237">
        <f t="shared" si="318"/>
        <v>0</v>
      </c>
      <c r="D1150" s="238">
        <f>D1149+1</f>
        <v>3</v>
      </c>
      <c r="E1150" s="238"/>
      <c r="F1150" s="239"/>
      <c r="G1150" s="238"/>
      <c r="H1150" s="240"/>
      <c r="I1150" s="240"/>
      <c r="J1150" s="238"/>
      <c r="K1150" s="238"/>
      <c r="L1150" s="238"/>
      <c r="M1150" s="238"/>
      <c r="N1150" s="238"/>
      <c r="O1150" s="256">
        <f t="shared" si="314"/>
        <v>0</v>
      </c>
      <c r="P1150" s="323"/>
      <c r="Q1150" s="266"/>
      <c r="R1150" s="331"/>
      <c r="S1150" s="347"/>
      <c r="T1150" s="323"/>
      <c r="U1150" s="325"/>
      <c r="V1150" s="327"/>
      <c r="W1150" s="329"/>
      <c r="X1150" s="325"/>
      <c r="Y1150" s="331"/>
      <c r="Z1150" s="331"/>
      <c r="AA1150" s="331"/>
      <c r="AB1150" s="268"/>
      <c r="AC1150" s="268"/>
      <c r="AD1150" s="238">
        <f>AD1149</f>
        <v>0</v>
      </c>
      <c r="AE1150" s="279" t="e">
        <f>VLOOKUP(AD1150,分类参数表!$I$2:$J$10,2,FALSE)</f>
        <v>#N/A</v>
      </c>
      <c r="AF1150" s="280"/>
      <c r="AG1150" s="266"/>
      <c r="AH1150" s="266"/>
      <c r="AI1150" s="266"/>
      <c r="AJ1150" s="266"/>
      <c r="AK1150" s="266"/>
      <c r="AL1150" s="266"/>
      <c r="AM1150" s="290"/>
      <c r="AN1150" s="291" t="e">
        <f t="shared" si="315"/>
        <v>#DIV/0!</v>
      </c>
      <c r="AO1150" s="297"/>
    </row>
    <row r="1151" spans="1:41" s="219" customFormat="1" ht="15" customHeight="1" x14ac:dyDescent="0.15">
      <c r="A1151" s="235"/>
      <c r="B1151" s="236">
        <f t="shared" si="318"/>
        <v>0</v>
      </c>
      <c r="C1151" s="237">
        <f t="shared" si="318"/>
        <v>0</v>
      </c>
      <c r="D1151" s="238">
        <f>D1150+1</f>
        <v>4</v>
      </c>
      <c r="E1151" s="238"/>
      <c r="F1151" s="239"/>
      <c r="G1151" s="238"/>
      <c r="H1151" s="238"/>
      <c r="I1151" s="238"/>
      <c r="J1151" s="238"/>
      <c r="K1151" s="238"/>
      <c r="L1151" s="238"/>
      <c r="M1151" s="238"/>
      <c r="N1151" s="238"/>
      <c r="O1151" s="256">
        <f t="shared" si="314"/>
        <v>0</v>
      </c>
      <c r="P1151" s="323"/>
      <c r="Q1151" s="266"/>
      <c r="R1151" s="331"/>
      <c r="S1151" s="347"/>
      <c r="T1151" s="323"/>
      <c r="U1151" s="325"/>
      <c r="V1151" s="327"/>
      <c r="W1151" s="329"/>
      <c r="X1151" s="325"/>
      <c r="Y1151" s="331"/>
      <c r="Z1151" s="331"/>
      <c r="AA1151" s="331"/>
      <c r="AB1151" s="267"/>
      <c r="AC1151" s="267"/>
      <c r="AD1151" s="238">
        <f>AD1150</f>
        <v>0</v>
      </c>
      <c r="AE1151" s="279" t="e">
        <f>VLOOKUP(AD1151,分类参数表!$I$2:$J$10,2,FALSE)</f>
        <v>#N/A</v>
      </c>
      <c r="AF1151" s="280"/>
      <c r="AG1151" s="266"/>
      <c r="AH1151" s="266"/>
      <c r="AI1151" s="266"/>
      <c r="AJ1151" s="266"/>
      <c r="AK1151" s="266"/>
      <c r="AL1151" s="266"/>
      <c r="AM1151" s="290"/>
      <c r="AN1151" s="291" t="e">
        <f t="shared" si="315"/>
        <v>#DIV/0!</v>
      </c>
      <c r="AO1151" s="297"/>
    </row>
    <row r="1152" spans="1:41" s="219" customFormat="1" ht="15" customHeight="1" x14ac:dyDescent="0.15">
      <c r="A1152" s="235"/>
      <c r="B1152" s="236">
        <f t="shared" si="318"/>
        <v>0</v>
      </c>
      <c r="C1152" s="237">
        <f t="shared" si="318"/>
        <v>0</v>
      </c>
      <c r="D1152" s="238">
        <f>D1151+1</f>
        <v>5</v>
      </c>
      <c r="E1152" s="238"/>
      <c r="F1152" s="239"/>
      <c r="G1152" s="238"/>
      <c r="H1152" s="238"/>
      <c r="I1152" s="238"/>
      <c r="J1152" s="238"/>
      <c r="K1152" s="238"/>
      <c r="L1152" s="238"/>
      <c r="M1152" s="238"/>
      <c r="N1152" s="238"/>
      <c r="O1152" s="256">
        <f t="shared" si="314"/>
        <v>0</v>
      </c>
      <c r="P1152" s="323"/>
      <c r="Q1152" s="266"/>
      <c r="R1152" s="331"/>
      <c r="S1152" s="347"/>
      <c r="T1152" s="323"/>
      <c r="U1152" s="325"/>
      <c r="V1152" s="327"/>
      <c r="W1152" s="329"/>
      <c r="X1152" s="325"/>
      <c r="Y1152" s="331"/>
      <c r="Z1152" s="331"/>
      <c r="AA1152" s="331"/>
      <c r="AB1152" s="267"/>
      <c r="AC1152" s="267"/>
      <c r="AD1152" s="238">
        <f>AD1151</f>
        <v>0</v>
      </c>
      <c r="AE1152" s="279" t="e">
        <f>VLOOKUP(AD1152,分类参数表!$I$2:$J$10,2,FALSE)</f>
        <v>#N/A</v>
      </c>
      <c r="AF1152" s="280"/>
      <c r="AG1152" s="266"/>
      <c r="AH1152" s="266"/>
      <c r="AI1152" s="266"/>
      <c r="AJ1152" s="266"/>
      <c r="AK1152" s="266"/>
      <c r="AL1152" s="266"/>
      <c r="AM1152" s="290"/>
      <c r="AN1152" s="291" t="e">
        <f t="shared" si="315"/>
        <v>#DIV/0!</v>
      </c>
      <c r="AO1152" s="297"/>
    </row>
    <row r="1153" spans="1:41" s="220" customFormat="1" ht="15" customHeight="1" x14ac:dyDescent="0.15">
      <c r="A1153" s="241"/>
      <c r="B1153" s="242"/>
      <c r="C1153" s="243"/>
      <c r="D1153" s="244">
        <v>1</v>
      </c>
      <c r="E1153" s="245"/>
      <c r="F1153" s="245"/>
      <c r="G1153" s="244"/>
      <c r="H1153" s="246"/>
      <c r="I1153" s="246"/>
      <c r="J1153" s="244"/>
      <c r="K1153" s="245"/>
      <c r="L1153" s="244"/>
      <c r="M1153" s="244"/>
      <c r="N1153" s="244"/>
      <c r="O1153" s="257">
        <f t="shared" si="314"/>
        <v>0</v>
      </c>
      <c r="P1153" s="332">
        <f>SUM(O1153:O1157)</f>
        <v>0</v>
      </c>
      <c r="Q1153" s="269"/>
      <c r="R1153" s="318">
        <f>SUMPRODUCT(Q1153:Q1157+0)</f>
        <v>0</v>
      </c>
      <c r="S1153" s="334" t="e">
        <f>R1153/P1153</f>
        <v>#DIV/0!</v>
      </c>
      <c r="T1153" s="332" t="e">
        <f>LOOKUP(S1153,{0.4,0.45,0.5,0.55,0.6,0.65,0.7,0.75,0.8,0.85,0.9,0.95,1},{0.1,0.175,0.25,0.325,0.4,0.475,0.55,0.625,0.7,0.775,0.85,0.925,1})</f>
        <v>#DIV/0!</v>
      </c>
      <c r="U1153" s="320"/>
      <c r="V1153" s="344"/>
      <c r="W1153" s="342"/>
      <c r="X1153" s="320"/>
      <c r="Y1153" s="318">
        <f>R1153-(V1153/10)-X1153</f>
        <v>0</v>
      </c>
      <c r="Z1153" s="318" t="e">
        <f>Y1153*T1153*AE1153</f>
        <v>#DIV/0!</v>
      </c>
      <c r="AA1153" s="318" t="e">
        <f>U1153-V1153+Z1153</f>
        <v>#DIV/0!</v>
      </c>
      <c r="AB1153" s="270"/>
      <c r="AC1153" s="270"/>
      <c r="AD1153" s="281"/>
      <c r="AE1153" s="282" t="e">
        <f>VLOOKUP(AD1153,分类参数表!$I$2:$J$10,2,FALSE)</f>
        <v>#N/A</v>
      </c>
      <c r="AF1153" s="283"/>
      <c r="AG1153" s="269"/>
      <c r="AH1153" s="269"/>
      <c r="AI1153" s="269"/>
      <c r="AJ1153" s="269"/>
      <c r="AK1153" s="269"/>
      <c r="AL1153" s="269"/>
      <c r="AM1153" s="292"/>
      <c r="AN1153" s="293" t="e">
        <f t="shared" si="315"/>
        <v>#DIV/0!</v>
      </c>
      <c r="AO1153" s="298"/>
    </row>
    <row r="1154" spans="1:41" s="221" customFormat="1" ht="15" customHeight="1" x14ac:dyDescent="0.15">
      <c r="A1154" s="247"/>
      <c r="B1154" s="248">
        <f t="shared" ref="B1154:C1157" si="319">B1153</f>
        <v>0</v>
      </c>
      <c r="C1154" s="249">
        <f t="shared" si="319"/>
        <v>0</v>
      </c>
      <c r="D1154" s="250">
        <f>D1153+1</f>
        <v>2</v>
      </c>
      <c r="E1154" s="250"/>
      <c r="F1154" s="251"/>
      <c r="G1154" s="250"/>
      <c r="H1154" s="252"/>
      <c r="I1154" s="252"/>
      <c r="J1154" s="250"/>
      <c r="K1154" s="250"/>
      <c r="L1154" s="250"/>
      <c r="M1154" s="250"/>
      <c r="N1154" s="250"/>
      <c r="O1154" s="258">
        <f t="shared" si="314"/>
        <v>0</v>
      </c>
      <c r="P1154" s="333"/>
      <c r="Q1154" s="271"/>
      <c r="R1154" s="319"/>
      <c r="S1154" s="335"/>
      <c r="T1154" s="333"/>
      <c r="U1154" s="321"/>
      <c r="V1154" s="345"/>
      <c r="W1154" s="343"/>
      <c r="X1154" s="321"/>
      <c r="Y1154" s="319"/>
      <c r="Z1154" s="319"/>
      <c r="AA1154" s="319"/>
      <c r="AB1154" s="272"/>
      <c r="AC1154" s="272"/>
      <c r="AD1154" s="250">
        <f>AD1153</f>
        <v>0</v>
      </c>
      <c r="AE1154" s="284" t="e">
        <f>VLOOKUP(AD1154,分类参数表!$I$2:$J$10,2,FALSE)</f>
        <v>#N/A</v>
      </c>
      <c r="AF1154" s="285"/>
      <c r="AG1154" s="271"/>
      <c r="AH1154" s="271"/>
      <c r="AI1154" s="271"/>
      <c r="AJ1154" s="271"/>
      <c r="AK1154" s="271"/>
      <c r="AL1154" s="271"/>
      <c r="AM1154" s="294"/>
      <c r="AN1154" s="295" t="e">
        <f t="shared" si="315"/>
        <v>#DIV/0!</v>
      </c>
      <c r="AO1154" s="299"/>
    </row>
    <row r="1155" spans="1:41" s="221" customFormat="1" ht="15" customHeight="1" x14ac:dyDescent="0.15">
      <c r="A1155" s="247"/>
      <c r="B1155" s="248">
        <f t="shared" si="319"/>
        <v>0</v>
      </c>
      <c r="C1155" s="249">
        <f t="shared" si="319"/>
        <v>0</v>
      </c>
      <c r="D1155" s="250">
        <f>D1154+1</f>
        <v>3</v>
      </c>
      <c r="E1155" s="250"/>
      <c r="F1155" s="251"/>
      <c r="G1155" s="250"/>
      <c r="H1155" s="252"/>
      <c r="I1155" s="252"/>
      <c r="J1155" s="250"/>
      <c r="K1155" s="250"/>
      <c r="L1155" s="250"/>
      <c r="M1155" s="250"/>
      <c r="N1155" s="250"/>
      <c r="O1155" s="258">
        <f t="shared" si="314"/>
        <v>0</v>
      </c>
      <c r="P1155" s="333"/>
      <c r="Q1155" s="271"/>
      <c r="R1155" s="319"/>
      <c r="S1155" s="335"/>
      <c r="T1155" s="333"/>
      <c r="U1155" s="321"/>
      <c r="V1155" s="345"/>
      <c r="W1155" s="343"/>
      <c r="X1155" s="321"/>
      <c r="Y1155" s="319"/>
      <c r="Z1155" s="319"/>
      <c r="AA1155" s="319"/>
      <c r="AB1155" s="273"/>
      <c r="AC1155" s="273"/>
      <c r="AD1155" s="250">
        <f>AD1154</f>
        <v>0</v>
      </c>
      <c r="AE1155" s="284" t="e">
        <f>VLOOKUP(AD1155,分类参数表!$I$2:$J$10,2,FALSE)</f>
        <v>#N/A</v>
      </c>
      <c r="AF1155" s="285"/>
      <c r="AG1155" s="271"/>
      <c r="AH1155" s="271"/>
      <c r="AI1155" s="271"/>
      <c r="AJ1155" s="271"/>
      <c r="AK1155" s="271"/>
      <c r="AL1155" s="271"/>
      <c r="AM1155" s="294"/>
      <c r="AN1155" s="295" t="e">
        <f t="shared" si="315"/>
        <v>#DIV/0!</v>
      </c>
      <c r="AO1155" s="299"/>
    </row>
    <row r="1156" spans="1:41" s="221" customFormat="1" ht="15" customHeight="1" x14ac:dyDescent="0.15">
      <c r="A1156" s="247"/>
      <c r="B1156" s="248">
        <f t="shared" si="319"/>
        <v>0</v>
      </c>
      <c r="C1156" s="249">
        <f t="shared" si="319"/>
        <v>0</v>
      </c>
      <c r="D1156" s="250">
        <f>D1155+1</f>
        <v>4</v>
      </c>
      <c r="E1156" s="250"/>
      <c r="F1156" s="251"/>
      <c r="G1156" s="250"/>
      <c r="H1156" s="250"/>
      <c r="I1156" s="250"/>
      <c r="J1156" s="250"/>
      <c r="K1156" s="250"/>
      <c r="L1156" s="250"/>
      <c r="M1156" s="250"/>
      <c r="N1156" s="250"/>
      <c r="O1156" s="258">
        <f t="shared" si="314"/>
        <v>0</v>
      </c>
      <c r="P1156" s="333"/>
      <c r="Q1156" s="271"/>
      <c r="R1156" s="319"/>
      <c r="S1156" s="335"/>
      <c r="T1156" s="333"/>
      <c r="U1156" s="321"/>
      <c r="V1156" s="345"/>
      <c r="W1156" s="343"/>
      <c r="X1156" s="321"/>
      <c r="Y1156" s="319"/>
      <c r="Z1156" s="319"/>
      <c r="AA1156" s="319"/>
      <c r="AB1156" s="272"/>
      <c r="AC1156" s="272"/>
      <c r="AD1156" s="250">
        <f>AD1155</f>
        <v>0</v>
      </c>
      <c r="AE1156" s="284" t="e">
        <f>VLOOKUP(AD1156,分类参数表!$I$2:$J$10,2,FALSE)</f>
        <v>#N/A</v>
      </c>
      <c r="AF1156" s="285"/>
      <c r="AG1156" s="271"/>
      <c r="AH1156" s="271"/>
      <c r="AI1156" s="271"/>
      <c r="AJ1156" s="271"/>
      <c r="AK1156" s="271"/>
      <c r="AL1156" s="271"/>
      <c r="AM1156" s="294"/>
      <c r="AN1156" s="295" t="e">
        <f t="shared" si="315"/>
        <v>#DIV/0!</v>
      </c>
      <c r="AO1156" s="299"/>
    </row>
    <row r="1157" spans="1:41" s="221" customFormat="1" ht="15" customHeight="1" x14ac:dyDescent="0.15">
      <c r="A1157" s="247"/>
      <c r="B1157" s="248">
        <f t="shared" si="319"/>
        <v>0</v>
      </c>
      <c r="C1157" s="249">
        <f t="shared" si="319"/>
        <v>0</v>
      </c>
      <c r="D1157" s="250">
        <f>D1156+1</f>
        <v>5</v>
      </c>
      <c r="E1157" s="250"/>
      <c r="F1157" s="251"/>
      <c r="G1157" s="250"/>
      <c r="H1157" s="250"/>
      <c r="I1157" s="250"/>
      <c r="J1157" s="250"/>
      <c r="K1157" s="250"/>
      <c r="L1157" s="250"/>
      <c r="M1157" s="250"/>
      <c r="N1157" s="250"/>
      <c r="O1157" s="258">
        <f t="shared" si="314"/>
        <v>0</v>
      </c>
      <c r="P1157" s="333"/>
      <c r="Q1157" s="271"/>
      <c r="R1157" s="319"/>
      <c r="S1157" s="335"/>
      <c r="T1157" s="333"/>
      <c r="U1157" s="321"/>
      <c r="V1157" s="345"/>
      <c r="W1157" s="343"/>
      <c r="X1157" s="321"/>
      <c r="Y1157" s="319"/>
      <c r="Z1157" s="319"/>
      <c r="AA1157" s="319"/>
      <c r="AB1157" s="272"/>
      <c r="AC1157" s="272"/>
      <c r="AD1157" s="250">
        <f>AD1156</f>
        <v>0</v>
      </c>
      <c r="AE1157" s="284" t="e">
        <f>VLOOKUP(AD1157,分类参数表!$I$2:$J$10,2,FALSE)</f>
        <v>#N/A</v>
      </c>
      <c r="AF1157" s="285"/>
      <c r="AG1157" s="271"/>
      <c r="AH1157" s="271"/>
      <c r="AI1157" s="271"/>
      <c r="AJ1157" s="271"/>
      <c r="AK1157" s="271"/>
      <c r="AL1157" s="271"/>
      <c r="AM1157" s="294"/>
      <c r="AN1157" s="295" t="e">
        <f t="shared" si="315"/>
        <v>#DIV/0!</v>
      </c>
      <c r="AO1157" s="299"/>
    </row>
    <row r="1158" spans="1:41" s="218" customFormat="1" ht="15" customHeight="1" x14ac:dyDescent="0.15">
      <c r="A1158" s="229"/>
      <c r="B1158" s="230"/>
      <c r="C1158" s="231"/>
      <c r="D1158" s="232">
        <v>1</v>
      </c>
      <c r="E1158" s="233"/>
      <c r="F1158" s="233"/>
      <c r="G1158" s="232"/>
      <c r="H1158" s="234"/>
      <c r="I1158" s="234"/>
      <c r="J1158" s="232"/>
      <c r="K1158" s="233"/>
      <c r="L1158" s="232"/>
      <c r="M1158" s="232"/>
      <c r="N1158" s="232"/>
      <c r="O1158" s="255">
        <f t="shared" si="314"/>
        <v>0</v>
      </c>
      <c r="P1158" s="322">
        <f>SUM(O1158:O1162)</f>
        <v>0</v>
      </c>
      <c r="Q1158" s="264"/>
      <c r="R1158" s="330">
        <f>SUMPRODUCT(Q1158:Q1162+0)</f>
        <v>0</v>
      </c>
      <c r="S1158" s="346" t="e">
        <f>R1158/P1158</f>
        <v>#DIV/0!</v>
      </c>
      <c r="T1158" s="322" t="e">
        <f>LOOKUP(S1158,{0.4,0.45,0.5,0.55,0.6,0.65,0.7,0.75,0.8,0.85,0.9,0.95,1},{0.1,0.175,0.25,0.325,0.4,0.475,0.55,0.625,0.7,0.775,0.85,0.925,1})</f>
        <v>#DIV/0!</v>
      </c>
      <c r="U1158" s="324"/>
      <c r="V1158" s="326"/>
      <c r="W1158" s="328"/>
      <c r="X1158" s="324"/>
      <c r="Y1158" s="330">
        <f>R1158-(V1158/10)-X1158</f>
        <v>0</v>
      </c>
      <c r="Z1158" s="330" t="e">
        <f>Y1158*T1158*AE1158</f>
        <v>#DIV/0!</v>
      </c>
      <c r="AA1158" s="330" t="e">
        <f>U1158-V1158+Z1158</f>
        <v>#DIV/0!</v>
      </c>
      <c r="AB1158" s="265"/>
      <c r="AC1158" s="265"/>
      <c r="AD1158" s="276"/>
      <c r="AE1158" s="277" t="e">
        <f>VLOOKUP(AD1158,分类参数表!$I$2:$J$10,2,FALSE)</f>
        <v>#N/A</v>
      </c>
      <c r="AF1158" s="278"/>
      <c r="AG1158" s="264"/>
      <c r="AH1158" s="264"/>
      <c r="AI1158" s="264"/>
      <c r="AJ1158" s="264"/>
      <c r="AK1158" s="264"/>
      <c r="AL1158" s="264"/>
      <c r="AM1158" s="288"/>
      <c r="AN1158" s="289" t="e">
        <f t="shared" si="315"/>
        <v>#DIV/0!</v>
      </c>
      <c r="AO1158" s="296"/>
    </row>
    <row r="1159" spans="1:41" s="219" customFormat="1" ht="15" customHeight="1" x14ac:dyDescent="0.15">
      <c r="A1159" s="235"/>
      <c r="B1159" s="236">
        <f t="shared" ref="B1159:C1162" si="320">B1158</f>
        <v>0</v>
      </c>
      <c r="C1159" s="237">
        <f t="shared" si="320"/>
        <v>0</v>
      </c>
      <c r="D1159" s="238">
        <f>D1158+1</f>
        <v>2</v>
      </c>
      <c r="E1159" s="238"/>
      <c r="F1159" s="239"/>
      <c r="G1159" s="238"/>
      <c r="H1159" s="240"/>
      <c r="I1159" s="240"/>
      <c r="J1159" s="238"/>
      <c r="K1159" s="238"/>
      <c r="L1159" s="238"/>
      <c r="M1159" s="238"/>
      <c r="N1159" s="238"/>
      <c r="O1159" s="256">
        <f t="shared" si="314"/>
        <v>0</v>
      </c>
      <c r="P1159" s="323"/>
      <c r="Q1159" s="266"/>
      <c r="R1159" s="331"/>
      <c r="S1159" s="347"/>
      <c r="T1159" s="323"/>
      <c r="U1159" s="325"/>
      <c r="V1159" s="327"/>
      <c r="W1159" s="329"/>
      <c r="X1159" s="325"/>
      <c r="Y1159" s="331"/>
      <c r="Z1159" s="331"/>
      <c r="AA1159" s="331"/>
      <c r="AB1159" s="267"/>
      <c r="AC1159" s="267"/>
      <c r="AD1159" s="238">
        <f>AD1158</f>
        <v>0</v>
      </c>
      <c r="AE1159" s="279" t="e">
        <f>VLOOKUP(AD1159,分类参数表!$I$2:$J$10,2,FALSE)</f>
        <v>#N/A</v>
      </c>
      <c r="AF1159" s="280"/>
      <c r="AG1159" s="266"/>
      <c r="AH1159" s="266"/>
      <c r="AI1159" s="266"/>
      <c r="AJ1159" s="266"/>
      <c r="AK1159" s="266"/>
      <c r="AL1159" s="266"/>
      <c r="AM1159" s="290"/>
      <c r="AN1159" s="291" t="e">
        <f t="shared" si="315"/>
        <v>#DIV/0!</v>
      </c>
      <c r="AO1159" s="297"/>
    </row>
    <row r="1160" spans="1:41" s="219" customFormat="1" ht="15" customHeight="1" x14ac:dyDescent="0.15">
      <c r="A1160" s="235"/>
      <c r="B1160" s="236">
        <f t="shared" si="320"/>
        <v>0</v>
      </c>
      <c r="C1160" s="237">
        <f t="shared" si="320"/>
        <v>0</v>
      </c>
      <c r="D1160" s="238">
        <f>D1159+1</f>
        <v>3</v>
      </c>
      <c r="E1160" s="238"/>
      <c r="F1160" s="239"/>
      <c r="G1160" s="238"/>
      <c r="H1160" s="240"/>
      <c r="I1160" s="240"/>
      <c r="J1160" s="238"/>
      <c r="K1160" s="238"/>
      <c r="L1160" s="238"/>
      <c r="M1160" s="238"/>
      <c r="N1160" s="238"/>
      <c r="O1160" s="256">
        <f t="shared" si="314"/>
        <v>0</v>
      </c>
      <c r="P1160" s="323"/>
      <c r="Q1160" s="266"/>
      <c r="R1160" s="331"/>
      <c r="S1160" s="347"/>
      <c r="T1160" s="323"/>
      <c r="U1160" s="325"/>
      <c r="V1160" s="327"/>
      <c r="W1160" s="329"/>
      <c r="X1160" s="325"/>
      <c r="Y1160" s="331"/>
      <c r="Z1160" s="331"/>
      <c r="AA1160" s="331"/>
      <c r="AB1160" s="268"/>
      <c r="AC1160" s="268"/>
      <c r="AD1160" s="238">
        <f>AD1159</f>
        <v>0</v>
      </c>
      <c r="AE1160" s="279" t="e">
        <f>VLOOKUP(AD1160,分类参数表!$I$2:$J$10,2,FALSE)</f>
        <v>#N/A</v>
      </c>
      <c r="AF1160" s="280"/>
      <c r="AG1160" s="266"/>
      <c r="AH1160" s="266"/>
      <c r="AI1160" s="266"/>
      <c r="AJ1160" s="266"/>
      <c r="AK1160" s="266"/>
      <c r="AL1160" s="266"/>
      <c r="AM1160" s="290"/>
      <c r="AN1160" s="291" t="e">
        <f t="shared" si="315"/>
        <v>#DIV/0!</v>
      </c>
      <c r="AO1160" s="297"/>
    </row>
    <row r="1161" spans="1:41" s="219" customFormat="1" ht="15" customHeight="1" x14ac:dyDescent="0.15">
      <c r="A1161" s="235"/>
      <c r="B1161" s="236">
        <f t="shared" si="320"/>
        <v>0</v>
      </c>
      <c r="C1161" s="237">
        <f t="shared" si="320"/>
        <v>0</v>
      </c>
      <c r="D1161" s="238">
        <f>D1160+1</f>
        <v>4</v>
      </c>
      <c r="E1161" s="238"/>
      <c r="F1161" s="239"/>
      <c r="G1161" s="238"/>
      <c r="H1161" s="238"/>
      <c r="I1161" s="238"/>
      <c r="J1161" s="238"/>
      <c r="K1161" s="238"/>
      <c r="L1161" s="238"/>
      <c r="M1161" s="238"/>
      <c r="N1161" s="238"/>
      <c r="O1161" s="256">
        <f t="shared" si="314"/>
        <v>0</v>
      </c>
      <c r="P1161" s="323"/>
      <c r="Q1161" s="266"/>
      <c r="R1161" s="331"/>
      <c r="S1161" s="347"/>
      <c r="T1161" s="323"/>
      <c r="U1161" s="325"/>
      <c r="V1161" s="327"/>
      <c r="W1161" s="329"/>
      <c r="X1161" s="325"/>
      <c r="Y1161" s="331"/>
      <c r="Z1161" s="331"/>
      <c r="AA1161" s="331"/>
      <c r="AB1161" s="267"/>
      <c r="AC1161" s="267"/>
      <c r="AD1161" s="238">
        <f>AD1160</f>
        <v>0</v>
      </c>
      <c r="AE1161" s="279" t="e">
        <f>VLOOKUP(AD1161,分类参数表!$I$2:$J$10,2,FALSE)</f>
        <v>#N/A</v>
      </c>
      <c r="AF1161" s="280"/>
      <c r="AG1161" s="266"/>
      <c r="AH1161" s="266"/>
      <c r="AI1161" s="266"/>
      <c r="AJ1161" s="266"/>
      <c r="AK1161" s="266"/>
      <c r="AL1161" s="266"/>
      <c r="AM1161" s="290"/>
      <c r="AN1161" s="291" t="e">
        <f t="shared" si="315"/>
        <v>#DIV/0!</v>
      </c>
      <c r="AO1161" s="297"/>
    </row>
    <row r="1162" spans="1:41" s="219" customFormat="1" ht="15" customHeight="1" x14ac:dyDescent="0.15">
      <c r="A1162" s="235"/>
      <c r="B1162" s="236">
        <f t="shared" si="320"/>
        <v>0</v>
      </c>
      <c r="C1162" s="237">
        <f t="shared" si="320"/>
        <v>0</v>
      </c>
      <c r="D1162" s="238">
        <f>D1161+1</f>
        <v>5</v>
      </c>
      <c r="E1162" s="238"/>
      <c r="F1162" s="239"/>
      <c r="G1162" s="238"/>
      <c r="H1162" s="238"/>
      <c r="I1162" s="238"/>
      <c r="J1162" s="238"/>
      <c r="K1162" s="238"/>
      <c r="L1162" s="238"/>
      <c r="M1162" s="238"/>
      <c r="N1162" s="238"/>
      <c r="O1162" s="256">
        <f t="shared" si="314"/>
        <v>0</v>
      </c>
      <c r="P1162" s="323"/>
      <c r="Q1162" s="266"/>
      <c r="R1162" s="331"/>
      <c r="S1162" s="347"/>
      <c r="T1162" s="323"/>
      <c r="U1162" s="325"/>
      <c r="V1162" s="327"/>
      <c r="W1162" s="329"/>
      <c r="X1162" s="325"/>
      <c r="Y1162" s="331"/>
      <c r="Z1162" s="331"/>
      <c r="AA1162" s="331"/>
      <c r="AB1162" s="267"/>
      <c r="AC1162" s="267"/>
      <c r="AD1162" s="238">
        <f>AD1161</f>
        <v>0</v>
      </c>
      <c r="AE1162" s="279" t="e">
        <f>VLOOKUP(AD1162,分类参数表!$I$2:$J$10,2,FALSE)</f>
        <v>#N/A</v>
      </c>
      <c r="AF1162" s="280"/>
      <c r="AG1162" s="266"/>
      <c r="AH1162" s="266"/>
      <c r="AI1162" s="266"/>
      <c r="AJ1162" s="266"/>
      <c r="AK1162" s="266"/>
      <c r="AL1162" s="266"/>
      <c r="AM1162" s="290"/>
      <c r="AN1162" s="291" t="e">
        <f t="shared" si="315"/>
        <v>#DIV/0!</v>
      </c>
      <c r="AO1162" s="297"/>
    </row>
    <row r="1163" spans="1:41" x14ac:dyDescent="0.15">
      <c r="A1163" s="253"/>
      <c r="B1163" s="38"/>
      <c r="C1163" s="37"/>
      <c r="D1163" s="38"/>
      <c r="E1163" s="38"/>
      <c r="F1163" s="38"/>
      <c r="G1163" s="38"/>
      <c r="H1163" s="38"/>
      <c r="I1163" s="38"/>
      <c r="J1163" s="38"/>
      <c r="K1163" s="38"/>
      <c r="L1163" s="38"/>
      <c r="M1163" s="38"/>
      <c r="N1163" s="38"/>
      <c r="O1163" s="38"/>
      <c r="P1163" s="38"/>
      <c r="Q1163" s="67"/>
      <c r="R1163" s="38"/>
      <c r="S1163" s="38"/>
      <c r="T1163" s="38"/>
      <c r="U1163" s="38"/>
      <c r="V1163" s="68"/>
      <c r="W1163" s="67"/>
      <c r="X1163" s="38"/>
      <c r="Y1163" s="68"/>
      <c r="Z1163" s="68"/>
      <c r="AA1163" s="68"/>
      <c r="AB1163" s="68"/>
      <c r="AC1163" s="68"/>
      <c r="AD1163" s="38"/>
      <c r="AE1163" s="286"/>
      <c r="AF1163" s="38"/>
      <c r="AG1163" s="38"/>
      <c r="AH1163" s="38"/>
      <c r="AI1163" s="38"/>
      <c r="AJ1163" s="38"/>
      <c r="AK1163" s="38"/>
      <c r="AL1163" s="38"/>
      <c r="AM1163" s="68"/>
      <c r="AN1163" s="90"/>
      <c r="AO1163" s="98"/>
    </row>
    <row r="1164" spans="1:41" s="218" customFormat="1" ht="15" customHeight="1" x14ac:dyDescent="0.15">
      <c r="A1164" s="229"/>
      <c r="B1164" s="230"/>
      <c r="C1164" s="231"/>
      <c r="D1164" s="232">
        <v>1</v>
      </c>
      <c r="E1164" s="233"/>
      <c r="F1164" s="233"/>
      <c r="G1164" s="232"/>
      <c r="H1164" s="234"/>
      <c r="I1164" s="234"/>
      <c r="J1164" s="232"/>
      <c r="K1164" s="233"/>
      <c r="L1164" s="232"/>
      <c r="M1164" s="232"/>
      <c r="N1164" s="232"/>
      <c r="O1164" s="255">
        <f t="shared" ref="O1164:O1188" si="321">N1164*M1164</f>
        <v>0</v>
      </c>
      <c r="P1164" s="322">
        <f>SUM(O1164:O1168)</f>
        <v>0</v>
      </c>
      <c r="Q1164" s="264"/>
      <c r="R1164" s="330">
        <f>SUMPRODUCT(Q1164:Q1168+0)</f>
        <v>0</v>
      </c>
      <c r="S1164" s="346" t="e">
        <f>R1164/P1164</f>
        <v>#DIV/0!</v>
      </c>
      <c r="T1164" s="322" t="e">
        <f>LOOKUP(S1164,{0.4,0.45,0.5,0.55,0.6,0.65,0.7,0.75,0.8,0.85,0.9,0.95,1},{0.1,0.175,0.25,0.325,0.4,0.475,0.55,0.625,0.7,0.775,0.85,0.925,1})</f>
        <v>#DIV/0!</v>
      </c>
      <c r="U1164" s="324"/>
      <c r="V1164" s="326"/>
      <c r="W1164" s="328"/>
      <c r="X1164" s="324"/>
      <c r="Y1164" s="330">
        <f>R1164-(V1164/10)-X1164</f>
        <v>0</v>
      </c>
      <c r="Z1164" s="330" t="e">
        <f>Y1164*T1164*AE1164</f>
        <v>#DIV/0!</v>
      </c>
      <c r="AA1164" s="330" t="e">
        <f>U1164-V1164+Z1164</f>
        <v>#DIV/0!</v>
      </c>
      <c r="AB1164" s="265"/>
      <c r="AC1164" s="265"/>
      <c r="AD1164" s="276"/>
      <c r="AE1164" s="277" t="e">
        <f>VLOOKUP(AD1164,分类参数表!$I$2:$J$10,2,FALSE)</f>
        <v>#N/A</v>
      </c>
      <c r="AF1164" s="278"/>
      <c r="AG1164" s="264"/>
      <c r="AH1164" s="264"/>
      <c r="AI1164" s="264"/>
      <c r="AJ1164" s="264"/>
      <c r="AK1164" s="264"/>
      <c r="AL1164" s="264"/>
      <c r="AM1164" s="288"/>
      <c r="AN1164" s="289" t="e">
        <f t="shared" ref="AN1164:AN1188" si="322">(Q1164-AM1164)/M1164/N1164</f>
        <v>#DIV/0!</v>
      </c>
      <c r="AO1164" s="296"/>
    </row>
    <row r="1165" spans="1:41" s="219" customFormat="1" ht="15" customHeight="1" x14ac:dyDescent="0.15">
      <c r="A1165" s="235"/>
      <c r="B1165" s="236">
        <f t="shared" ref="B1165:C1168" si="323">B1164</f>
        <v>0</v>
      </c>
      <c r="C1165" s="237">
        <f t="shared" si="323"/>
        <v>0</v>
      </c>
      <c r="D1165" s="238">
        <f>D1164+1</f>
        <v>2</v>
      </c>
      <c r="E1165" s="238"/>
      <c r="F1165" s="239"/>
      <c r="G1165" s="238"/>
      <c r="H1165" s="240"/>
      <c r="I1165" s="240"/>
      <c r="J1165" s="238"/>
      <c r="K1165" s="238"/>
      <c r="L1165" s="238"/>
      <c r="M1165" s="238"/>
      <c r="N1165" s="238"/>
      <c r="O1165" s="256">
        <f t="shared" si="321"/>
        <v>0</v>
      </c>
      <c r="P1165" s="323"/>
      <c r="Q1165" s="266"/>
      <c r="R1165" s="331"/>
      <c r="S1165" s="347"/>
      <c r="T1165" s="323"/>
      <c r="U1165" s="325"/>
      <c r="V1165" s="327"/>
      <c r="W1165" s="329"/>
      <c r="X1165" s="325"/>
      <c r="Y1165" s="331"/>
      <c r="Z1165" s="331"/>
      <c r="AA1165" s="331"/>
      <c r="AB1165" s="267"/>
      <c r="AC1165" s="267"/>
      <c r="AD1165" s="238">
        <f>AD1164</f>
        <v>0</v>
      </c>
      <c r="AE1165" s="279" t="e">
        <f>VLOOKUP(AD1165,分类参数表!$I$2:$J$10,2,FALSE)</f>
        <v>#N/A</v>
      </c>
      <c r="AF1165" s="280"/>
      <c r="AG1165" s="266"/>
      <c r="AH1165" s="266"/>
      <c r="AI1165" s="266"/>
      <c r="AJ1165" s="266"/>
      <c r="AK1165" s="266"/>
      <c r="AL1165" s="266"/>
      <c r="AM1165" s="290"/>
      <c r="AN1165" s="291" t="e">
        <f t="shared" si="322"/>
        <v>#DIV/0!</v>
      </c>
      <c r="AO1165" s="297"/>
    </row>
    <row r="1166" spans="1:41" s="219" customFormat="1" ht="15" customHeight="1" x14ac:dyDescent="0.15">
      <c r="A1166" s="235"/>
      <c r="B1166" s="236">
        <f t="shared" si="323"/>
        <v>0</v>
      </c>
      <c r="C1166" s="237">
        <f t="shared" si="323"/>
        <v>0</v>
      </c>
      <c r="D1166" s="238">
        <f>D1165+1</f>
        <v>3</v>
      </c>
      <c r="E1166" s="238"/>
      <c r="F1166" s="239"/>
      <c r="G1166" s="238"/>
      <c r="H1166" s="240"/>
      <c r="I1166" s="240"/>
      <c r="J1166" s="238"/>
      <c r="K1166" s="238"/>
      <c r="L1166" s="238"/>
      <c r="M1166" s="238"/>
      <c r="N1166" s="238"/>
      <c r="O1166" s="256">
        <f t="shared" si="321"/>
        <v>0</v>
      </c>
      <c r="P1166" s="323"/>
      <c r="Q1166" s="266"/>
      <c r="R1166" s="331"/>
      <c r="S1166" s="347"/>
      <c r="T1166" s="323"/>
      <c r="U1166" s="325"/>
      <c r="V1166" s="327"/>
      <c r="W1166" s="329"/>
      <c r="X1166" s="325"/>
      <c r="Y1166" s="331"/>
      <c r="Z1166" s="331"/>
      <c r="AA1166" s="331"/>
      <c r="AB1166" s="268"/>
      <c r="AC1166" s="268"/>
      <c r="AD1166" s="238">
        <f>AD1165</f>
        <v>0</v>
      </c>
      <c r="AE1166" s="279" t="e">
        <f>VLOOKUP(AD1166,分类参数表!$I$2:$J$10,2,FALSE)</f>
        <v>#N/A</v>
      </c>
      <c r="AF1166" s="280"/>
      <c r="AG1166" s="266"/>
      <c r="AH1166" s="266"/>
      <c r="AI1166" s="266"/>
      <c r="AJ1166" s="266"/>
      <c r="AK1166" s="266"/>
      <c r="AL1166" s="266"/>
      <c r="AM1166" s="290"/>
      <c r="AN1166" s="291" t="e">
        <f t="shared" si="322"/>
        <v>#DIV/0!</v>
      </c>
      <c r="AO1166" s="297"/>
    </row>
    <row r="1167" spans="1:41" s="219" customFormat="1" ht="15" customHeight="1" x14ac:dyDescent="0.15">
      <c r="A1167" s="235"/>
      <c r="B1167" s="236">
        <f t="shared" si="323"/>
        <v>0</v>
      </c>
      <c r="C1167" s="237">
        <f t="shared" si="323"/>
        <v>0</v>
      </c>
      <c r="D1167" s="238">
        <f>D1166+1</f>
        <v>4</v>
      </c>
      <c r="E1167" s="238"/>
      <c r="F1167" s="239"/>
      <c r="G1167" s="238"/>
      <c r="H1167" s="238"/>
      <c r="I1167" s="238"/>
      <c r="J1167" s="238"/>
      <c r="K1167" s="238"/>
      <c r="L1167" s="238"/>
      <c r="M1167" s="238"/>
      <c r="N1167" s="238"/>
      <c r="O1167" s="256">
        <f t="shared" si="321"/>
        <v>0</v>
      </c>
      <c r="P1167" s="323"/>
      <c r="Q1167" s="266"/>
      <c r="R1167" s="331"/>
      <c r="S1167" s="347"/>
      <c r="T1167" s="323"/>
      <c r="U1167" s="325"/>
      <c r="V1167" s="327"/>
      <c r="W1167" s="329"/>
      <c r="X1167" s="325"/>
      <c r="Y1167" s="331"/>
      <c r="Z1167" s="331"/>
      <c r="AA1167" s="331"/>
      <c r="AB1167" s="267"/>
      <c r="AC1167" s="267"/>
      <c r="AD1167" s="238">
        <f>AD1166</f>
        <v>0</v>
      </c>
      <c r="AE1167" s="279" t="e">
        <f>VLOOKUP(AD1167,分类参数表!$I$2:$J$10,2,FALSE)</f>
        <v>#N/A</v>
      </c>
      <c r="AF1167" s="280"/>
      <c r="AG1167" s="266"/>
      <c r="AH1167" s="266"/>
      <c r="AI1167" s="266"/>
      <c r="AJ1167" s="266"/>
      <c r="AK1167" s="266"/>
      <c r="AL1167" s="266"/>
      <c r="AM1167" s="290"/>
      <c r="AN1167" s="291" t="e">
        <f t="shared" si="322"/>
        <v>#DIV/0!</v>
      </c>
      <c r="AO1167" s="297"/>
    </row>
    <row r="1168" spans="1:41" s="219" customFormat="1" ht="15" customHeight="1" x14ac:dyDescent="0.15">
      <c r="A1168" s="235"/>
      <c r="B1168" s="236">
        <f t="shared" si="323"/>
        <v>0</v>
      </c>
      <c r="C1168" s="237">
        <f t="shared" si="323"/>
        <v>0</v>
      </c>
      <c r="D1168" s="238">
        <f>D1167+1</f>
        <v>5</v>
      </c>
      <c r="E1168" s="238"/>
      <c r="F1168" s="239"/>
      <c r="G1168" s="238"/>
      <c r="H1168" s="238"/>
      <c r="I1168" s="238"/>
      <c r="J1168" s="238"/>
      <c r="K1168" s="238"/>
      <c r="L1168" s="238"/>
      <c r="M1168" s="238"/>
      <c r="N1168" s="238"/>
      <c r="O1168" s="256">
        <f t="shared" si="321"/>
        <v>0</v>
      </c>
      <c r="P1168" s="323"/>
      <c r="Q1168" s="266"/>
      <c r="R1168" s="331"/>
      <c r="S1168" s="347"/>
      <c r="T1168" s="323"/>
      <c r="U1168" s="325"/>
      <c r="V1168" s="327"/>
      <c r="W1168" s="329"/>
      <c r="X1168" s="325"/>
      <c r="Y1168" s="331"/>
      <c r="Z1168" s="331"/>
      <c r="AA1168" s="331"/>
      <c r="AB1168" s="267"/>
      <c r="AC1168" s="267"/>
      <c r="AD1168" s="238">
        <f>AD1167</f>
        <v>0</v>
      </c>
      <c r="AE1168" s="279" t="e">
        <f>VLOOKUP(AD1168,分类参数表!$I$2:$J$10,2,FALSE)</f>
        <v>#N/A</v>
      </c>
      <c r="AF1168" s="280"/>
      <c r="AG1168" s="266"/>
      <c r="AH1168" s="266"/>
      <c r="AI1168" s="266"/>
      <c r="AJ1168" s="266"/>
      <c r="AK1168" s="266"/>
      <c r="AL1168" s="266"/>
      <c r="AM1168" s="290"/>
      <c r="AN1168" s="291" t="e">
        <f t="shared" si="322"/>
        <v>#DIV/0!</v>
      </c>
      <c r="AO1168" s="297"/>
    </row>
    <row r="1169" spans="1:41" s="220" customFormat="1" ht="15" customHeight="1" x14ac:dyDescent="0.15">
      <c r="A1169" s="241"/>
      <c r="B1169" s="242"/>
      <c r="C1169" s="243"/>
      <c r="D1169" s="244">
        <v>1</v>
      </c>
      <c r="E1169" s="245"/>
      <c r="F1169" s="245"/>
      <c r="G1169" s="244"/>
      <c r="H1169" s="246"/>
      <c r="I1169" s="246"/>
      <c r="J1169" s="244"/>
      <c r="K1169" s="245"/>
      <c r="L1169" s="244"/>
      <c r="M1169" s="244"/>
      <c r="N1169" s="244"/>
      <c r="O1169" s="257">
        <f t="shared" si="321"/>
        <v>0</v>
      </c>
      <c r="P1169" s="332">
        <f>SUM(O1169:O1173)</f>
        <v>0</v>
      </c>
      <c r="Q1169" s="269"/>
      <c r="R1169" s="318">
        <f>SUMPRODUCT(Q1169:Q1173+0)</f>
        <v>0</v>
      </c>
      <c r="S1169" s="334" t="e">
        <f>R1169/P1169</f>
        <v>#DIV/0!</v>
      </c>
      <c r="T1169" s="332" t="e">
        <f>LOOKUP(S1169,{0.4,0.45,0.5,0.55,0.6,0.65,0.7,0.75,0.8,0.85,0.9,0.95,1},{0.1,0.175,0.25,0.325,0.4,0.475,0.55,0.625,0.7,0.775,0.85,0.925,1})</f>
        <v>#DIV/0!</v>
      </c>
      <c r="U1169" s="320"/>
      <c r="V1169" s="344"/>
      <c r="W1169" s="342"/>
      <c r="X1169" s="320"/>
      <c r="Y1169" s="318">
        <f>R1169-(V1169/10)-X1169</f>
        <v>0</v>
      </c>
      <c r="Z1169" s="318" t="e">
        <f>Y1169*T1169*AE1169</f>
        <v>#DIV/0!</v>
      </c>
      <c r="AA1169" s="318" t="e">
        <f>U1169-V1169+Z1169</f>
        <v>#DIV/0!</v>
      </c>
      <c r="AB1169" s="270"/>
      <c r="AC1169" s="270"/>
      <c r="AD1169" s="281"/>
      <c r="AE1169" s="282" t="e">
        <f>VLOOKUP(AD1169,分类参数表!$I$2:$J$10,2,FALSE)</f>
        <v>#N/A</v>
      </c>
      <c r="AF1169" s="283"/>
      <c r="AG1169" s="269"/>
      <c r="AH1169" s="269"/>
      <c r="AI1169" s="269"/>
      <c r="AJ1169" s="269"/>
      <c r="AK1169" s="269"/>
      <c r="AL1169" s="269"/>
      <c r="AM1169" s="292"/>
      <c r="AN1169" s="293" t="e">
        <f t="shared" si="322"/>
        <v>#DIV/0!</v>
      </c>
      <c r="AO1169" s="298"/>
    </row>
    <row r="1170" spans="1:41" s="221" customFormat="1" ht="15" customHeight="1" x14ac:dyDescent="0.15">
      <c r="A1170" s="247"/>
      <c r="B1170" s="248">
        <f t="shared" ref="B1170:C1173" si="324">B1169</f>
        <v>0</v>
      </c>
      <c r="C1170" s="249">
        <f t="shared" si="324"/>
        <v>0</v>
      </c>
      <c r="D1170" s="250">
        <f>D1169+1</f>
        <v>2</v>
      </c>
      <c r="E1170" s="250"/>
      <c r="F1170" s="251"/>
      <c r="G1170" s="250"/>
      <c r="H1170" s="252"/>
      <c r="I1170" s="252"/>
      <c r="J1170" s="250"/>
      <c r="K1170" s="250"/>
      <c r="L1170" s="250"/>
      <c r="M1170" s="250"/>
      <c r="N1170" s="250"/>
      <c r="O1170" s="258">
        <f t="shared" si="321"/>
        <v>0</v>
      </c>
      <c r="P1170" s="333"/>
      <c r="Q1170" s="271"/>
      <c r="R1170" s="319"/>
      <c r="S1170" s="335"/>
      <c r="T1170" s="333"/>
      <c r="U1170" s="321"/>
      <c r="V1170" s="345"/>
      <c r="W1170" s="343"/>
      <c r="X1170" s="321"/>
      <c r="Y1170" s="319"/>
      <c r="Z1170" s="319"/>
      <c r="AA1170" s="319"/>
      <c r="AB1170" s="272"/>
      <c r="AC1170" s="272"/>
      <c r="AD1170" s="250">
        <f>AD1169</f>
        <v>0</v>
      </c>
      <c r="AE1170" s="284" t="e">
        <f>VLOOKUP(AD1170,分类参数表!$I$2:$J$10,2,FALSE)</f>
        <v>#N/A</v>
      </c>
      <c r="AF1170" s="285"/>
      <c r="AG1170" s="271"/>
      <c r="AH1170" s="271"/>
      <c r="AI1170" s="271"/>
      <c r="AJ1170" s="271"/>
      <c r="AK1170" s="271"/>
      <c r="AL1170" s="271"/>
      <c r="AM1170" s="294"/>
      <c r="AN1170" s="295" t="e">
        <f t="shared" si="322"/>
        <v>#DIV/0!</v>
      </c>
      <c r="AO1170" s="299"/>
    </row>
    <row r="1171" spans="1:41" s="221" customFormat="1" ht="15" customHeight="1" x14ac:dyDescent="0.15">
      <c r="A1171" s="247"/>
      <c r="B1171" s="248">
        <f t="shared" si="324"/>
        <v>0</v>
      </c>
      <c r="C1171" s="249">
        <f t="shared" si="324"/>
        <v>0</v>
      </c>
      <c r="D1171" s="250">
        <f>D1170+1</f>
        <v>3</v>
      </c>
      <c r="E1171" s="250"/>
      <c r="F1171" s="251"/>
      <c r="G1171" s="250"/>
      <c r="H1171" s="252"/>
      <c r="I1171" s="252"/>
      <c r="J1171" s="250"/>
      <c r="K1171" s="250"/>
      <c r="L1171" s="250"/>
      <c r="M1171" s="250"/>
      <c r="N1171" s="250"/>
      <c r="O1171" s="258">
        <f t="shared" si="321"/>
        <v>0</v>
      </c>
      <c r="P1171" s="333"/>
      <c r="Q1171" s="271"/>
      <c r="R1171" s="319"/>
      <c r="S1171" s="335"/>
      <c r="T1171" s="333"/>
      <c r="U1171" s="321"/>
      <c r="V1171" s="345"/>
      <c r="W1171" s="343"/>
      <c r="X1171" s="321"/>
      <c r="Y1171" s="319"/>
      <c r="Z1171" s="319"/>
      <c r="AA1171" s="319"/>
      <c r="AB1171" s="273"/>
      <c r="AC1171" s="273"/>
      <c r="AD1171" s="250">
        <f>AD1170</f>
        <v>0</v>
      </c>
      <c r="AE1171" s="284" t="e">
        <f>VLOOKUP(AD1171,分类参数表!$I$2:$J$10,2,FALSE)</f>
        <v>#N/A</v>
      </c>
      <c r="AF1171" s="285"/>
      <c r="AG1171" s="271"/>
      <c r="AH1171" s="271"/>
      <c r="AI1171" s="271"/>
      <c r="AJ1171" s="271"/>
      <c r="AK1171" s="271"/>
      <c r="AL1171" s="271"/>
      <c r="AM1171" s="294"/>
      <c r="AN1171" s="295" t="e">
        <f t="shared" si="322"/>
        <v>#DIV/0!</v>
      </c>
      <c r="AO1171" s="299"/>
    </row>
    <row r="1172" spans="1:41" s="221" customFormat="1" ht="15" customHeight="1" x14ac:dyDescent="0.15">
      <c r="A1172" s="247"/>
      <c r="B1172" s="248">
        <f t="shared" si="324"/>
        <v>0</v>
      </c>
      <c r="C1172" s="249">
        <f t="shared" si="324"/>
        <v>0</v>
      </c>
      <c r="D1172" s="250">
        <f>D1171+1</f>
        <v>4</v>
      </c>
      <c r="E1172" s="250"/>
      <c r="F1172" s="251"/>
      <c r="G1172" s="250"/>
      <c r="H1172" s="250"/>
      <c r="I1172" s="250"/>
      <c r="J1172" s="250"/>
      <c r="K1172" s="250"/>
      <c r="L1172" s="250"/>
      <c r="M1172" s="250"/>
      <c r="N1172" s="250"/>
      <c r="O1172" s="258">
        <f t="shared" si="321"/>
        <v>0</v>
      </c>
      <c r="P1172" s="333"/>
      <c r="Q1172" s="271"/>
      <c r="R1172" s="319"/>
      <c r="S1172" s="335"/>
      <c r="T1172" s="333"/>
      <c r="U1172" s="321"/>
      <c r="V1172" s="345"/>
      <c r="W1172" s="343"/>
      <c r="X1172" s="321"/>
      <c r="Y1172" s="319"/>
      <c r="Z1172" s="319"/>
      <c r="AA1172" s="319"/>
      <c r="AB1172" s="272"/>
      <c r="AC1172" s="272"/>
      <c r="AD1172" s="250">
        <f>AD1171</f>
        <v>0</v>
      </c>
      <c r="AE1172" s="284" t="e">
        <f>VLOOKUP(AD1172,分类参数表!$I$2:$J$10,2,FALSE)</f>
        <v>#N/A</v>
      </c>
      <c r="AF1172" s="285"/>
      <c r="AG1172" s="271"/>
      <c r="AH1172" s="271"/>
      <c r="AI1172" s="271"/>
      <c r="AJ1172" s="271"/>
      <c r="AK1172" s="271"/>
      <c r="AL1172" s="271"/>
      <c r="AM1172" s="294"/>
      <c r="AN1172" s="295" t="e">
        <f t="shared" si="322"/>
        <v>#DIV/0!</v>
      </c>
      <c r="AO1172" s="299"/>
    </row>
    <row r="1173" spans="1:41" s="221" customFormat="1" ht="15" customHeight="1" x14ac:dyDescent="0.15">
      <c r="A1173" s="247"/>
      <c r="B1173" s="248">
        <f t="shared" si="324"/>
        <v>0</v>
      </c>
      <c r="C1173" s="249">
        <f t="shared" si="324"/>
        <v>0</v>
      </c>
      <c r="D1173" s="250">
        <f>D1172+1</f>
        <v>5</v>
      </c>
      <c r="E1173" s="250"/>
      <c r="F1173" s="251"/>
      <c r="G1173" s="250"/>
      <c r="H1173" s="250"/>
      <c r="I1173" s="250"/>
      <c r="J1173" s="250"/>
      <c r="K1173" s="250"/>
      <c r="L1173" s="250"/>
      <c r="M1173" s="250"/>
      <c r="N1173" s="250"/>
      <c r="O1173" s="258">
        <f t="shared" si="321"/>
        <v>0</v>
      </c>
      <c r="P1173" s="333"/>
      <c r="Q1173" s="271"/>
      <c r="R1173" s="319"/>
      <c r="S1173" s="335"/>
      <c r="T1173" s="333"/>
      <c r="U1173" s="321"/>
      <c r="V1173" s="345"/>
      <c r="W1173" s="343"/>
      <c r="X1173" s="321"/>
      <c r="Y1173" s="319"/>
      <c r="Z1173" s="319"/>
      <c r="AA1173" s="319"/>
      <c r="AB1173" s="272"/>
      <c r="AC1173" s="272"/>
      <c r="AD1173" s="250">
        <f>AD1172</f>
        <v>0</v>
      </c>
      <c r="AE1173" s="284" t="e">
        <f>VLOOKUP(AD1173,分类参数表!$I$2:$J$10,2,FALSE)</f>
        <v>#N/A</v>
      </c>
      <c r="AF1173" s="285"/>
      <c r="AG1173" s="271"/>
      <c r="AH1173" s="271"/>
      <c r="AI1173" s="271"/>
      <c r="AJ1173" s="271"/>
      <c r="AK1173" s="271"/>
      <c r="AL1173" s="271"/>
      <c r="AM1173" s="294"/>
      <c r="AN1173" s="295" t="e">
        <f t="shared" si="322"/>
        <v>#DIV/0!</v>
      </c>
      <c r="AO1173" s="299"/>
    </row>
    <row r="1174" spans="1:41" s="218" customFormat="1" ht="15" customHeight="1" x14ac:dyDescent="0.15">
      <c r="A1174" s="229"/>
      <c r="B1174" s="230"/>
      <c r="C1174" s="231"/>
      <c r="D1174" s="232">
        <v>1</v>
      </c>
      <c r="E1174" s="233"/>
      <c r="F1174" s="233"/>
      <c r="G1174" s="232"/>
      <c r="H1174" s="234"/>
      <c r="I1174" s="234"/>
      <c r="J1174" s="232"/>
      <c r="K1174" s="233"/>
      <c r="L1174" s="232"/>
      <c r="M1174" s="232"/>
      <c r="N1174" s="232"/>
      <c r="O1174" s="255">
        <f t="shared" si="321"/>
        <v>0</v>
      </c>
      <c r="P1174" s="322">
        <f>SUM(O1174:O1178)</f>
        <v>0</v>
      </c>
      <c r="Q1174" s="264"/>
      <c r="R1174" s="330">
        <f>SUMPRODUCT(Q1174:Q1178+0)</f>
        <v>0</v>
      </c>
      <c r="S1174" s="346" t="e">
        <f>R1174/P1174</f>
        <v>#DIV/0!</v>
      </c>
      <c r="T1174" s="322" t="e">
        <f>LOOKUP(S1174,{0.4,0.45,0.5,0.55,0.6,0.65,0.7,0.75,0.8,0.85,0.9,0.95,1},{0.1,0.175,0.25,0.325,0.4,0.475,0.55,0.625,0.7,0.775,0.85,0.925,1})</f>
        <v>#DIV/0!</v>
      </c>
      <c r="U1174" s="324"/>
      <c r="V1174" s="326"/>
      <c r="W1174" s="328"/>
      <c r="X1174" s="324"/>
      <c r="Y1174" s="330">
        <f>R1174-(V1174/10)-X1174</f>
        <v>0</v>
      </c>
      <c r="Z1174" s="330" t="e">
        <f>Y1174*T1174*AE1174</f>
        <v>#DIV/0!</v>
      </c>
      <c r="AA1174" s="330" t="e">
        <f>U1174-V1174+Z1174</f>
        <v>#DIV/0!</v>
      </c>
      <c r="AB1174" s="265"/>
      <c r="AC1174" s="265"/>
      <c r="AD1174" s="276"/>
      <c r="AE1174" s="277" t="e">
        <f>VLOOKUP(AD1174,分类参数表!$I$2:$J$10,2,FALSE)</f>
        <v>#N/A</v>
      </c>
      <c r="AF1174" s="278"/>
      <c r="AG1174" s="264"/>
      <c r="AH1174" s="264"/>
      <c r="AI1174" s="264"/>
      <c r="AJ1174" s="264"/>
      <c r="AK1174" s="264"/>
      <c r="AL1174" s="264"/>
      <c r="AM1174" s="288"/>
      <c r="AN1174" s="289" t="e">
        <f t="shared" si="322"/>
        <v>#DIV/0!</v>
      </c>
      <c r="AO1174" s="296"/>
    </row>
    <row r="1175" spans="1:41" s="219" customFormat="1" ht="15" customHeight="1" x14ac:dyDescent="0.15">
      <c r="A1175" s="235"/>
      <c r="B1175" s="236">
        <f t="shared" ref="B1175:C1178" si="325">B1174</f>
        <v>0</v>
      </c>
      <c r="C1175" s="237">
        <f t="shared" si="325"/>
        <v>0</v>
      </c>
      <c r="D1175" s="238">
        <f>D1174+1</f>
        <v>2</v>
      </c>
      <c r="E1175" s="238"/>
      <c r="F1175" s="239"/>
      <c r="G1175" s="238"/>
      <c r="H1175" s="240"/>
      <c r="I1175" s="240"/>
      <c r="J1175" s="238"/>
      <c r="K1175" s="238"/>
      <c r="L1175" s="238"/>
      <c r="M1175" s="238"/>
      <c r="N1175" s="238"/>
      <c r="O1175" s="256">
        <f t="shared" si="321"/>
        <v>0</v>
      </c>
      <c r="P1175" s="323"/>
      <c r="Q1175" s="266"/>
      <c r="R1175" s="331"/>
      <c r="S1175" s="347"/>
      <c r="T1175" s="323"/>
      <c r="U1175" s="325"/>
      <c r="V1175" s="327"/>
      <c r="W1175" s="329"/>
      <c r="X1175" s="325"/>
      <c r="Y1175" s="331"/>
      <c r="Z1175" s="331"/>
      <c r="AA1175" s="331"/>
      <c r="AB1175" s="267"/>
      <c r="AC1175" s="267"/>
      <c r="AD1175" s="238">
        <f>AD1174</f>
        <v>0</v>
      </c>
      <c r="AE1175" s="279" t="e">
        <f>VLOOKUP(AD1175,分类参数表!$I$2:$J$10,2,FALSE)</f>
        <v>#N/A</v>
      </c>
      <c r="AF1175" s="280"/>
      <c r="AG1175" s="266"/>
      <c r="AH1175" s="266"/>
      <c r="AI1175" s="266"/>
      <c r="AJ1175" s="266"/>
      <c r="AK1175" s="266"/>
      <c r="AL1175" s="266"/>
      <c r="AM1175" s="290"/>
      <c r="AN1175" s="291" t="e">
        <f t="shared" si="322"/>
        <v>#DIV/0!</v>
      </c>
      <c r="AO1175" s="297"/>
    </row>
    <row r="1176" spans="1:41" s="219" customFormat="1" ht="15" customHeight="1" x14ac:dyDescent="0.15">
      <c r="A1176" s="235"/>
      <c r="B1176" s="236">
        <f t="shared" si="325"/>
        <v>0</v>
      </c>
      <c r="C1176" s="237">
        <f t="shared" si="325"/>
        <v>0</v>
      </c>
      <c r="D1176" s="238">
        <f>D1175+1</f>
        <v>3</v>
      </c>
      <c r="E1176" s="238"/>
      <c r="F1176" s="239"/>
      <c r="G1176" s="238"/>
      <c r="H1176" s="240"/>
      <c r="I1176" s="240"/>
      <c r="J1176" s="238"/>
      <c r="K1176" s="238"/>
      <c r="L1176" s="238"/>
      <c r="M1176" s="238"/>
      <c r="N1176" s="238"/>
      <c r="O1176" s="256">
        <f t="shared" si="321"/>
        <v>0</v>
      </c>
      <c r="P1176" s="323"/>
      <c r="Q1176" s="266"/>
      <c r="R1176" s="331"/>
      <c r="S1176" s="347"/>
      <c r="T1176" s="323"/>
      <c r="U1176" s="325"/>
      <c r="V1176" s="327"/>
      <c r="W1176" s="329"/>
      <c r="X1176" s="325"/>
      <c r="Y1176" s="331"/>
      <c r="Z1176" s="331"/>
      <c r="AA1176" s="331"/>
      <c r="AB1176" s="268"/>
      <c r="AC1176" s="268"/>
      <c r="AD1176" s="238">
        <f>AD1175</f>
        <v>0</v>
      </c>
      <c r="AE1176" s="279" t="e">
        <f>VLOOKUP(AD1176,分类参数表!$I$2:$J$10,2,FALSE)</f>
        <v>#N/A</v>
      </c>
      <c r="AF1176" s="280"/>
      <c r="AG1176" s="266"/>
      <c r="AH1176" s="266"/>
      <c r="AI1176" s="266"/>
      <c r="AJ1176" s="266"/>
      <c r="AK1176" s="266"/>
      <c r="AL1176" s="266"/>
      <c r="AM1176" s="290"/>
      <c r="AN1176" s="291" t="e">
        <f t="shared" si="322"/>
        <v>#DIV/0!</v>
      </c>
      <c r="AO1176" s="297"/>
    </row>
    <row r="1177" spans="1:41" s="219" customFormat="1" ht="15" customHeight="1" x14ac:dyDescent="0.15">
      <c r="A1177" s="235"/>
      <c r="B1177" s="236">
        <f t="shared" si="325"/>
        <v>0</v>
      </c>
      <c r="C1177" s="237">
        <f t="shared" si="325"/>
        <v>0</v>
      </c>
      <c r="D1177" s="238">
        <f>D1176+1</f>
        <v>4</v>
      </c>
      <c r="E1177" s="238"/>
      <c r="F1177" s="239"/>
      <c r="G1177" s="238"/>
      <c r="H1177" s="238"/>
      <c r="I1177" s="238"/>
      <c r="J1177" s="238"/>
      <c r="K1177" s="238"/>
      <c r="L1177" s="238"/>
      <c r="M1177" s="238"/>
      <c r="N1177" s="238"/>
      <c r="O1177" s="256">
        <f t="shared" si="321"/>
        <v>0</v>
      </c>
      <c r="P1177" s="323"/>
      <c r="Q1177" s="266"/>
      <c r="R1177" s="331"/>
      <c r="S1177" s="347"/>
      <c r="T1177" s="323"/>
      <c r="U1177" s="325"/>
      <c r="V1177" s="327"/>
      <c r="W1177" s="329"/>
      <c r="X1177" s="325"/>
      <c r="Y1177" s="331"/>
      <c r="Z1177" s="331"/>
      <c r="AA1177" s="331"/>
      <c r="AB1177" s="267"/>
      <c r="AC1177" s="267"/>
      <c r="AD1177" s="238">
        <f>AD1176</f>
        <v>0</v>
      </c>
      <c r="AE1177" s="279" t="e">
        <f>VLOOKUP(AD1177,分类参数表!$I$2:$J$10,2,FALSE)</f>
        <v>#N/A</v>
      </c>
      <c r="AF1177" s="280"/>
      <c r="AG1177" s="266"/>
      <c r="AH1177" s="266"/>
      <c r="AI1177" s="266"/>
      <c r="AJ1177" s="266"/>
      <c r="AK1177" s="266"/>
      <c r="AL1177" s="266"/>
      <c r="AM1177" s="290"/>
      <c r="AN1177" s="291" t="e">
        <f t="shared" si="322"/>
        <v>#DIV/0!</v>
      </c>
      <c r="AO1177" s="297"/>
    </row>
    <row r="1178" spans="1:41" s="219" customFormat="1" ht="15" customHeight="1" x14ac:dyDescent="0.15">
      <c r="A1178" s="235"/>
      <c r="B1178" s="236">
        <f t="shared" si="325"/>
        <v>0</v>
      </c>
      <c r="C1178" s="237">
        <f t="shared" si="325"/>
        <v>0</v>
      </c>
      <c r="D1178" s="238">
        <f>D1177+1</f>
        <v>5</v>
      </c>
      <c r="E1178" s="238"/>
      <c r="F1178" s="239"/>
      <c r="G1178" s="238"/>
      <c r="H1178" s="238"/>
      <c r="I1178" s="238"/>
      <c r="J1178" s="238"/>
      <c r="K1178" s="238"/>
      <c r="L1178" s="238"/>
      <c r="M1178" s="238"/>
      <c r="N1178" s="238"/>
      <c r="O1178" s="256">
        <f t="shared" si="321"/>
        <v>0</v>
      </c>
      <c r="P1178" s="323"/>
      <c r="Q1178" s="266"/>
      <c r="R1178" s="331"/>
      <c r="S1178" s="347"/>
      <c r="T1178" s="323"/>
      <c r="U1178" s="325"/>
      <c r="V1178" s="327"/>
      <c r="W1178" s="329"/>
      <c r="X1178" s="325"/>
      <c r="Y1178" s="331"/>
      <c r="Z1178" s="331"/>
      <c r="AA1178" s="331"/>
      <c r="AB1178" s="267"/>
      <c r="AC1178" s="267"/>
      <c r="AD1178" s="238">
        <f>AD1177</f>
        <v>0</v>
      </c>
      <c r="AE1178" s="279" t="e">
        <f>VLOOKUP(AD1178,分类参数表!$I$2:$J$10,2,FALSE)</f>
        <v>#N/A</v>
      </c>
      <c r="AF1178" s="280"/>
      <c r="AG1178" s="266"/>
      <c r="AH1178" s="266"/>
      <c r="AI1178" s="266"/>
      <c r="AJ1178" s="266"/>
      <c r="AK1178" s="266"/>
      <c r="AL1178" s="266"/>
      <c r="AM1178" s="290"/>
      <c r="AN1178" s="291" t="e">
        <f t="shared" si="322"/>
        <v>#DIV/0!</v>
      </c>
      <c r="AO1178" s="297"/>
    </row>
    <row r="1179" spans="1:41" s="220" customFormat="1" ht="15" customHeight="1" x14ac:dyDescent="0.15">
      <c r="A1179" s="241"/>
      <c r="B1179" s="242"/>
      <c r="C1179" s="243"/>
      <c r="D1179" s="244">
        <v>1</v>
      </c>
      <c r="E1179" s="245"/>
      <c r="F1179" s="245"/>
      <c r="G1179" s="244"/>
      <c r="H1179" s="246"/>
      <c r="I1179" s="246"/>
      <c r="J1179" s="244"/>
      <c r="K1179" s="245"/>
      <c r="L1179" s="244"/>
      <c r="M1179" s="244"/>
      <c r="N1179" s="244"/>
      <c r="O1179" s="257">
        <f t="shared" si="321"/>
        <v>0</v>
      </c>
      <c r="P1179" s="332">
        <f>SUM(O1179:O1183)</f>
        <v>0</v>
      </c>
      <c r="Q1179" s="269"/>
      <c r="R1179" s="318">
        <f>SUMPRODUCT(Q1179:Q1183+0)</f>
        <v>0</v>
      </c>
      <c r="S1179" s="334" t="e">
        <f>R1179/P1179</f>
        <v>#DIV/0!</v>
      </c>
      <c r="T1179" s="332" t="e">
        <f>LOOKUP(S1179,{0.4,0.45,0.5,0.55,0.6,0.65,0.7,0.75,0.8,0.85,0.9,0.95,1},{0.1,0.175,0.25,0.325,0.4,0.475,0.55,0.625,0.7,0.775,0.85,0.925,1})</f>
        <v>#DIV/0!</v>
      </c>
      <c r="U1179" s="320"/>
      <c r="V1179" s="344"/>
      <c r="W1179" s="342"/>
      <c r="X1179" s="320"/>
      <c r="Y1179" s="318">
        <f>R1179-(V1179/10)-X1179</f>
        <v>0</v>
      </c>
      <c r="Z1179" s="318" t="e">
        <f>Y1179*T1179*AE1179</f>
        <v>#DIV/0!</v>
      </c>
      <c r="AA1179" s="318" t="e">
        <f>U1179-V1179+Z1179</f>
        <v>#DIV/0!</v>
      </c>
      <c r="AB1179" s="270"/>
      <c r="AC1179" s="270"/>
      <c r="AD1179" s="281"/>
      <c r="AE1179" s="282" t="e">
        <f>VLOOKUP(AD1179,分类参数表!$I$2:$J$10,2,FALSE)</f>
        <v>#N/A</v>
      </c>
      <c r="AF1179" s="283"/>
      <c r="AG1179" s="269"/>
      <c r="AH1179" s="269"/>
      <c r="AI1179" s="269"/>
      <c r="AJ1179" s="269"/>
      <c r="AK1179" s="269"/>
      <c r="AL1179" s="269"/>
      <c r="AM1179" s="292"/>
      <c r="AN1179" s="293" t="e">
        <f t="shared" si="322"/>
        <v>#DIV/0!</v>
      </c>
      <c r="AO1179" s="298"/>
    </row>
    <row r="1180" spans="1:41" s="221" customFormat="1" ht="15" customHeight="1" x14ac:dyDescent="0.15">
      <c r="A1180" s="247"/>
      <c r="B1180" s="248">
        <f t="shared" ref="B1180:C1183" si="326">B1179</f>
        <v>0</v>
      </c>
      <c r="C1180" s="249">
        <f t="shared" si="326"/>
        <v>0</v>
      </c>
      <c r="D1180" s="250">
        <f>D1179+1</f>
        <v>2</v>
      </c>
      <c r="E1180" s="250"/>
      <c r="F1180" s="251"/>
      <c r="G1180" s="250"/>
      <c r="H1180" s="252"/>
      <c r="I1180" s="252"/>
      <c r="J1180" s="250"/>
      <c r="K1180" s="250"/>
      <c r="L1180" s="250"/>
      <c r="M1180" s="250"/>
      <c r="N1180" s="250"/>
      <c r="O1180" s="258">
        <f t="shared" si="321"/>
        <v>0</v>
      </c>
      <c r="P1180" s="333"/>
      <c r="Q1180" s="271"/>
      <c r="R1180" s="319"/>
      <c r="S1180" s="335"/>
      <c r="T1180" s="333"/>
      <c r="U1180" s="321"/>
      <c r="V1180" s="345"/>
      <c r="W1180" s="343"/>
      <c r="X1180" s="321"/>
      <c r="Y1180" s="319"/>
      <c r="Z1180" s="319"/>
      <c r="AA1180" s="319"/>
      <c r="AB1180" s="272"/>
      <c r="AC1180" s="272"/>
      <c r="AD1180" s="250">
        <f>AD1179</f>
        <v>0</v>
      </c>
      <c r="AE1180" s="284" t="e">
        <f>VLOOKUP(AD1180,分类参数表!$I$2:$J$10,2,FALSE)</f>
        <v>#N/A</v>
      </c>
      <c r="AF1180" s="285"/>
      <c r="AG1180" s="271"/>
      <c r="AH1180" s="271"/>
      <c r="AI1180" s="271"/>
      <c r="AJ1180" s="271"/>
      <c r="AK1180" s="271"/>
      <c r="AL1180" s="271"/>
      <c r="AM1180" s="294"/>
      <c r="AN1180" s="295" t="e">
        <f t="shared" si="322"/>
        <v>#DIV/0!</v>
      </c>
      <c r="AO1180" s="299"/>
    </row>
    <row r="1181" spans="1:41" s="221" customFormat="1" ht="15" customHeight="1" x14ac:dyDescent="0.15">
      <c r="A1181" s="247"/>
      <c r="B1181" s="248">
        <f t="shared" si="326"/>
        <v>0</v>
      </c>
      <c r="C1181" s="249">
        <f t="shared" si="326"/>
        <v>0</v>
      </c>
      <c r="D1181" s="250">
        <f>D1180+1</f>
        <v>3</v>
      </c>
      <c r="E1181" s="250"/>
      <c r="F1181" s="251"/>
      <c r="G1181" s="250"/>
      <c r="H1181" s="252"/>
      <c r="I1181" s="252"/>
      <c r="J1181" s="250"/>
      <c r="K1181" s="250"/>
      <c r="L1181" s="250"/>
      <c r="M1181" s="250"/>
      <c r="N1181" s="250"/>
      <c r="O1181" s="258">
        <f t="shared" si="321"/>
        <v>0</v>
      </c>
      <c r="P1181" s="333"/>
      <c r="Q1181" s="271"/>
      <c r="R1181" s="319"/>
      <c r="S1181" s="335"/>
      <c r="T1181" s="333"/>
      <c r="U1181" s="321"/>
      <c r="V1181" s="345"/>
      <c r="W1181" s="343"/>
      <c r="X1181" s="321"/>
      <c r="Y1181" s="319"/>
      <c r="Z1181" s="319"/>
      <c r="AA1181" s="319"/>
      <c r="AB1181" s="273"/>
      <c r="AC1181" s="273"/>
      <c r="AD1181" s="250">
        <f>AD1180</f>
        <v>0</v>
      </c>
      <c r="AE1181" s="284" t="e">
        <f>VLOOKUP(AD1181,分类参数表!$I$2:$J$10,2,FALSE)</f>
        <v>#N/A</v>
      </c>
      <c r="AF1181" s="285"/>
      <c r="AG1181" s="271"/>
      <c r="AH1181" s="271"/>
      <c r="AI1181" s="271"/>
      <c r="AJ1181" s="271"/>
      <c r="AK1181" s="271"/>
      <c r="AL1181" s="271"/>
      <c r="AM1181" s="294"/>
      <c r="AN1181" s="295" t="e">
        <f t="shared" si="322"/>
        <v>#DIV/0!</v>
      </c>
      <c r="AO1181" s="299"/>
    </row>
    <row r="1182" spans="1:41" s="221" customFormat="1" ht="15" customHeight="1" x14ac:dyDescent="0.15">
      <c r="A1182" s="247"/>
      <c r="B1182" s="248">
        <f t="shared" si="326"/>
        <v>0</v>
      </c>
      <c r="C1182" s="249">
        <f t="shared" si="326"/>
        <v>0</v>
      </c>
      <c r="D1182" s="250">
        <f>D1181+1</f>
        <v>4</v>
      </c>
      <c r="E1182" s="250"/>
      <c r="F1182" s="251"/>
      <c r="G1182" s="250"/>
      <c r="H1182" s="250"/>
      <c r="I1182" s="250"/>
      <c r="J1182" s="250"/>
      <c r="K1182" s="250"/>
      <c r="L1182" s="250"/>
      <c r="M1182" s="250"/>
      <c r="N1182" s="250"/>
      <c r="O1182" s="258">
        <f t="shared" si="321"/>
        <v>0</v>
      </c>
      <c r="P1182" s="333"/>
      <c r="Q1182" s="271"/>
      <c r="R1182" s="319"/>
      <c r="S1182" s="335"/>
      <c r="T1182" s="333"/>
      <c r="U1182" s="321"/>
      <c r="V1182" s="345"/>
      <c r="W1182" s="343"/>
      <c r="X1182" s="321"/>
      <c r="Y1182" s="319"/>
      <c r="Z1182" s="319"/>
      <c r="AA1182" s="319"/>
      <c r="AB1182" s="272"/>
      <c r="AC1182" s="272"/>
      <c r="AD1182" s="250">
        <f>AD1181</f>
        <v>0</v>
      </c>
      <c r="AE1182" s="284" t="e">
        <f>VLOOKUP(AD1182,分类参数表!$I$2:$J$10,2,FALSE)</f>
        <v>#N/A</v>
      </c>
      <c r="AF1182" s="285"/>
      <c r="AG1182" s="271"/>
      <c r="AH1182" s="271"/>
      <c r="AI1182" s="271"/>
      <c r="AJ1182" s="271"/>
      <c r="AK1182" s="271"/>
      <c r="AL1182" s="271"/>
      <c r="AM1182" s="294"/>
      <c r="AN1182" s="295" t="e">
        <f t="shared" si="322"/>
        <v>#DIV/0!</v>
      </c>
      <c r="AO1182" s="299"/>
    </row>
    <row r="1183" spans="1:41" s="221" customFormat="1" ht="15" customHeight="1" x14ac:dyDescent="0.15">
      <c r="A1183" s="247"/>
      <c r="B1183" s="248">
        <f t="shared" si="326"/>
        <v>0</v>
      </c>
      <c r="C1183" s="249">
        <f t="shared" si="326"/>
        <v>0</v>
      </c>
      <c r="D1183" s="250">
        <f>D1182+1</f>
        <v>5</v>
      </c>
      <c r="E1183" s="250"/>
      <c r="F1183" s="251"/>
      <c r="G1183" s="250"/>
      <c r="H1183" s="250"/>
      <c r="I1183" s="250"/>
      <c r="J1183" s="250"/>
      <c r="K1183" s="250"/>
      <c r="L1183" s="250"/>
      <c r="M1183" s="250"/>
      <c r="N1183" s="250"/>
      <c r="O1183" s="258">
        <f t="shared" si="321"/>
        <v>0</v>
      </c>
      <c r="P1183" s="333"/>
      <c r="Q1183" s="271"/>
      <c r="R1183" s="319"/>
      <c r="S1183" s="335"/>
      <c r="T1183" s="333"/>
      <c r="U1183" s="321"/>
      <c r="V1183" s="345"/>
      <c r="W1183" s="343"/>
      <c r="X1183" s="321"/>
      <c r="Y1183" s="319"/>
      <c r="Z1183" s="319"/>
      <c r="AA1183" s="319"/>
      <c r="AB1183" s="272"/>
      <c r="AC1183" s="272"/>
      <c r="AD1183" s="250">
        <f>AD1182</f>
        <v>0</v>
      </c>
      <c r="AE1183" s="284" t="e">
        <f>VLOOKUP(AD1183,分类参数表!$I$2:$J$10,2,FALSE)</f>
        <v>#N/A</v>
      </c>
      <c r="AF1183" s="285"/>
      <c r="AG1183" s="271"/>
      <c r="AH1183" s="271"/>
      <c r="AI1183" s="271"/>
      <c r="AJ1183" s="271"/>
      <c r="AK1183" s="271"/>
      <c r="AL1183" s="271"/>
      <c r="AM1183" s="294"/>
      <c r="AN1183" s="295" t="e">
        <f t="shared" si="322"/>
        <v>#DIV/0!</v>
      </c>
      <c r="AO1183" s="299"/>
    </row>
    <row r="1184" spans="1:41" s="218" customFormat="1" ht="15" customHeight="1" x14ac:dyDescent="0.15">
      <c r="A1184" s="229"/>
      <c r="B1184" s="230"/>
      <c r="C1184" s="231"/>
      <c r="D1184" s="232">
        <v>1</v>
      </c>
      <c r="E1184" s="233"/>
      <c r="F1184" s="233"/>
      <c r="G1184" s="232"/>
      <c r="H1184" s="234"/>
      <c r="I1184" s="234"/>
      <c r="J1184" s="232"/>
      <c r="K1184" s="233"/>
      <c r="L1184" s="232"/>
      <c r="M1184" s="232"/>
      <c r="N1184" s="232"/>
      <c r="O1184" s="255">
        <f t="shared" si="321"/>
        <v>0</v>
      </c>
      <c r="P1184" s="322">
        <f>SUM(O1184:O1188)</f>
        <v>0</v>
      </c>
      <c r="Q1184" s="264"/>
      <c r="R1184" s="330">
        <f>SUMPRODUCT(Q1184:Q1188+0)</f>
        <v>0</v>
      </c>
      <c r="S1184" s="346" t="e">
        <f>R1184/P1184</f>
        <v>#DIV/0!</v>
      </c>
      <c r="T1184" s="322" t="e">
        <f>LOOKUP(S1184,{0.4,0.45,0.5,0.55,0.6,0.65,0.7,0.75,0.8,0.85,0.9,0.95,1},{0.1,0.175,0.25,0.325,0.4,0.475,0.55,0.625,0.7,0.775,0.85,0.925,1})</f>
        <v>#DIV/0!</v>
      </c>
      <c r="U1184" s="324"/>
      <c r="V1184" s="326"/>
      <c r="W1184" s="328"/>
      <c r="X1184" s="324"/>
      <c r="Y1184" s="330">
        <f>R1184-(V1184/10)-X1184</f>
        <v>0</v>
      </c>
      <c r="Z1184" s="330" t="e">
        <f>Y1184*T1184*AE1184</f>
        <v>#DIV/0!</v>
      </c>
      <c r="AA1184" s="330" t="e">
        <f>U1184-V1184+Z1184</f>
        <v>#DIV/0!</v>
      </c>
      <c r="AB1184" s="265"/>
      <c r="AC1184" s="265"/>
      <c r="AD1184" s="276"/>
      <c r="AE1184" s="277" t="e">
        <f>VLOOKUP(AD1184,分类参数表!$I$2:$J$10,2,FALSE)</f>
        <v>#N/A</v>
      </c>
      <c r="AF1184" s="278"/>
      <c r="AG1184" s="264"/>
      <c r="AH1184" s="264"/>
      <c r="AI1184" s="264"/>
      <c r="AJ1184" s="264"/>
      <c r="AK1184" s="264"/>
      <c r="AL1184" s="264"/>
      <c r="AM1184" s="288"/>
      <c r="AN1184" s="289" t="e">
        <f t="shared" si="322"/>
        <v>#DIV/0!</v>
      </c>
      <c r="AO1184" s="296"/>
    </row>
    <row r="1185" spans="1:41" s="219" customFormat="1" ht="15" customHeight="1" x14ac:dyDescent="0.15">
      <c r="A1185" s="235"/>
      <c r="B1185" s="236">
        <f t="shared" ref="B1185:C1188" si="327">B1184</f>
        <v>0</v>
      </c>
      <c r="C1185" s="237">
        <f t="shared" si="327"/>
        <v>0</v>
      </c>
      <c r="D1185" s="238">
        <f>D1184+1</f>
        <v>2</v>
      </c>
      <c r="E1185" s="238"/>
      <c r="F1185" s="239"/>
      <c r="G1185" s="238"/>
      <c r="H1185" s="240"/>
      <c r="I1185" s="240"/>
      <c r="J1185" s="238"/>
      <c r="K1185" s="238"/>
      <c r="L1185" s="238"/>
      <c r="M1185" s="238"/>
      <c r="N1185" s="238"/>
      <c r="O1185" s="256">
        <f t="shared" si="321"/>
        <v>0</v>
      </c>
      <c r="P1185" s="323"/>
      <c r="Q1185" s="266"/>
      <c r="R1185" s="331"/>
      <c r="S1185" s="347"/>
      <c r="T1185" s="323"/>
      <c r="U1185" s="325"/>
      <c r="V1185" s="327"/>
      <c r="W1185" s="329"/>
      <c r="X1185" s="325"/>
      <c r="Y1185" s="331"/>
      <c r="Z1185" s="331"/>
      <c r="AA1185" s="331"/>
      <c r="AB1185" s="267"/>
      <c r="AC1185" s="267"/>
      <c r="AD1185" s="238">
        <f>AD1184</f>
        <v>0</v>
      </c>
      <c r="AE1185" s="279" t="e">
        <f>VLOOKUP(AD1185,分类参数表!$I$2:$J$10,2,FALSE)</f>
        <v>#N/A</v>
      </c>
      <c r="AF1185" s="280"/>
      <c r="AG1185" s="266"/>
      <c r="AH1185" s="266"/>
      <c r="AI1185" s="266"/>
      <c r="AJ1185" s="266"/>
      <c r="AK1185" s="266"/>
      <c r="AL1185" s="266"/>
      <c r="AM1185" s="290"/>
      <c r="AN1185" s="291" t="e">
        <f t="shared" si="322"/>
        <v>#DIV/0!</v>
      </c>
      <c r="AO1185" s="297"/>
    </row>
    <row r="1186" spans="1:41" s="219" customFormat="1" ht="15" customHeight="1" x14ac:dyDescent="0.15">
      <c r="A1186" s="235"/>
      <c r="B1186" s="236">
        <f t="shared" si="327"/>
        <v>0</v>
      </c>
      <c r="C1186" s="237">
        <f t="shared" si="327"/>
        <v>0</v>
      </c>
      <c r="D1186" s="238">
        <f>D1185+1</f>
        <v>3</v>
      </c>
      <c r="E1186" s="238"/>
      <c r="F1186" s="239"/>
      <c r="G1186" s="238"/>
      <c r="H1186" s="240"/>
      <c r="I1186" s="240"/>
      <c r="J1186" s="238"/>
      <c r="K1186" s="238"/>
      <c r="L1186" s="238"/>
      <c r="M1186" s="238"/>
      <c r="N1186" s="238"/>
      <c r="O1186" s="256">
        <f t="shared" si="321"/>
        <v>0</v>
      </c>
      <c r="P1186" s="323"/>
      <c r="Q1186" s="266"/>
      <c r="R1186" s="331"/>
      <c r="S1186" s="347"/>
      <c r="T1186" s="323"/>
      <c r="U1186" s="325"/>
      <c r="V1186" s="327"/>
      <c r="W1186" s="329"/>
      <c r="X1186" s="325"/>
      <c r="Y1186" s="331"/>
      <c r="Z1186" s="331"/>
      <c r="AA1186" s="331"/>
      <c r="AB1186" s="268"/>
      <c r="AC1186" s="268"/>
      <c r="AD1186" s="238">
        <f>AD1185</f>
        <v>0</v>
      </c>
      <c r="AE1186" s="279" t="e">
        <f>VLOOKUP(AD1186,分类参数表!$I$2:$J$10,2,FALSE)</f>
        <v>#N/A</v>
      </c>
      <c r="AF1186" s="280"/>
      <c r="AG1186" s="266"/>
      <c r="AH1186" s="266"/>
      <c r="AI1186" s="266"/>
      <c r="AJ1186" s="266"/>
      <c r="AK1186" s="266"/>
      <c r="AL1186" s="266"/>
      <c r="AM1186" s="290"/>
      <c r="AN1186" s="291" t="e">
        <f t="shared" si="322"/>
        <v>#DIV/0!</v>
      </c>
      <c r="AO1186" s="297"/>
    </row>
    <row r="1187" spans="1:41" s="219" customFormat="1" ht="15" customHeight="1" x14ac:dyDescent="0.15">
      <c r="A1187" s="235"/>
      <c r="B1187" s="236">
        <f t="shared" si="327"/>
        <v>0</v>
      </c>
      <c r="C1187" s="237">
        <f t="shared" si="327"/>
        <v>0</v>
      </c>
      <c r="D1187" s="238">
        <f>D1186+1</f>
        <v>4</v>
      </c>
      <c r="E1187" s="238"/>
      <c r="F1187" s="239"/>
      <c r="G1187" s="238"/>
      <c r="H1187" s="238"/>
      <c r="I1187" s="238"/>
      <c r="J1187" s="238"/>
      <c r="K1187" s="238"/>
      <c r="L1187" s="238"/>
      <c r="M1187" s="238"/>
      <c r="N1187" s="238"/>
      <c r="O1187" s="256">
        <f t="shared" si="321"/>
        <v>0</v>
      </c>
      <c r="P1187" s="323"/>
      <c r="Q1187" s="266"/>
      <c r="R1187" s="331"/>
      <c r="S1187" s="347"/>
      <c r="T1187" s="323"/>
      <c r="U1187" s="325"/>
      <c r="V1187" s="327"/>
      <c r="W1187" s="329"/>
      <c r="X1187" s="325"/>
      <c r="Y1187" s="331"/>
      <c r="Z1187" s="331"/>
      <c r="AA1187" s="331"/>
      <c r="AB1187" s="267"/>
      <c r="AC1187" s="267"/>
      <c r="AD1187" s="238">
        <f>AD1186</f>
        <v>0</v>
      </c>
      <c r="AE1187" s="279" t="e">
        <f>VLOOKUP(AD1187,分类参数表!$I$2:$J$10,2,FALSE)</f>
        <v>#N/A</v>
      </c>
      <c r="AF1187" s="280"/>
      <c r="AG1187" s="266"/>
      <c r="AH1187" s="266"/>
      <c r="AI1187" s="266"/>
      <c r="AJ1187" s="266"/>
      <c r="AK1187" s="266"/>
      <c r="AL1187" s="266"/>
      <c r="AM1187" s="290"/>
      <c r="AN1187" s="291" t="e">
        <f t="shared" si="322"/>
        <v>#DIV/0!</v>
      </c>
      <c r="AO1187" s="297"/>
    </row>
    <row r="1188" spans="1:41" s="219" customFormat="1" ht="15" customHeight="1" x14ac:dyDescent="0.15">
      <c r="A1188" s="235"/>
      <c r="B1188" s="236">
        <f t="shared" si="327"/>
        <v>0</v>
      </c>
      <c r="C1188" s="237">
        <f t="shared" si="327"/>
        <v>0</v>
      </c>
      <c r="D1188" s="238">
        <f>D1187+1</f>
        <v>5</v>
      </c>
      <c r="E1188" s="238"/>
      <c r="F1188" s="239"/>
      <c r="G1188" s="238"/>
      <c r="H1188" s="238"/>
      <c r="I1188" s="238"/>
      <c r="J1188" s="238"/>
      <c r="K1188" s="238"/>
      <c r="L1188" s="238"/>
      <c r="M1188" s="238"/>
      <c r="N1188" s="238"/>
      <c r="O1188" s="256">
        <f t="shared" si="321"/>
        <v>0</v>
      </c>
      <c r="P1188" s="323"/>
      <c r="Q1188" s="266"/>
      <c r="R1188" s="331"/>
      <c r="S1188" s="347"/>
      <c r="T1188" s="323"/>
      <c r="U1188" s="325"/>
      <c r="V1188" s="327"/>
      <c r="W1188" s="329"/>
      <c r="X1188" s="325"/>
      <c r="Y1188" s="331"/>
      <c r="Z1188" s="331"/>
      <c r="AA1188" s="331"/>
      <c r="AB1188" s="267"/>
      <c r="AC1188" s="267"/>
      <c r="AD1188" s="238">
        <f>AD1187</f>
        <v>0</v>
      </c>
      <c r="AE1188" s="279" t="e">
        <f>VLOOKUP(AD1188,分类参数表!$I$2:$J$10,2,FALSE)</f>
        <v>#N/A</v>
      </c>
      <c r="AF1188" s="280"/>
      <c r="AG1188" s="266"/>
      <c r="AH1188" s="266"/>
      <c r="AI1188" s="266"/>
      <c r="AJ1188" s="266"/>
      <c r="AK1188" s="266"/>
      <c r="AL1188" s="266"/>
      <c r="AM1188" s="290"/>
      <c r="AN1188" s="291" t="e">
        <f t="shared" si="322"/>
        <v>#DIV/0!</v>
      </c>
      <c r="AO1188" s="297"/>
    </row>
    <row r="1189" spans="1:41" x14ac:dyDescent="0.15">
      <c r="A1189" s="253"/>
      <c r="B1189" s="38"/>
      <c r="C1189" s="37"/>
      <c r="D1189" s="38"/>
      <c r="E1189" s="38"/>
      <c r="F1189" s="38"/>
      <c r="G1189" s="38"/>
      <c r="H1189" s="38"/>
      <c r="I1189" s="38"/>
      <c r="J1189" s="38"/>
      <c r="K1189" s="38"/>
      <c r="L1189" s="38"/>
      <c r="M1189" s="38"/>
      <c r="N1189" s="38"/>
      <c r="O1189" s="38"/>
      <c r="P1189" s="38"/>
      <c r="Q1189" s="67"/>
      <c r="R1189" s="38"/>
      <c r="S1189" s="38"/>
      <c r="T1189" s="38"/>
      <c r="U1189" s="38"/>
      <c r="V1189" s="68"/>
      <c r="W1189" s="67"/>
      <c r="X1189" s="38"/>
      <c r="Y1189" s="68"/>
      <c r="Z1189" s="68"/>
      <c r="AA1189" s="68"/>
      <c r="AB1189" s="68"/>
      <c r="AC1189" s="68"/>
      <c r="AD1189" s="38"/>
      <c r="AE1189" s="286"/>
      <c r="AF1189" s="38"/>
      <c r="AG1189" s="38"/>
      <c r="AH1189" s="38"/>
      <c r="AI1189" s="38"/>
      <c r="AJ1189" s="38"/>
      <c r="AK1189" s="38"/>
      <c r="AL1189" s="38"/>
      <c r="AM1189" s="68"/>
      <c r="AN1189" s="90"/>
      <c r="AO1189" s="98"/>
    </row>
    <row r="1190" spans="1:41" s="218" customFormat="1" ht="15" customHeight="1" x14ac:dyDescent="0.15">
      <c r="A1190" s="229"/>
      <c r="B1190" s="230"/>
      <c r="C1190" s="231"/>
      <c r="D1190" s="232">
        <v>1</v>
      </c>
      <c r="E1190" s="233"/>
      <c r="F1190" s="233"/>
      <c r="G1190" s="232"/>
      <c r="H1190" s="234"/>
      <c r="I1190" s="234"/>
      <c r="J1190" s="232"/>
      <c r="K1190" s="233"/>
      <c r="L1190" s="232"/>
      <c r="M1190" s="232"/>
      <c r="N1190" s="232"/>
      <c r="O1190" s="255">
        <f t="shared" ref="O1190:O1214" si="328">N1190*M1190</f>
        <v>0</v>
      </c>
      <c r="P1190" s="322">
        <f>SUM(O1190:O1194)</f>
        <v>0</v>
      </c>
      <c r="Q1190" s="264"/>
      <c r="R1190" s="330">
        <f>SUMPRODUCT(Q1190:Q1194+0)</f>
        <v>0</v>
      </c>
      <c r="S1190" s="346" t="e">
        <f>R1190/P1190</f>
        <v>#DIV/0!</v>
      </c>
      <c r="T1190" s="322" t="e">
        <f>LOOKUP(S1190,{0.4,0.45,0.5,0.55,0.6,0.65,0.7,0.75,0.8,0.85,0.9,0.95,1},{0.1,0.175,0.25,0.325,0.4,0.475,0.55,0.625,0.7,0.775,0.85,0.925,1})</f>
        <v>#DIV/0!</v>
      </c>
      <c r="U1190" s="324"/>
      <c r="V1190" s="326"/>
      <c r="W1190" s="328"/>
      <c r="X1190" s="324"/>
      <c r="Y1190" s="330">
        <f>R1190-(V1190/10)-X1190</f>
        <v>0</v>
      </c>
      <c r="Z1190" s="330" t="e">
        <f>Y1190*T1190*AE1190</f>
        <v>#DIV/0!</v>
      </c>
      <c r="AA1190" s="330" t="e">
        <f>U1190-V1190+Z1190</f>
        <v>#DIV/0!</v>
      </c>
      <c r="AB1190" s="265"/>
      <c r="AC1190" s="265"/>
      <c r="AD1190" s="276"/>
      <c r="AE1190" s="277" t="e">
        <f>VLOOKUP(AD1190,分类参数表!$I$2:$J$10,2,FALSE)</f>
        <v>#N/A</v>
      </c>
      <c r="AF1190" s="278"/>
      <c r="AG1190" s="264"/>
      <c r="AH1190" s="264"/>
      <c r="AI1190" s="264"/>
      <c r="AJ1190" s="264"/>
      <c r="AK1190" s="264"/>
      <c r="AL1190" s="264"/>
      <c r="AM1190" s="288"/>
      <c r="AN1190" s="289" t="e">
        <f t="shared" ref="AN1190:AN1214" si="329">(Q1190-AM1190)/M1190/N1190</f>
        <v>#DIV/0!</v>
      </c>
      <c r="AO1190" s="296"/>
    </row>
    <row r="1191" spans="1:41" s="219" customFormat="1" ht="15" customHeight="1" x14ac:dyDescent="0.15">
      <c r="A1191" s="235"/>
      <c r="B1191" s="236">
        <f t="shared" ref="B1191:C1194" si="330">B1190</f>
        <v>0</v>
      </c>
      <c r="C1191" s="237">
        <f t="shared" si="330"/>
        <v>0</v>
      </c>
      <c r="D1191" s="238">
        <f>D1190+1</f>
        <v>2</v>
      </c>
      <c r="E1191" s="238"/>
      <c r="F1191" s="239"/>
      <c r="G1191" s="238"/>
      <c r="H1191" s="240"/>
      <c r="I1191" s="240"/>
      <c r="J1191" s="238"/>
      <c r="K1191" s="238"/>
      <c r="L1191" s="238"/>
      <c r="M1191" s="238"/>
      <c r="N1191" s="238"/>
      <c r="O1191" s="256">
        <f t="shared" si="328"/>
        <v>0</v>
      </c>
      <c r="P1191" s="323"/>
      <c r="Q1191" s="266"/>
      <c r="R1191" s="331"/>
      <c r="S1191" s="347"/>
      <c r="T1191" s="323"/>
      <c r="U1191" s="325"/>
      <c r="V1191" s="327"/>
      <c r="W1191" s="329"/>
      <c r="X1191" s="325"/>
      <c r="Y1191" s="331"/>
      <c r="Z1191" s="331"/>
      <c r="AA1191" s="331"/>
      <c r="AB1191" s="267"/>
      <c r="AC1191" s="267"/>
      <c r="AD1191" s="238">
        <f>AD1190</f>
        <v>0</v>
      </c>
      <c r="AE1191" s="279" t="e">
        <f>VLOOKUP(AD1191,分类参数表!$I$2:$J$10,2,FALSE)</f>
        <v>#N/A</v>
      </c>
      <c r="AF1191" s="280"/>
      <c r="AG1191" s="266"/>
      <c r="AH1191" s="266"/>
      <c r="AI1191" s="266"/>
      <c r="AJ1191" s="266"/>
      <c r="AK1191" s="266"/>
      <c r="AL1191" s="266"/>
      <c r="AM1191" s="290"/>
      <c r="AN1191" s="291" t="e">
        <f t="shared" si="329"/>
        <v>#DIV/0!</v>
      </c>
      <c r="AO1191" s="297"/>
    </row>
    <row r="1192" spans="1:41" s="219" customFormat="1" ht="15" customHeight="1" x14ac:dyDescent="0.15">
      <c r="A1192" s="235"/>
      <c r="B1192" s="236">
        <f t="shared" si="330"/>
        <v>0</v>
      </c>
      <c r="C1192" s="237">
        <f t="shared" si="330"/>
        <v>0</v>
      </c>
      <c r="D1192" s="238">
        <f>D1191+1</f>
        <v>3</v>
      </c>
      <c r="E1192" s="238"/>
      <c r="F1192" s="239"/>
      <c r="G1192" s="238"/>
      <c r="H1192" s="240"/>
      <c r="I1192" s="240"/>
      <c r="J1192" s="238"/>
      <c r="K1192" s="238"/>
      <c r="L1192" s="238"/>
      <c r="M1192" s="238"/>
      <c r="N1192" s="238"/>
      <c r="O1192" s="256">
        <f t="shared" si="328"/>
        <v>0</v>
      </c>
      <c r="P1192" s="323"/>
      <c r="Q1192" s="266"/>
      <c r="R1192" s="331"/>
      <c r="S1192" s="347"/>
      <c r="T1192" s="323"/>
      <c r="U1192" s="325"/>
      <c r="V1192" s="327"/>
      <c r="W1192" s="329"/>
      <c r="X1192" s="325"/>
      <c r="Y1192" s="331"/>
      <c r="Z1192" s="331"/>
      <c r="AA1192" s="331"/>
      <c r="AB1192" s="268"/>
      <c r="AC1192" s="268"/>
      <c r="AD1192" s="238">
        <f>AD1191</f>
        <v>0</v>
      </c>
      <c r="AE1192" s="279" t="e">
        <f>VLOOKUP(AD1192,分类参数表!$I$2:$J$10,2,FALSE)</f>
        <v>#N/A</v>
      </c>
      <c r="AF1192" s="280"/>
      <c r="AG1192" s="266"/>
      <c r="AH1192" s="266"/>
      <c r="AI1192" s="266"/>
      <c r="AJ1192" s="266"/>
      <c r="AK1192" s="266"/>
      <c r="AL1192" s="266"/>
      <c r="AM1192" s="290"/>
      <c r="AN1192" s="291" t="e">
        <f t="shared" si="329"/>
        <v>#DIV/0!</v>
      </c>
      <c r="AO1192" s="297"/>
    </row>
    <row r="1193" spans="1:41" s="219" customFormat="1" ht="15" customHeight="1" x14ac:dyDescent="0.15">
      <c r="A1193" s="235"/>
      <c r="B1193" s="236">
        <f t="shared" si="330"/>
        <v>0</v>
      </c>
      <c r="C1193" s="237">
        <f t="shared" si="330"/>
        <v>0</v>
      </c>
      <c r="D1193" s="238">
        <f>D1192+1</f>
        <v>4</v>
      </c>
      <c r="E1193" s="238"/>
      <c r="F1193" s="239"/>
      <c r="G1193" s="238"/>
      <c r="H1193" s="238"/>
      <c r="I1193" s="238"/>
      <c r="J1193" s="238"/>
      <c r="K1193" s="238"/>
      <c r="L1193" s="238"/>
      <c r="M1193" s="238"/>
      <c r="N1193" s="238"/>
      <c r="O1193" s="256">
        <f t="shared" si="328"/>
        <v>0</v>
      </c>
      <c r="P1193" s="323"/>
      <c r="Q1193" s="266"/>
      <c r="R1193" s="331"/>
      <c r="S1193" s="347"/>
      <c r="T1193" s="323"/>
      <c r="U1193" s="325"/>
      <c r="V1193" s="327"/>
      <c r="W1193" s="329"/>
      <c r="X1193" s="325"/>
      <c r="Y1193" s="331"/>
      <c r="Z1193" s="331"/>
      <c r="AA1193" s="331"/>
      <c r="AB1193" s="267"/>
      <c r="AC1193" s="267"/>
      <c r="AD1193" s="238">
        <f>AD1192</f>
        <v>0</v>
      </c>
      <c r="AE1193" s="279" t="e">
        <f>VLOOKUP(AD1193,分类参数表!$I$2:$J$10,2,FALSE)</f>
        <v>#N/A</v>
      </c>
      <c r="AF1193" s="280"/>
      <c r="AG1193" s="266"/>
      <c r="AH1193" s="266"/>
      <c r="AI1193" s="266"/>
      <c r="AJ1193" s="266"/>
      <c r="AK1193" s="266"/>
      <c r="AL1193" s="266"/>
      <c r="AM1193" s="290"/>
      <c r="AN1193" s="291" t="e">
        <f t="shared" si="329"/>
        <v>#DIV/0!</v>
      </c>
      <c r="AO1193" s="297"/>
    </row>
    <row r="1194" spans="1:41" s="219" customFormat="1" ht="15" customHeight="1" x14ac:dyDescent="0.15">
      <c r="A1194" s="235"/>
      <c r="B1194" s="236">
        <f t="shared" si="330"/>
        <v>0</v>
      </c>
      <c r="C1194" s="237">
        <f t="shared" si="330"/>
        <v>0</v>
      </c>
      <c r="D1194" s="238">
        <f>D1193+1</f>
        <v>5</v>
      </c>
      <c r="E1194" s="238"/>
      <c r="F1194" s="239"/>
      <c r="G1194" s="238"/>
      <c r="H1194" s="238"/>
      <c r="I1194" s="238"/>
      <c r="J1194" s="238"/>
      <c r="K1194" s="238"/>
      <c r="L1194" s="238"/>
      <c r="M1194" s="238"/>
      <c r="N1194" s="238"/>
      <c r="O1194" s="256">
        <f t="shared" si="328"/>
        <v>0</v>
      </c>
      <c r="P1194" s="323"/>
      <c r="Q1194" s="266"/>
      <c r="R1194" s="331"/>
      <c r="S1194" s="347"/>
      <c r="T1194" s="323"/>
      <c r="U1194" s="325"/>
      <c r="V1194" s="327"/>
      <c r="W1194" s="329"/>
      <c r="X1194" s="325"/>
      <c r="Y1194" s="331"/>
      <c r="Z1194" s="331"/>
      <c r="AA1194" s="331"/>
      <c r="AB1194" s="267"/>
      <c r="AC1194" s="267"/>
      <c r="AD1194" s="238">
        <f>AD1193</f>
        <v>0</v>
      </c>
      <c r="AE1194" s="279" t="e">
        <f>VLOOKUP(AD1194,分类参数表!$I$2:$J$10,2,FALSE)</f>
        <v>#N/A</v>
      </c>
      <c r="AF1194" s="280"/>
      <c r="AG1194" s="266"/>
      <c r="AH1194" s="266"/>
      <c r="AI1194" s="266"/>
      <c r="AJ1194" s="266"/>
      <c r="AK1194" s="266"/>
      <c r="AL1194" s="266"/>
      <c r="AM1194" s="290"/>
      <c r="AN1194" s="291" t="e">
        <f t="shared" si="329"/>
        <v>#DIV/0!</v>
      </c>
      <c r="AO1194" s="297"/>
    </row>
    <row r="1195" spans="1:41" s="220" customFormat="1" ht="15" customHeight="1" x14ac:dyDescent="0.15">
      <c r="A1195" s="241"/>
      <c r="B1195" s="242"/>
      <c r="C1195" s="243"/>
      <c r="D1195" s="244">
        <v>1</v>
      </c>
      <c r="E1195" s="245"/>
      <c r="F1195" s="245"/>
      <c r="G1195" s="244"/>
      <c r="H1195" s="246"/>
      <c r="I1195" s="246"/>
      <c r="J1195" s="244"/>
      <c r="K1195" s="245"/>
      <c r="L1195" s="244"/>
      <c r="M1195" s="244"/>
      <c r="N1195" s="244"/>
      <c r="O1195" s="257">
        <f t="shared" si="328"/>
        <v>0</v>
      </c>
      <c r="P1195" s="332">
        <f>SUM(O1195:O1199)</f>
        <v>0</v>
      </c>
      <c r="Q1195" s="269"/>
      <c r="R1195" s="318">
        <f>SUMPRODUCT(Q1195:Q1199+0)</f>
        <v>0</v>
      </c>
      <c r="S1195" s="334" t="e">
        <f>R1195/P1195</f>
        <v>#DIV/0!</v>
      </c>
      <c r="T1195" s="332" t="e">
        <f>LOOKUP(S1195,{0.4,0.45,0.5,0.55,0.6,0.65,0.7,0.75,0.8,0.85,0.9,0.95,1},{0.1,0.175,0.25,0.325,0.4,0.475,0.55,0.625,0.7,0.775,0.85,0.925,1})</f>
        <v>#DIV/0!</v>
      </c>
      <c r="U1195" s="320"/>
      <c r="V1195" s="344"/>
      <c r="W1195" s="342"/>
      <c r="X1195" s="320"/>
      <c r="Y1195" s="318">
        <f>R1195-(V1195/10)-X1195</f>
        <v>0</v>
      </c>
      <c r="Z1195" s="318" t="e">
        <f>Y1195*T1195*AE1195</f>
        <v>#DIV/0!</v>
      </c>
      <c r="AA1195" s="318" t="e">
        <f>U1195-V1195+Z1195</f>
        <v>#DIV/0!</v>
      </c>
      <c r="AB1195" s="270"/>
      <c r="AC1195" s="270"/>
      <c r="AD1195" s="281"/>
      <c r="AE1195" s="282" t="e">
        <f>VLOOKUP(AD1195,分类参数表!$I$2:$J$10,2,FALSE)</f>
        <v>#N/A</v>
      </c>
      <c r="AF1195" s="283"/>
      <c r="AG1195" s="269"/>
      <c r="AH1195" s="269"/>
      <c r="AI1195" s="269"/>
      <c r="AJ1195" s="269"/>
      <c r="AK1195" s="269"/>
      <c r="AL1195" s="269"/>
      <c r="AM1195" s="292"/>
      <c r="AN1195" s="293" t="e">
        <f t="shared" si="329"/>
        <v>#DIV/0!</v>
      </c>
      <c r="AO1195" s="298"/>
    </row>
    <row r="1196" spans="1:41" s="221" customFormat="1" ht="15" customHeight="1" x14ac:dyDescent="0.15">
      <c r="A1196" s="247"/>
      <c r="B1196" s="248">
        <f t="shared" ref="B1196:C1199" si="331">B1195</f>
        <v>0</v>
      </c>
      <c r="C1196" s="249">
        <f t="shared" si="331"/>
        <v>0</v>
      </c>
      <c r="D1196" s="250">
        <f>D1195+1</f>
        <v>2</v>
      </c>
      <c r="E1196" s="250"/>
      <c r="F1196" s="251"/>
      <c r="G1196" s="250"/>
      <c r="H1196" s="252"/>
      <c r="I1196" s="252"/>
      <c r="J1196" s="250"/>
      <c r="K1196" s="250"/>
      <c r="L1196" s="250"/>
      <c r="M1196" s="250"/>
      <c r="N1196" s="250"/>
      <c r="O1196" s="258">
        <f t="shared" si="328"/>
        <v>0</v>
      </c>
      <c r="P1196" s="333"/>
      <c r="Q1196" s="271"/>
      <c r="R1196" s="319"/>
      <c r="S1196" s="335"/>
      <c r="T1196" s="333"/>
      <c r="U1196" s="321"/>
      <c r="V1196" s="345"/>
      <c r="W1196" s="343"/>
      <c r="X1196" s="321"/>
      <c r="Y1196" s="319"/>
      <c r="Z1196" s="319"/>
      <c r="AA1196" s="319"/>
      <c r="AB1196" s="272"/>
      <c r="AC1196" s="272"/>
      <c r="AD1196" s="250">
        <f>AD1195</f>
        <v>0</v>
      </c>
      <c r="AE1196" s="284" t="e">
        <f>VLOOKUP(AD1196,分类参数表!$I$2:$J$10,2,FALSE)</f>
        <v>#N/A</v>
      </c>
      <c r="AF1196" s="285"/>
      <c r="AG1196" s="271"/>
      <c r="AH1196" s="271"/>
      <c r="AI1196" s="271"/>
      <c r="AJ1196" s="271"/>
      <c r="AK1196" s="271"/>
      <c r="AL1196" s="271"/>
      <c r="AM1196" s="294"/>
      <c r="AN1196" s="295" t="e">
        <f t="shared" si="329"/>
        <v>#DIV/0!</v>
      </c>
      <c r="AO1196" s="299"/>
    </row>
    <row r="1197" spans="1:41" s="221" customFormat="1" ht="15" customHeight="1" x14ac:dyDescent="0.15">
      <c r="A1197" s="247"/>
      <c r="B1197" s="248">
        <f t="shared" si="331"/>
        <v>0</v>
      </c>
      <c r="C1197" s="249">
        <f t="shared" si="331"/>
        <v>0</v>
      </c>
      <c r="D1197" s="250">
        <f>D1196+1</f>
        <v>3</v>
      </c>
      <c r="E1197" s="250"/>
      <c r="F1197" s="251"/>
      <c r="G1197" s="250"/>
      <c r="H1197" s="252"/>
      <c r="I1197" s="252"/>
      <c r="J1197" s="250"/>
      <c r="K1197" s="250"/>
      <c r="L1197" s="250"/>
      <c r="M1197" s="250"/>
      <c r="N1197" s="250"/>
      <c r="O1197" s="258">
        <f t="shared" si="328"/>
        <v>0</v>
      </c>
      <c r="P1197" s="333"/>
      <c r="Q1197" s="271"/>
      <c r="R1197" s="319"/>
      <c r="S1197" s="335"/>
      <c r="T1197" s="333"/>
      <c r="U1197" s="321"/>
      <c r="V1197" s="345"/>
      <c r="W1197" s="343"/>
      <c r="X1197" s="321"/>
      <c r="Y1197" s="319"/>
      <c r="Z1197" s="319"/>
      <c r="AA1197" s="319"/>
      <c r="AB1197" s="273"/>
      <c r="AC1197" s="273"/>
      <c r="AD1197" s="250">
        <f>AD1196</f>
        <v>0</v>
      </c>
      <c r="AE1197" s="284" t="e">
        <f>VLOOKUP(AD1197,分类参数表!$I$2:$J$10,2,FALSE)</f>
        <v>#N/A</v>
      </c>
      <c r="AF1197" s="285"/>
      <c r="AG1197" s="271"/>
      <c r="AH1197" s="271"/>
      <c r="AI1197" s="271"/>
      <c r="AJ1197" s="271"/>
      <c r="AK1197" s="271"/>
      <c r="AL1197" s="271"/>
      <c r="AM1197" s="294"/>
      <c r="AN1197" s="295" t="e">
        <f t="shared" si="329"/>
        <v>#DIV/0!</v>
      </c>
      <c r="AO1197" s="299"/>
    </row>
    <row r="1198" spans="1:41" s="221" customFormat="1" ht="15" customHeight="1" x14ac:dyDescent="0.15">
      <c r="A1198" s="247"/>
      <c r="B1198" s="248">
        <f t="shared" si="331"/>
        <v>0</v>
      </c>
      <c r="C1198" s="249">
        <f t="shared" si="331"/>
        <v>0</v>
      </c>
      <c r="D1198" s="250">
        <f>D1197+1</f>
        <v>4</v>
      </c>
      <c r="E1198" s="250"/>
      <c r="F1198" s="251"/>
      <c r="G1198" s="250"/>
      <c r="H1198" s="250"/>
      <c r="I1198" s="250"/>
      <c r="J1198" s="250"/>
      <c r="K1198" s="250"/>
      <c r="L1198" s="250"/>
      <c r="M1198" s="250"/>
      <c r="N1198" s="250"/>
      <c r="O1198" s="258">
        <f t="shared" si="328"/>
        <v>0</v>
      </c>
      <c r="P1198" s="333"/>
      <c r="Q1198" s="271"/>
      <c r="R1198" s="319"/>
      <c r="S1198" s="335"/>
      <c r="T1198" s="333"/>
      <c r="U1198" s="321"/>
      <c r="V1198" s="345"/>
      <c r="W1198" s="343"/>
      <c r="X1198" s="321"/>
      <c r="Y1198" s="319"/>
      <c r="Z1198" s="319"/>
      <c r="AA1198" s="319"/>
      <c r="AB1198" s="272"/>
      <c r="AC1198" s="272"/>
      <c r="AD1198" s="250">
        <f>AD1197</f>
        <v>0</v>
      </c>
      <c r="AE1198" s="284" t="e">
        <f>VLOOKUP(AD1198,分类参数表!$I$2:$J$10,2,FALSE)</f>
        <v>#N/A</v>
      </c>
      <c r="AF1198" s="285"/>
      <c r="AG1198" s="271"/>
      <c r="AH1198" s="271"/>
      <c r="AI1198" s="271"/>
      <c r="AJ1198" s="271"/>
      <c r="AK1198" s="271"/>
      <c r="AL1198" s="271"/>
      <c r="AM1198" s="294"/>
      <c r="AN1198" s="295" t="e">
        <f t="shared" si="329"/>
        <v>#DIV/0!</v>
      </c>
      <c r="AO1198" s="299"/>
    </row>
    <row r="1199" spans="1:41" s="221" customFormat="1" ht="15" customHeight="1" x14ac:dyDescent="0.15">
      <c r="A1199" s="247"/>
      <c r="B1199" s="248">
        <f t="shared" si="331"/>
        <v>0</v>
      </c>
      <c r="C1199" s="249">
        <f t="shared" si="331"/>
        <v>0</v>
      </c>
      <c r="D1199" s="250">
        <f>D1198+1</f>
        <v>5</v>
      </c>
      <c r="E1199" s="250"/>
      <c r="F1199" s="251"/>
      <c r="G1199" s="250"/>
      <c r="H1199" s="250"/>
      <c r="I1199" s="250"/>
      <c r="J1199" s="250"/>
      <c r="K1199" s="250"/>
      <c r="L1199" s="250"/>
      <c r="M1199" s="250"/>
      <c r="N1199" s="250"/>
      <c r="O1199" s="258">
        <f t="shared" si="328"/>
        <v>0</v>
      </c>
      <c r="P1199" s="333"/>
      <c r="Q1199" s="271"/>
      <c r="R1199" s="319"/>
      <c r="S1199" s="335"/>
      <c r="T1199" s="333"/>
      <c r="U1199" s="321"/>
      <c r="V1199" s="345"/>
      <c r="W1199" s="343"/>
      <c r="X1199" s="321"/>
      <c r="Y1199" s="319"/>
      <c r="Z1199" s="319"/>
      <c r="AA1199" s="319"/>
      <c r="AB1199" s="272"/>
      <c r="AC1199" s="272"/>
      <c r="AD1199" s="250">
        <f>AD1198</f>
        <v>0</v>
      </c>
      <c r="AE1199" s="284" t="e">
        <f>VLOOKUP(AD1199,分类参数表!$I$2:$J$10,2,FALSE)</f>
        <v>#N/A</v>
      </c>
      <c r="AF1199" s="285"/>
      <c r="AG1199" s="271"/>
      <c r="AH1199" s="271"/>
      <c r="AI1199" s="271"/>
      <c r="AJ1199" s="271"/>
      <c r="AK1199" s="271"/>
      <c r="AL1199" s="271"/>
      <c r="AM1199" s="294"/>
      <c r="AN1199" s="295" t="e">
        <f t="shared" si="329"/>
        <v>#DIV/0!</v>
      </c>
      <c r="AO1199" s="299"/>
    </row>
    <row r="1200" spans="1:41" s="218" customFormat="1" ht="15" customHeight="1" x14ac:dyDescent="0.15">
      <c r="A1200" s="229"/>
      <c r="B1200" s="230"/>
      <c r="C1200" s="231"/>
      <c r="D1200" s="232">
        <v>1</v>
      </c>
      <c r="E1200" s="233"/>
      <c r="F1200" s="233"/>
      <c r="G1200" s="232"/>
      <c r="H1200" s="234"/>
      <c r="I1200" s="234"/>
      <c r="J1200" s="232"/>
      <c r="K1200" s="233"/>
      <c r="L1200" s="232"/>
      <c r="M1200" s="232"/>
      <c r="N1200" s="232"/>
      <c r="O1200" s="255">
        <f t="shared" si="328"/>
        <v>0</v>
      </c>
      <c r="P1200" s="322">
        <f>SUM(O1200:O1204)</f>
        <v>0</v>
      </c>
      <c r="Q1200" s="264"/>
      <c r="R1200" s="330">
        <f>SUMPRODUCT(Q1200:Q1204+0)</f>
        <v>0</v>
      </c>
      <c r="S1200" s="346" t="e">
        <f>R1200/P1200</f>
        <v>#DIV/0!</v>
      </c>
      <c r="T1200" s="322" t="e">
        <f>LOOKUP(S1200,{0.4,0.45,0.5,0.55,0.6,0.65,0.7,0.75,0.8,0.85,0.9,0.95,1},{0.1,0.175,0.25,0.325,0.4,0.475,0.55,0.625,0.7,0.775,0.85,0.925,1})</f>
        <v>#DIV/0!</v>
      </c>
      <c r="U1200" s="324"/>
      <c r="V1200" s="326"/>
      <c r="W1200" s="328"/>
      <c r="X1200" s="324"/>
      <c r="Y1200" s="330">
        <f>R1200-(V1200/10)-X1200</f>
        <v>0</v>
      </c>
      <c r="Z1200" s="330" t="e">
        <f>Y1200*T1200*AE1200</f>
        <v>#DIV/0!</v>
      </c>
      <c r="AA1200" s="330" t="e">
        <f>U1200-V1200+Z1200</f>
        <v>#DIV/0!</v>
      </c>
      <c r="AB1200" s="265"/>
      <c r="AC1200" s="265"/>
      <c r="AD1200" s="276"/>
      <c r="AE1200" s="277" t="e">
        <f>VLOOKUP(AD1200,分类参数表!$I$2:$J$10,2,FALSE)</f>
        <v>#N/A</v>
      </c>
      <c r="AF1200" s="278"/>
      <c r="AG1200" s="264"/>
      <c r="AH1200" s="264"/>
      <c r="AI1200" s="264"/>
      <c r="AJ1200" s="264"/>
      <c r="AK1200" s="264"/>
      <c r="AL1200" s="264"/>
      <c r="AM1200" s="288"/>
      <c r="AN1200" s="289" t="e">
        <f t="shared" si="329"/>
        <v>#DIV/0!</v>
      </c>
      <c r="AO1200" s="296"/>
    </row>
    <row r="1201" spans="1:41" s="219" customFormat="1" ht="15" customHeight="1" x14ac:dyDescent="0.15">
      <c r="A1201" s="235"/>
      <c r="B1201" s="236">
        <f t="shared" ref="B1201:C1204" si="332">B1200</f>
        <v>0</v>
      </c>
      <c r="C1201" s="237">
        <f t="shared" si="332"/>
        <v>0</v>
      </c>
      <c r="D1201" s="238">
        <f>D1200+1</f>
        <v>2</v>
      </c>
      <c r="E1201" s="238"/>
      <c r="F1201" s="239"/>
      <c r="G1201" s="238"/>
      <c r="H1201" s="240"/>
      <c r="I1201" s="240"/>
      <c r="J1201" s="238"/>
      <c r="K1201" s="238"/>
      <c r="L1201" s="238"/>
      <c r="M1201" s="238"/>
      <c r="N1201" s="238"/>
      <c r="O1201" s="256">
        <f t="shared" si="328"/>
        <v>0</v>
      </c>
      <c r="P1201" s="323"/>
      <c r="Q1201" s="266"/>
      <c r="R1201" s="331"/>
      <c r="S1201" s="347"/>
      <c r="T1201" s="323"/>
      <c r="U1201" s="325"/>
      <c r="V1201" s="327"/>
      <c r="W1201" s="329"/>
      <c r="X1201" s="325"/>
      <c r="Y1201" s="331"/>
      <c r="Z1201" s="331"/>
      <c r="AA1201" s="331"/>
      <c r="AB1201" s="267"/>
      <c r="AC1201" s="267"/>
      <c r="AD1201" s="238">
        <f>AD1200</f>
        <v>0</v>
      </c>
      <c r="AE1201" s="279" t="e">
        <f>VLOOKUP(AD1201,分类参数表!$I$2:$J$10,2,FALSE)</f>
        <v>#N/A</v>
      </c>
      <c r="AF1201" s="280"/>
      <c r="AG1201" s="266"/>
      <c r="AH1201" s="266"/>
      <c r="AI1201" s="266"/>
      <c r="AJ1201" s="266"/>
      <c r="AK1201" s="266"/>
      <c r="AL1201" s="266"/>
      <c r="AM1201" s="290"/>
      <c r="AN1201" s="291" t="e">
        <f t="shared" si="329"/>
        <v>#DIV/0!</v>
      </c>
      <c r="AO1201" s="297"/>
    </row>
    <row r="1202" spans="1:41" s="219" customFormat="1" ht="15" customHeight="1" x14ac:dyDescent="0.15">
      <c r="A1202" s="235"/>
      <c r="B1202" s="236">
        <f t="shared" si="332"/>
        <v>0</v>
      </c>
      <c r="C1202" s="237">
        <f t="shared" si="332"/>
        <v>0</v>
      </c>
      <c r="D1202" s="238">
        <f>D1201+1</f>
        <v>3</v>
      </c>
      <c r="E1202" s="238"/>
      <c r="F1202" s="239"/>
      <c r="G1202" s="238"/>
      <c r="H1202" s="240"/>
      <c r="I1202" s="240"/>
      <c r="J1202" s="238"/>
      <c r="K1202" s="238"/>
      <c r="L1202" s="238"/>
      <c r="M1202" s="238"/>
      <c r="N1202" s="238"/>
      <c r="O1202" s="256">
        <f t="shared" si="328"/>
        <v>0</v>
      </c>
      <c r="P1202" s="323"/>
      <c r="Q1202" s="266"/>
      <c r="R1202" s="331"/>
      <c r="S1202" s="347"/>
      <c r="T1202" s="323"/>
      <c r="U1202" s="325"/>
      <c r="V1202" s="327"/>
      <c r="W1202" s="329"/>
      <c r="X1202" s="325"/>
      <c r="Y1202" s="331"/>
      <c r="Z1202" s="331"/>
      <c r="AA1202" s="331"/>
      <c r="AB1202" s="268"/>
      <c r="AC1202" s="268"/>
      <c r="AD1202" s="238">
        <f>AD1201</f>
        <v>0</v>
      </c>
      <c r="AE1202" s="279" t="e">
        <f>VLOOKUP(AD1202,分类参数表!$I$2:$J$10,2,FALSE)</f>
        <v>#N/A</v>
      </c>
      <c r="AF1202" s="280"/>
      <c r="AG1202" s="266"/>
      <c r="AH1202" s="266"/>
      <c r="AI1202" s="266"/>
      <c r="AJ1202" s="266"/>
      <c r="AK1202" s="266"/>
      <c r="AL1202" s="266"/>
      <c r="AM1202" s="290"/>
      <c r="AN1202" s="291" t="e">
        <f t="shared" si="329"/>
        <v>#DIV/0!</v>
      </c>
      <c r="AO1202" s="297"/>
    </row>
    <row r="1203" spans="1:41" s="219" customFormat="1" ht="15" customHeight="1" x14ac:dyDescent="0.15">
      <c r="A1203" s="235"/>
      <c r="B1203" s="236">
        <f t="shared" si="332"/>
        <v>0</v>
      </c>
      <c r="C1203" s="237">
        <f t="shared" si="332"/>
        <v>0</v>
      </c>
      <c r="D1203" s="238">
        <f>D1202+1</f>
        <v>4</v>
      </c>
      <c r="E1203" s="238"/>
      <c r="F1203" s="239"/>
      <c r="G1203" s="238"/>
      <c r="H1203" s="238"/>
      <c r="I1203" s="238"/>
      <c r="J1203" s="238"/>
      <c r="K1203" s="238"/>
      <c r="L1203" s="238"/>
      <c r="M1203" s="238"/>
      <c r="N1203" s="238"/>
      <c r="O1203" s="256">
        <f t="shared" si="328"/>
        <v>0</v>
      </c>
      <c r="P1203" s="323"/>
      <c r="Q1203" s="266"/>
      <c r="R1203" s="331"/>
      <c r="S1203" s="347"/>
      <c r="T1203" s="323"/>
      <c r="U1203" s="325"/>
      <c r="V1203" s="327"/>
      <c r="W1203" s="329"/>
      <c r="X1203" s="325"/>
      <c r="Y1203" s="331"/>
      <c r="Z1203" s="331"/>
      <c r="AA1203" s="331"/>
      <c r="AB1203" s="267"/>
      <c r="AC1203" s="267"/>
      <c r="AD1203" s="238">
        <f>AD1202</f>
        <v>0</v>
      </c>
      <c r="AE1203" s="279" t="e">
        <f>VLOOKUP(AD1203,分类参数表!$I$2:$J$10,2,FALSE)</f>
        <v>#N/A</v>
      </c>
      <c r="AF1203" s="280"/>
      <c r="AG1203" s="266"/>
      <c r="AH1203" s="266"/>
      <c r="AI1203" s="266"/>
      <c r="AJ1203" s="266"/>
      <c r="AK1203" s="266"/>
      <c r="AL1203" s="266"/>
      <c r="AM1203" s="290"/>
      <c r="AN1203" s="291" t="e">
        <f t="shared" si="329"/>
        <v>#DIV/0!</v>
      </c>
      <c r="AO1203" s="297"/>
    </row>
    <row r="1204" spans="1:41" s="219" customFormat="1" ht="15" customHeight="1" x14ac:dyDescent="0.15">
      <c r="A1204" s="235"/>
      <c r="B1204" s="236">
        <f t="shared" si="332"/>
        <v>0</v>
      </c>
      <c r="C1204" s="237">
        <f t="shared" si="332"/>
        <v>0</v>
      </c>
      <c r="D1204" s="238">
        <f>D1203+1</f>
        <v>5</v>
      </c>
      <c r="E1204" s="238"/>
      <c r="F1204" s="239"/>
      <c r="G1204" s="238"/>
      <c r="H1204" s="238"/>
      <c r="I1204" s="238"/>
      <c r="J1204" s="238"/>
      <c r="K1204" s="238"/>
      <c r="L1204" s="238"/>
      <c r="M1204" s="238"/>
      <c r="N1204" s="238"/>
      <c r="O1204" s="256">
        <f t="shared" si="328"/>
        <v>0</v>
      </c>
      <c r="P1204" s="323"/>
      <c r="Q1204" s="266"/>
      <c r="R1204" s="331"/>
      <c r="S1204" s="347"/>
      <c r="T1204" s="323"/>
      <c r="U1204" s="325"/>
      <c r="V1204" s="327"/>
      <c r="W1204" s="329"/>
      <c r="X1204" s="325"/>
      <c r="Y1204" s="331"/>
      <c r="Z1204" s="331"/>
      <c r="AA1204" s="331"/>
      <c r="AB1204" s="267"/>
      <c r="AC1204" s="267"/>
      <c r="AD1204" s="238">
        <f>AD1203</f>
        <v>0</v>
      </c>
      <c r="AE1204" s="279" t="e">
        <f>VLOOKUP(AD1204,分类参数表!$I$2:$J$10,2,FALSE)</f>
        <v>#N/A</v>
      </c>
      <c r="AF1204" s="280"/>
      <c r="AG1204" s="266"/>
      <c r="AH1204" s="266"/>
      <c r="AI1204" s="266"/>
      <c r="AJ1204" s="266"/>
      <c r="AK1204" s="266"/>
      <c r="AL1204" s="266"/>
      <c r="AM1204" s="290"/>
      <c r="AN1204" s="291" t="e">
        <f t="shared" si="329"/>
        <v>#DIV/0!</v>
      </c>
      <c r="AO1204" s="297"/>
    </row>
    <row r="1205" spans="1:41" s="220" customFormat="1" ht="15" customHeight="1" x14ac:dyDescent="0.15">
      <c r="A1205" s="241"/>
      <c r="B1205" s="242"/>
      <c r="C1205" s="243"/>
      <c r="D1205" s="244">
        <v>1</v>
      </c>
      <c r="E1205" s="245"/>
      <c r="F1205" s="245"/>
      <c r="G1205" s="244"/>
      <c r="H1205" s="246"/>
      <c r="I1205" s="246"/>
      <c r="J1205" s="244"/>
      <c r="K1205" s="245"/>
      <c r="L1205" s="244"/>
      <c r="M1205" s="244"/>
      <c r="N1205" s="244"/>
      <c r="O1205" s="257">
        <f t="shared" si="328"/>
        <v>0</v>
      </c>
      <c r="P1205" s="332">
        <f>SUM(O1205:O1209)</f>
        <v>0</v>
      </c>
      <c r="Q1205" s="269"/>
      <c r="R1205" s="318">
        <f>SUMPRODUCT(Q1205:Q1209+0)</f>
        <v>0</v>
      </c>
      <c r="S1205" s="334" t="e">
        <f>R1205/P1205</f>
        <v>#DIV/0!</v>
      </c>
      <c r="T1205" s="332" t="e">
        <f>LOOKUP(S1205,{0.4,0.45,0.5,0.55,0.6,0.65,0.7,0.75,0.8,0.85,0.9,0.95,1},{0.1,0.175,0.25,0.325,0.4,0.475,0.55,0.625,0.7,0.775,0.85,0.925,1})</f>
        <v>#DIV/0!</v>
      </c>
      <c r="U1205" s="320"/>
      <c r="V1205" s="344"/>
      <c r="W1205" s="342"/>
      <c r="X1205" s="320"/>
      <c r="Y1205" s="318">
        <f>R1205-(V1205/10)-X1205</f>
        <v>0</v>
      </c>
      <c r="Z1205" s="318" t="e">
        <f>Y1205*T1205*AE1205</f>
        <v>#DIV/0!</v>
      </c>
      <c r="AA1205" s="318" t="e">
        <f>U1205-V1205+Z1205</f>
        <v>#DIV/0!</v>
      </c>
      <c r="AB1205" s="270"/>
      <c r="AC1205" s="270"/>
      <c r="AD1205" s="281"/>
      <c r="AE1205" s="282" t="e">
        <f>VLOOKUP(AD1205,分类参数表!$I$2:$J$10,2,FALSE)</f>
        <v>#N/A</v>
      </c>
      <c r="AF1205" s="283"/>
      <c r="AG1205" s="269"/>
      <c r="AH1205" s="269"/>
      <c r="AI1205" s="269"/>
      <c r="AJ1205" s="269"/>
      <c r="AK1205" s="269"/>
      <c r="AL1205" s="269"/>
      <c r="AM1205" s="292"/>
      <c r="AN1205" s="293" t="e">
        <f t="shared" si="329"/>
        <v>#DIV/0!</v>
      </c>
      <c r="AO1205" s="298"/>
    </row>
    <row r="1206" spans="1:41" s="221" customFormat="1" ht="15" customHeight="1" x14ac:dyDescent="0.15">
      <c r="A1206" s="247"/>
      <c r="B1206" s="248">
        <f t="shared" ref="B1206:C1209" si="333">B1205</f>
        <v>0</v>
      </c>
      <c r="C1206" s="249">
        <f t="shared" si="333"/>
        <v>0</v>
      </c>
      <c r="D1206" s="250">
        <f>D1205+1</f>
        <v>2</v>
      </c>
      <c r="E1206" s="250"/>
      <c r="F1206" s="251"/>
      <c r="G1206" s="250"/>
      <c r="H1206" s="252"/>
      <c r="I1206" s="252"/>
      <c r="J1206" s="250"/>
      <c r="K1206" s="250"/>
      <c r="L1206" s="250"/>
      <c r="M1206" s="250"/>
      <c r="N1206" s="250"/>
      <c r="O1206" s="258">
        <f t="shared" si="328"/>
        <v>0</v>
      </c>
      <c r="P1206" s="333"/>
      <c r="Q1206" s="271"/>
      <c r="R1206" s="319"/>
      <c r="S1206" s="335"/>
      <c r="T1206" s="333"/>
      <c r="U1206" s="321"/>
      <c r="V1206" s="345"/>
      <c r="W1206" s="343"/>
      <c r="X1206" s="321"/>
      <c r="Y1206" s="319"/>
      <c r="Z1206" s="319"/>
      <c r="AA1206" s="319"/>
      <c r="AB1206" s="272"/>
      <c r="AC1206" s="272"/>
      <c r="AD1206" s="250">
        <f>AD1205</f>
        <v>0</v>
      </c>
      <c r="AE1206" s="284" t="e">
        <f>VLOOKUP(AD1206,分类参数表!$I$2:$J$10,2,FALSE)</f>
        <v>#N/A</v>
      </c>
      <c r="AF1206" s="285"/>
      <c r="AG1206" s="271"/>
      <c r="AH1206" s="271"/>
      <c r="AI1206" s="271"/>
      <c r="AJ1206" s="271"/>
      <c r="AK1206" s="271"/>
      <c r="AL1206" s="271"/>
      <c r="AM1206" s="294"/>
      <c r="AN1206" s="295" t="e">
        <f t="shared" si="329"/>
        <v>#DIV/0!</v>
      </c>
      <c r="AO1206" s="299"/>
    </row>
    <row r="1207" spans="1:41" s="221" customFormat="1" ht="15" customHeight="1" x14ac:dyDescent="0.15">
      <c r="A1207" s="247"/>
      <c r="B1207" s="248">
        <f t="shared" si="333"/>
        <v>0</v>
      </c>
      <c r="C1207" s="249">
        <f t="shared" si="333"/>
        <v>0</v>
      </c>
      <c r="D1207" s="250">
        <f>D1206+1</f>
        <v>3</v>
      </c>
      <c r="E1207" s="250"/>
      <c r="F1207" s="251"/>
      <c r="G1207" s="250"/>
      <c r="H1207" s="252"/>
      <c r="I1207" s="252"/>
      <c r="J1207" s="250"/>
      <c r="K1207" s="250"/>
      <c r="L1207" s="250"/>
      <c r="M1207" s="250"/>
      <c r="N1207" s="250"/>
      <c r="O1207" s="258">
        <f t="shared" si="328"/>
        <v>0</v>
      </c>
      <c r="P1207" s="333"/>
      <c r="Q1207" s="271"/>
      <c r="R1207" s="319"/>
      <c r="S1207" s="335"/>
      <c r="T1207" s="333"/>
      <c r="U1207" s="321"/>
      <c r="V1207" s="345"/>
      <c r="W1207" s="343"/>
      <c r="X1207" s="321"/>
      <c r="Y1207" s="319"/>
      <c r="Z1207" s="319"/>
      <c r="AA1207" s="319"/>
      <c r="AB1207" s="273"/>
      <c r="AC1207" s="273"/>
      <c r="AD1207" s="250">
        <f>AD1206</f>
        <v>0</v>
      </c>
      <c r="AE1207" s="284" t="e">
        <f>VLOOKUP(AD1207,分类参数表!$I$2:$J$10,2,FALSE)</f>
        <v>#N/A</v>
      </c>
      <c r="AF1207" s="285"/>
      <c r="AG1207" s="271"/>
      <c r="AH1207" s="271"/>
      <c r="AI1207" s="271"/>
      <c r="AJ1207" s="271"/>
      <c r="AK1207" s="271"/>
      <c r="AL1207" s="271"/>
      <c r="AM1207" s="294"/>
      <c r="AN1207" s="295" t="e">
        <f t="shared" si="329"/>
        <v>#DIV/0!</v>
      </c>
      <c r="AO1207" s="299"/>
    </row>
    <row r="1208" spans="1:41" s="221" customFormat="1" ht="15" customHeight="1" x14ac:dyDescent="0.15">
      <c r="A1208" s="247"/>
      <c r="B1208" s="248">
        <f t="shared" si="333"/>
        <v>0</v>
      </c>
      <c r="C1208" s="249">
        <f t="shared" si="333"/>
        <v>0</v>
      </c>
      <c r="D1208" s="250">
        <f>D1207+1</f>
        <v>4</v>
      </c>
      <c r="E1208" s="250"/>
      <c r="F1208" s="251"/>
      <c r="G1208" s="250"/>
      <c r="H1208" s="250"/>
      <c r="I1208" s="250"/>
      <c r="J1208" s="250"/>
      <c r="K1208" s="250"/>
      <c r="L1208" s="250"/>
      <c r="M1208" s="250"/>
      <c r="N1208" s="250"/>
      <c r="O1208" s="258">
        <f t="shared" si="328"/>
        <v>0</v>
      </c>
      <c r="P1208" s="333"/>
      <c r="Q1208" s="271"/>
      <c r="R1208" s="319"/>
      <c r="S1208" s="335"/>
      <c r="T1208" s="333"/>
      <c r="U1208" s="321"/>
      <c r="V1208" s="345"/>
      <c r="W1208" s="343"/>
      <c r="X1208" s="321"/>
      <c r="Y1208" s="319"/>
      <c r="Z1208" s="319"/>
      <c r="AA1208" s="319"/>
      <c r="AB1208" s="272"/>
      <c r="AC1208" s="272"/>
      <c r="AD1208" s="250">
        <f>AD1207</f>
        <v>0</v>
      </c>
      <c r="AE1208" s="284" t="e">
        <f>VLOOKUP(AD1208,分类参数表!$I$2:$J$10,2,FALSE)</f>
        <v>#N/A</v>
      </c>
      <c r="AF1208" s="285"/>
      <c r="AG1208" s="271"/>
      <c r="AH1208" s="271"/>
      <c r="AI1208" s="271"/>
      <c r="AJ1208" s="271"/>
      <c r="AK1208" s="271"/>
      <c r="AL1208" s="271"/>
      <c r="AM1208" s="294"/>
      <c r="AN1208" s="295" t="e">
        <f t="shared" si="329"/>
        <v>#DIV/0!</v>
      </c>
      <c r="AO1208" s="299"/>
    </row>
    <row r="1209" spans="1:41" s="221" customFormat="1" ht="15" customHeight="1" x14ac:dyDescent="0.15">
      <c r="A1209" s="247"/>
      <c r="B1209" s="248">
        <f t="shared" si="333"/>
        <v>0</v>
      </c>
      <c r="C1209" s="249">
        <f t="shared" si="333"/>
        <v>0</v>
      </c>
      <c r="D1209" s="250">
        <f>D1208+1</f>
        <v>5</v>
      </c>
      <c r="E1209" s="250"/>
      <c r="F1209" s="251"/>
      <c r="G1209" s="250"/>
      <c r="H1209" s="250"/>
      <c r="I1209" s="250"/>
      <c r="J1209" s="250"/>
      <c r="K1209" s="250"/>
      <c r="L1209" s="250"/>
      <c r="M1209" s="250"/>
      <c r="N1209" s="250"/>
      <c r="O1209" s="258">
        <f t="shared" si="328"/>
        <v>0</v>
      </c>
      <c r="P1209" s="333"/>
      <c r="Q1209" s="271"/>
      <c r="R1209" s="319"/>
      <c r="S1209" s="335"/>
      <c r="T1209" s="333"/>
      <c r="U1209" s="321"/>
      <c r="V1209" s="345"/>
      <c r="W1209" s="343"/>
      <c r="X1209" s="321"/>
      <c r="Y1209" s="319"/>
      <c r="Z1209" s="319"/>
      <c r="AA1209" s="319"/>
      <c r="AB1209" s="272"/>
      <c r="AC1209" s="272"/>
      <c r="AD1209" s="250">
        <f>AD1208</f>
        <v>0</v>
      </c>
      <c r="AE1209" s="284" t="e">
        <f>VLOOKUP(AD1209,分类参数表!$I$2:$J$10,2,FALSE)</f>
        <v>#N/A</v>
      </c>
      <c r="AF1209" s="285"/>
      <c r="AG1209" s="271"/>
      <c r="AH1209" s="271"/>
      <c r="AI1209" s="271"/>
      <c r="AJ1209" s="271"/>
      <c r="AK1209" s="271"/>
      <c r="AL1209" s="271"/>
      <c r="AM1209" s="294"/>
      <c r="AN1209" s="295" t="e">
        <f t="shared" si="329"/>
        <v>#DIV/0!</v>
      </c>
      <c r="AO1209" s="299"/>
    </row>
    <row r="1210" spans="1:41" s="218" customFormat="1" ht="15" customHeight="1" x14ac:dyDescent="0.15">
      <c r="A1210" s="229"/>
      <c r="B1210" s="230"/>
      <c r="C1210" s="231"/>
      <c r="D1210" s="232">
        <v>1</v>
      </c>
      <c r="E1210" s="233"/>
      <c r="F1210" s="233"/>
      <c r="G1210" s="232"/>
      <c r="H1210" s="234"/>
      <c r="I1210" s="234"/>
      <c r="J1210" s="232"/>
      <c r="K1210" s="233"/>
      <c r="L1210" s="232"/>
      <c r="M1210" s="232"/>
      <c r="N1210" s="232"/>
      <c r="O1210" s="255">
        <f t="shared" si="328"/>
        <v>0</v>
      </c>
      <c r="P1210" s="322">
        <f>SUM(O1210:O1214)</f>
        <v>0</v>
      </c>
      <c r="Q1210" s="264"/>
      <c r="R1210" s="330">
        <f>SUMPRODUCT(Q1210:Q1214+0)</f>
        <v>0</v>
      </c>
      <c r="S1210" s="346" t="e">
        <f>R1210/P1210</f>
        <v>#DIV/0!</v>
      </c>
      <c r="T1210" s="322" t="e">
        <f>LOOKUP(S1210,{0.4,0.45,0.5,0.55,0.6,0.65,0.7,0.75,0.8,0.85,0.9,0.95,1},{0.1,0.175,0.25,0.325,0.4,0.475,0.55,0.625,0.7,0.775,0.85,0.925,1})</f>
        <v>#DIV/0!</v>
      </c>
      <c r="U1210" s="324"/>
      <c r="V1210" s="326"/>
      <c r="W1210" s="328"/>
      <c r="X1210" s="324"/>
      <c r="Y1210" s="330">
        <f>R1210-(V1210/10)-X1210</f>
        <v>0</v>
      </c>
      <c r="Z1210" s="330" t="e">
        <f>Y1210*T1210*AE1210</f>
        <v>#DIV/0!</v>
      </c>
      <c r="AA1210" s="330" t="e">
        <f>U1210-V1210+Z1210</f>
        <v>#DIV/0!</v>
      </c>
      <c r="AB1210" s="265"/>
      <c r="AC1210" s="265"/>
      <c r="AD1210" s="276"/>
      <c r="AE1210" s="277" t="e">
        <f>VLOOKUP(AD1210,分类参数表!$I$2:$J$10,2,FALSE)</f>
        <v>#N/A</v>
      </c>
      <c r="AF1210" s="278"/>
      <c r="AG1210" s="264"/>
      <c r="AH1210" s="264"/>
      <c r="AI1210" s="264"/>
      <c r="AJ1210" s="264"/>
      <c r="AK1210" s="264"/>
      <c r="AL1210" s="264"/>
      <c r="AM1210" s="288"/>
      <c r="AN1210" s="289" t="e">
        <f t="shared" si="329"/>
        <v>#DIV/0!</v>
      </c>
      <c r="AO1210" s="296"/>
    </row>
    <row r="1211" spans="1:41" s="219" customFormat="1" ht="15" customHeight="1" x14ac:dyDescent="0.15">
      <c r="A1211" s="235"/>
      <c r="B1211" s="236">
        <f t="shared" ref="B1211:C1214" si="334">B1210</f>
        <v>0</v>
      </c>
      <c r="C1211" s="237">
        <f t="shared" si="334"/>
        <v>0</v>
      </c>
      <c r="D1211" s="238">
        <f>D1210+1</f>
        <v>2</v>
      </c>
      <c r="E1211" s="238"/>
      <c r="F1211" s="239"/>
      <c r="G1211" s="238"/>
      <c r="H1211" s="240"/>
      <c r="I1211" s="240"/>
      <c r="J1211" s="238"/>
      <c r="K1211" s="238"/>
      <c r="L1211" s="238"/>
      <c r="M1211" s="238"/>
      <c r="N1211" s="238"/>
      <c r="O1211" s="256">
        <f t="shared" si="328"/>
        <v>0</v>
      </c>
      <c r="P1211" s="323"/>
      <c r="Q1211" s="266"/>
      <c r="R1211" s="331"/>
      <c r="S1211" s="347"/>
      <c r="T1211" s="323"/>
      <c r="U1211" s="325"/>
      <c r="V1211" s="327"/>
      <c r="W1211" s="329"/>
      <c r="X1211" s="325"/>
      <c r="Y1211" s="331"/>
      <c r="Z1211" s="331"/>
      <c r="AA1211" s="331"/>
      <c r="AB1211" s="267"/>
      <c r="AC1211" s="267"/>
      <c r="AD1211" s="238">
        <f>AD1210</f>
        <v>0</v>
      </c>
      <c r="AE1211" s="279" t="e">
        <f>VLOOKUP(AD1211,分类参数表!$I$2:$J$10,2,FALSE)</f>
        <v>#N/A</v>
      </c>
      <c r="AF1211" s="280"/>
      <c r="AG1211" s="266"/>
      <c r="AH1211" s="266"/>
      <c r="AI1211" s="266"/>
      <c r="AJ1211" s="266"/>
      <c r="AK1211" s="266"/>
      <c r="AL1211" s="266"/>
      <c r="AM1211" s="290"/>
      <c r="AN1211" s="291" t="e">
        <f t="shared" si="329"/>
        <v>#DIV/0!</v>
      </c>
      <c r="AO1211" s="297"/>
    </row>
    <row r="1212" spans="1:41" s="219" customFormat="1" ht="15" customHeight="1" x14ac:dyDescent="0.15">
      <c r="A1212" s="235"/>
      <c r="B1212" s="236">
        <f t="shared" si="334"/>
        <v>0</v>
      </c>
      <c r="C1212" s="237">
        <f t="shared" si="334"/>
        <v>0</v>
      </c>
      <c r="D1212" s="238">
        <f>D1211+1</f>
        <v>3</v>
      </c>
      <c r="E1212" s="238"/>
      <c r="F1212" s="239"/>
      <c r="G1212" s="238"/>
      <c r="H1212" s="240"/>
      <c r="I1212" s="240"/>
      <c r="J1212" s="238"/>
      <c r="K1212" s="238"/>
      <c r="L1212" s="238"/>
      <c r="M1212" s="238"/>
      <c r="N1212" s="238"/>
      <c r="O1212" s="256">
        <f t="shared" si="328"/>
        <v>0</v>
      </c>
      <c r="P1212" s="323"/>
      <c r="Q1212" s="266"/>
      <c r="R1212" s="331"/>
      <c r="S1212" s="347"/>
      <c r="T1212" s="323"/>
      <c r="U1212" s="325"/>
      <c r="V1212" s="327"/>
      <c r="W1212" s="329"/>
      <c r="X1212" s="325"/>
      <c r="Y1212" s="331"/>
      <c r="Z1212" s="331"/>
      <c r="AA1212" s="331"/>
      <c r="AB1212" s="268"/>
      <c r="AC1212" s="268"/>
      <c r="AD1212" s="238">
        <f>AD1211</f>
        <v>0</v>
      </c>
      <c r="AE1212" s="279" t="e">
        <f>VLOOKUP(AD1212,分类参数表!$I$2:$J$10,2,FALSE)</f>
        <v>#N/A</v>
      </c>
      <c r="AF1212" s="280"/>
      <c r="AG1212" s="266"/>
      <c r="AH1212" s="266"/>
      <c r="AI1212" s="266"/>
      <c r="AJ1212" s="266"/>
      <c r="AK1212" s="266"/>
      <c r="AL1212" s="266"/>
      <c r="AM1212" s="290"/>
      <c r="AN1212" s="291" t="e">
        <f t="shared" si="329"/>
        <v>#DIV/0!</v>
      </c>
      <c r="AO1212" s="297"/>
    </row>
    <row r="1213" spans="1:41" s="219" customFormat="1" ht="15" customHeight="1" x14ac:dyDescent="0.15">
      <c r="A1213" s="235"/>
      <c r="B1213" s="236">
        <f t="shared" si="334"/>
        <v>0</v>
      </c>
      <c r="C1213" s="237">
        <f t="shared" si="334"/>
        <v>0</v>
      </c>
      <c r="D1213" s="238">
        <f>D1212+1</f>
        <v>4</v>
      </c>
      <c r="E1213" s="238"/>
      <c r="F1213" s="239"/>
      <c r="G1213" s="238"/>
      <c r="H1213" s="238"/>
      <c r="I1213" s="238"/>
      <c r="J1213" s="238"/>
      <c r="K1213" s="238"/>
      <c r="L1213" s="238"/>
      <c r="M1213" s="238"/>
      <c r="N1213" s="238"/>
      <c r="O1213" s="256">
        <f t="shared" si="328"/>
        <v>0</v>
      </c>
      <c r="P1213" s="323"/>
      <c r="Q1213" s="266"/>
      <c r="R1213" s="331"/>
      <c r="S1213" s="347"/>
      <c r="T1213" s="323"/>
      <c r="U1213" s="325"/>
      <c r="V1213" s="327"/>
      <c r="W1213" s="329"/>
      <c r="X1213" s="325"/>
      <c r="Y1213" s="331"/>
      <c r="Z1213" s="331"/>
      <c r="AA1213" s="331"/>
      <c r="AB1213" s="267"/>
      <c r="AC1213" s="267"/>
      <c r="AD1213" s="238">
        <f>AD1212</f>
        <v>0</v>
      </c>
      <c r="AE1213" s="279" t="e">
        <f>VLOOKUP(AD1213,分类参数表!$I$2:$J$10,2,FALSE)</f>
        <v>#N/A</v>
      </c>
      <c r="AF1213" s="280"/>
      <c r="AG1213" s="266"/>
      <c r="AH1213" s="266"/>
      <c r="AI1213" s="266"/>
      <c r="AJ1213" s="266"/>
      <c r="AK1213" s="266"/>
      <c r="AL1213" s="266"/>
      <c r="AM1213" s="290"/>
      <c r="AN1213" s="291" t="e">
        <f t="shared" si="329"/>
        <v>#DIV/0!</v>
      </c>
      <c r="AO1213" s="297"/>
    </row>
    <row r="1214" spans="1:41" s="219" customFormat="1" ht="15" customHeight="1" x14ac:dyDescent="0.15">
      <c r="A1214" s="235"/>
      <c r="B1214" s="236">
        <f t="shared" si="334"/>
        <v>0</v>
      </c>
      <c r="C1214" s="237">
        <f t="shared" si="334"/>
        <v>0</v>
      </c>
      <c r="D1214" s="238">
        <f>D1213+1</f>
        <v>5</v>
      </c>
      <c r="E1214" s="238"/>
      <c r="F1214" s="239"/>
      <c r="G1214" s="238"/>
      <c r="H1214" s="238"/>
      <c r="I1214" s="238"/>
      <c r="J1214" s="238"/>
      <c r="K1214" s="238"/>
      <c r="L1214" s="238"/>
      <c r="M1214" s="238"/>
      <c r="N1214" s="238"/>
      <c r="O1214" s="256">
        <f t="shared" si="328"/>
        <v>0</v>
      </c>
      <c r="P1214" s="323"/>
      <c r="Q1214" s="266"/>
      <c r="R1214" s="331"/>
      <c r="S1214" s="347"/>
      <c r="T1214" s="323"/>
      <c r="U1214" s="325"/>
      <c r="V1214" s="327"/>
      <c r="W1214" s="329"/>
      <c r="X1214" s="325"/>
      <c r="Y1214" s="331"/>
      <c r="Z1214" s="331"/>
      <c r="AA1214" s="331"/>
      <c r="AB1214" s="267"/>
      <c r="AC1214" s="267"/>
      <c r="AD1214" s="238">
        <f>AD1213</f>
        <v>0</v>
      </c>
      <c r="AE1214" s="279" t="e">
        <f>VLOOKUP(AD1214,分类参数表!$I$2:$J$10,2,FALSE)</f>
        <v>#N/A</v>
      </c>
      <c r="AF1214" s="280"/>
      <c r="AG1214" s="266"/>
      <c r="AH1214" s="266"/>
      <c r="AI1214" s="266"/>
      <c r="AJ1214" s="266"/>
      <c r="AK1214" s="266"/>
      <c r="AL1214" s="266"/>
      <c r="AM1214" s="290"/>
      <c r="AN1214" s="291" t="e">
        <f t="shared" si="329"/>
        <v>#DIV/0!</v>
      </c>
      <c r="AO1214" s="297"/>
    </row>
    <row r="1215" spans="1:41" x14ac:dyDescent="0.15">
      <c r="A1215" s="253"/>
      <c r="B1215" s="38"/>
      <c r="C1215" s="37"/>
      <c r="D1215" s="38"/>
      <c r="E1215" s="38"/>
      <c r="F1215" s="38"/>
      <c r="G1215" s="38"/>
      <c r="H1215" s="38"/>
      <c r="I1215" s="38"/>
      <c r="J1215" s="38"/>
      <c r="K1215" s="38"/>
      <c r="L1215" s="38"/>
      <c r="M1215" s="38"/>
      <c r="N1215" s="38"/>
      <c r="O1215" s="38"/>
      <c r="P1215" s="38"/>
      <c r="Q1215" s="67"/>
      <c r="R1215" s="38"/>
      <c r="S1215" s="38"/>
      <c r="T1215" s="38"/>
      <c r="U1215" s="38"/>
      <c r="V1215" s="68"/>
      <c r="W1215" s="67"/>
      <c r="X1215" s="38"/>
      <c r="Y1215" s="68"/>
      <c r="Z1215" s="68"/>
      <c r="AA1215" s="68"/>
      <c r="AB1215" s="68"/>
      <c r="AC1215" s="68"/>
      <c r="AD1215" s="38"/>
      <c r="AE1215" s="286"/>
      <c r="AF1215" s="38"/>
      <c r="AG1215" s="38"/>
      <c r="AH1215" s="38"/>
      <c r="AI1215" s="38"/>
      <c r="AJ1215" s="38"/>
      <c r="AK1215" s="38"/>
      <c r="AL1215" s="38"/>
      <c r="AM1215" s="68"/>
      <c r="AN1215" s="90"/>
      <c r="AO1215" s="98"/>
    </row>
    <row r="1216" spans="1:41" s="218" customFormat="1" ht="15" customHeight="1" x14ac:dyDescent="0.15">
      <c r="A1216" s="229"/>
      <c r="B1216" s="230"/>
      <c r="C1216" s="231"/>
      <c r="D1216" s="232">
        <v>1</v>
      </c>
      <c r="E1216" s="233"/>
      <c r="F1216" s="233"/>
      <c r="G1216" s="232"/>
      <c r="H1216" s="234"/>
      <c r="I1216" s="234"/>
      <c r="J1216" s="232"/>
      <c r="K1216" s="233"/>
      <c r="L1216" s="232"/>
      <c r="M1216" s="232"/>
      <c r="N1216" s="232"/>
      <c r="O1216" s="255">
        <f t="shared" ref="O1216:O1240" si="335">N1216*M1216</f>
        <v>0</v>
      </c>
      <c r="P1216" s="322">
        <f>SUM(O1216:O1220)</f>
        <v>0</v>
      </c>
      <c r="Q1216" s="264"/>
      <c r="R1216" s="330">
        <f>SUMPRODUCT(Q1216:Q1220+0)</f>
        <v>0</v>
      </c>
      <c r="S1216" s="346" t="e">
        <f>R1216/P1216</f>
        <v>#DIV/0!</v>
      </c>
      <c r="T1216" s="322" t="e">
        <f>LOOKUP(S1216,{0.4,0.45,0.5,0.55,0.6,0.65,0.7,0.75,0.8,0.85,0.9,0.95,1},{0.1,0.175,0.25,0.325,0.4,0.475,0.55,0.625,0.7,0.775,0.85,0.925,1})</f>
        <v>#DIV/0!</v>
      </c>
      <c r="U1216" s="324"/>
      <c r="V1216" s="326"/>
      <c r="W1216" s="328"/>
      <c r="X1216" s="324"/>
      <c r="Y1216" s="330">
        <f>R1216-(V1216/10)-X1216</f>
        <v>0</v>
      </c>
      <c r="Z1216" s="330" t="e">
        <f>Y1216*T1216*AE1216</f>
        <v>#DIV/0!</v>
      </c>
      <c r="AA1216" s="330" t="e">
        <f>U1216-V1216+Z1216</f>
        <v>#DIV/0!</v>
      </c>
      <c r="AB1216" s="265"/>
      <c r="AC1216" s="265"/>
      <c r="AD1216" s="276"/>
      <c r="AE1216" s="277" t="e">
        <f>VLOOKUP(AD1216,分类参数表!$I$2:$J$10,2,FALSE)</f>
        <v>#N/A</v>
      </c>
      <c r="AF1216" s="278"/>
      <c r="AG1216" s="264"/>
      <c r="AH1216" s="264"/>
      <c r="AI1216" s="264"/>
      <c r="AJ1216" s="264"/>
      <c r="AK1216" s="264"/>
      <c r="AL1216" s="264"/>
      <c r="AM1216" s="288"/>
      <c r="AN1216" s="289" t="e">
        <f t="shared" ref="AN1216:AN1240" si="336">(Q1216-AM1216)/M1216/N1216</f>
        <v>#DIV/0!</v>
      </c>
      <c r="AO1216" s="296"/>
    </row>
    <row r="1217" spans="1:41" s="219" customFormat="1" ht="15" customHeight="1" x14ac:dyDescent="0.15">
      <c r="A1217" s="235"/>
      <c r="B1217" s="236">
        <f t="shared" ref="B1217:C1220" si="337">B1216</f>
        <v>0</v>
      </c>
      <c r="C1217" s="237">
        <f t="shared" si="337"/>
        <v>0</v>
      </c>
      <c r="D1217" s="238">
        <f>D1216+1</f>
        <v>2</v>
      </c>
      <c r="E1217" s="238"/>
      <c r="F1217" s="239"/>
      <c r="G1217" s="238"/>
      <c r="H1217" s="240"/>
      <c r="I1217" s="240"/>
      <c r="J1217" s="238"/>
      <c r="K1217" s="238"/>
      <c r="L1217" s="238"/>
      <c r="M1217" s="238"/>
      <c r="N1217" s="238"/>
      <c r="O1217" s="256">
        <f t="shared" si="335"/>
        <v>0</v>
      </c>
      <c r="P1217" s="323"/>
      <c r="Q1217" s="266"/>
      <c r="R1217" s="331"/>
      <c r="S1217" s="347"/>
      <c r="T1217" s="323"/>
      <c r="U1217" s="325"/>
      <c r="V1217" s="327"/>
      <c r="W1217" s="329"/>
      <c r="X1217" s="325"/>
      <c r="Y1217" s="331"/>
      <c r="Z1217" s="331"/>
      <c r="AA1217" s="331"/>
      <c r="AB1217" s="267"/>
      <c r="AC1217" s="267"/>
      <c r="AD1217" s="238">
        <f>AD1216</f>
        <v>0</v>
      </c>
      <c r="AE1217" s="279" t="e">
        <f>VLOOKUP(AD1217,分类参数表!$I$2:$J$10,2,FALSE)</f>
        <v>#N/A</v>
      </c>
      <c r="AF1217" s="280"/>
      <c r="AG1217" s="266"/>
      <c r="AH1217" s="266"/>
      <c r="AI1217" s="266"/>
      <c r="AJ1217" s="266"/>
      <c r="AK1217" s="266"/>
      <c r="AL1217" s="266"/>
      <c r="AM1217" s="290"/>
      <c r="AN1217" s="291" t="e">
        <f t="shared" si="336"/>
        <v>#DIV/0!</v>
      </c>
      <c r="AO1217" s="297"/>
    </row>
    <row r="1218" spans="1:41" s="219" customFormat="1" ht="15" customHeight="1" x14ac:dyDescent="0.15">
      <c r="A1218" s="235"/>
      <c r="B1218" s="236">
        <f t="shared" si="337"/>
        <v>0</v>
      </c>
      <c r="C1218" s="237">
        <f t="shared" si="337"/>
        <v>0</v>
      </c>
      <c r="D1218" s="238">
        <f>D1217+1</f>
        <v>3</v>
      </c>
      <c r="E1218" s="238"/>
      <c r="F1218" s="239"/>
      <c r="G1218" s="238"/>
      <c r="H1218" s="240"/>
      <c r="I1218" s="240"/>
      <c r="J1218" s="238"/>
      <c r="K1218" s="238"/>
      <c r="L1218" s="238"/>
      <c r="M1218" s="238"/>
      <c r="N1218" s="238"/>
      <c r="O1218" s="256">
        <f t="shared" si="335"/>
        <v>0</v>
      </c>
      <c r="P1218" s="323"/>
      <c r="Q1218" s="266"/>
      <c r="R1218" s="331"/>
      <c r="S1218" s="347"/>
      <c r="T1218" s="323"/>
      <c r="U1218" s="325"/>
      <c r="V1218" s="327"/>
      <c r="W1218" s="329"/>
      <c r="X1218" s="325"/>
      <c r="Y1218" s="331"/>
      <c r="Z1218" s="331"/>
      <c r="AA1218" s="331"/>
      <c r="AB1218" s="268"/>
      <c r="AC1218" s="268"/>
      <c r="AD1218" s="238">
        <f>AD1217</f>
        <v>0</v>
      </c>
      <c r="AE1218" s="279" t="e">
        <f>VLOOKUP(AD1218,分类参数表!$I$2:$J$10,2,FALSE)</f>
        <v>#N/A</v>
      </c>
      <c r="AF1218" s="280"/>
      <c r="AG1218" s="266"/>
      <c r="AH1218" s="266"/>
      <c r="AI1218" s="266"/>
      <c r="AJ1218" s="266"/>
      <c r="AK1218" s="266"/>
      <c r="AL1218" s="266"/>
      <c r="AM1218" s="290"/>
      <c r="AN1218" s="291" t="e">
        <f t="shared" si="336"/>
        <v>#DIV/0!</v>
      </c>
      <c r="AO1218" s="297"/>
    </row>
    <row r="1219" spans="1:41" s="219" customFormat="1" ht="15" customHeight="1" x14ac:dyDescent="0.15">
      <c r="A1219" s="235"/>
      <c r="B1219" s="236">
        <f t="shared" si="337"/>
        <v>0</v>
      </c>
      <c r="C1219" s="237">
        <f t="shared" si="337"/>
        <v>0</v>
      </c>
      <c r="D1219" s="238">
        <f>D1218+1</f>
        <v>4</v>
      </c>
      <c r="E1219" s="238"/>
      <c r="F1219" s="239"/>
      <c r="G1219" s="238"/>
      <c r="H1219" s="238"/>
      <c r="I1219" s="238"/>
      <c r="J1219" s="238"/>
      <c r="K1219" s="238"/>
      <c r="L1219" s="238"/>
      <c r="M1219" s="238"/>
      <c r="N1219" s="238"/>
      <c r="O1219" s="256">
        <f t="shared" si="335"/>
        <v>0</v>
      </c>
      <c r="P1219" s="323"/>
      <c r="Q1219" s="266"/>
      <c r="R1219" s="331"/>
      <c r="S1219" s="347"/>
      <c r="T1219" s="323"/>
      <c r="U1219" s="325"/>
      <c r="V1219" s="327"/>
      <c r="W1219" s="329"/>
      <c r="X1219" s="325"/>
      <c r="Y1219" s="331"/>
      <c r="Z1219" s="331"/>
      <c r="AA1219" s="331"/>
      <c r="AB1219" s="267"/>
      <c r="AC1219" s="267"/>
      <c r="AD1219" s="238">
        <f>AD1218</f>
        <v>0</v>
      </c>
      <c r="AE1219" s="279" t="e">
        <f>VLOOKUP(AD1219,分类参数表!$I$2:$J$10,2,FALSE)</f>
        <v>#N/A</v>
      </c>
      <c r="AF1219" s="280"/>
      <c r="AG1219" s="266"/>
      <c r="AH1219" s="266"/>
      <c r="AI1219" s="266"/>
      <c r="AJ1219" s="266"/>
      <c r="AK1219" s="266"/>
      <c r="AL1219" s="266"/>
      <c r="AM1219" s="290"/>
      <c r="AN1219" s="291" t="e">
        <f t="shared" si="336"/>
        <v>#DIV/0!</v>
      </c>
      <c r="AO1219" s="297"/>
    </row>
    <row r="1220" spans="1:41" s="219" customFormat="1" ht="15" customHeight="1" x14ac:dyDescent="0.15">
      <c r="A1220" s="235"/>
      <c r="B1220" s="236">
        <f t="shared" si="337"/>
        <v>0</v>
      </c>
      <c r="C1220" s="237">
        <f t="shared" si="337"/>
        <v>0</v>
      </c>
      <c r="D1220" s="238">
        <f>D1219+1</f>
        <v>5</v>
      </c>
      <c r="E1220" s="238"/>
      <c r="F1220" s="239"/>
      <c r="G1220" s="238"/>
      <c r="H1220" s="238"/>
      <c r="I1220" s="238"/>
      <c r="J1220" s="238"/>
      <c r="K1220" s="238"/>
      <c r="L1220" s="238"/>
      <c r="M1220" s="238"/>
      <c r="N1220" s="238"/>
      <c r="O1220" s="256">
        <f t="shared" si="335"/>
        <v>0</v>
      </c>
      <c r="P1220" s="323"/>
      <c r="Q1220" s="266"/>
      <c r="R1220" s="331"/>
      <c r="S1220" s="347"/>
      <c r="T1220" s="323"/>
      <c r="U1220" s="325"/>
      <c r="V1220" s="327"/>
      <c r="W1220" s="329"/>
      <c r="X1220" s="325"/>
      <c r="Y1220" s="331"/>
      <c r="Z1220" s="331"/>
      <c r="AA1220" s="331"/>
      <c r="AB1220" s="267"/>
      <c r="AC1220" s="267"/>
      <c r="AD1220" s="238">
        <f>AD1219</f>
        <v>0</v>
      </c>
      <c r="AE1220" s="279" t="e">
        <f>VLOOKUP(AD1220,分类参数表!$I$2:$J$10,2,FALSE)</f>
        <v>#N/A</v>
      </c>
      <c r="AF1220" s="280"/>
      <c r="AG1220" s="266"/>
      <c r="AH1220" s="266"/>
      <c r="AI1220" s="266"/>
      <c r="AJ1220" s="266"/>
      <c r="AK1220" s="266"/>
      <c r="AL1220" s="266"/>
      <c r="AM1220" s="290"/>
      <c r="AN1220" s="291" t="e">
        <f t="shared" si="336"/>
        <v>#DIV/0!</v>
      </c>
      <c r="AO1220" s="297"/>
    </row>
    <row r="1221" spans="1:41" s="220" customFormat="1" ht="15" customHeight="1" x14ac:dyDescent="0.15">
      <c r="A1221" s="241"/>
      <c r="B1221" s="242"/>
      <c r="C1221" s="243"/>
      <c r="D1221" s="244">
        <v>1</v>
      </c>
      <c r="E1221" s="245"/>
      <c r="F1221" s="245"/>
      <c r="G1221" s="244"/>
      <c r="H1221" s="246"/>
      <c r="I1221" s="246"/>
      <c r="J1221" s="244"/>
      <c r="K1221" s="245"/>
      <c r="L1221" s="244"/>
      <c r="M1221" s="244"/>
      <c r="N1221" s="244"/>
      <c r="O1221" s="257">
        <f t="shared" si="335"/>
        <v>0</v>
      </c>
      <c r="P1221" s="332">
        <f>SUM(O1221:O1225)</f>
        <v>0</v>
      </c>
      <c r="Q1221" s="269"/>
      <c r="R1221" s="318">
        <f>SUMPRODUCT(Q1221:Q1225+0)</f>
        <v>0</v>
      </c>
      <c r="S1221" s="334" t="e">
        <f>R1221/P1221</f>
        <v>#DIV/0!</v>
      </c>
      <c r="T1221" s="332" t="e">
        <f>LOOKUP(S1221,{0.4,0.45,0.5,0.55,0.6,0.65,0.7,0.75,0.8,0.85,0.9,0.95,1},{0.1,0.175,0.25,0.325,0.4,0.475,0.55,0.625,0.7,0.775,0.85,0.925,1})</f>
        <v>#DIV/0!</v>
      </c>
      <c r="U1221" s="320"/>
      <c r="V1221" s="344"/>
      <c r="W1221" s="342"/>
      <c r="X1221" s="320"/>
      <c r="Y1221" s="318">
        <f>R1221-(V1221/10)-X1221</f>
        <v>0</v>
      </c>
      <c r="Z1221" s="318" t="e">
        <f>Y1221*T1221*AE1221</f>
        <v>#DIV/0!</v>
      </c>
      <c r="AA1221" s="318" t="e">
        <f>U1221-V1221+Z1221</f>
        <v>#DIV/0!</v>
      </c>
      <c r="AB1221" s="270"/>
      <c r="AC1221" s="270"/>
      <c r="AD1221" s="281"/>
      <c r="AE1221" s="282" t="e">
        <f>VLOOKUP(AD1221,分类参数表!$I$2:$J$10,2,FALSE)</f>
        <v>#N/A</v>
      </c>
      <c r="AF1221" s="283"/>
      <c r="AG1221" s="269"/>
      <c r="AH1221" s="269"/>
      <c r="AI1221" s="269"/>
      <c r="AJ1221" s="269"/>
      <c r="AK1221" s="269"/>
      <c r="AL1221" s="269"/>
      <c r="AM1221" s="292"/>
      <c r="AN1221" s="293" t="e">
        <f t="shared" si="336"/>
        <v>#DIV/0!</v>
      </c>
      <c r="AO1221" s="298"/>
    </row>
    <row r="1222" spans="1:41" s="221" customFormat="1" ht="15" customHeight="1" x14ac:dyDescent="0.15">
      <c r="A1222" s="247"/>
      <c r="B1222" s="248">
        <f t="shared" ref="B1222:C1225" si="338">B1221</f>
        <v>0</v>
      </c>
      <c r="C1222" s="249">
        <f t="shared" si="338"/>
        <v>0</v>
      </c>
      <c r="D1222" s="250">
        <f>D1221+1</f>
        <v>2</v>
      </c>
      <c r="E1222" s="250"/>
      <c r="F1222" s="251"/>
      <c r="G1222" s="250"/>
      <c r="H1222" s="252"/>
      <c r="I1222" s="252"/>
      <c r="J1222" s="250"/>
      <c r="K1222" s="250"/>
      <c r="L1222" s="250"/>
      <c r="M1222" s="250"/>
      <c r="N1222" s="250"/>
      <c r="O1222" s="258">
        <f t="shared" si="335"/>
        <v>0</v>
      </c>
      <c r="P1222" s="333"/>
      <c r="Q1222" s="271"/>
      <c r="R1222" s="319"/>
      <c r="S1222" s="335"/>
      <c r="T1222" s="333"/>
      <c r="U1222" s="321"/>
      <c r="V1222" s="345"/>
      <c r="W1222" s="343"/>
      <c r="X1222" s="321"/>
      <c r="Y1222" s="319"/>
      <c r="Z1222" s="319"/>
      <c r="AA1222" s="319"/>
      <c r="AB1222" s="272"/>
      <c r="AC1222" s="272"/>
      <c r="AD1222" s="250">
        <f>AD1221</f>
        <v>0</v>
      </c>
      <c r="AE1222" s="284" t="e">
        <f>VLOOKUP(AD1222,分类参数表!$I$2:$J$10,2,FALSE)</f>
        <v>#N/A</v>
      </c>
      <c r="AF1222" s="285"/>
      <c r="AG1222" s="271"/>
      <c r="AH1222" s="271"/>
      <c r="AI1222" s="271"/>
      <c r="AJ1222" s="271"/>
      <c r="AK1222" s="271"/>
      <c r="AL1222" s="271"/>
      <c r="AM1222" s="294"/>
      <c r="AN1222" s="295" t="e">
        <f t="shared" si="336"/>
        <v>#DIV/0!</v>
      </c>
      <c r="AO1222" s="299"/>
    </row>
    <row r="1223" spans="1:41" s="221" customFormat="1" ht="15" customHeight="1" x14ac:dyDescent="0.15">
      <c r="A1223" s="247"/>
      <c r="B1223" s="248">
        <f t="shared" si="338"/>
        <v>0</v>
      </c>
      <c r="C1223" s="249">
        <f t="shared" si="338"/>
        <v>0</v>
      </c>
      <c r="D1223" s="250">
        <f>D1222+1</f>
        <v>3</v>
      </c>
      <c r="E1223" s="250"/>
      <c r="F1223" s="251"/>
      <c r="G1223" s="250"/>
      <c r="H1223" s="252"/>
      <c r="I1223" s="252"/>
      <c r="J1223" s="250"/>
      <c r="K1223" s="250"/>
      <c r="L1223" s="250"/>
      <c r="M1223" s="250"/>
      <c r="N1223" s="250"/>
      <c r="O1223" s="258">
        <f t="shared" si="335"/>
        <v>0</v>
      </c>
      <c r="P1223" s="333"/>
      <c r="Q1223" s="271"/>
      <c r="R1223" s="319"/>
      <c r="S1223" s="335"/>
      <c r="T1223" s="333"/>
      <c r="U1223" s="321"/>
      <c r="V1223" s="345"/>
      <c r="W1223" s="343"/>
      <c r="X1223" s="321"/>
      <c r="Y1223" s="319"/>
      <c r="Z1223" s="319"/>
      <c r="AA1223" s="319"/>
      <c r="AB1223" s="273"/>
      <c r="AC1223" s="273"/>
      <c r="AD1223" s="250">
        <f>AD1222</f>
        <v>0</v>
      </c>
      <c r="AE1223" s="284" t="e">
        <f>VLOOKUP(AD1223,分类参数表!$I$2:$J$10,2,FALSE)</f>
        <v>#N/A</v>
      </c>
      <c r="AF1223" s="285"/>
      <c r="AG1223" s="271"/>
      <c r="AH1223" s="271"/>
      <c r="AI1223" s="271"/>
      <c r="AJ1223" s="271"/>
      <c r="AK1223" s="271"/>
      <c r="AL1223" s="271"/>
      <c r="AM1223" s="294"/>
      <c r="AN1223" s="295" t="e">
        <f t="shared" si="336"/>
        <v>#DIV/0!</v>
      </c>
      <c r="AO1223" s="299"/>
    </row>
    <row r="1224" spans="1:41" s="221" customFormat="1" ht="15" customHeight="1" x14ac:dyDescent="0.15">
      <c r="A1224" s="247"/>
      <c r="B1224" s="248">
        <f t="shared" si="338"/>
        <v>0</v>
      </c>
      <c r="C1224" s="249">
        <f t="shared" si="338"/>
        <v>0</v>
      </c>
      <c r="D1224" s="250">
        <f>D1223+1</f>
        <v>4</v>
      </c>
      <c r="E1224" s="250"/>
      <c r="F1224" s="251"/>
      <c r="G1224" s="250"/>
      <c r="H1224" s="250"/>
      <c r="I1224" s="250"/>
      <c r="J1224" s="250"/>
      <c r="K1224" s="250"/>
      <c r="L1224" s="250"/>
      <c r="M1224" s="250"/>
      <c r="N1224" s="250"/>
      <c r="O1224" s="258">
        <f t="shared" si="335"/>
        <v>0</v>
      </c>
      <c r="P1224" s="333"/>
      <c r="Q1224" s="271"/>
      <c r="R1224" s="319"/>
      <c r="S1224" s="335"/>
      <c r="T1224" s="333"/>
      <c r="U1224" s="321"/>
      <c r="V1224" s="345"/>
      <c r="W1224" s="343"/>
      <c r="X1224" s="321"/>
      <c r="Y1224" s="319"/>
      <c r="Z1224" s="319"/>
      <c r="AA1224" s="319"/>
      <c r="AB1224" s="272"/>
      <c r="AC1224" s="272"/>
      <c r="AD1224" s="250">
        <f>AD1223</f>
        <v>0</v>
      </c>
      <c r="AE1224" s="284" t="e">
        <f>VLOOKUP(AD1224,分类参数表!$I$2:$J$10,2,FALSE)</f>
        <v>#N/A</v>
      </c>
      <c r="AF1224" s="285"/>
      <c r="AG1224" s="271"/>
      <c r="AH1224" s="271"/>
      <c r="AI1224" s="271"/>
      <c r="AJ1224" s="271"/>
      <c r="AK1224" s="271"/>
      <c r="AL1224" s="271"/>
      <c r="AM1224" s="294"/>
      <c r="AN1224" s="295" t="e">
        <f t="shared" si="336"/>
        <v>#DIV/0!</v>
      </c>
      <c r="AO1224" s="299"/>
    </row>
    <row r="1225" spans="1:41" s="221" customFormat="1" ht="15" customHeight="1" x14ac:dyDescent="0.15">
      <c r="A1225" s="247"/>
      <c r="B1225" s="248">
        <f t="shared" si="338"/>
        <v>0</v>
      </c>
      <c r="C1225" s="249">
        <f t="shared" si="338"/>
        <v>0</v>
      </c>
      <c r="D1225" s="250">
        <f>D1224+1</f>
        <v>5</v>
      </c>
      <c r="E1225" s="250"/>
      <c r="F1225" s="251"/>
      <c r="G1225" s="250"/>
      <c r="H1225" s="250"/>
      <c r="I1225" s="250"/>
      <c r="J1225" s="250"/>
      <c r="K1225" s="250"/>
      <c r="L1225" s="250"/>
      <c r="M1225" s="250"/>
      <c r="N1225" s="250"/>
      <c r="O1225" s="258">
        <f t="shared" si="335"/>
        <v>0</v>
      </c>
      <c r="P1225" s="333"/>
      <c r="Q1225" s="271"/>
      <c r="R1225" s="319"/>
      <c r="S1225" s="335"/>
      <c r="T1225" s="333"/>
      <c r="U1225" s="321"/>
      <c r="V1225" s="345"/>
      <c r="W1225" s="343"/>
      <c r="X1225" s="321"/>
      <c r="Y1225" s="319"/>
      <c r="Z1225" s="319"/>
      <c r="AA1225" s="319"/>
      <c r="AB1225" s="272"/>
      <c r="AC1225" s="272"/>
      <c r="AD1225" s="250">
        <f>AD1224</f>
        <v>0</v>
      </c>
      <c r="AE1225" s="284" t="e">
        <f>VLOOKUP(AD1225,分类参数表!$I$2:$J$10,2,FALSE)</f>
        <v>#N/A</v>
      </c>
      <c r="AF1225" s="285"/>
      <c r="AG1225" s="271"/>
      <c r="AH1225" s="271"/>
      <c r="AI1225" s="271"/>
      <c r="AJ1225" s="271"/>
      <c r="AK1225" s="271"/>
      <c r="AL1225" s="271"/>
      <c r="AM1225" s="294"/>
      <c r="AN1225" s="295" t="e">
        <f t="shared" si="336"/>
        <v>#DIV/0!</v>
      </c>
      <c r="AO1225" s="299"/>
    </row>
    <row r="1226" spans="1:41" s="218" customFormat="1" ht="15" customHeight="1" x14ac:dyDescent="0.15">
      <c r="A1226" s="229"/>
      <c r="B1226" s="230"/>
      <c r="C1226" s="231"/>
      <c r="D1226" s="232">
        <v>1</v>
      </c>
      <c r="E1226" s="233"/>
      <c r="F1226" s="233"/>
      <c r="G1226" s="232"/>
      <c r="H1226" s="234"/>
      <c r="I1226" s="234"/>
      <c r="J1226" s="232"/>
      <c r="K1226" s="233"/>
      <c r="L1226" s="232"/>
      <c r="M1226" s="232"/>
      <c r="N1226" s="232"/>
      <c r="O1226" s="255">
        <f t="shared" si="335"/>
        <v>0</v>
      </c>
      <c r="P1226" s="322">
        <f>SUM(O1226:O1230)</f>
        <v>0</v>
      </c>
      <c r="Q1226" s="264"/>
      <c r="R1226" s="330">
        <f>SUMPRODUCT(Q1226:Q1230+0)</f>
        <v>0</v>
      </c>
      <c r="S1226" s="346" t="e">
        <f>R1226/P1226</f>
        <v>#DIV/0!</v>
      </c>
      <c r="T1226" s="322" t="e">
        <f>LOOKUP(S1226,{0.4,0.45,0.5,0.55,0.6,0.65,0.7,0.75,0.8,0.85,0.9,0.95,1},{0.1,0.175,0.25,0.325,0.4,0.475,0.55,0.625,0.7,0.775,0.85,0.925,1})</f>
        <v>#DIV/0!</v>
      </c>
      <c r="U1226" s="324"/>
      <c r="V1226" s="326"/>
      <c r="W1226" s="328"/>
      <c r="X1226" s="324"/>
      <c r="Y1226" s="330">
        <f>R1226-(V1226/10)-X1226</f>
        <v>0</v>
      </c>
      <c r="Z1226" s="330" t="e">
        <f>Y1226*T1226*AE1226</f>
        <v>#DIV/0!</v>
      </c>
      <c r="AA1226" s="330" t="e">
        <f>U1226-V1226+Z1226</f>
        <v>#DIV/0!</v>
      </c>
      <c r="AB1226" s="265"/>
      <c r="AC1226" s="265"/>
      <c r="AD1226" s="276"/>
      <c r="AE1226" s="277" t="e">
        <f>VLOOKUP(AD1226,分类参数表!$I$2:$J$10,2,FALSE)</f>
        <v>#N/A</v>
      </c>
      <c r="AF1226" s="278"/>
      <c r="AG1226" s="264"/>
      <c r="AH1226" s="264"/>
      <c r="AI1226" s="264"/>
      <c r="AJ1226" s="264"/>
      <c r="AK1226" s="264"/>
      <c r="AL1226" s="264"/>
      <c r="AM1226" s="288"/>
      <c r="AN1226" s="289" t="e">
        <f t="shared" si="336"/>
        <v>#DIV/0!</v>
      </c>
      <c r="AO1226" s="296"/>
    </row>
    <row r="1227" spans="1:41" s="219" customFormat="1" ht="15" customHeight="1" x14ac:dyDescent="0.15">
      <c r="A1227" s="235"/>
      <c r="B1227" s="236">
        <f t="shared" ref="B1227:C1230" si="339">B1226</f>
        <v>0</v>
      </c>
      <c r="C1227" s="237">
        <f t="shared" si="339"/>
        <v>0</v>
      </c>
      <c r="D1227" s="238">
        <f>D1226+1</f>
        <v>2</v>
      </c>
      <c r="E1227" s="238"/>
      <c r="F1227" s="239"/>
      <c r="G1227" s="238"/>
      <c r="H1227" s="240"/>
      <c r="I1227" s="240"/>
      <c r="J1227" s="238"/>
      <c r="K1227" s="238"/>
      <c r="L1227" s="238"/>
      <c r="M1227" s="238"/>
      <c r="N1227" s="238"/>
      <c r="O1227" s="256">
        <f t="shared" si="335"/>
        <v>0</v>
      </c>
      <c r="P1227" s="323"/>
      <c r="Q1227" s="266"/>
      <c r="R1227" s="331"/>
      <c r="S1227" s="347"/>
      <c r="T1227" s="323"/>
      <c r="U1227" s="325"/>
      <c r="V1227" s="327"/>
      <c r="W1227" s="329"/>
      <c r="X1227" s="325"/>
      <c r="Y1227" s="331"/>
      <c r="Z1227" s="331"/>
      <c r="AA1227" s="331"/>
      <c r="AB1227" s="267"/>
      <c r="AC1227" s="267"/>
      <c r="AD1227" s="238">
        <f>AD1226</f>
        <v>0</v>
      </c>
      <c r="AE1227" s="279" t="e">
        <f>VLOOKUP(AD1227,分类参数表!$I$2:$J$10,2,FALSE)</f>
        <v>#N/A</v>
      </c>
      <c r="AF1227" s="280"/>
      <c r="AG1227" s="266"/>
      <c r="AH1227" s="266"/>
      <c r="AI1227" s="266"/>
      <c r="AJ1227" s="266"/>
      <c r="AK1227" s="266"/>
      <c r="AL1227" s="266"/>
      <c r="AM1227" s="290"/>
      <c r="AN1227" s="291" t="e">
        <f t="shared" si="336"/>
        <v>#DIV/0!</v>
      </c>
      <c r="AO1227" s="297"/>
    </row>
    <row r="1228" spans="1:41" s="219" customFormat="1" ht="15" customHeight="1" x14ac:dyDescent="0.15">
      <c r="A1228" s="235"/>
      <c r="B1228" s="236">
        <f t="shared" si="339"/>
        <v>0</v>
      </c>
      <c r="C1228" s="237">
        <f t="shared" si="339"/>
        <v>0</v>
      </c>
      <c r="D1228" s="238">
        <f>D1227+1</f>
        <v>3</v>
      </c>
      <c r="E1228" s="238"/>
      <c r="F1228" s="239"/>
      <c r="G1228" s="238"/>
      <c r="H1228" s="240"/>
      <c r="I1228" s="240"/>
      <c r="J1228" s="238"/>
      <c r="K1228" s="238"/>
      <c r="L1228" s="238"/>
      <c r="M1228" s="238"/>
      <c r="N1228" s="238"/>
      <c r="O1228" s="256">
        <f t="shared" si="335"/>
        <v>0</v>
      </c>
      <c r="P1228" s="323"/>
      <c r="Q1228" s="266"/>
      <c r="R1228" s="331"/>
      <c r="S1228" s="347"/>
      <c r="T1228" s="323"/>
      <c r="U1228" s="325"/>
      <c r="V1228" s="327"/>
      <c r="W1228" s="329"/>
      <c r="X1228" s="325"/>
      <c r="Y1228" s="331"/>
      <c r="Z1228" s="331"/>
      <c r="AA1228" s="331"/>
      <c r="AB1228" s="268"/>
      <c r="AC1228" s="268"/>
      <c r="AD1228" s="238">
        <f>AD1227</f>
        <v>0</v>
      </c>
      <c r="AE1228" s="279" t="e">
        <f>VLOOKUP(AD1228,分类参数表!$I$2:$J$10,2,FALSE)</f>
        <v>#N/A</v>
      </c>
      <c r="AF1228" s="280"/>
      <c r="AG1228" s="266"/>
      <c r="AH1228" s="266"/>
      <c r="AI1228" s="266"/>
      <c r="AJ1228" s="266"/>
      <c r="AK1228" s="266"/>
      <c r="AL1228" s="266"/>
      <c r="AM1228" s="290"/>
      <c r="AN1228" s="291" t="e">
        <f t="shared" si="336"/>
        <v>#DIV/0!</v>
      </c>
      <c r="AO1228" s="297"/>
    </row>
    <row r="1229" spans="1:41" s="219" customFormat="1" ht="15" customHeight="1" x14ac:dyDescent="0.15">
      <c r="A1229" s="235"/>
      <c r="B1229" s="236">
        <f t="shared" si="339"/>
        <v>0</v>
      </c>
      <c r="C1229" s="237">
        <f t="shared" si="339"/>
        <v>0</v>
      </c>
      <c r="D1229" s="238">
        <f>D1228+1</f>
        <v>4</v>
      </c>
      <c r="E1229" s="238"/>
      <c r="F1229" s="239"/>
      <c r="G1229" s="238"/>
      <c r="H1229" s="238"/>
      <c r="I1229" s="238"/>
      <c r="J1229" s="238"/>
      <c r="K1229" s="238"/>
      <c r="L1229" s="238"/>
      <c r="M1229" s="238"/>
      <c r="N1229" s="238"/>
      <c r="O1229" s="256">
        <f t="shared" si="335"/>
        <v>0</v>
      </c>
      <c r="P1229" s="323"/>
      <c r="Q1229" s="266"/>
      <c r="R1229" s="331"/>
      <c r="S1229" s="347"/>
      <c r="T1229" s="323"/>
      <c r="U1229" s="325"/>
      <c r="V1229" s="327"/>
      <c r="W1229" s="329"/>
      <c r="X1229" s="325"/>
      <c r="Y1229" s="331"/>
      <c r="Z1229" s="331"/>
      <c r="AA1229" s="331"/>
      <c r="AB1229" s="267"/>
      <c r="AC1229" s="267"/>
      <c r="AD1229" s="238">
        <f>AD1228</f>
        <v>0</v>
      </c>
      <c r="AE1229" s="279" t="e">
        <f>VLOOKUP(AD1229,分类参数表!$I$2:$J$10,2,FALSE)</f>
        <v>#N/A</v>
      </c>
      <c r="AF1229" s="280"/>
      <c r="AG1229" s="266"/>
      <c r="AH1229" s="266"/>
      <c r="AI1229" s="266"/>
      <c r="AJ1229" s="266"/>
      <c r="AK1229" s="266"/>
      <c r="AL1229" s="266"/>
      <c r="AM1229" s="290"/>
      <c r="AN1229" s="291" t="e">
        <f t="shared" si="336"/>
        <v>#DIV/0!</v>
      </c>
      <c r="AO1229" s="297"/>
    </row>
    <row r="1230" spans="1:41" s="219" customFormat="1" ht="15" customHeight="1" x14ac:dyDescent="0.15">
      <c r="A1230" s="235"/>
      <c r="B1230" s="236">
        <f t="shared" si="339"/>
        <v>0</v>
      </c>
      <c r="C1230" s="237">
        <f t="shared" si="339"/>
        <v>0</v>
      </c>
      <c r="D1230" s="238">
        <f>D1229+1</f>
        <v>5</v>
      </c>
      <c r="E1230" s="238"/>
      <c r="F1230" s="239"/>
      <c r="G1230" s="238"/>
      <c r="H1230" s="238"/>
      <c r="I1230" s="238"/>
      <c r="J1230" s="238"/>
      <c r="K1230" s="238"/>
      <c r="L1230" s="238"/>
      <c r="M1230" s="238"/>
      <c r="N1230" s="238"/>
      <c r="O1230" s="256">
        <f t="shared" si="335"/>
        <v>0</v>
      </c>
      <c r="P1230" s="323"/>
      <c r="Q1230" s="266"/>
      <c r="R1230" s="331"/>
      <c r="S1230" s="347"/>
      <c r="T1230" s="323"/>
      <c r="U1230" s="325"/>
      <c r="V1230" s="327"/>
      <c r="W1230" s="329"/>
      <c r="X1230" s="325"/>
      <c r="Y1230" s="331"/>
      <c r="Z1230" s="331"/>
      <c r="AA1230" s="331"/>
      <c r="AB1230" s="267"/>
      <c r="AC1230" s="267"/>
      <c r="AD1230" s="238">
        <f>AD1229</f>
        <v>0</v>
      </c>
      <c r="AE1230" s="279" t="e">
        <f>VLOOKUP(AD1230,分类参数表!$I$2:$J$10,2,FALSE)</f>
        <v>#N/A</v>
      </c>
      <c r="AF1230" s="280"/>
      <c r="AG1230" s="266"/>
      <c r="AH1230" s="266"/>
      <c r="AI1230" s="266"/>
      <c r="AJ1230" s="266"/>
      <c r="AK1230" s="266"/>
      <c r="AL1230" s="266"/>
      <c r="AM1230" s="290"/>
      <c r="AN1230" s="291" t="e">
        <f t="shared" si="336"/>
        <v>#DIV/0!</v>
      </c>
      <c r="AO1230" s="297"/>
    </row>
    <row r="1231" spans="1:41" s="220" customFormat="1" ht="15" customHeight="1" x14ac:dyDescent="0.15">
      <c r="A1231" s="241"/>
      <c r="B1231" s="242"/>
      <c r="C1231" s="243"/>
      <c r="D1231" s="244">
        <v>1</v>
      </c>
      <c r="E1231" s="245"/>
      <c r="F1231" s="245"/>
      <c r="G1231" s="244"/>
      <c r="H1231" s="246"/>
      <c r="I1231" s="246"/>
      <c r="J1231" s="244"/>
      <c r="K1231" s="245"/>
      <c r="L1231" s="244"/>
      <c r="M1231" s="244"/>
      <c r="N1231" s="244"/>
      <c r="O1231" s="257">
        <f t="shared" si="335"/>
        <v>0</v>
      </c>
      <c r="P1231" s="332">
        <f>SUM(O1231:O1235)</f>
        <v>0</v>
      </c>
      <c r="Q1231" s="269"/>
      <c r="R1231" s="318">
        <f>SUMPRODUCT(Q1231:Q1235+0)</f>
        <v>0</v>
      </c>
      <c r="S1231" s="334" t="e">
        <f>R1231/P1231</f>
        <v>#DIV/0!</v>
      </c>
      <c r="T1231" s="332" t="e">
        <f>LOOKUP(S1231,{0.4,0.45,0.5,0.55,0.6,0.65,0.7,0.75,0.8,0.85,0.9,0.95,1},{0.1,0.175,0.25,0.325,0.4,0.475,0.55,0.625,0.7,0.775,0.85,0.925,1})</f>
        <v>#DIV/0!</v>
      </c>
      <c r="U1231" s="320"/>
      <c r="V1231" s="344"/>
      <c r="W1231" s="342"/>
      <c r="X1231" s="320"/>
      <c r="Y1231" s="318">
        <f>R1231-(V1231/10)-X1231</f>
        <v>0</v>
      </c>
      <c r="Z1231" s="318" t="e">
        <f>Y1231*T1231*AE1231</f>
        <v>#DIV/0!</v>
      </c>
      <c r="AA1231" s="318" t="e">
        <f>U1231-V1231+Z1231</f>
        <v>#DIV/0!</v>
      </c>
      <c r="AB1231" s="270"/>
      <c r="AC1231" s="270"/>
      <c r="AD1231" s="281"/>
      <c r="AE1231" s="282" t="e">
        <f>VLOOKUP(AD1231,分类参数表!$I$2:$J$10,2,FALSE)</f>
        <v>#N/A</v>
      </c>
      <c r="AF1231" s="283"/>
      <c r="AG1231" s="269"/>
      <c r="AH1231" s="269"/>
      <c r="AI1231" s="269"/>
      <c r="AJ1231" s="269"/>
      <c r="AK1231" s="269"/>
      <c r="AL1231" s="269"/>
      <c r="AM1231" s="292"/>
      <c r="AN1231" s="293" t="e">
        <f t="shared" si="336"/>
        <v>#DIV/0!</v>
      </c>
      <c r="AO1231" s="298"/>
    </row>
    <row r="1232" spans="1:41" s="221" customFormat="1" ht="15" customHeight="1" x14ac:dyDescent="0.15">
      <c r="A1232" s="247"/>
      <c r="B1232" s="248">
        <f t="shared" ref="B1232:C1235" si="340">B1231</f>
        <v>0</v>
      </c>
      <c r="C1232" s="249">
        <f t="shared" si="340"/>
        <v>0</v>
      </c>
      <c r="D1232" s="250">
        <f>D1231+1</f>
        <v>2</v>
      </c>
      <c r="E1232" s="250"/>
      <c r="F1232" s="251"/>
      <c r="G1232" s="250"/>
      <c r="H1232" s="252"/>
      <c r="I1232" s="252"/>
      <c r="J1232" s="250"/>
      <c r="K1232" s="250"/>
      <c r="L1232" s="250"/>
      <c r="M1232" s="250"/>
      <c r="N1232" s="250"/>
      <c r="O1232" s="258">
        <f t="shared" si="335"/>
        <v>0</v>
      </c>
      <c r="P1232" s="333"/>
      <c r="Q1232" s="271"/>
      <c r="R1232" s="319"/>
      <c r="S1232" s="335"/>
      <c r="T1232" s="333"/>
      <c r="U1232" s="321"/>
      <c r="V1232" s="345"/>
      <c r="W1232" s="343"/>
      <c r="X1232" s="321"/>
      <c r="Y1232" s="319"/>
      <c r="Z1232" s="319"/>
      <c r="AA1232" s="319"/>
      <c r="AB1232" s="272"/>
      <c r="AC1232" s="272"/>
      <c r="AD1232" s="250">
        <f>AD1231</f>
        <v>0</v>
      </c>
      <c r="AE1232" s="284" t="e">
        <f>VLOOKUP(AD1232,分类参数表!$I$2:$J$10,2,FALSE)</f>
        <v>#N/A</v>
      </c>
      <c r="AF1232" s="285"/>
      <c r="AG1232" s="271"/>
      <c r="AH1232" s="271"/>
      <c r="AI1232" s="271"/>
      <c r="AJ1232" s="271"/>
      <c r="AK1232" s="271"/>
      <c r="AL1232" s="271"/>
      <c r="AM1232" s="294"/>
      <c r="AN1232" s="295" t="e">
        <f t="shared" si="336"/>
        <v>#DIV/0!</v>
      </c>
      <c r="AO1232" s="299"/>
    </row>
    <row r="1233" spans="1:41" s="221" customFormat="1" ht="15" customHeight="1" x14ac:dyDescent="0.15">
      <c r="A1233" s="247"/>
      <c r="B1233" s="248">
        <f t="shared" si="340"/>
        <v>0</v>
      </c>
      <c r="C1233" s="249">
        <f t="shared" si="340"/>
        <v>0</v>
      </c>
      <c r="D1233" s="250">
        <f>D1232+1</f>
        <v>3</v>
      </c>
      <c r="E1233" s="250"/>
      <c r="F1233" s="251"/>
      <c r="G1233" s="250"/>
      <c r="H1233" s="252"/>
      <c r="I1233" s="252"/>
      <c r="J1233" s="250"/>
      <c r="K1233" s="250"/>
      <c r="L1233" s="250"/>
      <c r="M1233" s="250"/>
      <c r="N1233" s="250"/>
      <c r="O1233" s="258">
        <f t="shared" si="335"/>
        <v>0</v>
      </c>
      <c r="P1233" s="333"/>
      <c r="Q1233" s="271"/>
      <c r="R1233" s="319"/>
      <c r="S1233" s="335"/>
      <c r="T1233" s="333"/>
      <c r="U1233" s="321"/>
      <c r="V1233" s="345"/>
      <c r="W1233" s="343"/>
      <c r="X1233" s="321"/>
      <c r="Y1233" s="319"/>
      <c r="Z1233" s="319"/>
      <c r="AA1233" s="319"/>
      <c r="AB1233" s="273"/>
      <c r="AC1233" s="273"/>
      <c r="AD1233" s="250">
        <f>AD1232</f>
        <v>0</v>
      </c>
      <c r="AE1233" s="284" t="e">
        <f>VLOOKUP(AD1233,分类参数表!$I$2:$J$10,2,FALSE)</f>
        <v>#N/A</v>
      </c>
      <c r="AF1233" s="285"/>
      <c r="AG1233" s="271"/>
      <c r="AH1233" s="271"/>
      <c r="AI1233" s="271"/>
      <c r="AJ1233" s="271"/>
      <c r="AK1233" s="271"/>
      <c r="AL1233" s="271"/>
      <c r="AM1233" s="294"/>
      <c r="AN1233" s="295" t="e">
        <f t="shared" si="336"/>
        <v>#DIV/0!</v>
      </c>
      <c r="AO1233" s="299"/>
    </row>
    <row r="1234" spans="1:41" s="221" customFormat="1" ht="15" customHeight="1" x14ac:dyDescent="0.15">
      <c r="A1234" s="247"/>
      <c r="B1234" s="248">
        <f t="shared" si="340"/>
        <v>0</v>
      </c>
      <c r="C1234" s="249">
        <f t="shared" si="340"/>
        <v>0</v>
      </c>
      <c r="D1234" s="250">
        <f>D1233+1</f>
        <v>4</v>
      </c>
      <c r="E1234" s="250"/>
      <c r="F1234" s="251"/>
      <c r="G1234" s="250"/>
      <c r="H1234" s="250"/>
      <c r="I1234" s="250"/>
      <c r="J1234" s="250"/>
      <c r="K1234" s="250"/>
      <c r="L1234" s="250"/>
      <c r="M1234" s="250"/>
      <c r="N1234" s="250"/>
      <c r="O1234" s="258">
        <f t="shared" si="335"/>
        <v>0</v>
      </c>
      <c r="P1234" s="333"/>
      <c r="Q1234" s="271"/>
      <c r="R1234" s="319"/>
      <c r="S1234" s="335"/>
      <c r="T1234" s="333"/>
      <c r="U1234" s="321"/>
      <c r="V1234" s="345"/>
      <c r="W1234" s="343"/>
      <c r="X1234" s="321"/>
      <c r="Y1234" s="319"/>
      <c r="Z1234" s="319"/>
      <c r="AA1234" s="319"/>
      <c r="AB1234" s="272"/>
      <c r="AC1234" s="272"/>
      <c r="AD1234" s="250">
        <f>AD1233</f>
        <v>0</v>
      </c>
      <c r="AE1234" s="284" t="e">
        <f>VLOOKUP(AD1234,分类参数表!$I$2:$J$10,2,FALSE)</f>
        <v>#N/A</v>
      </c>
      <c r="AF1234" s="285"/>
      <c r="AG1234" s="271"/>
      <c r="AH1234" s="271"/>
      <c r="AI1234" s="271"/>
      <c r="AJ1234" s="271"/>
      <c r="AK1234" s="271"/>
      <c r="AL1234" s="271"/>
      <c r="AM1234" s="294"/>
      <c r="AN1234" s="295" t="e">
        <f t="shared" si="336"/>
        <v>#DIV/0!</v>
      </c>
      <c r="AO1234" s="299"/>
    </row>
    <row r="1235" spans="1:41" s="221" customFormat="1" ht="15" customHeight="1" x14ac:dyDescent="0.15">
      <c r="A1235" s="247"/>
      <c r="B1235" s="248">
        <f t="shared" si="340"/>
        <v>0</v>
      </c>
      <c r="C1235" s="249">
        <f t="shared" si="340"/>
        <v>0</v>
      </c>
      <c r="D1235" s="250">
        <f>D1234+1</f>
        <v>5</v>
      </c>
      <c r="E1235" s="250"/>
      <c r="F1235" s="251"/>
      <c r="G1235" s="250"/>
      <c r="H1235" s="250"/>
      <c r="I1235" s="250"/>
      <c r="J1235" s="250"/>
      <c r="K1235" s="250"/>
      <c r="L1235" s="250"/>
      <c r="M1235" s="250"/>
      <c r="N1235" s="250"/>
      <c r="O1235" s="258">
        <f t="shared" si="335"/>
        <v>0</v>
      </c>
      <c r="P1235" s="333"/>
      <c r="Q1235" s="271"/>
      <c r="R1235" s="319"/>
      <c r="S1235" s="335"/>
      <c r="T1235" s="333"/>
      <c r="U1235" s="321"/>
      <c r="V1235" s="345"/>
      <c r="W1235" s="343"/>
      <c r="X1235" s="321"/>
      <c r="Y1235" s="319"/>
      <c r="Z1235" s="319"/>
      <c r="AA1235" s="319"/>
      <c r="AB1235" s="272"/>
      <c r="AC1235" s="272"/>
      <c r="AD1235" s="250">
        <f>AD1234</f>
        <v>0</v>
      </c>
      <c r="AE1235" s="284" t="e">
        <f>VLOOKUP(AD1235,分类参数表!$I$2:$J$10,2,FALSE)</f>
        <v>#N/A</v>
      </c>
      <c r="AF1235" s="285"/>
      <c r="AG1235" s="271"/>
      <c r="AH1235" s="271"/>
      <c r="AI1235" s="271"/>
      <c r="AJ1235" s="271"/>
      <c r="AK1235" s="271"/>
      <c r="AL1235" s="271"/>
      <c r="AM1235" s="294"/>
      <c r="AN1235" s="295" t="e">
        <f t="shared" si="336"/>
        <v>#DIV/0!</v>
      </c>
      <c r="AO1235" s="299"/>
    </row>
    <row r="1236" spans="1:41" s="218" customFormat="1" ht="15" customHeight="1" x14ac:dyDescent="0.15">
      <c r="A1236" s="229"/>
      <c r="B1236" s="230"/>
      <c r="C1236" s="231"/>
      <c r="D1236" s="232">
        <v>1</v>
      </c>
      <c r="E1236" s="233"/>
      <c r="F1236" s="233"/>
      <c r="G1236" s="232"/>
      <c r="H1236" s="234"/>
      <c r="I1236" s="234"/>
      <c r="J1236" s="232"/>
      <c r="K1236" s="233"/>
      <c r="L1236" s="232"/>
      <c r="M1236" s="232"/>
      <c r="N1236" s="232"/>
      <c r="O1236" s="255">
        <f t="shared" si="335"/>
        <v>0</v>
      </c>
      <c r="P1236" s="322">
        <f>SUM(O1236:O1240)</f>
        <v>0</v>
      </c>
      <c r="Q1236" s="264"/>
      <c r="R1236" s="330">
        <f>SUMPRODUCT(Q1236:Q1240+0)</f>
        <v>0</v>
      </c>
      <c r="S1236" s="346" t="e">
        <f>R1236/P1236</f>
        <v>#DIV/0!</v>
      </c>
      <c r="T1236" s="322" t="e">
        <f>LOOKUP(S1236,{0.4,0.45,0.5,0.55,0.6,0.65,0.7,0.75,0.8,0.85,0.9,0.95,1},{0.1,0.175,0.25,0.325,0.4,0.475,0.55,0.625,0.7,0.775,0.85,0.925,1})</f>
        <v>#DIV/0!</v>
      </c>
      <c r="U1236" s="324"/>
      <c r="V1236" s="326"/>
      <c r="W1236" s="328"/>
      <c r="X1236" s="324"/>
      <c r="Y1236" s="330">
        <f>R1236-(V1236/10)-X1236</f>
        <v>0</v>
      </c>
      <c r="Z1236" s="330" t="e">
        <f>Y1236*T1236*AE1236</f>
        <v>#DIV/0!</v>
      </c>
      <c r="AA1236" s="330" t="e">
        <f>U1236-V1236+Z1236</f>
        <v>#DIV/0!</v>
      </c>
      <c r="AB1236" s="265"/>
      <c r="AC1236" s="265"/>
      <c r="AD1236" s="276"/>
      <c r="AE1236" s="277" t="e">
        <f>VLOOKUP(AD1236,分类参数表!$I$2:$J$10,2,FALSE)</f>
        <v>#N/A</v>
      </c>
      <c r="AF1236" s="278"/>
      <c r="AG1236" s="264"/>
      <c r="AH1236" s="264"/>
      <c r="AI1236" s="264"/>
      <c r="AJ1236" s="264"/>
      <c r="AK1236" s="264"/>
      <c r="AL1236" s="264"/>
      <c r="AM1236" s="288"/>
      <c r="AN1236" s="289" t="e">
        <f t="shared" si="336"/>
        <v>#DIV/0!</v>
      </c>
      <c r="AO1236" s="296"/>
    </row>
    <row r="1237" spans="1:41" s="219" customFormat="1" ht="15" customHeight="1" x14ac:dyDescent="0.15">
      <c r="A1237" s="235"/>
      <c r="B1237" s="236">
        <f t="shared" ref="B1237:C1240" si="341">B1236</f>
        <v>0</v>
      </c>
      <c r="C1237" s="237">
        <f t="shared" si="341"/>
        <v>0</v>
      </c>
      <c r="D1237" s="238">
        <f>D1236+1</f>
        <v>2</v>
      </c>
      <c r="E1237" s="238"/>
      <c r="F1237" s="239"/>
      <c r="G1237" s="238"/>
      <c r="H1237" s="240"/>
      <c r="I1237" s="240"/>
      <c r="J1237" s="238"/>
      <c r="K1237" s="238"/>
      <c r="L1237" s="238"/>
      <c r="M1237" s="238"/>
      <c r="N1237" s="238"/>
      <c r="O1237" s="256">
        <f t="shared" si="335"/>
        <v>0</v>
      </c>
      <c r="P1237" s="323"/>
      <c r="Q1237" s="266"/>
      <c r="R1237" s="331"/>
      <c r="S1237" s="347"/>
      <c r="T1237" s="323"/>
      <c r="U1237" s="325"/>
      <c r="V1237" s="327"/>
      <c r="W1237" s="329"/>
      <c r="X1237" s="325"/>
      <c r="Y1237" s="331"/>
      <c r="Z1237" s="331"/>
      <c r="AA1237" s="331"/>
      <c r="AB1237" s="267"/>
      <c r="AC1237" s="267"/>
      <c r="AD1237" s="238">
        <f>AD1236</f>
        <v>0</v>
      </c>
      <c r="AE1237" s="279" t="e">
        <f>VLOOKUP(AD1237,分类参数表!$I$2:$J$10,2,FALSE)</f>
        <v>#N/A</v>
      </c>
      <c r="AF1237" s="280"/>
      <c r="AG1237" s="266"/>
      <c r="AH1237" s="266"/>
      <c r="AI1237" s="266"/>
      <c r="AJ1237" s="266"/>
      <c r="AK1237" s="266"/>
      <c r="AL1237" s="266"/>
      <c r="AM1237" s="290"/>
      <c r="AN1237" s="291" t="e">
        <f t="shared" si="336"/>
        <v>#DIV/0!</v>
      </c>
      <c r="AO1237" s="297"/>
    </row>
    <row r="1238" spans="1:41" s="219" customFormat="1" ht="15" customHeight="1" x14ac:dyDescent="0.15">
      <c r="A1238" s="235"/>
      <c r="B1238" s="236">
        <f t="shared" si="341"/>
        <v>0</v>
      </c>
      <c r="C1238" s="237">
        <f t="shared" si="341"/>
        <v>0</v>
      </c>
      <c r="D1238" s="238">
        <f>D1237+1</f>
        <v>3</v>
      </c>
      <c r="E1238" s="238"/>
      <c r="F1238" s="239"/>
      <c r="G1238" s="238"/>
      <c r="H1238" s="240"/>
      <c r="I1238" s="240"/>
      <c r="J1238" s="238"/>
      <c r="K1238" s="238"/>
      <c r="L1238" s="238"/>
      <c r="M1238" s="238"/>
      <c r="N1238" s="238"/>
      <c r="O1238" s="256">
        <f t="shared" si="335"/>
        <v>0</v>
      </c>
      <c r="P1238" s="323"/>
      <c r="Q1238" s="266"/>
      <c r="R1238" s="331"/>
      <c r="S1238" s="347"/>
      <c r="T1238" s="323"/>
      <c r="U1238" s="325"/>
      <c r="V1238" s="327"/>
      <c r="W1238" s="329"/>
      <c r="X1238" s="325"/>
      <c r="Y1238" s="331"/>
      <c r="Z1238" s="331"/>
      <c r="AA1238" s="331"/>
      <c r="AB1238" s="268"/>
      <c r="AC1238" s="268"/>
      <c r="AD1238" s="238">
        <f>AD1237</f>
        <v>0</v>
      </c>
      <c r="AE1238" s="279" t="e">
        <f>VLOOKUP(AD1238,分类参数表!$I$2:$J$10,2,FALSE)</f>
        <v>#N/A</v>
      </c>
      <c r="AF1238" s="280"/>
      <c r="AG1238" s="266"/>
      <c r="AH1238" s="266"/>
      <c r="AI1238" s="266"/>
      <c r="AJ1238" s="266"/>
      <c r="AK1238" s="266"/>
      <c r="AL1238" s="266"/>
      <c r="AM1238" s="290"/>
      <c r="AN1238" s="291" t="e">
        <f t="shared" si="336"/>
        <v>#DIV/0!</v>
      </c>
      <c r="AO1238" s="297"/>
    </row>
    <row r="1239" spans="1:41" s="219" customFormat="1" ht="15" customHeight="1" x14ac:dyDescent="0.15">
      <c r="A1239" s="235"/>
      <c r="B1239" s="236">
        <f t="shared" si="341"/>
        <v>0</v>
      </c>
      <c r="C1239" s="237">
        <f t="shared" si="341"/>
        <v>0</v>
      </c>
      <c r="D1239" s="238">
        <f>D1238+1</f>
        <v>4</v>
      </c>
      <c r="E1239" s="238"/>
      <c r="F1239" s="239"/>
      <c r="G1239" s="238"/>
      <c r="H1239" s="238"/>
      <c r="I1239" s="238"/>
      <c r="J1239" s="238"/>
      <c r="K1239" s="238"/>
      <c r="L1239" s="238"/>
      <c r="M1239" s="238"/>
      <c r="N1239" s="238"/>
      <c r="O1239" s="256">
        <f t="shared" si="335"/>
        <v>0</v>
      </c>
      <c r="P1239" s="323"/>
      <c r="Q1239" s="266"/>
      <c r="R1239" s="331"/>
      <c r="S1239" s="347"/>
      <c r="T1239" s="323"/>
      <c r="U1239" s="325"/>
      <c r="V1239" s="327"/>
      <c r="W1239" s="329"/>
      <c r="X1239" s="325"/>
      <c r="Y1239" s="331"/>
      <c r="Z1239" s="331"/>
      <c r="AA1239" s="331"/>
      <c r="AB1239" s="267"/>
      <c r="AC1239" s="267"/>
      <c r="AD1239" s="238">
        <f>AD1238</f>
        <v>0</v>
      </c>
      <c r="AE1239" s="279" t="e">
        <f>VLOOKUP(AD1239,分类参数表!$I$2:$J$10,2,FALSE)</f>
        <v>#N/A</v>
      </c>
      <c r="AF1239" s="280"/>
      <c r="AG1239" s="266"/>
      <c r="AH1239" s="266"/>
      <c r="AI1239" s="266"/>
      <c r="AJ1239" s="266"/>
      <c r="AK1239" s="266"/>
      <c r="AL1239" s="266"/>
      <c r="AM1239" s="290"/>
      <c r="AN1239" s="291" t="e">
        <f t="shared" si="336"/>
        <v>#DIV/0!</v>
      </c>
      <c r="AO1239" s="297"/>
    </row>
    <row r="1240" spans="1:41" s="219" customFormat="1" ht="15" customHeight="1" x14ac:dyDescent="0.15">
      <c r="A1240" s="235"/>
      <c r="B1240" s="236">
        <f t="shared" si="341"/>
        <v>0</v>
      </c>
      <c r="C1240" s="237">
        <f t="shared" si="341"/>
        <v>0</v>
      </c>
      <c r="D1240" s="238">
        <f>D1239+1</f>
        <v>5</v>
      </c>
      <c r="E1240" s="238"/>
      <c r="F1240" s="239"/>
      <c r="G1240" s="238"/>
      <c r="H1240" s="238"/>
      <c r="I1240" s="238"/>
      <c r="J1240" s="238"/>
      <c r="K1240" s="238"/>
      <c r="L1240" s="238"/>
      <c r="M1240" s="238"/>
      <c r="N1240" s="238"/>
      <c r="O1240" s="256">
        <f t="shared" si="335"/>
        <v>0</v>
      </c>
      <c r="P1240" s="323"/>
      <c r="Q1240" s="266"/>
      <c r="R1240" s="331"/>
      <c r="S1240" s="347"/>
      <c r="T1240" s="323"/>
      <c r="U1240" s="325"/>
      <c r="V1240" s="327"/>
      <c r="W1240" s="329"/>
      <c r="X1240" s="325"/>
      <c r="Y1240" s="331"/>
      <c r="Z1240" s="331"/>
      <c r="AA1240" s="331"/>
      <c r="AB1240" s="267"/>
      <c r="AC1240" s="267"/>
      <c r="AD1240" s="238">
        <f>AD1239</f>
        <v>0</v>
      </c>
      <c r="AE1240" s="279" t="e">
        <f>VLOOKUP(AD1240,分类参数表!$I$2:$J$10,2,FALSE)</f>
        <v>#N/A</v>
      </c>
      <c r="AF1240" s="280"/>
      <c r="AG1240" s="266"/>
      <c r="AH1240" s="266"/>
      <c r="AI1240" s="266"/>
      <c r="AJ1240" s="266"/>
      <c r="AK1240" s="266"/>
      <c r="AL1240" s="266"/>
      <c r="AM1240" s="290"/>
      <c r="AN1240" s="291" t="e">
        <f t="shared" si="336"/>
        <v>#DIV/0!</v>
      </c>
      <c r="AO1240" s="297"/>
    </row>
    <row r="1241" spans="1:41" x14ac:dyDescent="0.15">
      <c r="A1241" s="253"/>
      <c r="B1241" s="38"/>
      <c r="C1241" s="37"/>
      <c r="D1241" s="38"/>
      <c r="E1241" s="38"/>
      <c r="F1241" s="38"/>
      <c r="G1241" s="38"/>
      <c r="H1241" s="38"/>
      <c r="I1241" s="38"/>
      <c r="J1241" s="38"/>
      <c r="K1241" s="38"/>
      <c r="L1241" s="38"/>
      <c r="M1241" s="38"/>
      <c r="N1241" s="38"/>
      <c r="O1241" s="38"/>
      <c r="P1241" s="38"/>
      <c r="Q1241" s="67"/>
      <c r="R1241" s="38"/>
      <c r="S1241" s="38"/>
      <c r="T1241" s="38"/>
      <c r="U1241" s="38"/>
      <c r="V1241" s="68"/>
      <c r="W1241" s="67"/>
      <c r="X1241" s="38"/>
      <c r="Y1241" s="68"/>
      <c r="Z1241" s="68"/>
      <c r="AA1241" s="68"/>
      <c r="AB1241" s="68"/>
      <c r="AC1241" s="68"/>
      <c r="AD1241" s="38"/>
      <c r="AE1241" s="286"/>
      <c r="AF1241" s="38"/>
      <c r="AG1241" s="38"/>
      <c r="AH1241" s="38"/>
      <c r="AI1241" s="38"/>
      <c r="AJ1241" s="38"/>
      <c r="AK1241" s="38"/>
      <c r="AL1241" s="38"/>
      <c r="AM1241" s="68"/>
      <c r="AN1241" s="90"/>
      <c r="AO1241" s="98"/>
    </row>
    <row r="1242" spans="1:41" s="218" customFormat="1" ht="15" customHeight="1" x14ac:dyDescent="0.15">
      <c r="A1242" s="229"/>
      <c r="B1242" s="230"/>
      <c r="C1242" s="231"/>
      <c r="D1242" s="232">
        <v>1</v>
      </c>
      <c r="E1242" s="233"/>
      <c r="F1242" s="233"/>
      <c r="G1242" s="232"/>
      <c r="H1242" s="234"/>
      <c r="I1242" s="234"/>
      <c r="J1242" s="232"/>
      <c r="K1242" s="233"/>
      <c r="L1242" s="232"/>
      <c r="M1242" s="232"/>
      <c r="N1242" s="232"/>
      <c r="O1242" s="255">
        <f t="shared" ref="O1242:O1266" si="342">N1242*M1242</f>
        <v>0</v>
      </c>
      <c r="P1242" s="322">
        <f>SUM(O1242:O1246)</f>
        <v>0</v>
      </c>
      <c r="Q1242" s="264"/>
      <c r="R1242" s="330">
        <f>SUMPRODUCT(Q1242:Q1246+0)</f>
        <v>0</v>
      </c>
      <c r="S1242" s="346" t="e">
        <f>R1242/P1242</f>
        <v>#DIV/0!</v>
      </c>
      <c r="T1242" s="322" t="e">
        <f>LOOKUP(S1242,{0.4,0.45,0.5,0.55,0.6,0.65,0.7,0.75,0.8,0.85,0.9,0.95,1},{0.1,0.175,0.25,0.325,0.4,0.475,0.55,0.625,0.7,0.775,0.85,0.925,1})</f>
        <v>#DIV/0!</v>
      </c>
      <c r="U1242" s="324"/>
      <c r="V1242" s="326"/>
      <c r="W1242" s="328"/>
      <c r="X1242" s="324"/>
      <c r="Y1242" s="330">
        <f>R1242-(V1242/10)-X1242</f>
        <v>0</v>
      </c>
      <c r="Z1242" s="330" t="e">
        <f>Y1242*T1242*AE1242</f>
        <v>#DIV/0!</v>
      </c>
      <c r="AA1242" s="330" t="e">
        <f>U1242-V1242+Z1242</f>
        <v>#DIV/0!</v>
      </c>
      <c r="AB1242" s="265"/>
      <c r="AC1242" s="265"/>
      <c r="AD1242" s="276"/>
      <c r="AE1242" s="277" t="e">
        <f>VLOOKUP(AD1242,分类参数表!$I$2:$J$10,2,FALSE)</f>
        <v>#N/A</v>
      </c>
      <c r="AF1242" s="278"/>
      <c r="AG1242" s="264"/>
      <c r="AH1242" s="264"/>
      <c r="AI1242" s="264"/>
      <c r="AJ1242" s="264"/>
      <c r="AK1242" s="264"/>
      <c r="AL1242" s="264"/>
      <c r="AM1242" s="288"/>
      <c r="AN1242" s="289" t="e">
        <f t="shared" ref="AN1242:AN1266" si="343">(Q1242-AM1242)/M1242/N1242</f>
        <v>#DIV/0!</v>
      </c>
      <c r="AO1242" s="296"/>
    </row>
    <row r="1243" spans="1:41" s="219" customFormat="1" ht="15" customHeight="1" x14ac:dyDescent="0.15">
      <c r="A1243" s="235"/>
      <c r="B1243" s="236">
        <f t="shared" ref="B1243:C1246" si="344">B1242</f>
        <v>0</v>
      </c>
      <c r="C1243" s="237">
        <f t="shared" si="344"/>
        <v>0</v>
      </c>
      <c r="D1243" s="238">
        <f>D1242+1</f>
        <v>2</v>
      </c>
      <c r="E1243" s="238"/>
      <c r="F1243" s="239"/>
      <c r="G1243" s="238"/>
      <c r="H1243" s="240"/>
      <c r="I1243" s="240"/>
      <c r="J1243" s="238"/>
      <c r="K1243" s="238"/>
      <c r="L1243" s="238"/>
      <c r="M1243" s="238"/>
      <c r="N1243" s="238"/>
      <c r="O1243" s="256">
        <f t="shared" si="342"/>
        <v>0</v>
      </c>
      <c r="P1243" s="323"/>
      <c r="Q1243" s="266"/>
      <c r="R1243" s="331"/>
      <c r="S1243" s="347"/>
      <c r="T1243" s="323"/>
      <c r="U1243" s="325"/>
      <c r="V1243" s="327"/>
      <c r="W1243" s="329"/>
      <c r="X1243" s="325"/>
      <c r="Y1243" s="331"/>
      <c r="Z1243" s="331"/>
      <c r="AA1243" s="331"/>
      <c r="AB1243" s="267"/>
      <c r="AC1243" s="267"/>
      <c r="AD1243" s="238">
        <f>AD1242</f>
        <v>0</v>
      </c>
      <c r="AE1243" s="279" t="e">
        <f>VLOOKUP(AD1243,分类参数表!$I$2:$J$10,2,FALSE)</f>
        <v>#N/A</v>
      </c>
      <c r="AF1243" s="280"/>
      <c r="AG1243" s="266"/>
      <c r="AH1243" s="266"/>
      <c r="AI1243" s="266"/>
      <c r="AJ1243" s="266"/>
      <c r="AK1243" s="266"/>
      <c r="AL1243" s="266"/>
      <c r="AM1243" s="290"/>
      <c r="AN1243" s="291" t="e">
        <f t="shared" si="343"/>
        <v>#DIV/0!</v>
      </c>
      <c r="AO1243" s="297"/>
    </row>
    <row r="1244" spans="1:41" s="219" customFormat="1" ht="15" customHeight="1" x14ac:dyDescent="0.15">
      <c r="A1244" s="235"/>
      <c r="B1244" s="236">
        <f t="shared" si="344"/>
        <v>0</v>
      </c>
      <c r="C1244" s="237">
        <f t="shared" si="344"/>
        <v>0</v>
      </c>
      <c r="D1244" s="238">
        <f>D1243+1</f>
        <v>3</v>
      </c>
      <c r="E1244" s="238"/>
      <c r="F1244" s="239"/>
      <c r="G1244" s="238"/>
      <c r="H1244" s="240"/>
      <c r="I1244" s="240"/>
      <c r="J1244" s="238"/>
      <c r="K1244" s="238"/>
      <c r="L1244" s="238"/>
      <c r="M1244" s="238"/>
      <c r="N1244" s="238"/>
      <c r="O1244" s="256">
        <f t="shared" si="342"/>
        <v>0</v>
      </c>
      <c r="P1244" s="323"/>
      <c r="Q1244" s="266"/>
      <c r="R1244" s="331"/>
      <c r="S1244" s="347"/>
      <c r="T1244" s="323"/>
      <c r="U1244" s="325"/>
      <c r="V1244" s="327"/>
      <c r="W1244" s="329"/>
      <c r="X1244" s="325"/>
      <c r="Y1244" s="331"/>
      <c r="Z1244" s="331"/>
      <c r="AA1244" s="331"/>
      <c r="AB1244" s="268"/>
      <c r="AC1244" s="268"/>
      <c r="AD1244" s="238">
        <f>AD1243</f>
        <v>0</v>
      </c>
      <c r="AE1244" s="279" t="e">
        <f>VLOOKUP(AD1244,分类参数表!$I$2:$J$10,2,FALSE)</f>
        <v>#N/A</v>
      </c>
      <c r="AF1244" s="280"/>
      <c r="AG1244" s="266"/>
      <c r="AH1244" s="266"/>
      <c r="AI1244" s="266"/>
      <c r="AJ1244" s="266"/>
      <c r="AK1244" s="266"/>
      <c r="AL1244" s="266"/>
      <c r="AM1244" s="290"/>
      <c r="AN1244" s="291" t="e">
        <f t="shared" si="343"/>
        <v>#DIV/0!</v>
      </c>
      <c r="AO1244" s="297"/>
    </row>
    <row r="1245" spans="1:41" s="219" customFormat="1" ht="15" customHeight="1" x14ac:dyDescent="0.15">
      <c r="A1245" s="235"/>
      <c r="B1245" s="236">
        <f t="shared" si="344"/>
        <v>0</v>
      </c>
      <c r="C1245" s="237">
        <f t="shared" si="344"/>
        <v>0</v>
      </c>
      <c r="D1245" s="238">
        <f>D1244+1</f>
        <v>4</v>
      </c>
      <c r="E1245" s="238"/>
      <c r="F1245" s="239"/>
      <c r="G1245" s="238"/>
      <c r="H1245" s="238"/>
      <c r="I1245" s="238"/>
      <c r="J1245" s="238"/>
      <c r="K1245" s="238"/>
      <c r="L1245" s="238"/>
      <c r="M1245" s="238"/>
      <c r="N1245" s="238"/>
      <c r="O1245" s="256">
        <f t="shared" si="342"/>
        <v>0</v>
      </c>
      <c r="P1245" s="323"/>
      <c r="Q1245" s="266"/>
      <c r="R1245" s="331"/>
      <c r="S1245" s="347"/>
      <c r="T1245" s="323"/>
      <c r="U1245" s="325"/>
      <c r="V1245" s="327"/>
      <c r="W1245" s="329"/>
      <c r="X1245" s="325"/>
      <c r="Y1245" s="331"/>
      <c r="Z1245" s="331"/>
      <c r="AA1245" s="331"/>
      <c r="AB1245" s="267"/>
      <c r="AC1245" s="267"/>
      <c r="AD1245" s="238">
        <f>AD1244</f>
        <v>0</v>
      </c>
      <c r="AE1245" s="279" t="e">
        <f>VLOOKUP(AD1245,分类参数表!$I$2:$J$10,2,FALSE)</f>
        <v>#N/A</v>
      </c>
      <c r="AF1245" s="280"/>
      <c r="AG1245" s="266"/>
      <c r="AH1245" s="266"/>
      <c r="AI1245" s="266"/>
      <c r="AJ1245" s="266"/>
      <c r="AK1245" s="266"/>
      <c r="AL1245" s="266"/>
      <c r="AM1245" s="290"/>
      <c r="AN1245" s="291" t="e">
        <f t="shared" si="343"/>
        <v>#DIV/0!</v>
      </c>
      <c r="AO1245" s="297"/>
    </row>
    <row r="1246" spans="1:41" s="219" customFormat="1" ht="15" customHeight="1" x14ac:dyDescent="0.15">
      <c r="A1246" s="235"/>
      <c r="B1246" s="236">
        <f t="shared" si="344"/>
        <v>0</v>
      </c>
      <c r="C1246" s="237">
        <f t="shared" si="344"/>
        <v>0</v>
      </c>
      <c r="D1246" s="238">
        <f>D1245+1</f>
        <v>5</v>
      </c>
      <c r="E1246" s="238"/>
      <c r="F1246" s="239"/>
      <c r="G1246" s="238"/>
      <c r="H1246" s="238"/>
      <c r="I1246" s="238"/>
      <c r="J1246" s="238"/>
      <c r="K1246" s="238"/>
      <c r="L1246" s="238"/>
      <c r="M1246" s="238"/>
      <c r="N1246" s="238"/>
      <c r="O1246" s="256">
        <f t="shared" si="342"/>
        <v>0</v>
      </c>
      <c r="P1246" s="323"/>
      <c r="Q1246" s="266"/>
      <c r="R1246" s="331"/>
      <c r="S1246" s="347"/>
      <c r="T1246" s="323"/>
      <c r="U1246" s="325"/>
      <c r="V1246" s="327"/>
      <c r="W1246" s="329"/>
      <c r="X1246" s="325"/>
      <c r="Y1246" s="331"/>
      <c r="Z1246" s="331"/>
      <c r="AA1246" s="331"/>
      <c r="AB1246" s="267"/>
      <c r="AC1246" s="267"/>
      <c r="AD1246" s="238">
        <f>AD1245</f>
        <v>0</v>
      </c>
      <c r="AE1246" s="279" t="e">
        <f>VLOOKUP(AD1246,分类参数表!$I$2:$J$10,2,FALSE)</f>
        <v>#N/A</v>
      </c>
      <c r="AF1246" s="280"/>
      <c r="AG1246" s="266"/>
      <c r="AH1246" s="266"/>
      <c r="AI1246" s="266"/>
      <c r="AJ1246" s="266"/>
      <c r="AK1246" s="266"/>
      <c r="AL1246" s="266"/>
      <c r="AM1246" s="290"/>
      <c r="AN1246" s="291" t="e">
        <f t="shared" si="343"/>
        <v>#DIV/0!</v>
      </c>
      <c r="AO1246" s="297"/>
    </row>
    <row r="1247" spans="1:41" s="220" customFormat="1" ht="15" customHeight="1" x14ac:dyDescent="0.15">
      <c r="A1247" s="241"/>
      <c r="B1247" s="242"/>
      <c r="C1247" s="243"/>
      <c r="D1247" s="244">
        <v>1</v>
      </c>
      <c r="E1247" s="245"/>
      <c r="F1247" s="245"/>
      <c r="G1247" s="244"/>
      <c r="H1247" s="246"/>
      <c r="I1247" s="246"/>
      <c r="J1247" s="244"/>
      <c r="K1247" s="245"/>
      <c r="L1247" s="244"/>
      <c r="M1247" s="244"/>
      <c r="N1247" s="244"/>
      <c r="O1247" s="257">
        <f t="shared" si="342"/>
        <v>0</v>
      </c>
      <c r="P1247" s="332">
        <f>SUM(O1247:O1251)</f>
        <v>0</v>
      </c>
      <c r="Q1247" s="269"/>
      <c r="R1247" s="318">
        <f>SUMPRODUCT(Q1247:Q1251+0)</f>
        <v>0</v>
      </c>
      <c r="S1247" s="334" t="e">
        <f>R1247/P1247</f>
        <v>#DIV/0!</v>
      </c>
      <c r="T1247" s="332" t="e">
        <f>LOOKUP(S1247,{0.4,0.45,0.5,0.55,0.6,0.65,0.7,0.75,0.8,0.85,0.9,0.95,1},{0.1,0.175,0.25,0.325,0.4,0.475,0.55,0.625,0.7,0.775,0.85,0.925,1})</f>
        <v>#DIV/0!</v>
      </c>
      <c r="U1247" s="320"/>
      <c r="V1247" s="344"/>
      <c r="W1247" s="342"/>
      <c r="X1247" s="320"/>
      <c r="Y1247" s="318">
        <f>R1247-(V1247/10)-X1247</f>
        <v>0</v>
      </c>
      <c r="Z1247" s="318" t="e">
        <f>Y1247*T1247*AE1247</f>
        <v>#DIV/0!</v>
      </c>
      <c r="AA1247" s="318" t="e">
        <f>U1247-V1247+Z1247</f>
        <v>#DIV/0!</v>
      </c>
      <c r="AB1247" s="270"/>
      <c r="AC1247" s="270"/>
      <c r="AD1247" s="281"/>
      <c r="AE1247" s="282" t="e">
        <f>VLOOKUP(AD1247,分类参数表!$I$2:$J$10,2,FALSE)</f>
        <v>#N/A</v>
      </c>
      <c r="AF1247" s="283"/>
      <c r="AG1247" s="269"/>
      <c r="AH1247" s="269"/>
      <c r="AI1247" s="269"/>
      <c r="AJ1247" s="269"/>
      <c r="AK1247" s="269"/>
      <c r="AL1247" s="269"/>
      <c r="AM1247" s="292"/>
      <c r="AN1247" s="293" t="e">
        <f t="shared" si="343"/>
        <v>#DIV/0!</v>
      </c>
      <c r="AO1247" s="298"/>
    </row>
    <row r="1248" spans="1:41" s="221" customFormat="1" ht="15" customHeight="1" x14ac:dyDescent="0.15">
      <c r="A1248" s="247"/>
      <c r="B1248" s="248">
        <f t="shared" ref="B1248:C1251" si="345">B1247</f>
        <v>0</v>
      </c>
      <c r="C1248" s="249">
        <f t="shared" si="345"/>
        <v>0</v>
      </c>
      <c r="D1248" s="250">
        <f>D1247+1</f>
        <v>2</v>
      </c>
      <c r="E1248" s="250"/>
      <c r="F1248" s="251"/>
      <c r="G1248" s="250"/>
      <c r="H1248" s="252"/>
      <c r="I1248" s="252"/>
      <c r="J1248" s="250"/>
      <c r="K1248" s="250"/>
      <c r="L1248" s="250"/>
      <c r="M1248" s="250"/>
      <c r="N1248" s="250"/>
      <c r="O1248" s="258">
        <f t="shared" si="342"/>
        <v>0</v>
      </c>
      <c r="P1248" s="333"/>
      <c r="Q1248" s="271"/>
      <c r="R1248" s="319"/>
      <c r="S1248" s="335"/>
      <c r="T1248" s="333"/>
      <c r="U1248" s="321"/>
      <c r="V1248" s="345"/>
      <c r="W1248" s="343"/>
      <c r="X1248" s="321"/>
      <c r="Y1248" s="319"/>
      <c r="Z1248" s="319"/>
      <c r="AA1248" s="319"/>
      <c r="AB1248" s="272"/>
      <c r="AC1248" s="272"/>
      <c r="AD1248" s="250">
        <f>AD1247</f>
        <v>0</v>
      </c>
      <c r="AE1248" s="284" t="e">
        <f>VLOOKUP(AD1248,分类参数表!$I$2:$J$10,2,FALSE)</f>
        <v>#N/A</v>
      </c>
      <c r="AF1248" s="285"/>
      <c r="AG1248" s="271"/>
      <c r="AH1248" s="271"/>
      <c r="AI1248" s="271"/>
      <c r="AJ1248" s="271"/>
      <c r="AK1248" s="271"/>
      <c r="AL1248" s="271"/>
      <c r="AM1248" s="294"/>
      <c r="AN1248" s="295" t="e">
        <f t="shared" si="343"/>
        <v>#DIV/0!</v>
      </c>
      <c r="AO1248" s="299"/>
    </row>
    <row r="1249" spans="1:41" s="221" customFormat="1" ht="15" customHeight="1" x14ac:dyDescent="0.15">
      <c r="A1249" s="247"/>
      <c r="B1249" s="248">
        <f t="shared" si="345"/>
        <v>0</v>
      </c>
      <c r="C1249" s="249">
        <f t="shared" si="345"/>
        <v>0</v>
      </c>
      <c r="D1249" s="250">
        <f>D1248+1</f>
        <v>3</v>
      </c>
      <c r="E1249" s="250"/>
      <c r="F1249" s="251"/>
      <c r="G1249" s="250"/>
      <c r="H1249" s="252"/>
      <c r="I1249" s="252"/>
      <c r="J1249" s="250"/>
      <c r="K1249" s="250"/>
      <c r="L1249" s="250"/>
      <c r="M1249" s="250"/>
      <c r="N1249" s="250"/>
      <c r="O1249" s="258">
        <f t="shared" si="342"/>
        <v>0</v>
      </c>
      <c r="P1249" s="333"/>
      <c r="Q1249" s="271"/>
      <c r="R1249" s="319"/>
      <c r="S1249" s="335"/>
      <c r="T1249" s="333"/>
      <c r="U1249" s="321"/>
      <c r="V1249" s="345"/>
      <c r="W1249" s="343"/>
      <c r="X1249" s="321"/>
      <c r="Y1249" s="319"/>
      <c r="Z1249" s="319"/>
      <c r="AA1249" s="319"/>
      <c r="AB1249" s="273"/>
      <c r="AC1249" s="273"/>
      <c r="AD1249" s="250">
        <f>AD1248</f>
        <v>0</v>
      </c>
      <c r="AE1249" s="284" t="e">
        <f>VLOOKUP(AD1249,分类参数表!$I$2:$J$10,2,FALSE)</f>
        <v>#N/A</v>
      </c>
      <c r="AF1249" s="285"/>
      <c r="AG1249" s="271"/>
      <c r="AH1249" s="271"/>
      <c r="AI1249" s="271"/>
      <c r="AJ1249" s="271"/>
      <c r="AK1249" s="271"/>
      <c r="AL1249" s="271"/>
      <c r="AM1249" s="294"/>
      <c r="AN1249" s="295" t="e">
        <f t="shared" si="343"/>
        <v>#DIV/0!</v>
      </c>
      <c r="AO1249" s="299"/>
    </row>
    <row r="1250" spans="1:41" s="221" customFormat="1" ht="15" customHeight="1" x14ac:dyDescent="0.15">
      <c r="A1250" s="247"/>
      <c r="B1250" s="248">
        <f t="shared" si="345"/>
        <v>0</v>
      </c>
      <c r="C1250" s="249">
        <f t="shared" si="345"/>
        <v>0</v>
      </c>
      <c r="D1250" s="250">
        <f>D1249+1</f>
        <v>4</v>
      </c>
      <c r="E1250" s="250"/>
      <c r="F1250" s="251"/>
      <c r="G1250" s="250"/>
      <c r="H1250" s="250"/>
      <c r="I1250" s="250"/>
      <c r="J1250" s="250"/>
      <c r="K1250" s="250"/>
      <c r="L1250" s="250"/>
      <c r="M1250" s="250"/>
      <c r="N1250" s="250"/>
      <c r="O1250" s="258">
        <f t="shared" si="342"/>
        <v>0</v>
      </c>
      <c r="P1250" s="333"/>
      <c r="Q1250" s="271"/>
      <c r="R1250" s="319"/>
      <c r="S1250" s="335"/>
      <c r="T1250" s="333"/>
      <c r="U1250" s="321"/>
      <c r="V1250" s="345"/>
      <c r="W1250" s="343"/>
      <c r="X1250" s="321"/>
      <c r="Y1250" s="319"/>
      <c r="Z1250" s="319"/>
      <c r="AA1250" s="319"/>
      <c r="AB1250" s="272"/>
      <c r="AC1250" s="272"/>
      <c r="AD1250" s="250">
        <f>AD1249</f>
        <v>0</v>
      </c>
      <c r="AE1250" s="284" t="e">
        <f>VLOOKUP(AD1250,分类参数表!$I$2:$J$10,2,FALSE)</f>
        <v>#N/A</v>
      </c>
      <c r="AF1250" s="285"/>
      <c r="AG1250" s="271"/>
      <c r="AH1250" s="271"/>
      <c r="AI1250" s="271"/>
      <c r="AJ1250" s="271"/>
      <c r="AK1250" s="271"/>
      <c r="AL1250" s="271"/>
      <c r="AM1250" s="294"/>
      <c r="AN1250" s="295" t="e">
        <f t="shared" si="343"/>
        <v>#DIV/0!</v>
      </c>
      <c r="AO1250" s="299"/>
    </row>
    <row r="1251" spans="1:41" s="221" customFormat="1" ht="15" customHeight="1" x14ac:dyDescent="0.15">
      <c r="A1251" s="247"/>
      <c r="B1251" s="248">
        <f t="shared" si="345"/>
        <v>0</v>
      </c>
      <c r="C1251" s="249">
        <f t="shared" si="345"/>
        <v>0</v>
      </c>
      <c r="D1251" s="250">
        <f>D1250+1</f>
        <v>5</v>
      </c>
      <c r="E1251" s="250"/>
      <c r="F1251" s="251"/>
      <c r="G1251" s="250"/>
      <c r="H1251" s="250"/>
      <c r="I1251" s="250"/>
      <c r="J1251" s="250"/>
      <c r="K1251" s="250"/>
      <c r="L1251" s="250"/>
      <c r="M1251" s="250"/>
      <c r="N1251" s="250"/>
      <c r="O1251" s="258">
        <f t="shared" si="342"/>
        <v>0</v>
      </c>
      <c r="P1251" s="333"/>
      <c r="Q1251" s="271"/>
      <c r="R1251" s="319"/>
      <c r="S1251" s="335"/>
      <c r="T1251" s="333"/>
      <c r="U1251" s="321"/>
      <c r="V1251" s="345"/>
      <c r="W1251" s="343"/>
      <c r="X1251" s="321"/>
      <c r="Y1251" s="319"/>
      <c r="Z1251" s="319"/>
      <c r="AA1251" s="319"/>
      <c r="AB1251" s="272"/>
      <c r="AC1251" s="272"/>
      <c r="AD1251" s="250">
        <f>AD1250</f>
        <v>0</v>
      </c>
      <c r="AE1251" s="284" t="e">
        <f>VLOOKUP(AD1251,分类参数表!$I$2:$J$10,2,FALSE)</f>
        <v>#N/A</v>
      </c>
      <c r="AF1251" s="285"/>
      <c r="AG1251" s="271"/>
      <c r="AH1251" s="271"/>
      <c r="AI1251" s="271"/>
      <c r="AJ1251" s="271"/>
      <c r="AK1251" s="271"/>
      <c r="AL1251" s="271"/>
      <c r="AM1251" s="294"/>
      <c r="AN1251" s="295" t="e">
        <f t="shared" si="343"/>
        <v>#DIV/0!</v>
      </c>
      <c r="AO1251" s="299"/>
    </row>
    <row r="1252" spans="1:41" s="218" customFormat="1" ht="15" customHeight="1" x14ac:dyDescent="0.15">
      <c r="A1252" s="229"/>
      <c r="B1252" s="230"/>
      <c r="C1252" s="231"/>
      <c r="D1252" s="232">
        <v>1</v>
      </c>
      <c r="E1252" s="233"/>
      <c r="F1252" s="233"/>
      <c r="G1252" s="232"/>
      <c r="H1252" s="234"/>
      <c r="I1252" s="234"/>
      <c r="J1252" s="232"/>
      <c r="K1252" s="233"/>
      <c r="L1252" s="232"/>
      <c r="M1252" s="232"/>
      <c r="N1252" s="232"/>
      <c r="O1252" s="255">
        <f t="shared" si="342"/>
        <v>0</v>
      </c>
      <c r="P1252" s="322">
        <f>SUM(O1252:O1256)</f>
        <v>0</v>
      </c>
      <c r="Q1252" s="264"/>
      <c r="R1252" s="330">
        <f>SUMPRODUCT(Q1252:Q1256+0)</f>
        <v>0</v>
      </c>
      <c r="S1252" s="346" t="e">
        <f>R1252/P1252</f>
        <v>#DIV/0!</v>
      </c>
      <c r="T1252" s="322" t="e">
        <f>LOOKUP(S1252,{0.4,0.45,0.5,0.55,0.6,0.65,0.7,0.75,0.8,0.85,0.9,0.95,1},{0.1,0.175,0.25,0.325,0.4,0.475,0.55,0.625,0.7,0.775,0.85,0.925,1})</f>
        <v>#DIV/0!</v>
      </c>
      <c r="U1252" s="324"/>
      <c r="V1252" s="326"/>
      <c r="W1252" s="328"/>
      <c r="X1252" s="324"/>
      <c r="Y1252" s="330">
        <f>R1252-(V1252/10)-X1252</f>
        <v>0</v>
      </c>
      <c r="Z1252" s="330" t="e">
        <f>Y1252*T1252*AE1252</f>
        <v>#DIV/0!</v>
      </c>
      <c r="AA1252" s="330" t="e">
        <f>U1252-V1252+Z1252</f>
        <v>#DIV/0!</v>
      </c>
      <c r="AB1252" s="265"/>
      <c r="AC1252" s="265"/>
      <c r="AD1252" s="276"/>
      <c r="AE1252" s="277" t="e">
        <f>VLOOKUP(AD1252,分类参数表!$I$2:$J$10,2,FALSE)</f>
        <v>#N/A</v>
      </c>
      <c r="AF1252" s="278"/>
      <c r="AG1252" s="264"/>
      <c r="AH1252" s="264"/>
      <c r="AI1252" s="264"/>
      <c r="AJ1252" s="264"/>
      <c r="AK1252" s="264"/>
      <c r="AL1252" s="264"/>
      <c r="AM1252" s="288"/>
      <c r="AN1252" s="289" t="e">
        <f t="shared" si="343"/>
        <v>#DIV/0!</v>
      </c>
      <c r="AO1252" s="296"/>
    </row>
    <row r="1253" spans="1:41" s="219" customFormat="1" ht="15" customHeight="1" x14ac:dyDescent="0.15">
      <c r="A1253" s="235"/>
      <c r="B1253" s="236">
        <f t="shared" ref="B1253:C1256" si="346">B1252</f>
        <v>0</v>
      </c>
      <c r="C1253" s="237">
        <f t="shared" si="346"/>
        <v>0</v>
      </c>
      <c r="D1253" s="238">
        <f>D1252+1</f>
        <v>2</v>
      </c>
      <c r="E1253" s="238"/>
      <c r="F1253" s="239"/>
      <c r="G1253" s="238"/>
      <c r="H1253" s="240"/>
      <c r="I1253" s="240"/>
      <c r="J1253" s="238"/>
      <c r="K1253" s="238"/>
      <c r="L1253" s="238"/>
      <c r="M1253" s="238"/>
      <c r="N1253" s="238"/>
      <c r="O1253" s="256">
        <f t="shared" si="342"/>
        <v>0</v>
      </c>
      <c r="P1253" s="323"/>
      <c r="Q1253" s="266"/>
      <c r="R1253" s="331"/>
      <c r="S1253" s="347"/>
      <c r="T1253" s="323"/>
      <c r="U1253" s="325"/>
      <c r="V1253" s="327"/>
      <c r="W1253" s="329"/>
      <c r="X1253" s="325"/>
      <c r="Y1253" s="331"/>
      <c r="Z1253" s="331"/>
      <c r="AA1253" s="331"/>
      <c r="AB1253" s="267"/>
      <c r="AC1253" s="267"/>
      <c r="AD1253" s="238">
        <f>AD1252</f>
        <v>0</v>
      </c>
      <c r="AE1253" s="279" t="e">
        <f>VLOOKUP(AD1253,分类参数表!$I$2:$J$10,2,FALSE)</f>
        <v>#N/A</v>
      </c>
      <c r="AF1253" s="280"/>
      <c r="AG1253" s="266"/>
      <c r="AH1253" s="266"/>
      <c r="AI1253" s="266"/>
      <c r="AJ1253" s="266"/>
      <c r="AK1253" s="266"/>
      <c r="AL1253" s="266"/>
      <c r="AM1253" s="290"/>
      <c r="AN1253" s="291" t="e">
        <f t="shared" si="343"/>
        <v>#DIV/0!</v>
      </c>
      <c r="AO1253" s="297"/>
    </row>
    <row r="1254" spans="1:41" s="219" customFormat="1" ht="15" customHeight="1" x14ac:dyDescent="0.15">
      <c r="A1254" s="235"/>
      <c r="B1254" s="236">
        <f t="shared" si="346"/>
        <v>0</v>
      </c>
      <c r="C1254" s="237">
        <f t="shared" si="346"/>
        <v>0</v>
      </c>
      <c r="D1254" s="238">
        <f>D1253+1</f>
        <v>3</v>
      </c>
      <c r="E1254" s="238"/>
      <c r="F1254" s="239"/>
      <c r="G1254" s="238"/>
      <c r="H1254" s="240"/>
      <c r="I1254" s="240"/>
      <c r="J1254" s="238"/>
      <c r="K1254" s="238"/>
      <c r="L1254" s="238"/>
      <c r="M1254" s="238"/>
      <c r="N1254" s="238"/>
      <c r="O1254" s="256">
        <f t="shared" si="342"/>
        <v>0</v>
      </c>
      <c r="P1254" s="323"/>
      <c r="Q1254" s="266"/>
      <c r="R1254" s="331"/>
      <c r="S1254" s="347"/>
      <c r="T1254" s="323"/>
      <c r="U1254" s="325"/>
      <c r="V1254" s="327"/>
      <c r="W1254" s="329"/>
      <c r="X1254" s="325"/>
      <c r="Y1254" s="331"/>
      <c r="Z1254" s="331"/>
      <c r="AA1254" s="331"/>
      <c r="AB1254" s="268"/>
      <c r="AC1254" s="268"/>
      <c r="AD1254" s="238">
        <f>AD1253</f>
        <v>0</v>
      </c>
      <c r="AE1254" s="279" t="e">
        <f>VLOOKUP(AD1254,分类参数表!$I$2:$J$10,2,FALSE)</f>
        <v>#N/A</v>
      </c>
      <c r="AF1254" s="280"/>
      <c r="AG1254" s="266"/>
      <c r="AH1254" s="266"/>
      <c r="AI1254" s="266"/>
      <c r="AJ1254" s="266"/>
      <c r="AK1254" s="266"/>
      <c r="AL1254" s="266"/>
      <c r="AM1254" s="290"/>
      <c r="AN1254" s="291" t="e">
        <f t="shared" si="343"/>
        <v>#DIV/0!</v>
      </c>
      <c r="AO1254" s="297"/>
    </row>
    <row r="1255" spans="1:41" s="219" customFormat="1" ht="15" customHeight="1" x14ac:dyDescent="0.15">
      <c r="A1255" s="235"/>
      <c r="B1255" s="236">
        <f t="shared" si="346"/>
        <v>0</v>
      </c>
      <c r="C1255" s="237">
        <f t="shared" si="346"/>
        <v>0</v>
      </c>
      <c r="D1255" s="238">
        <f>D1254+1</f>
        <v>4</v>
      </c>
      <c r="E1255" s="238"/>
      <c r="F1255" s="239"/>
      <c r="G1255" s="238"/>
      <c r="H1255" s="238"/>
      <c r="I1255" s="238"/>
      <c r="J1255" s="238"/>
      <c r="K1255" s="238"/>
      <c r="L1255" s="238"/>
      <c r="M1255" s="238"/>
      <c r="N1255" s="238"/>
      <c r="O1255" s="256">
        <f t="shared" si="342"/>
        <v>0</v>
      </c>
      <c r="P1255" s="323"/>
      <c r="Q1255" s="266"/>
      <c r="R1255" s="331"/>
      <c r="S1255" s="347"/>
      <c r="T1255" s="323"/>
      <c r="U1255" s="325"/>
      <c r="V1255" s="327"/>
      <c r="W1255" s="329"/>
      <c r="X1255" s="325"/>
      <c r="Y1255" s="331"/>
      <c r="Z1255" s="331"/>
      <c r="AA1255" s="331"/>
      <c r="AB1255" s="267"/>
      <c r="AC1255" s="267"/>
      <c r="AD1255" s="238">
        <f>AD1254</f>
        <v>0</v>
      </c>
      <c r="AE1255" s="279" t="e">
        <f>VLOOKUP(AD1255,分类参数表!$I$2:$J$10,2,FALSE)</f>
        <v>#N/A</v>
      </c>
      <c r="AF1255" s="280"/>
      <c r="AG1255" s="266"/>
      <c r="AH1255" s="266"/>
      <c r="AI1255" s="266"/>
      <c r="AJ1255" s="266"/>
      <c r="AK1255" s="266"/>
      <c r="AL1255" s="266"/>
      <c r="AM1255" s="290"/>
      <c r="AN1255" s="291" t="e">
        <f t="shared" si="343"/>
        <v>#DIV/0!</v>
      </c>
      <c r="AO1255" s="297"/>
    </row>
    <row r="1256" spans="1:41" s="219" customFormat="1" ht="15" customHeight="1" x14ac:dyDescent="0.15">
      <c r="A1256" s="235"/>
      <c r="B1256" s="236">
        <f t="shared" si="346"/>
        <v>0</v>
      </c>
      <c r="C1256" s="237">
        <f t="shared" si="346"/>
        <v>0</v>
      </c>
      <c r="D1256" s="238">
        <f>D1255+1</f>
        <v>5</v>
      </c>
      <c r="E1256" s="238"/>
      <c r="F1256" s="239"/>
      <c r="G1256" s="238"/>
      <c r="H1256" s="238"/>
      <c r="I1256" s="238"/>
      <c r="J1256" s="238"/>
      <c r="K1256" s="238"/>
      <c r="L1256" s="238"/>
      <c r="M1256" s="238"/>
      <c r="N1256" s="238"/>
      <c r="O1256" s="256">
        <f t="shared" si="342"/>
        <v>0</v>
      </c>
      <c r="P1256" s="323"/>
      <c r="Q1256" s="266"/>
      <c r="R1256" s="331"/>
      <c r="S1256" s="347"/>
      <c r="T1256" s="323"/>
      <c r="U1256" s="325"/>
      <c r="V1256" s="327"/>
      <c r="W1256" s="329"/>
      <c r="X1256" s="325"/>
      <c r="Y1256" s="331"/>
      <c r="Z1256" s="331"/>
      <c r="AA1256" s="331"/>
      <c r="AB1256" s="267"/>
      <c r="AC1256" s="267"/>
      <c r="AD1256" s="238">
        <f>AD1255</f>
        <v>0</v>
      </c>
      <c r="AE1256" s="279" t="e">
        <f>VLOOKUP(AD1256,分类参数表!$I$2:$J$10,2,FALSE)</f>
        <v>#N/A</v>
      </c>
      <c r="AF1256" s="280"/>
      <c r="AG1256" s="266"/>
      <c r="AH1256" s="266"/>
      <c r="AI1256" s="266"/>
      <c r="AJ1256" s="266"/>
      <c r="AK1256" s="266"/>
      <c r="AL1256" s="266"/>
      <c r="AM1256" s="290"/>
      <c r="AN1256" s="291" t="e">
        <f t="shared" si="343"/>
        <v>#DIV/0!</v>
      </c>
      <c r="AO1256" s="297"/>
    </row>
    <row r="1257" spans="1:41" s="220" customFormat="1" ht="15" customHeight="1" x14ac:dyDescent="0.15">
      <c r="A1257" s="241"/>
      <c r="B1257" s="242"/>
      <c r="C1257" s="243"/>
      <c r="D1257" s="244">
        <v>1</v>
      </c>
      <c r="E1257" s="245"/>
      <c r="F1257" s="245"/>
      <c r="G1257" s="244"/>
      <c r="H1257" s="246"/>
      <c r="I1257" s="246"/>
      <c r="J1257" s="244"/>
      <c r="K1257" s="245"/>
      <c r="L1257" s="244"/>
      <c r="M1257" s="244"/>
      <c r="N1257" s="244"/>
      <c r="O1257" s="257">
        <f t="shared" si="342"/>
        <v>0</v>
      </c>
      <c r="P1257" s="332">
        <f>SUM(O1257:O1261)</f>
        <v>0</v>
      </c>
      <c r="Q1257" s="269"/>
      <c r="R1257" s="318">
        <f>SUMPRODUCT(Q1257:Q1261+0)</f>
        <v>0</v>
      </c>
      <c r="S1257" s="334" t="e">
        <f>R1257/P1257</f>
        <v>#DIV/0!</v>
      </c>
      <c r="T1257" s="332" t="e">
        <f>LOOKUP(S1257,{0.4,0.45,0.5,0.55,0.6,0.65,0.7,0.75,0.8,0.85,0.9,0.95,1},{0.1,0.175,0.25,0.325,0.4,0.475,0.55,0.625,0.7,0.775,0.85,0.925,1})</f>
        <v>#DIV/0!</v>
      </c>
      <c r="U1257" s="320"/>
      <c r="V1257" s="344"/>
      <c r="W1257" s="342"/>
      <c r="X1257" s="320"/>
      <c r="Y1257" s="318">
        <f>R1257-(V1257/10)-X1257</f>
        <v>0</v>
      </c>
      <c r="Z1257" s="318" t="e">
        <f>Y1257*T1257*AE1257</f>
        <v>#DIV/0!</v>
      </c>
      <c r="AA1257" s="318" t="e">
        <f>U1257-V1257+Z1257</f>
        <v>#DIV/0!</v>
      </c>
      <c r="AB1257" s="270"/>
      <c r="AC1257" s="270"/>
      <c r="AD1257" s="281"/>
      <c r="AE1257" s="282" t="e">
        <f>VLOOKUP(AD1257,分类参数表!$I$2:$J$10,2,FALSE)</f>
        <v>#N/A</v>
      </c>
      <c r="AF1257" s="283"/>
      <c r="AG1257" s="269"/>
      <c r="AH1257" s="269"/>
      <c r="AI1257" s="269"/>
      <c r="AJ1257" s="269"/>
      <c r="AK1257" s="269"/>
      <c r="AL1257" s="269"/>
      <c r="AM1257" s="292"/>
      <c r="AN1257" s="293" t="e">
        <f t="shared" si="343"/>
        <v>#DIV/0!</v>
      </c>
      <c r="AO1257" s="298"/>
    </row>
    <row r="1258" spans="1:41" s="221" customFormat="1" ht="15" customHeight="1" x14ac:dyDescent="0.15">
      <c r="A1258" s="247"/>
      <c r="B1258" s="248">
        <f t="shared" ref="B1258:C1261" si="347">B1257</f>
        <v>0</v>
      </c>
      <c r="C1258" s="249">
        <f t="shared" si="347"/>
        <v>0</v>
      </c>
      <c r="D1258" s="250">
        <f>D1257+1</f>
        <v>2</v>
      </c>
      <c r="E1258" s="250"/>
      <c r="F1258" s="251"/>
      <c r="G1258" s="250"/>
      <c r="H1258" s="252"/>
      <c r="I1258" s="252"/>
      <c r="J1258" s="250"/>
      <c r="K1258" s="250"/>
      <c r="L1258" s="250"/>
      <c r="M1258" s="250"/>
      <c r="N1258" s="250"/>
      <c r="O1258" s="258">
        <f t="shared" si="342"/>
        <v>0</v>
      </c>
      <c r="P1258" s="333"/>
      <c r="Q1258" s="271"/>
      <c r="R1258" s="319"/>
      <c r="S1258" s="335"/>
      <c r="T1258" s="333"/>
      <c r="U1258" s="321"/>
      <c r="V1258" s="345"/>
      <c r="W1258" s="343"/>
      <c r="X1258" s="321"/>
      <c r="Y1258" s="319"/>
      <c r="Z1258" s="319"/>
      <c r="AA1258" s="319"/>
      <c r="AB1258" s="272"/>
      <c r="AC1258" s="272"/>
      <c r="AD1258" s="250">
        <f>AD1257</f>
        <v>0</v>
      </c>
      <c r="AE1258" s="284" t="e">
        <f>VLOOKUP(AD1258,分类参数表!$I$2:$J$10,2,FALSE)</f>
        <v>#N/A</v>
      </c>
      <c r="AF1258" s="285"/>
      <c r="AG1258" s="271"/>
      <c r="AH1258" s="271"/>
      <c r="AI1258" s="271"/>
      <c r="AJ1258" s="271"/>
      <c r="AK1258" s="271"/>
      <c r="AL1258" s="271"/>
      <c r="AM1258" s="294"/>
      <c r="AN1258" s="295" t="e">
        <f t="shared" si="343"/>
        <v>#DIV/0!</v>
      </c>
      <c r="AO1258" s="299"/>
    </row>
    <row r="1259" spans="1:41" s="221" customFormat="1" ht="15" customHeight="1" x14ac:dyDescent="0.15">
      <c r="A1259" s="247"/>
      <c r="B1259" s="248">
        <f t="shared" si="347"/>
        <v>0</v>
      </c>
      <c r="C1259" s="249">
        <f t="shared" si="347"/>
        <v>0</v>
      </c>
      <c r="D1259" s="250">
        <f>D1258+1</f>
        <v>3</v>
      </c>
      <c r="E1259" s="250"/>
      <c r="F1259" s="251"/>
      <c r="G1259" s="250"/>
      <c r="H1259" s="252"/>
      <c r="I1259" s="252"/>
      <c r="J1259" s="250"/>
      <c r="K1259" s="250"/>
      <c r="L1259" s="250"/>
      <c r="M1259" s="250"/>
      <c r="N1259" s="250"/>
      <c r="O1259" s="258">
        <f t="shared" si="342"/>
        <v>0</v>
      </c>
      <c r="P1259" s="333"/>
      <c r="Q1259" s="271"/>
      <c r="R1259" s="319"/>
      <c r="S1259" s="335"/>
      <c r="T1259" s="333"/>
      <c r="U1259" s="321"/>
      <c r="V1259" s="345"/>
      <c r="W1259" s="343"/>
      <c r="X1259" s="321"/>
      <c r="Y1259" s="319"/>
      <c r="Z1259" s="319"/>
      <c r="AA1259" s="319"/>
      <c r="AB1259" s="273"/>
      <c r="AC1259" s="273"/>
      <c r="AD1259" s="250">
        <f>AD1258</f>
        <v>0</v>
      </c>
      <c r="AE1259" s="284" t="e">
        <f>VLOOKUP(AD1259,分类参数表!$I$2:$J$10,2,FALSE)</f>
        <v>#N/A</v>
      </c>
      <c r="AF1259" s="285"/>
      <c r="AG1259" s="271"/>
      <c r="AH1259" s="271"/>
      <c r="AI1259" s="271"/>
      <c r="AJ1259" s="271"/>
      <c r="AK1259" s="271"/>
      <c r="AL1259" s="271"/>
      <c r="AM1259" s="294"/>
      <c r="AN1259" s="295" t="e">
        <f t="shared" si="343"/>
        <v>#DIV/0!</v>
      </c>
      <c r="AO1259" s="299"/>
    </row>
    <row r="1260" spans="1:41" s="221" customFormat="1" ht="15" customHeight="1" x14ac:dyDescent="0.15">
      <c r="A1260" s="247"/>
      <c r="B1260" s="248">
        <f t="shared" si="347"/>
        <v>0</v>
      </c>
      <c r="C1260" s="249">
        <f t="shared" si="347"/>
        <v>0</v>
      </c>
      <c r="D1260" s="250">
        <f>D1259+1</f>
        <v>4</v>
      </c>
      <c r="E1260" s="250"/>
      <c r="F1260" s="251"/>
      <c r="G1260" s="250"/>
      <c r="H1260" s="250"/>
      <c r="I1260" s="250"/>
      <c r="J1260" s="250"/>
      <c r="K1260" s="250"/>
      <c r="L1260" s="250"/>
      <c r="M1260" s="250"/>
      <c r="N1260" s="250"/>
      <c r="O1260" s="258">
        <f t="shared" si="342"/>
        <v>0</v>
      </c>
      <c r="P1260" s="333"/>
      <c r="Q1260" s="271"/>
      <c r="R1260" s="319"/>
      <c r="S1260" s="335"/>
      <c r="T1260" s="333"/>
      <c r="U1260" s="321"/>
      <c r="V1260" s="345"/>
      <c r="W1260" s="343"/>
      <c r="X1260" s="321"/>
      <c r="Y1260" s="319"/>
      <c r="Z1260" s="319"/>
      <c r="AA1260" s="319"/>
      <c r="AB1260" s="272"/>
      <c r="AC1260" s="272"/>
      <c r="AD1260" s="250">
        <f>AD1259</f>
        <v>0</v>
      </c>
      <c r="AE1260" s="284" t="e">
        <f>VLOOKUP(AD1260,分类参数表!$I$2:$J$10,2,FALSE)</f>
        <v>#N/A</v>
      </c>
      <c r="AF1260" s="285"/>
      <c r="AG1260" s="271"/>
      <c r="AH1260" s="271"/>
      <c r="AI1260" s="271"/>
      <c r="AJ1260" s="271"/>
      <c r="AK1260" s="271"/>
      <c r="AL1260" s="271"/>
      <c r="AM1260" s="294"/>
      <c r="AN1260" s="295" t="e">
        <f t="shared" si="343"/>
        <v>#DIV/0!</v>
      </c>
      <c r="AO1260" s="299"/>
    </row>
    <row r="1261" spans="1:41" s="221" customFormat="1" ht="15" customHeight="1" x14ac:dyDescent="0.15">
      <c r="A1261" s="247"/>
      <c r="B1261" s="248">
        <f t="shared" si="347"/>
        <v>0</v>
      </c>
      <c r="C1261" s="249">
        <f t="shared" si="347"/>
        <v>0</v>
      </c>
      <c r="D1261" s="250">
        <f>D1260+1</f>
        <v>5</v>
      </c>
      <c r="E1261" s="250"/>
      <c r="F1261" s="251"/>
      <c r="G1261" s="250"/>
      <c r="H1261" s="250"/>
      <c r="I1261" s="250"/>
      <c r="J1261" s="250"/>
      <c r="K1261" s="250"/>
      <c r="L1261" s="250"/>
      <c r="M1261" s="250"/>
      <c r="N1261" s="250"/>
      <c r="O1261" s="258">
        <f t="shared" si="342"/>
        <v>0</v>
      </c>
      <c r="P1261" s="333"/>
      <c r="Q1261" s="271"/>
      <c r="R1261" s="319"/>
      <c r="S1261" s="335"/>
      <c r="T1261" s="333"/>
      <c r="U1261" s="321"/>
      <c r="V1261" s="345"/>
      <c r="W1261" s="343"/>
      <c r="X1261" s="321"/>
      <c r="Y1261" s="319"/>
      <c r="Z1261" s="319"/>
      <c r="AA1261" s="319"/>
      <c r="AB1261" s="272"/>
      <c r="AC1261" s="272"/>
      <c r="AD1261" s="250">
        <f>AD1260</f>
        <v>0</v>
      </c>
      <c r="AE1261" s="284" t="e">
        <f>VLOOKUP(AD1261,分类参数表!$I$2:$J$10,2,FALSE)</f>
        <v>#N/A</v>
      </c>
      <c r="AF1261" s="285"/>
      <c r="AG1261" s="271"/>
      <c r="AH1261" s="271"/>
      <c r="AI1261" s="271"/>
      <c r="AJ1261" s="271"/>
      <c r="AK1261" s="271"/>
      <c r="AL1261" s="271"/>
      <c r="AM1261" s="294"/>
      <c r="AN1261" s="295" t="e">
        <f t="shared" si="343"/>
        <v>#DIV/0!</v>
      </c>
      <c r="AO1261" s="299"/>
    </row>
    <row r="1262" spans="1:41" s="218" customFormat="1" ht="15" customHeight="1" x14ac:dyDescent="0.15">
      <c r="A1262" s="229"/>
      <c r="B1262" s="230"/>
      <c r="C1262" s="231"/>
      <c r="D1262" s="232">
        <v>1</v>
      </c>
      <c r="E1262" s="233"/>
      <c r="F1262" s="233"/>
      <c r="G1262" s="232"/>
      <c r="H1262" s="234"/>
      <c r="I1262" s="234"/>
      <c r="J1262" s="232"/>
      <c r="K1262" s="233"/>
      <c r="L1262" s="232"/>
      <c r="M1262" s="232"/>
      <c r="N1262" s="232"/>
      <c r="O1262" s="255">
        <f t="shared" si="342"/>
        <v>0</v>
      </c>
      <c r="P1262" s="322">
        <f>SUM(O1262:O1266)</f>
        <v>0</v>
      </c>
      <c r="Q1262" s="264"/>
      <c r="R1262" s="330">
        <f>SUMPRODUCT(Q1262:Q1266+0)</f>
        <v>0</v>
      </c>
      <c r="S1262" s="346" t="e">
        <f>R1262/P1262</f>
        <v>#DIV/0!</v>
      </c>
      <c r="T1262" s="322" t="e">
        <f>LOOKUP(S1262,{0.4,0.45,0.5,0.55,0.6,0.65,0.7,0.75,0.8,0.85,0.9,0.95,1},{0.1,0.175,0.25,0.325,0.4,0.475,0.55,0.625,0.7,0.775,0.85,0.925,1})</f>
        <v>#DIV/0!</v>
      </c>
      <c r="U1262" s="324"/>
      <c r="V1262" s="326"/>
      <c r="W1262" s="328"/>
      <c r="X1262" s="324"/>
      <c r="Y1262" s="330">
        <f>R1262-(V1262/10)-X1262</f>
        <v>0</v>
      </c>
      <c r="Z1262" s="330" t="e">
        <f>Y1262*T1262*AE1262</f>
        <v>#DIV/0!</v>
      </c>
      <c r="AA1262" s="330" t="e">
        <f>U1262-V1262+Z1262</f>
        <v>#DIV/0!</v>
      </c>
      <c r="AB1262" s="265"/>
      <c r="AC1262" s="265"/>
      <c r="AD1262" s="276"/>
      <c r="AE1262" s="277" t="e">
        <f>VLOOKUP(AD1262,分类参数表!$I$2:$J$10,2,FALSE)</f>
        <v>#N/A</v>
      </c>
      <c r="AF1262" s="278"/>
      <c r="AG1262" s="264"/>
      <c r="AH1262" s="264"/>
      <c r="AI1262" s="264"/>
      <c r="AJ1262" s="264"/>
      <c r="AK1262" s="264"/>
      <c r="AL1262" s="264"/>
      <c r="AM1262" s="288"/>
      <c r="AN1262" s="289" t="e">
        <f t="shared" si="343"/>
        <v>#DIV/0!</v>
      </c>
      <c r="AO1262" s="296"/>
    </row>
    <row r="1263" spans="1:41" s="219" customFormat="1" ht="15" customHeight="1" x14ac:dyDescent="0.15">
      <c r="A1263" s="235"/>
      <c r="B1263" s="236">
        <f t="shared" ref="B1263:C1266" si="348">B1262</f>
        <v>0</v>
      </c>
      <c r="C1263" s="237">
        <f t="shared" si="348"/>
        <v>0</v>
      </c>
      <c r="D1263" s="238">
        <f>D1262+1</f>
        <v>2</v>
      </c>
      <c r="E1263" s="238"/>
      <c r="F1263" s="239"/>
      <c r="G1263" s="238"/>
      <c r="H1263" s="240"/>
      <c r="I1263" s="240"/>
      <c r="J1263" s="238"/>
      <c r="K1263" s="238"/>
      <c r="L1263" s="238"/>
      <c r="M1263" s="238"/>
      <c r="N1263" s="238"/>
      <c r="O1263" s="256">
        <f t="shared" si="342"/>
        <v>0</v>
      </c>
      <c r="P1263" s="323"/>
      <c r="Q1263" s="266"/>
      <c r="R1263" s="331"/>
      <c r="S1263" s="347"/>
      <c r="T1263" s="323"/>
      <c r="U1263" s="325"/>
      <c r="V1263" s="327"/>
      <c r="W1263" s="329"/>
      <c r="X1263" s="325"/>
      <c r="Y1263" s="331"/>
      <c r="Z1263" s="331"/>
      <c r="AA1263" s="331"/>
      <c r="AB1263" s="267"/>
      <c r="AC1263" s="267"/>
      <c r="AD1263" s="238">
        <f>AD1262</f>
        <v>0</v>
      </c>
      <c r="AE1263" s="279" t="e">
        <f>VLOOKUP(AD1263,分类参数表!$I$2:$J$10,2,FALSE)</f>
        <v>#N/A</v>
      </c>
      <c r="AF1263" s="280"/>
      <c r="AG1263" s="266"/>
      <c r="AH1263" s="266"/>
      <c r="AI1263" s="266"/>
      <c r="AJ1263" s="266"/>
      <c r="AK1263" s="266"/>
      <c r="AL1263" s="266"/>
      <c r="AM1263" s="290"/>
      <c r="AN1263" s="291" t="e">
        <f t="shared" si="343"/>
        <v>#DIV/0!</v>
      </c>
      <c r="AO1263" s="297"/>
    </row>
    <row r="1264" spans="1:41" s="219" customFormat="1" ht="15" customHeight="1" x14ac:dyDescent="0.15">
      <c r="A1264" s="235"/>
      <c r="B1264" s="236">
        <f t="shared" si="348"/>
        <v>0</v>
      </c>
      <c r="C1264" s="237">
        <f t="shared" si="348"/>
        <v>0</v>
      </c>
      <c r="D1264" s="238">
        <f>D1263+1</f>
        <v>3</v>
      </c>
      <c r="E1264" s="238"/>
      <c r="F1264" s="239"/>
      <c r="G1264" s="238"/>
      <c r="H1264" s="240"/>
      <c r="I1264" s="240"/>
      <c r="J1264" s="238"/>
      <c r="K1264" s="238"/>
      <c r="L1264" s="238"/>
      <c r="M1264" s="238"/>
      <c r="N1264" s="238"/>
      <c r="O1264" s="256">
        <f t="shared" si="342"/>
        <v>0</v>
      </c>
      <c r="P1264" s="323"/>
      <c r="Q1264" s="266"/>
      <c r="R1264" s="331"/>
      <c r="S1264" s="347"/>
      <c r="T1264" s="323"/>
      <c r="U1264" s="325"/>
      <c r="V1264" s="327"/>
      <c r="W1264" s="329"/>
      <c r="X1264" s="325"/>
      <c r="Y1264" s="331"/>
      <c r="Z1264" s="331"/>
      <c r="AA1264" s="331"/>
      <c r="AB1264" s="268"/>
      <c r="AC1264" s="268"/>
      <c r="AD1264" s="238">
        <f>AD1263</f>
        <v>0</v>
      </c>
      <c r="AE1264" s="279" t="e">
        <f>VLOOKUP(AD1264,分类参数表!$I$2:$J$10,2,FALSE)</f>
        <v>#N/A</v>
      </c>
      <c r="AF1264" s="280"/>
      <c r="AG1264" s="266"/>
      <c r="AH1264" s="266"/>
      <c r="AI1264" s="266"/>
      <c r="AJ1264" s="266"/>
      <c r="AK1264" s="266"/>
      <c r="AL1264" s="266"/>
      <c r="AM1264" s="290"/>
      <c r="AN1264" s="291" t="e">
        <f t="shared" si="343"/>
        <v>#DIV/0!</v>
      </c>
      <c r="AO1264" s="297"/>
    </row>
    <row r="1265" spans="1:41" s="219" customFormat="1" ht="15" customHeight="1" x14ac:dyDescent="0.15">
      <c r="A1265" s="235"/>
      <c r="B1265" s="236">
        <f t="shared" si="348"/>
        <v>0</v>
      </c>
      <c r="C1265" s="237">
        <f t="shared" si="348"/>
        <v>0</v>
      </c>
      <c r="D1265" s="238">
        <f>D1264+1</f>
        <v>4</v>
      </c>
      <c r="E1265" s="238"/>
      <c r="F1265" s="239"/>
      <c r="G1265" s="238"/>
      <c r="H1265" s="238"/>
      <c r="I1265" s="238"/>
      <c r="J1265" s="238"/>
      <c r="K1265" s="238"/>
      <c r="L1265" s="238"/>
      <c r="M1265" s="238"/>
      <c r="N1265" s="238"/>
      <c r="O1265" s="256">
        <f t="shared" si="342"/>
        <v>0</v>
      </c>
      <c r="P1265" s="323"/>
      <c r="Q1265" s="266"/>
      <c r="R1265" s="331"/>
      <c r="S1265" s="347"/>
      <c r="T1265" s="323"/>
      <c r="U1265" s="325"/>
      <c r="V1265" s="327"/>
      <c r="W1265" s="329"/>
      <c r="X1265" s="325"/>
      <c r="Y1265" s="331"/>
      <c r="Z1265" s="331"/>
      <c r="AA1265" s="331"/>
      <c r="AB1265" s="267"/>
      <c r="AC1265" s="267"/>
      <c r="AD1265" s="238">
        <f>AD1264</f>
        <v>0</v>
      </c>
      <c r="AE1265" s="279" t="e">
        <f>VLOOKUP(AD1265,分类参数表!$I$2:$J$10,2,FALSE)</f>
        <v>#N/A</v>
      </c>
      <c r="AF1265" s="280"/>
      <c r="AG1265" s="266"/>
      <c r="AH1265" s="266"/>
      <c r="AI1265" s="266"/>
      <c r="AJ1265" s="266"/>
      <c r="AK1265" s="266"/>
      <c r="AL1265" s="266"/>
      <c r="AM1265" s="290"/>
      <c r="AN1265" s="291" t="e">
        <f t="shared" si="343"/>
        <v>#DIV/0!</v>
      </c>
      <c r="AO1265" s="297"/>
    </row>
    <row r="1266" spans="1:41" s="219" customFormat="1" ht="15" customHeight="1" x14ac:dyDescent="0.15">
      <c r="A1266" s="235"/>
      <c r="B1266" s="236">
        <f t="shared" si="348"/>
        <v>0</v>
      </c>
      <c r="C1266" s="237">
        <f t="shared" si="348"/>
        <v>0</v>
      </c>
      <c r="D1266" s="238">
        <f>D1265+1</f>
        <v>5</v>
      </c>
      <c r="E1266" s="238"/>
      <c r="F1266" s="239"/>
      <c r="G1266" s="238"/>
      <c r="H1266" s="238"/>
      <c r="I1266" s="238"/>
      <c r="J1266" s="238"/>
      <c r="K1266" s="238"/>
      <c r="L1266" s="238"/>
      <c r="M1266" s="238"/>
      <c r="N1266" s="238"/>
      <c r="O1266" s="256">
        <f t="shared" si="342"/>
        <v>0</v>
      </c>
      <c r="P1266" s="323"/>
      <c r="Q1266" s="266"/>
      <c r="R1266" s="331"/>
      <c r="S1266" s="347"/>
      <c r="T1266" s="323"/>
      <c r="U1266" s="325"/>
      <c r="V1266" s="327"/>
      <c r="W1266" s="329"/>
      <c r="X1266" s="325"/>
      <c r="Y1266" s="331"/>
      <c r="Z1266" s="331"/>
      <c r="AA1266" s="331"/>
      <c r="AB1266" s="267"/>
      <c r="AC1266" s="267"/>
      <c r="AD1266" s="238">
        <f>AD1265</f>
        <v>0</v>
      </c>
      <c r="AE1266" s="279" t="e">
        <f>VLOOKUP(AD1266,分类参数表!$I$2:$J$10,2,FALSE)</f>
        <v>#N/A</v>
      </c>
      <c r="AF1266" s="280"/>
      <c r="AG1266" s="266"/>
      <c r="AH1266" s="266"/>
      <c r="AI1266" s="266"/>
      <c r="AJ1266" s="266"/>
      <c r="AK1266" s="266"/>
      <c r="AL1266" s="266"/>
      <c r="AM1266" s="290"/>
      <c r="AN1266" s="291" t="e">
        <f t="shared" si="343"/>
        <v>#DIV/0!</v>
      </c>
      <c r="AO1266" s="297"/>
    </row>
    <row r="1267" spans="1:41" x14ac:dyDescent="0.15">
      <c r="A1267" s="253"/>
      <c r="B1267" s="38"/>
      <c r="C1267" s="37"/>
      <c r="D1267" s="38"/>
      <c r="E1267" s="38"/>
      <c r="F1267" s="38"/>
      <c r="G1267" s="38"/>
      <c r="H1267" s="38"/>
      <c r="I1267" s="38"/>
      <c r="J1267" s="38"/>
      <c r="K1267" s="38"/>
      <c r="L1267" s="38"/>
      <c r="M1267" s="38"/>
      <c r="N1267" s="38"/>
      <c r="O1267" s="38"/>
      <c r="P1267" s="38"/>
      <c r="Q1267" s="67"/>
      <c r="R1267" s="38"/>
      <c r="S1267" s="38"/>
      <c r="T1267" s="38"/>
      <c r="U1267" s="38"/>
      <c r="V1267" s="68"/>
      <c r="W1267" s="67"/>
      <c r="X1267" s="38"/>
      <c r="Y1267" s="68"/>
      <c r="Z1267" s="68"/>
      <c r="AA1267" s="68"/>
      <c r="AB1267" s="68"/>
      <c r="AC1267" s="68"/>
      <c r="AD1267" s="38"/>
      <c r="AE1267" s="286"/>
      <c r="AF1267" s="38"/>
      <c r="AG1267" s="38"/>
      <c r="AH1267" s="38"/>
      <c r="AI1267" s="38"/>
      <c r="AJ1267" s="38"/>
      <c r="AK1267" s="38"/>
      <c r="AL1267" s="38"/>
      <c r="AM1267" s="68"/>
      <c r="AN1267" s="90"/>
      <c r="AO1267" s="98"/>
    </row>
    <row r="1268" spans="1:41" s="218" customFormat="1" ht="15" customHeight="1" x14ac:dyDescent="0.15">
      <c r="A1268" s="229"/>
      <c r="B1268" s="230"/>
      <c r="C1268" s="231"/>
      <c r="D1268" s="232">
        <v>1</v>
      </c>
      <c r="E1268" s="233"/>
      <c r="F1268" s="233"/>
      <c r="G1268" s="232"/>
      <c r="H1268" s="234"/>
      <c r="I1268" s="234"/>
      <c r="J1268" s="232"/>
      <c r="K1268" s="233"/>
      <c r="L1268" s="232"/>
      <c r="M1268" s="232"/>
      <c r="N1268" s="232"/>
      <c r="O1268" s="255">
        <f t="shared" ref="O1268:O1292" si="349">N1268*M1268</f>
        <v>0</v>
      </c>
      <c r="P1268" s="322">
        <f>SUM(O1268:O1272)</f>
        <v>0</v>
      </c>
      <c r="Q1268" s="264"/>
      <c r="R1268" s="330">
        <f>SUMPRODUCT(Q1268:Q1272+0)</f>
        <v>0</v>
      </c>
      <c r="S1268" s="346" t="e">
        <f>R1268/P1268</f>
        <v>#DIV/0!</v>
      </c>
      <c r="T1268" s="322" t="e">
        <f>LOOKUP(S1268,{0.4,0.45,0.5,0.55,0.6,0.65,0.7,0.75,0.8,0.85,0.9,0.95,1},{0.1,0.175,0.25,0.325,0.4,0.475,0.55,0.625,0.7,0.775,0.85,0.925,1})</f>
        <v>#DIV/0!</v>
      </c>
      <c r="U1268" s="324"/>
      <c r="V1268" s="326"/>
      <c r="W1268" s="328"/>
      <c r="X1268" s="324"/>
      <c r="Y1268" s="330">
        <f>R1268-(V1268/10)-X1268</f>
        <v>0</v>
      </c>
      <c r="Z1268" s="330" t="e">
        <f>Y1268*T1268*AE1268</f>
        <v>#DIV/0!</v>
      </c>
      <c r="AA1268" s="330" t="e">
        <f>U1268-V1268+Z1268</f>
        <v>#DIV/0!</v>
      </c>
      <c r="AB1268" s="265"/>
      <c r="AC1268" s="265"/>
      <c r="AD1268" s="276"/>
      <c r="AE1268" s="277" t="e">
        <f>VLOOKUP(AD1268,分类参数表!$I$2:$J$10,2,FALSE)</f>
        <v>#N/A</v>
      </c>
      <c r="AF1268" s="278"/>
      <c r="AG1268" s="264"/>
      <c r="AH1268" s="264"/>
      <c r="AI1268" s="264"/>
      <c r="AJ1268" s="264"/>
      <c r="AK1268" s="264"/>
      <c r="AL1268" s="264"/>
      <c r="AM1268" s="288"/>
      <c r="AN1268" s="289" t="e">
        <f t="shared" ref="AN1268:AN1292" si="350">(Q1268-AM1268)/M1268/N1268</f>
        <v>#DIV/0!</v>
      </c>
      <c r="AO1268" s="296"/>
    </row>
    <row r="1269" spans="1:41" s="219" customFormat="1" ht="15" customHeight="1" x14ac:dyDescent="0.15">
      <c r="A1269" s="235"/>
      <c r="B1269" s="236">
        <f t="shared" ref="B1269:C1272" si="351">B1268</f>
        <v>0</v>
      </c>
      <c r="C1269" s="237">
        <f t="shared" si="351"/>
        <v>0</v>
      </c>
      <c r="D1269" s="238">
        <f>D1268+1</f>
        <v>2</v>
      </c>
      <c r="E1269" s="238"/>
      <c r="F1269" s="239"/>
      <c r="G1269" s="238"/>
      <c r="H1269" s="240"/>
      <c r="I1269" s="240"/>
      <c r="J1269" s="238"/>
      <c r="K1269" s="238"/>
      <c r="L1269" s="238"/>
      <c r="M1269" s="238"/>
      <c r="N1269" s="238"/>
      <c r="O1269" s="256">
        <f t="shared" si="349"/>
        <v>0</v>
      </c>
      <c r="P1269" s="323"/>
      <c r="Q1269" s="266"/>
      <c r="R1269" s="331"/>
      <c r="S1269" s="347"/>
      <c r="T1269" s="323"/>
      <c r="U1269" s="325"/>
      <c r="V1269" s="327"/>
      <c r="W1269" s="329"/>
      <c r="X1269" s="325"/>
      <c r="Y1269" s="331"/>
      <c r="Z1269" s="331"/>
      <c r="AA1269" s="331"/>
      <c r="AB1269" s="267"/>
      <c r="AC1269" s="267"/>
      <c r="AD1269" s="238">
        <f>AD1268</f>
        <v>0</v>
      </c>
      <c r="AE1269" s="279" t="e">
        <f>VLOOKUP(AD1269,分类参数表!$I$2:$J$10,2,FALSE)</f>
        <v>#N/A</v>
      </c>
      <c r="AF1269" s="280"/>
      <c r="AG1269" s="266"/>
      <c r="AH1269" s="266"/>
      <c r="AI1269" s="266"/>
      <c r="AJ1269" s="266"/>
      <c r="AK1269" s="266"/>
      <c r="AL1269" s="266"/>
      <c r="AM1269" s="290"/>
      <c r="AN1269" s="291" t="e">
        <f t="shared" si="350"/>
        <v>#DIV/0!</v>
      </c>
      <c r="AO1269" s="297"/>
    </row>
    <row r="1270" spans="1:41" s="219" customFormat="1" ht="15" customHeight="1" x14ac:dyDescent="0.15">
      <c r="A1270" s="235"/>
      <c r="B1270" s="236">
        <f t="shared" si="351"/>
        <v>0</v>
      </c>
      <c r="C1270" s="237">
        <f t="shared" si="351"/>
        <v>0</v>
      </c>
      <c r="D1270" s="238">
        <f>D1269+1</f>
        <v>3</v>
      </c>
      <c r="E1270" s="238"/>
      <c r="F1270" s="239"/>
      <c r="G1270" s="238"/>
      <c r="H1270" s="240"/>
      <c r="I1270" s="240"/>
      <c r="J1270" s="238"/>
      <c r="K1270" s="238"/>
      <c r="L1270" s="238"/>
      <c r="M1270" s="238"/>
      <c r="N1270" s="238"/>
      <c r="O1270" s="256">
        <f t="shared" si="349"/>
        <v>0</v>
      </c>
      <c r="P1270" s="323"/>
      <c r="Q1270" s="266"/>
      <c r="R1270" s="331"/>
      <c r="S1270" s="347"/>
      <c r="T1270" s="323"/>
      <c r="U1270" s="325"/>
      <c r="V1270" s="327"/>
      <c r="W1270" s="329"/>
      <c r="X1270" s="325"/>
      <c r="Y1270" s="331"/>
      <c r="Z1270" s="331"/>
      <c r="AA1270" s="331"/>
      <c r="AB1270" s="268"/>
      <c r="AC1270" s="268"/>
      <c r="AD1270" s="238">
        <f>AD1269</f>
        <v>0</v>
      </c>
      <c r="AE1270" s="279" t="e">
        <f>VLOOKUP(AD1270,分类参数表!$I$2:$J$10,2,FALSE)</f>
        <v>#N/A</v>
      </c>
      <c r="AF1270" s="280"/>
      <c r="AG1270" s="266"/>
      <c r="AH1270" s="266"/>
      <c r="AI1270" s="266"/>
      <c r="AJ1270" s="266"/>
      <c r="AK1270" s="266"/>
      <c r="AL1270" s="266"/>
      <c r="AM1270" s="290"/>
      <c r="AN1270" s="291" t="e">
        <f t="shared" si="350"/>
        <v>#DIV/0!</v>
      </c>
      <c r="AO1270" s="297"/>
    </row>
    <row r="1271" spans="1:41" s="219" customFormat="1" ht="15" customHeight="1" x14ac:dyDescent="0.15">
      <c r="A1271" s="235"/>
      <c r="B1271" s="236">
        <f t="shared" si="351"/>
        <v>0</v>
      </c>
      <c r="C1271" s="237">
        <f t="shared" si="351"/>
        <v>0</v>
      </c>
      <c r="D1271" s="238">
        <f>D1270+1</f>
        <v>4</v>
      </c>
      <c r="E1271" s="238"/>
      <c r="F1271" s="239"/>
      <c r="G1271" s="238"/>
      <c r="H1271" s="238"/>
      <c r="I1271" s="238"/>
      <c r="J1271" s="238"/>
      <c r="K1271" s="238"/>
      <c r="L1271" s="238"/>
      <c r="M1271" s="238"/>
      <c r="N1271" s="238"/>
      <c r="O1271" s="256">
        <f t="shared" si="349"/>
        <v>0</v>
      </c>
      <c r="P1271" s="323"/>
      <c r="Q1271" s="266"/>
      <c r="R1271" s="331"/>
      <c r="S1271" s="347"/>
      <c r="T1271" s="323"/>
      <c r="U1271" s="325"/>
      <c r="V1271" s="327"/>
      <c r="W1271" s="329"/>
      <c r="X1271" s="325"/>
      <c r="Y1271" s="331"/>
      <c r="Z1271" s="331"/>
      <c r="AA1271" s="331"/>
      <c r="AB1271" s="267"/>
      <c r="AC1271" s="267"/>
      <c r="AD1271" s="238">
        <f>AD1270</f>
        <v>0</v>
      </c>
      <c r="AE1271" s="279" t="e">
        <f>VLOOKUP(AD1271,分类参数表!$I$2:$J$10,2,FALSE)</f>
        <v>#N/A</v>
      </c>
      <c r="AF1271" s="280"/>
      <c r="AG1271" s="266"/>
      <c r="AH1271" s="266"/>
      <c r="AI1271" s="266"/>
      <c r="AJ1271" s="266"/>
      <c r="AK1271" s="266"/>
      <c r="AL1271" s="266"/>
      <c r="AM1271" s="290"/>
      <c r="AN1271" s="291" t="e">
        <f t="shared" si="350"/>
        <v>#DIV/0!</v>
      </c>
      <c r="AO1271" s="297"/>
    </row>
    <row r="1272" spans="1:41" s="219" customFormat="1" ht="15" customHeight="1" x14ac:dyDescent="0.15">
      <c r="A1272" s="235"/>
      <c r="B1272" s="236">
        <f t="shared" si="351"/>
        <v>0</v>
      </c>
      <c r="C1272" s="237">
        <f t="shared" si="351"/>
        <v>0</v>
      </c>
      <c r="D1272" s="238">
        <f>D1271+1</f>
        <v>5</v>
      </c>
      <c r="E1272" s="238"/>
      <c r="F1272" s="239"/>
      <c r="G1272" s="238"/>
      <c r="H1272" s="238"/>
      <c r="I1272" s="238"/>
      <c r="J1272" s="238"/>
      <c r="K1272" s="238"/>
      <c r="L1272" s="238"/>
      <c r="M1272" s="238"/>
      <c r="N1272" s="238"/>
      <c r="O1272" s="256">
        <f t="shared" si="349"/>
        <v>0</v>
      </c>
      <c r="P1272" s="323"/>
      <c r="Q1272" s="266"/>
      <c r="R1272" s="331"/>
      <c r="S1272" s="347"/>
      <c r="T1272" s="323"/>
      <c r="U1272" s="325"/>
      <c r="V1272" s="327"/>
      <c r="W1272" s="329"/>
      <c r="X1272" s="325"/>
      <c r="Y1272" s="331"/>
      <c r="Z1272" s="331"/>
      <c r="AA1272" s="331"/>
      <c r="AB1272" s="267"/>
      <c r="AC1272" s="267"/>
      <c r="AD1272" s="238">
        <f>AD1271</f>
        <v>0</v>
      </c>
      <c r="AE1272" s="279" t="e">
        <f>VLOOKUP(AD1272,分类参数表!$I$2:$J$10,2,FALSE)</f>
        <v>#N/A</v>
      </c>
      <c r="AF1272" s="280"/>
      <c r="AG1272" s="266"/>
      <c r="AH1272" s="266"/>
      <c r="AI1272" s="266"/>
      <c r="AJ1272" s="266"/>
      <c r="AK1272" s="266"/>
      <c r="AL1272" s="266"/>
      <c r="AM1272" s="290"/>
      <c r="AN1272" s="291" t="e">
        <f t="shared" si="350"/>
        <v>#DIV/0!</v>
      </c>
      <c r="AO1272" s="297"/>
    </row>
    <row r="1273" spans="1:41" s="220" customFormat="1" ht="15" customHeight="1" x14ac:dyDescent="0.15">
      <c r="A1273" s="241"/>
      <c r="B1273" s="242"/>
      <c r="C1273" s="243"/>
      <c r="D1273" s="244">
        <v>1</v>
      </c>
      <c r="E1273" s="245"/>
      <c r="F1273" s="245"/>
      <c r="G1273" s="244"/>
      <c r="H1273" s="246"/>
      <c r="I1273" s="246"/>
      <c r="J1273" s="244"/>
      <c r="K1273" s="245"/>
      <c r="L1273" s="244"/>
      <c r="M1273" s="244"/>
      <c r="N1273" s="244"/>
      <c r="O1273" s="257">
        <f t="shared" si="349"/>
        <v>0</v>
      </c>
      <c r="P1273" s="332">
        <f>SUM(O1273:O1277)</f>
        <v>0</v>
      </c>
      <c r="Q1273" s="269"/>
      <c r="R1273" s="318">
        <f>SUMPRODUCT(Q1273:Q1277+0)</f>
        <v>0</v>
      </c>
      <c r="S1273" s="334" t="e">
        <f>R1273/P1273</f>
        <v>#DIV/0!</v>
      </c>
      <c r="T1273" s="332" t="e">
        <f>LOOKUP(S1273,{0.4,0.45,0.5,0.55,0.6,0.65,0.7,0.75,0.8,0.85,0.9,0.95,1},{0.1,0.175,0.25,0.325,0.4,0.475,0.55,0.625,0.7,0.775,0.85,0.925,1})</f>
        <v>#DIV/0!</v>
      </c>
      <c r="U1273" s="320"/>
      <c r="V1273" s="344"/>
      <c r="W1273" s="342"/>
      <c r="X1273" s="320"/>
      <c r="Y1273" s="318">
        <f>R1273-(V1273/10)-X1273</f>
        <v>0</v>
      </c>
      <c r="Z1273" s="318" t="e">
        <f>Y1273*T1273*AE1273</f>
        <v>#DIV/0!</v>
      </c>
      <c r="AA1273" s="318" t="e">
        <f>U1273-V1273+Z1273</f>
        <v>#DIV/0!</v>
      </c>
      <c r="AB1273" s="270"/>
      <c r="AC1273" s="270"/>
      <c r="AD1273" s="281"/>
      <c r="AE1273" s="282" t="e">
        <f>VLOOKUP(AD1273,分类参数表!$I$2:$J$10,2,FALSE)</f>
        <v>#N/A</v>
      </c>
      <c r="AF1273" s="283"/>
      <c r="AG1273" s="269"/>
      <c r="AH1273" s="269"/>
      <c r="AI1273" s="269"/>
      <c r="AJ1273" s="269"/>
      <c r="AK1273" s="269"/>
      <c r="AL1273" s="269"/>
      <c r="AM1273" s="292"/>
      <c r="AN1273" s="293" t="e">
        <f t="shared" si="350"/>
        <v>#DIV/0!</v>
      </c>
      <c r="AO1273" s="298"/>
    </row>
    <row r="1274" spans="1:41" s="221" customFormat="1" ht="15" customHeight="1" x14ac:dyDescent="0.15">
      <c r="A1274" s="247"/>
      <c r="B1274" s="248">
        <f t="shared" ref="B1274:C1277" si="352">B1273</f>
        <v>0</v>
      </c>
      <c r="C1274" s="249">
        <f t="shared" si="352"/>
        <v>0</v>
      </c>
      <c r="D1274" s="250">
        <f>D1273+1</f>
        <v>2</v>
      </c>
      <c r="E1274" s="250"/>
      <c r="F1274" s="251"/>
      <c r="G1274" s="250"/>
      <c r="H1274" s="252"/>
      <c r="I1274" s="252"/>
      <c r="J1274" s="250"/>
      <c r="K1274" s="250"/>
      <c r="L1274" s="250"/>
      <c r="M1274" s="250"/>
      <c r="N1274" s="250"/>
      <c r="O1274" s="258">
        <f t="shared" si="349"/>
        <v>0</v>
      </c>
      <c r="P1274" s="333"/>
      <c r="Q1274" s="271"/>
      <c r="R1274" s="319"/>
      <c r="S1274" s="335"/>
      <c r="T1274" s="333"/>
      <c r="U1274" s="321"/>
      <c r="V1274" s="345"/>
      <c r="W1274" s="343"/>
      <c r="X1274" s="321"/>
      <c r="Y1274" s="319"/>
      <c r="Z1274" s="319"/>
      <c r="AA1274" s="319"/>
      <c r="AB1274" s="272"/>
      <c r="AC1274" s="272"/>
      <c r="AD1274" s="250">
        <f>AD1273</f>
        <v>0</v>
      </c>
      <c r="AE1274" s="284" t="e">
        <f>VLOOKUP(AD1274,分类参数表!$I$2:$J$10,2,FALSE)</f>
        <v>#N/A</v>
      </c>
      <c r="AF1274" s="285"/>
      <c r="AG1274" s="271"/>
      <c r="AH1274" s="271"/>
      <c r="AI1274" s="271"/>
      <c r="AJ1274" s="271"/>
      <c r="AK1274" s="271"/>
      <c r="AL1274" s="271"/>
      <c r="AM1274" s="294"/>
      <c r="AN1274" s="295" t="e">
        <f t="shared" si="350"/>
        <v>#DIV/0!</v>
      </c>
      <c r="AO1274" s="299"/>
    </row>
    <row r="1275" spans="1:41" s="221" customFormat="1" ht="15" customHeight="1" x14ac:dyDescent="0.15">
      <c r="A1275" s="247"/>
      <c r="B1275" s="248">
        <f t="shared" si="352"/>
        <v>0</v>
      </c>
      <c r="C1275" s="249">
        <f t="shared" si="352"/>
        <v>0</v>
      </c>
      <c r="D1275" s="250">
        <f>D1274+1</f>
        <v>3</v>
      </c>
      <c r="E1275" s="250"/>
      <c r="F1275" s="251"/>
      <c r="G1275" s="250"/>
      <c r="H1275" s="252"/>
      <c r="I1275" s="252"/>
      <c r="J1275" s="250"/>
      <c r="K1275" s="250"/>
      <c r="L1275" s="250"/>
      <c r="M1275" s="250"/>
      <c r="N1275" s="250"/>
      <c r="O1275" s="258">
        <f t="shared" si="349"/>
        <v>0</v>
      </c>
      <c r="P1275" s="333"/>
      <c r="Q1275" s="271"/>
      <c r="R1275" s="319"/>
      <c r="S1275" s="335"/>
      <c r="T1275" s="333"/>
      <c r="U1275" s="321"/>
      <c r="V1275" s="345"/>
      <c r="W1275" s="343"/>
      <c r="X1275" s="321"/>
      <c r="Y1275" s="319"/>
      <c r="Z1275" s="319"/>
      <c r="AA1275" s="319"/>
      <c r="AB1275" s="273"/>
      <c r="AC1275" s="273"/>
      <c r="AD1275" s="250">
        <f>AD1274</f>
        <v>0</v>
      </c>
      <c r="AE1275" s="284" t="e">
        <f>VLOOKUP(AD1275,分类参数表!$I$2:$J$10,2,FALSE)</f>
        <v>#N/A</v>
      </c>
      <c r="AF1275" s="285"/>
      <c r="AG1275" s="271"/>
      <c r="AH1275" s="271"/>
      <c r="AI1275" s="271"/>
      <c r="AJ1275" s="271"/>
      <c r="AK1275" s="271"/>
      <c r="AL1275" s="271"/>
      <c r="AM1275" s="294"/>
      <c r="AN1275" s="295" t="e">
        <f t="shared" si="350"/>
        <v>#DIV/0!</v>
      </c>
      <c r="AO1275" s="299"/>
    </row>
    <row r="1276" spans="1:41" s="221" customFormat="1" ht="15" customHeight="1" x14ac:dyDescent="0.15">
      <c r="A1276" s="247"/>
      <c r="B1276" s="248">
        <f t="shared" si="352"/>
        <v>0</v>
      </c>
      <c r="C1276" s="249">
        <f t="shared" si="352"/>
        <v>0</v>
      </c>
      <c r="D1276" s="250">
        <f>D1275+1</f>
        <v>4</v>
      </c>
      <c r="E1276" s="250"/>
      <c r="F1276" s="251"/>
      <c r="G1276" s="250"/>
      <c r="H1276" s="250"/>
      <c r="I1276" s="250"/>
      <c r="J1276" s="250"/>
      <c r="K1276" s="250"/>
      <c r="L1276" s="250"/>
      <c r="M1276" s="250"/>
      <c r="N1276" s="250"/>
      <c r="O1276" s="258">
        <f t="shared" si="349"/>
        <v>0</v>
      </c>
      <c r="P1276" s="333"/>
      <c r="Q1276" s="271"/>
      <c r="R1276" s="319"/>
      <c r="S1276" s="335"/>
      <c r="T1276" s="333"/>
      <c r="U1276" s="321"/>
      <c r="V1276" s="345"/>
      <c r="W1276" s="343"/>
      <c r="X1276" s="321"/>
      <c r="Y1276" s="319"/>
      <c r="Z1276" s="319"/>
      <c r="AA1276" s="319"/>
      <c r="AB1276" s="272"/>
      <c r="AC1276" s="272"/>
      <c r="AD1276" s="250">
        <f>AD1275</f>
        <v>0</v>
      </c>
      <c r="AE1276" s="284" t="e">
        <f>VLOOKUP(AD1276,分类参数表!$I$2:$J$10,2,FALSE)</f>
        <v>#N/A</v>
      </c>
      <c r="AF1276" s="285"/>
      <c r="AG1276" s="271"/>
      <c r="AH1276" s="271"/>
      <c r="AI1276" s="271"/>
      <c r="AJ1276" s="271"/>
      <c r="AK1276" s="271"/>
      <c r="AL1276" s="271"/>
      <c r="AM1276" s="294"/>
      <c r="AN1276" s="295" t="e">
        <f t="shared" si="350"/>
        <v>#DIV/0!</v>
      </c>
      <c r="AO1276" s="299"/>
    </row>
    <row r="1277" spans="1:41" s="221" customFormat="1" ht="15" customHeight="1" x14ac:dyDescent="0.15">
      <c r="A1277" s="247"/>
      <c r="B1277" s="248">
        <f t="shared" si="352"/>
        <v>0</v>
      </c>
      <c r="C1277" s="249">
        <f t="shared" si="352"/>
        <v>0</v>
      </c>
      <c r="D1277" s="250">
        <f>D1276+1</f>
        <v>5</v>
      </c>
      <c r="E1277" s="250"/>
      <c r="F1277" s="251"/>
      <c r="G1277" s="250"/>
      <c r="H1277" s="250"/>
      <c r="I1277" s="250"/>
      <c r="J1277" s="250"/>
      <c r="K1277" s="250"/>
      <c r="L1277" s="250"/>
      <c r="M1277" s="250"/>
      <c r="N1277" s="250"/>
      <c r="O1277" s="258">
        <f t="shared" si="349"/>
        <v>0</v>
      </c>
      <c r="P1277" s="333"/>
      <c r="Q1277" s="271"/>
      <c r="R1277" s="319"/>
      <c r="S1277" s="335"/>
      <c r="T1277" s="333"/>
      <c r="U1277" s="321"/>
      <c r="V1277" s="345"/>
      <c r="W1277" s="343"/>
      <c r="X1277" s="321"/>
      <c r="Y1277" s="319"/>
      <c r="Z1277" s="319"/>
      <c r="AA1277" s="319"/>
      <c r="AB1277" s="272"/>
      <c r="AC1277" s="272"/>
      <c r="AD1277" s="250">
        <f>AD1276</f>
        <v>0</v>
      </c>
      <c r="AE1277" s="284" t="e">
        <f>VLOOKUP(AD1277,分类参数表!$I$2:$J$10,2,FALSE)</f>
        <v>#N/A</v>
      </c>
      <c r="AF1277" s="285"/>
      <c r="AG1277" s="271"/>
      <c r="AH1277" s="271"/>
      <c r="AI1277" s="271"/>
      <c r="AJ1277" s="271"/>
      <c r="AK1277" s="271"/>
      <c r="AL1277" s="271"/>
      <c r="AM1277" s="294"/>
      <c r="AN1277" s="295" t="e">
        <f t="shared" si="350"/>
        <v>#DIV/0!</v>
      </c>
      <c r="AO1277" s="299"/>
    </row>
    <row r="1278" spans="1:41" s="218" customFormat="1" ht="15" customHeight="1" x14ac:dyDescent="0.15">
      <c r="A1278" s="229"/>
      <c r="B1278" s="230"/>
      <c r="C1278" s="231"/>
      <c r="D1278" s="232">
        <v>1</v>
      </c>
      <c r="E1278" s="233"/>
      <c r="F1278" s="233"/>
      <c r="G1278" s="232"/>
      <c r="H1278" s="234"/>
      <c r="I1278" s="234"/>
      <c r="J1278" s="232"/>
      <c r="K1278" s="233"/>
      <c r="L1278" s="232"/>
      <c r="M1278" s="232"/>
      <c r="N1278" s="232"/>
      <c r="O1278" s="255">
        <f t="shared" si="349"/>
        <v>0</v>
      </c>
      <c r="P1278" s="322">
        <f>SUM(O1278:O1282)</f>
        <v>0</v>
      </c>
      <c r="Q1278" s="264"/>
      <c r="R1278" s="330">
        <f>SUMPRODUCT(Q1278:Q1282+0)</f>
        <v>0</v>
      </c>
      <c r="S1278" s="346" t="e">
        <f>R1278/P1278</f>
        <v>#DIV/0!</v>
      </c>
      <c r="T1278" s="322" t="e">
        <f>LOOKUP(S1278,{0.4,0.45,0.5,0.55,0.6,0.65,0.7,0.75,0.8,0.85,0.9,0.95,1},{0.1,0.175,0.25,0.325,0.4,0.475,0.55,0.625,0.7,0.775,0.85,0.925,1})</f>
        <v>#DIV/0!</v>
      </c>
      <c r="U1278" s="324"/>
      <c r="V1278" s="326"/>
      <c r="W1278" s="328"/>
      <c r="X1278" s="324"/>
      <c r="Y1278" s="330">
        <f>R1278-(V1278/10)-X1278</f>
        <v>0</v>
      </c>
      <c r="Z1278" s="330" t="e">
        <f>Y1278*T1278*AE1278</f>
        <v>#DIV/0!</v>
      </c>
      <c r="AA1278" s="330" t="e">
        <f>U1278-V1278+Z1278</f>
        <v>#DIV/0!</v>
      </c>
      <c r="AB1278" s="265"/>
      <c r="AC1278" s="265"/>
      <c r="AD1278" s="276"/>
      <c r="AE1278" s="277" t="e">
        <f>VLOOKUP(AD1278,分类参数表!$I$2:$J$10,2,FALSE)</f>
        <v>#N/A</v>
      </c>
      <c r="AF1278" s="278"/>
      <c r="AG1278" s="264"/>
      <c r="AH1278" s="264"/>
      <c r="AI1278" s="264"/>
      <c r="AJ1278" s="264"/>
      <c r="AK1278" s="264"/>
      <c r="AL1278" s="264"/>
      <c r="AM1278" s="288"/>
      <c r="AN1278" s="289" t="e">
        <f t="shared" si="350"/>
        <v>#DIV/0!</v>
      </c>
      <c r="AO1278" s="296"/>
    </row>
    <row r="1279" spans="1:41" s="219" customFormat="1" ht="15" customHeight="1" x14ac:dyDescent="0.15">
      <c r="A1279" s="235"/>
      <c r="B1279" s="236">
        <f t="shared" ref="B1279:C1282" si="353">B1278</f>
        <v>0</v>
      </c>
      <c r="C1279" s="237">
        <f t="shared" si="353"/>
        <v>0</v>
      </c>
      <c r="D1279" s="238">
        <f>D1278+1</f>
        <v>2</v>
      </c>
      <c r="E1279" s="238"/>
      <c r="F1279" s="239"/>
      <c r="G1279" s="238"/>
      <c r="H1279" s="240"/>
      <c r="I1279" s="240"/>
      <c r="J1279" s="238"/>
      <c r="K1279" s="238"/>
      <c r="L1279" s="238"/>
      <c r="M1279" s="238"/>
      <c r="N1279" s="238"/>
      <c r="O1279" s="256">
        <f t="shared" si="349"/>
        <v>0</v>
      </c>
      <c r="P1279" s="323"/>
      <c r="Q1279" s="266"/>
      <c r="R1279" s="331"/>
      <c r="S1279" s="347"/>
      <c r="T1279" s="323"/>
      <c r="U1279" s="325"/>
      <c r="V1279" s="327"/>
      <c r="W1279" s="329"/>
      <c r="X1279" s="325"/>
      <c r="Y1279" s="331"/>
      <c r="Z1279" s="331"/>
      <c r="AA1279" s="331"/>
      <c r="AB1279" s="267"/>
      <c r="AC1279" s="267"/>
      <c r="AD1279" s="238">
        <f>AD1278</f>
        <v>0</v>
      </c>
      <c r="AE1279" s="279" t="e">
        <f>VLOOKUP(AD1279,分类参数表!$I$2:$J$10,2,FALSE)</f>
        <v>#N/A</v>
      </c>
      <c r="AF1279" s="280"/>
      <c r="AG1279" s="266"/>
      <c r="AH1279" s="266"/>
      <c r="AI1279" s="266"/>
      <c r="AJ1279" s="266"/>
      <c r="AK1279" s="266"/>
      <c r="AL1279" s="266"/>
      <c r="AM1279" s="290"/>
      <c r="AN1279" s="291" t="e">
        <f t="shared" si="350"/>
        <v>#DIV/0!</v>
      </c>
      <c r="AO1279" s="297"/>
    </row>
    <row r="1280" spans="1:41" s="219" customFormat="1" ht="15" customHeight="1" x14ac:dyDescent="0.15">
      <c r="A1280" s="235"/>
      <c r="B1280" s="236">
        <f t="shared" si="353"/>
        <v>0</v>
      </c>
      <c r="C1280" s="237">
        <f t="shared" si="353"/>
        <v>0</v>
      </c>
      <c r="D1280" s="238">
        <f>D1279+1</f>
        <v>3</v>
      </c>
      <c r="E1280" s="238"/>
      <c r="F1280" s="239"/>
      <c r="G1280" s="238"/>
      <c r="H1280" s="240"/>
      <c r="I1280" s="240"/>
      <c r="J1280" s="238"/>
      <c r="K1280" s="238"/>
      <c r="L1280" s="238"/>
      <c r="M1280" s="238"/>
      <c r="N1280" s="238"/>
      <c r="O1280" s="256">
        <f t="shared" si="349"/>
        <v>0</v>
      </c>
      <c r="P1280" s="323"/>
      <c r="Q1280" s="266"/>
      <c r="R1280" s="331"/>
      <c r="S1280" s="347"/>
      <c r="T1280" s="323"/>
      <c r="U1280" s="325"/>
      <c r="V1280" s="327"/>
      <c r="W1280" s="329"/>
      <c r="X1280" s="325"/>
      <c r="Y1280" s="331"/>
      <c r="Z1280" s="331"/>
      <c r="AA1280" s="331"/>
      <c r="AB1280" s="268"/>
      <c r="AC1280" s="268"/>
      <c r="AD1280" s="238">
        <f>AD1279</f>
        <v>0</v>
      </c>
      <c r="AE1280" s="279" t="e">
        <f>VLOOKUP(AD1280,分类参数表!$I$2:$J$10,2,FALSE)</f>
        <v>#N/A</v>
      </c>
      <c r="AF1280" s="280"/>
      <c r="AG1280" s="266"/>
      <c r="AH1280" s="266"/>
      <c r="AI1280" s="266"/>
      <c r="AJ1280" s="266"/>
      <c r="AK1280" s="266"/>
      <c r="AL1280" s="266"/>
      <c r="AM1280" s="290"/>
      <c r="AN1280" s="291" t="e">
        <f t="shared" si="350"/>
        <v>#DIV/0!</v>
      </c>
      <c r="AO1280" s="297"/>
    </row>
    <row r="1281" spans="1:41" s="219" customFormat="1" ht="15" customHeight="1" x14ac:dyDescent="0.15">
      <c r="A1281" s="235"/>
      <c r="B1281" s="236">
        <f t="shared" si="353"/>
        <v>0</v>
      </c>
      <c r="C1281" s="237">
        <f t="shared" si="353"/>
        <v>0</v>
      </c>
      <c r="D1281" s="238">
        <f>D1280+1</f>
        <v>4</v>
      </c>
      <c r="E1281" s="238"/>
      <c r="F1281" s="239"/>
      <c r="G1281" s="238"/>
      <c r="H1281" s="238"/>
      <c r="I1281" s="238"/>
      <c r="J1281" s="238"/>
      <c r="K1281" s="238"/>
      <c r="L1281" s="238"/>
      <c r="M1281" s="238"/>
      <c r="N1281" s="238"/>
      <c r="O1281" s="256">
        <f t="shared" si="349"/>
        <v>0</v>
      </c>
      <c r="P1281" s="323"/>
      <c r="Q1281" s="266"/>
      <c r="R1281" s="331"/>
      <c r="S1281" s="347"/>
      <c r="T1281" s="323"/>
      <c r="U1281" s="325"/>
      <c r="V1281" s="327"/>
      <c r="W1281" s="329"/>
      <c r="X1281" s="325"/>
      <c r="Y1281" s="331"/>
      <c r="Z1281" s="331"/>
      <c r="AA1281" s="331"/>
      <c r="AB1281" s="267"/>
      <c r="AC1281" s="267"/>
      <c r="AD1281" s="238">
        <f>AD1280</f>
        <v>0</v>
      </c>
      <c r="AE1281" s="279" t="e">
        <f>VLOOKUP(AD1281,分类参数表!$I$2:$J$10,2,FALSE)</f>
        <v>#N/A</v>
      </c>
      <c r="AF1281" s="280"/>
      <c r="AG1281" s="266"/>
      <c r="AH1281" s="266"/>
      <c r="AI1281" s="266"/>
      <c r="AJ1281" s="266"/>
      <c r="AK1281" s="266"/>
      <c r="AL1281" s="266"/>
      <c r="AM1281" s="290"/>
      <c r="AN1281" s="291" t="e">
        <f t="shared" si="350"/>
        <v>#DIV/0!</v>
      </c>
      <c r="AO1281" s="297"/>
    </row>
    <row r="1282" spans="1:41" s="219" customFormat="1" ht="15" customHeight="1" x14ac:dyDescent="0.15">
      <c r="A1282" s="235"/>
      <c r="B1282" s="236">
        <f t="shared" si="353"/>
        <v>0</v>
      </c>
      <c r="C1282" s="237">
        <f t="shared" si="353"/>
        <v>0</v>
      </c>
      <c r="D1282" s="238">
        <f>D1281+1</f>
        <v>5</v>
      </c>
      <c r="E1282" s="238"/>
      <c r="F1282" s="239"/>
      <c r="G1282" s="238"/>
      <c r="H1282" s="238"/>
      <c r="I1282" s="238"/>
      <c r="J1282" s="238"/>
      <c r="K1282" s="238"/>
      <c r="L1282" s="238"/>
      <c r="M1282" s="238"/>
      <c r="N1282" s="238"/>
      <c r="O1282" s="256">
        <f t="shared" si="349"/>
        <v>0</v>
      </c>
      <c r="P1282" s="323"/>
      <c r="Q1282" s="266"/>
      <c r="R1282" s="331"/>
      <c r="S1282" s="347"/>
      <c r="T1282" s="323"/>
      <c r="U1282" s="325"/>
      <c r="V1282" s="327"/>
      <c r="W1282" s="329"/>
      <c r="X1282" s="325"/>
      <c r="Y1282" s="331"/>
      <c r="Z1282" s="331"/>
      <c r="AA1282" s="331"/>
      <c r="AB1282" s="267"/>
      <c r="AC1282" s="267"/>
      <c r="AD1282" s="238">
        <f>AD1281</f>
        <v>0</v>
      </c>
      <c r="AE1282" s="279" t="e">
        <f>VLOOKUP(AD1282,分类参数表!$I$2:$J$10,2,FALSE)</f>
        <v>#N/A</v>
      </c>
      <c r="AF1282" s="280"/>
      <c r="AG1282" s="266"/>
      <c r="AH1282" s="266"/>
      <c r="AI1282" s="266"/>
      <c r="AJ1282" s="266"/>
      <c r="AK1282" s="266"/>
      <c r="AL1282" s="266"/>
      <c r="AM1282" s="290"/>
      <c r="AN1282" s="291" t="e">
        <f t="shared" si="350"/>
        <v>#DIV/0!</v>
      </c>
      <c r="AO1282" s="297"/>
    </row>
    <row r="1283" spans="1:41" s="220" customFormat="1" ht="15" customHeight="1" x14ac:dyDescent="0.15">
      <c r="A1283" s="241"/>
      <c r="B1283" s="242"/>
      <c r="C1283" s="243"/>
      <c r="D1283" s="244">
        <v>1</v>
      </c>
      <c r="E1283" s="245"/>
      <c r="F1283" s="245"/>
      <c r="G1283" s="244"/>
      <c r="H1283" s="246"/>
      <c r="I1283" s="246"/>
      <c r="J1283" s="244"/>
      <c r="K1283" s="245"/>
      <c r="L1283" s="244"/>
      <c r="M1283" s="244"/>
      <c r="N1283" s="244"/>
      <c r="O1283" s="257">
        <f t="shared" si="349"/>
        <v>0</v>
      </c>
      <c r="P1283" s="332">
        <f>SUM(O1283:O1287)</f>
        <v>0</v>
      </c>
      <c r="Q1283" s="269"/>
      <c r="R1283" s="318">
        <f>SUMPRODUCT(Q1283:Q1287+0)</f>
        <v>0</v>
      </c>
      <c r="S1283" s="334" t="e">
        <f>R1283/P1283</f>
        <v>#DIV/0!</v>
      </c>
      <c r="T1283" s="332" t="e">
        <f>LOOKUP(S1283,{0.4,0.45,0.5,0.55,0.6,0.65,0.7,0.75,0.8,0.85,0.9,0.95,1},{0.1,0.175,0.25,0.325,0.4,0.475,0.55,0.625,0.7,0.775,0.85,0.925,1})</f>
        <v>#DIV/0!</v>
      </c>
      <c r="U1283" s="320"/>
      <c r="V1283" s="344"/>
      <c r="W1283" s="342"/>
      <c r="X1283" s="320"/>
      <c r="Y1283" s="318">
        <f>R1283-(V1283/10)-X1283</f>
        <v>0</v>
      </c>
      <c r="Z1283" s="318" t="e">
        <f>Y1283*T1283*AE1283</f>
        <v>#DIV/0!</v>
      </c>
      <c r="AA1283" s="318" t="e">
        <f>U1283-V1283+Z1283</f>
        <v>#DIV/0!</v>
      </c>
      <c r="AB1283" s="270"/>
      <c r="AC1283" s="270"/>
      <c r="AD1283" s="281"/>
      <c r="AE1283" s="282" t="e">
        <f>VLOOKUP(AD1283,分类参数表!$I$2:$J$10,2,FALSE)</f>
        <v>#N/A</v>
      </c>
      <c r="AF1283" s="283"/>
      <c r="AG1283" s="269"/>
      <c r="AH1283" s="269"/>
      <c r="AI1283" s="269"/>
      <c r="AJ1283" s="269"/>
      <c r="AK1283" s="269"/>
      <c r="AL1283" s="269"/>
      <c r="AM1283" s="292"/>
      <c r="AN1283" s="293" t="e">
        <f t="shared" si="350"/>
        <v>#DIV/0!</v>
      </c>
      <c r="AO1283" s="298"/>
    </row>
    <row r="1284" spans="1:41" s="221" customFormat="1" ht="15" customHeight="1" x14ac:dyDescent="0.15">
      <c r="A1284" s="247"/>
      <c r="B1284" s="248">
        <f t="shared" ref="B1284:C1287" si="354">B1283</f>
        <v>0</v>
      </c>
      <c r="C1284" s="249">
        <f t="shared" si="354"/>
        <v>0</v>
      </c>
      <c r="D1284" s="250">
        <f>D1283+1</f>
        <v>2</v>
      </c>
      <c r="E1284" s="250"/>
      <c r="F1284" s="251"/>
      <c r="G1284" s="250"/>
      <c r="H1284" s="252"/>
      <c r="I1284" s="252"/>
      <c r="J1284" s="250"/>
      <c r="K1284" s="250"/>
      <c r="L1284" s="250"/>
      <c r="M1284" s="250"/>
      <c r="N1284" s="250"/>
      <c r="O1284" s="258">
        <f t="shared" si="349"/>
        <v>0</v>
      </c>
      <c r="P1284" s="333"/>
      <c r="Q1284" s="271"/>
      <c r="R1284" s="319"/>
      <c r="S1284" s="335"/>
      <c r="T1284" s="333"/>
      <c r="U1284" s="321"/>
      <c r="V1284" s="345"/>
      <c r="W1284" s="343"/>
      <c r="X1284" s="321"/>
      <c r="Y1284" s="319"/>
      <c r="Z1284" s="319"/>
      <c r="AA1284" s="319"/>
      <c r="AB1284" s="272"/>
      <c r="AC1284" s="272"/>
      <c r="AD1284" s="250">
        <f>AD1283</f>
        <v>0</v>
      </c>
      <c r="AE1284" s="284" t="e">
        <f>VLOOKUP(AD1284,分类参数表!$I$2:$J$10,2,FALSE)</f>
        <v>#N/A</v>
      </c>
      <c r="AF1284" s="285"/>
      <c r="AG1284" s="271"/>
      <c r="AH1284" s="271"/>
      <c r="AI1284" s="271"/>
      <c r="AJ1284" s="271"/>
      <c r="AK1284" s="271"/>
      <c r="AL1284" s="271"/>
      <c r="AM1284" s="294"/>
      <c r="AN1284" s="295" t="e">
        <f t="shared" si="350"/>
        <v>#DIV/0!</v>
      </c>
      <c r="AO1284" s="299"/>
    </row>
    <row r="1285" spans="1:41" s="221" customFormat="1" ht="15" customHeight="1" x14ac:dyDescent="0.15">
      <c r="A1285" s="247"/>
      <c r="B1285" s="248">
        <f t="shared" si="354"/>
        <v>0</v>
      </c>
      <c r="C1285" s="249">
        <f t="shared" si="354"/>
        <v>0</v>
      </c>
      <c r="D1285" s="250">
        <f>D1284+1</f>
        <v>3</v>
      </c>
      <c r="E1285" s="250"/>
      <c r="F1285" s="251"/>
      <c r="G1285" s="250"/>
      <c r="H1285" s="252"/>
      <c r="I1285" s="252"/>
      <c r="J1285" s="250"/>
      <c r="K1285" s="250"/>
      <c r="L1285" s="250"/>
      <c r="M1285" s="250"/>
      <c r="N1285" s="250"/>
      <c r="O1285" s="258">
        <f t="shared" si="349"/>
        <v>0</v>
      </c>
      <c r="P1285" s="333"/>
      <c r="Q1285" s="271"/>
      <c r="R1285" s="319"/>
      <c r="S1285" s="335"/>
      <c r="T1285" s="333"/>
      <c r="U1285" s="321"/>
      <c r="V1285" s="345"/>
      <c r="W1285" s="343"/>
      <c r="X1285" s="321"/>
      <c r="Y1285" s="319"/>
      <c r="Z1285" s="319"/>
      <c r="AA1285" s="319"/>
      <c r="AB1285" s="273"/>
      <c r="AC1285" s="273"/>
      <c r="AD1285" s="250">
        <f>AD1284</f>
        <v>0</v>
      </c>
      <c r="AE1285" s="284" t="e">
        <f>VLOOKUP(AD1285,分类参数表!$I$2:$J$10,2,FALSE)</f>
        <v>#N/A</v>
      </c>
      <c r="AF1285" s="285"/>
      <c r="AG1285" s="271"/>
      <c r="AH1285" s="271"/>
      <c r="AI1285" s="271"/>
      <c r="AJ1285" s="271"/>
      <c r="AK1285" s="271"/>
      <c r="AL1285" s="271"/>
      <c r="AM1285" s="294"/>
      <c r="AN1285" s="295" t="e">
        <f t="shared" si="350"/>
        <v>#DIV/0!</v>
      </c>
      <c r="AO1285" s="299"/>
    </row>
    <row r="1286" spans="1:41" s="221" customFormat="1" ht="15" customHeight="1" x14ac:dyDescent="0.15">
      <c r="A1286" s="247"/>
      <c r="B1286" s="248">
        <f t="shared" si="354"/>
        <v>0</v>
      </c>
      <c r="C1286" s="249">
        <f t="shared" si="354"/>
        <v>0</v>
      </c>
      <c r="D1286" s="250">
        <f>D1285+1</f>
        <v>4</v>
      </c>
      <c r="E1286" s="250"/>
      <c r="F1286" s="251"/>
      <c r="G1286" s="250"/>
      <c r="H1286" s="250"/>
      <c r="I1286" s="250"/>
      <c r="J1286" s="250"/>
      <c r="K1286" s="250"/>
      <c r="L1286" s="250"/>
      <c r="M1286" s="250"/>
      <c r="N1286" s="250"/>
      <c r="O1286" s="258">
        <f t="shared" si="349"/>
        <v>0</v>
      </c>
      <c r="P1286" s="333"/>
      <c r="Q1286" s="271"/>
      <c r="R1286" s="319"/>
      <c r="S1286" s="335"/>
      <c r="T1286" s="333"/>
      <c r="U1286" s="321"/>
      <c r="V1286" s="345"/>
      <c r="W1286" s="343"/>
      <c r="X1286" s="321"/>
      <c r="Y1286" s="319"/>
      <c r="Z1286" s="319"/>
      <c r="AA1286" s="319"/>
      <c r="AB1286" s="272"/>
      <c r="AC1286" s="272"/>
      <c r="AD1286" s="250">
        <f>AD1285</f>
        <v>0</v>
      </c>
      <c r="AE1286" s="284" t="e">
        <f>VLOOKUP(AD1286,分类参数表!$I$2:$J$10,2,FALSE)</f>
        <v>#N/A</v>
      </c>
      <c r="AF1286" s="285"/>
      <c r="AG1286" s="271"/>
      <c r="AH1286" s="271"/>
      <c r="AI1286" s="271"/>
      <c r="AJ1286" s="271"/>
      <c r="AK1286" s="271"/>
      <c r="AL1286" s="271"/>
      <c r="AM1286" s="294"/>
      <c r="AN1286" s="295" t="e">
        <f t="shared" si="350"/>
        <v>#DIV/0!</v>
      </c>
      <c r="AO1286" s="299"/>
    </row>
    <row r="1287" spans="1:41" s="221" customFormat="1" ht="15" customHeight="1" x14ac:dyDescent="0.15">
      <c r="A1287" s="247"/>
      <c r="B1287" s="248">
        <f t="shared" si="354"/>
        <v>0</v>
      </c>
      <c r="C1287" s="249">
        <f t="shared" si="354"/>
        <v>0</v>
      </c>
      <c r="D1287" s="250">
        <f>D1286+1</f>
        <v>5</v>
      </c>
      <c r="E1287" s="250"/>
      <c r="F1287" s="251"/>
      <c r="G1287" s="250"/>
      <c r="H1287" s="250"/>
      <c r="I1287" s="250"/>
      <c r="J1287" s="250"/>
      <c r="K1287" s="250"/>
      <c r="L1287" s="250"/>
      <c r="M1287" s="250"/>
      <c r="N1287" s="250"/>
      <c r="O1287" s="258">
        <f t="shared" si="349"/>
        <v>0</v>
      </c>
      <c r="P1287" s="333"/>
      <c r="Q1287" s="271"/>
      <c r="R1287" s="319"/>
      <c r="S1287" s="335"/>
      <c r="T1287" s="333"/>
      <c r="U1287" s="321"/>
      <c r="V1287" s="345"/>
      <c r="W1287" s="343"/>
      <c r="X1287" s="321"/>
      <c r="Y1287" s="319"/>
      <c r="Z1287" s="319"/>
      <c r="AA1287" s="319"/>
      <c r="AB1287" s="272"/>
      <c r="AC1287" s="272"/>
      <c r="AD1287" s="250">
        <f>AD1286</f>
        <v>0</v>
      </c>
      <c r="AE1287" s="284" t="e">
        <f>VLOOKUP(AD1287,分类参数表!$I$2:$J$10,2,FALSE)</f>
        <v>#N/A</v>
      </c>
      <c r="AF1287" s="285"/>
      <c r="AG1287" s="271"/>
      <c r="AH1287" s="271"/>
      <c r="AI1287" s="271"/>
      <c r="AJ1287" s="271"/>
      <c r="AK1287" s="271"/>
      <c r="AL1287" s="271"/>
      <c r="AM1287" s="294"/>
      <c r="AN1287" s="295" t="e">
        <f t="shared" si="350"/>
        <v>#DIV/0!</v>
      </c>
      <c r="AO1287" s="299"/>
    </row>
    <row r="1288" spans="1:41" s="218" customFormat="1" ht="15" customHeight="1" x14ac:dyDescent="0.15">
      <c r="A1288" s="229"/>
      <c r="B1288" s="230"/>
      <c r="C1288" s="231"/>
      <c r="D1288" s="232">
        <v>1</v>
      </c>
      <c r="E1288" s="233"/>
      <c r="F1288" s="233"/>
      <c r="G1288" s="232"/>
      <c r="H1288" s="234"/>
      <c r="I1288" s="234"/>
      <c r="J1288" s="232"/>
      <c r="K1288" s="233"/>
      <c r="L1288" s="232"/>
      <c r="M1288" s="232"/>
      <c r="N1288" s="232"/>
      <c r="O1288" s="255">
        <f t="shared" si="349"/>
        <v>0</v>
      </c>
      <c r="P1288" s="322">
        <f>SUM(O1288:O1292)</f>
        <v>0</v>
      </c>
      <c r="Q1288" s="264"/>
      <c r="R1288" s="330">
        <f>SUMPRODUCT(Q1288:Q1292+0)</f>
        <v>0</v>
      </c>
      <c r="S1288" s="346" t="e">
        <f>R1288/P1288</f>
        <v>#DIV/0!</v>
      </c>
      <c r="T1288" s="322" t="e">
        <f>LOOKUP(S1288,{0.4,0.45,0.5,0.55,0.6,0.65,0.7,0.75,0.8,0.85,0.9,0.95,1},{0.1,0.175,0.25,0.325,0.4,0.475,0.55,0.625,0.7,0.775,0.85,0.925,1})</f>
        <v>#DIV/0!</v>
      </c>
      <c r="U1288" s="324"/>
      <c r="V1288" s="326"/>
      <c r="W1288" s="328"/>
      <c r="X1288" s="324"/>
      <c r="Y1288" s="330">
        <f>R1288-(V1288/10)-X1288</f>
        <v>0</v>
      </c>
      <c r="Z1288" s="330" t="e">
        <f>Y1288*T1288*AE1288</f>
        <v>#DIV/0!</v>
      </c>
      <c r="AA1288" s="330" t="e">
        <f>U1288-V1288+Z1288</f>
        <v>#DIV/0!</v>
      </c>
      <c r="AB1288" s="265"/>
      <c r="AC1288" s="265"/>
      <c r="AD1288" s="276"/>
      <c r="AE1288" s="277" t="e">
        <f>VLOOKUP(AD1288,分类参数表!$I$2:$J$10,2,FALSE)</f>
        <v>#N/A</v>
      </c>
      <c r="AF1288" s="278"/>
      <c r="AG1288" s="264"/>
      <c r="AH1288" s="264"/>
      <c r="AI1288" s="264"/>
      <c r="AJ1288" s="264"/>
      <c r="AK1288" s="264"/>
      <c r="AL1288" s="264"/>
      <c r="AM1288" s="288"/>
      <c r="AN1288" s="289" t="e">
        <f t="shared" si="350"/>
        <v>#DIV/0!</v>
      </c>
      <c r="AO1288" s="296"/>
    </row>
    <row r="1289" spans="1:41" s="219" customFormat="1" ht="15" customHeight="1" x14ac:dyDescent="0.15">
      <c r="A1289" s="235"/>
      <c r="B1289" s="236">
        <f t="shared" ref="B1289:C1292" si="355">B1288</f>
        <v>0</v>
      </c>
      <c r="C1289" s="237">
        <f t="shared" si="355"/>
        <v>0</v>
      </c>
      <c r="D1289" s="238">
        <f>D1288+1</f>
        <v>2</v>
      </c>
      <c r="E1289" s="238"/>
      <c r="F1289" s="239"/>
      <c r="G1289" s="238"/>
      <c r="H1289" s="240"/>
      <c r="I1289" s="240"/>
      <c r="J1289" s="238"/>
      <c r="K1289" s="238"/>
      <c r="L1289" s="238"/>
      <c r="M1289" s="238"/>
      <c r="N1289" s="238"/>
      <c r="O1289" s="256">
        <f t="shared" si="349"/>
        <v>0</v>
      </c>
      <c r="P1289" s="323"/>
      <c r="Q1289" s="266"/>
      <c r="R1289" s="331"/>
      <c r="S1289" s="347"/>
      <c r="T1289" s="323"/>
      <c r="U1289" s="325"/>
      <c r="V1289" s="327"/>
      <c r="W1289" s="329"/>
      <c r="X1289" s="325"/>
      <c r="Y1289" s="331"/>
      <c r="Z1289" s="331"/>
      <c r="AA1289" s="331"/>
      <c r="AB1289" s="267"/>
      <c r="AC1289" s="267"/>
      <c r="AD1289" s="238">
        <f>AD1288</f>
        <v>0</v>
      </c>
      <c r="AE1289" s="279" t="e">
        <f>VLOOKUP(AD1289,分类参数表!$I$2:$J$10,2,FALSE)</f>
        <v>#N/A</v>
      </c>
      <c r="AF1289" s="280"/>
      <c r="AG1289" s="266"/>
      <c r="AH1289" s="266"/>
      <c r="AI1289" s="266"/>
      <c r="AJ1289" s="266"/>
      <c r="AK1289" s="266"/>
      <c r="AL1289" s="266"/>
      <c r="AM1289" s="290"/>
      <c r="AN1289" s="291" t="e">
        <f t="shared" si="350"/>
        <v>#DIV/0!</v>
      </c>
      <c r="AO1289" s="297"/>
    </row>
    <row r="1290" spans="1:41" s="219" customFormat="1" ht="15" customHeight="1" x14ac:dyDescent="0.15">
      <c r="A1290" s="235"/>
      <c r="B1290" s="236">
        <f t="shared" si="355"/>
        <v>0</v>
      </c>
      <c r="C1290" s="237">
        <f t="shared" si="355"/>
        <v>0</v>
      </c>
      <c r="D1290" s="238">
        <f>D1289+1</f>
        <v>3</v>
      </c>
      <c r="E1290" s="238"/>
      <c r="F1290" s="239"/>
      <c r="G1290" s="238"/>
      <c r="H1290" s="240"/>
      <c r="I1290" s="240"/>
      <c r="J1290" s="238"/>
      <c r="K1290" s="238"/>
      <c r="L1290" s="238"/>
      <c r="M1290" s="238"/>
      <c r="N1290" s="238"/>
      <c r="O1290" s="256">
        <f t="shared" si="349"/>
        <v>0</v>
      </c>
      <c r="P1290" s="323"/>
      <c r="Q1290" s="266"/>
      <c r="R1290" s="331"/>
      <c r="S1290" s="347"/>
      <c r="T1290" s="323"/>
      <c r="U1290" s="325"/>
      <c r="V1290" s="327"/>
      <c r="W1290" s="329"/>
      <c r="X1290" s="325"/>
      <c r="Y1290" s="331"/>
      <c r="Z1290" s="331"/>
      <c r="AA1290" s="331"/>
      <c r="AB1290" s="268"/>
      <c r="AC1290" s="268"/>
      <c r="AD1290" s="238">
        <f>AD1289</f>
        <v>0</v>
      </c>
      <c r="AE1290" s="279" t="e">
        <f>VLOOKUP(AD1290,分类参数表!$I$2:$J$10,2,FALSE)</f>
        <v>#N/A</v>
      </c>
      <c r="AF1290" s="280"/>
      <c r="AG1290" s="266"/>
      <c r="AH1290" s="266"/>
      <c r="AI1290" s="266"/>
      <c r="AJ1290" s="266"/>
      <c r="AK1290" s="266"/>
      <c r="AL1290" s="266"/>
      <c r="AM1290" s="290"/>
      <c r="AN1290" s="291" t="e">
        <f t="shared" si="350"/>
        <v>#DIV/0!</v>
      </c>
      <c r="AO1290" s="297"/>
    </row>
    <row r="1291" spans="1:41" s="219" customFormat="1" ht="15" customHeight="1" x14ac:dyDescent="0.15">
      <c r="A1291" s="235"/>
      <c r="B1291" s="236">
        <f t="shared" si="355"/>
        <v>0</v>
      </c>
      <c r="C1291" s="237">
        <f t="shared" si="355"/>
        <v>0</v>
      </c>
      <c r="D1291" s="238">
        <f>D1290+1</f>
        <v>4</v>
      </c>
      <c r="E1291" s="238"/>
      <c r="F1291" s="239"/>
      <c r="G1291" s="238"/>
      <c r="H1291" s="238"/>
      <c r="I1291" s="238"/>
      <c r="J1291" s="238"/>
      <c r="K1291" s="238"/>
      <c r="L1291" s="238"/>
      <c r="M1291" s="238"/>
      <c r="N1291" s="238"/>
      <c r="O1291" s="256">
        <f t="shared" si="349"/>
        <v>0</v>
      </c>
      <c r="P1291" s="323"/>
      <c r="Q1291" s="266"/>
      <c r="R1291" s="331"/>
      <c r="S1291" s="347"/>
      <c r="T1291" s="323"/>
      <c r="U1291" s="325"/>
      <c r="V1291" s="327"/>
      <c r="W1291" s="329"/>
      <c r="X1291" s="325"/>
      <c r="Y1291" s="331"/>
      <c r="Z1291" s="331"/>
      <c r="AA1291" s="331"/>
      <c r="AB1291" s="267"/>
      <c r="AC1291" s="267"/>
      <c r="AD1291" s="238">
        <f>AD1290</f>
        <v>0</v>
      </c>
      <c r="AE1291" s="279" t="e">
        <f>VLOOKUP(AD1291,分类参数表!$I$2:$J$10,2,FALSE)</f>
        <v>#N/A</v>
      </c>
      <c r="AF1291" s="280"/>
      <c r="AG1291" s="266"/>
      <c r="AH1291" s="266"/>
      <c r="AI1291" s="266"/>
      <c r="AJ1291" s="266"/>
      <c r="AK1291" s="266"/>
      <c r="AL1291" s="266"/>
      <c r="AM1291" s="290"/>
      <c r="AN1291" s="291" t="e">
        <f t="shared" si="350"/>
        <v>#DIV/0!</v>
      </c>
      <c r="AO1291" s="297"/>
    </row>
    <row r="1292" spans="1:41" s="219" customFormat="1" ht="15" customHeight="1" x14ac:dyDescent="0.15">
      <c r="A1292" s="235"/>
      <c r="B1292" s="236">
        <f t="shared" si="355"/>
        <v>0</v>
      </c>
      <c r="C1292" s="237">
        <f t="shared" si="355"/>
        <v>0</v>
      </c>
      <c r="D1292" s="238">
        <f>D1291+1</f>
        <v>5</v>
      </c>
      <c r="E1292" s="238"/>
      <c r="F1292" s="239"/>
      <c r="G1292" s="238"/>
      <c r="H1292" s="238"/>
      <c r="I1292" s="238"/>
      <c r="J1292" s="238"/>
      <c r="K1292" s="238"/>
      <c r="L1292" s="238"/>
      <c r="M1292" s="238"/>
      <c r="N1292" s="238"/>
      <c r="O1292" s="256">
        <f t="shared" si="349"/>
        <v>0</v>
      </c>
      <c r="P1292" s="323"/>
      <c r="Q1292" s="266"/>
      <c r="R1292" s="331"/>
      <c r="S1292" s="347"/>
      <c r="T1292" s="323"/>
      <c r="U1292" s="325"/>
      <c r="V1292" s="327"/>
      <c r="W1292" s="329"/>
      <c r="X1292" s="325"/>
      <c r="Y1292" s="331"/>
      <c r="Z1292" s="331"/>
      <c r="AA1292" s="331"/>
      <c r="AB1292" s="267"/>
      <c r="AC1292" s="267"/>
      <c r="AD1292" s="238">
        <f>AD1291</f>
        <v>0</v>
      </c>
      <c r="AE1292" s="279" t="e">
        <f>VLOOKUP(AD1292,分类参数表!$I$2:$J$10,2,FALSE)</f>
        <v>#N/A</v>
      </c>
      <c r="AF1292" s="280"/>
      <c r="AG1292" s="266"/>
      <c r="AH1292" s="266"/>
      <c r="AI1292" s="266"/>
      <c r="AJ1292" s="266"/>
      <c r="AK1292" s="266"/>
      <c r="AL1292" s="266"/>
      <c r="AM1292" s="290"/>
      <c r="AN1292" s="291" t="e">
        <f t="shared" si="350"/>
        <v>#DIV/0!</v>
      </c>
      <c r="AO1292" s="297"/>
    </row>
    <row r="1293" spans="1:41" x14ac:dyDescent="0.15">
      <c r="A1293" s="253"/>
      <c r="B1293" s="38"/>
      <c r="C1293" s="37"/>
      <c r="D1293" s="38"/>
      <c r="E1293" s="38"/>
      <c r="F1293" s="38"/>
      <c r="G1293" s="38"/>
      <c r="H1293" s="38"/>
      <c r="I1293" s="38"/>
      <c r="J1293" s="38"/>
      <c r="K1293" s="38"/>
      <c r="L1293" s="38"/>
      <c r="M1293" s="38"/>
      <c r="N1293" s="38"/>
      <c r="O1293" s="38"/>
      <c r="P1293" s="38"/>
      <c r="Q1293" s="67"/>
      <c r="R1293" s="38"/>
      <c r="S1293" s="38"/>
      <c r="T1293" s="38"/>
      <c r="U1293" s="38"/>
      <c r="V1293" s="68"/>
      <c r="W1293" s="67"/>
      <c r="X1293" s="38"/>
      <c r="Y1293" s="68"/>
      <c r="Z1293" s="68"/>
      <c r="AA1293" s="68"/>
      <c r="AB1293" s="68"/>
      <c r="AC1293" s="68"/>
      <c r="AD1293" s="38"/>
      <c r="AE1293" s="286"/>
      <c r="AF1293" s="38"/>
      <c r="AG1293" s="38"/>
      <c r="AH1293" s="38"/>
      <c r="AI1293" s="38"/>
      <c r="AJ1293" s="38"/>
      <c r="AK1293" s="38"/>
      <c r="AL1293" s="38"/>
      <c r="AM1293" s="68"/>
      <c r="AN1293" s="90"/>
      <c r="AO1293" s="98"/>
    </row>
    <row r="1294" spans="1:41" s="218" customFormat="1" ht="15" customHeight="1" x14ac:dyDescent="0.15">
      <c r="A1294" s="229"/>
      <c r="B1294" s="230"/>
      <c r="C1294" s="231"/>
      <c r="D1294" s="232">
        <v>1</v>
      </c>
      <c r="E1294" s="233"/>
      <c r="F1294" s="233"/>
      <c r="G1294" s="232"/>
      <c r="H1294" s="234"/>
      <c r="I1294" s="234"/>
      <c r="J1294" s="232"/>
      <c r="K1294" s="233"/>
      <c r="L1294" s="232"/>
      <c r="M1294" s="232"/>
      <c r="N1294" s="232"/>
      <c r="O1294" s="255">
        <f t="shared" ref="O1294:O1318" si="356">N1294*M1294</f>
        <v>0</v>
      </c>
      <c r="P1294" s="322">
        <f>SUM(O1294:O1298)</f>
        <v>0</v>
      </c>
      <c r="Q1294" s="264"/>
      <c r="R1294" s="330">
        <f>SUMPRODUCT(Q1294:Q1298+0)</f>
        <v>0</v>
      </c>
      <c r="S1294" s="346" t="e">
        <f>R1294/P1294</f>
        <v>#DIV/0!</v>
      </c>
      <c r="T1294" s="322" t="e">
        <f>LOOKUP(S1294,{0.4,0.45,0.5,0.55,0.6,0.65,0.7,0.75,0.8,0.85,0.9,0.95,1},{0.1,0.175,0.25,0.325,0.4,0.475,0.55,0.625,0.7,0.775,0.85,0.925,1})</f>
        <v>#DIV/0!</v>
      </c>
      <c r="U1294" s="324"/>
      <c r="V1294" s="326"/>
      <c r="W1294" s="328"/>
      <c r="X1294" s="324"/>
      <c r="Y1294" s="330">
        <f>R1294-(V1294/10)-X1294</f>
        <v>0</v>
      </c>
      <c r="Z1294" s="330" t="e">
        <f>Y1294*T1294*AE1294</f>
        <v>#DIV/0!</v>
      </c>
      <c r="AA1294" s="330" t="e">
        <f>U1294-V1294+Z1294</f>
        <v>#DIV/0!</v>
      </c>
      <c r="AB1294" s="265"/>
      <c r="AC1294" s="265"/>
      <c r="AD1294" s="276"/>
      <c r="AE1294" s="277" t="e">
        <f>VLOOKUP(AD1294,分类参数表!$I$2:$J$10,2,FALSE)</f>
        <v>#N/A</v>
      </c>
      <c r="AF1294" s="278"/>
      <c r="AG1294" s="264"/>
      <c r="AH1294" s="264"/>
      <c r="AI1294" s="264"/>
      <c r="AJ1294" s="264"/>
      <c r="AK1294" s="264"/>
      <c r="AL1294" s="264"/>
      <c r="AM1294" s="288"/>
      <c r="AN1294" s="289" t="e">
        <f t="shared" ref="AN1294:AN1318" si="357">(Q1294-AM1294)/M1294/N1294</f>
        <v>#DIV/0!</v>
      </c>
      <c r="AO1294" s="296"/>
    </row>
    <row r="1295" spans="1:41" s="219" customFormat="1" ht="15" customHeight="1" x14ac:dyDescent="0.15">
      <c r="A1295" s="235"/>
      <c r="B1295" s="236">
        <f t="shared" ref="B1295:C1298" si="358">B1294</f>
        <v>0</v>
      </c>
      <c r="C1295" s="237">
        <f t="shared" si="358"/>
        <v>0</v>
      </c>
      <c r="D1295" s="238">
        <f>D1294+1</f>
        <v>2</v>
      </c>
      <c r="E1295" s="238"/>
      <c r="F1295" s="239"/>
      <c r="G1295" s="238"/>
      <c r="H1295" s="240"/>
      <c r="I1295" s="240"/>
      <c r="J1295" s="238"/>
      <c r="K1295" s="238"/>
      <c r="L1295" s="238"/>
      <c r="M1295" s="238"/>
      <c r="N1295" s="238"/>
      <c r="O1295" s="256">
        <f t="shared" si="356"/>
        <v>0</v>
      </c>
      <c r="P1295" s="323"/>
      <c r="Q1295" s="266"/>
      <c r="R1295" s="331"/>
      <c r="S1295" s="347"/>
      <c r="T1295" s="323"/>
      <c r="U1295" s="325"/>
      <c r="V1295" s="327"/>
      <c r="W1295" s="329"/>
      <c r="X1295" s="325"/>
      <c r="Y1295" s="331"/>
      <c r="Z1295" s="331"/>
      <c r="AA1295" s="331"/>
      <c r="AB1295" s="267"/>
      <c r="AC1295" s="267"/>
      <c r="AD1295" s="238">
        <f>AD1294</f>
        <v>0</v>
      </c>
      <c r="AE1295" s="279" t="e">
        <f>VLOOKUP(AD1295,分类参数表!$I$2:$J$10,2,FALSE)</f>
        <v>#N/A</v>
      </c>
      <c r="AF1295" s="280"/>
      <c r="AG1295" s="266"/>
      <c r="AH1295" s="266"/>
      <c r="AI1295" s="266"/>
      <c r="AJ1295" s="266"/>
      <c r="AK1295" s="266"/>
      <c r="AL1295" s="266"/>
      <c r="AM1295" s="290"/>
      <c r="AN1295" s="291" t="e">
        <f t="shared" si="357"/>
        <v>#DIV/0!</v>
      </c>
      <c r="AO1295" s="297"/>
    </row>
    <row r="1296" spans="1:41" s="219" customFormat="1" ht="15" customHeight="1" x14ac:dyDescent="0.15">
      <c r="A1296" s="235"/>
      <c r="B1296" s="236">
        <f t="shared" si="358"/>
        <v>0</v>
      </c>
      <c r="C1296" s="237">
        <f t="shared" si="358"/>
        <v>0</v>
      </c>
      <c r="D1296" s="238">
        <f>D1295+1</f>
        <v>3</v>
      </c>
      <c r="E1296" s="238"/>
      <c r="F1296" s="239"/>
      <c r="G1296" s="238"/>
      <c r="H1296" s="240"/>
      <c r="I1296" s="240"/>
      <c r="J1296" s="238"/>
      <c r="K1296" s="238"/>
      <c r="L1296" s="238"/>
      <c r="M1296" s="238"/>
      <c r="N1296" s="238"/>
      <c r="O1296" s="256">
        <f t="shared" si="356"/>
        <v>0</v>
      </c>
      <c r="P1296" s="323"/>
      <c r="Q1296" s="266"/>
      <c r="R1296" s="331"/>
      <c r="S1296" s="347"/>
      <c r="T1296" s="323"/>
      <c r="U1296" s="325"/>
      <c r="V1296" s="327"/>
      <c r="W1296" s="329"/>
      <c r="X1296" s="325"/>
      <c r="Y1296" s="331"/>
      <c r="Z1296" s="331"/>
      <c r="AA1296" s="331"/>
      <c r="AB1296" s="268"/>
      <c r="AC1296" s="268"/>
      <c r="AD1296" s="238">
        <f>AD1295</f>
        <v>0</v>
      </c>
      <c r="AE1296" s="279" t="e">
        <f>VLOOKUP(AD1296,分类参数表!$I$2:$J$10,2,FALSE)</f>
        <v>#N/A</v>
      </c>
      <c r="AF1296" s="280"/>
      <c r="AG1296" s="266"/>
      <c r="AH1296" s="266"/>
      <c r="AI1296" s="266"/>
      <c r="AJ1296" s="266"/>
      <c r="AK1296" s="266"/>
      <c r="AL1296" s="266"/>
      <c r="AM1296" s="290"/>
      <c r="AN1296" s="291" t="e">
        <f t="shared" si="357"/>
        <v>#DIV/0!</v>
      </c>
      <c r="AO1296" s="297"/>
    </row>
    <row r="1297" spans="1:41" s="219" customFormat="1" ht="15" customHeight="1" x14ac:dyDescent="0.15">
      <c r="A1297" s="235"/>
      <c r="B1297" s="236">
        <f t="shared" si="358"/>
        <v>0</v>
      </c>
      <c r="C1297" s="237">
        <f t="shared" si="358"/>
        <v>0</v>
      </c>
      <c r="D1297" s="238">
        <f>D1296+1</f>
        <v>4</v>
      </c>
      <c r="E1297" s="238"/>
      <c r="F1297" s="239"/>
      <c r="G1297" s="238"/>
      <c r="H1297" s="238"/>
      <c r="I1297" s="238"/>
      <c r="J1297" s="238"/>
      <c r="K1297" s="238"/>
      <c r="L1297" s="238"/>
      <c r="M1297" s="238"/>
      <c r="N1297" s="238"/>
      <c r="O1297" s="256">
        <f t="shared" si="356"/>
        <v>0</v>
      </c>
      <c r="P1297" s="323"/>
      <c r="Q1297" s="266"/>
      <c r="R1297" s="331"/>
      <c r="S1297" s="347"/>
      <c r="T1297" s="323"/>
      <c r="U1297" s="325"/>
      <c r="V1297" s="327"/>
      <c r="W1297" s="329"/>
      <c r="X1297" s="325"/>
      <c r="Y1297" s="331"/>
      <c r="Z1297" s="331"/>
      <c r="AA1297" s="331"/>
      <c r="AB1297" s="267"/>
      <c r="AC1297" s="267"/>
      <c r="AD1297" s="238">
        <f>AD1296</f>
        <v>0</v>
      </c>
      <c r="AE1297" s="279" t="e">
        <f>VLOOKUP(AD1297,分类参数表!$I$2:$J$10,2,FALSE)</f>
        <v>#N/A</v>
      </c>
      <c r="AF1297" s="280"/>
      <c r="AG1297" s="266"/>
      <c r="AH1297" s="266"/>
      <c r="AI1297" s="266"/>
      <c r="AJ1297" s="266"/>
      <c r="AK1297" s="266"/>
      <c r="AL1297" s="266"/>
      <c r="AM1297" s="290"/>
      <c r="AN1297" s="291" t="e">
        <f t="shared" si="357"/>
        <v>#DIV/0!</v>
      </c>
      <c r="AO1297" s="297"/>
    </row>
    <row r="1298" spans="1:41" s="219" customFormat="1" ht="15" customHeight="1" x14ac:dyDescent="0.15">
      <c r="A1298" s="235"/>
      <c r="B1298" s="236">
        <f t="shared" si="358"/>
        <v>0</v>
      </c>
      <c r="C1298" s="237">
        <f t="shared" si="358"/>
        <v>0</v>
      </c>
      <c r="D1298" s="238">
        <f>D1297+1</f>
        <v>5</v>
      </c>
      <c r="E1298" s="238"/>
      <c r="F1298" s="239"/>
      <c r="G1298" s="238"/>
      <c r="H1298" s="238"/>
      <c r="I1298" s="238"/>
      <c r="J1298" s="238"/>
      <c r="K1298" s="238"/>
      <c r="L1298" s="238"/>
      <c r="M1298" s="238"/>
      <c r="N1298" s="238"/>
      <c r="O1298" s="256">
        <f t="shared" si="356"/>
        <v>0</v>
      </c>
      <c r="P1298" s="323"/>
      <c r="Q1298" s="266"/>
      <c r="R1298" s="331"/>
      <c r="S1298" s="347"/>
      <c r="T1298" s="323"/>
      <c r="U1298" s="325"/>
      <c r="V1298" s="327"/>
      <c r="W1298" s="329"/>
      <c r="X1298" s="325"/>
      <c r="Y1298" s="331"/>
      <c r="Z1298" s="331"/>
      <c r="AA1298" s="331"/>
      <c r="AB1298" s="267"/>
      <c r="AC1298" s="267"/>
      <c r="AD1298" s="238">
        <f>AD1297</f>
        <v>0</v>
      </c>
      <c r="AE1298" s="279" t="e">
        <f>VLOOKUP(AD1298,分类参数表!$I$2:$J$10,2,FALSE)</f>
        <v>#N/A</v>
      </c>
      <c r="AF1298" s="280"/>
      <c r="AG1298" s="266"/>
      <c r="AH1298" s="266"/>
      <c r="AI1298" s="266"/>
      <c r="AJ1298" s="266"/>
      <c r="AK1298" s="266"/>
      <c r="AL1298" s="266"/>
      <c r="AM1298" s="290"/>
      <c r="AN1298" s="291" t="e">
        <f t="shared" si="357"/>
        <v>#DIV/0!</v>
      </c>
      <c r="AO1298" s="297"/>
    </row>
    <row r="1299" spans="1:41" s="220" customFormat="1" ht="15" customHeight="1" x14ac:dyDescent="0.15">
      <c r="A1299" s="241"/>
      <c r="B1299" s="242"/>
      <c r="C1299" s="243"/>
      <c r="D1299" s="244">
        <v>1</v>
      </c>
      <c r="E1299" s="245"/>
      <c r="F1299" s="245"/>
      <c r="G1299" s="244"/>
      <c r="H1299" s="246"/>
      <c r="I1299" s="246"/>
      <c r="J1299" s="244"/>
      <c r="K1299" s="245"/>
      <c r="L1299" s="244"/>
      <c r="M1299" s="244"/>
      <c r="N1299" s="244"/>
      <c r="O1299" s="257">
        <f t="shared" si="356"/>
        <v>0</v>
      </c>
      <c r="P1299" s="332">
        <f>SUM(O1299:O1303)</f>
        <v>0</v>
      </c>
      <c r="Q1299" s="269"/>
      <c r="R1299" s="318">
        <f>SUMPRODUCT(Q1299:Q1303+0)</f>
        <v>0</v>
      </c>
      <c r="S1299" s="334" t="e">
        <f>R1299/P1299</f>
        <v>#DIV/0!</v>
      </c>
      <c r="T1299" s="332" t="e">
        <f>LOOKUP(S1299,{0.4,0.45,0.5,0.55,0.6,0.65,0.7,0.75,0.8,0.85,0.9,0.95,1},{0.1,0.175,0.25,0.325,0.4,0.475,0.55,0.625,0.7,0.775,0.85,0.925,1})</f>
        <v>#DIV/0!</v>
      </c>
      <c r="U1299" s="320"/>
      <c r="V1299" s="344"/>
      <c r="W1299" s="342"/>
      <c r="X1299" s="320"/>
      <c r="Y1299" s="318">
        <f>R1299-(V1299/10)-X1299</f>
        <v>0</v>
      </c>
      <c r="Z1299" s="318" t="e">
        <f>Y1299*T1299*AE1299</f>
        <v>#DIV/0!</v>
      </c>
      <c r="AA1299" s="318" t="e">
        <f>U1299-V1299+Z1299</f>
        <v>#DIV/0!</v>
      </c>
      <c r="AB1299" s="270"/>
      <c r="AC1299" s="270"/>
      <c r="AD1299" s="281"/>
      <c r="AE1299" s="282" t="e">
        <f>VLOOKUP(AD1299,分类参数表!$I$2:$J$10,2,FALSE)</f>
        <v>#N/A</v>
      </c>
      <c r="AF1299" s="283"/>
      <c r="AG1299" s="269"/>
      <c r="AH1299" s="269"/>
      <c r="AI1299" s="269"/>
      <c r="AJ1299" s="269"/>
      <c r="AK1299" s="269"/>
      <c r="AL1299" s="269"/>
      <c r="AM1299" s="292"/>
      <c r="AN1299" s="293" t="e">
        <f t="shared" si="357"/>
        <v>#DIV/0!</v>
      </c>
      <c r="AO1299" s="298"/>
    </row>
    <row r="1300" spans="1:41" s="221" customFormat="1" ht="15" customHeight="1" x14ac:dyDescent="0.15">
      <c r="A1300" s="247"/>
      <c r="B1300" s="248">
        <f t="shared" ref="B1300:C1303" si="359">B1299</f>
        <v>0</v>
      </c>
      <c r="C1300" s="249">
        <f t="shared" si="359"/>
        <v>0</v>
      </c>
      <c r="D1300" s="250">
        <f>D1299+1</f>
        <v>2</v>
      </c>
      <c r="E1300" s="250"/>
      <c r="F1300" s="251"/>
      <c r="G1300" s="250"/>
      <c r="H1300" s="252"/>
      <c r="I1300" s="252"/>
      <c r="J1300" s="250"/>
      <c r="K1300" s="250"/>
      <c r="L1300" s="250"/>
      <c r="M1300" s="250"/>
      <c r="N1300" s="250"/>
      <c r="O1300" s="258">
        <f t="shared" si="356"/>
        <v>0</v>
      </c>
      <c r="P1300" s="333"/>
      <c r="Q1300" s="271"/>
      <c r="R1300" s="319"/>
      <c r="S1300" s="335"/>
      <c r="T1300" s="333"/>
      <c r="U1300" s="321"/>
      <c r="V1300" s="345"/>
      <c r="W1300" s="343"/>
      <c r="X1300" s="321"/>
      <c r="Y1300" s="319"/>
      <c r="Z1300" s="319"/>
      <c r="AA1300" s="319"/>
      <c r="AB1300" s="272"/>
      <c r="AC1300" s="272"/>
      <c r="AD1300" s="250">
        <f>AD1299</f>
        <v>0</v>
      </c>
      <c r="AE1300" s="284" t="e">
        <f>VLOOKUP(AD1300,分类参数表!$I$2:$J$10,2,FALSE)</f>
        <v>#N/A</v>
      </c>
      <c r="AF1300" s="285"/>
      <c r="AG1300" s="271"/>
      <c r="AH1300" s="271"/>
      <c r="AI1300" s="271"/>
      <c r="AJ1300" s="271"/>
      <c r="AK1300" s="271"/>
      <c r="AL1300" s="271"/>
      <c r="AM1300" s="294"/>
      <c r="AN1300" s="295" t="e">
        <f t="shared" si="357"/>
        <v>#DIV/0!</v>
      </c>
      <c r="AO1300" s="299"/>
    </row>
    <row r="1301" spans="1:41" s="221" customFormat="1" ht="15" customHeight="1" x14ac:dyDescent="0.15">
      <c r="A1301" s="247"/>
      <c r="B1301" s="248">
        <f t="shared" si="359"/>
        <v>0</v>
      </c>
      <c r="C1301" s="249">
        <f t="shared" si="359"/>
        <v>0</v>
      </c>
      <c r="D1301" s="250">
        <f>D1300+1</f>
        <v>3</v>
      </c>
      <c r="E1301" s="250"/>
      <c r="F1301" s="251"/>
      <c r="G1301" s="250"/>
      <c r="H1301" s="252"/>
      <c r="I1301" s="252"/>
      <c r="J1301" s="250"/>
      <c r="K1301" s="250"/>
      <c r="L1301" s="250"/>
      <c r="M1301" s="250"/>
      <c r="N1301" s="250"/>
      <c r="O1301" s="258">
        <f t="shared" si="356"/>
        <v>0</v>
      </c>
      <c r="P1301" s="333"/>
      <c r="Q1301" s="271"/>
      <c r="R1301" s="319"/>
      <c r="S1301" s="335"/>
      <c r="T1301" s="333"/>
      <c r="U1301" s="321"/>
      <c r="V1301" s="345"/>
      <c r="W1301" s="343"/>
      <c r="X1301" s="321"/>
      <c r="Y1301" s="319"/>
      <c r="Z1301" s="319"/>
      <c r="AA1301" s="319"/>
      <c r="AB1301" s="273"/>
      <c r="AC1301" s="273"/>
      <c r="AD1301" s="250">
        <f>AD1300</f>
        <v>0</v>
      </c>
      <c r="AE1301" s="284" t="e">
        <f>VLOOKUP(AD1301,分类参数表!$I$2:$J$10,2,FALSE)</f>
        <v>#N/A</v>
      </c>
      <c r="AF1301" s="285"/>
      <c r="AG1301" s="271"/>
      <c r="AH1301" s="271"/>
      <c r="AI1301" s="271"/>
      <c r="AJ1301" s="271"/>
      <c r="AK1301" s="271"/>
      <c r="AL1301" s="271"/>
      <c r="AM1301" s="294"/>
      <c r="AN1301" s="295" t="e">
        <f t="shared" si="357"/>
        <v>#DIV/0!</v>
      </c>
      <c r="AO1301" s="299"/>
    </row>
    <row r="1302" spans="1:41" s="221" customFormat="1" ht="15" customHeight="1" x14ac:dyDescent="0.15">
      <c r="A1302" s="247"/>
      <c r="B1302" s="248">
        <f t="shared" si="359"/>
        <v>0</v>
      </c>
      <c r="C1302" s="249">
        <f t="shared" si="359"/>
        <v>0</v>
      </c>
      <c r="D1302" s="250">
        <f>D1301+1</f>
        <v>4</v>
      </c>
      <c r="E1302" s="250"/>
      <c r="F1302" s="251"/>
      <c r="G1302" s="250"/>
      <c r="H1302" s="250"/>
      <c r="I1302" s="250"/>
      <c r="J1302" s="250"/>
      <c r="K1302" s="250"/>
      <c r="L1302" s="250"/>
      <c r="M1302" s="250"/>
      <c r="N1302" s="250"/>
      <c r="O1302" s="258">
        <f t="shared" si="356"/>
        <v>0</v>
      </c>
      <c r="P1302" s="333"/>
      <c r="Q1302" s="271"/>
      <c r="R1302" s="319"/>
      <c r="S1302" s="335"/>
      <c r="T1302" s="333"/>
      <c r="U1302" s="321"/>
      <c r="V1302" s="345"/>
      <c r="W1302" s="343"/>
      <c r="X1302" s="321"/>
      <c r="Y1302" s="319"/>
      <c r="Z1302" s="319"/>
      <c r="AA1302" s="319"/>
      <c r="AB1302" s="272"/>
      <c r="AC1302" s="272"/>
      <c r="AD1302" s="250">
        <f>AD1301</f>
        <v>0</v>
      </c>
      <c r="AE1302" s="284" t="e">
        <f>VLOOKUP(AD1302,分类参数表!$I$2:$J$10,2,FALSE)</f>
        <v>#N/A</v>
      </c>
      <c r="AF1302" s="285"/>
      <c r="AG1302" s="271"/>
      <c r="AH1302" s="271"/>
      <c r="AI1302" s="271"/>
      <c r="AJ1302" s="271"/>
      <c r="AK1302" s="271"/>
      <c r="AL1302" s="271"/>
      <c r="AM1302" s="294"/>
      <c r="AN1302" s="295" t="e">
        <f t="shared" si="357"/>
        <v>#DIV/0!</v>
      </c>
      <c r="AO1302" s="299"/>
    </row>
    <row r="1303" spans="1:41" s="221" customFormat="1" ht="15" customHeight="1" x14ac:dyDescent="0.15">
      <c r="A1303" s="247"/>
      <c r="B1303" s="248">
        <f t="shared" si="359"/>
        <v>0</v>
      </c>
      <c r="C1303" s="249">
        <f t="shared" si="359"/>
        <v>0</v>
      </c>
      <c r="D1303" s="250">
        <f>D1302+1</f>
        <v>5</v>
      </c>
      <c r="E1303" s="250"/>
      <c r="F1303" s="251"/>
      <c r="G1303" s="250"/>
      <c r="H1303" s="250"/>
      <c r="I1303" s="250"/>
      <c r="J1303" s="250"/>
      <c r="K1303" s="250"/>
      <c r="L1303" s="250"/>
      <c r="M1303" s="250"/>
      <c r="N1303" s="250"/>
      <c r="O1303" s="258">
        <f t="shared" si="356"/>
        <v>0</v>
      </c>
      <c r="P1303" s="333"/>
      <c r="Q1303" s="271"/>
      <c r="R1303" s="319"/>
      <c r="S1303" s="335"/>
      <c r="T1303" s="333"/>
      <c r="U1303" s="321"/>
      <c r="V1303" s="345"/>
      <c r="W1303" s="343"/>
      <c r="X1303" s="321"/>
      <c r="Y1303" s="319"/>
      <c r="Z1303" s="319"/>
      <c r="AA1303" s="319"/>
      <c r="AB1303" s="272"/>
      <c r="AC1303" s="272"/>
      <c r="AD1303" s="250">
        <f>AD1302</f>
        <v>0</v>
      </c>
      <c r="AE1303" s="284" t="e">
        <f>VLOOKUP(AD1303,分类参数表!$I$2:$J$10,2,FALSE)</f>
        <v>#N/A</v>
      </c>
      <c r="AF1303" s="285"/>
      <c r="AG1303" s="271"/>
      <c r="AH1303" s="271"/>
      <c r="AI1303" s="271"/>
      <c r="AJ1303" s="271"/>
      <c r="AK1303" s="271"/>
      <c r="AL1303" s="271"/>
      <c r="AM1303" s="294"/>
      <c r="AN1303" s="295" t="e">
        <f t="shared" si="357"/>
        <v>#DIV/0!</v>
      </c>
      <c r="AO1303" s="299"/>
    </row>
    <row r="1304" spans="1:41" s="218" customFormat="1" ht="15" customHeight="1" x14ac:dyDescent="0.15">
      <c r="A1304" s="229"/>
      <c r="B1304" s="230"/>
      <c r="C1304" s="231"/>
      <c r="D1304" s="232">
        <v>1</v>
      </c>
      <c r="E1304" s="233"/>
      <c r="F1304" s="233"/>
      <c r="G1304" s="232"/>
      <c r="H1304" s="234"/>
      <c r="I1304" s="234"/>
      <c r="J1304" s="232"/>
      <c r="K1304" s="233"/>
      <c r="L1304" s="232"/>
      <c r="M1304" s="232"/>
      <c r="N1304" s="232"/>
      <c r="O1304" s="255">
        <f t="shared" si="356"/>
        <v>0</v>
      </c>
      <c r="P1304" s="322">
        <f>SUM(O1304:O1308)</f>
        <v>0</v>
      </c>
      <c r="Q1304" s="264"/>
      <c r="R1304" s="330">
        <f>SUMPRODUCT(Q1304:Q1308+0)</f>
        <v>0</v>
      </c>
      <c r="S1304" s="346" t="e">
        <f>R1304/P1304</f>
        <v>#DIV/0!</v>
      </c>
      <c r="T1304" s="322" t="e">
        <f>LOOKUP(S1304,{0.4,0.45,0.5,0.55,0.6,0.65,0.7,0.75,0.8,0.85,0.9,0.95,1},{0.1,0.175,0.25,0.325,0.4,0.475,0.55,0.625,0.7,0.775,0.85,0.925,1})</f>
        <v>#DIV/0!</v>
      </c>
      <c r="U1304" s="324"/>
      <c r="V1304" s="326"/>
      <c r="W1304" s="328"/>
      <c r="X1304" s="324"/>
      <c r="Y1304" s="330">
        <f>R1304-(V1304/10)-X1304</f>
        <v>0</v>
      </c>
      <c r="Z1304" s="330" t="e">
        <f>Y1304*T1304*AE1304</f>
        <v>#DIV/0!</v>
      </c>
      <c r="AA1304" s="330" t="e">
        <f>U1304-V1304+Z1304</f>
        <v>#DIV/0!</v>
      </c>
      <c r="AB1304" s="265"/>
      <c r="AC1304" s="265"/>
      <c r="AD1304" s="276"/>
      <c r="AE1304" s="277" t="e">
        <f>VLOOKUP(AD1304,分类参数表!$I$2:$J$10,2,FALSE)</f>
        <v>#N/A</v>
      </c>
      <c r="AF1304" s="278"/>
      <c r="AG1304" s="264"/>
      <c r="AH1304" s="264"/>
      <c r="AI1304" s="264"/>
      <c r="AJ1304" s="264"/>
      <c r="AK1304" s="264"/>
      <c r="AL1304" s="264"/>
      <c r="AM1304" s="288"/>
      <c r="AN1304" s="289" t="e">
        <f t="shared" si="357"/>
        <v>#DIV/0!</v>
      </c>
      <c r="AO1304" s="296"/>
    </row>
    <row r="1305" spans="1:41" s="219" customFormat="1" ht="15" customHeight="1" x14ac:dyDescent="0.15">
      <c r="A1305" s="235"/>
      <c r="B1305" s="236">
        <f t="shared" ref="B1305:C1308" si="360">B1304</f>
        <v>0</v>
      </c>
      <c r="C1305" s="237">
        <f t="shared" si="360"/>
        <v>0</v>
      </c>
      <c r="D1305" s="238">
        <f>D1304+1</f>
        <v>2</v>
      </c>
      <c r="E1305" s="238"/>
      <c r="F1305" s="239"/>
      <c r="G1305" s="238"/>
      <c r="H1305" s="240"/>
      <c r="I1305" s="240"/>
      <c r="J1305" s="238"/>
      <c r="K1305" s="238"/>
      <c r="L1305" s="238"/>
      <c r="M1305" s="238"/>
      <c r="N1305" s="238"/>
      <c r="O1305" s="256">
        <f t="shared" si="356"/>
        <v>0</v>
      </c>
      <c r="P1305" s="323"/>
      <c r="Q1305" s="266"/>
      <c r="R1305" s="331"/>
      <c r="S1305" s="347"/>
      <c r="T1305" s="323"/>
      <c r="U1305" s="325"/>
      <c r="V1305" s="327"/>
      <c r="W1305" s="329"/>
      <c r="X1305" s="325"/>
      <c r="Y1305" s="331"/>
      <c r="Z1305" s="331"/>
      <c r="AA1305" s="331"/>
      <c r="AB1305" s="267"/>
      <c r="AC1305" s="267"/>
      <c r="AD1305" s="238">
        <f>AD1304</f>
        <v>0</v>
      </c>
      <c r="AE1305" s="279" t="e">
        <f>VLOOKUP(AD1305,分类参数表!$I$2:$J$10,2,FALSE)</f>
        <v>#N/A</v>
      </c>
      <c r="AF1305" s="280"/>
      <c r="AG1305" s="266"/>
      <c r="AH1305" s="266"/>
      <c r="AI1305" s="266"/>
      <c r="AJ1305" s="266"/>
      <c r="AK1305" s="266"/>
      <c r="AL1305" s="266"/>
      <c r="AM1305" s="290"/>
      <c r="AN1305" s="291" t="e">
        <f t="shared" si="357"/>
        <v>#DIV/0!</v>
      </c>
      <c r="AO1305" s="297"/>
    </row>
    <row r="1306" spans="1:41" s="219" customFormat="1" ht="15" customHeight="1" x14ac:dyDescent="0.15">
      <c r="A1306" s="235"/>
      <c r="B1306" s="236">
        <f t="shared" si="360"/>
        <v>0</v>
      </c>
      <c r="C1306" s="237">
        <f t="shared" si="360"/>
        <v>0</v>
      </c>
      <c r="D1306" s="238">
        <f>D1305+1</f>
        <v>3</v>
      </c>
      <c r="E1306" s="238"/>
      <c r="F1306" s="239"/>
      <c r="G1306" s="238"/>
      <c r="H1306" s="240"/>
      <c r="I1306" s="240"/>
      <c r="J1306" s="238"/>
      <c r="K1306" s="238"/>
      <c r="L1306" s="238"/>
      <c r="M1306" s="238"/>
      <c r="N1306" s="238"/>
      <c r="O1306" s="256">
        <f t="shared" si="356"/>
        <v>0</v>
      </c>
      <c r="P1306" s="323"/>
      <c r="Q1306" s="266"/>
      <c r="R1306" s="331"/>
      <c r="S1306" s="347"/>
      <c r="T1306" s="323"/>
      <c r="U1306" s="325"/>
      <c r="V1306" s="327"/>
      <c r="W1306" s="329"/>
      <c r="X1306" s="325"/>
      <c r="Y1306" s="331"/>
      <c r="Z1306" s="331"/>
      <c r="AA1306" s="331"/>
      <c r="AB1306" s="268"/>
      <c r="AC1306" s="268"/>
      <c r="AD1306" s="238">
        <f>AD1305</f>
        <v>0</v>
      </c>
      <c r="AE1306" s="279" t="e">
        <f>VLOOKUP(AD1306,分类参数表!$I$2:$J$10,2,FALSE)</f>
        <v>#N/A</v>
      </c>
      <c r="AF1306" s="280"/>
      <c r="AG1306" s="266"/>
      <c r="AH1306" s="266"/>
      <c r="AI1306" s="266"/>
      <c r="AJ1306" s="266"/>
      <c r="AK1306" s="266"/>
      <c r="AL1306" s="266"/>
      <c r="AM1306" s="290"/>
      <c r="AN1306" s="291" t="e">
        <f t="shared" si="357"/>
        <v>#DIV/0!</v>
      </c>
      <c r="AO1306" s="297"/>
    </row>
    <row r="1307" spans="1:41" s="219" customFormat="1" ht="15" customHeight="1" x14ac:dyDescent="0.15">
      <c r="A1307" s="235"/>
      <c r="B1307" s="236">
        <f t="shared" si="360"/>
        <v>0</v>
      </c>
      <c r="C1307" s="237">
        <f t="shared" si="360"/>
        <v>0</v>
      </c>
      <c r="D1307" s="238">
        <f>D1306+1</f>
        <v>4</v>
      </c>
      <c r="E1307" s="238"/>
      <c r="F1307" s="239"/>
      <c r="G1307" s="238"/>
      <c r="H1307" s="238"/>
      <c r="I1307" s="238"/>
      <c r="J1307" s="238"/>
      <c r="K1307" s="238"/>
      <c r="L1307" s="238"/>
      <c r="M1307" s="238"/>
      <c r="N1307" s="238"/>
      <c r="O1307" s="256">
        <f t="shared" si="356"/>
        <v>0</v>
      </c>
      <c r="P1307" s="323"/>
      <c r="Q1307" s="266"/>
      <c r="R1307" s="331"/>
      <c r="S1307" s="347"/>
      <c r="T1307" s="323"/>
      <c r="U1307" s="325"/>
      <c r="V1307" s="327"/>
      <c r="W1307" s="329"/>
      <c r="X1307" s="325"/>
      <c r="Y1307" s="331"/>
      <c r="Z1307" s="331"/>
      <c r="AA1307" s="331"/>
      <c r="AB1307" s="267"/>
      <c r="AC1307" s="267"/>
      <c r="AD1307" s="238">
        <f>AD1306</f>
        <v>0</v>
      </c>
      <c r="AE1307" s="279" t="e">
        <f>VLOOKUP(AD1307,分类参数表!$I$2:$J$10,2,FALSE)</f>
        <v>#N/A</v>
      </c>
      <c r="AF1307" s="280"/>
      <c r="AG1307" s="266"/>
      <c r="AH1307" s="266"/>
      <c r="AI1307" s="266"/>
      <c r="AJ1307" s="266"/>
      <c r="AK1307" s="266"/>
      <c r="AL1307" s="266"/>
      <c r="AM1307" s="290"/>
      <c r="AN1307" s="291" t="e">
        <f t="shared" si="357"/>
        <v>#DIV/0!</v>
      </c>
      <c r="AO1307" s="297"/>
    </row>
    <row r="1308" spans="1:41" s="219" customFormat="1" ht="15" customHeight="1" x14ac:dyDescent="0.15">
      <c r="A1308" s="235"/>
      <c r="B1308" s="236">
        <f t="shared" si="360"/>
        <v>0</v>
      </c>
      <c r="C1308" s="237">
        <f t="shared" si="360"/>
        <v>0</v>
      </c>
      <c r="D1308" s="238">
        <f>D1307+1</f>
        <v>5</v>
      </c>
      <c r="E1308" s="238"/>
      <c r="F1308" s="239"/>
      <c r="G1308" s="238"/>
      <c r="H1308" s="238"/>
      <c r="I1308" s="238"/>
      <c r="J1308" s="238"/>
      <c r="K1308" s="238"/>
      <c r="L1308" s="238"/>
      <c r="M1308" s="238"/>
      <c r="N1308" s="238"/>
      <c r="O1308" s="256">
        <f t="shared" si="356"/>
        <v>0</v>
      </c>
      <c r="P1308" s="323"/>
      <c r="Q1308" s="266"/>
      <c r="R1308" s="331"/>
      <c r="S1308" s="347"/>
      <c r="T1308" s="323"/>
      <c r="U1308" s="325"/>
      <c r="V1308" s="327"/>
      <c r="W1308" s="329"/>
      <c r="X1308" s="325"/>
      <c r="Y1308" s="331"/>
      <c r="Z1308" s="331"/>
      <c r="AA1308" s="331"/>
      <c r="AB1308" s="267"/>
      <c r="AC1308" s="267"/>
      <c r="AD1308" s="238">
        <f>AD1307</f>
        <v>0</v>
      </c>
      <c r="AE1308" s="279" t="e">
        <f>VLOOKUP(AD1308,分类参数表!$I$2:$J$10,2,FALSE)</f>
        <v>#N/A</v>
      </c>
      <c r="AF1308" s="280"/>
      <c r="AG1308" s="266"/>
      <c r="AH1308" s="266"/>
      <c r="AI1308" s="266"/>
      <c r="AJ1308" s="266"/>
      <c r="AK1308" s="266"/>
      <c r="AL1308" s="266"/>
      <c r="AM1308" s="290"/>
      <c r="AN1308" s="291" t="e">
        <f t="shared" si="357"/>
        <v>#DIV/0!</v>
      </c>
      <c r="AO1308" s="297"/>
    </row>
    <row r="1309" spans="1:41" s="220" customFormat="1" ht="15" customHeight="1" x14ac:dyDescent="0.15">
      <c r="A1309" s="241"/>
      <c r="B1309" s="242"/>
      <c r="C1309" s="243"/>
      <c r="D1309" s="244">
        <v>1</v>
      </c>
      <c r="E1309" s="245"/>
      <c r="F1309" s="245"/>
      <c r="G1309" s="244"/>
      <c r="H1309" s="246"/>
      <c r="I1309" s="246"/>
      <c r="J1309" s="244"/>
      <c r="K1309" s="245"/>
      <c r="L1309" s="244"/>
      <c r="M1309" s="244"/>
      <c r="N1309" s="244"/>
      <c r="O1309" s="257">
        <f t="shared" si="356"/>
        <v>0</v>
      </c>
      <c r="P1309" s="332">
        <f>SUM(O1309:O1313)</f>
        <v>0</v>
      </c>
      <c r="Q1309" s="269"/>
      <c r="R1309" s="318">
        <f>SUMPRODUCT(Q1309:Q1313+0)</f>
        <v>0</v>
      </c>
      <c r="S1309" s="334" t="e">
        <f>R1309/P1309</f>
        <v>#DIV/0!</v>
      </c>
      <c r="T1309" s="332" t="e">
        <f>LOOKUP(S1309,{0.4,0.45,0.5,0.55,0.6,0.65,0.7,0.75,0.8,0.85,0.9,0.95,1},{0.1,0.175,0.25,0.325,0.4,0.475,0.55,0.625,0.7,0.775,0.85,0.925,1})</f>
        <v>#DIV/0!</v>
      </c>
      <c r="U1309" s="320"/>
      <c r="V1309" s="344"/>
      <c r="W1309" s="342"/>
      <c r="X1309" s="320"/>
      <c r="Y1309" s="318">
        <f>R1309-(V1309/10)-X1309</f>
        <v>0</v>
      </c>
      <c r="Z1309" s="318" t="e">
        <f>Y1309*T1309*AE1309</f>
        <v>#DIV/0!</v>
      </c>
      <c r="AA1309" s="318" t="e">
        <f>U1309-V1309+Z1309</f>
        <v>#DIV/0!</v>
      </c>
      <c r="AB1309" s="270"/>
      <c r="AC1309" s="270"/>
      <c r="AD1309" s="281"/>
      <c r="AE1309" s="282" t="e">
        <f>VLOOKUP(AD1309,分类参数表!$I$2:$J$10,2,FALSE)</f>
        <v>#N/A</v>
      </c>
      <c r="AF1309" s="283"/>
      <c r="AG1309" s="269"/>
      <c r="AH1309" s="269"/>
      <c r="AI1309" s="269"/>
      <c r="AJ1309" s="269"/>
      <c r="AK1309" s="269"/>
      <c r="AL1309" s="269"/>
      <c r="AM1309" s="292"/>
      <c r="AN1309" s="293" t="e">
        <f t="shared" si="357"/>
        <v>#DIV/0!</v>
      </c>
      <c r="AO1309" s="298"/>
    </row>
    <row r="1310" spans="1:41" s="221" customFormat="1" ht="15" customHeight="1" x14ac:dyDescent="0.15">
      <c r="A1310" s="247"/>
      <c r="B1310" s="248">
        <f t="shared" ref="B1310:C1313" si="361">B1309</f>
        <v>0</v>
      </c>
      <c r="C1310" s="249">
        <f t="shared" si="361"/>
        <v>0</v>
      </c>
      <c r="D1310" s="250">
        <f>D1309+1</f>
        <v>2</v>
      </c>
      <c r="E1310" s="250"/>
      <c r="F1310" s="251"/>
      <c r="G1310" s="250"/>
      <c r="H1310" s="252"/>
      <c r="I1310" s="252"/>
      <c r="J1310" s="250"/>
      <c r="K1310" s="250"/>
      <c r="L1310" s="250"/>
      <c r="M1310" s="250"/>
      <c r="N1310" s="250"/>
      <c r="O1310" s="258">
        <f t="shared" si="356"/>
        <v>0</v>
      </c>
      <c r="P1310" s="333"/>
      <c r="Q1310" s="271"/>
      <c r="R1310" s="319"/>
      <c r="S1310" s="335"/>
      <c r="T1310" s="333"/>
      <c r="U1310" s="321"/>
      <c r="V1310" s="345"/>
      <c r="W1310" s="343"/>
      <c r="X1310" s="321"/>
      <c r="Y1310" s="319"/>
      <c r="Z1310" s="319"/>
      <c r="AA1310" s="319"/>
      <c r="AB1310" s="272"/>
      <c r="AC1310" s="272"/>
      <c r="AD1310" s="250">
        <f>AD1309</f>
        <v>0</v>
      </c>
      <c r="AE1310" s="284" t="e">
        <f>VLOOKUP(AD1310,分类参数表!$I$2:$J$10,2,FALSE)</f>
        <v>#N/A</v>
      </c>
      <c r="AF1310" s="285"/>
      <c r="AG1310" s="271"/>
      <c r="AH1310" s="271"/>
      <c r="AI1310" s="271"/>
      <c r="AJ1310" s="271"/>
      <c r="AK1310" s="271"/>
      <c r="AL1310" s="271"/>
      <c r="AM1310" s="294"/>
      <c r="AN1310" s="295" t="e">
        <f t="shared" si="357"/>
        <v>#DIV/0!</v>
      </c>
      <c r="AO1310" s="299"/>
    </row>
    <row r="1311" spans="1:41" s="221" customFormat="1" ht="15" customHeight="1" x14ac:dyDescent="0.15">
      <c r="A1311" s="247"/>
      <c r="B1311" s="248">
        <f t="shared" si="361"/>
        <v>0</v>
      </c>
      <c r="C1311" s="249">
        <f t="shared" si="361"/>
        <v>0</v>
      </c>
      <c r="D1311" s="250">
        <f>D1310+1</f>
        <v>3</v>
      </c>
      <c r="E1311" s="250"/>
      <c r="F1311" s="251"/>
      <c r="G1311" s="250"/>
      <c r="H1311" s="252"/>
      <c r="I1311" s="252"/>
      <c r="J1311" s="250"/>
      <c r="K1311" s="250"/>
      <c r="L1311" s="250"/>
      <c r="M1311" s="250"/>
      <c r="N1311" s="250"/>
      <c r="O1311" s="258">
        <f t="shared" si="356"/>
        <v>0</v>
      </c>
      <c r="P1311" s="333"/>
      <c r="Q1311" s="271"/>
      <c r="R1311" s="319"/>
      <c r="S1311" s="335"/>
      <c r="T1311" s="333"/>
      <c r="U1311" s="321"/>
      <c r="V1311" s="345"/>
      <c r="W1311" s="343"/>
      <c r="X1311" s="321"/>
      <c r="Y1311" s="319"/>
      <c r="Z1311" s="319"/>
      <c r="AA1311" s="319"/>
      <c r="AB1311" s="273"/>
      <c r="AC1311" s="273"/>
      <c r="AD1311" s="250">
        <f>AD1310</f>
        <v>0</v>
      </c>
      <c r="AE1311" s="284" t="e">
        <f>VLOOKUP(AD1311,分类参数表!$I$2:$J$10,2,FALSE)</f>
        <v>#N/A</v>
      </c>
      <c r="AF1311" s="285"/>
      <c r="AG1311" s="271"/>
      <c r="AH1311" s="271"/>
      <c r="AI1311" s="271"/>
      <c r="AJ1311" s="271"/>
      <c r="AK1311" s="271"/>
      <c r="AL1311" s="271"/>
      <c r="AM1311" s="294"/>
      <c r="AN1311" s="295" t="e">
        <f t="shared" si="357"/>
        <v>#DIV/0!</v>
      </c>
      <c r="AO1311" s="299"/>
    </row>
    <row r="1312" spans="1:41" s="221" customFormat="1" ht="15" customHeight="1" x14ac:dyDescent="0.15">
      <c r="A1312" s="247"/>
      <c r="B1312" s="248">
        <f t="shared" si="361"/>
        <v>0</v>
      </c>
      <c r="C1312" s="249">
        <f t="shared" si="361"/>
        <v>0</v>
      </c>
      <c r="D1312" s="250">
        <f>D1311+1</f>
        <v>4</v>
      </c>
      <c r="E1312" s="250"/>
      <c r="F1312" s="251"/>
      <c r="G1312" s="250"/>
      <c r="H1312" s="250"/>
      <c r="I1312" s="250"/>
      <c r="J1312" s="250"/>
      <c r="K1312" s="250"/>
      <c r="L1312" s="250"/>
      <c r="M1312" s="250"/>
      <c r="N1312" s="250"/>
      <c r="O1312" s="258">
        <f t="shared" si="356"/>
        <v>0</v>
      </c>
      <c r="P1312" s="333"/>
      <c r="Q1312" s="271"/>
      <c r="R1312" s="319"/>
      <c r="S1312" s="335"/>
      <c r="T1312" s="333"/>
      <c r="U1312" s="321"/>
      <c r="V1312" s="345"/>
      <c r="W1312" s="343"/>
      <c r="X1312" s="321"/>
      <c r="Y1312" s="319"/>
      <c r="Z1312" s="319"/>
      <c r="AA1312" s="319"/>
      <c r="AB1312" s="272"/>
      <c r="AC1312" s="272"/>
      <c r="AD1312" s="250">
        <f>AD1311</f>
        <v>0</v>
      </c>
      <c r="AE1312" s="284" t="e">
        <f>VLOOKUP(AD1312,分类参数表!$I$2:$J$10,2,FALSE)</f>
        <v>#N/A</v>
      </c>
      <c r="AF1312" s="285"/>
      <c r="AG1312" s="271"/>
      <c r="AH1312" s="271"/>
      <c r="AI1312" s="271"/>
      <c r="AJ1312" s="271"/>
      <c r="AK1312" s="271"/>
      <c r="AL1312" s="271"/>
      <c r="AM1312" s="294"/>
      <c r="AN1312" s="295" t="e">
        <f t="shared" si="357"/>
        <v>#DIV/0!</v>
      </c>
      <c r="AO1312" s="299"/>
    </row>
    <row r="1313" spans="1:41" s="221" customFormat="1" ht="15" customHeight="1" x14ac:dyDescent="0.15">
      <c r="A1313" s="247"/>
      <c r="B1313" s="248">
        <f t="shared" si="361"/>
        <v>0</v>
      </c>
      <c r="C1313" s="249">
        <f t="shared" si="361"/>
        <v>0</v>
      </c>
      <c r="D1313" s="250">
        <f>D1312+1</f>
        <v>5</v>
      </c>
      <c r="E1313" s="250"/>
      <c r="F1313" s="251"/>
      <c r="G1313" s="250"/>
      <c r="H1313" s="250"/>
      <c r="I1313" s="250"/>
      <c r="J1313" s="250"/>
      <c r="K1313" s="250"/>
      <c r="L1313" s="250"/>
      <c r="M1313" s="250"/>
      <c r="N1313" s="250"/>
      <c r="O1313" s="258">
        <f t="shared" si="356"/>
        <v>0</v>
      </c>
      <c r="P1313" s="333"/>
      <c r="Q1313" s="271"/>
      <c r="R1313" s="319"/>
      <c r="S1313" s="335"/>
      <c r="T1313" s="333"/>
      <c r="U1313" s="321"/>
      <c r="V1313" s="345"/>
      <c r="W1313" s="343"/>
      <c r="X1313" s="321"/>
      <c r="Y1313" s="319"/>
      <c r="Z1313" s="319"/>
      <c r="AA1313" s="319"/>
      <c r="AB1313" s="272"/>
      <c r="AC1313" s="272"/>
      <c r="AD1313" s="250">
        <f>AD1312</f>
        <v>0</v>
      </c>
      <c r="AE1313" s="284" t="e">
        <f>VLOOKUP(AD1313,分类参数表!$I$2:$J$10,2,FALSE)</f>
        <v>#N/A</v>
      </c>
      <c r="AF1313" s="285"/>
      <c r="AG1313" s="271"/>
      <c r="AH1313" s="271"/>
      <c r="AI1313" s="271"/>
      <c r="AJ1313" s="271"/>
      <c r="AK1313" s="271"/>
      <c r="AL1313" s="271"/>
      <c r="AM1313" s="294"/>
      <c r="AN1313" s="295" t="e">
        <f t="shared" si="357"/>
        <v>#DIV/0!</v>
      </c>
      <c r="AO1313" s="299"/>
    </row>
    <row r="1314" spans="1:41" s="218" customFormat="1" ht="15" customHeight="1" x14ac:dyDescent="0.15">
      <c r="A1314" s="229"/>
      <c r="B1314" s="230"/>
      <c r="C1314" s="231"/>
      <c r="D1314" s="232">
        <v>1</v>
      </c>
      <c r="E1314" s="233"/>
      <c r="F1314" s="233"/>
      <c r="G1314" s="232"/>
      <c r="H1314" s="234"/>
      <c r="I1314" s="234"/>
      <c r="J1314" s="232"/>
      <c r="K1314" s="233"/>
      <c r="L1314" s="232"/>
      <c r="M1314" s="232"/>
      <c r="N1314" s="232"/>
      <c r="O1314" s="255">
        <f t="shared" si="356"/>
        <v>0</v>
      </c>
      <c r="P1314" s="322">
        <f>SUM(O1314:O1318)</f>
        <v>0</v>
      </c>
      <c r="Q1314" s="264"/>
      <c r="R1314" s="330">
        <f>SUMPRODUCT(Q1314:Q1318+0)</f>
        <v>0</v>
      </c>
      <c r="S1314" s="346" t="e">
        <f>R1314/P1314</f>
        <v>#DIV/0!</v>
      </c>
      <c r="T1314" s="322" t="e">
        <f>LOOKUP(S1314,{0.4,0.45,0.5,0.55,0.6,0.65,0.7,0.75,0.8,0.85,0.9,0.95,1},{0.1,0.175,0.25,0.325,0.4,0.475,0.55,0.625,0.7,0.775,0.85,0.925,1})</f>
        <v>#DIV/0!</v>
      </c>
      <c r="U1314" s="324"/>
      <c r="V1314" s="326"/>
      <c r="W1314" s="328"/>
      <c r="X1314" s="324"/>
      <c r="Y1314" s="330">
        <f>R1314-(V1314/10)-X1314</f>
        <v>0</v>
      </c>
      <c r="Z1314" s="330" t="e">
        <f>Y1314*T1314*AE1314</f>
        <v>#DIV/0!</v>
      </c>
      <c r="AA1314" s="330" t="e">
        <f>U1314-V1314+Z1314</f>
        <v>#DIV/0!</v>
      </c>
      <c r="AB1314" s="265"/>
      <c r="AC1314" s="265"/>
      <c r="AD1314" s="276"/>
      <c r="AE1314" s="277" t="e">
        <f>VLOOKUP(AD1314,分类参数表!$I$2:$J$10,2,FALSE)</f>
        <v>#N/A</v>
      </c>
      <c r="AF1314" s="278"/>
      <c r="AG1314" s="264"/>
      <c r="AH1314" s="264"/>
      <c r="AI1314" s="264"/>
      <c r="AJ1314" s="264"/>
      <c r="AK1314" s="264"/>
      <c r="AL1314" s="264"/>
      <c r="AM1314" s="288"/>
      <c r="AN1314" s="289" t="e">
        <f t="shared" si="357"/>
        <v>#DIV/0!</v>
      </c>
      <c r="AO1314" s="296"/>
    </row>
    <row r="1315" spans="1:41" s="219" customFormat="1" ht="15" customHeight="1" x14ac:dyDescent="0.15">
      <c r="A1315" s="235"/>
      <c r="B1315" s="236">
        <f t="shared" ref="B1315:C1318" si="362">B1314</f>
        <v>0</v>
      </c>
      <c r="C1315" s="237">
        <f t="shared" si="362"/>
        <v>0</v>
      </c>
      <c r="D1315" s="238">
        <f>D1314+1</f>
        <v>2</v>
      </c>
      <c r="E1315" s="238"/>
      <c r="F1315" s="239"/>
      <c r="G1315" s="238"/>
      <c r="H1315" s="240"/>
      <c r="I1315" s="240"/>
      <c r="J1315" s="238"/>
      <c r="K1315" s="238"/>
      <c r="L1315" s="238"/>
      <c r="M1315" s="238"/>
      <c r="N1315" s="238"/>
      <c r="O1315" s="256">
        <f t="shared" si="356"/>
        <v>0</v>
      </c>
      <c r="P1315" s="323"/>
      <c r="Q1315" s="266"/>
      <c r="R1315" s="331"/>
      <c r="S1315" s="347"/>
      <c r="T1315" s="323"/>
      <c r="U1315" s="325"/>
      <c r="V1315" s="327"/>
      <c r="W1315" s="329"/>
      <c r="X1315" s="325"/>
      <c r="Y1315" s="331"/>
      <c r="Z1315" s="331"/>
      <c r="AA1315" s="331"/>
      <c r="AB1315" s="267"/>
      <c r="AC1315" s="267"/>
      <c r="AD1315" s="238">
        <f>AD1314</f>
        <v>0</v>
      </c>
      <c r="AE1315" s="279" t="e">
        <f>VLOOKUP(AD1315,分类参数表!$I$2:$J$10,2,FALSE)</f>
        <v>#N/A</v>
      </c>
      <c r="AF1315" s="280"/>
      <c r="AG1315" s="266"/>
      <c r="AH1315" s="266"/>
      <c r="AI1315" s="266"/>
      <c r="AJ1315" s="266"/>
      <c r="AK1315" s="266"/>
      <c r="AL1315" s="266"/>
      <c r="AM1315" s="290"/>
      <c r="AN1315" s="291" t="e">
        <f t="shared" si="357"/>
        <v>#DIV/0!</v>
      </c>
      <c r="AO1315" s="297"/>
    </row>
    <row r="1316" spans="1:41" s="219" customFormat="1" ht="15" customHeight="1" x14ac:dyDescent="0.15">
      <c r="A1316" s="235"/>
      <c r="B1316" s="236">
        <f t="shared" si="362"/>
        <v>0</v>
      </c>
      <c r="C1316" s="237">
        <f t="shared" si="362"/>
        <v>0</v>
      </c>
      <c r="D1316" s="238">
        <f>D1315+1</f>
        <v>3</v>
      </c>
      <c r="E1316" s="238"/>
      <c r="F1316" s="239"/>
      <c r="G1316" s="238"/>
      <c r="H1316" s="240"/>
      <c r="I1316" s="240"/>
      <c r="J1316" s="238"/>
      <c r="K1316" s="238"/>
      <c r="L1316" s="238"/>
      <c r="M1316" s="238"/>
      <c r="N1316" s="238"/>
      <c r="O1316" s="256">
        <f t="shared" si="356"/>
        <v>0</v>
      </c>
      <c r="P1316" s="323"/>
      <c r="Q1316" s="266"/>
      <c r="R1316" s="331"/>
      <c r="S1316" s="347"/>
      <c r="T1316" s="323"/>
      <c r="U1316" s="325"/>
      <c r="V1316" s="327"/>
      <c r="W1316" s="329"/>
      <c r="X1316" s="325"/>
      <c r="Y1316" s="331"/>
      <c r="Z1316" s="331"/>
      <c r="AA1316" s="331"/>
      <c r="AB1316" s="268"/>
      <c r="AC1316" s="268"/>
      <c r="AD1316" s="238">
        <f>AD1315</f>
        <v>0</v>
      </c>
      <c r="AE1316" s="279" t="e">
        <f>VLOOKUP(AD1316,分类参数表!$I$2:$J$10,2,FALSE)</f>
        <v>#N/A</v>
      </c>
      <c r="AF1316" s="280"/>
      <c r="AG1316" s="266"/>
      <c r="AH1316" s="266"/>
      <c r="AI1316" s="266"/>
      <c r="AJ1316" s="266"/>
      <c r="AK1316" s="266"/>
      <c r="AL1316" s="266"/>
      <c r="AM1316" s="290"/>
      <c r="AN1316" s="291" t="e">
        <f t="shared" si="357"/>
        <v>#DIV/0!</v>
      </c>
      <c r="AO1316" s="297"/>
    </row>
    <row r="1317" spans="1:41" s="219" customFormat="1" ht="15" customHeight="1" x14ac:dyDescent="0.15">
      <c r="A1317" s="235"/>
      <c r="B1317" s="236">
        <f t="shared" si="362"/>
        <v>0</v>
      </c>
      <c r="C1317" s="237">
        <f t="shared" si="362"/>
        <v>0</v>
      </c>
      <c r="D1317" s="238">
        <f>D1316+1</f>
        <v>4</v>
      </c>
      <c r="E1317" s="238"/>
      <c r="F1317" s="239"/>
      <c r="G1317" s="238"/>
      <c r="H1317" s="238"/>
      <c r="I1317" s="238"/>
      <c r="J1317" s="238"/>
      <c r="K1317" s="238"/>
      <c r="L1317" s="238"/>
      <c r="M1317" s="238"/>
      <c r="N1317" s="238"/>
      <c r="O1317" s="256">
        <f t="shared" si="356"/>
        <v>0</v>
      </c>
      <c r="P1317" s="323"/>
      <c r="Q1317" s="266"/>
      <c r="R1317" s="331"/>
      <c r="S1317" s="347"/>
      <c r="T1317" s="323"/>
      <c r="U1317" s="325"/>
      <c r="V1317" s="327"/>
      <c r="W1317" s="329"/>
      <c r="X1317" s="325"/>
      <c r="Y1317" s="331"/>
      <c r="Z1317" s="331"/>
      <c r="AA1317" s="331"/>
      <c r="AB1317" s="267"/>
      <c r="AC1317" s="267"/>
      <c r="AD1317" s="238">
        <f>AD1316</f>
        <v>0</v>
      </c>
      <c r="AE1317" s="279" t="e">
        <f>VLOOKUP(AD1317,分类参数表!$I$2:$J$10,2,FALSE)</f>
        <v>#N/A</v>
      </c>
      <c r="AF1317" s="280"/>
      <c r="AG1317" s="266"/>
      <c r="AH1317" s="266"/>
      <c r="AI1317" s="266"/>
      <c r="AJ1317" s="266"/>
      <c r="AK1317" s="266"/>
      <c r="AL1317" s="266"/>
      <c r="AM1317" s="290"/>
      <c r="AN1317" s="291" t="e">
        <f t="shared" si="357"/>
        <v>#DIV/0!</v>
      </c>
      <c r="AO1317" s="297"/>
    </row>
    <row r="1318" spans="1:41" s="219" customFormat="1" ht="15" customHeight="1" x14ac:dyDescent="0.15">
      <c r="A1318" s="235"/>
      <c r="B1318" s="236">
        <f t="shared" si="362"/>
        <v>0</v>
      </c>
      <c r="C1318" s="237">
        <f t="shared" si="362"/>
        <v>0</v>
      </c>
      <c r="D1318" s="238">
        <f>D1317+1</f>
        <v>5</v>
      </c>
      <c r="E1318" s="238"/>
      <c r="F1318" s="239"/>
      <c r="G1318" s="238"/>
      <c r="H1318" s="238"/>
      <c r="I1318" s="238"/>
      <c r="J1318" s="238"/>
      <c r="K1318" s="238"/>
      <c r="L1318" s="238"/>
      <c r="M1318" s="238"/>
      <c r="N1318" s="238"/>
      <c r="O1318" s="256">
        <f t="shared" si="356"/>
        <v>0</v>
      </c>
      <c r="P1318" s="323"/>
      <c r="Q1318" s="266"/>
      <c r="R1318" s="331"/>
      <c r="S1318" s="347"/>
      <c r="T1318" s="323"/>
      <c r="U1318" s="325"/>
      <c r="V1318" s="327"/>
      <c r="W1318" s="329"/>
      <c r="X1318" s="325"/>
      <c r="Y1318" s="331"/>
      <c r="Z1318" s="331"/>
      <c r="AA1318" s="331"/>
      <c r="AB1318" s="267"/>
      <c r="AC1318" s="267"/>
      <c r="AD1318" s="238">
        <f>AD1317</f>
        <v>0</v>
      </c>
      <c r="AE1318" s="279" t="e">
        <f>VLOOKUP(AD1318,分类参数表!$I$2:$J$10,2,FALSE)</f>
        <v>#N/A</v>
      </c>
      <c r="AF1318" s="280"/>
      <c r="AG1318" s="266"/>
      <c r="AH1318" s="266"/>
      <c r="AI1318" s="266"/>
      <c r="AJ1318" s="266"/>
      <c r="AK1318" s="266"/>
      <c r="AL1318" s="266"/>
      <c r="AM1318" s="290"/>
      <c r="AN1318" s="291" t="e">
        <f t="shared" si="357"/>
        <v>#DIV/0!</v>
      </c>
      <c r="AO1318" s="297"/>
    </row>
    <row r="1319" spans="1:41" x14ac:dyDescent="0.15">
      <c r="A1319" s="253"/>
      <c r="B1319" s="38"/>
      <c r="C1319" s="37"/>
      <c r="D1319" s="38"/>
      <c r="E1319" s="38"/>
      <c r="F1319" s="38"/>
      <c r="G1319" s="38"/>
      <c r="H1319" s="38"/>
      <c r="I1319" s="38"/>
      <c r="J1319" s="38"/>
      <c r="K1319" s="38"/>
      <c r="L1319" s="38"/>
      <c r="M1319" s="38"/>
      <c r="N1319" s="38"/>
      <c r="O1319" s="38"/>
      <c r="P1319" s="38"/>
      <c r="Q1319" s="67"/>
      <c r="R1319" s="38"/>
      <c r="S1319" s="38"/>
      <c r="T1319" s="38"/>
      <c r="U1319" s="38"/>
      <c r="V1319" s="68"/>
      <c r="W1319" s="67"/>
      <c r="X1319" s="38"/>
      <c r="Y1319" s="68"/>
      <c r="Z1319" s="68"/>
      <c r="AA1319" s="68"/>
      <c r="AB1319" s="68"/>
      <c r="AC1319" s="68"/>
      <c r="AD1319" s="38"/>
      <c r="AE1319" s="286"/>
      <c r="AF1319" s="38"/>
      <c r="AG1319" s="38"/>
      <c r="AH1319" s="38"/>
      <c r="AI1319" s="38"/>
      <c r="AJ1319" s="38"/>
      <c r="AK1319" s="38"/>
      <c r="AL1319" s="38"/>
      <c r="AM1319" s="68"/>
      <c r="AN1319" s="90"/>
      <c r="AO1319" s="98"/>
    </row>
    <row r="1320" spans="1:41" s="218" customFormat="1" ht="15" customHeight="1" x14ac:dyDescent="0.15">
      <c r="A1320" s="229"/>
      <c r="B1320" s="230"/>
      <c r="C1320" s="231"/>
      <c r="D1320" s="232">
        <v>1</v>
      </c>
      <c r="E1320" s="233"/>
      <c r="F1320" s="233"/>
      <c r="G1320" s="232"/>
      <c r="H1320" s="234"/>
      <c r="I1320" s="234"/>
      <c r="J1320" s="232"/>
      <c r="K1320" s="233"/>
      <c r="L1320" s="232"/>
      <c r="M1320" s="232"/>
      <c r="N1320" s="232"/>
      <c r="O1320" s="255">
        <f t="shared" ref="O1320:O1344" si="363">N1320*M1320</f>
        <v>0</v>
      </c>
      <c r="P1320" s="322">
        <f>SUM(O1320:O1324)</f>
        <v>0</v>
      </c>
      <c r="Q1320" s="264"/>
      <c r="R1320" s="330">
        <f>SUMPRODUCT(Q1320:Q1324+0)</f>
        <v>0</v>
      </c>
      <c r="S1320" s="346" t="e">
        <f>R1320/P1320</f>
        <v>#DIV/0!</v>
      </c>
      <c r="T1320" s="322" t="e">
        <f>LOOKUP(S1320,{0.4,0.45,0.5,0.55,0.6,0.65,0.7,0.75,0.8,0.85,0.9,0.95,1},{0.1,0.175,0.25,0.325,0.4,0.475,0.55,0.625,0.7,0.775,0.85,0.925,1})</f>
        <v>#DIV/0!</v>
      </c>
      <c r="U1320" s="324"/>
      <c r="V1320" s="326"/>
      <c r="W1320" s="328"/>
      <c r="X1320" s="324"/>
      <c r="Y1320" s="330">
        <f>R1320-(V1320/10)-X1320</f>
        <v>0</v>
      </c>
      <c r="Z1320" s="330" t="e">
        <f>Y1320*T1320*AE1320</f>
        <v>#DIV/0!</v>
      </c>
      <c r="AA1320" s="330" t="e">
        <f>U1320-V1320+Z1320</f>
        <v>#DIV/0!</v>
      </c>
      <c r="AB1320" s="265"/>
      <c r="AC1320" s="265"/>
      <c r="AD1320" s="276"/>
      <c r="AE1320" s="277" t="e">
        <f>VLOOKUP(AD1320,分类参数表!$I$2:$J$10,2,FALSE)</f>
        <v>#N/A</v>
      </c>
      <c r="AF1320" s="278"/>
      <c r="AG1320" s="264"/>
      <c r="AH1320" s="264"/>
      <c r="AI1320" s="264"/>
      <c r="AJ1320" s="264"/>
      <c r="AK1320" s="264"/>
      <c r="AL1320" s="264"/>
      <c r="AM1320" s="288"/>
      <c r="AN1320" s="289" t="e">
        <f t="shared" ref="AN1320:AN1344" si="364">(Q1320-AM1320)/M1320/N1320</f>
        <v>#DIV/0!</v>
      </c>
      <c r="AO1320" s="296"/>
    </row>
    <row r="1321" spans="1:41" s="219" customFormat="1" ht="15" customHeight="1" x14ac:dyDescent="0.15">
      <c r="A1321" s="235"/>
      <c r="B1321" s="236">
        <f t="shared" ref="B1321:C1324" si="365">B1320</f>
        <v>0</v>
      </c>
      <c r="C1321" s="237">
        <f t="shared" si="365"/>
        <v>0</v>
      </c>
      <c r="D1321" s="238">
        <f>D1320+1</f>
        <v>2</v>
      </c>
      <c r="E1321" s="238"/>
      <c r="F1321" s="239"/>
      <c r="G1321" s="238"/>
      <c r="H1321" s="240"/>
      <c r="I1321" s="240"/>
      <c r="J1321" s="238"/>
      <c r="K1321" s="238"/>
      <c r="L1321" s="238"/>
      <c r="M1321" s="238"/>
      <c r="N1321" s="238"/>
      <c r="O1321" s="256">
        <f t="shared" si="363"/>
        <v>0</v>
      </c>
      <c r="P1321" s="323"/>
      <c r="Q1321" s="266"/>
      <c r="R1321" s="331"/>
      <c r="S1321" s="347"/>
      <c r="T1321" s="323"/>
      <c r="U1321" s="325"/>
      <c r="V1321" s="327"/>
      <c r="W1321" s="329"/>
      <c r="X1321" s="325"/>
      <c r="Y1321" s="331"/>
      <c r="Z1321" s="331"/>
      <c r="AA1321" s="331"/>
      <c r="AB1321" s="267"/>
      <c r="AC1321" s="267"/>
      <c r="AD1321" s="238">
        <f>AD1320</f>
        <v>0</v>
      </c>
      <c r="AE1321" s="279" t="e">
        <f>VLOOKUP(AD1321,分类参数表!$I$2:$J$10,2,FALSE)</f>
        <v>#N/A</v>
      </c>
      <c r="AF1321" s="280"/>
      <c r="AG1321" s="266"/>
      <c r="AH1321" s="266"/>
      <c r="AI1321" s="266"/>
      <c r="AJ1321" s="266"/>
      <c r="AK1321" s="266"/>
      <c r="AL1321" s="266"/>
      <c r="AM1321" s="290"/>
      <c r="AN1321" s="291" t="e">
        <f t="shared" si="364"/>
        <v>#DIV/0!</v>
      </c>
      <c r="AO1321" s="297"/>
    </row>
    <row r="1322" spans="1:41" s="219" customFormat="1" ht="15" customHeight="1" x14ac:dyDescent="0.15">
      <c r="A1322" s="235"/>
      <c r="B1322" s="236">
        <f t="shared" si="365"/>
        <v>0</v>
      </c>
      <c r="C1322" s="237">
        <f t="shared" si="365"/>
        <v>0</v>
      </c>
      <c r="D1322" s="238">
        <f>D1321+1</f>
        <v>3</v>
      </c>
      <c r="E1322" s="238"/>
      <c r="F1322" s="239"/>
      <c r="G1322" s="238"/>
      <c r="H1322" s="240"/>
      <c r="I1322" s="240"/>
      <c r="J1322" s="238"/>
      <c r="K1322" s="238"/>
      <c r="L1322" s="238"/>
      <c r="M1322" s="238"/>
      <c r="N1322" s="238"/>
      <c r="O1322" s="256">
        <f t="shared" si="363"/>
        <v>0</v>
      </c>
      <c r="P1322" s="323"/>
      <c r="Q1322" s="266"/>
      <c r="R1322" s="331"/>
      <c r="S1322" s="347"/>
      <c r="T1322" s="323"/>
      <c r="U1322" s="325"/>
      <c r="V1322" s="327"/>
      <c r="W1322" s="329"/>
      <c r="X1322" s="325"/>
      <c r="Y1322" s="331"/>
      <c r="Z1322" s="331"/>
      <c r="AA1322" s="331"/>
      <c r="AB1322" s="268"/>
      <c r="AC1322" s="268"/>
      <c r="AD1322" s="238">
        <f>AD1321</f>
        <v>0</v>
      </c>
      <c r="AE1322" s="279" t="e">
        <f>VLOOKUP(AD1322,分类参数表!$I$2:$J$10,2,FALSE)</f>
        <v>#N/A</v>
      </c>
      <c r="AF1322" s="280"/>
      <c r="AG1322" s="266"/>
      <c r="AH1322" s="266"/>
      <c r="AI1322" s="266"/>
      <c r="AJ1322" s="266"/>
      <c r="AK1322" s="266"/>
      <c r="AL1322" s="266"/>
      <c r="AM1322" s="290"/>
      <c r="AN1322" s="291" t="e">
        <f t="shared" si="364"/>
        <v>#DIV/0!</v>
      </c>
      <c r="AO1322" s="297"/>
    </row>
    <row r="1323" spans="1:41" s="219" customFormat="1" ht="15" customHeight="1" x14ac:dyDescent="0.15">
      <c r="A1323" s="235"/>
      <c r="B1323" s="236">
        <f t="shared" si="365"/>
        <v>0</v>
      </c>
      <c r="C1323" s="237">
        <f t="shared" si="365"/>
        <v>0</v>
      </c>
      <c r="D1323" s="238">
        <f>D1322+1</f>
        <v>4</v>
      </c>
      <c r="E1323" s="238"/>
      <c r="F1323" s="239"/>
      <c r="G1323" s="238"/>
      <c r="H1323" s="238"/>
      <c r="I1323" s="238"/>
      <c r="J1323" s="238"/>
      <c r="K1323" s="238"/>
      <c r="L1323" s="238"/>
      <c r="M1323" s="238"/>
      <c r="N1323" s="238"/>
      <c r="O1323" s="256">
        <f t="shared" si="363"/>
        <v>0</v>
      </c>
      <c r="P1323" s="323"/>
      <c r="Q1323" s="266"/>
      <c r="R1323" s="331"/>
      <c r="S1323" s="347"/>
      <c r="T1323" s="323"/>
      <c r="U1323" s="325"/>
      <c r="V1323" s="327"/>
      <c r="W1323" s="329"/>
      <c r="X1323" s="325"/>
      <c r="Y1323" s="331"/>
      <c r="Z1323" s="331"/>
      <c r="AA1323" s="331"/>
      <c r="AB1323" s="267"/>
      <c r="AC1323" s="267"/>
      <c r="AD1323" s="238">
        <f>AD1322</f>
        <v>0</v>
      </c>
      <c r="AE1323" s="279" t="e">
        <f>VLOOKUP(AD1323,分类参数表!$I$2:$J$10,2,FALSE)</f>
        <v>#N/A</v>
      </c>
      <c r="AF1323" s="280"/>
      <c r="AG1323" s="266"/>
      <c r="AH1323" s="266"/>
      <c r="AI1323" s="266"/>
      <c r="AJ1323" s="266"/>
      <c r="AK1323" s="266"/>
      <c r="AL1323" s="266"/>
      <c r="AM1323" s="290"/>
      <c r="AN1323" s="291" t="e">
        <f t="shared" si="364"/>
        <v>#DIV/0!</v>
      </c>
      <c r="AO1323" s="297"/>
    </row>
    <row r="1324" spans="1:41" s="219" customFormat="1" ht="15" customHeight="1" x14ac:dyDescent="0.15">
      <c r="A1324" s="235"/>
      <c r="B1324" s="236">
        <f t="shared" si="365"/>
        <v>0</v>
      </c>
      <c r="C1324" s="237">
        <f t="shared" si="365"/>
        <v>0</v>
      </c>
      <c r="D1324" s="238">
        <f>D1323+1</f>
        <v>5</v>
      </c>
      <c r="E1324" s="238"/>
      <c r="F1324" s="239"/>
      <c r="G1324" s="238"/>
      <c r="H1324" s="238"/>
      <c r="I1324" s="238"/>
      <c r="J1324" s="238"/>
      <c r="K1324" s="238"/>
      <c r="L1324" s="238"/>
      <c r="M1324" s="238"/>
      <c r="N1324" s="238"/>
      <c r="O1324" s="256">
        <f t="shared" si="363"/>
        <v>0</v>
      </c>
      <c r="P1324" s="323"/>
      <c r="Q1324" s="266"/>
      <c r="R1324" s="331"/>
      <c r="S1324" s="347"/>
      <c r="T1324" s="323"/>
      <c r="U1324" s="325"/>
      <c r="V1324" s="327"/>
      <c r="W1324" s="329"/>
      <c r="X1324" s="325"/>
      <c r="Y1324" s="331"/>
      <c r="Z1324" s="331"/>
      <c r="AA1324" s="331"/>
      <c r="AB1324" s="267"/>
      <c r="AC1324" s="267"/>
      <c r="AD1324" s="238">
        <f>AD1323</f>
        <v>0</v>
      </c>
      <c r="AE1324" s="279" t="e">
        <f>VLOOKUP(AD1324,分类参数表!$I$2:$J$10,2,FALSE)</f>
        <v>#N/A</v>
      </c>
      <c r="AF1324" s="280"/>
      <c r="AG1324" s="266"/>
      <c r="AH1324" s="266"/>
      <c r="AI1324" s="266"/>
      <c r="AJ1324" s="266"/>
      <c r="AK1324" s="266"/>
      <c r="AL1324" s="266"/>
      <c r="AM1324" s="290"/>
      <c r="AN1324" s="291" t="e">
        <f t="shared" si="364"/>
        <v>#DIV/0!</v>
      </c>
      <c r="AO1324" s="297"/>
    </row>
    <row r="1325" spans="1:41" s="220" customFormat="1" ht="15" customHeight="1" x14ac:dyDescent="0.15">
      <c r="A1325" s="241"/>
      <c r="B1325" s="242"/>
      <c r="C1325" s="243"/>
      <c r="D1325" s="244">
        <v>1</v>
      </c>
      <c r="E1325" s="245"/>
      <c r="F1325" s="245"/>
      <c r="G1325" s="244"/>
      <c r="H1325" s="246"/>
      <c r="I1325" s="246"/>
      <c r="J1325" s="244"/>
      <c r="K1325" s="245"/>
      <c r="L1325" s="244"/>
      <c r="M1325" s="244"/>
      <c r="N1325" s="244"/>
      <c r="O1325" s="257">
        <f t="shared" si="363"/>
        <v>0</v>
      </c>
      <c r="P1325" s="332">
        <f>SUM(O1325:O1329)</f>
        <v>0</v>
      </c>
      <c r="Q1325" s="269"/>
      <c r="R1325" s="318">
        <f>SUMPRODUCT(Q1325:Q1329+0)</f>
        <v>0</v>
      </c>
      <c r="S1325" s="334" t="e">
        <f>R1325/P1325</f>
        <v>#DIV/0!</v>
      </c>
      <c r="T1325" s="332" t="e">
        <f>LOOKUP(S1325,{0.4,0.45,0.5,0.55,0.6,0.65,0.7,0.75,0.8,0.85,0.9,0.95,1},{0.1,0.175,0.25,0.325,0.4,0.475,0.55,0.625,0.7,0.775,0.85,0.925,1})</f>
        <v>#DIV/0!</v>
      </c>
      <c r="U1325" s="320"/>
      <c r="V1325" s="344"/>
      <c r="W1325" s="342"/>
      <c r="X1325" s="320"/>
      <c r="Y1325" s="318">
        <f>R1325-(V1325/10)-X1325</f>
        <v>0</v>
      </c>
      <c r="Z1325" s="318" t="e">
        <f>Y1325*T1325*AE1325</f>
        <v>#DIV/0!</v>
      </c>
      <c r="AA1325" s="318" t="e">
        <f>U1325-V1325+Z1325</f>
        <v>#DIV/0!</v>
      </c>
      <c r="AB1325" s="270"/>
      <c r="AC1325" s="270"/>
      <c r="AD1325" s="281"/>
      <c r="AE1325" s="282" t="e">
        <f>VLOOKUP(AD1325,分类参数表!$I$2:$J$10,2,FALSE)</f>
        <v>#N/A</v>
      </c>
      <c r="AF1325" s="283"/>
      <c r="AG1325" s="269"/>
      <c r="AH1325" s="269"/>
      <c r="AI1325" s="269"/>
      <c r="AJ1325" s="269"/>
      <c r="AK1325" s="269"/>
      <c r="AL1325" s="269"/>
      <c r="AM1325" s="292"/>
      <c r="AN1325" s="293" t="e">
        <f t="shared" si="364"/>
        <v>#DIV/0!</v>
      </c>
      <c r="AO1325" s="298"/>
    </row>
    <row r="1326" spans="1:41" s="221" customFormat="1" ht="15" customHeight="1" x14ac:dyDescent="0.15">
      <c r="A1326" s="247"/>
      <c r="B1326" s="248">
        <f t="shared" ref="B1326:C1329" si="366">B1325</f>
        <v>0</v>
      </c>
      <c r="C1326" s="249">
        <f t="shared" si="366"/>
        <v>0</v>
      </c>
      <c r="D1326" s="250">
        <f>D1325+1</f>
        <v>2</v>
      </c>
      <c r="E1326" s="250"/>
      <c r="F1326" s="251"/>
      <c r="G1326" s="250"/>
      <c r="H1326" s="252"/>
      <c r="I1326" s="252"/>
      <c r="J1326" s="250"/>
      <c r="K1326" s="250"/>
      <c r="L1326" s="250"/>
      <c r="M1326" s="250"/>
      <c r="N1326" s="250"/>
      <c r="O1326" s="258">
        <f t="shared" si="363"/>
        <v>0</v>
      </c>
      <c r="P1326" s="333"/>
      <c r="Q1326" s="271"/>
      <c r="R1326" s="319"/>
      <c r="S1326" s="335"/>
      <c r="T1326" s="333"/>
      <c r="U1326" s="321"/>
      <c r="V1326" s="345"/>
      <c r="W1326" s="343"/>
      <c r="X1326" s="321"/>
      <c r="Y1326" s="319"/>
      <c r="Z1326" s="319"/>
      <c r="AA1326" s="319"/>
      <c r="AB1326" s="272"/>
      <c r="AC1326" s="272"/>
      <c r="AD1326" s="250">
        <f>AD1325</f>
        <v>0</v>
      </c>
      <c r="AE1326" s="284" t="e">
        <f>VLOOKUP(AD1326,分类参数表!$I$2:$J$10,2,FALSE)</f>
        <v>#N/A</v>
      </c>
      <c r="AF1326" s="285"/>
      <c r="AG1326" s="271"/>
      <c r="AH1326" s="271"/>
      <c r="AI1326" s="271"/>
      <c r="AJ1326" s="271"/>
      <c r="AK1326" s="271"/>
      <c r="AL1326" s="271"/>
      <c r="AM1326" s="294"/>
      <c r="AN1326" s="295" t="e">
        <f t="shared" si="364"/>
        <v>#DIV/0!</v>
      </c>
      <c r="AO1326" s="299"/>
    </row>
    <row r="1327" spans="1:41" s="221" customFormat="1" ht="15" customHeight="1" x14ac:dyDescent="0.15">
      <c r="A1327" s="247"/>
      <c r="B1327" s="248">
        <f t="shared" si="366"/>
        <v>0</v>
      </c>
      <c r="C1327" s="249">
        <f t="shared" si="366"/>
        <v>0</v>
      </c>
      <c r="D1327" s="250">
        <f>D1326+1</f>
        <v>3</v>
      </c>
      <c r="E1327" s="250"/>
      <c r="F1327" s="251"/>
      <c r="G1327" s="250"/>
      <c r="H1327" s="252"/>
      <c r="I1327" s="252"/>
      <c r="J1327" s="250"/>
      <c r="K1327" s="250"/>
      <c r="L1327" s="250"/>
      <c r="M1327" s="250"/>
      <c r="N1327" s="250"/>
      <c r="O1327" s="258">
        <f t="shared" si="363"/>
        <v>0</v>
      </c>
      <c r="P1327" s="333"/>
      <c r="Q1327" s="271"/>
      <c r="R1327" s="319"/>
      <c r="S1327" s="335"/>
      <c r="T1327" s="333"/>
      <c r="U1327" s="321"/>
      <c r="V1327" s="345"/>
      <c r="W1327" s="343"/>
      <c r="X1327" s="321"/>
      <c r="Y1327" s="319"/>
      <c r="Z1327" s="319"/>
      <c r="AA1327" s="319"/>
      <c r="AB1327" s="273"/>
      <c r="AC1327" s="273"/>
      <c r="AD1327" s="250">
        <f>AD1326</f>
        <v>0</v>
      </c>
      <c r="AE1327" s="284" t="e">
        <f>VLOOKUP(AD1327,分类参数表!$I$2:$J$10,2,FALSE)</f>
        <v>#N/A</v>
      </c>
      <c r="AF1327" s="285"/>
      <c r="AG1327" s="271"/>
      <c r="AH1327" s="271"/>
      <c r="AI1327" s="271"/>
      <c r="AJ1327" s="271"/>
      <c r="AK1327" s="271"/>
      <c r="AL1327" s="271"/>
      <c r="AM1327" s="294"/>
      <c r="AN1327" s="295" t="e">
        <f t="shared" si="364"/>
        <v>#DIV/0!</v>
      </c>
      <c r="AO1327" s="299"/>
    </row>
    <row r="1328" spans="1:41" s="221" customFormat="1" ht="15" customHeight="1" x14ac:dyDescent="0.15">
      <c r="A1328" s="247"/>
      <c r="B1328" s="248">
        <f t="shared" si="366"/>
        <v>0</v>
      </c>
      <c r="C1328" s="249">
        <f t="shared" si="366"/>
        <v>0</v>
      </c>
      <c r="D1328" s="250">
        <f>D1327+1</f>
        <v>4</v>
      </c>
      <c r="E1328" s="250"/>
      <c r="F1328" s="251"/>
      <c r="G1328" s="250"/>
      <c r="H1328" s="250"/>
      <c r="I1328" s="250"/>
      <c r="J1328" s="250"/>
      <c r="K1328" s="250"/>
      <c r="L1328" s="250"/>
      <c r="M1328" s="250"/>
      <c r="N1328" s="250"/>
      <c r="O1328" s="258">
        <f t="shared" si="363"/>
        <v>0</v>
      </c>
      <c r="P1328" s="333"/>
      <c r="Q1328" s="271"/>
      <c r="R1328" s="319"/>
      <c r="S1328" s="335"/>
      <c r="T1328" s="333"/>
      <c r="U1328" s="321"/>
      <c r="V1328" s="345"/>
      <c r="W1328" s="343"/>
      <c r="X1328" s="321"/>
      <c r="Y1328" s="319"/>
      <c r="Z1328" s="319"/>
      <c r="AA1328" s="319"/>
      <c r="AB1328" s="272"/>
      <c r="AC1328" s="272"/>
      <c r="AD1328" s="250">
        <f>AD1327</f>
        <v>0</v>
      </c>
      <c r="AE1328" s="284" t="e">
        <f>VLOOKUP(AD1328,分类参数表!$I$2:$J$10,2,FALSE)</f>
        <v>#N/A</v>
      </c>
      <c r="AF1328" s="285"/>
      <c r="AG1328" s="271"/>
      <c r="AH1328" s="271"/>
      <c r="AI1328" s="271"/>
      <c r="AJ1328" s="271"/>
      <c r="AK1328" s="271"/>
      <c r="AL1328" s="271"/>
      <c r="AM1328" s="294"/>
      <c r="AN1328" s="295" t="e">
        <f t="shared" si="364"/>
        <v>#DIV/0!</v>
      </c>
      <c r="AO1328" s="299"/>
    </row>
    <row r="1329" spans="1:41" s="221" customFormat="1" ht="15" customHeight="1" x14ac:dyDescent="0.15">
      <c r="A1329" s="247"/>
      <c r="B1329" s="248">
        <f t="shared" si="366"/>
        <v>0</v>
      </c>
      <c r="C1329" s="249">
        <f t="shared" si="366"/>
        <v>0</v>
      </c>
      <c r="D1329" s="250">
        <f>D1328+1</f>
        <v>5</v>
      </c>
      <c r="E1329" s="250"/>
      <c r="F1329" s="251"/>
      <c r="G1329" s="250"/>
      <c r="H1329" s="250"/>
      <c r="I1329" s="250"/>
      <c r="J1329" s="250"/>
      <c r="K1329" s="250"/>
      <c r="L1329" s="250"/>
      <c r="M1329" s="250"/>
      <c r="N1329" s="250"/>
      <c r="O1329" s="258">
        <f t="shared" si="363"/>
        <v>0</v>
      </c>
      <c r="P1329" s="333"/>
      <c r="Q1329" s="271"/>
      <c r="R1329" s="319"/>
      <c r="S1329" s="335"/>
      <c r="T1329" s="333"/>
      <c r="U1329" s="321"/>
      <c r="V1329" s="345"/>
      <c r="W1329" s="343"/>
      <c r="X1329" s="321"/>
      <c r="Y1329" s="319"/>
      <c r="Z1329" s="319"/>
      <c r="AA1329" s="319"/>
      <c r="AB1329" s="272"/>
      <c r="AC1329" s="272"/>
      <c r="AD1329" s="250">
        <f>AD1328</f>
        <v>0</v>
      </c>
      <c r="AE1329" s="284" t="e">
        <f>VLOOKUP(AD1329,分类参数表!$I$2:$J$10,2,FALSE)</f>
        <v>#N/A</v>
      </c>
      <c r="AF1329" s="285"/>
      <c r="AG1329" s="271"/>
      <c r="AH1329" s="271"/>
      <c r="AI1329" s="271"/>
      <c r="AJ1329" s="271"/>
      <c r="AK1329" s="271"/>
      <c r="AL1329" s="271"/>
      <c r="AM1329" s="294"/>
      <c r="AN1329" s="295" t="e">
        <f t="shared" si="364"/>
        <v>#DIV/0!</v>
      </c>
      <c r="AO1329" s="299"/>
    </row>
    <row r="1330" spans="1:41" s="218" customFormat="1" ht="15" customHeight="1" x14ac:dyDescent="0.15">
      <c r="A1330" s="229"/>
      <c r="B1330" s="230"/>
      <c r="C1330" s="231"/>
      <c r="D1330" s="232">
        <v>1</v>
      </c>
      <c r="E1330" s="233"/>
      <c r="F1330" s="233"/>
      <c r="G1330" s="232"/>
      <c r="H1330" s="234"/>
      <c r="I1330" s="234"/>
      <c r="J1330" s="232"/>
      <c r="K1330" s="233"/>
      <c r="L1330" s="232"/>
      <c r="M1330" s="232"/>
      <c r="N1330" s="232"/>
      <c r="O1330" s="255">
        <f t="shared" si="363"/>
        <v>0</v>
      </c>
      <c r="P1330" s="322">
        <f>SUM(O1330:O1334)</f>
        <v>0</v>
      </c>
      <c r="Q1330" s="264"/>
      <c r="R1330" s="330">
        <f>SUMPRODUCT(Q1330:Q1334+0)</f>
        <v>0</v>
      </c>
      <c r="S1330" s="346" t="e">
        <f>R1330/P1330</f>
        <v>#DIV/0!</v>
      </c>
      <c r="T1330" s="322" t="e">
        <f>LOOKUP(S1330,{0.4,0.45,0.5,0.55,0.6,0.65,0.7,0.75,0.8,0.85,0.9,0.95,1},{0.1,0.175,0.25,0.325,0.4,0.475,0.55,0.625,0.7,0.775,0.85,0.925,1})</f>
        <v>#DIV/0!</v>
      </c>
      <c r="U1330" s="324"/>
      <c r="V1330" s="326"/>
      <c r="W1330" s="328"/>
      <c r="X1330" s="324"/>
      <c r="Y1330" s="330">
        <f>R1330-(V1330/10)-X1330</f>
        <v>0</v>
      </c>
      <c r="Z1330" s="330" t="e">
        <f>Y1330*T1330*AE1330</f>
        <v>#DIV/0!</v>
      </c>
      <c r="AA1330" s="330" t="e">
        <f>U1330-V1330+Z1330</f>
        <v>#DIV/0!</v>
      </c>
      <c r="AB1330" s="265"/>
      <c r="AC1330" s="265"/>
      <c r="AD1330" s="276"/>
      <c r="AE1330" s="277" t="e">
        <f>VLOOKUP(AD1330,分类参数表!$I$2:$J$10,2,FALSE)</f>
        <v>#N/A</v>
      </c>
      <c r="AF1330" s="278"/>
      <c r="AG1330" s="264"/>
      <c r="AH1330" s="264"/>
      <c r="AI1330" s="264"/>
      <c r="AJ1330" s="264"/>
      <c r="AK1330" s="264"/>
      <c r="AL1330" s="264"/>
      <c r="AM1330" s="288"/>
      <c r="AN1330" s="289" t="e">
        <f t="shared" si="364"/>
        <v>#DIV/0!</v>
      </c>
      <c r="AO1330" s="296"/>
    </row>
    <row r="1331" spans="1:41" s="219" customFormat="1" ht="15" customHeight="1" x14ac:dyDescent="0.15">
      <c r="A1331" s="235"/>
      <c r="B1331" s="236">
        <f t="shared" ref="B1331:C1334" si="367">B1330</f>
        <v>0</v>
      </c>
      <c r="C1331" s="237">
        <f t="shared" si="367"/>
        <v>0</v>
      </c>
      <c r="D1331" s="238">
        <f>D1330+1</f>
        <v>2</v>
      </c>
      <c r="E1331" s="238"/>
      <c r="F1331" s="239"/>
      <c r="G1331" s="238"/>
      <c r="H1331" s="240"/>
      <c r="I1331" s="240"/>
      <c r="J1331" s="238"/>
      <c r="K1331" s="238"/>
      <c r="L1331" s="238"/>
      <c r="M1331" s="238"/>
      <c r="N1331" s="238"/>
      <c r="O1331" s="256">
        <f t="shared" si="363"/>
        <v>0</v>
      </c>
      <c r="P1331" s="323"/>
      <c r="Q1331" s="266"/>
      <c r="R1331" s="331"/>
      <c r="S1331" s="347"/>
      <c r="T1331" s="323"/>
      <c r="U1331" s="325"/>
      <c r="V1331" s="327"/>
      <c r="W1331" s="329"/>
      <c r="X1331" s="325"/>
      <c r="Y1331" s="331"/>
      <c r="Z1331" s="331"/>
      <c r="AA1331" s="331"/>
      <c r="AB1331" s="267"/>
      <c r="AC1331" s="267"/>
      <c r="AD1331" s="238">
        <f>AD1330</f>
        <v>0</v>
      </c>
      <c r="AE1331" s="279" t="e">
        <f>VLOOKUP(AD1331,分类参数表!$I$2:$J$10,2,FALSE)</f>
        <v>#N/A</v>
      </c>
      <c r="AF1331" s="280"/>
      <c r="AG1331" s="266"/>
      <c r="AH1331" s="266"/>
      <c r="AI1331" s="266"/>
      <c r="AJ1331" s="266"/>
      <c r="AK1331" s="266"/>
      <c r="AL1331" s="266"/>
      <c r="AM1331" s="290"/>
      <c r="AN1331" s="291" t="e">
        <f t="shared" si="364"/>
        <v>#DIV/0!</v>
      </c>
      <c r="AO1331" s="297"/>
    </row>
    <row r="1332" spans="1:41" s="219" customFormat="1" ht="15" customHeight="1" x14ac:dyDescent="0.15">
      <c r="A1332" s="235"/>
      <c r="B1332" s="236">
        <f t="shared" si="367"/>
        <v>0</v>
      </c>
      <c r="C1332" s="237">
        <f t="shared" si="367"/>
        <v>0</v>
      </c>
      <c r="D1332" s="238">
        <f>D1331+1</f>
        <v>3</v>
      </c>
      <c r="E1332" s="238"/>
      <c r="F1332" s="239"/>
      <c r="G1332" s="238"/>
      <c r="H1332" s="240"/>
      <c r="I1332" s="240"/>
      <c r="J1332" s="238"/>
      <c r="K1332" s="238"/>
      <c r="L1332" s="238"/>
      <c r="M1332" s="238"/>
      <c r="N1332" s="238"/>
      <c r="O1332" s="256">
        <f t="shared" si="363"/>
        <v>0</v>
      </c>
      <c r="P1332" s="323"/>
      <c r="Q1332" s="266"/>
      <c r="R1332" s="331"/>
      <c r="S1332" s="347"/>
      <c r="T1332" s="323"/>
      <c r="U1332" s="325"/>
      <c r="V1332" s="327"/>
      <c r="W1332" s="329"/>
      <c r="X1332" s="325"/>
      <c r="Y1332" s="331"/>
      <c r="Z1332" s="331"/>
      <c r="AA1332" s="331"/>
      <c r="AB1332" s="268"/>
      <c r="AC1332" s="268"/>
      <c r="AD1332" s="238">
        <f>AD1331</f>
        <v>0</v>
      </c>
      <c r="AE1332" s="279" t="e">
        <f>VLOOKUP(AD1332,分类参数表!$I$2:$J$10,2,FALSE)</f>
        <v>#N/A</v>
      </c>
      <c r="AF1332" s="280"/>
      <c r="AG1332" s="266"/>
      <c r="AH1332" s="266"/>
      <c r="AI1332" s="266"/>
      <c r="AJ1332" s="266"/>
      <c r="AK1332" s="266"/>
      <c r="AL1332" s="266"/>
      <c r="AM1332" s="290"/>
      <c r="AN1332" s="291" t="e">
        <f t="shared" si="364"/>
        <v>#DIV/0!</v>
      </c>
      <c r="AO1332" s="297"/>
    </row>
    <row r="1333" spans="1:41" s="219" customFormat="1" ht="15" customHeight="1" x14ac:dyDescent="0.15">
      <c r="A1333" s="235"/>
      <c r="B1333" s="236">
        <f t="shared" si="367"/>
        <v>0</v>
      </c>
      <c r="C1333" s="237">
        <f t="shared" si="367"/>
        <v>0</v>
      </c>
      <c r="D1333" s="238">
        <f>D1332+1</f>
        <v>4</v>
      </c>
      <c r="E1333" s="238"/>
      <c r="F1333" s="239"/>
      <c r="G1333" s="238"/>
      <c r="H1333" s="238"/>
      <c r="I1333" s="238"/>
      <c r="J1333" s="238"/>
      <c r="K1333" s="238"/>
      <c r="L1333" s="238"/>
      <c r="M1333" s="238"/>
      <c r="N1333" s="238"/>
      <c r="O1333" s="256">
        <f t="shared" si="363"/>
        <v>0</v>
      </c>
      <c r="P1333" s="323"/>
      <c r="Q1333" s="266"/>
      <c r="R1333" s="331"/>
      <c r="S1333" s="347"/>
      <c r="T1333" s="323"/>
      <c r="U1333" s="325"/>
      <c r="V1333" s="327"/>
      <c r="W1333" s="329"/>
      <c r="X1333" s="325"/>
      <c r="Y1333" s="331"/>
      <c r="Z1333" s="331"/>
      <c r="AA1333" s="331"/>
      <c r="AB1333" s="267"/>
      <c r="AC1333" s="267"/>
      <c r="AD1333" s="238">
        <f>AD1332</f>
        <v>0</v>
      </c>
      <c r="AE1333" s="279" t="e">
        <f>VLOOKUP(AD1333,分类参数表!$I$2:$J$10,2,FALSE)</f>
        <v>#N/A</v>
      </c>
      <c r="AF1333" s="280"/>
      <c r="AG1333" s="266"/>
      <c r="AH1333" s="266"/>
      <c r="AI1333" s="266"/>
      <c r="AJ1333" s="266"/>
      <c r="AK1333" s="266"/>
      <c r="AL1333" s="266"/>
      <c r="AM1333" s="290"/>
      <c r="AN1333" s="291" t="e">
        <f t="shared" si="364"/>
        <v>#DIV/0!</v>
      </c>
      <c r="AO1333" s="297"/>
    </row>
    <row r="1334" spans="1:41" s="219" customFormat="1" ht="15" customHeight="1" x14ac:dyDescent="0.15">
      <c r="A1334" s="235"/>
      <c r="B1334" s="236">
        <f t="shared" si="367"/>
        <v>0</v>
      </c>
      <c r="C1334" s="237">
        <f t="shared" si="367"/>
        <v>0</v>
      </c>
      <c r="D1334" s="238">
        <f>D1333+1</f>
        <v>5</v>
      </c>
      <c r="E1334" s="238"/>
      <c r="F1334" s="239"/>
      <c r="G1334" s="238"/>
      <c r="H1334" s="238"/>
      <c r="I1334" s="238"/>
      <c r="J1334" s="238"/>
      <c r="K1334" s="238"/>
      <c r="L1334" s="238"/>
      <c r="M1334" s="238"/>
      <c r="N1334" s="238"/>
      <c r="O1334" s="256">
        <f t="shared" si="363"/>
        <v>0</v>
      </c>
      <c r="P1334" s="323"/>
      <c r="Q1334" s="266"/>
      <c r="R1334" s="331"/>
      <c r="S1334" s="347"/>
      <c r="T1334" s="323"/>
      <c r="U1334" s="325"/>
      <c r="V1334" s="327"/>
      <c r="W1334" s="329"/>
      <c r="X1334" s="325"/>
      <c r="Y1334" s="331"/>
      <c r="Z1334" s="331"/>
      <c r="AA1334" s="331"/>
      <c r="AB1334" s="267"/>
      <c r="AC1334" s="267"/>
      <c r="AD1334" s="238">
        <f>AD1333</f>
        <v>0</v>
      </c>
      <c r="AE1334" s="279" t="e">
        <f>VLOOKUP(AD1334,分类参数表!$I$2:$J$10,2,FALSE)</f>
        <v>#N/A</v>
      </c>
      <c r="AF1334" s="280"/>
      <c r="AG1334" s="266"/>
      <c r="AH1334" s="266"/>
      <c r="AI1334" s="266"/>
      <c r="AJ1334" s="266"/>
      <c r="AK1334" s="266"/>
      <c r="AL1334" s="266"/>
      <c r="AM1334" s="290"/>
      <c r="AN1334" s="291" t="e">
        <f t="shared" si="364"/>
        <v>#DIV/0!</v>
      </c>
      <c r="AO1334" s="297"/>
    </row>
    <row r="1335" spans="1:41" s="220" customFormat="1" ht="15" customHeight="1" x14ac:dyDescent="0.15">
      <c r="A1335" s="241"/>
      <c r="B1335" s="242"/>
      <c r="C1335" s="243"/>
      <c r="D1335" s="244">
        <v>1</v>
      </c>
      <c r="E1335" s="245"/>
      <c r="F1335" s="245"/>
      <c r="G1335" s="244"/>
      <c r="H1335" s="246"/>
      <c r="I1335" s="246"/>
      <c r="J1335" s="244"/>
      <c r="K1335" s="245"/>
      <c r="L1335" s="244"/>
      <c r="M1335" s="244"/>
      <c r="N1335" s="244"/>
      <c r="O1335" s="257">
        <f t="shared" si="363"/>
        <v>0</v>
      </c>
      <c r="P1335" s="332">
        <f>SUM(O1335:O1339)</f>
        <v>0</v>
      </c>
      <c r="Q1335" s="269"/>
      <c r="R1335" s="318">
        <f>SUMPRODUCT(Q1335:Q1339+0)</f>
        <v>0</v>
      </c>
      <c r="S1335" s="334" t="e">
        <f>R1335/P1335</f>
        <v>#DIV/0!</v>
      </c>
      <c r="T1335" s="332" t="e">
        <f>LOOKUP(S1335,{0.4,0.45,0.5,0.55,0.6,0.65,0.7,0.75,0.8,0.85,0.9,0.95,1},{0.1,0.175,0.25,0.325,0.4,0.475,0.55,0.625,0.7,0.775,0.85,0.925,1})</f>
        <v>#DIV/0!</v>
      </c>
      <c r="U1335" s="320"/>
      <c r="V1335" s="344"/>
      <c r="W1335" s="342"/>
      <c r="X1335" s="320"/>
      <c r="Y1335" s="318">
        <f>R1335-(V1335/10)-X1335</f>
        <v>0</v>
      </c>
      <c r="Z1335" s="318" t="e">
        <f>Y1335*T1335*AE1335</f>
        <v>#DIV/0!</v>
      </c>
      <c r="AA1335" s="318" t="e">
        <f>U1335-V1335+Z1335</f>
        <v>#DIV/0!</v>
      </c>
      <c r="AB1335" s="270"/>
      <c r="AC1335" s="270"/>
      <c r="AD1335" s="281"/>
      <c r="AE1335" s="282" t="e">
        <f>VLOOKUP(AD1335,分类参数表!$I$2:$J$10,2,FALSE)</f>
        <v>#N/A</v>
      </c>
      <c r="AF1335" s="283"/>
      <c r="AG1335" s="269"/>
      <c r="AH1335" s="269"/>
      <c r="AI1335" s="269"/>
      <c r="AJ1335" s="269"/>
      <c r="AK1335" s="269"/>
      <c r="AL1335" s="269"/>
      <c r="AM1335" s="292"/>
      <c r="AN1335" s="293" t="e">
        <f t="shared" si="364"/>
        <v>#DIV/0!</v>
      </c>
      <c r="AO1335" s="298"/>
    </row>
    <row r="1336" spans="1:41" s="221" customFormat="1" ht="15" customHeight="1" x14ac:dyDescent="0.15">
      <c r="A1336" s="247"/>
      <c r="B1336" s="248">
        <f t="shared" ref="B1336:C1339" si="368">B1335</f>
        <v>0</v>
      </c>
      <c r="C1336" s="249">
        <f t="shared" si="368"/>
        <v>0</v>
      </c>
      <c r="D1336" s="250">
        <f>D1335+1</f>
        <v>2</v>
      </c>
      <c r="E1336" s="250"/>
      <c r="F1336" s="251"/>
      <c r="G1336" s="250"/>
      <c r="H1336" s="252"/>
      <c r="I1336" s="252"/>
      <c r="J1336" s="250"/>
      <c r="K1336" s="250"/>
      <c r="L1336" s="250"/>
      <c r="M1336" s="250"/>
      <c r="N1336" s="250"/>
      <c r="O1336" s="258">
        <f t="shared" si="363"/>
        <v>0</v>
      </c>
      <c r="P1336" s="333"/>
      <c r="Q1336" s="271"/>
      <c r="R1336" s="319"/>
      <c r="S1336" s="335"/>
      <c r="T1336" s="333"/>
      <c r="U1336" s="321"/>
      <c r="V1336" s="345"/>
      <c r="W1336" s="343"/>
      <c r="X1336" s="321"/>
      <c r="Y1336" s="319"/>
      <c r="Z1336" s="319"/>
      <c r="AA1336" s="319"/>
      <c r="AB1336" s="272"/>
      <c r="AC1336" s="272"/>
      <c r="AD1336" s="250">
        <f>AD1335</f>
        <v>0</v>
      </c>
      <c r="AE1336" s="284" t="e">
        <f>VLOOKUP(AD1336,分类参数表!$I$2:$J$10,2,FALSE)</f>
        <v>#N/A</v>
      </c>
      <c r="AF1336" s="285"/>
      <c r="AG1336" s="271"/>
      <c r="AH1336" s="271"/>
      <c r="AI1336" s="271"/>
      <c r="AJ1336" s="271"/>
      <c r="AK1336" s="271"/>
      <c r="AL1336" s="271"/>
      <c r="AM1336" s="294"/>
      <c r="AN1336" s="295" t="e">
        <f t="shared" si="364"/>
        <v>#DIV/0!</v>
      </c>
      <c r="AO1336" s="299"/>
    </row>
    <row r="1337" spans="1:41" s="221" customFormat="1" ht="15" customHeight="1" x14ac:dyDescent="0.15">
      <c r="A1337" s="247"/>
      <c r="B1337" s="248">
        <f t="shared" si="368"/>
        <v>0</v>
      </c>
      <c r="C1337" s="249">
        <f t="shared" si="368"/>
        <v>0</v>
      </c>
      <c r="D1337" s="250">
        <f>D1336+1</f>
        <v>3</v>
      </c>
      <c r="E1337" s="250"/>
      <c r="F1337" s="251"/>
      <c r="G1337" s="250"/>
      <c r="H1337" s="252"/>
      <c r="I1337" s="252"/>
      <c r="J1337" s="250"/>
      <c r="K1337" s="250"/>
      <c r="L1337" s="250"/>
      <c r="M1337" s="250"/>
      <c r="N1337" s="250"/>
      <c r="O1337" s="258">
        <f t="shared" si="363"/>
        <v>0</v>
      </c>
      <c r="P1337" s="333"/>
      <c r="Q1337" s="271"/>
      <c r="R1337" s="319"/>
      <c r="S1337" s="335"/>
      <c r="T1337" s="333"/>
      <c r="U1337" s="321"/>
      <c r="V1337" s="345"/>
      <c r="W1337" s="343"/>
      <c r="X1337" s="321"/>
      <c r="Y1337" s="319"/>
      <c r="Z1337" s="319"/>
      <c r="AA1337" s="319"/>
      <c r="AB1337" s="273"/>
      <c r="AC1337" s="273"/>
      <c r="AD1337" s="250">
        <f>AD1336</f>
        <v>0</v>
      </c>
      <c r="AE1337" s="284" t="e">
        <f>VLOOKUP(AD1337,分类参数表!$I$2:$J$10,2,FALSE)</f>
        <v>#N/A</v>
      </c>
      <c r="AF1337" s="285"/>
      <c r="AG1337" s="271"/>
      <c r="AH1337" s="271"/>
      <c r="AI1337" s="271"/>
      <c r="AJ1337" s="271"/>
      <c r="AK1337" s="271"/>
      <c r="AL1337" s="271"/>
      <c r="AM1337" s="294"/>
      <c r="AN1337" s="295" t="e">
        <f t="shared" si="364"/>
        <v>#DIV/0!</v>
      </c>
      <c r="AO1337" s="299"/>
    </row>
    <row r="1338" spans="1:41" s="221" customFormat="1" ht="15" customHeight="1" x14ac:dyDescent="0.15">
      <c r="A1338" s="247"/>
      <c r="B1338" s="248">
        <f t="shared" si="368"/>
        <v>0</v>
      </c>
      <c r="C1338" s="249">
        <f t="shared" si="368"/>
        <v>0</v>
      </c>
      <c r="D1338" s="250">
        <f>D1337+1</f>
        <v>4</v>
      </c>
      <c r="E1338" s="250"/>
      <c r="F1338" s="251"/>
      <c r="G1338" s="250"/>
      <c r="H1338" s="250"/>
      <c r="I1338" s="250"/>
      <c r="J1338" s="250"/>
      <c r="K1338" s="250"/>
      <c r="L1338" s="250"/>
      <c r="M1338" s="250"/>
      <c r="N1338" s="250"/>
      <c r="O1338" s="258">
        <f t="shared" si="363"/>
        <v>0</v>
      </c>
      <c r="P1338" s="333"/>
      <c r="Q1338" s="271"/>
      <c r="R1338" s="319"/>
      <c r="S1338" s="335"/>
      <c r="T1338" s="333"/>
      <c r="U1338" s="321"/>
      <c r="V1338" s="345"/>
      <c r="W1338" s="343"/>
      <c r="X1338" s="321"/>
      <c r="Y1338" s="319"/>
      <c r="Z1338" s="319"/>
      <c r="AA1338" s="319"/>
      <c r="AB1338" s="272"/>
      <c r="AC1338" s="272"/>
      <c r="AD1338" s="250">
        <f>AD1337</f>
        <v>0</v>
      </c>
      <c r="AE1338" s="284" t="e">
        <f>VLOOKUP(AD1338,分类参数表!$I$2:$J$10,2,FALSE)</f>
        <v>#N/A</v>
      </c>
      <c r="AF1338" s="285"/>
      <c r="AG1338" s="271"/>
      <c r="AH1338" s="271"/>
      <c r="AI1338" s="271"/>
      <c r="AJ1338" s="271"/>
      <c r="AK1338" s="271"/>
      <c r="AL1338" s="271"/>
      <c r="AM1338" s="294"/>
      <c r="AN1338" s="295" t="e">
        <f t="shared" si="364"/>
        <v>#DIV/0!</v>
      </c>
      <c r="AO1338" s="299"/>
    </row>
    <row r="1339" spans="1:41" s="221" customFormat="1" ht="15" customHeight="1" x14ac:dyDescent="0.15">
      <c r="A1339" s="247"/>
      <c r="B1339" s="248">
        <f t="shared" si="368"/>
        <v>0</v>
      </c>
      <c r="C1339" s="249">
        <f t="shared" si="368"/>
        <v>0</v>
      </c>
      <c r="D1339" s="250">
        <f>D1338+1</f>
        <v>5</v>
      </c>
      <c r="E1339" s="250"/>
      <c r="F1339" s="251"/>
      <c r="G1339" s="250"/>
      <c r="H1339" s="250"/>
      <c r="I1339" s="250"/>
      <c r="J1339" s="250"/>
      <c r="K1339" s="250"/>
      <c r="L1339" s="250"/>
      <c r="M1339" s="250"/>
      <c r="N1339" s="250"/>
      <c r="O1339" s="258">
        <f t="shared" si="363"/>
        <v>0</v>
      </c>
      <c r="P1339" s="333"/>
      <c r="Q1339" s="271"/>
      <c r="R1339" s="319"/>
      <c r="S1339" s="335"/>
      <c r="T1339" s="333"/>
      <c r="U1339" s="321"/>
      <c r="V1339" s="345"/>
      <c r="W1339" s="343"/>
      <c r="X1339" s="321"/>
      <c r="Y1339" s="319"/>
      <c r="Z1339" s="319"/>
      <c r="AA1339" s="319"/>
      <c r="AB1339" s="272"/>
      <c r="AC1339" s="272"/>
      <c r="AD1339" s="250">
        <f>AD1338</f>
        <v>0</v>
      </c>
      <c r="AE1339" s="284" t="e">
        <f>VLOOKUP(AD1339,分类参数表!$I$2:$J$10,2,FALSE)</f>
        <v>#N/A</v>
      </c>
      <c r="AF1339" s="285"/>
      <c r="AG1339" s="271"/>
      <c r="AH1339" s="271"/>
      <c r="AI1339" s="271"/>
      <c r="AJ1339" s="271"/>
      <c r="AK1339" s="271"/>
      <c r="AL1339" s="271"/>
      <c r="AM1339" s="294"/>
      <c r="AN1339" s="295" t="e">
        <f t="shared" si="364"/>
        <v>#DIV/0!</v>
      </c>
      <c r="AO1339" s="299"/>
    </row>
    <row r="1340" spans="1:41" s="218" customFormat="1" ht="15" customHeight="1" x14ac:dyDescent="0.15">
      <c r="A1340" s="229"/>
      <c r="B1340" s="230"/>
      <c r="C1340" s="231"/>
      <c r="D1340" s="232">
        <v>1</v>
      </c>
      <c r="E1340" s="233"/>
      <c r="F1340" s="233"/>
      <c r="G1340" s="232"/>
      <c r="H1340" s="234"/>
      <c r="I1340" s="234"/>
      <c r="J1340" s="232"/>
      <c r="K1340" s="233"/>
      <c r="L1340" s="232"/>
      <c r="M1340" s="232"/>
      <c r="N1340" s="232"/>
      <c r="O1340" s="255">
        <f t="shared" si="363"/>
        <v>0</v>
      </c>
      <c r="P1340" s="322">
        <f>SUM(O1340:O1344)</f>
        <v>0</v>
      </c>
      <c r="Q1340" s="264"/>
      <c r="R1340" s="330">
        <f>SUMPRODUCT(Q1340:Q1344+0)</f>
        <v>0</v>
      </c>
      <c r="S1340" s="346" t="e">
        <f>R1340/P1340</f>
        <v>#DIV/0!</v>
      </c>
      <c r="T1340" s="322" t="e">
        <f>LOOKUP(S1340,{0.4,0.45,0.5,0.55,0.6,0.65,0.7,0.75,0.8,0.85,0.9,0.95,1},{0.1,0.175,0.25,0.325,0.4,0.475,0.55,0.625,0.7,0.775,0.85,0.925,1})</f>
        <v>#DIV/0!</v>
      </c>
      <c r="U1340" s="324"/>
      <c r="V1340" s="326"/>
      <c r="W1340" s="328"/>
      <c r="X1340" s="324"/>
      <c r="Y1340" s="330">
        <f>R1340-(V1340/10)-X1340</f>
        <v>0</v>
      </c>
      <c r="Z1340" s="330" t="e">
        <f>Y1340*T1340*AE1340</f>
        <v>#DIV/0!</v>
      </c>
      <c r="AA1340" s="330" t="e">
        <f>U1340-V1340+Z1340</f>
        <v>#DIV/0!</v>
      </c>
      <c r="AB1340" s="265"/>
      <c r="AC1340" s="265"/>
      <c r="AD1340" s="276"/>
      <c r="AE1340" s="277" t="e">
        <f>VLOOKUP(AD1340,分类参数表!$I$2:$J$10,2,FALSE)</f>
        <v>#N/A</v>
      </c>
      <c r="AF1340" s="278"/>
      <c r="AG1340" s="264"/>
      <c r="AH1340" s="264"/>
      <c r="AI1340" s="264"/>
      <c r="AJ1340" s="264"/>
      <c r="AK1340" s="264"/>
      <c r="AL1340" s="264"/>
      <c r="AM1340" s="288"/>
      <c r="AN1340" s="289" t="e">
        <f t="shared" si="364"/>
        <v>#DIV/0!</v>
      </c>
      <c r="AO1340" s="296"/>
    </row>
    <row r="1341" spans="1:41" s="219" customFormat="1" ht="15" customHeight="1" x14ac:dyDescent="0.15">
      <c r="A1341" s="235"/>
      <c r="B1341" s="236">
        <f t="shared" ref="B1341:C1344" si="369">B1340</f>
        <v>0</v>
      </c>
      <c r="C1341" s="237">
        <f t="shared" si="369"/>
        <v>0</v>
      </c>
      <c r="D1341" s="238">
        <f>D1340+1</f>
        <v>2</v>
      </c>
      <c r="E1341" s="238"/>
      <c r="F1341" s="239"/>
      <c r="G1341" s="238"/>
      <c r="H1341" s="240"/>
      <c r="I1341" s="240"/>
      <c r="J1341" s="238"/>
      <c r="K1341" s="238"/>
      <c r="L1341" s="238"/>
      <c r="M1341" s="238"/>
      <c r="N1341" s="238"/>
      <c r="O1341" s="256">
        <f t="shared" si="363"/>
        <v>0</v>
      </c>
      <c r="P1341" s="323"/>
      <c r="Q1341" s="266"/>
      <c r="R1341" s="331"/>
      <c r="S1341" s="347"/>
      <c r="T1341" s="323"/>
      <c r="U1341" s="325"/>
      <c r="V1341" s="327"/>
      <c r="W1341" s="329"/>
      <c r="X1341" s="325"/>
      <c r="Y1341" s="331"/>
      <c r="Z1341" s="331"/>
      <c r="AA1341" s="331"/>
      <c r="AB1341" s="267"/>
      <c r="AC1341" s="267"/>
      <c r="AD1341" s="238">
        <f>AD1340</f>
        <v>0</v>
      </c>
      <c r="AE1341" s="279" t="e">
        <f>VLOOKUP(AD1341,分类参数表!$I$2:$J$10,2,FALSE)</f>
        <v>#N/A</v>
      </c>
      <c r="AF1341" s="280"/>
      <c r="AG1341" s="266"/>
      <c r="AH1341" s="266"/>
      <c r="AI1341" s="266"/>
      <c r="AJ1341" s="266"/>
      <c r="AK1341" s="266"/>
      <c r="AL1341" s="266"/>
      <c r="AM1341" s="290"/>
      <c r="AN1341" s="291" t="e">
        <f t="shared" si="364"/>
        <v>#DIV/0!</v>
      </c>
      <c r="AO1341" s="297"/>
    </row>
    <row r="1342" spans="1:41" s="219" customFormat="1" ht="15" customHeight="1" x14ac:dyDescent="0.15">
      <c r="A1342" s="235"/>
      <c r="B1342" s="236">
        <f t="shared" si="369"/>
        <v>0</v>
      </c>
      <c r="C1342" s="237">
        <f t="shared" si="369"/>
        <v>0</v>
      </c>
      <c r="D1342" s="238">
        <f>D1341+1</f>
        <v>3</v>
      </c>
      <c r="E1342" s="238"/>
      <c r="F1342" s="239"/>
      <c r="G1342" s="238"/>
      <c r="H1342" s="240"/>
      <c r="I1342" s="240"/>
      <c r="J1342" s="238"/>
      <c r="K1342" s="238"/>
      <c r="L1342" s="238"/>
      <c r="M1342" s="238"/>
      <c r="N1342" s="238"/>
      <c r="O1342" s="256">
        <f t="shared" si="363"/>
        <v>0</v>
      </c>
      <c r="P1342" s="323"/>
      <c r="Q1342" s="266"/>
      <c r="R1342" s="331"/>
      <c r="S1342" s="347"/>
      <c r="T1342" s="323"/>
      <c r="U1342" s="325"/>
      <c r="V1342" s="327"/>
      <c r="W1342" s="329"/>
      <c r="X1342" s="325"/>
      <c r="Y1342" s="331"/>
      <c r="Z1342" s="331"/>
      <c r="AA1342" s="331"/>
      <c r="AB1342" s="268"/>
      <c r="AC1342" s="268"/>
      <c r="AD1342" s="238">
        <f>AD1341</f>
        <v>0</v>
      </c>
      <c r="AE1342" s="279" t="e">
        <f>VLOOKUP(AD1342,分类参数表!$I$2:$J$10,2,FALSE)</f>
        <v>#N/A</v>
      </c>
      <c r="AF1342" s="280"/>
      <c r="AG1342" s="266"/>
      <c r="AH1342" s="266"/>
      <c r="AI1342" s="266"/>
      <c r="AJ1342" s="266"/>
      <c r="AK1342" s="266"/>
      <c r="AL1342" s="266"/>
      <c r="AM1342" s="290"/>
      <c r="AN1342" s="291" t="e">
        <f t="shared" si="364"/>
        <v>#DIV/0!</v>
      </c>
      <c r="AO1342" s="297"/>
    </row>
    <row r="1343" spans="1:41" s="219" customFormat="1" ht="15" customHeight="1" x14ac:dyDescent="0.15">
      <c r="A1343" s="235"/>
      <c r="B1343" s="236">
        <f t="shared" si="369"/>
        <v>0</v>
      </c>
      <c r="C1343" s="237">
        <f t="shared" si="369"/>
        <v>0</v>
      </c>
      <c r="D1343" s="238">
        <f>D1342+1</f>
        <v>4</v>
      </c>
      <c r="E1343" s="238"/>
      <c r="F1343" s="239"/>
      <c r="G1343" s="238"/>
      <c r="H1343" s="238"/>
      <c r="I1343" s="238"/>
      <c r="J1343" s="238"/>
      <c r="K1343" s="238"/>
      <c r="L1343" s="238"/>
      <c r="M1343" s="238"/>
      <c r="N1343" s="238"/>
      <c r="O1343" s="256">
        <f t="shared" si="363"/>
        <v>0</v>
      </c>
      <c r="P1343" s="323"/>
      <c r="Q1343" s="266"/>
      <c r="R1343" s="331"/>
      <c r="S1343" s="347"/>
      <c r="T1343" s="323"/>
      <c r="U1343" s="325"/>
      <c r="V1343" s="327"/>
      <c r="W1343" s="329"/>
      <c r="X1343" s="325"/>
      <c r="Y1343" s="331"/>
      <c r="Z1343" s="331"/>
      <c r="AA1343" s="331"/>
      <c r="AB1343" s="267"/>
      <c r="AC1343" s="267"/>
      <c r="AD1343" s="238">
        <f>AD1342</f>
        <v>0</v>
      </c>
      <c r="AE1343" s="279" t="e">
        <f>VLOOKUP(AD1343,分类参数表!$I$2:$J$10,2,FALSE)</f>
        <v>#N/A</v>
      </c>
      <c r="AF1343" s="280"/>
      <c r="AG1343" s="266"/>
      <c r="AH1343" s="266"/>
      <c r="AI1343" s="266"/>
      <c r="AJ1343" s="266"/>
      <c r="AK1343" s="266"/>
      <c r="AL1343" s="266"/>
      <c r="AM1343" s="290"/>
      <c r="AN1343" s="291" t="e">
        <f t="shared" si="364"/>
        <v>#DIV/0!</v>
      </c>
      <c r="AO1343" s="297"/>
    </row>
    <row r="1344" spans="1:41" s="219" customFormat="1" ht="15" customHeight="1" x14ac:dyDescent="0.15">
      <c r="A1344" s="235"/>
      <c r="B1344" s="236">
        <f t="shared" si="369"/>
        <v>0</v>
      </c>
      <c r="C1344" s="237">
        <f t="shared" si="369"/>
        <v>0</v>
      </c>
      <c r="D1344" s="238">
        <f>D1343+1</f>
        <v>5</v>
      </c>
      <c r="E1344" s="238"/>
      <c r="F1344" s="239"/>
      <c r="G1344" s="238"/>
      <c r="H1344" s="238"/>
      <c r="I1344" s="238"/>
      <c r="J1344" s="238"/>
      <c r="K1344" s="238"/>
      <c r="L1344" s="238"/>
      <c r="M1344" s="238"/>
      <c r="N1344" s="238"/>
      <c r="O1344" s="256">
        <f t="shared" si="363"/>
        <v>0</v>
      </c>
      <c r="P1344" s="323"/>
      <c r="Q1344" s="266"/>
      <c r="R1344" s="331"/>
      <c r="S1344" s="347"/>
      <c r="T1344" s="323"/>
      <c r="U1344" s="325"/>
      <c r="V1344" s="327"/>
      <c r="W1344" s="329"/>
      <c r="X1344" s="325"/>
      <c r="Y1344" s="331"/>
      <c r="Z1344" s="331"/>
      <c r="AA1344" s="331"/>
      <c r="AB1344" s="267"/>
      <c r="AC1344" s="267"/>
      <c r="AD1344" s="238">
        <f>AD1343</f>
        <v>0</v>
      </c>
      <c r="AE1344" s="279" t="e">
        <f>VLOOKUP(AD1344,分类参数表!$I$2:$J$10,2,FALSE)</f>
        <v>#N/A</v>
      </c>
      <c r="AF1344" s="280"/>
      <c r="AG1344" s="266"/>
      <c r="AH1344" s="266"/>
      <c r="AI1344" s="266"/>
      <c r="AJ1344" s="266"/>
      <c r="AK1344" s="266"/>
      <c r="AL1344" s="266"/>
      <c r="AM1344" s="290"/>
      <c r="AN1344" s="291" t="e">
        <f t="shared" si="364"/>
        <v>#DIV/0!</v>
      </c>
      <c r="AO1344" s="297"/>
    </row>
    <row r="1345" spans="1:41" x14ac:dyDescent="0.15">
      <c r="A1345" s="253"/>
      <c r="B1345" s="38"/>
      <c r="C1345" s="37"/>
      <c r="D1345" s="38"/>
      <c r="E1345" s="38"/>
      <c r="F1345" s="38"/>
      <c r="G1345" s="38"/>
      <c r="H1345" s="38"/>
      <c r="I1345" s="38"/>
      <c r="J1345" s="38"/>
      <c r="K1345" s="38"/>
      <c r="L1345" s="38"/>
      <c r="M1345" s="38"/>
      <c r="N1345" s="38"/>
      <c r="O1345" s="38"/>
      <c r="P1345" s="38"/>
      <c r="Q1345" s="67"/>
      <c r="R1345" s="38"/>
      <c r="S1345" s="38"/>
      <c r="T1345" s="38"/>
      <c r="U1345" s="38"/>
      <c r="V1345" s="68"/>
      <c r="W1345" s="67"/>
      <c r="X1345" s="38"/>
      <c r="Y1345" s="68"/>
      <c r="Z1345" s="68"/>
      <c r="AA1345" s="68"/>
      <c r="AB1345" s="68"/>
      <c r="AC1345" s="68"/>
      <c r="AD1345" s="38"/>
      <c r="AE1345" s="286"/>
      <c r="AF1345" s="38"/>
      <c r="AG1345" s="38"/>
      <c r="AH1345" s="38"/>
      <c r="AI1345" s="38"/>
      <c r="AJ1345" s="38"/>
      <c r="AK1345" s="38"/>
      <c r="AL1345" s="38"/>
      <c r="AM1345" s="68"/>
      <c r="AN1345" s="90"/>
      <c r="AO1345" s="98"/>
    </row>
    <row r="1346" spans="1:41" s="218" customFormat="1" ht="15" customHeight="1" x14ac:dyDescent="0.15">
      <c r="A1346" s="229"/>
      <c r="B1346" s="230"/>
      <c r="C1346" s="231"/>
      <c r="D1346" s="232">
        <v>1</v>
      </c>
      <c r="E1346" s="233"/>
      <c r="F1346" s="233"/>
      <c r="G1346" s="232"/>
      <c r="H1346" s="234"/>
      <c r="I1346" s="234"/>
      <c r="J1346" s="232"/>
      <c r="K1346" s="233"/>
      <c r="L1346" s="232"/>
      <c r="M1346" s="232"/>
      <c r="N1346" s="232"/>
      <c r="O1346" s="255">
        <f t="shared" ref="O1346:O1370" si="370">N1346*M1346</f>
        <v>0</v>
      </c>
      <c r="P1346" s="322">
        <f>SUM(O1346:O1350)</f>
        <v>0</v>
      </c>
      <c r="Q1346" s="264"/>
      <c r="R1346" s="330">
        <f>SUMPRODUCT(Q1346:Q1350+0)</f>
        <v>0</v>
      </c>
      <c r="S1346" s="346" t="e">
        <f>R1346/P1346</f>
        <v>#DIV/0!</v>
      </c>
      <c r="T1346" s="322" t="e">
        <f>LOOKUP(S1346,{0.4,0.45,0.5,0.55,0.6,0.65,0.7,0.75,0.8,0.85,0.9,0.95,1},{0.1,0.175,0.25,0.325,0.4,0.475,0.55,0.625,0.7,0.775,0.85,0.925,1})</f>
        <v>#DIV/0!</v>
      </c>
      <c r="U1346" s="324"/>
      <c r="V1346" s="326"/>
      <c r="W1346" s="328"/>
      <c r="X1346" s="324"/>
      <c r="Y1346" s="330">
        <f>R1346-(V1346/10)-X1346</f>
        <v>0</v>
      </c>
      <c r="Z1346" s="330" t="e">
        <f>Y1346*T1346*AE1346</f>
        <v>#DIV/0!</v>
      </c>
      <c r="AA1346" s="330" t="e">
        <f>U1346-V1346+Z1346</f>
        <v>#DIV/0!</v>
      </c>
      <c r="AB1346" s="265"/>
      <c r="AC1346" s="265"/>
      <c r="AD1346" s="276"/>
      <c r="AE1346" s="277" t="e">
        <f>VLOOKUP(AD1346,分类参数表!$I$2:$J$10,2,FALSE)</f>
        <v>#N/A</v>
      </c>
      <c r="AF1346" s="278"/>
      <c r="AG1346" s="264"/>
      <c r="AH1346" s="264"/>
      <c r="AI1346" s="264"/>
      <c r="AJ1346" s="264"/>
      <c r="AK1346" s="264"/>
      <c r="AL1346" s="264"/>
      <c r="AM1346" s="288"/>
      <c r="AN1346" s="289" t="e">
        <f t="shared" ref="AN1346:AN1370" si="371">(Q1346-AM1346)/M1346/N1346</f>
        <v>#DIV/0!</v>
      </c>
      <c r="AO1346" s="296"/>
    </row>
    <row r="1347" spans="1:41" s="219" customFormat="1" ht="15" customHeight="1" x14ac:dyDescent="0.15">
      <c r="A1347" s="235"/>
      <c r="B1347" s="236">
        <f t="shared" ref="B1347:C1350" si="372">B1346</f>
        <v>0</v>
      </c>
      <c r="C1347" s="237">
        <f t="shared" si="372"/>
        <v>0</v>
      </c>
      <c r="D1347" s="238">
        <f>D1346+1</f>
        <v>2</v>
      </c>
      <c r="E1347" s="238"/>
      <c r="F1347" s="239"/>
      <c r="G1347" s="238"/>
      <c r="H1347" s="240"/>
      <c r="I1347" s="240"/>
      <c r="J1347" s="238"/>
      <c r="K1347" s="238"/>
      <c r="L1347" s="238"/>
      <c r="M1347" s="238"/>
      <c r="N1347" s="238"/>
      <c r="O1347" s="256">
        <f t="shared" si="370"/>
        <v>0</v>
      </c>
      <c r="P1347" s="323"/>
      <c r="Q1347" s="266"/>
      <c r="R1347" s="331"/>
      <c r="S1347" s="347"/>
      <c r="T1347" s="323"/>
      <c r="U1347" s="325"/>
      <c r="V1347" s="327"/>
      <c r="W1347" s="329"/>
      <c r="X1347" s="325"/>
      <c r="Y1347" s="331"/>
      <c r="Z1347" s="331"/>
      <c r="AA1347" s="331"/>
      <c r="AB1347" s="267"/>
      <c r="AC1347" s="267"/>
      <c r="AD1347" s="238">
        <f>AD1346</f>
        <v>0</v>
      </c>
      <c r="AE1347" s="279" t="e">
        <f>VLOOKUP(AD1347,分类参数表!$I$2:$J$10,2,FALSE)</f>
        <v>#N/A</v>
      </c>
      <c r="AF1347" s="280"/>
      <c r="AG1347" s="266"/>
      <c r="AH1347" s="266"/>
      <c r="AI1347" s="266"/>
      <c r="AJ1347" s="266"/>
      <c r="AK1347" s="266"/>
      <c r="AL1347" s="266"/>
      <c r="AM1347" s="290"/>
      <c r="AN1347" s="291" t="e">
        <f t="shared" si="371"/>
        <v>#DIV/0!</v>
      </c>
      <c r="AO1347" s="297"/>
    </row>
    <row r="1348" spans="1:41" s="219" customFormat="1" ht="15" customHeight="1" x14ac:dyDescent="0.15">
      <c r="A1348" s="235"/>
      <c r="B1348" s="236">
        <f t="shared" si="372"/>
        <v>0</v>
      </c>
      <c r="C1348" s="237">
        <f t="shared" si="372"/>
        <v>0</v>
      </c>
      <c r="D1348" s="238">
        <f>D1347+1</f>
        <v>3</v>
      </c>
      <c r="E1348" s="238"/>
      <c r="F1348" s="239"/>
      <c r="G1348" s="238"/>
      <c r="H1348" s="240"/>
      <c r="I1348" s="240"/>
      <c r="J1348" s="238"/>
      <c r="K1348" s="238"/>
      <c r="L1348" s="238"/>
      <c r="M1348" s="238"/>
      <c r="N1348" s="238"/>
      <c r="O1348" s="256">
        <f t="shared" si="370"/>
        <v>0</v>
      </c>
      <c r="P1348" s="323"/>
      <c r="Q1348" s="266"/>
      <c r="R1348" s="331"/>
      <c r="S1348" s="347"/>
      <c r="T1348" s="323"/>
      <c r="U1348" s="325"/>
      <c r="V1348" s="327"/>
      <c r="W1348" s="329"/>
      <c r="X1348" s="325"/>
      <c r="Y1348" s="331"/>
      <c r="Z1348" s="331"/>
      <c r="AA1348" s="331"/>
      <c r="AB1348" s="268"/>
      <c r="AC1348" s="268"/>
      <c r="AD1348" s="238">
        <f>AD1347</f>
        <v>0</v>
      </c>
      <c r="AE1348" s="279" t="e">
        <f>VLOOKUP(AD1348,分类参数表!$I$2:$J$10,2,FALSE)</f>
        <v>#N/A</v>
      </c>
      <c r="AF1348" s="280"/>
      <c r="AG1348" s="266"/>
      <c r="AH1348" s="266"/>
      <c r="AI1348" s="266"/>
      <c r="AJ1348" s="266"/>
      <c r="AK1348" s="266"/>
      <c r="AL1348" s="266"/>
      <c r="AM1348" s="290"/>
      <c r="AN1348" s="291" t="e">
        <f t="shared" si="371"/>
        <v>#DIV/0!</v>
      </c>
      <c r="AO1348" s="297"/>
    </row>
    <row r="1349" spans="1:41" s="219" customFormat="1" ht="15" customHeight="1" x14ac:dyDescent="0.15">
      <c r="A1349" s="235"/>
      <c r="B1349" s="236">
        <f t="shared" si="372"/>
        <v>0</v>
      </c>
      <c r="C1349" s="237">
        <f t="shared" si="372"/>
        <v>0</v>
      </c>
      <c r="D1349" s="238">
        <f>D1348+1</f>
        <v>4</v>
      </c>
      <c r="E1349" s="238"/>
      <c r="F1349" s="239"/>
      <c r="G1349" s="238"/>
      <c r="H1349" s="238"/>
      <c r="I1349" s="238"/>
      <c r="J1349" s="238"/>
      <c r="K1349" s="238"/>
      <c r="L1349" s="238"/>
      <c r="M1349" s="238"/>
      <c r="N1349" s="238"/>
      <c r="O1349" s="256">
        <f t="shared" si="370"/>
        <v>0</v>
      </c>
      <c r="P1349" s="323"/>
      <c r="Q1349" s="266"/>
      <c r="R1349" s="331"/>
      <c r="S1349" s="347"/>
      <c r="T1349" s="323"/>
      <c r="U1349" s="325"/>
      <c r="V1349" s="327"/>
      <c r="W1349" s="329"/>
      <c r="X1349" s="325"/>
      <c r="Y1349" s="331"/>
      <c r="Z1349" s="331"/>
      <c r="AA1349" s="331"/>
      <c r="AB1349" s="267"/>
      <c r="AC1349" s="267"/>
      <c r="AD1349" s="238">
        <f>AD1348</f>
        <v>0</v>
      </c>
      <c r="AE1349" s="279" t="e">
        <f>VLOOKUP(AD1349,分类参数表!$I$2:$J$10,2,FALSE)</f>
        <v>#N/A</v>
      </c>
      <c r="AF1349" s="280"/>
      <c r="AG1349" s="266"/>
      <c r="AH1349" s="266"/>
      <c r="AI1349" s="266"/>
      <c r="AJ1349" s="266"/>
      <c r="AK1349" s="266"/>
      <c r="AL1349" s="266"/>
      <c r="AM1349" s="290"/>
      <c r="AN1349" s="291" t="e">
        <f t="shared" si="371"/>
        <v>#DIV/0!</v>
      </c>
      <c r="AO1349" s="297"/>
    </row>
    <row r="1350" spans="1:41" s="219" customFormat="1" ht="15" customHeight="1" x14ac:dyDescent="0.15">
      <c r="A1350" s="235"/>
      <c r="B1350" s="236">
        <f t="shared" si="372"/>
        <v>0</v>
      </c>
      <c r="C1350" s="237">
        <f t="shared" si="372"/>
        <v>0</v>
      </c>
      <c r="D1350" s="238">
        <f>D1349+1</f>
        <v>5</v>
      </c>
      <c r="E1350" s="238"/>
      <c r="F1350" s="239"/>
      <c r="G1350" s="238"/>
      <c r="H1350" s="238"/>
      <c r="I1350" s="238"/>
      <c r="J1350" s="238"/>
      <c r="K1350" s="238"/>
      <c r="L1350" s="238"/>
      <c r="M1350" s="238"/>
      <c r="N1350" s="238"/>
      <c r="O1350" s="256">
        <f t="shared" si="370"/>
        <v>0</v>
      </c>
      <c r="P1350" s="323"/>
      <c r="Q1350" s="266"/>
      <c r="R1350" s="331"/>
      <c r="S1350" s="347"/>
      <c r="T1350" s="323"/>
      <c r="U1350" s="325"/>
      <c r="V1350" s="327"/>
      <c r="W1350" s="329"/>
      <c r="X1350" s="325"/>
      <c r="Y1350" s="331"/>
      <c r="Z1350" s="331"/>
      <c r="AA1350" s="331"/>
      <c r="AB1350" s="267"/>
      <c r="AC1350" s="267"/>
      <c r="AD1350" s="238">
        <f>AD1349</f>
        <v>0</v>
      </c>
      <c r="AE1350" s="279" t="e">
        <f>VLOOKUP(AD1350,分类参数表!$I$2:$J$10,2,FALSE)</f>
        <v>#N/A</v>
      </c>
      <c r="AF1350" s="280"/>
      <c r="AG1350" s="266"/>
      <c r="AH1350" s="266"/>
      <c r="AI1350" s="266"/>
      <c r="AJ1350" s="266"/>
      <c r="AK1350" s="266"/>
      <c r="AL1350" s="266"/>
      <c r="AM1350" s="290"/>
      <c r="AN1350" s="291" t="e">
        <f t="shared" si="371"/>
        <v>#DIV/0!</v>
      </c>
      <c r="AO1350" s="297"/>
    </row>
    <row r="1351" spans="1:41" s="220" customFormat="1" ht="15" customHeight="1" x14ac:dyDescent="0.15">
      <c r="A1351" s="241"/>
      <c r="B1351" s="242"/>
      <c r="C1351" s="243"/>
      <c r="D1351" s="244">
        <v>1</v>
      </c>
      <c r="E1351" s="245"/>
      <c r="F1351" s="245"/>
      <c r="G1351" s="244"/>
      <c r="H1351" s="246"/>
      <c r="I1351" s="246"/>
      <c r="J1351" s="244"/>
      <c r="K1351" s="245"/>
      <c r="L1351" s="244"/>
      <c r="M1351" s="244"/>
      <c r="N1351" s="244"/>
      <c r="O1351" s="257">
        <f t="shared" si="370"/>
        <v>0</v>
      </c>
      <c r="P1351" s="332">
        <f>SUM(O1351:O1355)</f>
        <v>0</v>
      </c>
      <c r="Q1351" s="269"/>
      <c r="R1351" s="318">
        <f>SUMPRODUCT(Q1351:Q1355+0)</f>
        <v>0</v>
      </c>
      <c r="S1351" s="334" t="e">
        <f>R1351/P1351</f>
        <v>#DIV/0!</v>
      </c>
      <c r="T1351" s="332" t="e">
        <f>LOOKUP(S1351,{0.4,0.45,0.5,0.55,0.6,0.65,0.7,0.75,0.8,0.85,0.9,0.95,1},{0.1,0.175,0.25,0.325,0.4,0.475,0.55,0.625,0.7,0.775,0.85,0.925,1})</f>
        <v>#DIV/0!</v>
      </c>
      <c r="U1351" s="320"/>
      <c r="V1351" s="344"/>
      <c r="W1351" s="342"/>
      <c r="X1351" s="320"/>
      <c r="Y1351" s="318">
        <f>R1351-(V1351/10)-X1351</f>
        <v>0</v>
      </c>
      <c r="Z1351" s="318" t="e">
        <f>Y1351*T1351*AE1351</f>
        <v>#DIV/0!</v>
      </c>
      <c r="AA1351" s="318" t="e">
        <f>U1351-V1351+Z1351</f>
        <v>#DIV/0!</v>
      </c>
      <c r="AB1351" s="270"/>
      <c r="AC1351" s="270"/>
      <c r="AD1351" s="281"/>
      <c r="AE1351" s="282" t="e">
        <f>VLOOKUP(AD1351,分类参数表!$I$2:$J$10,2,FALSE)</f>
        <v>#N/A</v>
      </c>
      <c r="AF1351" s="283"/>
      <c r="AG1351" s="269"/>
      <c r="AH1351" s="269"/>
      <c r="AI1351" s="269"/>
      <c r="AJ1351" s="269"/>
      <c r="AK1351" s="269"/>
      <c r="AL1351" s="269"/>
      <c r="AM1351" s="292"/>
      <c r="AN1351" s="293" t="e">
        <f t="shared" si="371"/>
        <v>#DIV/0!</v>
      </c>
      <c r="AO1351" s="298"/>
    </row>
    <row r="1352" spans="1:41" s="221" customFormat="1" ht="15" customHeight="1" x14ac:dyDescent="0.15">
      <c r="A1352" s="247"/>
      <c r="B1352" s="248">
        <f t="shared" ref="B1352:C1355" si="373">B1351</f>
        <v>0</v>
      </c>
      <c r="C1352" s="249">
        <f t="shared" si="373"/>
        <v>0</v>
      </c>
      <c r="D1352" s="250">
        <f>D1351+1</f>
        <v>2</v>
      </c>
      <c r="E1352" s="250"/>
      <c r="F1352" s="251"/>
      <c r="G1352" s="250"/>
      <c r="H1352" s="252"/>
      <c r="I1352" s="252"/>
      <c r="J1352" s="250"/>
      <c r="K1352" s="250"/>
      <c r="L1352" s="250"/>
      <c r="M1352" s="250"/>
      <c r="N1352" s="250"/>
      <c r="O1352" s="258">
        <f t="shared" si="370"/>
        <v>0</v>
      </c>
      <c r="P1352" s="333"/>
      <c r="Q1352" s="271"/>
      <c r="R1352" s="319"/>
      <c r="S1352" s="335"/>
      <c r="T1352" s="333"/>
      <c r="U1352" s="321"/>
      <c r="V1352" s="345"/>
      <c r="W1352" s="343"/>
      <c r="X1352" s="321"/>
      <c r="Y1352" s="319"/>
      <c r="Z1352" s="319"/>
      <c r="AA1352" s="319"/>
      <c r="AB1352" s="272"/>
      <c r="AC1352" s="272"/>
      <c r="AD1352" s="250">
        <f>AD1351</f>
        <v>0</v>
      </c>
      <c r="AE1352" s="284" t="e">
        <f>VLOOKUP(AD1352,分类参数表!$I$2:$J$10,2,FALSE)</f>
        <v>#N/A</v>
      </c>
      <c r="AF1352" s="285"/>
      <c r="AG1352" s="271"/>
      <c r="AH1352" s="271"/>
      <c r="AI1352" s="271"/>
      <c r="AJ1352" s="271"/>
      <c r="AK1352" s="271"/>
      <c r="AL1352" s="271"/>
      <c r="AM1352" s="294"/>
      <c r="AN1352" s="295" t="e">
        <f t="shared" si="371"/>
        <v>#DIV/0!</v>
      </c>
      <c r="AO1352" s="299"/>
    </row>
    <row r="1353" spans="1:41" s="221" customFormat="1" ht="15" customHeight="1" x14ac:dyDescent="0.15">
      <c r="A1353" s="247"/>
      <c r="B1353" s="248">
        <f t="shared" si="373"/>
        <v>0</v>
      </c>
      <c r="C1353" s="249">
        <f t="shared" si="373"/>
        <v>0</v>
      </c>
      <c r="D1353" s="250">
        <f>D1352+1</f>
        <v>3</v>
      </c>
      <c r="E1353" s="250"/>
      <c r="F1353" s="251"/>
      <c r="G1353" s="250"/>
      <c r="H1353" s="252"/>
      <c r="I1353" s="252"/>
      <c r="J1353" s="250"/>
      <c r="K1353" s="250"/>
      <c r="L1353" s="250"/>
      <c r="M1353" s="250"/>
      <c r="N1353" s="250"/>
      <c r="O1353" s="258">
        <f t="shared" si="370"/>
        <v>0</v>
      </c>
      <c r="P1353" s="333"/>
      <c r="Q1353" s="271"/>
      <c r="R1353" s="319"/>
      <c r="S1353" s="335"/>
      <c r="T1353" s="333"/>
      <c r="U1353" s="321"/>
      <c r="V1353" s="345"/>
      <c r="W1353" s="343"/>
      <c r="X1353" s="321"/>
      <c r="Y1353" s="319"/>
      <c r="Z1353" s="319"/>
      <c r="AA1353" s="319"/>
      <c r="AB1353" s="273"/>
      <c r="AC1353" s="273"/>
      <c r="AD1353" s="250">
        <f>AD1352</f>
        <v>0</v>
      </c>
      <c r="AE1353" s="284" t="e">
        <f>VLOOKUP(AD1353,分类参数表!$I$2:$J$10,2,FALSE)</f>
        <v>#N/A</v>
      </c>
      <c r="AF1353" s="285"/>
      <c r="AG1353" s="271"/>
      <c r="AH1353" s="271"/>
      <c r="AI1353" s="271"/>
      <c r="AJ1353" s="271"/>
      <c r="AK1353" s="271"/>
      <c r="AL1353" s="271"/>
      <c r="AM1353" s="294"/>
      <c r="AN1353" s="295" t="e">
        <f t="shared" si="371"/>
        <v>#DIV/0!</v>
      </c>
      <c r="AO1353" s="299"/>
    </row>
    <row r="1354" spans="1:41" s="221" customFormat="1" ht="15" customHeight="1" x14ac:dyDescent="0.15">
      <c r="A1354" s="247"/>
      <c r="B1354" s="248">
        <f t="shared" si="373"/>
        <v>0</v>
      </c>
      <c r="C1354" s="249">
        <f t="shared" si="373"/>
        <v>0</v>
      </c>
      <c r="D1354" s="250">
        <f>D1353+1</f>
        <v>4</v>
      </c>
      <c r="E1354" s="250"/>
      <c r="F1354" s="251"/>
      <c r="G1354" s="250"/>
      <c r="H1354" s="250"/>
      <c r="I1354" s="250"/>
      <c r="J1354" s="250"/>
      <c r="K1354" s="250"/>
      <c r="L1354" s="250"/>
      <c r="M1354" s="250"/>
      <c r="N1354" s="250"/>
      <c r="O1354" s="258">
        <f t="shared" si="370"/>
        <v>0</v>
      </c>
      <c r="P1354" s="333"/>
      <c r="Q1354" s="271"/>
      <c r="R1354" s="319"/>
      <c r="S1354" s="335"/>
      <c r="T1354" s="333"/>
      <c r="U1354" s="321"/>
      <c r="V1354" s="345"/>
      <c r="W1354" s="343"/>
      <c r="X1354" s="321"/>
      <c r="Y1354" s="319"/>
      <c r="Z1354" s="319"/>
      <c r="AA1354" s="319"/>
      <c r="AB1354" s="272"/>
      <c r="AC1354" s="272"/>
      <c r="AD1354" s="250">
        <f>AD1353</f>
        <v>0</v>
      </c>
      <c r="AE1354" s="284" t="e">
        <f>VLOOKUP(AD1354,分类参数表!$I$2:$J$10,2,FALSE)</f>
        <v>#N/A</v>
      </c>
      <c r="AF1354" s="285"/>
      <c r="AG1354" s="271"/>
      <c r="AH1354" s="271"/>
      <c r="AI1354" s="271"/>
      <c r="AJ1354" s="271"/>
      <c r="AK1354" s="271"/>
      <c r="AL1354" s="271"/>
      <c r="AM1354" s="294"/>
      <c r="AN1354" s="295" t="e">
        <f t="shared" si="371"/>
        <v>#DIV/0!</v>
      </c>
      <c r="AO1354" s="299"/>
    </row>
    <row r="1355" spans="1:41" s="221" customFormat="1" ht="15" customHeight="1" x14ac:dyDescent="0.15">
      <c r="A1355" s="247"/>
      <c r="B1355" s="248">
        <f t="shared" si="373"/>
        <v>0</v>
      </c>
      <c r="C1355" s="249">
        <f t="shared" si="373"/>
        <v>0</v>
      </c>
      <c r="D1355" s="250">
        <f>D1354+1</f>
        <v>5</v>
      </c>
      <c r="E1355" s="250"/>
      <c r="F1355" s="251"/>
      <c r="G1355" s="250"/>
      <c r="H1355" s="250"/>
      <c r="I1355" s="250"/>
      <c r="J1355" s="250"/>
      <c r="K1355" s="250"/>
      <c r="L1355" s="250"/>
      <c r="M1355" s="250"/>
      <c r="N1355" s="250"/>
      <c r="O1355" s="258">
        <f t="shared" si="370"/>
        <v>0</v>
      </c>
      <c r="P1355" s="333"/>
      <c r="Q1355" s="271"/>
      <c r="R1355" s="319"/>
      <c r="S1355" s="335"/>
      <c r="T1355" s="333"/>
      <c r="U1355" s="321"/>
      <c r="V1355" s="345"/>
      <c r="W1355" s="343"/>
      <c r="X1355" s="321"/>
      <c r="Y1355" s="319"/>
      <c r="Z1355" s="319"/>
      <c r="AA1355" s="319"/>
      <c r="AB1355" s="272"/>
      <c r="AC1355" s="272"/>
      <c r="AD1355" s="250">
        <f>AD1354</f>
        <v>0</v>
      </c>
      <c r="AE1355" s="284" t="e">
        <f>VLOOKUP(AD1355,分类参数表!$I$2:$J$10,2,FALSE)</f>
        <v>#N/A</v>
      </c>
      <c r="AF1355" s="285"/>
      <c r="AG1355" s="271"/>
      <c r="AH1355" s="271"/>
      <c r="AI1355" s="271"/>
      <c r="AJ1355" s="271"/>
      <c r="AK1355" s="271"/>
      <c r="AL1355" s="271"/>
      <c r="AM1355" s="294"/>
      <c r="AN1355" s="295" t="e">
        <f t="shared" si="371"/>
        <v>#DIV/0!</v>
      </c>
      <c r="AO1355" s="299"/>
    </row>
    <row r="1356" spans="1:41" s="218" customFormat="1" ht="15" customHeight="1" x14ac:dyDescent="0.15">
      <c r="A1356" s="229"/>
      <c r="B1356" s="230"/>
      <c r="C1356" s="231"/>
      <c r="D1356" s="232">
        <v>1</v>
      </c>
      <c r="E1356" s="233"/>
      <c r="F1356" s="233"/>
      <c r="G1356" s="232"/>
      <c r="H1356" s="234"/>
      <c r="I1356" s="234"/>
      <c r="J1356" s="232"/>
      <c r="K1356" s="233"/>
      <c r="L1356" s="232"/>
      <c r="M1356" s="232"/>
      <c r="N1356" s="232"/>
      <c r="O1356" s="255">
        <f t="shared" si="370"/>
        <v>0</v>
      </c>
      <c r="P1356" s="322">
        <f>SUM(O1356:O1360)</f>
        <v>0</v>
      </c>
      <c r="Q1356" s="264"/>
      <c r="R1356" s="330">
        <f>SUMPRODUCT(Q1356:Q1360+0)</f>
        <v>0</v>
      </c>
      <c r="S1356" s="346" t="e">
        <f>R1356/P1356</f>
        <v>#DIV/0!</v>
      </c>
      <c r="T1356" s="322" t="e">
        <f>LOOKUP(S1356,{0.4,0.45,0.5,0.55,0.6,0.65,0.7,0.75,0.8,0.85,0.9,0.95,1},{0.1,0.175,0.25,0.325,0.4,0.475,0.55,0.625,0.7,0.775,0.85,0.925,1})</f>
        <v>#DIV/0!</v>
      </c>
      <c r="U1356" s="324"/>
      <c r="V1356" s="326"/>
      <c r="W1356" s="328"/>
      <c r="X1356" s="324"/>
      <c r="Y1356" s="330">
        <f>R1356-(V1356/10)-X1356</f>
        <v>0</v>
      </c>
      <c r="Z1356" s="330" t="e">
        <f>Y1356*T1356*AE1356</f>
        <v>#DIV/0!</v>
      </c>
      <c r="AA1356" s="330" t="e">
        <f>U1356-V1356+Z1356</f>
        <v>#DIV/0!</v>
      </c>
      <c r="AB1356" s="265"/>
      <c r="AC1356" s="265"/>
      <c r="AD1356" s="276"/>
      <c r="AE1356" s="277" t="e">
        <f>VLOOKUP(AD1356,分类参数表!$I$2:$J$10,2,FALSE)</f>
        <v>#N/A</v>
      </c>
      <c r="AF1356" s="278"/>
      <c r="AG1356" s="264"/>
      <c r="AH1356" s="264"/>
      <c r="AI1356" s="264"/>
      <c r="AJ1356" s="264"/>
      <c r="AK1356" s="264"/>
      <c r="AL1356" s="264"/>
      <c r="AM1356" s="288"/>
      <c r="AN1356" s="289" t="e">
        <f t="shared" si="371"/>
        <v>#DIV/0!</v>
      </c>
      <c r="AO1356" s="296"/>
    </row>
    <row r="1357" spans="1:41" s="219" customFormat="1" ht="15" customHeight="1" x14ac:dyDescent="0.15">
      <c r="A1357" s="235"/>
      <c r="B1357" s="236">
        <f t="shared" ref="B1357:C1360" si="374">B1356</f>
        <v>0</v>
      </c>
      <c r="C1357" s="237">
        <f t="shared" si="374"/>
        <v>0</v>
      </c>
      <c r="D1357" s="238">
        <f>D1356+1</f>
        <v>2</v>
      </c>
      <c r="E1357" s="238"/>
      <c r="F1357" s="239"/>
      <c r="G1357" s="238"/>
      <c r="H1357" s="240"/>
      <c r="I1357" s="240"/>
      <c r="J1357" s="238"/>
      <c r="K1357" s="238"/>
      <c r="L1357" s="238"/>
      <c r="M1357" s="238"/>
      <c r="N1357" s="238"/>
      <c r="O1357" s="256">
        <f t="shared" si="370"/>
        <v>0</v>
      </c>
      <c r="P1357" s="323"/>
      <c r="Q1357" s="266"/>
      <c r="R1357" s="331"/>
      <c r="S1357" s="347"/>
      <c r="T1357" s="323"/>
      <c r="U1357" s="325"/>
      <c r="V1357" s="327"/>
      <c r="W1357" s="329"/>
      <c r="X1357" s="325"/>
      <c r="Y1357" s="331"/>
      <c r="Z1357" s="331"/>
      <c r="AA1357" s="331"/>
      <c r="AB1357" s="267"/>
      <c r="AC1357" s="267"/>
      <c r="AD1357" s="238">
        <f>AD1356</f>
        <v>0</v>
      </c>
      <c r="AE1357" s="279" t="e">
        <f>VLOOKUP(AD1357,分类参数表!$I$2:$J$10,2,FALSE)</f>
        <v>#N/A</v>
      </c>
      <c r="AF1357" s="280"/>
      <c r="AG1357" s="266"/>
      <c r="AH1357" s="266"/>
      <c r="AI1357" s="266"/>
      <c r="AJ1357" s="266"/>
      <c r="AK1357" s="266"/>
      <c r="AL1357" s="266"/>
      <c r="AM1357" s="290"/>
      <c r="AN1357" s="291" t="e">
        <f t="shared" si="371"/>
        <v>#DIV/0!</v>
      </c>
      <c r="AO1357" s="297"/>
    </row>
    <row r="1358" spans="1:41" s="219" customFormat="1" ht="15" customHeight="1" x14ac:dyDescent="0.15">
      <c r="A1358" s="235"/>
      <c r="B1358" s="236">
        <f t="shared" si="374"/>
        <v>0</v>
      </c>
      <c r="C1358" s="237">
        <f t="shared" si="374"/>
        <v>0</v>
      </c>
      <c r="D1358" s="238">
        <f>D1357+1</f>
        <v>3</v>
      </c>
      <c r="E1358" s="238"/>
      <c r="F1358" s="239"/>
      <c r="G1358" s="238"/>
      <c r="H1358" s="240"/>
      <c r="I1358" s="240"/>
      <c r="J1358" s="238"/>
      <c r="K1358" s="238"/>
      <c r="L1358" s="238"/>
      <c r="M1358" s="238"/>
      <c r="N1358" s="238"/>
      <c r="O1358" s="256">
        <f t="shared" si="370"/>
        <v>0</v>
      </c>
      <c r="P1358" s="323"/>
      <c r="Q1358" s="266"/>
      <c r="R1358" s="331"/>
      <c r="S1358" s="347"/>
      <c r="T1358" s="323"/>
      <c r="U1358" s="325"/>
      <c r="V1358" s="327"/>
      <c r="W1358" s="329"/>
      <c r="X1358" s="325"/>
      <c r="Y1358" s="331"/>
      <c r="Z1358" s="331"/>
      <c r="AA1358" s="331"/>
      <c r="AB1358" s="268"/>
      <c r="AC1358" s="268"/>
      <c r="AD1358" s="238">
        <f>AD1357</f>
        <v>0</v>
      </c>
      <c r="AE1358" s="279" t="e">
        <f>VLOOKUP(AD1358,分类参数表!$I$2:$J$10,2,FALSE)</f>
        <v>#N/A</v>
      </c>
      <c r="AF1358" s="280"/>
      <c r="AG1358" s="266"/>
      <c r="AH1358" s="266"/>
      <c r="AI1358" s="266"/>
      <c r="AJ1358" s="266"/>
      <c r="AK1358" s="266"/>
      <c r="AL1358" s="266"/>
      <c r="AM1358" s="290"/>
      <c r="AN1358" s="291" t="e">
        <f t="shared" si="371"/>
        <v>#DIV/0!</v>
      </c>
      <c r="AO1358" s="297"/>
    </row>
    <row r="1359" spans="1:41" s="219" customFormat="1" ht="15" customHeight="1" x14ac:dyDescent="0.15">
      <c r="A1359" s="235"/>
      <c r="B1359" s="236">
        <f t="shared" si="374"/>
        <v>0</v>
      </c>
      <c r="C1359" s="237">
        <f t="shared" si="374"/>
        <v>0</v>
      </c>
      <c r="D1359" s="238">
        <f>D1358+1</f>
        <v>4</v>
      </c>
      <c r="E1359" s="238"/>
      <c r="F1359" s="239"/>
      <c r="G1359" s="238"/>
      <c r="H1359" s="238"/>
      <c r="I1359" s="238"/>
      <c r="J1359" s="238"/>
      <c r="K1359" s="238"/>
      <c r="L1359" s="238"/>
      <c r="M1359" s="238"/>
      <c r="N1359" s="238"/>
      <c r="O1359" s="256">
        <f t="shared" si="370"/>
        <v>0</v>
      </c>
      <c r="P1359" s="323"/>
      <c r="Q1359" s="266"/>
      <c r="R1359" s="331"/>
      <c r="S1359" s="347"/>
      <c r="T1359" s="323"/>
      <c r="U1359" s="325"/>
      <c r="V1359" s="327"/>
      <c r="W1359" s="329"/>
      <c r="X1359" s="325"/>
      <c r="Y1359" s="331"/>
      <c r="Z1359" s="331"/>
      <c r="AA1359" s="331"/>
      <c r="AB1359" s="267"/>
      <c r="AC1359" s="267"/>
      <c r="AD1359" s="238">
        <f>AD1358</f>
        <v>0</v>
      </c>
      <c r="AE1359" s="279" t="e">
        <f>VLOOKUP(AD1359,分类参数表!$I$2:$J$10,2,FALSE)</f>
        <v>#N/A</v>
      </c>
      <c r="AF1359" s="280"/>
      <c r="AG1359" s="266"/>
      <c r="AH1359" s="266"/>
      <c r="AI1359" s="266"/>
      <c r="AJ1359" s="266"/>
      <c r="AK1359" s="266"/>
      <c r="AL1359" s="266"/>
      <c r="AM1359" s="290"/>
      <c r="AN1359" s="291" t="e">
        <f t="shared" si="371"/>
        <v>#DIV/0!</v>
      </c>
      <c r="AO1359" s="297"/>
    </row>
    <row r="1360" spans="1:41" s="219" customFormat="1" ht="15" customHeight="1" x14ac:dyDescent="0.15">
      <c r="A1360" s="235"/>
      <c r="B1360" s="236">
        <f t="shared" si="374"/>
        <v>0</v>
      </c>
      <c r="C1360" s="237">
        <f t="shared" si="374"/>
        <v>0</v>
      </c>
      <c r="D1360" s="238">
        <f>D1359+1</f>
        <v>5</v>
      </c>
      <c r="E1360" s="238"/>
      <c r="F1360" s="239"/>
      <c r="G1360" s="238"/>
      <c r="H1360" s="238"/>
      <c r="I1360" s="238"/>
      <c r="J1360" s="238"/>
      <c r="K1360" s="238"/>
      <c r="L1360" s="238"/>
      <c r="M1360" s="238"/>
      <c r="N1360" s="238"/>
      <c r="O1360" s="256">
        <f t="shared" si="370"/>
        <v>0</v>
      </c>
      <c r="P1360" s="323"/>
      <c r="Q1360" s="266"/>
      <c r="R1360" s="331"/>
      <c r="S1360" s="347"/>
      <c r="T1360" s="323"/>
      <c r="U1360" s="325"/>
      <c r="V1360" s="327"/>
      <c r="W1360" s="329"/>
      <c r="X1360" s="325"/>
      <c r="Y1360" s="331"/>
      <c r="Z1360" s="331"/>
      <c r="AA1360" s="331"/>
      <c r="AB1360" s="267"/>
      <c r="AC1360" s="267"/>
      <c r="AD1360" s="238">
        <f>AD1359</f>
        <v>0</v>
      </c>
      <c r="AE1360" s="279" t="e">
        <f>VLOOKUP(AD1360,分类参数表!$I$2:$J$10,2,FALSE)</f>
        <v>#N/A</v>
      </c>
      <c r="AF1360" s="280"/>
      <c r="AG1360" s="266"/>
      <c r="AH1360" s="266"/>
      <c r="AI1360" s="266"/>
      <c r="AJ1360" s="266"/>
      <c r="AK1360" s="266"/>
      <c r="AL1360" s="266"/>
      <c r="AM1360" s="290"/>
      <c r="AN1360" s="291" t="e">
        <f t="shared" si="371"/>
        <v>#DIV/0!</v>
      </c>
      <c r="AO1360" s="297"/>
    </row>
    <row r="1361" spans="1:41" s="220" customFormat="1" ht="15" customHeight="1" x14ac:dyDescent="0.15">
      <c r="A1361" s="241"/>
      <c r="B1361" s="242"/>
      <c r="C1361" s="243"/>
      <c r="D1361" s="244">
        <v>1</v>
      </c>
      <c r="E1361" s="245"/>
      <c r="F1361" s="245"/>
      <c r="G1361" s="244"/>
      <c r="H1361" s="246"/>
      <c r="I1361" s="246"/>
      <c r="J1361" s="244"/>
      <c r="K1361" s="245"/>
      <c r="L1361" s="244"/>
      <c r="M1361" s="244"/>
      <c r="N1361" s="244"/>
      <c r="O1361" s="257">
        <f t="shared" si="370"/>
        <v>0</v>
      </c>
      <c r="P1361" s="332">
        <f>SUM(O1361:O1365)</f>
        <v>0</v>
      </c>
      <c r="Q1361" s="269"/>
      <c r="R1361" s="318">
        <f>SUMPRODUCT(Q1361:Q1365+0)</f>
        <v>0</v>
      </c>
      <c r="S1361" s="334" t="e">
        <f>R1361/P1361</f>
        <v>#DIV/0!</v>
      </c>
      <c r="T1361" s="332" t="e">
        <f>LOOKUP(S1361,{0.4,0.45,0.5,0.55,0.6,0.65,0.7,0.75,0.8,0.85,0.9,0.95,1},{0.1,0.175,0.25,0.325,0.4,0.475,0.55,0.625,0.7,0.775,0.85,0.925,1})</f>
        <v>#DIV/0!</v>
      </c>
      <c r="U1361" s="320"/>
      <c r="V1361" s="344"/>
      <c r="W1361" s="342"/>
      <c r="X1361" s="320"/>
      <c r="Y1361" s="318">
        <f>R1361-(V1361/10)-X1361</f>
        <v>0</v>
      </c>
      <c r="Z1361" s="318" t="e">
        <f>Y1361*T1361*AE1361</f>
        <v>#DIV/0!</v>
      </c>
      <c r="AA1361" s="318" t="e">
        <f>U1361-V1361+Z1361</f>
        <v>#DIV/0!</v>
      </c>
      <c r="AB1361" s="270"/>
      <c r="AC1361" s="270"/>
      <c r="AD1361" s="281"/>
      <c r="AE1361" s="282" t="e">
        <f>VLOOKUP(AD1361,分类参数表!$I$2:$J$10,2,FALSE)</f>
        <v>#N/A</v>
      </c>
      <c r="AF1361" s="283"/>
      <c r="AG1361" s="269"/>
      <c r="AH1361" s="269"/>
      <c r="AI1361" s="269"/>
      <c r="AJ1361" s="269"/>
      <c r="AK1361" s="269"/>
      <c r="AL1361" s="269"/>
      <c r="AM1361" s="292"/>
      <c r="AN1361" s="293" t="e">
        <f t="shared" si="371"/>
        <v>#DIV/0!</v>
      </c>
      <c r="AO1361" s="298"/>
    </row>
    <row r="1362" spans="1:41" s="221" customFormat="1" ht="15" customHeight="1" x14ac:dyDescent="0.15">
      <c r="A1362" s="247"/>
      <c r="B1362" s="248">
        <f t="shared" ref="B1362:C1365" si="375">B1361</f>
        <v>0</v>
      </c>
      <c r="C1362" s="249">
        <f t="shared" si="375"/>
        <v>0</v>
      </c>
      <c r="D1362" s="250">
        <f>D1361+1</f>
        <v>2</v>
      </c>
      <c r="E1362" s="250"/>
      <c r="F1362" s="251"/>
      <c r="G1362" s="250"/>
      <c r="H1362" s="252"/>
      <c r="I1362" s="252"/>
      <c r="J1362" s="250"/>
      <c r="K1362" s="250"/>
      <c r="L1362" s="250"/>
      <c r="M1362" s="250"/>
      <c r="N1362" s="250"/>
      <c r="O1362" s="258">
        <f t="shared" si="370"/>
        <v>0</v>
      </c>
      <c r="P1362" s="333"/>
      <c r="Q1362" s="271"/>
      <c r="R1362" s="319"/>
      <c r="S1362" s="335"/>
      <c r="T1362" s="333"/>
      <c r="U1362" s="321"/>
      <c r="V1362" s="345"/>
      <c r="W1362" s="343"/>
      <c r="X1362" s="321"/>
      <c r="Y1362" s="319"/>
      <c r="Z1362" s="319"/>
      <c r="AA1362" s="319"/>
      <c r="AB1362" s="272"/>
      <c r="AC1362" s="272"/>
      <c r="AD1362" s="250">
        <f>AD1361</f>
        <v>0</v>
      </c>
      <c r="AE1362" s="284" t="e">
        <f>VLOOKUP(AD1362,分类参数表!$I$2:$J$10,2,FALSE)</f>
        <v>#N/A</v>
      </c>
      <c r="AF1362" s="285"/>
      <c r="AG1362" s="271"/>
      <c r="AH1362" s="271"/>
      <c r="AI1362" s="271"/>
      <c r="AJ1362" s="271"/>
      <c r="AK1362" s="271"/>
      <c r="AL1362" s="271"/>
      <c r="AM1362" s="294"/>
      <c r="AN1362" s="295" t="e">
        <f t="shared" si="371"/>
        <v>#DIV/0!</v>
      </c>
      <c r="AO1362" s="299"/>
    </row>
    <row r="1363" spans="1:41" s="221" customFormat="1" ht="15" customHeight="1" x14ac:dyDescent="0.15">
      <c r="A1363" s="247"/>
      <c r="B1363" s="248">
        <f t="shared" si="375"/>
        <v>0</v>
      </c>
      <c r="C1363" s="249">
        <f t="shared" si="375"/>
        <v>0</v>
      </c>
      <c r="D1363" s="250">
        <f>D1362+1</f>
        <v>3</v>
      </c>
      <c r="E1363" s="250"/>
      <c r="F1363" s="251"/>
      <c r="G1363" s="250"/>
      <c r="H1363" s="252"/>
      <c r="I1363" s="252"/>
      <c r="J1363" s="250"/>
      <c r="K1363" s="250"/>
      <c r="L1363" s="250"/>
      <c r="M1363" s="250"/>
      <c r="N1363" s="250"/>
      <c r="O1363" s="258">
        <f t="shared" si="370"/>
        <v>0</v>
      </c>
      <c r="P1363" s="333"/>
      <c r="Q1363" s="271"/>
      <c r="R1363" s="319"/>
      <c r="S1363" s="335"/>
      <c r="T1363" s="333"/>
      <c r="U1363" s="321"/>
      <c r="V1363" s="345"/>
      <c r="W1363" s="343"/>
      <c r="X1363" s="321"/>
      <c r="Y1363" s="319"/>
      <c r="Z1363" s="319"/>
      <c r="AA1363" s="319"/>
      <c r="AB1363" s="273"/>
      <c r="AC1363" s="273"/>
      <c r="AD1363" s="250">
        <f>AD1362</f>
        <v>0</v>
      </c>
      <c r="AE1363" s="284" t="e">
        <f>VLOOKUP(AD1363,分类参数表!$I$2:$J$10,2,FALSE)</f>
        <v>#N/A</v>
      </c>
      <c r="AF1363" s="285"/>
      <c r="AG1363" s="271"/>
      <c r="AH1363" s="271"/>
      <c r="AI1363" s="271"/>
      <c r="AJ1363" s="271"/>
      <c r="AK1363" s="271"/>
      <c r="AL1363" s="271"/>
      <c r="AM1363" s="294"/>
      <c r="AN1363" s="295" t="e">
        <f t="shared" si="371"/>
        <v>#DIV/0!</v>
      </c>
      <c r="AO1363" s="299"/>
    </row>
    <row r="1364" spans="1:41" s="221" customFormat="1" ht="15" customHeight="1" x14ac:dyDescent="0.15">
      <c r="A1364" s="247"/>
      <c r="B1364" s="248">
        <f t="shared" si="375"/>
        <v>0</v>
      </c>
      <c r="C1364" s="249">
        <f t="shared" si="375"/>
        <v>0</v>
      </c>
      <c r="D1364" s="250">
        <f>D1363+1</f>
        <v>4</v>
      </c>
      <c r="E1364" s="250"/>
      <c r="F1364" s="251"/>
      <c r="G1364" s="250"/>
      <c r="H1364" s="250"/>
      <c r="I1364" s="250"/>
      <c r="J1364" s="250"/>
      <c r="K1364" s="250"/>
      <c r="L1364" s="250"/>
      <c r="M1364" s="250"/>
      <c r="N1364" s="250"/>
      <c r="O1364" s="258">
        <f t="shared" si="370"/>
        <v>0</v>
      </c>
      <c r="P1364" s="333"/>
      <c r="Q1364" s="271"/>
      <c r="R1364" s="319"/>
      <c r="S1364" s="335"/>
      <c r="T1364" s="333"/>
      <c r="U1364" s="321"/>
      <c r="V1364" s="345"/>
      <c r="W1364" s="343"/>
      <c r="X1364" s="321"/>
      <c r="Y1364" s="319"/>
      <c r="Z1364" s="319"/>
      <c r="AA1364" s="319"/>
      <c r="AB1364" s="272"/>
      <c r="AC1364" s="272"/>
      <c r="AD1364" s="250">
        <f>AD1363</f>
        <v>0</v>
      </c>
      <c r="AE1364" s="284" t="e">
        <f>VLOOKUP(AD1364,分类参数表!$I$2:$J$10,2,FALSE)</f>
        <v>#N/A</v>
      </c>
      <c r="AF1364" s="285"/>
      <c r="AG1364" s="271"/>
      <c r="AH1364" s="271"/>
      <c r="AI1364" s="271"/>
      <c r="AJ1364" s="271"/>
      <c r="AK1364" s="271"/>
      <c r="AL1364" s="271"/>
      <c r="AM1364" s="294"/>
      <c r="AN1364" s="295" t="e">
        <f t="shared" si="371"/>
        <v>#DIV/0!</v>
      </c>
      <c r="AO1364" s="299"/>
    </row>
    <row r="1365" spans="1:41" s="221" customFormat="1" ht="15" customHeight="1" x14ac:dyDescent="0.15">
      <c r="A1365" s="247"/>
      <c r="B1365" s="248">
        <f t="shared" si="375"/>
        <v>0</v>
      </c>
      <c r="C1365" s="249">
        <f t="shared" si="375"/>
        <v>0</v>
      </c>
      <c r="D1365" s="250">
        <f>D1364+1</f>
        <v>5</v>
      </c>
      <c r="E1365" s="250"/>
      <c r="F1365" s="251"/>
      <c r="G1365" s="250"/>
      <c r="H1365" s="250"/>
      <c r="I1365" s="250"/>
      <c r="J1365" s="250"/>
      <c r="K1365" s="250"/>
      <c r="L1365" s="250"/>
      <c r="M1365" s="250"/>
      <c r="N1365" s="250"/>
      <c r="O1365" s="258">
        <f t="shared" si="370"/>
        <v>0</v>
      </c>
      <c r="P1365" s="333"/>
      <c r="Q1365" s="271"/>
      <c r="R1365" s="319"/>
      <c r="S1365" s="335"/>
      <c r="T1365" s="333"/>
      <c r="U1365" s="321"/>
      <c r="V1365" s="345"/>
      <c r="W1365" s="343"/>
      <c r="X1365" s="321"/>
      <c r="Y1365" s="319"/>
      <c r="Z1365" s="319"/>
      <c r="AA1365" s="319"/>
      <c r="AB1365" s="272"/>
      <c r="AC1365" s="272"/>
      <c r="AD1365" s="250">
        <f>AD1364</f>
        <v>0</v>
      </c>
      <c r="AE1365" s="284" t="e">
        <f>VLOOKUP(AD1365,分类参数表!$I$2:$J$10,2,FALSE)</f>
        <v>#N/A</v>
      </c>
      <c r="AF1365" s="285"/>
      <c r="AG1365" s="271"/>
      <c r="AH1365" s="271"/>
      <c r="AI1365" s="271"/>
      <c r="AJ1365" s="271"/>
      <c r="AK1365" s="271"/>
      <c r="AL1365" s="271"/>
      <c r="AM1365" s="294"/>
      <c r="AN1365" s="295" t="e">
        <f t="shared" si="371"/>
        <v>#DIV/0!</v>
      </c>
      <c r="AO1365" s="299"/>
    </row>
    <row r="1366" spans="1:41" s="218" customFormat="1" ht="15" customHeight="1" x14ac:dyDescent="0.15">
      <c r="A1366" s="229"/>
      <c r="B1366" s="230"/>
      <c r="C1366" s="231"/>
      <c r="D1366" s="232">
        <v>1</v>
      </c>
      <c r="E1366" s="233"/>
      <c r="F1366" s="233"/>
      <c r="G1366" s="232"/>
      <c r="H1366" s="234"/>
      <c r="I1366" s="234"/>
      <c r="J1366" s="232"/>
      <c r="K1366" s="233"/>
      <c r="L1366" s="232"/>
      <c r="M1366" s="232"/>
      <c r="N1366" s="232"/>
      <c r="O1366" s="255">
        <f t="shared" si="370"/>
        <v>0</v>
      </c>
      <c r="P1366" s="322">
        <f>SUM(O1366:O1370)</f>
        <v>0</v>
      </c>
      <c r="Q1366" s="264"/>
      <c r="R1366" s="330">
        <f>SUMPRODUCT(Q1366:Q1370+0)</f>
        <v>0</v>
      </c>
      <c r="S1366" s="346" t="e">
        <f>R1366/P1366</f>
        <v>#DIV/0!</v>
      </c>
      <c r="T1366" s="322" t="e">
        <f>LOOKUP(S1366,{0.4,0.45,0.5,0.55,0.6,0.65,0.7,0.75,0.8,0.85,0.9,0.95,1},{0.1,0.175,0.25,0.325,0.4,0.475,0.55,0.625,0.7,0.775,0.85,0.925,1})</f>
        <v>#DIV/0!</v>
      </c>
      <c r="U1366" s="324"/>
      <c r="V1366" s="326"/>
      <c r="W1366" s="328"/>
      <c r="X1366" s="324"/>
      <c r="Y1366" s="330">
        <f>R1366-(V1366/10)-X1366</f>
        <v>0</v>
      </c>
      <c r="Z1366" s="330" t="e">
        <f>Y1366*T1366*AE1366</f>
        <v>#DIV/0!</v>
      </c>
      <c r="AA1366" s="330" t="e">
        <f>U1366-V1366+Z1366</f>
        <v>#DIV/0!</v>
      </c>
      <c r="AB1366" s="265"/>
      <c r="AC1366" s="265"/>
      <c r="AD1366" s="276"/>
      <c r="AE1366" s="277" t="e">
        <f>VLOOKUP(AD1366,分类参数表!$I$2:$J$10,2,FALSE)</f>
        <v>#N/A</v>
      </c>
      <c r="AF1366" s="278"/>
      <c r="AG1366" s="264"/>
      <c r="AH1366" s="264"/>
      <c r="AI1366" s="264"/>
      <c r="AJ1366" s="264"/>
      <c r="AK1366" s="264"/>
      <c r="AL1366" s="264"/>
      <c r="AM1366" s="288"/>
      <c r="AN1366" s="289" t="e">
        <f t="shared" si="371"/>
        <v>#DIV/0!</v>
      </c>
      <c r="AO1366" s="296"/>
    </row>
    <row r="1367" spans="1:41" s="219" customFormat="1" ht="15" customHeight="1" x14ac:dyDescent="0.15">
      <c r="A1367" s="235"/>
      <c r="B1367" s="236">
        <f t="shared" ref="B1367:C1370" si="376">B1366</f>
        <v>0</v>
      </c>
      <c r="C1367" s="237">
        <f t="shared" si="376"/>
        <v>0</v>
      </c>
      <c r="D1367" s="238">
        <f>D1366+1</f>
        <v>2</v>
      </c>
      <c r="E1367" s="238"/>
      <c r="F1367" s="239"/>
      <c r="G1367" s="238"/>
      <c r="H1367" s="240"/>
      <c r="I1367" s="240"/>
      <c r="J1367" s="238"/>
      <c r="K1367" s="238"/>
      <c r="L1367" s="238"/>
      <c r="M1367" s="238"/>
      <c r="N1367" s="238"/>
      <c r="O1367" s="256">
        <f t="shared" si="370"/>
        <v>0</v>
      </c>
      <c r="P1367" s="323"/>
      <c r="Q1367" s="266"/>
      <c r="R1367" s="331"/>
      <c r="S1367" s="347"/>
      <c r="T1367" s="323"/>
      <c r="U1367" s="325"/>
      <c r="V1367" s="327"/>
      <c r="W1367" s="329"/>
      <c r="X1367" s="325"/>
      <c r="Y1367" s="331"/>
      <c r="Z1367" s="331"/>
      <c r="AA1367" s="331"/>
      <c r="AB1367" s="267"/>
      <c r="AC1367" s="267"/>
      <c r="AD1367" s="238">
        <f>AD1366</f>
        <v>0</v>
      </c>
      <c r="AE1367" s="279" t="e">
        <f>VLOOKUP(AD1367,分类参数表!$I$2:$J$10,2,FALSE)</f>
        <v>#N/A</v>
      </c>
      <c r="AF1367" s="280"/>
      <c r="AG1367" s="266"/>
      <c r="AH1367" s="266"/>
      <c r="AI1367" s="266"/>
      <c r="AJ1367" s="266"/>
      <c r="AK1367" s="266"/>
      <c r="AL1367" s="266"/>
      <c r="AM1367" s="290"/>
      <c r="AN1367" s="291" t="e">
        <f t="shared" si="371"/>
        <v>#DIV/0!</v>
      </c>
      <c r="AO1367" s="297"/>
    </row>
    <row r="1368" spans="1:41" s="219" customFormat="1" ht="15" customHeight="1" x14ac:dyDescent="0.15">
      <c r="A1368" s="235"/>
      <c r="B1368" s="236">
        <f t="shared" si="376"/>
        <v>0</v>
      </c>
      <c r="C1368" s="237">
        <f t="shared" si="376"/>
        <v>0</v>
      </c>
      <c r="D1368" s="238">
        <f>D1367+1</f>
        <v>3</v>
      </c>
      <c r="E1368" s="238"/>
      <c r="F1368" s="239"/>
      <c r="G1368" s="238"/>
      <c r="H1368" s="240"/>
      <c r="I1368" s="240"/>
      <c r="J1368" s="238"/>
      <c r="K1368" s="238"/>
      <c r="L1368" s="238"/>
      <c r="M1368" s="238"/>
      <c r="N1368" s="238"/>
      <c r="O1368" s="256">
        <f t="shared" si="370"/>
        <v>0</v>
      </c>
      <c r="P1368" s="323"/>
      <c r="Q1368" s="266"/>
      <c r="R1368" s="331"/>
      <c r="S1368" s="347"/>
      <c r="T1368" s="323"/>
      <c r="U1368" s="325"/>
      <c r="V1368" s="327"/>
      <c r="W1368" s="329"/>
      <c r="X1368" s="325"/>
      <c r="Y1368" s="331"/>
      <c r="Z1368" s="331"/>
      <c r="AA1368" s="331"/>
      <c r="AB1368" s="268"/>
      <c r="AC1368" s="268"/>
      <c r="AD1368" s="238">
        <f>AD1367</f>
        <v>0</v>
      </c>
      <c r="AE1368" s="279" t="e">
        <f>VLOOKUP(AD1368,分类参数表!$I$2:$J$10,2,FALSE)</f>
        <v>#N/A</v>
      </c>
      <c r="AF1368" s="280"/>
      <c r="AG1368" s="266"/>
      <c r="AH1368" s="266"/>
      <c r="AI1368" s="266"/>
      <c r="AJ1368" s="266"/>
      <c r="AK1368" s="266"/>
      <c r="AL1368" s="266"/>
      <c r="AM1368" s="290"/>
      <c r="AN1368" s="291" t="e">
        <f t="shared" si="371"/>
        <v>#DIV/0!</v>
      </c>
      <c r="AO1368" s="297"/>
    </row>
    <row r="1369" spans="1:41" s="219" customFormat="1" ht="15" customHeight="1" x14ac:dyDescent="0.15">
      <c r="A1369" s="235"/>
      <c r="B1369" s="236">
        <f t="shared" si="376"/>
        <v>0</v>
      </c>
      <c r="C1369" s="237">
        <f t="shared" si="376"/>
        <v>0</v>
      </c>
      <c r="D1369" s="238">
        <f>D1368+1</f>
        <v>4</v>
      </c>
      <c r="E1369" s="238"/>
      <c r="F1369" s="239"/>
      <c r="G1369" s="238"/>
      <c r="H1369" s="238"/>
      <c r="I1369" s="238"/>
      <c r="J1369" s="238"/>
      <c r="K1369" s="238"/>
      <c r="L1369" s="238"/>
      <c r="M1369" s="238"/>
      <c r="N1369" s="238"/>
      <c r="O1369" s="256">
        <f t="shared" si="370"/>
        <v>0</v>
      </c>
      <c r="P1369" s="323"/>
      <c r="Q1369" s="266"/>
      <c r="R1369" s="331"/>
      <c r="S1369" s="347"/>
      <c r="T1369" s="323"/>
      <c r="U1369" s="325"/>
      <c r="V1369" s="327"/>
      <c r="W1369" s="329"/>
      <c r="X1369" s="325"/>
      <c r="Y1369" s="331"/>
      <c r="Z1369" s="331"/>
      <c r="AA1369" s="331"/>
      <c r="AB1369" s="267"/>
      <c r="AC1369" s="267"/>
      <c r="AD1369" s="238">
        <f>AD1368</f>
        <v>0</v>
      </c>
      <c r="AE1369" s="279" t="e">
        <f>VLOOKUP(AD1369,分类参数表!$I$2:$J$10,2,FALSE)</f>
        <v>#N/A</v>
      </c>
      <c r="AF1369" s="280"/>
      <c r="AG1369" s="266"/>
      <c r="AH1369" s="266"/>
      <c r="AI1369" s="266"/>
      <c r="AJ1369" s="266"/>
      <c r="AK1369" s="266"/>
      <c r="AL1369" s="266"/>
      <c r="AM1369" s="290"/>
      <c r="AN1369" s="291" t="e">
        <f t="shared" si="371"/>
        <v>#DIV/0!</v>
      </c>
      <c r="AO1369" s="297"/>
    </row>
    <row r="1370" spans="1:41" s="219" customFormat="1" ht="15" customHeight="1" x14ac:dyDescent="0.15">
      <c r="A1370" s="235"/>
      <c r="B1370" s="236">
        <f t="shared" si="376"/>
        <v>0</v>
      </c>
      <c r="C1370" s="237">
        <f t="shared" si="376"/>
        <v>0</v>
      </c>
      <c r="D1370" s="238">
        <f>D1369+1</f>
        <v>5</v>
      </c>
      <c r="E1370" s="238"/>
      <c r="F1370" s="239"/>
      <c r="G1370" s="238"/>
      <c r="H1370" s="238"/>
      <c r="I1370" s="238"/>
      <c r="J1370" s="238"/>
      <c r="K1370" s="238"/>
      <c r="L1370" s="238"/>
      <c r="M1370" s="238"/>
      <c r="N1370" s="238"/>
      <c r="O1370" s="256">
        <f t="shared" si="370"/>
        <v>0</v>
      </c>
      <c r="P1370" s="323"/>
      <c r="Q1370" s="266"/>
      <c r="R1370" s="331"/>
      <c r="S1370" s="347"/>
      <c r="T1370" s="323"/>
      <c r="U1370" s="325"/>
      <c r="V1370" s="327"/>
      <c r="W1370" s="329"/>
      <c r="X1370" s="325"/>
      <c r="Y1370" s="331"/>
      <c r="Z1370" s="331"/>
      <c r="AA1370" s="331"/>
      <c r="AB1370" s="267"/>
      <c r="AC1370" s="267"/>
      <c r="AD1370" s="238">
        <f>AD1369</f>
        <v>0</v>
      </c>
      <c r="AE1370" s="279" t="e">
        <f>VLOOKUP(AD1370,分类参数表!$I$2:$J$10,2,FALSE)</f>
        <v>#N/A</v>
      </c>
      <c r="AF1370" s="280"/>
      <c r="AG1370" s="266"/>
      <c r="AH1370" s="266"/>
      <c r="AI1370" s="266"/>
      <c r="AJ1370" s="266"/>
      <c r="AK1370" s="266"/>
      <c r="AL1370" s="266"/>
      <c r="AM1370" s="290"/>
      <c r="AN1370" s="291" t="e">
        <f t="shared" si="371"/>
        <v>#DIV/0!</v>
      </c>
      <c r="AO1370" s="297"/>
    </row>
    <row r="1371" spans="1:41" x14ac:dyDescent="0.15">
      <c r="A1371" s="253"/>
      <c r="B1371" s="38"/>
      <c r="C1371" s="37"/>
      <c r="D1371" s="38"/>
      <c r="E1371" s="38"/>
      <c r="F1371" s="38"/>
      <c r="G1371" s="38"/>
      <c r="H1371" s="38"/>
      <c r="I1371" s="38"/>
      <c r="J1371" s="38"/>
      <c r="K1371" s="38"/>
      <c r="L1371" s="38"/>
      <c r="M1371" s="38"/>
      <c r="N1371" s="38"/>
      <c r="O1371" s="38"/>
      <c r="P1371" s="38"/>
      <c r="Q1371" s="67"/>
      <c r="R1371" s="38"/>
      <c r="S1371" s="38"/>
      <c r="T1371" s="38"/>
      <c r="U1371" s="38"/>
      <c r="V1371" s="68"/>
      <c r="W1371" s="67"/>
      <c r="X1371" s="38"/>
      <c r="Y1371" s="68"/>
      <c r="Z1371" s="68"/>
      <c r="AA1371" s="68"/>
      <c r="AB1371" s="68"/>
      <c r="AC1371" s="68"/>
      <c r="AD1371" s="38"/>
      <c r="AE1371" s="286"/>
      <c r="AF1371" s="38"/>
      <c r="AG1371" s="38"/>
      <c r="AH1371" s="38"/>
      <c r="AI1371" s="38"/>
      <c r="AJ1371" s="38"/>
      <c r="AK1371" s="38"/>
      <c r="AL1371" s="38"/>
      <c r="AM1371" s="68"/>
      <c r="AN1371" s="90"/>
      <c r="AO1371" s="98"/>
    </row>
    <row r="1372" spans="1:41" s="218" customFormat="1" ht="15" customHeight="1" x14ac:dyDescent="0.15">
      <c r="A1372" s="229"/>
      <c r="B1372" s="230"/>
      <c r="C1372" s="231"/>
      <c r="D1372" s="232">
        <v>1</v>
      </c>
      <c r="E1372" s="233"/>
      <c r="F1372" s="233"/>
      <c r="G1372" s="232"/>
      <c r="H1372" s="234"/>
      <c r="I1372" s="234"/>
      <c r="J1372" s="232"/>
      <c r="K1372" s="233"/>
      <c r="L1372" s="232"/>
      <c r="M1372" s="232"/>
      <c r="N1372" s="232"/>
      <c r="O1372" s="255">
        <f t="shared" ref="O1372:O1396" si="377">N1372*M1372</f>
        <v>0</v>
      </c>
      <c r="P1372" s="322">
        <f>SUM(O1372:O1376)</f>
        <v>0</v>
      </c>
      <c r="Q1372" s="264"/>
      <c r="R1372" s="330">
        <f>SUMPRODUCT(Q1372:Q1376+0)</f>
        <v>0</v>
      </c>
      <c r="S1372" s="346" t="e">
        <f>R1372/P1372</f>
        <v>#DIV/0!</v>
      </c>
      <c r="T1372" s="322" t="e">
        <f>LOOKUP(S1372,{0.4,0.45,0.5,0.55,0.6,0.65,0.7,0.75,0.8,0.85,0.9,0.95,1},{0.1,0.175,0.25,0.325,0.4,0.475,0.55,0.625,0.7,0.775,0.85,0.925,1})</f>
        <v>#DIV/0!</v>
      </c>
      <c r="U1372" s="324"/>
      <c r="V1372" s="326"/>
      <c r="W1372" s="328"/>
      <c r="X1372" s="324"/>
      <c r="Y1372" s="330">
        <f>R1372-(V1372/10)-X1372</f>
        <v>0</v>
      </c>
      <c r="Z1372" s="330" t="e">
        <f>Y1372*T1372*AE1372</f>
        <v>#DIV/0!</v>
      </c>
      <c r="AA1372" s="330" t="e">
        <f>U1372-V1372+Z1372</f>
        <v>#DIV/0!</v>
      </c>
      <c r="AB1372" s="265"/>
      <c r="AC1372" s="265"/>
      <c r="AD1372" s="276"/>
      <c r="AE1372" s="277" t="e">
        <f>VLOOKUP(AD1372,分类参数表!$I$2:$J$10,2,FALSE)</f>
        <v>#N/A</v>
      </c>
      <c r="AF1372" s="278"/>
      <c r="AG1372" s="264"/>
      <c r="AH1372" s="264"/>
      <c r="AI1372" s="264"/>
      <c r="AJ1372" s="264"/>
      <c r="AK1372" s="264"/>
      <c r="AL1372" s="264"/>
      <c r="AM1372" s="288"/>
      <c r="AN1372" s="289" t="e">
        <f t="shared" ref="AN1372:AN1396" si="378">(Q1372-AM1372)/M1372/N1372</f>
        <v>#DIV/0!</v>
      </c>
      <c r="AO1372" s="296"/>
    </row>
    <row r="1373" spans="1:41" s="219" customFormat="1" ht="15" customHeight="1" x14ac:dyDescent="0.15">
      <c r="A1373" s="235"/>
      <c r="B1373" s="236">
        <f t="shared" ref="B1373:C1376" si="379">B1372</f>
        <v>0</v>
      </c>
      <c r="C1373" s="237">
        <f t="shared" si="379"/>
        <v>0</v>
      </c>
      <c r="D1373" s="238">
        <f>D1372+1</f>
        <v>2</v>
      </c>
      <c r="E1373" s="238"/>
      <c r="F1373" s="239"/>
      <c r="G1373" s="238"/>
      <c r="H1373" s="240"/>
      <c r="I1373" s="240"/>
      <c r="J1373" s="238"/>
      <c r="K1373" s="238"/>
      <c r="L1373" s="238"/>
      <c r="M1373" s="238"/>
      <c r="N1373" s="238"/>
      <c r="O1373" s="256">
        <f t="shared" si="377"/>
        <v>0</v>
      </c>
      <c r="P1373" s="323"/>
      <c r="Q1373" s="266"/>
      <c r="R1373" s="331"/>
      <c r="S1373" s="347"/>
      <c r="T1373" s="323"/>
      <c r="U1373" s="325"/>
      <c r="V1373" s="327"/>
      <c r="W1373" s="329"/>
      <c r="X1373" s="325"/>
      <c r="Y1373" s="331"/>
      <c r="Z1373" s="331"/>
      <c r="AA1373" s="331"/>
      <c r="AB1373" s="267"/>
      <c r="AC1373" s="267"/>
      <c r="AD1373" s="238">
        <f>AD1372</f>
        <v>0</v>
      </c>
      <c r="AE1373" s="279" t="e">
        <f>VLOOKUP(AD1373,分类参数表!$I$2:$J$10,2,FALSE)</f>
        <v>#N/A</v>
      </c>
      <c r="AF1373" s="280"/>
      <c r="AG1373" s="266"/>
      <c r="AH1373" s="266"/>
      <c r="AI1373" s="266"/>
      <c r="AJ1373" s="266"/>
      <c r="AK1373" s="266"/>
      <c r="AL1373" s="266"/>
      <c r="AM1373" s="290"/>
      <c r="AN1373" s="291" t="e">
        <f t="shared" si="378"/>
        <v>#DIV/0!</v>
      </c>
      <c r="AO1373" s="297"/>
    </row>
    <row r="1374" spans="1:41" s="219" customFormat="1" ht="15" customHeight="1" x14ac:dyDescent="0.15">
      <c r="A1374" s="235"/>
      <c r="B1374" s="236">
        <f t="shared" si="379"/>
        <v>0</v>
      </c>
      <c r="C1374" s="237">
        <f t="shared" si="379"/>
        <v>0</v>
      </c>
      <c r="D1374" s="238">
        <f>D1373+1</f>
        <v>3</v>
      </c>
      <c r="E1374" s="238"/>
      <c r="F1374" s="239"/>
      <c r="G1374" s="238"/>
      <c r="H1374" s="240"/>
      <c r="I1374" s="240"/>
      <c r="J1374" s="238"/>
      <c r="K1374" s="238"/>
      <c r="L1374" s="238"/>
      <c r="M1374" s="238"/>
      <c r="N1374" s="238"/>
      <c r="O1374" s="256">
        <f t="shared" si="377"/>
        <v>0</v>
      </c>
      <c r="P1374" s="323"/>
      <c r="Q1374" s="266"/>
      <c r="R1374" s="331"/>
      <c r="S1374" s="347"/>
      <c r="T1374" s="323"/>
      <c r="U1374" s="325"/>
      <c r="V1374" s="327"/>
      <c r="W1374" s="329"/>
      <c r="X1374" s="325"/>
      <c r="Y1374" s="331"/>
      <c r="Z1374" s="331"/>
      <c r="AA1374" s="331"/>
      <c r="AB1374" s="268"/>
      <c r="AC1374" s="268"/>
      <c r="AD1374" s="238">
        <f>AD1373</f>
        <v>0</v>
      </c>
      <c r="AE1374" s="279" t="e">
        <f>VLOOKUP(AD1374,分类参数表!$I$2:$J$10,2,FALSE)</f>
        <v>#N/A</v>
      </c>
      <c r="AF1374" s="280"/>
      <c r="AG1374" s="266"/>
      <c r="AH1374" s="266"/>
      <c r="AI1374" s="266"/>
      <c r="AJ1374" s="266"/>
      <c r="AK1374" s="266"/>
      <c r="AL1374" s="266"/>
      <c r="AM1374" s="290"/>
      <c r="AN1374" s="291" t="e">
        <f t="shared" si="378"/>
        <v>#DIV/0!</v>
      </c>
      <c r="AO1374" s="297"/>
    </row>
    <row r="1375" spans="1:41" s="219" customFormat="1" ht="15" customHeight="1" x14ac:dyDescent="0.15">
      <c r="A1375" s="235"/>
      <c r="B1375" s="236">
        <f t="shared" si="379"/>
        <v>0</v>
      </c>
      <c r="C1375" s="237">
        <f t="shared" si="379"/>
        <v>0</v>
      </c>
      <c r="D1375" s="238">
        <f>D1374+1</f>
        <v>4</v>
      </c>
      <c r="E1375" s="238"/>
      <c r="F1375" s="239"/>
      <c r="G1375" s="238"/>
      <c r="H1375" s="238"/>
      <c r="I1375" s="238"/>
      <c r="J1375" s="238"/>
      <c r="K1375" s="238"/>
      <c r="L1375" s="238"/>
      <c r="M1375" s="238"/>
      <c r="N1375" s="238"/>
      <c r="O1375" s="256">
        <f t="shared" si="377"/>
        <v>0</v>
      </c>
      <c r="P1375" s="323"/>
      <c r="Q1375" s="266"/>
      <c r="R1375" s="331"/>
      <c r="S1375" s="347"/>
      <c r="T1375" s="323"/>
      <c r="U1375" s="325"/>
      <c r="V1375" s="327"/>
      <c r="W1375" s="329"/>
      <c r="X1375" s="325"/>
      <c r="Y1375" s="331"/>
      <c r="Z1375" s="331"/>
      <c r="AA1375" s="331"/>
      <c r="AB1375" s="267"/>
      <c r="AC1375" s="267"/>
      <c r="AD1375" s="238">
        <f>AD1374</f>
        <v>0</v>
      </c>
      <c r="AE1375" s="279" t="e">
        <f>VLOOKUP(AD1375,分类参数表!$I$2:$J$10,2,FALSE)</f>
        <v>#N/A</v>
      </c>
      <c r="AF1375" s="280"/>
      <c r="AG1375" s="266"/>
      <c r="AH1375" s="266"/>
      <c r="AI1375" s="266"/>
      <c r="AJ1375" s="266"/>
      <c r="AK1375" s="266"/>
      <c r="AL1375" s="266"/>
      <c r="AM1375" s="290"/>
      <c r="AN1375" s="291" t="e">
        <f t="shared" si="378"/>
        <v>#DIV/0!</v>
      </c>
      <c r="AO1375" s="297"/>
    </row>
    <row r="1376" spans="1:41" s="219" customFormat="1" ht="15" customHeight="1" x14ac:dyDescent="0.15">
      <c r="A1376" s="235"/>
      <c r="B1376" s="236">
        <f t="shared" si="379"/>
        <v>0</v>
      </c>
      <c r="C1376" s="237">
        <f t="shared" si="379"/>
        <v>0</v>
      </c>
      <c r="D1376" s="238">
        <f>D1375+1</f>
        <v>5</v>
      </c>
      <c r="E1376" s="238"/>
      <c r="F1376" s="239"/>
      <c r="G1376" s="238"/>
      <c r="H1376" s="238"/>
      <c r="I1376" s="238"/>
      <c r="J1376" s="238"/>
      <c r="K1376" s="238"/>
      <c r="L1376" s="238"/>
      <c r="M1376" s="238"/>
      <c r="N1376" s="238"/>
      <c r="O1376" s="256">
        <f t="shared" si="377"/>
        <v>0</v>
      </c>
      <c r="P1376" s="323"/>
      <c r="Q1376" s="266"/>
      <c r="R1376" s="331"/>
      <c r="S1376" s="347"/>
      <c r="T1376" s="323"/>
      <c r="U1376" s="325"/>
      <c r="V1376" s="327"/>
      <c r="W1376" s="329"/>
      <c r="X1376" s="325"/>
      <c r="Y1376" s="331"/>
      <c r="Z1376" s="331"/>
      <c r="AA1376" s="331"/>
      <c r="AB1376" s="267"/>
      <c r="AC1376" s="267"/>
      <c r="AD1376" s="238">
        <f>AD1375</f>
        <v>0</v>
      </c>
      <c r="AE1376" s="279" t="e">
        <f>VLOOKUP(AD1376,分类参数表!$I$2:$J$10,2,FALSE)</f>
        <v>#N/A</v>
      </c>
      <c r="AF1376" s="280"/>
      <c r="AG1376" s="266"/>
      <c r="AH1376" s="266"/>
      <c r="AI1376" s="266"/>
      <c r="AJ1376" s="266"/>
      <c r="AK1376" s="266"/>
      <c r="AL1376" s="266"/>
      <c r="AM1376" s="290"/>
      <c r="AN1376" s="291" t="e">
        <f t="shared" si="378"/>
        <v>#DIV/0!</v>
      </c>
      <c r="AO1376" s="297"/>
    </row>
    <row r="1377" spans="1:41" s="220" customFormat="1" ht="15" customHeight="1" x14ac:dyDescent="0.15">
      <c r="A1377" s="241"/>
      <c r="B1377" s="242"/>
      <c r="C1377" s="243"/>
      <c r="D1377" s="244">
        <v>1</v>
      </c>
      <c r="E1377" s="245"/>
      <c r="F1377" s="245"/>
      <c r="G1377" s="244"/>
      <c r="H1377" s="246"/>
      <c r="I1377" s="246"/>
      <c r="J1377" s="244"/>
      <c r="K1377" s="245"/>
      <c r="L1377" s="244"/>
      <c r="M1377" s="244"/>
      <c r="N1377" s="244"/>
      <c r="O1377" s="257">
        <f t="shared" si="377"/>
        <v>0</v>
      </c>
      <c r="P1377" s="332">
        <f>SUM(O1377:O1381)</f>
        <v>0</v>
      </c>
      <c r="Q1377" s="269"/>
      <c r="R1377" s="318">
        <f>SUMPRODUCT(Q1377:Q1381+0)</f>
        <v>0</v>
      </c>
      <c r="S1377" s="334" t="e">
        <f>R1377/P1377</f>
        <v>#DIV/0!</v>
      </c>
      <c r="T1377" s="332" t="e">
        <f>LOOKUP(S1377,{0.4,0.45,0.5,0.55,0.6,0.65,0.7,0.75,0.8,0.85,0.9,0.95,1},{0.1,0.175,0.25,0.325,0.4,0.475,0.55,0.625,0.7,0.775,0.85,0.925,1})</f>
        <v>#DIV/0!</v>
      </c>
      <c r="U1377" s="320"/>
      <c r="V1377" s="344"/>
      <c r="W1377" s="342"/>
      <c r="X1377" s="320"/>
      <c r="Y1377" s="318">
        <f>R1377-(V1377/10)-X1377</f>
        <v>0</v>
      </c>
      <c r="Z1377" s="318" t="e">
        <f>Y1377*T1377*AE1377</f>
        <v>#DIV/0!</v>
      </c>
      <c r="AA1377" s="318" t="e">
        <f>U1377-V1377+Z1377</f>
        <v>#DIV/0!</v>
      </c>
      <c r="AB1377" s="270"/>
      <c r="AC1377" s="270"/>
      <c r="AD1377" s="281"/>
      <c r="AE1377" s="282" t="e">
        <f>VLOOKUP(AD1377,分类参数表!$I$2:$J$10,2,FALSE)</f>
        <v>#N/A</v>
      </c>
      <c r="AF1377" s="283"/>
      <c r="AG1377" s="269"/>
      <c r="AH1377" s="269"/>
      <c r="AI1377" s="269"/>
      <c r="AJ1377" s="269"/>
      <c r="AK1377" s="269"/>
      <c r="AL1377" s="269"/>
      <c r="AM1377" s="292"/>
      <c r="AN1377" s="293" t="e">
        <f t="shared" si="378"/>
        <v>#DIV/0!</v>
      </c>
      <c r="AO1377" s="298"/>
    </row>
    <row r="1378" spans="1:41" s="221" customFormat="1" ht="15" customHeight="1" x14ac:dyDescent="0.15">
      <c r="A1378" s="247"/>
      <c r="B1378" s="248">
        <f t="shared" ref="B1378:C1381" si="380">B1377</f>
        <v>0</v>
      </c>
      <c r="C1378" s="249">
        <f t="shared" si="380"/>
        <v>0</v>
      </c>
      <c r="D1378" s="250">
        <f>D1377+1</f>
        <v>2</v>
      </c>
      <c r="E1378" s="250"/>
      <c r="F1378" s="251"/>
      <c r="G1378" s="250"/>
      <c r="H1378" s="252"/>
      <c r="I1378" s="252"/>
      <c r="J1378" s="250"/>
      <c r="K1378" s="250"/>
      <c r="L1378" s="250"/>
      <c r="M1378" s="250"/>
      <c r="N1378" s="250"/>
      <c r="O1378" s="258">
        <f t="shared" si="377"/>
        <v>0</v>
      </c>
      <c r="P1378" s="333"/>
      <c r="Q1378" s="271"/>
      <c r="R1378" s="319"/>
      <c r="S1378" s="335"/>
      <c r="T1378" s="333"/>
      <c r="U1378" s="321"/>
      <c r="V1378" s="345"/>
      <c r="W1378" s="343"/>
      <c r="X1378" s="321"/>
      <c r="Y1378" s="319"/>
      <c r="Z1378" s="319"/>
      <c r="AA1378" s="319"/>
      <c r="AB1378" s="272"/>
      <c r="AC1378" s="272"/>
      <c r="AD1378" s="250">
        <f>AD1377</f>
        <v>0</v>
      </c>
      <c r="AE1378" s="284" t="e">
        <f>VLOOKUP(AD1378,分类参数表!$I$2:$J$10,2,FALSE)</f>
        <v>#N/A</v>
      </c>
      <c r="AF1378" s="285"/>
      <c r="AG1378" s="271"/>
      <c r="AH1378" s="271"/>
      <c r="AI1378" s="271"/>
      <c r="AJ1378" s="271"/>
      <c r="AK1378" s="271"/>
      <c r="AL1378" s="271"/>
      <c r="AM1378" s="294"/>
      <c r="AN1378" s="295" t="e">
        <f t="shared" si="378"/>
        <v>#DIV/0!</v>
      </c>
      <c r="AO1378" s="299"/>
    </row>
    <row r="1379" spans="1:41" s="221" customFormat="1" ht="15" customHeight="1" x14ac:dyDescent="0.15">
      <c r="A1379" s="247"/>
      <c r="B1379" s="248">
        <f t="shared" si="380"/>
        <v>0</v>
      </c>
      <c r="C1379" s="249">
        <f t="shared" si="380"/>
        <v>0</v>
      </c>
      <c r="D1379" s="250">
        <f>D1378+1</f>
        <v>3</v>
      </c>
      <c r="E1379" s="250"/>
      <c r="F1379" s="251"/>
      <c r="G1379" s="250"/>
      <c r="H1379" s="252"/>
      <c r="I1379" s="252"/>
      <c r="J1379" s="250"/>
      <c r="K1379" s="250"/>
      <c r="L1379" s="250"/>
      <c r="M1379" s="250"/>
      <c r="N1379" s="250"/>
      <c r="O1379" s="258">
        <f t="shared" si="377"/>
        <v>0</v>
      </c>
      <c r="P1379" s="333"/>
      <c r="Q1379" s="271"/>
      <c r="R1379" s="319"/>
      <c r="S1379" s="335"/>
      <c r="T1379" s="333"/>
      <c r="U1379" s="321"/>
      <c r="V1379" s="345"/>
      <c r="W1379" s="343"/>
      <c r="X1379" s="321"/>
      <c r="Y1379" s="319"/>
      <c r="Z1379" s="319"/>
      <c r="AA1379" s="319"/>
      <c r="AB1379" s="273"/>
      <c r="AC1379" s="273"/>
      <c r="AD1379" s="250">
        <f>AD1378</f>
        <v>0</v>
      </c>
      <c r="AE1379" s="284" t="e">
        <f>VLOOKUP(AD1379,分类参数表!$I$2:$J$10,2,FALSE)</f>
        <v>#N/A</v>
      </c>
      <c r="AF1379" s="285"/>
      <c r="AG1379" s="271"/>
      <c r="AH1379" s="271"/>
      <c r="AI1379" s="271"/>
      <c r="AJ1379" s="271"/>
      <c r="AK1379" s="271"/>
      <c r="AL1379" s="271"/>
      <c r="AM1379" s="294"/>
      <c r="AN1379" s="295" t="e">
        <f t="shared" si="378"/>
        <v>#DIV/0!</v>
      </c>
      <c r="AO1379" s="299"/>
    </row>
    <row r="1380" spans="1:41" s="221" customFormat="1" ht="15" customHeight="1" x14ac:dyDescent="0.15">
      <c r="A1380" s="247"/>
      <c r="B1380" s="248">
        <f t="shared" si="380"/>
        <v>0</v>
      </c>
      <c r="C1380" s="249">
        <f t="shared" si="380"/>
        <v>0</v>
      </c>
      <c r="D1380" s="250">
        <f>D1379+1</f>
        <v>4</v>
      </c>
      <c r="E1380" s="250"/>
      <c r="F1380" s="251"/>
      <c r="G1380" s="250"/>
      <c r="H1380" s="250"/>
      <c r="I1380" s="250"/>
      <c r="J1380" s="250"/>
      <c r="K1380" s="250"/>
      <c r="L1380" s="250"/>
      <c r="M1380" s="250"/>
      <c r="N1380" s="250"/>
      <c r="O1380" s="258">
        <f t="shared" si="377"/>
        <v>0</v>
      </c>
      <c r="P1380" s="333"/>
      <c r="Q1380" s="271"/>
      <c r="R1380" s="319"/>
      <c r="S1380" s="335"/>
      <c r="T1380" s="333"/>
      <c r="U1380" s="321"/>
      <c r="V1380" s="345"/>
      <c r="W1380" s="343"/>
      <c r="X1380" s="321"/>
      <c r="Y1380" s="319"/>
      <c r="Z1380" s="319"/>
      <c r="AA1380" s="319"/>
      <c r="AB1380" s="272"/>
      <c r="AC1380" s="272"/>
      <c r="AD1380" s="250">
        <f>AD1379</f>
        <v>0</v>
      </c>
      <c r="AE1380" s="284" t="e">
        <f>VLOOKUP(AD1380,分类参数表!$I$2:$J$10,2,FALSE)</f>
        <v>#N/A</v>
      </c>
      <c r="AF1380" s="285"/>
      <c r="AG1380" s="271"/>
      <c r="AH1380" s="271"/>
      <c r="AI1380" s="271"/>
      <c r="AJ1380" s="271"/>
      <c r="AK1380" s="271"/>
      <c r="AL1380" s="271"/>
      <c r="AM1380" s="294"/>
      <c r="AN1380" s="295" t="e">
        <f t="shared" si="378"/>
        <v>#DIV/0!</v>
      </c>
      <c r="AO1380" s="299"/>
    </row>
    <row r="1381" spans="1:41" s="221" customFormat="1" ht="15" customHeight="1" x14ac:dyDescent="0.15">
      <c r="A1381" s="247"/>
      <c r="B1381" s="248">
        <f t="shared" si="380"/>
        <v>0</v>
      </c>
      <c r="C1381" s="249">
        <f t="shared" si="380"/>
        <v>0</v>
      </c>
      <c r="D1381" s="250">
        <f>D1380+1</f>
        <v>5</v>
      </c>
      <c r="E1381" s="250"/>
      <c r="F1381" s="251"/>
      <c r="G1381" s="250"/>
      <c r="H1381" s="250"/>
      <c r="I1381" s="250"/>
      <c r="J1381" s="250"/>
      <c r="K1381" s="250"/>
      <c r="L1381" s="250"/>
      <c r="M1381" s="250"/>
      <c r="N1381" s="250"/>
      <c r="O1381" s="258">
        <f t="shared" si="377"/>
        <v>0</v>
      </c>
      <c r="P1381" s="333"/>
      <c r="Q1381" s="271"/>
      <c r="R1381" s="319"/>
      <c r="S1381" s="335"/>
      <c r="T1381" s="333"/>
      <c r="U1381" s="321"/>
      <c r="V1381" s="345"/>
      <c r="W1381" s="343"/>
      <c r="X1381" s="321"/>
      <c r="Y1381" s="319"/>
      <c r="Z1381" s="319"/>
      <c r="AA1381" s="319"/>
      <c r="AB1381" s="272"/>
      <c r="AC1381" s="272"/>
      <c r="AD1381" s="250">
        <f>AD1380</f>
        <v>0</v>
      </c>
      <c r="AE1381" s="284" t="e">
        <f>VLOOKUP(AD1381,分类参数表!$I$2:$J$10,2,FALSE)</f>
        <v>#N/A</v>
      </c>
      <c r="AF1381" s="285"/>
      <c r="AG1381" s="271"/>
      <c r="AH1381" s="271"/>
      <c r="AI1381" s="271"/>
      <c r="AJ1381" s="271"/>
      <c r="AK1381" s="271"/>
      <c r="AL1381" s="271"/>
      <c r="AM1381" s="294"/>
      <c r="AN1381" s="295" t="e">
        <f t="shared" si="378"/>
        <v>#DIV/0!</v>
      </c>
      <c r="AO1381" s="299"/>
    </row>
    <row r="1382" spans="1:41" s="218" customFormat="1" ht="15" customHeight="1" x14ac:dyDescent="0.15">
      <c r="A1382" s="229"/>
      <c r="B1382" s="230"/>
      <c r="C1382" s="231"/>
      <c r="D1382" s="232">
        <v>1</v>
      </c>
      <c r="E1382" s="233"/>
      <c r="F1382" s="233"/>
      <c r="G1382" s="232"/>
      <c r="H1382" s="234"/>
      <c r="I1382" s="234"/>
      <c r="J1382" s="232"/>
      <c r="K1382" s="233"/>
      <c r="L1382" s="232"/>
      <c r="M1382" s="232"/>
      <c r="N1382" s="232"/>
      <c r="O1382" s="255">
        <f t="shared" si="377"/>
        <v>0</v>
      </c>
      <c r="P1382" s="322">
        <f>SUM(O1382:O1386)</f>
        <v>0</v>
      </c>
      <c r="Q1382" s="264"/>
      <c r="R1382" s="330">
        <f>SUMPRODUCT(Q1382:Q1386+0)</f>
        <v>0</v>
      </c>
      <c r="S1382" s="346" t="e">
        <f>R1382/P1382</f>
        <v>#DIV/0!</v>
      </c>
      <c r="T1382" s="322" t="e">
        <f>LOOKUP(S1382,{0.4,0.45,0.5,0.55,0.6,0.65,0.7,0.75,0.8,0.85,0.9,0.95,1},{0.1,0.175,0.25,0.325,0.4,0.475,0.55,0.625,0.7,0.775,0.85,0.925,1})</f>
        <v>#DIV/0!</v>
      </c>
      <c r="U1382" s="324"/>
      <c r="V1382" s="326"/>
      <c r="W1382" s="328"/>
      <c r="X1382" s="324"/>
      <c r="Y1382" s="330">
        <f>R1382-(V1382/10)-X1382</f>
        <v>0</v>
      </c>
      <c r="Z1382" s="330" t="e">
        <f>Y1382*T1382*AE1382</f>
        <v>#DIV/0!</v>
      </c>
      <c r="AA1382" s="330" t="e">
        <f>U1382-V1382+Z1382</f>
        <v>#DIV/0!</v>
      </c>
      <c r="AB1382" s="265"/>
      <c r="AC1382" s="265"/>
      <c r="AD1382" s="276"/>
      <c r="AE1382" s="277" t="e">
        <f>VLOOKUP(AD1382,分类参数表!$I$2:$J$10,2,FALSE)</f>
        <v>#N/A</v>
      </c>
      <c r="AF1382" s="278"/>
      <c r="AG1382" s="264"/>
      <c r="AH1382" s="264"/>
      <c r="AI1382" s="264"/>
      <c r="AJ1382" s="264"/>
      <c r="AK1382" s="264"/>
      <c r="AL1382" s="264"/>
      <c r="AM1382" s="288"/>
      <c r="AN1382" s="289" t="e">
        <f t="shared" si="378"/>
        <v>#DIV/0!</v>
      </c>
      <c r="AO1382" s="296"/>
    </row>
    <row r="1383" spans="1:41" s="219" customFormat="1" ht="15" customHeight="1" x14ac:dyDescent="0.15">
      <c r="A1383" s="235"/>
      <c r="B1383" s="236">
        <f t="shared" ref="B1383:C1386" si="381">B1382</f>
        <v>0</v>
      </c>
      <c r="C1383" s="237">
        <f t="shared" si="381"/>
        <v>0</v>
      </c>
      <c r="D1383" s="238">
        <f>D1382+1</f>
        <v>2</v>
      </c>
      <c r="E1383" s="238"/>
      <c r="F1383" s="239"/>
      <c r="G1383" s="238"/>
      <c r="H1383" s="240"/>
      <c r="I1383" s="240"/>
      <c r="J1383" s="238"/>
      <c r="K1383" s="238"/>
      <c r="L1383" s="238"/>
      <c r="M1383" s="238"/>
      <c r="N1383" s="238"/>
      <c r="O1383" s="256">
        <f t="shared" si="377"/>
        <v>0</v>
      </c>
      <c r="P1383" s="323"/>
      <c r="Q1383" s="266"/>
      <c r="R1383" s="331"/>
      <c r="S1383" s="347"/>
      <c r="T1383" s="323"/>
      <c r="U1383" s="325"/>
      <c r="V1383" s="327"/>
      <c r="W1383" s="329"/>
      <c r="X1383" s="325"/>
      <c r="Y1383" s="331"/>
      <c r="Z1383" s="331"/>
      <c r="AA1383" s="331"/>
      <c r="AB1383" s="267"/>
      <c r="AC1383" s="267"/>
      <c r="AD1383" s="238">
        <f>AD1382</f>
        <v>0</v>
      </c>
      <c r="AE1383" s="279" t="e">
        <f>VLOOKUP(AD1383,分类参数表!$I$2:$J$10,2,FALSE)</f>
        <v>#N/A</v>
      </c>
      <c r="AF1383" s="280"/>
      <c r="AG1383" s="266"/>
      <c r="AH1383" s="266"/>
      <c r="AI1383" s="266"/>
      <c r="AJ1383" s="266"/>
      <c r="AK1383" s="266"/>
      <c r="AL1383" s="266"/>
      <c r="AM1383" s="290"/>
      <c r="AN1383" s="291" t="e">
        <f t="shared" si="378"/>
        <v>#DIV/0!</v>
      </c>
      <c r="AO1383" s="297"/>
    </row>
    <row r="1384" spans="1:41" s="219" customFormat="1" ht="15" customHeight="1" x14ac:dyDescent="0.15">
      <c r="A1384" s="235"/>
      <c r="B1384" s="236">
        <f t="shared" si="381"/>
        <v>0</v>
      </c>
      <c r="C1384" s="237">
        <f t="shared" si="381"/>
        <v>0</v>
      </c>
      <c r="D1384" s="238">
        <f>D1383+1</f>
        <v>3</v>
      </c>
      <c r="E1384" s="238"/>
      <c r="F1384" s="239"/>
      <c r="G1384" s="238"/>
      <c r="H1384" s="240"/>
      <c r="I1384" s="240"/>
      <c r="J1384" s="238"/>
      <c r="K1384" s="238"/>
      <c r="L1384" s="238"/>
      <c r="M1384" s="238"/>
      <c r="N1384" s="238"/>
      <c r="O1384" s="256">
        <f t="shared" si="377"/>
        <v>0</v>
      </c>
      <c r="P1384" s="323"/>
      <c r="Q1384" s="266"/>
      <c r="R1384" s="331"/>
      <c r="S1384" s="347"/>
      <c r="T1384" s="323"/>
      <c r="U1384" s="325"/>
      <c r="V1384" s="327"/>
      <c r="W1384" s="329"/>
      <c r="X1384" s="325"/>
      <c r="Y1384" s="331"/>
      <c r="Z1384" s="331"/>
      <c r="AA1384" s="331"/>
      <c r="AB1384" s="268"/>
      <c r="AC1384" s="268"/>
      <c r="AD1384" s="238">
        <f>AD1383</f>
        <v>0</v>
      </c>
      <c r="AE1384" s="279" t="e">
        <f>VLOOKUP(AD1384,分类参数表!$I$2:$J$10,2,FALSE)</f>
        <v>#N/A</v>
      </c>
      <c r="AF1384" s="280"/>
      <c r="AG1384" s="266"/>
      <c r="AH1384" s="266"/>
      <c r="AI1384" s="266"/>
      <c r="AJ1384" s="266"/>
      <c r="AK1384" s="266"/>
      <c r="AL1384" s="266"/>
      <c r="AM1384" s="290"/>
      <c r="AN1384" s="291" t="e">
        <f t="shared" si="378"/>
        <v>#DIV/0!</v>
      </c>
      <c r="AO1384" s="297"/>
    </row>
    <row r="1385" spans="1:41" s="219" customFormat="1" ht="15" customHeight="1" x14ac:dyDescent="0.15">
      <c r="A1385" s="235"/>
      <c r="B1385" s="236">
        <f t="shared" si="381"/>
        <v>0</v>
      </c>
      <c r="C1385" s="237">
        <f t="shared" si="381"/>
        <v>0</v>
      </c>
      <c r="D1385" s="238">
        <f>D1384+1</f>
        <v>4</v>
      </c>
      <c r="E1385" s="238"/>
      <c r="F1385" s="239"/>
      <c r="G1385" s="238"/>
      <c r="H1385" s="238"/>
      <c r="I1385" s="238"/>
      <c r="J1385" s="238"/>
      <c r="K1385" s="238"/>
      <c r="L1385" s="238"/>
      <c r="M1385" s="238"/>
      <c r="N1385" s="238"/>
      <c r="O1385" s="256">
        <f t="shared" si="377"/>
        <v>0</v>
      </c>
      <c r="P1385" s="323"/>
      <c r="Q1385" s="266"/>
      <c r="R1385" s="331"/>
      <c r="S1385" s="347"/>
      <c r="T1385" s="323"/>
      <c r="U1385" s="325"/>
      <c r="V1385" s="327"/>
      <c r="W1385" s="329"/>
      <c r="X1385" s="325"/>
      <c r="Y1385" s="331"/>
      <c r="Z1385" s="331"/>
      <c r="AA1385" s="331"/>
      <c r="AB1385" s="267"/>
      <c r="AC1385" s="267"/>
      <c r="AD1385" s="238">
        <f>AD1384</f>
        <v>0</v>
      </c>
      <c r="AE1385" s="279" t="e">
        <f>VLOOKUP(AD1385,分类参数表!$I$2:$J$10,2,FALSE)</f>
        <v>#N/A</v>
      </c>
      <c r="AF1385" s="280"/>
      <c r="AG1385" s="266"/>
      <c r="AH1385" s="266"/>
      <c r="AI1385" s="266"/>
      <c r="AJ1385" s="266"/>
      <c r="AK1385" s="266"/>
      <c r="AL1385" s="266"/>
      <c r="AM1385" s="290"/>
      <c r="AN1385" s="291" t="e">
        <f t="shared" si="378"/>
        <v>#DIV/0!</v>
      </c>
      <c r="AO1385" s="297"/>
    </row>
    <row r="1386" spans="1:41" s="219" customFormat="1" ht="15" customHeight="1" x14ac:dyDescent="0.15">
      <c r="A1386" s="235"/>
      <c r="B1386" s="236">
        <f t="shared" si="381"/>
        <v>0</v>
      </c>
      <c r="C1386" s="237">
        <f t="shared" si="381"/>
        <v>0</v>
      </c>
      <c r="D1386" s="238">
        <f>D1385+1</f>
        <v>5</v>
      </c>
      <c r="E1386" s="238"/>
      <c r="F1386" s="239"/>
      <c r="G1386" s="238"/>
      <c r="H1386" s="238"/>
      <c r="I1386" s="238"/>
      <c r="J1386" s="238"/>
      <c r="K1386" s="238"/>
      <c r="L1386" s="238"/>
      <c r="M1386" s="238"/>
      <c r="N1386" s="238"/>
      <c r="O1386" s="256">
        <f t="shared" si="377"/>
        <v>0</v>
      </c>
      <c r="P1386" s="323"/>
      <c r="Q1386" s="266"/>
      <c r="R1386" s="331"/>
      <c r="S1386" s="347"/>
      <c r="T1386" s="323"/>
      <c r="U1386" s="325"/>
      <c r="V1386" s="327"/>
      <c r="W1386" s="329"/>
      <c r="X1386" s="325"/>
      <c r="Y1386" s="331"/>
      <c r="Z1386" s="331"/>
      <c r="AA1386" s="331"/>
      <c r="AB1386" s="267"/>
      <c r="AC1386" s="267"/>
      <c r="AD1386" s="238">
        <f>AD1385</f>
        <v>0</v>
      </c>
      <c r="AE1386" s="279" t="e">
        <f>VLOOKUP(AD1386,分类参数表!$I$2:$J$10,2,FALSE)</f>
        <v>#N/A</v>
      </c>
      <c r="AF1386" s="280"/>
      <c r="AG1386" s="266"/>
      <c r="AH1386" s="266"/>
      <c r="AI1386" s="266"/>
      <c r="AJ1386" s="266"/>
      <c r="AK1386" s="266"/>
      <c r="AL1386" s="266"/>
      <c r="AM1386" s="290"/>
      <c r="AN1386" s="291" t="e">
        <f t="shared" si="378"/>
        <v>#DIV/0!</v>
      </c>
      <c r="AO1386" s="297"/>
    </row>
    <row r="1387" spans="1:41" s="220" customFormat="1" ht="15" customHeight="1" x14ac:dyDescent="0.15">
      <c r="A1387" s="241"/>
      <c r="B1387" s="242"/>
      <c r="C1387" s="243"/>
      <c r="D1387" s="244">
        <v>1</v>
      </c>
      <c r="E1387" s="245"/>
      <c r="F1387" s="245"/>
      <c r="G1387" s="244"/>
      <c r="H1387" s="246"/>
      <c r="I1387" s="246"/>
      <c r="J1387" s="244"/>
      <c r="K1387" s="245"/>
      <c r="L1387" s="244"/>
      <c r="M1387" s="244"/>
      <c r="N1387" s="244"/>
      <c r="O1387" s="257">
        <f t="shared" si="377"/>
        <v>0</v>
      </c>
      <c r="P1387" s="332">
        <f>SUM(O1387:O1391)</f>
        <v>0</v>
      </c>
      <c r="Q1387" s="269"/>
      <c r="R1387" s="318">
        <f>SUMPRODUCT(Q1387:Q1391+0)</f>
        <v>0</v>
      </c>
      <c r="S1387" s="334" t="e">
        <f>R1387/P1387</f>
        <v>#DIV/0!</v>
      </c>
      <c r="T1387" s="332" t="e">
        <f>LOOKUP(S1387,{0.4,0.45,0.5,0.55,0.6,0.65,0.7,0.75,0.8,0.85,0.9,0.95,1},{0.1,0.175,0.25,0.325,0.4,0.475,0.55,0.625,0.7,0.775,0.85,0.925,1})</f>
        <v>#DIV/0!</v>
      </c>
      <c r="U1387" s="320"/>
      <c r="V1387" s="344"/>
      <c r="W1387" s="342"/>
      <c r="X1387" s="320"/>
      <c r="Y1387" s="318">
        <f>R1387-(V1387/10)-X1387</f>
        <v>0</v>
      </c>
      <c r="Z1387" s="318" t="e">
        <f>Y1387*T1387*AE1387</f>
        <v>#DIV/0!</v>
      </c>
      <c r="AA1387" s="318" t="e">
        <f>U1387-V1387+Z1387</f>
        <v>#DIV/0!</v>
      </c>
      <c r="AB1387" s="270"/>
      <c r="AC1387" s="270"/>
      <c r="AD1387" s="281"/>
      <c r="AE1387" s="282" t="e">
        <f>VLOOKUP(AD1387,分类参数表!$I$2:$J$10,2,FALSE)</f>
        <v>#N/A</v>
      </c>
      <c r="AF1387" s="283"/>
      <c r="AG1387" s="269"/>
      <c r="AH1387" s="269"/>
      <c r="AI1387" s="269"/>
      <c r="AJ1387" s="269"/>
      <c r="AK1387" s="269"/>
      <c r="AL1387" s="269"/>
      <c r="AM1387" s="292"/>
      <c r="AN1387" s="293" t="e">
        <f t="shared" si="378"/>
        <v>#DIV/0!</v>
      </c>
      <c r="AO1387" s="298"/>
    </row>
    <row r="1388" spans="1:41" s="221" customFormat="1" ht="15" customHeight="1" x14ac:dyDescent="0.15">
      <c r="A1388" s="247"/>
      <c r="B1388" s="248">
        <f t="shared" ref="B1388:C1391" si="382">B1387</f>
        <v>0</v>
      </c>
      <c r="C1388" s="249">
        <f t="shared" si="382"/>
        <v>0</v>
      </c>
      <c r="D1388" s="250">
        <f>D1387+1</f>
        <v>2</v>
      </c>
      <c r="E1388" s="250"/>
      <c r="F1388" s="251"/>
      <c r="G1388" s="250"/>
      <c r="H1388" s="252"/>
      <c r="I1388" s="252"/>
      <c r="J1388" s="250"/>
      <c r="K1388" s="250"/>
      <c r="L1388" s="250"/>
      <c r="M1388" s="250"/>
      <c r="N1388" s="250"/>
      <c r="O1388" s="258">
        <f t="shared" si="377"/>
        <v>0</v>
      </c>
      <c r="P1388" s="333"/>
      <c r="Q1388" s="271"/>
      <c r="R1388" s="319"/>
      <c r="S1388" s="335"/>
      <c r="T1388" s="333"/>
      <c r="U1388" s="321"/>
      <c r="V1388" s="345"/>
      <c r="W1388" s="343"/>
      <c r="X1388" s="321"/>
      <c r="Y1388" s="319"/>
      <c r="Z1388" s="319"/>
      <c r="AA1388" s="319"/>
      <c r="AB1388" s="272"/>
      <c r="AC1388" s="272"/>
      <c r="AD1388" s="250">
        <f>AD1387</f>
        <v>0</v>
      </c>
      <c r="AE1388" s="284" t="e">
        <f>VLOOKUP(AD1388,分类参数表!$I$2:$J$10,2,FALSE)</f>
        <v>#N/A</v>
      </c>
      <c r="AF1388" s="285"/>
      <c r="AG1388" s="271"/>
      <c r="AH1388" s="271"/>
      <c r="AI1388" s="271"/>
      <c r="AJ1388" s="271"/>
      <c r="AK1388" s="271"/>
      <c r="AL1388" s="271"/>
      <c r="AM1388" s="294"/>
      <c r="AN1388" s="295" t="e">
        <f t="shared" si="378"/>
        <v>#DIV/0!</v>
      </c>
      <c r="AO1388" s="299"/>
    </row>
    <row r="1389" spans="1:41" s="221" customFormat="1" ht="15" customHeight="1" x14ac:dyDescent="0.15">
      <c r="A1389" s="247"/>
      <c r="B1389" s="248">
        <f t="shared" si="382"/>
        <v>0</v>
      </c>
      <c r="C1389" s="249">
        <f t="shared" si="382"/>
        <v>0</v>
      </c>
      <c r="D1389" s="250">
        <f>D1388+1</f>
        <v>3</v>
      </c>
      <c r="E1389" s="250"/>
      <c r="F1389" s="251"/>
      <c r="G1389" s="250"/>
      <c r="H1389" s="252"/>
      <c r="I1389" s="252"/>
      <c r="J1389" s="250"/>
      <c r="K1389" s="250"/>
      <c r="L1389" s="250"/>
      <c r="M1389" s="250"/>
      <c r="N1389" s="250"/>
      <c r="O1389" s="258">
        <f t="shared" si="377"/>
        <v>0</v>
      </c>
      <c r="P1389" s="333"/>
      <c r="Q1389" s="271"/>
      <c r="R1389" s="319"/>
      <c r="S1389" s="335"/>
      <c r="T1389" s="333"/>
      <c r="U1389" s="321"/>
      <c r="V1389" s="345"/>
      <c r="W1389" s="343"/>
      <c r="X1389" s="321"/>
      <c r="Y1389" s="319"/>
      <c r="Z1389" s="319"/>
      <c r="AA1389" s="319"/>
      <c r="AB1389" s="273"/>
      <c r="AC1389" s="273"/>
      <c r="AD1389" s="250">
        <f>AD1388</f>
        <v>0</v>
      </c>
      <c r="AE1389" s="284" t="e">
        <f>VLOOKUP(AD1389,分类参数表!$I$2:$J$10,2,FALSE)</f>
        <v>#N/A</v>
      </c>
      <c r="AF1389" s="285"/>
      <c r="AG1389" s="271"/>
      <c r="AH1389" s="271"/>
      <c r="AI1389" s="271"/>
      <c r="AJ1389" s="271"/>
      <c r="AK1389" s="271"/>
      <c r="AL1389" s="271"/>
      <c r="AM1389" s="294"/>
      <c r="AN1389" s="295" t="e">
        <f t="shared" si="378"/>
        <v>#DIV/0!</v>
      </c>
      <c r="AO1389" s="299"/>
    </row>
    <row r="1390" spans="1:41" s="221" customFormat="1" ht="15" customHeight="1" x14ac:dyDescent="0.15">
      <c r="A1390" s="247"/>
      <c r="B1390" s="248">
        <f t="shared" si="382"/>
        <v>0</v>
      </c>
      <c r="C1390" s="249">
        <f t="shared" si="382"/>
        <v>0</v>
      </c>
      <c r="D1390" s="250">
        <f>D1389+1</f>
        <v>4</v>
      </c>
      <c r="E1390" s="250"/>
      <c r="F1390" s="251"/>
      <c r="G1390" s="250"/>
      <c r="H1390" s="250"/>
      <c r="I1390" s="250"/>
      <c r="J1390" s="250"/>
      <c r="K1390" s="250"/>
      <c r="L1390" s="250"/>
      <c r="M1390" s="250"/>
      <c r="N1390" s="250"/>
      <c r="O1390" s="258">
        <f t="shared" si="377"/>
        <v>0</v>
      </c>
      <c r="P1390" s="333"/>
      <c r="Q1390" s="271"/>
      <c r="R1390" s="319"/>
      <c r="S1390" s="335"/>
      <c r="T1390" s="333"/>
      <c r="U1390" s="321"/>
      <c r="V1390" s="345"/>
      <c r="W1390" s="343"/>
      <c r="X1390" s="321"/>
      <c r="Y1390" s="319"/>
      <c r="Z1390" s="319"/>
      <c r="AA1390" s="319"/>
      <c r="AB1390" s="272"/>
      <c r="AC1390" s="272"/>
      <c r="AD1390" s="250">
        <f>AD1389</f>
        <v>0</v>
      </c>
      <c r="AE1390" s="284" t="e">
        <f>VLOOKUP(AD1390,分类参数表!$I$2:$J$10,2,FALSE)</f>
        <v>#N/A</v>
      </c>
      <c r="AF1390" s="285"/>
      <c r="AG1390" s="271"/>
      <c r="AH1390" s="271"/>
      <c r="AI1390" s="271"/>
      <c r="AJ1390" s="271"/>
      <c r="AK1390" s="271"/>
      <c r="AL1390" s="271"/>
      <c r="AM1390" s="294"/>
      <c r="AN1390" s="295" t="e">
        <f t="shared" si="378"/>
        <v>#DIV/0!</v>
      </c>
      <c r="AO1390" s="299"/>
    </row>
    <row r="1391" spans="1:41" s="221" customFormat="1" ht="15" customHeight="1" x14ac:dyDescent="0.15">
      <c r="A1391" s="247"/>
      <c r="B1391" s="248">
        <f t="shared" si="382"/>
        <v>0</v>
      </c>
      <c r="C1391" s="249">
        <f t="shared" si="382"/>
        <v>0</v>
      </c>
      <c r="D1391" s="250">
        <f>D1390+1</f>
        <v>5</v>
      </c>
      <c r="E1391" s="250"/>
      <c r="F1391" s="251"/>
      <c r="G1391" s="250"/>
      <c r="H1391" s="250"/>
      <c r="I1391" s="250"/>
      <c r="J1391" s="250"/>
      <c r="K1391" s="250"/>
      <c r="L1391" s="250"/>
      <c r="M1391" s="250"/>
      <c r="N1391" s="250"/>
      <c r="O1391" s="258">
        <f t="shared" si="377"/>
        <v>0</v>
      </c>
      <c r="P1391" s="333"/>
      <c r="Q1391" s="271"/>
      <c r="R1391" s="319"/>
      <c r="S1391" s="335"/>
      <c r="T1391" s="333"/>
      <c r="U1391" s="321"/>
      <c r="V1391" s="345"/>
      <c r="W1391" s="343"/>
      <c r="X1391" s="321"/>
      <c r="Y1391" s="319"/>
      <c r="Z1391" s="319"/>
      <c r="AA1391" s="319"/>
      <c r="AB1391" s="272"/>
      <c r="AC1391" s="272"/>
      <c r="AD1391" s="250">
        <f>AD1390</f>
        <v>0</v>
      </c>
      <c r="AE1391" s="284" t="e">
        <f>VLOOKUP(AD1391,分类参数表!$I$2:$J$10,2,FALSE)</f>
        <v>#N/A</v>
      </c>
      <c r="AF1391" s="285"/>
      <c r="AG1391" s="271"/>
      <c r="AH1391" s="271"/>
      <c r="AI1391" s="271"/>
      <c r="AJ1391" s="271"/>
      <c r="AK1391" s="271"/>
      <c r="AL1391" s="271"/>
      <c r="AM1391" s="294"/>
      <c r="AN1391" s="295" t="e">
        <f t="shared" si="378"/>
        <v>#DIV/0!</v>
      </c>
      <c r="AO1391" s="299"/>
    </row>
    <row r="1392" spans="1:41" s="218" customFormat="1" ht="15" customHeight="1" x14ac:dyDescent="0.15">
      <c r="A1392" s="229"/>
      <c r="B1392" s="230"/>
      <c r="C1392" s="231"/>
      <c r="D1392" s="232">
        <v>1</v>
      </c>
      <c r="E1392" s="233"/>
      <c r="F1392" s="233"/>
      <c r="G1392" s="232"/>
      <c r="H1392" s="234"/>
      <c r="I1392" s="234"/>
      <c r="J1392" s="232"/>
      <c r="K1392" s="233"/>
      <c r="L1392" s="232"/>
      <c r="M1392" s="232"/>
      <c r="N1392" s="232"/>
      <c r="O1392" s="255">
        <f t="shared" si="377"/>
        <v>0</v>
      </c>
      <c r="P1392" s="322">
        <f>SUM(O1392:O1396)</f>
        <v>0</v>
      </c>
      <c r="Q1392" s="264"/>
      <c r="R1392" s="330">
        <f>SUMPRODUCT(Q1392:Q1396+0)</f>
        <v>0</v>
      </c>
      <c r="S1392" s="346" t="e">
        <f>R1392/P1392</f>
        <v>#DIV/0!</v>
      </c>
      <c r="T1392" s="322" t="e">
        <f>LOOKUP(S1392,{0.4,0.45,0.5,0.55,0.6,0.65,0.7,0.75,0.8,0.85,0.9,0.95,1},{0.1,0.175,0.25,0.325,0.4,0.475,0.55,0.625,0.7,0.775,0.85,0.925,1})</f>
        <v>#DIV/0!</v>
      </c>
      <c r="U1392" s="324"/>
      <c r="V1392" s="326"/>
      <c r="W1392" s="328"/>
      <c r="X1392" s="324"/>
      <c r="Y1392" s="330">
        <f>R1392-(V1392/10)-X1392</f>
        <v>0</v>
      </c>
      <c r="Z1392" s="330" t="e">
        <f>Y1392*T1392*AE1392</f>
        <v>#DIV/0!</v>
      </c>
      <c r="AA1392" s="330" t="e">
        <f>U1392-V1392+Z1392</f>
        <v>#DIV/0!</v>
      </c>
      <c r="AB1392" s="265"/>
      <c r="AC1392" s="265"/>
      <c r="AD1392" s="276"/>
      <c r="AE1392" s="277" t="e">
        <f>VLOOKUP(AD1392,分类参数表!$I$2:$J$10,2,FALSE)</f>
        <v>#N/A</v>
      </c>
      <c r="AF1392" s="278"/>
      <c r="AG1392" s="264"/>
      <c r="AH1392" s="264"/>
      <c r="AI1392" s="264"/>
      <c r="AJ1392" s="264"/>
      <c r="AK1392" s="264"/>
      <c r="AL1392" s="264"/>
      <c r="AM1392" s="288"/>
      <c r="AN1392" s="289" t="e">
        <f t="shared" si="378"/>
        <v>#DIV/0!</v>
      </c>
      <c r="AO1392" s="296"/>
    </row>
    <row r="1393" spans="1:41" s="219" customFormat="1" ht="15" customHeight="1" x14ac:dyDescent="0.15">
      <c r="A1393" s="235"/>
      <c r="B1393" s="236">
        <f t="shared" ref="B1393:C1396" si="383">B1392</f>
        <v>0</v>
      </c>
      <c r="C1393" s="237">
        <f t="shared" si="383"/>
        <v>0</v>
      </c>
      <c r="D1393" s="238">
        <f>D1392+1</f>
        <v>2</v>
      </c>
      <c r="E1393" s="238"/>
      <c r="F1393" s="239"/>
      <c r="G1393" s="238"/>
      <c r="H1393" s="240"/>
      <c r="I1393" s="240"/>
      <c r="J1393" s="238"/>
      <c r="K1393" s="238"/>
      <c r="L1393" s="238"/>
      <c r="M1393" s="238"/>
      <c r="N1393" s="238"/>
      <c r="O1393" s="256">
        <f t="shared" si="377"/>
        <v>0</v>
      </c>
      <c r="P1393" s="323"/>
      <c r="Q1393" s="266"/>
      <c r="R1393" s="331"/>
      <c r="S1393" s="347"/>
      <c r="T1393" s="323"/>
      <c r="U1393" s="325"/>
      <c r="V1393" s="327"/>
      <c r="W1393" s="329"/>
      <c r="X1393" s="325"/>
      <c r="Y1393" s="331"/>
      <c r="Z1393" s="331"/>
      <c r="AA1393" s="331"/>
      <c r="AB1393" s="267"/>
      <c r="AC1393" s="267"/>
      <c r="AD1393" s="238">
        <f>AD1392</f>
        <v>0</v>
      </c>
      <c r="AE1393" s="279" t="e">
        <f>VLOOKUP(AD1393,分类参数表!$I$2:$J$10,2,FALSE)</f>
        <v>#N/A</v>
      </c>
      <c r="AF1393" s="280"/>
      <c r="AG1393" s="266"/>
      <c r="AH1393" s="266"/>
      <c r="AI1393" s="266"/>
      <c r="AJ1393" s="266"/>
      <c r="AK1393" s="266"/>
      <c r="AL1393" s="266"/>
      <c r="AM1393" s="290"/>
      <c r="AN1393" s="291" t="e">
        <f t="shared" si="378"/>
        <v>#DIV/0!</v>
      </c>
      <c r="AO1393" s="297"/>
    </row>
    <row r="1394" spans="1:41" s="219" customFormat="1" ht="15" customHeight="1" x14ac:dyDescent="0.15">
      <c r="A1394" s="235"/>
      <c r="B1394" s="236">
        <f t="shared" si="383"/>
        <v>0</v>
      </c>
      <c r="C1394" s="237">
        <f t="shared" si="383"/>
        <v>0</v>
      </c>
      <c r="D1394" s="238">
        <f>D1393+1</f>
        <v>3</v>
      </c>
      <c r="E1394" s="238"/>
      <c r="F1394" s="239"/>
      <c r="G1394" s="238"/>
      <c r="H1394" s="240"/>
      <c r="I1394" s="240"/>
      <c r="J1394" s="238"/>
      <c r="K1394" s="238"/>
      <c r="L1394" s="238"/>
      <c r="M1394" s="238"/>
      <c r="N1394" s="238"/>
      <c r="O1394" s="256">
        <f t="shared" si="377"/>
        <v>0</v>
      </c>
      <c r="P1394" s="323"/>
      <c r="Q1394" s="266"/>
      <c r="R1394" s="331"/>
      <c r="S1394" s="347"/>
      <c r="T1394" s="323"/>
      <c r="U1394" s="325"/>
      <c r="V1394" s="327"/>
      <c r="W1394" s="329"/>
      <c r="X1394" s="325"/>
      <c r="Y1394" s="331"/>
      <c r="Z1394" s="331"/>
      <c r="AA1394" s="331"/>
      <c r="AB1394" s="268"/>
      <c r="AC1394" s="268"/>
      <c r="AD1394" s="238">
        <f>AD1393</f>
        <v>0</v>
      </c>
      <c r="AE1394" s="279" t="e">
        <f>VLOOKUP(AD1394,分类参数表!$I$2:$J$10,2,FALSE)</f>
        <v>#N/A</v>
      </c>
      <c r="AF1394" s="280"/>
      <c r="AG1394" s="266"/>
      <c r="AH1394" s="266"/>
      <c r="AI1394" s="266"/>
      <c r="AJ1394" s="266"/>
      <c r="AK1394" s="266"/>
      <c r="AL1394" s="266"/>
      <c r="AM1394" s="290"/>
      <c r="AN1394" s="291" t="e">
        <f t="shared" si="378"/>
        <v>#DIV/0!</v>
      </c>
      <c r="AO1394" s="297"/>
    </row>
    <row r="1395" spans="1:41" s="219" customFormat="1" ht="15" customHeight="1" x14ac:dyDescent="0.15">
      <c r="A1395" s="235"/>
      <c r="B1395" s="236">
        <f t="shared" si="383"/>
        <v>0</v>
      </c>
      <c r="C1395" s="237">
        <f t="shared" si="383"/>
        <v>0</v>
      </c>
      <c r="D1395" s="238">
        <f>D1394+1</f>
        <v>4</v>
      </c>
      <c r="E1395" s="238"/>
      <c r="F1395" s="239"/>
      <c r="G1395" s="238"/>
      <c r="H1395" s="238"/>
      <c r="I1395" s="238"/>
      <c r="J1395" s="238"/>
      <c r="K1395" s="238"/>
      <c r="L1395" s="238"/>
      <c r="M1395" s="238"/>
      <c r="N1395" s="238"/>
      <c r="O1395" s="256">
        <f t="shared" si="377"/>
        <v>0</v>
      </c>
      <c r="P1395" s="323"/>
      <c r="Q1395" s="266"/>
      <c r="R1395" s="331"/>
      <c r="S1395" s="347"/>
      <c r="T1395" s="323"/>
      <c r="U1395" s="325"/>
      <c r="V1395" s="327"/>
      <c r="W1395" s="329"/>
      <c r="X1395" s="325"/>
      <c r="Y1395" s="331"/>
      <c r="Z1395" s="331"/>
      <c r="AA1395" s="331"/>
      <c r="AB1395" s="267"/>
      <c r="AC1395" s="267"/>
      <c r="AD1395" s="238">
        <f>AD1394</f>
        <v>0</v>
      </c>
      <c r="AE1395" s="279" t="e">
        <f>VLOOKUP(AD1395,分类参数表!$I$2:$J$10,2,FALSE)</f>
        <v>#N/A</v>
      </c>
      <c r="AF1395" s="280"/>
      <c r="AG1395" s="266"/>
      <c r="AH1395" s="266"/>
      <c r="AI1395" s="266"/>
      <c r="AJ1395" s="266"/>
      <c r="AK1395" s="266"/>
      <c r="AL1395" s="266"/>
      <c r="AM1395" s="290"/>
      <c r="AN1395" s="291" t="e">
        <f t="shared" si="378"/>
        <v>#DIV/0!</v>
      </c>
      <c r="AO1395" s="297"/>
    </row>
    <row r="1396" spans="1:41" s="219" customFormat="1" ht="15" customHeight="1" x14ac:dyDescent="0.15">
      <c r="A1396" s="235"/>
      <c r="B1396" s="236">
        <f t="shared" si="383"/>
        <v>0</v>
      </c>
      <c r="C1396" s="237">
        <f t="shared" si="383"/>
        <v>0</v>
      </c>
      <c r="D1396" s="238">
        <f>D1395+1</f>
        <v>5</v>
      </c>
      <c r="E1396" s="238"/>
      <c r="F1396" s="239"/>
      <c r="G1396" s="238"/>
      <c r="H1396" s="238"/>
      <c r="I1396" s="238"/>
      <c r="J1396" s="238"/>
      <c r="K1396" s="238"/>
      <c r="L1396" s="238"/>
      <c r="M1396" s="238"/>
      <c r="N1396" s="238"/>
      <c r="O1396" s="256">
        <f t="shared" si="377"/>
        <v>0</v>
      </c>
      <c r="P1396" s="323"/>
      <c r="Q1396" s="266"/>
      <c r="R1396" s="331"/>
      <c r="S1396" s="347"/>
      <c r="T1396" s="323"/>
      <c r="U1396" s="325"/>
      <c r="V1396" s="327"/>
      <c r="W1396" s="329"/>
      <c r="X1396" s="325"/>
      <c r="Y1396" s="331"/>
      <c r="Z1396" s="331"/>
      <c r="AA1396" s="331"/>
      <c r="AB1396" s="267"/>
      <c r="AC1396" s="267"/>
      <c r="AD1396" s="238">
        <f>AD1395</f>
        <v>0</v>
      </c>
      <c r="AE1396" s="279" t="e">
        <f>VLOOKUP(AD1396,分类参数表!$I$2:$J$10,2,FALSE)</f>
        <v>#N/A</v>
      </c>
      <c r="AF1396" s="280"/>
      <c r="AG1396" s="266"/>
      <c r="AH1396" s="266"/>
      <c r="AI1396" s="266"/>
      <c r="AJ1396" s="266"/>
      <c r="AK1396" s="266"/>
      <c r="AL1396" s="266"/>
      <c r="AM1396" s="290"/>
      <c r="AN1396" s="291" t="e">
        <f t="shared" si="378"/>
        <v>#DIV/0!</v>
      </c>
      <c r="AO1396" s="297"/>
    </row>
    <row r="1397" spans="1:41" x14ac:dyDescent="0.15">
      <c r="A1397" s="253"/>
      <c r="B1397" s="38"/>
      <c r="C1397" s="37"/>
      <c r="D1397" s="38"/>
      <c r="E1397" s="38"/>
      <c r="F1397" s="38"/>
      <c r="G1397" s="38"/>
      <c r="H1397" s="38"/>
      <c r="I1397" s="38"/>
      <c r="J1397" s="38"/>
      <c r="K1397" s="38"/>
      <c r="L1397" s="38"/>
      <c r="M1397" s="38"/>
      <c r="N1397" s="38"/>
      <c r="O1397" s="38"/>
      <c r="P1397" s="38"/>
      <c r="Q1397" s="67"/>
      <c r="R1397" s="38"/>
      <c r="S1397" s="38"/>
      <c r="T1397" s="38"/>
      <c r="U1397" s="38"/>
      <c r="V1397" s="68"/>
      <c r="W1397" s="67"/>
      <c r="X1397" s="38"/>
      <c r="Y1397" s="68"/>
      <c r="Z1397" s="68"/>
      <c r="AA1397" s="68"/>
      <c r="AB1397" s="68"/>
      <c r="AC1397" s="68"/>
      <c r="AD1397" s="38"/>
      <c r="AE1397" s="286"/>
      <c r="AF1397" s="38"/>
      <c r="AG1397" s="38"/>
      <c r="AH1397" s="38"/>
      <c r="AI1397" s="38"/>
      <c r="AJ1397" s="38"/>
      <c r="AK1397" s="38"/>
      <c r="AL1397" s="38"/>
      <c r="AM1397" s="68"/>
      <c r="AN1397" s="90"/>
      <c r="AO1397" s="98"/>
    </row>
    <row r="1398" spans="1:41" s="218" customFormat="1" ht="15" customHeight="1" x14ac:dyDescent="0.15">
      <c r="A1398" s="229"/>
      <c r="B1398" s="230"/>
      <c r="C1398" s="231"/>
      <c r="D1398" s="232">
        <v>1</v>
      </c>
      <c r="E1398" s="233"/>
      <c r="F1398" s="233"/>
      <c r="G1398" s="232"/>
      <c r="H1398" s="234"/>
      <c r="I1398" s="234"/>
      <c r="J1398" s="232"/>
      <c r="K1398" s="233"/>
      <c r="L1398" s="232"/>
      <c r="M1398" s="232"/>
      <c r="N1398" s="232"/>
      <c r="O1398" s="255">
        <f t="shared" ref="O1398:O1422" si="384">N1398*M1398</f>
        <v>0</v>
      </c>
      <c r="P1398" s="322">
        <f>SUM(O1398:O1402)</f>
        <v>0</v>
      </c>
      <c r="Q1398" s="264"/>
      <c r="R1398" s="330">
        <f>SUMPRODUCT(Q1398:Q1402+0)</f>
        <v>0</v>
      </c>
      <c r="S1398" s="346" t="e">
        <f>R1398/P1398</f>
        <v>#DIV/0!</v>
      </c>
      <c r="T1398" s="322" t="e">
        <f>LOOKUP(S1398,{0.4,0.45,0.5,0.55,0.6,0.65,0.7,0.75,0.8,0.85,0.9,0.95,1},{0.1,0.175,0.25,0.325,0.4,0.475,0.55,0.625,0.7,0.775,0.85,0.925,1})</f>
        <v>#DIV/0!</v>
      </c>
      <c r="U1398" s="324"/>
      <c r="V1398" s="326"/>
      <c r="W1398" s="328"/>
      <c r="X1398" s="324"/>
      <c r="Y1398" s="330">
        <f>R1398-(V1398/10)-X1398</f>
        <v>0</v>
      </c>
      <c r="Z1398" s="330" t="e">
        <f>Y1398*T1398*AE1398</f>
        <v>#DIV/0!</v>
      </c>
      <c r="AA1398" s="330" t="e">
        <f>U1398-V1398+Z1398</f>
        <v>#DIV/0!</v>
      </c>
      <c r="AB1398" s="265"/>
      <c r="AC1398" s="265"/>
      <c r="AD1398" s="276"/>
      <c r="AE1398" s="277" t="e">
        <f>VLOOKUP(AD1398,分类参数表!$I$2:$J$10,2,FALSE)</f>
        <v>#N/A</v>
      </c>
      <c r="AF1398" s="278"/>
      <c r="AG1398" s="264"/>
      <c r="AH1398" s="264"/>
      <c r="AI1398" s="264"/>
      <c r="AJ1398" s="264"/>
      <c r="AK1398" s="264"/>
      <c r="AL1398" s="264"/>
      <c r="AM1398" s="288"/>
      <c r="AN1398" s="289" t="e">
        <f t="shared" ref="AN1398:AN1422" si="385">(Q1398-AM1398)/M1398/N1398</f>
        <v>#DIV/0!</v>
      </c>
      <c r="AO1398" s="296"/>
    </row>
    <row r="1399" spans="1:41" s="219" customFormat="1" ht="15" customHeight="1" x14ac:dyDescent="0.15">
      <c r="A1399" s="235"/>
      <c r="B1399" s="236">
        <f t="shared" ref="B1399:C1402" si="386">B1398</f>
        <v>0</v>
      </c>
      <c r="C1399" s="237">
        <f t="shared" si="386"/>
        <v>0</v>
      </c>
      <c r="D1399" s="238">
        <f>D1398+1</f>
        <v>2</v>
      </c>
      <c r="E1399" s="238"/>
      <c r="F1399" s="239"/>
      <c r="G1399" s="238"/>
      <c r="H1399" s="240"/>
      <c r="I1399" s="240"/>
      <c r="J1399" s="238"/>
      <c r="K1399" s="238"/>
      <c r="L1399" s="238"/>
      <c r="M1399" s="238"/>
      <c r="N1399" s="238"/>
      <c r="O1399" s="256">
        <f t="shared" si="384"/>
        <v>0</v>
      </c>
      <c r="P1399" s="323"/>
      <c r="Q1399" s="266"/>
      <c r="R1399" s="331"/>
      <c r="S1399" s="347"/>
      <c r="T1399" s="323"/>
      <c r="U1399" s="325"/>
      <c r="V1399" s="327"/>
      <c r="W1399" s="329"/>
      <c r="X1399" s="325"/>
      <c r="Y1399" s="331"/>
      <c r="Z1399" s="331"/>
      <c r="AA1399" s="331"/>
      <c r="AB1399" s="267"/>
      <c r="AC1399" s="267"/>
      <c r="AD1399" s="238">
        <f>AD1398</f>
        <v>0</v>
      </c>
      <c r="AE1399" s="279" t="e">
        <f>VLOOKUP(AD1399,分类参数表!$I$2:$J$10,2,FALSE)</f>
        <v>#N/A</v>
      </c>
      <c r="AF1399" s="280"/>
      <c r="AG1399" s="266"/>
      <c r="AH1399" s="266"/>
      <c r="AI1399" s="266"/>
      <c r="AJ1399" s="266"/>
      <c r="AK1399" s="266"/>
      <c r="AL1399" s="266"/>
      <c r="AM1399" s="290"/>
      <c r="AN1399" s="291" t="e">
        <f t="shared" si="385"/>
        <v>#DIV/0!</v>
      </c>
      <c r="AO1399" s="297"/>
    </row>
    <row r="1400" spans="1:41" s="219" customFormat="1" ht="15" customHeight="1" x14ac:dyDescent="0.15">
      <c r="A1400" s="235"/>
      <c r="B1400" s="236">
        <f t="shared" si="386"/>
        <v>0</v>
      </c>
      <c r="C1400" s="237">
        <f t="shared" si="386"/>
        <v>0</v>
      </c>
      <c r="D1400" s="238">
        <f>D1399+1</f>
        <v>3</v>
      </c>
      <c r="E1400" s="238"/>
      <c r="F1400" s="239"/>
      <c r="G1400" s="238"/>
      <c r="H1400" s="240"/>
      <c r="I1400" s="240"/>
      <c r="J1400" s="238"/>
      <c r="K1400" s="238"/>
      <c r="L1400" s="238"/>
      <c r="M1400" s="238"/>
      <c r="N1400" s="238"/>
      <c r="O1400" s="256">
        <f t="shared" si="384"/>
        <v>0</v>
      </c>
      <c r="P1400" s="323"/>
      <c r="Q1400" s="266"/>
      <c r="R1400" s="331"/>
      <c r="S1400" s="347"/>
      <c r="T1400" s="323"/>
      <c r="U1400" s="325"/>
      <c r="V1400" s="327"/>
      <c r="W1400" s="329"/>
      <c r="X1400" s="325"/>
      <c r="Y1400" s="331"/>
      <c r="Z1400" s="331"/>
      <c r="AA1400" s="331"/>
      <c r="AB1400" s="268"/>
      <c r="AC1400" s="268"/>
      <c r="AD1400" s="238">
        <f>AD1399</f>
        <v>0</v>
      </c>
      <c r="AE1400" s="279" t="e">
        <f>VLOOKUP(AD1400,分类参数表!$I$2:$J$10,2,FALSE)</f>
        <v>#N/A</v>
      </c>
      <c r="AF1400" s="280"/>
      <c r="AG1400" s="266"/>
      <c r="AH1400" s="266"/>
      <c r="AI1400" s="266"/>
      <c r="AJ1400" s="266"/>
      <c r="AK1400" s="266"/>
      <c r="AL1400" s="266"/>
      <c r="AM1400" s="290"/>
      <c r="AN1400" s="291" t="e">
        <f t="shared" si="385"/>
        <v>#DIV/0!</v>
      </c>
      <c r="AO1400" s="297"/>
    </row>
    <row r="1401" spans="1:41" s="219" customFormat="1" ht="15" customHeight="1" x14ac:dyDescent="0.15">
      <c r="A1401" s="235"/>
      <c r="B1401" s="236">
        <f t="shared" si="386"/>
        <v>0</v>
      </c>
      <c r="C1401" s="237">
        <f t="shared" si="386"/>
        <v>0</v>
      </c>
      <c r="D1401" s="238">
        <f>D1400+1</f>
        <v>4</v>
      </c>
      <c r="E1401" s="238"/>
      <c r="F1401" s="239"/>
      <c r="G1401" s="238"/>
      <c r="H1401" s="238"/>
      <c r="I1401" s="238"/>
      <c r="J1401" s="238"/>
      <c r="K1401" s="238"/>
      <c r="L1401" s="238"/>
      <c r="M1401" s="238"/>
      <c r="N1401" s="238"/>
      <c r="O1401" s="256">
        <f t="shared" si="384"/>
        <v>0</v>
      </c>
      <c r="P1401" s="323"/>
      <c r="Q1401" s="266"/>
      <c r="R1401" s="331"/>
      <c r="S1401" s="347"/>
      <c r="T1401" s="323"/>
      <c r="U1401" s="325"/>
      <c r="V1401" s="327"/>
      <c r="W1401" s="329"/>
      <c r="X1401" s="325"/>
      <c r="Y1401" s="331"/>
      <c r="Z1401" s="331"/>
      <c r="AA1401" s="331"/>
      <c r="AB1401" s="267"/>
      <c r="AC1401" s="267"/>
      <c r="AD1401" s="238">
        <f>AD1400</f>
        <v>0</v>
      </c>
      <c r="AE1401" s="279" t="e">
        <f>VLOOKUP(AD1401,分类参数表!$I$2:$J$10,2,FALSE)</f>
        <v>#N/A</v>
      </c>
      <c r="AF1401" s="280"/>
      <c r="AG1401" s="266"/>
      <c r="AH1401" s="266"/>
      <c r="AI1401" s="266"/>
      <c r="AJ1401" s="266"/>
      <c r="AK1401" s="266"/>
      <c r="AL1401" s="266"/>
      <c r="AM1401" s="290"/>
      <c r="AN1401" s="291" t="e">
        <f t="shared" si="385"/>
        <v>#DIV/0!</v>
      </c>
      <c r="AO1401" s="297"/>
    </row>
    <row r="1402" spans="1:41" s="219" customFormat="1" ht="15" customHeight="1" x14ac:dyDescent="0.15">
      <c r="A1402" s="235"/>
      <c r="B1402" s="236">
        <f t="shared" si="386"/>
        <v>0</v>
      </c>
      <c r="C1402" s="237">
        <f t="shared" si="386"/>
        <v>0</v>
      </c>
      <c r="D1402" s="238">
        <f>D1401+1</f>
        <v>5</v>
      </c>
      <c r="E1402" s="238"/>
      <c r="F1402" s="239"/>
      <c r="G1402" s="238"/>
      <c r="H1402" s="238"/>
      <c r="I1402" s="238"/>
      <c r="J1402" s="238"/>
      <c r="K1402" s="238"/>
      <c r="L1402" s="238"/>
      <c r="M1402" s="238"/>
      <c r="N1402" s="238"/>
      <c r="O1402" s="256">
        <f t="shared" si="384"/>
        <v>0</v>
      </c>
      <c r="P1402" s="323"/>
      <c r="Q1402" s="266"/>
      <c r="R1402" s="331"/>
      <c r="S1402" s="347"/>
      <c r="T1402" s="323"/>
      <c r="U1402" s="325"/>
      <c r="V1402" s="327"/>
      <c r="W1402" s="329"/>
      <c r="X1402" s="325"/>
      <c r="Y1402" s="331"/>
      <c r="Z1402" s="331"/>
      <c r="AA1402" s="331"/>
      <c r="AB1402" s="267"/>
      <c r="AC1402" s="267"/>
      <c r="AD1402" s="238">
        <f>AD1401</f>
        <v>0</v>
      </c>
      <c r="AE1402" s="279" t="e">
        <f>VLOOKUP(AD1402,分类参数表!$I$2:$J$10,2,FALSE)</f>
        <v>#N/A</v>
      </c>
      <c r="AF1402" s="280"/>
      <c r="AG1402" s="266"/>
      <c r="AH1402" s="266"/>
      <c r="AI1402" s="266"/>
      <c r="AJ1402" s="266"/>
      <c r="AK1402" s="266"/>
      <c r="AL1402" s="266"/>
      <c r="AM1402" s="290"/>
      <c r="AN1402" s="291" t="e">
        <f t="shared" si="385"/>
        <v>#DIV/0!</v>
      </c>
      <c r="AO1402" s="297"/>
    </row>
    <row r="1403" spans="1:41" s="220" customFormat="1" ht="15" customHeight="1" x14ac:dyDescent="0.15">
      <c r="A1403" s="241"/>
      <c r="B1403" s="242"/>
      <c r="C1403" s="243"/>
      <c r="D1403" s="244">
        <v>1</v>
      </c>
      <c r="E1403" s="245"/>
      <c r="F1403" s="245"/>
      <c r="G1403" s="244"/>
      <c r="H1403" s="246"/>
      <c r="I1403" s="246"/>
      <c r="J1403" s="244"/>
      <c r="K1403" s="245"/>
      <c r="L1403" s="244"/>
      <c r="M1403" s="244"/>
      <c r="N1403" s="244"/>
      <c r="O1403" s="257">
        <f t="shared" si="384"/>
        <v>0</v>
      </c>
      <c r="P1403" s="332">
        <f>SUM(O1403:O1407)</f>
        <v>0</v>
      </c>
      <c r="Q1403" s="269"/>
      <c r="R1403" s="318">
        <f>SUMPRODUCT(Q1403:Q1407+0)</f>
        <v>0</v>
      </c>
      <c r="S1403" s="334" t="e">
        <f>R1403/P1403</f>
        <v>#DIV/0!</v>
      </c>
      <c r="T1403" s="332" t="e">
        <f>LOOKUP(S1403,{0.4,0.45,0.5,0.55,0.6,0.65,0.7,0.75,0.8,0.85,0.9,0.95,1},{0.1,0.175,0.25,0.325,0.4,0.475,0.55,0.625,0.7,0.775,0.85,0.925,1})</f>
        <v>#DIV/0!</v>
      </c>
      <c r="U1403" s="320"/>
      <c r="V1403" s="344"/>
      <c r="W1403" s="342"/>
      <c r="X1403" s="320"/>
      <c r="Y1403" s="318">
        <f>R1403-(V1403/10)-X1403</f>
        <v>0</v>
      </c>
      <c r="Z1403" s="318" t="e">
        <f>Y1403*T1403*AE1403</f>
        <v>#DIV/0!</v>
      </c>
      <c r="AA1403" s="318" t="e">
        <f>U1403-V1403+Z1403</f>
        <v>#DIV/0!</v>
      </c>
      <c r="AB1403" s="270"/>
      <c r="AC1403" s="270"/>
      <c r="AD1403" s="281"/>
      <c r="AE1403" s="282" t="e">
        <f>VLOOKUP(AD1403,分类参数表!$I$2:$J$10,2,FALSE)</f>
        <v>#N/A</v>
      </c>
      <c r="AF1403" s="283"/>
      <c r="AG1403" s="269"/>
      <c r="AH1403" s="269"/>
      <c r="AI1403" s="269"/>
      <c r="AJ1403" s="269"/>
      <c r="AK1403" s="269"/>
      <c r="AL1403" s="269"/>
      <c r="AM1403" s="292"/>
      <c r="AN1403" s="293" t="e">
        <f t="shared" si="385"/>
        <v>#DIV/0!</v>
      </c>
      <c r="AO1403" s="298"/>
    </row>
    <row r="1404" spans="1:41" s="221" customFormat="1" ht="15" customHeight="1" x14ac:dyDescent="0.15">
      <c r="A1404" s="247"/>
      <c r="B1404" s="248">
        <f t="shared" ref="B1404:C1407" si="387">B1403</f>
        <v>0</v>
      </c>
      <c r="C1404" s="249">
        <f t="shared" si="387"/>
        <v>0</v>
      </c>
      <c r="D1404" s="250">
        <f>D1403+1</f>
        <v>2</v>
      </c>
      <c r="E1404" s="250"/>
      <c r="F1404" s="251"/>
      <c r="G1404" s="250"/>
      <c r="H1404" s="252"/>
      <c r="I1404" s="252"/>
      <c r="J1404" s="250"/>
      <c r="K1404" s="250"/>
      <c r="L1404" s="250"/>
      <c r="M1404" s="250"/>
      <c r="N1404" s="250"/>
      <c r="O1404" s="258">
        <f t="shared" si="384"/>
        <v>0</v>
      </c>
      <c r="P1404" s="333"/>
      <c r="Q1404" s="271"/>
      <c r="R1404" s="319"/>
      <c r="S1404" s="335"/>
      <c r="T1404" s="333"/>
      <c r="U1404" s="321"/>
      <c r="V1404" s="345"/>
      <c r="W1404" s="343"/>
      <c r="X1404" s="321"/>
      <c r="Y1404" s="319"/>
      <c r="Z1404" s="319"/>
      <c r="AA1404" s="319"/>
      <c r="AB1404" s="272"/>
      <c r="AC1404" s="272"/>
      <c r="AD1404" s="250">
        <f>AD1403</f>
        <v>0</v>
      </c>
      <c r="AE1404" s="284" t="e">
        <f>VLOOKUP(AD1404,分类参数表!$I$2:$J$10,2,FALSE)</f>
        <v>#N/A</v>
      </c>
      <c r="AF1404" s="285"/>
      <c r="AG1404" s="271"/>
      <c r="AH1404" s="271"/>
      <c r="AI1404" s="271"/>
      <c r="AJ1404" s="271"/>
      <c r="AK1404" s="271"/>
      <c r="AL1404" s="271"/>
      <c r="AM1404" s="294"/>
      <c r="AN1404" s="295" t="e">
        <f t="shared" si="385"/>
        <v>#DIV/0!</v>
      </c>
      <c r="AO1404" s="299"/>
    </row>
    <row r="1405" spans="1:41" s="221" customFormat="1" ht="15" customHeight="1" x14ac:dyDescent="0.15">
      <c r="A1405" s="247"/>
      <c r="B1405" s="248">
        <f t="shared" si="387"/>
        <v>0</v>
      </c>
      <c r="C1405" s="249">
        <f t="shared" si="387"/>
        <v>0</v>
      </c>
      <c r="D1405" s="250">
        <f>D1404+1</f>
        <v>3</v>
      </c>
      <c r="E1405" s="250"/>
      <c r="F1405" s="251"/>
      <c r="G1405" s="250"/>
      <c r="H1405" s="252"/>
      <c r="I1405" s="252"/>
      <c r="J1405" s="250"/>
      <c r="K1405" s="250"/>
      <c r="L1405" s="250"/>
      <c r="M1405" s="250"/>
      <c r="N1405" s="250"/>
      <c r="O1405" s="258">
        <f t="shared" si="384"/>
        <v>0</v>
      </c>
      <c r="P1405" s="333"/>
      <c r="Q1405" s="271"/>
      <c r="R1405" s="319"/>
      <c r="S1405" s="335"/>
      <c r="T1405" s="333"/>
      <c r="U1405" s="321"/>
      <c r="V1405" s="345"/>
      <c r="W1405" s="343"/>
      <c r="X1405" s="321"/>
      <c r="Y1405" s="319"/>
      <c r="Z1405" s="319"/>
      <c r="AA1405" s="319"/>
      <c r="AB1405" s="273"/>
      <c r="AC1405" s="273"/>
      <c r="AD1405" s="250">
        <f>AD1404</f>
        <v>0</v>
      </c>
      <c r="AE1405" s="284" t="e">
        <f>VLOOKUP(AD1405,分类参数表!$I$2:$J$10,2,FALSE)</f>
        <v>#N/A</v>
      </c>
      <c r="AF1405" s="285"/>
      <c r="AG1405" s="271"/>
      <c r="AH1405" s="271"/>
      <c r="AI1405" s="271"/>
      <c r="AJ1405" s="271"/>
      <c r="AK1405" s="271"/>
      <c r="AL1405" s="271"/>
      <c r="AM1405" s="294"/>
      <c r="AN1405" s="295" t="e">
        <f t="shared" si="385"/>
        <v>#DIV/0!</v>
      </c>
      <c r="AO1405" s="299"/>
    </row>
    <row r="1406" spans="1:41" s="221" customFormat="1" ht="15" customHeight="1" x14ac:dyDescent="0.15">
      <c r="A1406" s="247"/>
      <c r="B1406" s="248">
        <f t="shared" si="387"/>
        <v>0</v>
      </c>
      <c r="C1406" s="249">
        <f t="shared" si="387"/>
        <v>0</v>
      </c>
      <c r="D1406" s="250">
        <f>D1405+1</f>
        <v>4</v>
      </c>
      <c r="E1406" s="250"/>
      <c r="F1406" s="251"/>
      <c r="G1406" s="250"/>
      <c r="H1406" s="250"/>
      <c r="I1406" s="250"/>
      <c r="J1406" s="250"/>
      <c r="K1406" s="250"/>
      <c r="L1406" s="250"/>
      <c r="M1406" s="250"/>
      <c r="N1406" s="250"/>
      <c r="O1406" s="258">
        <f t="shared" si="384"/>
        <v>0</v>
      </c>
      <c r="P1406" s="333"/>
      <c r="Q1406" s="271"/>
      <c r="R1406" s="319"/>
      <c r="S1406" s="335"/>
      <c r="T1406" s="333"/>
      <c r="U1406" s="321"/>
      <c r="V1406" s="345"/>
      <c r="W1406" s="343"/>
      <c r="X1406" s="321"/>
      <c r="Y1406" s="319"/>
      <c r="Z1406" s="319"/>
      <c r="AA1406" s="319"/>
      <c r="AB1406" s="272"/>
      <c r="AC1406" s="272"/>
      <c r="AD1406" s="250">
        <f>AD1405</f>
        <v>0</v>
      </c>
      <c r="AE1406" s="284" t="e">
        <f>VLOOKUP(AD1406,分类参数表!$I$2:$J$10,2,FALSE)</f>
        <v>#N/A</v>
      </c>
      <c r="AF1406" s="285"/>
      <c r="AG1406" s="271"/>
      <c r="AH1406" s="271"/>
      <c r="AI1406" s="271"/>
      <c r="AJ1406" s="271"/>
      <c r="AK1406" s="271"/>
      <c r="AL1406" s="271"/>
      <c r="AM1406" s="294"/>
      <c r="AN1406" s="295" t="e">
        <f t="shared" si="385"/>
        <v>#DIV/0!</v>
      </c>
      <c r="AO1406" s="299"/>
    </row>
    <row r="1407" spans="1:41" s="221" customFormat="1" ht="15" customHeight="1" x14ac:dyDescent="0.15">
      <c r="A1407" s="247"/>
      <c r="B1407" s="248">
        <f t="shared" si="387"/>
        <v>0</v>
      </c>
      <c r="C1407" s="249">
        <f t="shared" si="387"/>
        <v>0</v>
      </c>
      <c r="D1407" s="250">
        <f>D1406+1</f>
        <v>5</v>
      </c>
      <c r="E1407" s="250"/>
      <c r="F1407" s="251"/>
      <c r="G1407" s="250"/>
      <c r="H1407" s="250"/>
      <c r="I1407" s="250"/>
      <c r="J1407" s="250"/>
      <c r="K1407" s="250"/>
      <c r="L1407" s="250"/>
      <c r="M1407" s="250"/>
      <c r="N1407" s="250"/>
      <c r="O1407" s="258">
        <f t="shared" si="384"/>
        <v>0</v>
      </c>
      <c r="P1407" s="333"/>
      <c r="Q1407" s="271"/>
      <c r="R1407" s="319"/>
      <c r="S1407" s="335"/>
      <c r="T1407" s="333"/>
      <c r="U1407" s="321"/>
      <c r="V1407" s="345"/>
      <c r="W1407" s="343"/>
      <c r="X1407" s="321"/>
      <c r="Y1407" s="319"/>
      <c r="Z1407" s="319"/>
      <c r="AA1407" s="319"/>
      <c r="AB1407" s="272"/>
      <c r="AC1407" s="272"/>
      <c r="AD1407" s="250">
        <f>AD1406</f>
        <v>0</v>
      </c>
      <c r="AE1407" s="284" t="e">
        <f>VLOOKUP(AD1407,分类参数表!$I$2:$J$10,2,FALSE)</f>
        <v>#N/A</v>
      </c>
      <c r="AF1407" s="285"/>
      <c r="AG1407" s="271"/>
      <c r="AH1407" s="271"/>
      <c r="AI1407" s="271"/>
      <c r="AJ1407" s="271"/>
      <c r="AK1407" s="271"/>
      <c r="AL1407" s="271"/>
      <c r="AM1407" s="294"/>
      <c r="AN1407" s="295" t="e">
        <f t="shared" si="385"/>
        <v>#DIV/0!</v>
      </c>
      <c r="AO1407" s="299"/>
    </row>
    <row r="1408" spans="1:41" s="218" customFormat="1" ht="15" customHeight="1" x14ac:dyDescent="0.15">
      <c r="A1408" s="229"/>
      <c r="B1408" s="230"/>
      <c r="C1408" s="231"/>
      <c r="D1408" s="232">
        <v>1</v>
      </c>
      <c r="E1408" s="233"/>
      <c r="F1408" s="233"/>
      <c r="G1408" s="232"/>
      <c r="H1408" s="234"/>
      <c r="I1408" s="234"/>
      <c r="J1408" s="232"/>
      <c r="K1408" s="233"/>
      <c r="L1408" s="232"/>
      <c r="M1408" s="232"/>
      <c r="N1408" s="232"/>
      <c r="O1408" s="255">
        <f t="shared" si="384"/>
        <v>0</v>
      </c>
      <c r="P1408" s="322">
        <f>SUM(O1408:O1412)</f>
        <v>0</v>
      </c>
      <c r="Q1408" s="264"/>
      <c r="R1408" s="330">
        <f>SUMPRODUCT(Q1408:Q1412+0)</f>
        <v>0</v>
      </c>
      <c r="S1408" s="346" t="e">
        <f>R1408/P1408</f>
        <v>#DIV/0!</v>
      </c>
      <c r="T1408" s="322" t="e">
        <f>LOOKUP(S1408,{0.4,0.45,0.5,0.55,0.6,0.65,0.7,0.75,0.8,0.85,0.9,0.95,1},{0.1,0.175,0.25,0.325,0.4,0.475,0.55,0.625,0.7,0.775,0.85,0.925,1})</f>
        <v>#DIV/0!</v>
      </c>
      <c r="U1408" s="324"/>
      <c r="V1408" s="326"/>
      <c r="W1408" s="328"/>
      <c r="X1408" s="324"/>
      <c r="Y1408" s="330">
        <f>R1408-(V1408/10)-X1408</f>
        <v>0</v>
      </c>
      <c r="Z1408" s="330" t="e">
        <f>Y1408*T1408*AE1408</f>
        <v>#DIV/0!</v>
      </c>
      <c r="AA1408" s="330" t="e">
        <f>U1408-V1408+Z1408</f>
        <v>#DIV/0!</v>
      </c>
      <c r="AB1408" s="265"/>
      <c r="AC1408" s="265"/>
      <c r="AD1408" s="276"/>
      <c r="AE1408" s="277" t="e">
        <f>VLOOKUP(AD1408,分类参数表!$I$2:$J$10,2,FALSE)</f>
        <v>#N/A</v>
      </c>
      <c r="AF1408" s="278"/>
      <c r="AG1408" s="264"/>
      <c r="AH1408" s="264"/>
      <c r="AI1408" s="264"/>
      <c r="AJ1408" s="264"/>
      <c r="AK1408" s="264"/>
      <c r="AL1408" s="264"/>
      <c r="AM1408" s="288"/>
      <c r="AN1408" s="289" t="e">
        <f t="shared" si="385"/>
        <v>#DIV/0!</v>
      </c>
      <c r="AO1408" s="296"/>
    </row>
    <row r="1409" spans="1:41" s="219" customFormat="1" ht="15" customHeight="1" x14ac:dyDescent="0.15">
      <c r="A1409" s="235"/>
      <c r="B1409" s="236">
        <f t="shared" ref="B1409:C1412" si="388">B1408</f>
        <v>0</v>
      </c>
      <c r="C1409" s="237">
        <f t="shared" si="388"/>
        <v>0</v>
      </c>
      <c r="D1409" s="238">
        <f>D1408+1</f>
        <v>2</v>
      </c>
      <c r="E1409" s="238"/>
      <c r="F1409" s="239"/>
      <c r="G1409" s="238"/>
      <c r="H1409" s="240"/>
      <c r="I1409" s="240"/>
      <c r="J1409" s="238"/>
      <c r="K1409" s="238"/>
      <c r="L1409" s="238"/>
      <c r="M1409" s="238"/>
      <c r="N1409" s="238"/>
      <c r="O1409" s="256">
        <f t="shared" si="384"/>
        <v>0</v>
      </c>
      <c r="P1409" s="323"/>
      <c r="Q1409" s="266"/>
      <c r="R1409" s="331"/>
      <c r="S1409" s="347"/>
      <c r="T1409" s="323"/>
      <c r="U1409" s="325"/>
      <c r="V1409" s="327"/>
      <c r="W1409" s="329"/>
      <c r="X1409" s="325"/>
      <c r="Y1409" s="331"/>
      <c r="Z1409" s="331"/>
      <c r="AA1409" s="331"/>
      <c r="AB1409" s="267"/>
      <c r="AC1409" s="267"/>
      <c r="AD1409" s="238">
        <f>AD1408</f>
        <v>0</v>
      </c>
      <c r="AE1409" s="279" t="e">
        <f>VLOOKUP(AD1409,分类参数表!$I$2:$J$10,2,FALSE)</f>
        <v>#N/A</v>
      </c>
      <c r="AF1409" s="280"/>
      <c r="AG1409" s="266"/>
      <c r="AH1409" s="266"/>
      <c r="AI1409" s="266"/>
      <c r="AJ1409" s="266"/>
      <c r="AK1409" s="266"/>
      <c r="AL1409" s="266"/>
      <c r="AM1409" s="290"/>
      <c r="AN1409" s="291" t="e">
        <f t="shared" si="385"/>
        <v>#DIV/0!</v>
      </c>
      <c r="AO1409" s="297"/>
    </row>
    <row r="1410" spans="1:41" s="219" customFormat="1" ht="15" customHeight="1" x14ac:dyDescent="0.15">
      <c r="A1410" s="235"/>
      <c r="B1410" s="236">
        <f t="shared" si="388"/>
        <v>0</v>
      </c>
      <c r="C1410" s="237">
        <f t="shared" si="388"/>
        <v>0</v>
      </c>
      <c r="D1410" s="238">
        <f>D1409+1</f>
        <v>3</v>
      </c>
      <c r="E1410" s="238"/>
      <c r="F1410" s="239"/>
      <c r="G1410" s="238"/>
      <c r="H1410" s="240"/>
      <c r="I1410" s="240"/>
      <c r="J1410" s="238"/>
      <c r="K1410" s="238"/>
      <c r="L1410" s="238"/>
      <c r="M1410" s="238"/>
      <c r="N1410" s="238"/>
      <c r="O1410" s="256">
        <f t="shared" si="384"/>
        <v>0</v>
      </c>
      <c r="P1410" s="323"/>
      <c r="Q1410" s="266"/>
      <c r="R1410" s="331"/>
      <c r="S1410" s="347"/>
      <c r="T1410" s="323"/>
      <c r="U1410" s="325"/>
      <c r="V1410" s="327"/>
      <c r="W1410" s="329"/>
      <c r="X1410" s="325"/>
      <c r="Y1410" s="331"/>
      <c r="Z1410" s="331"/>
      <c r="AA1410" s="331"/>
      <c r="AB1410" s="268"/>
      <c r="AC1410" s="268"/>
      <c r="AD1410" s="238">
        <f>AD1409</f>
        <v>0</v>
      </c>
      <c r="AE1410" s="279" t="e">
        <f>VLOOKUP(AD1410,分类参数表!$I$2:$J$10,2,FALSE)</f>
        <v>#N/A</v>
      </c>
      <c r="AF1410" s="280"/>
      <c r="AG1410" s="266"/>
      <c r="AH1410" s="266"/>
      <c r="AI1410" s="266"/>
      <c r="AJ1410" s="266"/>
      <c r="AK1410" s="266"/>
      <c r="AL1410" s="266"/>
      <c r="AM1410" s="290"/>
      <c r="AN1410" s="291" t="e">
        <f t="shared" si="385"/>
        <v>#DIV/0!</v>
      </c>
      <c r="AO1410" s="297"/>
    </row>
    <row r="1411" spans="1:41" s="219" customFormat="1" ht="15" customHeight="1" x14ac:dyDescent="0.15">
      <c r="A1411" s="235"/>
      <c r="B1411" s="236">
        <f t="shared" si="388"/>
        <v>0</v>
      </c>
      <c r="C1411" s="237">
        <f t="shared" si="388"/>
        <v>0</v>
      </c>
      <c r="D1411" s="238">
        <f>D1410+1</f>
        <v>4</v>
      </c>
      <c r="E1411" s="238"/>
      <c r="F1411" s="239"/>
      <c r="G1411" s="238"/>
      <c r="H1411" s="238"/>
      <c r="I1411" s="238"/>
      <c r="J1411" s="238"/>
      <c r="K1411" s="238"/>
      <c r="L1411" s="238"/>
      <c r="M1411" s="238"/>
      <c r="N1411" s="238"/>
      <c r="O1411" s="256">
        <f t="shared" si="384"/>
        <v>0</v>
      </c>
      <c r="P1411" s="323"/>
      <c r="Q1411" s="266"/>
      <c r="R1411" s="331"/>
      <c r="S1411" s="347"/>
      <c r="T1411" s="323"/>
      <c r="U1411" s="325"/>
      <c r="V1411" s="327"/>
      <c r="W1411" s="329"/>
      <c r="X1411" s="325"/>
      <c r="Y1411" s="331"/>
      <c r="Z1411" s="331"/>
      <c r="AA1411" s="331"/>
      <c r="AB1411" s="267"/>
      <c r="AC1411" s="267"/>
      <c r="AD1411" s="238">
        <f>AD1410</f>
        <v>0</v>
      </c>
      <c r="AE1411" s="279" t="e">
        <f>VLOOKUP(AD1411,分类参数表!$I$2:$J$10,2,FALSE)</f>
        <v>#N/A</v>
      </c>
      <c r="AF1411" s="280"/>
      <c r="AG1411" s="266"/>
      <c r="AH1411" s="266"/>
      <c r="AI1411" s="266"/>
      <c r="AJ1411" s="266"/>
      <c r="AK1411" s="266"/>
      <c r="AL1411" s="266"/>
      <c r="AM1411" s="290"/>
      <c r="AN1411" s="291" t="e">
        <f t="shared" si="385"/>
        <v>#DIV/0!</v>
      </c>
      <c r="AO1411" s="297"/>
    </row>
    <row r="1412" spans="1:41" s="219" customFormat="1" ht="15" customHeight="1" x14ac:dyDescent="0.15">
      <c r="A1412" s="235"/>
      <c r="B1412" s="236">
        <f t="shared" si="388"/>
        <v>0</v>
      </c>
      <c r="C1412" s="237">
        <f t="shared" si="388"/>
        <v>0</v>
      </c>
      <c r="D1412" s="238">
        <f>D1411+1</f>
        <v>5</v>
      </c>
      <c r="E1412" s="238"/>
      <c r="F1412" s="239"/>
      <c r="G1412" s="238"/>
      <c r="H1412" s="238"/>
      <c r="I1412" s="238"/>
      <c r="J1412" s="238"/>
      <c r="K1412" s="238"/>
      <c r="L1412" s="238"/>
      <c r="M1412" s="238"/>
      <c r="N1412" s="238"/>
      <c r="O1412" s="256">
        <f t="shared" si="384"/>
        <v>0</v>
      </c>
      <c r="P1412" s="323"/>
      <c r="Q1412" s="266"/>
      <c r="R1412" s="331"/>
      <c r="S1412" s="347"/>
      <c r="T1412" s="323"/>
      <c r="U1412" s="325"/>
      <c r="V1412" s="327"/>
      <c r="W1412" s="329"/>
      <c r="X1412" s="325"/>
      <c r="Y1412" s="331"/>
      <c r="Z1412" s="331"/>
      <c r="AA1412" s="331"/>
      <c r="AB1412" s="267"/>
      <c r="AC1412" s="267"/>
      <c r="AD1412" s="238">
        <f>AD1411</f>
        <v>0</v>
      </c>
      <c r="AE1412" s="279" t="e">
        <f>VLOOKUP(AD1412,分类参数表!$I$2:$J$10,2,FALSE)</f>
        <v>#N/A</v>
      </c>
      <c r="AF1412" s="280"/>
      <c r="AG1412" s="266"/>
      <c r="AH1412" s="266"/>
      <c r="AI1412" s="266"/>
      <c r="AJ1412" s="266"/>
      <c r="AK1412" s="266"/>
      <c r="AL1412" s="266"/>
      <c r="AM1412" s="290"/>
      <c r="AN1412" s="291" t="e">
        <f t="shared" si="385"/>
        <v>#DIV/0!</v>
      </c>
      <c r="AO1412" s="297"/>
    </row>
    <row r="1413" spans="1:41" s="220" customFormat="1" ht="15" customHeight="1" x14ac:dyDescent="0.15">
      <c r="A1413" s="241"/>
      <c r="B1413" s="242"/>
      <c r="C1413" s="243"/>
      <c r="D1413" s="244">
        <v>1</v>
      </c>
      <c r="E1413" s="245"/>
      <c r="F1413" s="245"/>
      <c r="G1413" s="244"/>
      <c r="H1413" s="246"/>
      <c r="I1413" s="246"/>
      <c r="J1413" s="244"/>
      <c r="K1413" s="245"/>
      <c r="L1413" s="244"/>
      <c r="M1413" s="244"/>
      <c r="N1413" s="244"/>
      <c r="O1413" s="257">
        <f t="shared" si="384"/>
        <v>0</v>
      </c>
      <c r="P1413" s="332">
        <f>SUM(O1413:O1417)</f>
        <v>0</v>
      </c>
      <c r="Q1413" s="269"/>
      <c r="R1413" s="318">
        <f>SUMPRODUCT(Q1413:Q1417+0)</f>
        <v>0</v>
      </c>
      <c r="S1413" s="334" t="e">
        <f>R1413/P1413</f>
        <v>#DIV/0!</v>
      </c>
      <c r="T1413" s="332" t="e">
        <f>LOOKUP(S1413,{0.4,0.45,0.5,0.55,0.6,0.65,0.7,0.75,0.8,0.85,0.9,0.95,1},{0.1,0.175,0.25,0.325,0.4,0.475,0.55,0.625,0.7,0.775,0.85,0.925,1})</f>
        <v>#DIV/0!</v>
      </c>
      <c r="U1413" s="320"/>
      <c r="V1413" s="344"/>
      <c r="W1413" s="342"/>
      <c r="X1413" s="320"/>
      <c r="Y1413" s="318">
        <f>R1413-(V1413/10)-X1413</f>
        <v>0</v>
      </c>
      <c r="Z1413" s="318" t="e">
        <f>Y1413*T1413*AE1413</f>
        <v>#DIV/0!</v>
      </c>
      <c r="AA1413" s="318" t="e">
        <f>U1413-V1413+Z1413</f>
        <v>#DIV/0!</v>
      </c>
      <c r="AB1413" s="270"/>
      <c r="AC1413" s="270"/>
      <c r="AD1413" s="281"/>
      <c r="AE1413" s="282" t="e">
        <f>VLOOKUP(AD1413,分类参数表!$I$2:$J$10,2,FALSE)</f>
        <v>#N/A</v>
      </c>
      <c r="AF1413" s="283"/>
      <c r="AG1413" s="269"/>
      <c r="AH1413" s="269"/>
      <c r="AI1413" s="269"/>
      <c r="AJ1413" s="269"/>
      <c r="AK1413" s="269"/>
      <c r="AL1413" s="269"/>
      <c r="AM1413" s="292"/>
      <c r="AN1413" s="293" t="e">
        <f t="shared" si="385"/>
        <v>#DIV/0!</v>
      </c>
      <c r="AO1413" s="298"/>
    </row>
    <row r="1414" spans="1:41" s="221" customFormat="1" ht="15" customHeight="1" x14ac:dyDescent="0.15">
      <c r="A1414" s="247"/>
      <c r="B1414" s="248">
        <f t="shared" ref="B1414:C1417" si="389">B1413</f>
        <v>0</v>
      </c>
      <c r="C1414" s="249">
        <f t="shared" si="389"/>
        <v>0</v>
      </c>
      <c r="D1414" s="250">
        <f>D1413+1</f>
        <v>2</v>
      </c>
      <c r="E1414" s="250"/>
      <c r="F1414" s="251"/>
      <c r="G1414" s="250"/>
      <c r="H1414" s="252"/>
      <c r="I1414" s="252"/>
      <c r="J1414" s="250"/>
      <c r="K1414" s="250"/>
      <c r="L1414" s="250"/>
      <c r="M1414" s="250"/>
      <c r="N1414" s="250"/>
      <c r="O1414" s="258">
        <f t="shared" si="384"/>
        <v>0</v>
      </c>
      <c r="P1414" s="333"/>
      <c r="Q1414" s="271"/>
      <c r="R1414" s="319"/>
      <c r="S1414" s="335"/>
      <c r="T1414" s="333"/>
      <c r="U1414" s="321"/>
      <c r="V1414" s="345"/>
      <c r="W1414" s="343"/>
      <c r="X1414" s="321"/>
      <c r="Y1414" s="319"/>
      <c r="Z1414" s="319"/>
      <c r="AA1414" s="319"/>
      <c r="AB1414" s="272"/>
      <c r="AC1414" s="272"/>
      <c r="AD1414" s="250">
        <f>AD1413</f>
        <v>0</v>
      </c>
      <c r="AE1414" s="284" t="e">
        <f>VLOOKUP(AD1414,分类参数表!$I$2:$J$10,2,FALSE)</f>
        <v>#N/A</v>
      </c>
      <c r="AF1414" s="285"/>
      <c r="AG1414" s="271"/>
      <c r="AH1414" s="271"/>
      <c r="AI1414" s="271"/>
      <c r="AJ1414" s="271"/>
      <c r="AK1414" s="271"/>
      <c r="AL1414" s="271"/>
      <c r="AM1414" s="294"/>
      <c r="AN1414" s="295" t="e">
        <f t="shared" si="385"/>
        <v>#DIV/0!</v>
      </c>
      <c r="AO1414" s="299"/>
    </row>
    <row r="1415" spans="1:41" s="221" customFormat="1" ht="15" customHeight="1" x14ac:dyDescent="0.15">
      <c r="A1415" s="247"/>
      <c r="B1415" s="248">
        <f t="shared" si="389"/>
        <v>0</v>
      </c>
      <c r="C1415" s="249">
        <f t="shared" si="389"/>
        <v>0</v>
      </c>
      <c r="D1415" s="250">
        <f>D1414+1</f>
        <v>3</v>
      </c>
      <c r="E1415" s="250"/>
      <c r="F1415" s="251"/>
      <c r="G1415" s="250"/>
      <c r="H1415" s="252"/>
      <c r="I1415" s="252"/>
      <c r="J1415" s="250"/>
      <c r="K1415" s="250"/>
      <c r="L1415" s="250"/>
      <c r="M1415" s="250"/>
      <c r="N1415" s="250"/>
      <c r="O1415" s="258">
        <f t="shared" si="384"/>
        <v>0</v>
      </c>
      <c r="P1415" s="333"/>
      <c r="Q1415" s="271"/>
      <c r="R1415" s="319"/>
      <c r="S1415" s="335"/>
      <c r="T1415" s="333"/>
      <c r="U1415" s="321"/>
      <c r="V1415" s="345"/>
      <c r="W1415" s="343"/>
      <c r="X1415" s="321"/>
      <c r="Y1415" s="319"/>
      <c r="Z1415" s="319"/>
      <c r="AA1415" s="319"/>
      <c r="AB1415" s="273"/>
      <c r="AC1415" s="273"/>
      <c r="AD1415" s="250">
        <f>AD1414</f>
        <v>0</v>
      </c>
      <c r="AE1415" s="284" t="e">
        <f>VLOOKUP(AD1415,分类参数表!$I$2:$J$10,2,FALSE)</f>
        <v>#N/A</v>
      </c>
      <c r="AF1415" s="285"/>
      <c r="AG1415" s="271"/>
      <c r="AH1415" s="271"/>
      <c r="AI1415" s="271"/>
      <c r="AJ1415" s="271"/>
      <c r="AK1415" s="271"/>
      <c r="AL1415" s="271"/>
      <c r="AM1415" s="294"/>
      <c r="AN1415" s="295" t="e">
        <f t="shared" si="385"/>
        <v>#DIV/0!</v>
      </c>
      <c r="AO1415" s="299"/>
    </row>
    <row r="1416" spans="1:41" s="221" customFormat="1" ht="15" customHeight="1" x14ac:dyDescent="0.15">
      <c r="A1416" s="247"/>
      <c r="B1416" s="248">
        <f t="shared" si="389"/>
        <v>0</v>
      </c>
      <c r="C1416" s="249">
        <f t="shared" si="389"/>
        <v>0</v>
      </c>
      <c r="D1416" s="250">
        <f>D1415+1</f>
        <v>4</v>
      </c>
      <c r="E1416" s="250"/>
      <c r="F1416" s="251"/>
      <c r="G1416" s="250"/>
      <c r="H1416" s="250"/>
      <c r="I1416" s="250"/>
      <c r="J1416" s="250"/>
      <c r="K1416" s="250"/>
      <c r="L1416" s="250"/>
      <c r="M1416" s="250"/>
      <c r="N1416" s="250"/>
      <c r="O1416" s="258">
        <f t="shared" si="384"/>
        <v>0</v>
      </c>
      <c r="P1416" s="333"/>
      <c r="Q1416" s="271"/>
      <c r="R1416" s="319"/>
      <c r="S1416" s="335"/>
      <c r="T1416" s="333"/>
      <c r="U1416" s="321"/>
      <c r="V1416" s="345"/>
      <c r="W1416" s="343"/>
      <c r="X1416" s="321"/>
      <c r="Y1416" s="319"/>
      <c r="Z1416" s="319"/>
      <c r="AA1416" s="319"/>
      <c r="AB1416" s="272"/>
      <c r="AC1416" s="272"/>
      <c r="AD1416" s="250">
        <f>AD1415</f>
        <v>0</v>
      </c>
      <c r="AE1416" s="284" t="e">
        <f>VLOOKUP(AD1416,分类参数表!$I$2:$J$10,2,FALSE)</f>
        <v>#N/A</v>
      </c>
      <c r="AF1416" s="285"/>
      <c r="AG1416" s="271"/>
      <c r="AH1416" s="271"/>
      <c r="AI1416" s="271"/>
      <c r="AJ1416" s="271"/>
      <c r="AK1416" s="271"/>
      <c r="AL1416" s="271"/>
      <c r="AM1416" s="294"/>
      <c r="AN1416" s="295" t="e">
        <f t="shared" si="385"/>
        <v>#DIV/0!</v>
      </c>
      <c r="AO1416" s="299"/>
    </row>
    <row r="1417" spans="1:41" s="221" customFormat="1" ht="15" customHeight="1" x14ac:dyDescent="0.15">
      <c r="A1417" s="247"/>
      <c r="B1417" s="248">
        <f t="shared" si="389"/>
        <v>0</v>
      </c>
      <c r="C1417" s="249">
        <f t="shared" si="389"/>
        <v>0</v>
      </c>
      <c r="D1417" s="250">
        <f>D1416+1</f>
        <v>5</v>
      </c>
      <c r="E1417" s="250"/>
      <c r="F1417" s="251"/>
      <c r="G1417" s="250"/>
      <c r="H1417" s="250"/>
      <c r="I1417" s="250"/>
      <c r="J1417" s="250"/>
      <c r="K1417" s="250"/>
      <c r="L1417" s="250"/>
      <c r="M1417" s="250"/>
      <c r="N1417" s="250"/>
      <c r="O1417" s="258">
        <f t="shared" si="384"/>
        <v>0</v>
      </c>
      <c r="P1417" s="333"/>
      <c r="Q1417" s="271"/>
      <c r="R1417" s="319"/>
      <c r="S1417" s="335"/>
      <c r="T1417" s="333"/>
      <c r="U1417" s="321"/>
      <c r="V1417" s="345"/>
      <c r="W1417" s="343"/>
      <c r="X1417" s="321"/>
      <c r="Y1417" s="319"/>
      <c r="Z1417" s="319"/>
      <c r="AA1417" s="319"/>
      <c r="AB1417" s="272"/>
      <c r="AC1417" s="272"/>
      <c r="AD1417" s="250">
        <f>AD1416</f>
        <v>0</v>
      </c>
      <c r="AE1417" s="284" t="e">
        <f>VLOOKUP(AD1417,分类参数表!$I$2:$J$10,2,FALSE)</f>
        <v>#N/A</v>
      </c>
      <c r="AF1417" s="285"/>
      <c r="AG1417" s="271"/>
      <c r="AH1417" s="271"/>
      <c r="AI1417" s="271"/>
      <c r="AJ1417" s="271"/>
      <c r="AK1417" s="271"/>
      <c r="AL1417" s="271"/>
      <c r="AM1417" s="294"/>
      <c r="AN1417" s="295" t="e">
        <f t="shared" si="385"/>
        <v>#DIV/0!</v>
      </c>
      <c r="AO1417" s="299"/>
    </row>
    <row r="1418" spans="1:41" s="218" customFormat="1" ht="15" customHeight="1" x14ac:dyDescent="0.15">
      <c r="A1418" s="229"/>
      <c r="B1418" s="230"/>
      <c r="C1418" s="231"/>
      <c r="D1418" s="232">
        <v>1</v>
      </c>
      <c r="E1418" s="233"/>
      <c r="F1418" s="233"/>
      <c r="G1418" s="232"/>
      <c r="H1418" s="234"/>
      <c r="I1418" s="234"/>
      <c r="J1418" s="232"/>
      <c r="K1418" s="233"/>
      <c r="L1418" s="232"/>
      <c r="M1418" s="232"/>
      <c r="N1418" s="232"/>
      <c r="O1418" s="255">
        <f t="shared" si="384"/>
        <v>0</v>
      </c>
      <c r="P1418" s="322">
        <f>SUM(O1418:O1422)</f>
        <v>0</v>
      </c>
      <c r="Q1418" s="264"/>
      <c r="R1418" s="330">
        <f>SUMPRODUCT(Q1418:Q1422+0)</f>
        <v>0</v>
      </c>
      <c r="S1418" s="346" t="e">
        <f>R1418/P1418</f>
        <v>#DIV/0!</v>
      </c>
      <c r="T1418" s="322" t="e">
        <f>LOOKUP(S1418,{0.4,0.45,0.5,0.55,0.6,0.65,0.7,0.75,0.8,0.85,0.9,0.95,1},{0.1,0.175,0.25,0.325,0.4,0.475,0.55,0.625,0.7,0.775,0.85,0.925,1})</f>
        <v>#DIV/0!</v>
      </c>
      <c r="U1418" s="324"/>
      <c r="V1418" s="326"/>
      <c r="W1418" s="328"/>
      <c r="X1418" s="324"/>
      <c r="Y1418" s="330">
        <f>R1418-(V1418/10)-X1418</f>
        <v>0</v>
      </c>
      <c r="Z1418" s="330" t="e">
        <f>Y1418*T1418*AE1418</f>
        <v>#DIV/0!</v>
      </c>
      <c r="AA1418" s="330" t="e">
        <f>U1418-V1418+Z1418</f>
        <v>#DIV/0!</v>
      </c>
      <c r="AB1418" s="265"/>
      <c r="AC1418" s="265"/>
      <c r="AD1418" s="276"/>
      <c r="AE1418" s="277" t="e">
        <f>VLOOKUP(AD1418,分类参数表!$I$2:$J$10,2,FALSE)</f>
        <v>#N/A</v>
      </c>
      <c r="AF1418" s="278"/>
      <c r="AG1418" s="264"/>
      <c r="AH1418" s="264"/>
      <c r="AI1418" s="264"/>
      <c r="AJ1418" s="264"/>
      <c r="AK1418" s="264"/>
      <c r="AL1418" s="264"/>
      <c r="AM1418" s="288"/>
      <c r="AN1418" s="289" t="e">
        <f t="shared" si="385"/>
        <v>#DIV/0!</v>
      </c>
      <c r="AO1418" s="296"/>
    </row>
    <row r="1419" spans="1:41" s="219" customFormat="1" ht="15" customHeight="1" x14ac:dyDescent="0.15">
      <c r="A1419" s="235"/>
      <c r="B1419" s="236">
        <f t="shared" ref="B1419:C1422" si="390">B1418</f>
        <v>0</v>
      </c>
      <c r="C1419" s="237">
        <f t="shared" si="390"/>
        <v>0</v>
      </c>
      <c r="D1419" s="238">
        <f>D1418+1</f>
        <v>2</v>
      </c>
      <c r="E1419" s="238"/>
      <c r="F1419" s="239"/>
      <c r="G1419" s="238"/>
      <c r="H1419" s="240"/>
      <c r="I1419" s="240"/>
      <c r="J1419" s="238"/>
      <c r="K1419" s="238"/>
      <c r="L1419" s="238"/>
      <c r="M1419" s="238"/>
      <c r="N1419" s="238"/>
      <c r="O1419" s="256">
        <f t="shared" si="384"/>
        <v>0</v>
      </c>
      <c r="P1419" s="323"/>
      <c r="Q1419" s="266"/>
      <c r="R1419" s="331"/>
      <c r="S1419" s="347"/>
      <c r="T1419" s="323"/>
      <c r="U1419" s="325"/>
      <c r="V1419" s="327"/>
      <c r="W1419" s="329"/>
      <c r="X1419" s="325"/>
      <c r="Y1419" s="331"/>
      <c r="Z1419" s="331"/>
      <c r="AA1419" s="331"/>
      <c r="AB1419" s="267"/>
      <c r="AC1419" s="267"/>
      <c r="AD1419" s="238">
        <f>AD1418</f>
        <v>0</v>
      </c>
      <c r="AE1419" s="279" t="e">
        <f>VLOOKUP(AD1419,分类参数表!$I$2:$J$10,2,FALSE)</f>
        <v>#N/A</v>
      </c>
      <c r="AF1419" s="280"/>
      <c r="AG1419" s="266"/>
      <c r="AH1419" s="266"/>
      <c r="AI1419" s="266"/>
      <c r="AJ1419" s="266"/>
      <c r="AK1419" s="266"/>
      <c r="AL1419" s="266"/>
      <c r="AM1419" s="290"/>
      <c r="AN1419" s="291" t="e">
        <f t="shared" si="385"/>
        <v>#DIV/0!</v>
      </c>
      <c r="AO1419" s="297"/>
    </row>
    <row r="1420" spans="1:41" s="219" customFormat="1" ht="15" customHeight="1" x14ac:dyDescent="0.15">
      <c r="A1420" s="235"/>
      <c r="B1420" s="236">
        <f t="shared" si="390"/>
        <v>0</v>
      </c>
      <c r="C1420" s="237">
        <f t="shared" si="390"/>
        <v>0</v>
      </c>
      <c r="D1420" s="238">
        <f>D1419+1</f>
        <v>3</v>
      </c>
      <c r="E1420" s="238"/>
      <c r="F1420" s="239"/>
      <c r="G1420" s="238"/>
      <c r="H1420" s="240"/>
      <c r="I1420" s="240"/>
      <c r="J1420" s="238"/>
      <c r="K1420" s="238"/>
      <c r="L1420" s="238"/>
      <c r="M1420" s="238"/>
      <c r="N1420" s="238"/>
      <c r="O1420" s="256">
        <f t="shared" si="384"/>
        <v>0</v>
      </c>
      <c r="P1420" s="323"/>
      <c r="Q1420" s="266"/>
      <c r="R1420" s="331"/>
      <c r="S1420" s="347"/>
      <c r="T1420" s="323"/>
      <c r="U1420" s="325"/>
      <c r="V1420" s="327"/>
      <c r="W1420" s="329"/>
      <c r="X1420" s="325"/>
      <c r="Y1420" s="331"/>
      <c r="Z1420" s="331"/>
      <c r="AA1420" s="331"/>
      <c r="AB1420" s="268"/>
      <c r="AC1420" s="268"/>
      <c r="AD1420" s="238">
        <f>AD1419</f>
        <v>0</v>
      </c>
      <c r="AE1420" s="279" t="e">
        <f>VLOOKUP(AD1420,分类参数表!$I$2:$J$10,2,FALSE)</f>
        <v>#N/A</v>
      </c>
      <c r="AF1420" s="280"/>
      <c r="AG1420" s="266"/>
      <c r="AH1420" s="266"/>
      <c r="AI1420" s="266"/>
      <c r="AJ1420" s="266"/>
      <c r="AK1420" s="266"/>
      <c r="AL1420" s="266"/>
      <c r="AM1420" s="290"/>
      <c r="AN1420" s="291" t="e">
        <f t="shared" si="385"/>
        <v>#DIV/0!</v>
      </c>
      <c r="AO1420" s="297"/>
    </row>
    <row r="1421" spans="1:41" s="219" customFormat="1" ht="15" customHeight="1" x14ac:dyDescent="0.15">
      <c r="A1421" s="235"/>
      <c r="B1421" s="236">
        <f t="shared" si="390"/>
        <v>0</v>
      </c>
      <c r="C1421" s="237">
        <f t="shared" si="390"/>
        <v>0</v>
      </c>
      <c r="D1421" s="238">
        <f>D1420+1</f>
        <v>4</v>
      </c>
      <c r="E1421" s="238"/>
      <c r="F1421" s="239"/>
      <c r="G1421" s="238"/>
      <c r="H1421" s="238"/>
      <c r="I1421" s="238"/>
      <c r="J1421" s="238"/>
      <c r="K1421" s="238"/>
      <c r="L1421" s="238"/>
      <c r="M1421" s="238"/>
      <c r="N1421" s="238"/>
      <c r="O1421" s="256">
        <f t="shared" si="384"/>
        <v>0</v>
      </c>
      <c r="P1421" s="323"/>
      <c r="Q1421" s="266"/>
      <c r="R1421" s="331"/>
      <c r="S1421" s="347"/>
      <c r="T1421" s="323"/>
      <c r="U1421" s="325"/>
      <c r="V1421" s="327"/>
      <c r="W1421" s="329"/>
      <c r="X1421" s="325"/>
      <c r="Y1421" s="331"/>
      <c r="Z1421" s="331"/>
      <c r="AA1421" s="331"/>
      <c r="AB1421" s="267"/>
      <c r="AC1421" s="267"/>
      <c r="AD1421" s="238">
        <f>AD1420</f>
        <v>0</v>
      </c>
      <c r="AE1421" s="279" t="e">
        <f>VLOOKUP(AD1421,分类参数表!$I$2:$J$10,2,FALSE)</f>
        <v>#N/A</v>
      </c>
      <c r="AF1421" s="280"/>
      <c r="AG1421" s="266"/>
      <c r="AH1421" s="266"/>
      <c r="AI1421" s="266"/>
      <c r="AJ1421" s="266"/>
      <c r="AK1421" s="266"/>
      <c r="AL1421" s="266"/>
      <c r="AM1421" s="290"/>
      <c r="AN1421" s="291" t="e">
        <f t="shared" si="385"/>
        <v>#DIV/0!</v>
      </c>
      <c r="AO1421" s="297"/>
    </row>
    <row r="1422" spans="1:41" s="219" customFormat="1" ht="15" customHeight="1" x14ac:dyDescent="0.15">
      <c r="A1422" s="235"/>
      <c r="B1422" s="236">
        <f t="shared" si="390"/>
        <v>0</v>
      </c>
      <c r="C1422" s="237">
        <f t="shared" si="390"/>
        <v>0</v>
      </c>
      <c r="D1422" s="238">
        <f>D1421+1</f>
        <v>5</v>
      </c>
      <c r="E1422" s="238"/>
      <c r="F1422" s="239"/>
      <c r="G1422" s="238"/>
      <c r="H1422" s="238"/>
      <c r="I1422" s="238"/>
      <c r="J1422" s="238"/>
      <c r="K1422" s="238"/>
      <c r="L1422" s="238"/>
      <c r="M1422" s="238"/>
      <c r="N1422" s="238"/>
      <c r="O1422" s="256">
        <f t="shared" si="384"/>
        <v>0</v>
      </c>
      <c r="P1422" s="323"/>
      <c r="Q1422" s="266"/>
      <c r="R1422" s="331"/>
      <c r="S1422" s="347"/>
      <c r="T1422" s="323"/>
      <c r="U1422" s="325"/>
      <c r="V1422" s="327"/>
      <c r="W1422" s="329"/>
      <c r="X1422" s="325"/>
      <c r="Y1422" s="331"/>
      <c r="Z1422" s="331"/>
      <c r="AA1422" s="331"/>
      <c r="AB1422" s="267"/>
      <c r="AC1422" s="267"/>
      <c r="AD1422" s="238">
        <f>AD1421</f>
        <v>0</v>
      </c>
      <c r="AE1422" s="279" t="e">
        <f>VLOOKUP(AD1422,分类参数表!$I$2:$J$10,2,FALSE)</f>
        <v>#N/A</v>
      </c>
      <c r="AF1422" s="280"/>
      <c r="AG1422" s="266"/>
      <c r="AH1422" s="266"/>
      <c r="AI1422" s="266"/>
      <c r="AJ1422" s="266"/>
      <c r="AK1422" s="266"/>
      <c r="AL1422" s="266"/>
      <c r="AM1422" s="290"/>
      <c r="AN1422" s="291" t="e">
        <f t="shared" si="385"/>
        <v>#DIV/0!</v>
      </c>
      <c r="AO1422" s="297"/>
    </row>
    <row r="1423" spans="1:41" x14ac:dyDescent="0.15">
      <c r="A1423" s="253"/>
      <c r="B1423" s="38"/>
      <c r="C1423" s="37"/>
      <c r="D1423" s="38"/>
      <c r="E1423" s="38"/>
      <c r="F1423" s="38"/>
      <c r="G1423" s="38"/>
      <c r="H1423" s="38"/>
      <c r="I1423" s="38"/>
      <c r="J1423" s="38"/>
      <c r="K1423" s="38"/>
      <c r="L1423" s="38"/>
      <c r="M1423" s="38"/>
      <c r="N1423" s="38"/>
      <c r="O1423" s="38"/>
      <c r="P1423" s="38"/>
      <c r="Q1423" s="67"/>
      <c r="R1423" s="38"/>
      <c r="S1423" s="38"/>
      <c r="T1423" s="38"/>
      <c r="U1423" s="38"/>
      <c r="V1423" s="68"/>
      <c r="W1423" s="67"/>
      <c r="X1423" s="38"/>
      <c r="Y1423" s="68"/>
      <c r="Z1423" s="68"/>
      <c r="AA1423" s="68"/>
      <c r="AB1423" s="68"/>
      <c r="AC1423" s="68"/>
      <c r="AD1423" s="38"/>
      <c r="AE1423" s="286"/>
      <c r="AF1423" s="38"/>
      <c r="AG1423" s="38"/>
      <c r="AH1423" s="38"/>
      <c r="AI1423" s="38"/>
      <c r="AJ1423" s="38"/>
      <c r="AK1423" s="38"/>
      <c r="AL1423" s="38"/>
      <c r="AM1423" s="68"/>
      <c r="AN1423" s="90"/>
      <c r="AO1423" s="98"/>
    </row>
    <row r="1424" spans="1:41" s="218" customFormat="1" ht="15" customHeight="1" x14ac:dyDescent="0.15">
      <c r="A1424" s="229"/>
      <c r="B1424" s="230"/>
      <c r="C1424" s="231"/>
      <c r="D1424" s="232">
        <v>1</v>
      </c>
      <c r="E1424" s="233"/>
      <c r="F1424" s="233"/>
      <c r="G1424" s="232"/>
      <c r="H1424" s="234"/>
      <c r="I1424" s="234"/>
      <c r="J1424" s="232"/>
      <c r="K1424" s="233"/>
      <c r="L1424" s="232"/>
      <c r="M1424" s="232"/>
      <c r="N1424" s="232"/>
      <c r="O1424" s="255">
        <f t="shared" ref="O1424:O1448" si="391">N1424*M1424</f>
        <v>0</v>
      </c>
      <c r="P1424" s="322">
        <f>SUM(O1424:O1428)</f>
        <v>0</v>
      </c>
      <c r="Q1424" s="264"/>
      <c r="R1424" s="330">
        <f>SUMPRODUCT(Q1424:Q1428+0)</f>
        <v>0</v>
      </c>
      <c r="S1424" s="346" t="e">
        <f>R1424/P1424</f>
        <v>#DIV/0!</v>
      </c>
      <c r="T1424" s="322" t="e">
        <f>LOOKUP(S1424,{0.4,0.45,0.5,0.55,0.6,0.65,0.7,0.75,0.8,0.85,0.9,0.95,1},{0.1,0.175,0.25,0.325,0.4,0.475,0.55,0.625,0.7,0.775,0.85,0.925,1})</f>
        <v>#DIV/0!</v>
      </c>
      <c r="U1424" s="324"/>
      <c r="V1424" s="326"/>
      <c r="W1424" s="328"/>
      <c r="X1424" s="324"/>
      <c r="Y1424" s="330">
        <f>R1424-(V1424/10)-X1424</f>
        <v>0</v>
      </c>
      <c r="Z1424" s="330" t="e">
        <f>Y1424*T1424*AE1424</f>
        <v>#DIV/0!</v>
      </c>
      <c r="AA1424" s="330" t="e">
        <f>U1424-V1424+Z1424</f>
        <v>#DIV/0!</v>
      </c>
      <c r="AB1424" s="265"/>
      <c r="AC1424" s="265"/>
      <c r="AD1424" s="276"/>
      <c r="AE1424" s="277" t="e">
        <f>VLOOKUP(AD1424,分类参数表!$I$2:$J$10,2,FALSE)</f>
        <v>#N/A</v>
      </c>
      <c r="AF1424" s="278"/>
      <c r="AG1424" s="264"/>
      <c r="AH1424" s="264"/>
      <c r="AI1424" s="264"/>
      <c r="AJ1424" s="264"/>
      <c r="AK1424" s="264"/>
      <c r="AL1424" s="264"/>
      <c r="AM1424" s="288"/>
      <c r="AN1424" s="289" t="e">
        <f t="shared" ref="AN1424:AN1448" si="392">(Q1424-AM1424)/M1424/N1424</f>
        <v>#DIV/0!</v>
      </c>
      <c r="AO1424" s="296"/>
    </row>
    <row r="1425" spans="1:41" s="219" customFormat="1" ht="15" customHeight="1" x14ac:dyDescent="0.15">
      <c r="A1425" s="235"/>
      <c r="B1425" s="236">
        <f t="shared" ref="B1425:C1428" si="393">B1424</f>
        <v>0</v>
      </c>
      <c r="C1425" s="237">
        <f t="shared" si="393"/>
        <v>0</v>
      </c>
      <c r="D1425" s="238">
        <f>D1424+1</f>
        <v>2</v>
      </c>
      <c r="E1425" s="238"/>
      <c r="F1425" s="239"/>
      <c r="G1425" s="238"/>
      <c r="H1425" s="240"/>
      <c r="I1425" s="240"/>
      <c r="J1425" s="238"/>
      <c r="K1425" s="238"/>
      <c r="L1425" s="238"/>
      <c r="M1425" s="238"/>
      <c r="N1425" s="238"/>
      <c r="O1425" s="256">
        <f t="shared" si="391"/>
        <v>0</v>
      </c>
      <c r="P1425" s="323"/>
      <c r="Q1425" s="266"/>
      <c r="R1425" s="331"/>
      <c r="S1425" s="347"/>
      <c r="T1425" s="323"/>
      <c r="U1425" s="325"/>
      <c r="V1425" s="327"/>
      <c r="W1425" s="329"/>
      <c r="X1425" s="325"/>
      <c r="Y1425" s="331"/>
      <c r="Z1425" s="331"/>
      <c r="AA1425" s="331"/>
      <c r="AB1425" s="267"/>
      <c r="AC1425" s="267"/>
      <c r="AD1425" s="238">
        <f>AD1424</f>
        <v>0</v>
      </c>
      <c r="AE1425" s="279" t="e">
        <f>VLOOKUP(AD1425,分类参数表!$I$2:$J$10,2,FALSE)</f>
        <v>#N/A</v>
      </c>
      <c r="AF1425" s="280"/>
      <c r="AG1425" s="266"/>
      <c r="AH1425" s="266"/>
      <c r="AI1425" s="266"/>
      <c r="AJ1425" s="266"/>
      <c r="AK1425" s="266"/>
      <c r="AL1425" s="266"/>
      <c r="AM1425" s="290"/>
      <c r="AN1425" s="291" t="e">
        <f t="shared" si="392"/>
        <v>#DIV/0!</v>
      </c>
      <c r="AO1425" s="297"/>
    </row>
    <row r="1426" spans="1:41" s="219" customFormat="1" ht="15" customHeight="1" x14ac:dyDescent="0.15">
      <c r="A1426" s="235"/>
      <c r="B1426" s="236">
        <f t="shared" si="393"/>
        <v>0</v>
      </c>
      <c r="C1426" s="237">
        <f t="shared" si="393"/>
        <v>0</v>
      </c>
      <c r="D1426" s="238">
        <f>D1425+1</f>
        <v>3</v>
      </c>
      <c r="E1426" s="238"/>
      <c r="F1426" s="239"/>
      <c r="G1426" s="238"/>
      <c r="H1426" s="240"/>
      <c r="I1426" s="240"/>
      <c r="J1426" s="238"/>
      <c r="K1426" s="238"/>
      <c r="L1426" s="238"/>
      <c r="M1426" s="238"/>
      <c r="N1426" s="238"/>
      <c r="O1426" s="256">
        <f t="shared" si="391"/>
        <v>0</v>
      </c>
      <c r="P1426" s="323"/>
      <c r="Q1426" s="266"/>
      <c r="R1426" s="331"/>
      <c r="S1426" s="347"/>
      <c r="T1426" s="323"/>
      <c r="U1426" s="325"/>
      <c r="V1426" s="327"/>
      <c r="W1426" s="329"/>
      <c r="X1426" s="325"/>
      <c r="Y1426" s="331"/>
      <c r="Z1426" s="331"/>
      <c r="AA1426" s="331"/>
      <c r="AB1426" s="268"/>
      <c r="AC1426" s="268"/>
      <c r="AD1426" s="238">
        <f>AD1425</f>
        <v>0</v>
      </c>
      <c r="AE1426" s="279" t="e">
        <f>VLOOKUP(AD1426,分类参数表!$I$2:$J$10,2,FALSE)</f>
        <v>#N/A</v>
      </c>
      <c r="AF1426" s="280"/>
      <c r="AG1426" s="266"/>
      <c r="AH1426" s="266"/>
      <c r="AI1426" s="266"/>
      <c r="AJ1426" s="266"/>
      <c r="AK1426" s="266"/>
      <c r="AL1426" s="266"/>
      <c r="AM1426" s="290"/>
      <c r="AN1426" s="291" t="e">
        <f t="shared" si="392"/>
        <v>#DIV/0!</v>
      </c>
      <c r="AO1426" s="297"/>
    </row>
    <row r="1427" spans="1:41" s="219" customFormat="1" ht="15" customHeight="1" x14ac:dyDescent="0.15">
      <c r="A1427" s="235"/>
      <c r="B1427" s="236">
        <f t="shared" si="393"/>
        <v>0</v>
      </c>
      <c r="C1427" s="237">
        <f t="shared" si="393"/>
        <v>0</v>
      </c>
      <c r="D1427" s="238">
        <f>D1426+1</f>
        <v>4</v>
      </c>
      <c r="E1427" s="238"/>
      <c r="F1427" s="239"/>
      <c r="G1427" s="238"/>
      <c r="H1427" s="238"/>
      <c r="I1427" s="238"/>
      <c r="J1427" s="238"/>
      <c r="K1427" s="238"/>
      <c r="L1427" s="238"/>
      <c r="M1427" s="238"/>
      <c r="N1427" s="238"/>
      <c r="O1427" s="256">
        <f t="shared" si="391"/>
        <v>0</v>
      </c>
      <c r="P1427" s="323"/>
      <c r="Q1427" s="266"/>
      <c r="R1427" s="331"/>
      <c r="S1427" s="347"/>
      <c r="T1427" s="323"/>
      <c r="U1427" s="325"/>
      <c r="V1427" s="327"/>
      <c r="W1427" s="329"/>
      <c r="X1427" s="325"/>
      <c r="Y1427" s="331"/>
      <c r="Z1427" s="331"/>
      <c r="AA1427" s="331"/>
      <c r="AB1427" s="267"/>
      <c r="AC1427" s="267"/>
      <c r="AD1427" s="238">
        <f>AD1426</f>
        <v>0</v>
      </c>
      <c r="AE1427" s="279" t="e">
        <f>VLOOKUP(AD1427,分类参数表!$I$2:$J$10,2,FALSE)</f>
        <v>#N/A</v>
      </c>
      <c r="AF1427" s="280"/>
      <c r="AG1427" s="266"/>
      <c r="AH1427" s="266"/>
      <c r="AI1427" s="266"/>
      <c r="AJ1427" s="266"/>
      <c r="AK1427" s="266"/>
      <c r="AL1427" s="266"/>
      <c r="AM1427" s="290"/>
      <c r="AN1427" s="291" t="e">
        <f t="shared" si="392"/>
        <v>#DIV/0!</v>
      </c>
      <c r="AO1427" s="297"/>
    </row>
    <row r="1428" spans="1:41" s="219" customFormat="1" ht="15" customHeight="1" x14ac:dyDescent="0.15">
      <c r="A1428" s="235"/>
      <c r="B1428" s="236">
        <f t="shared" si="393"/>
        <v>0</v>
      </c>
      <c r="C1428" s="237">
        <f t="shared" si="393"/>
        <v>0</v>
      </c>
      <c r="D1428" s="238">
        <f>D1427+1</f>
        <v>5</v>
      </c>
      <c r="E1428" s="238"/>
      <c r="F1428" s="239"/>
      <c r="G1428" s="238"/>
      <c r="H1428" s="238"/>
      <c r="I1428" s="238"/>
      <c r="J1428" s="238"/>
      <c r="K1428" s="238"/>
      <c r="L1428" s="238"/>
      <c r="M1428" s="238"/>
      <c r="N1428" s="238"/>
      <c r="O1428" s="256">
        <f t="shared" si="391"/>
        <v>0</v>
      </c>
      <c r="P1428" s="323"/>
      <c r="Q1428" s="266"/>
      <c r="R1428" s="331"/>
      <c r="S1428" s="347"/>
      <c r="T1428" s="323"/>
      <c r="U1428" s="325"/>
      <c r="V1428" s="327"/>
      <c r="W1428" s="329"/>
      <c r="X1428" s="325"/>
      <c r="Y1428" s="331"/>
      <c r="Z1428" s="331"/>
      <c r="AA1428" s="331"/>
      <c r="AB1428" s="267"/>
      <c r="AC1428" s="267"/>
      <c r="AD1428" s="238">
        <f>AD1427</f>
        <v>0</v>
      </c>
      <c r="AE1428" s="279" t="e">
        <f>VLOOKUP(AD1428,分类参数表!$I$2:$J$10,2,FALSE)</f>
        <v>#N/A</v>
      </c>
      <c r="AF1428" s="280"/>
      <c r="AG1428" s="266"/>
      <c r="AH1428" s="266"/>
      <c r="AI1428" s="266"/>
      <c r="AJ1428" s="266"/>
      <c r="AK1428" s="266"/>
      <c r="AL1428" s="266"/>
      <c r="AM1428" s="290"/>
      <c r="AN1428" s="291" t="e">
        <f t="shared" si="392"/>
        <v>#DIV/0!</v>
      </c>
      <c r="AO1428" s="297"/>
    </row>
    <row r="1429" spans="1:41" s="220" customFormat="1" ht="15" customHeight="1" x14ac:dyDescent="0.15">
      <c r="A1429" s="241"/>
      <c r="B1429" s="242"/>
      <c r="C1429" s="243"/>
      <c r="D1429" s="244">
        <v>1</v>
      </c>
      <c r="E1429" s="245"/>
      <c r="F1429" s="245"/>
      <c r="G1429" s="244"/>
      <c r="H1429" s="246"/>
      <c r="I1429" s="246"/>
      <c r="J1429" s="244"/>
      <c r="K1429" s="245"/>
      <c r="L1429" s="244"/>
      <c r="M1429" s="244"/>
      <c r="N1429" s="244"/>
      <c r="O1429" s="257">
        <f t="shared" si="391"/>
        <v>0</v>
      </c>
      <c r="P1429" s="332">
        <f>SUM(O1429:O1433)</f>
        <v>0</v>
      </c>
      <c r="Q1429" s="269"/>
      <c r="R1429" s="318">
        <f>SUMPRODUCT(Q1429:Q1433+0)</f>
        <v>0</v>
      </c>
      <c r="S1429" s="334" t="e">
        <f>R1429/P1429</f>
        <v>#DIV/0!</v>
      </c>
      <c r="T1429" s="332" t="e">
        <f>LOOKUP(S1429,{0.4,0.45,0.5,0.55,0.6,0.65,0.7,0.75,0.8,0.85,0.9,0.95,1},{0.1,0.175,0.25,0.325,0.4,0.475,0.55,0.625,0.7,0.775,0.85,0.925,1})</f>
        <v>#DIV/0!</v>
      </c>
      <c r="U1429" s="320"/>
      <c r="V1429" s="344"/>
      <c r="W1429" s="342"/>
      <c r="X1429" s="320"/>
      <c r="Y1429" s="318">
        <f>R1429-(V1429/10)-X1429</f>
        <v>0</v>
      </c>
      <c r="Z1429" s="318" t="e">
        <f>Y1429*T1429*AE1429</f>
        <v>#DIV/0!</v>
      </c>
      <c r="AA1429" s="318" t="e">
        <f>U1429-V1429+Z1429</f>
        <v>#DIV/0!</v>
      </c>
      <c r="AB1429" s="270"/>
      <c r="AC1429" s="270"/>
      <c r="AD1429" s="281"/>
      <c r="AE1429" s="282" t="e">
        <f>VLOOKUP(AD1429,分类参数表!$I$2:$J$10,2,FALSE)</f>
        <v>#N/A</v>
      </c>
      <c r="AF1429" s="283"/>
      <c r="AG1429" s="269"/>
      <c r="AH1429" s="269"/>
      <c r="AI1429" s="269"/>
      <c r="AJ1429" s="269"/>
      <c r="AK1429" s="269"/>
      <c r="AL1429" s="269"/>
      <c r="AM1429" s="292"/>
      <c r="AN1429" s="293" t="e">
        <f t="shared" si="392"/>
        <v>#DIV/0!</v>
      </c>
      <c r="AO1429" s="298"/>
    </row>
    <row r="1430" spans="1:41" s="221" customFormat="1" ht="15" customHeight="1" x14ac:dyDescent="0.15">
      <c r="A1430" s="247"/>
      <c r="B1430" s="248">
        <f t="shared" ref="B1430:C1433" si="394">B1429</f>
        <v>0</v>
      </c>
      <c r="C1430" s="249">
        <f t="shared" si="394"/>
        <v>0</v>
      </c>
      <c r="D1430" s="250">
        <f>D1429+1</f>
        <v>2</v>
      </c>
      <c r="E1430" s="250"/>
      <c r="F1430" s="251"/>
      <c r="G1430" s="250"/>
      <c r="H1430" s="252"/>
      <c r="I1430" s="252"/>
      <c r="J1430" s="250"/>
      <c r="K1430" s="250"/>
      <c r="L1430" s="250"/>
      <c r="M1430" s="250"/>
      <c r="N1430" s="250"/>
      <c r="O1430" s="258">
        <f t="shared" si="391"/>
        <v>0</v>
      </c>
      <c r="P1430" s="333"/>
      <c r="Q1430" s="271"/>
      <c r="R1430" s="319"/>
      <c r="S1430" s="335"/>
      <c r="T1430" s="333"/>
      <c r="U1430" s="321"/>
      <c r="V1430" s="345"/>
      <c r="W1430" s="343"/>
      <c r="X1430" s="321"/>
      <c r="Y1430" s="319"/>
      <c r="Z1430" s="319"/>
      <c r="AA1430" s="319"/>
      <c r="AB1430" s="272"/>
      <c r="AC1430" s="272"/>
      <c r="AD1430" s="250">
        <f>AD1429</f>
        <v>0</v>
      </c>
      <c r="AE1430" s="284" t="e">
        <f>VLOOKUP(AD1430,分类参数表!$I$2:$J$10,2,FALSE)</f>
        <v>#N/A</v>
      </c>
      <c r="AF1430" s="285"/>
      <c r="AG1430" s="271"/>
      <c r="AH1430" s="271"/>
      <c r="AI1430" s="271"/>
      <c r="AJ1430" s="271"/>
      <c r="AK1430" s="271"/>
      <c r="AL1430" s="271"/>
      <c r="AM1430" s="294"/>
      <c r="AN1430" s="295" t="e">
        <f t="shared" si="392"/>
        <v>#DIV/0!</v>
      </c>
      <c r="AO1430" s="299"/>
    </row>
    <row r="1431" spans="1:41" s="221" customFormat="1" ht="15" customHeight="1" x14ac:dyDescent="0.15">
      <c r="A1431" s="247"/>
      <c r="B1431" s="248">
        <f t="shared" si="394"/>
        <v>0</v>
      </c>
      <c r="C1431" s="249">
        <f t="shared" si="394"/>
        <v>0</v>
      </c>
      <c r="D1431" s="250">
        <f>D1430+1</f>
        <v>3</v>
      </c>
      <c r="E1431" s="250"/>
      <c r="F1431" s="251"/>
      <c r="G1431" s="250"/>
      <c r="H1431" s="252"/>
      <c r="I1431" s="252"/>
      <c r="J1431" s="250"/>
      <c r="K1431" s="250"/>
      <c r="L1431" s="250"/>
      <c r="M1431" s="250"/>
      <c r="N1431" s="250"/>
      <c r="O1431" s="258">
        <f t="shared" si="391"/>
        <v>0</v>
      </c>
      <c r="P1431" s="333"/>
      <c r="Q1431" s="271"/>
      <c r="R1431" s="319"/>
      <c r="S1431" s="335"/>
      <c r="T1431" s="333"/>
      <c r="U1431" s="321"/>
      <c r="V1431" s="345"/>
      <c r="W1431" s="343"/>
      <c r="X1431" s="321"/>
      <c r="Y1431" s="319"/>
      <c r="Z1431" s="319"/>
      <c r="AA1431" s="319"/>
      <c r="AB1431" s="273"/>
      <c r="AC1431" s="273"/>
      <c r="AD1431" s="250">
        <f>AD1430</f>
        <v>0</v>
      </c>
      <c r="AE1431" s="284" t="e">
        <f>VLOOKUP(AD1431,分类参数表!$I$2:$J$10,2,FALSE)</f>
        <v>#N/A</v>
      </c>
      <c r="AF1431" s="285"/>
      <c r="AG1431" s="271"/>
      <c r="AH1431" s="271"/>
      <c r="AI1431" s="271"/>
      <c r="AJ1431" s="271"/>
      <c r="AK1431" s="271"/>
      <c r="AL1431" s="271"/>
      <c r="AM1431" s="294"/>
      <c r="AN1431" s="295" t="e">
        <f t="shared" si="392"/>
        <v>#DIV/0!</v>
      </c>
      <c r="AO1431" s="299"/>
    </row>
    <row r="1432" spans="1:41" s="221" customFormat="1" ht="15" customHeight="1" x14ac:dyDescent="0.15">
      <c r="A1432" s="247"/>
      <c r="B1432" s="248">
        <f t="shared" si="394"/>
        <v>0</v>
      </c>
      <c r="C1432" s="249">
        <f t="shared" si="394"/>
        <v>0</v>
      </c>
      <c r="D1432" s="250">
        <f>D1431+1</f>
        <v>4</v>
      </c>
      <c r="E1432" s="250"/>
      <c r="F1432" s="251"/>
      <c r="G1432" s="250"/>
      <c r="H1432" s="250"/>
      <c r="I1432" s="250"/>
      <c r="J1432" s="250"/>
      <c r="K1432" s="250"/>
      <c r="L1432" s="250"/>
      <c r="M1432" s="250"/>
      <c r="N1432" s="250"/>
      <c r="O1432" s="258">
        <f t="shared" si="391"/>
        <v>0</v>
      </c>
      <c r="P1432" s="333"/>
      <c r="Q1432" s="271"/>
      <c r="R1432" s="319"/>
      <c r="S1432" s="335"/>
      <c r="T1432" s="333"/>
      <c r="U1432" s="321"/>
      <c r="V1432" s="345"/>
      <c r="W1432" s="343"/>
      <c r="X1432" s="321"/>
      <c r="Y1432" s="319"/>
      <c r="Z1432" s="319"/>
      <c r="AA1432" s="319"/>
      <c r="AB1432" s="272"/>
      <c r="AC1432" s="272"/>
      <c r="AD1432" s="250">
        <f>AD1431</f>
        <v>0</v>
      </c>
      <c r="AE1432" s="284" t="e">
        <f>VLOOKUP(AD1432,分类参数表!$I$2:$J$10,2,FALSE)</f>
        <v>#N/A</v>
      </c>
      <c r="AF1432" s="285"/>
      <c r="AG1432" s="271"/>
      <c r="AH1432" s="271"/>
      <c r="AI1432" s="271"/>
      <c r="AJ1432" s="271"/>
      <c r="AK1432" s="271"/>
      <c r="AL1432" s="271"/>
      <c r="AM1432" s="294"/>
      <c r="AN1432" s="295" t="e">
        <f t="shared" si="392"/>
        <v>#DIV/0!</v>
      </c>
      <c r="AO1432" s="299"/>
    </row>
    <row r="1433" spans="1:41" s="221" customFormat="1" ht="15" customHeight="1" x14ac:dyDescent="0.15">
      <c r="A1433" s="247"/>
      <c r="B1433" s="248">
        <f t="shared" si="394"/>
        <v>0</v>
      </c>
      <c r="C1433" s="249">
        <f t="shared" si="394"/>
        <v>0</v>
      </c>
      <c r="D1433" s="250">
        <f>D1432+1</f>
        <v>5</v>
      </c>
      <c r="E1433" s="250"/>
      <c r="F1433" s="251"/>
      <c r="G1433" s="250"/>
      <c r="H1433" s="250"/>
      <c r="I1433" s="250"/>
      <c r="J1433" s="250"/>
      <c r="K1433" s="250"/>
      <c r="L1433" s="250"/>
      <c r="M1433" s="250"/>
      <c r="N1433" s="250"/>
      <c r="O1433" s="258">
        <f t="shared" si="391"/>
        <v>0</v>
      </c>
      <c r="P1433" s="333"/>
      <c r="Q1433" s="271"/>
      <c r="R1433" s="319"/>
      <c r="S1433" s="335"/>
      <c r="T1433" s="333"/>
      <c r="U1433" s="321"/>
      <c r="V1433" s="345"/>
      <c r="W1433" s="343"/>
      <c r="X1433" s="321"/>
      <c r="Y1433" s="319"/>
      <c r="Z1433" s="319"/>
      <c r="AA1433" s="319"/>
      <c r="AB1433" s="272"/>
      <c r="AC1433" s="272"/>
      <c r="AD1433" s="250">
        <f>AD1432</f>
        <v>0</v>
      </c>
      <c r="AE1433" s="284" t="e">
        <f>VLOOKUP(AD1433,分类参数表!$I$2:$J$10,2,FALSE)</f>
        <v>#N/A</v>
      </c>
      <c r="AF1433" s="285"/>
      <c r="AG1433" s="271"/>
      <c r="AH1433" s="271"/>
      <c r="AI1433" s="271"/>
      <c r="AJ1433" s="271"/>
      <c r="AK1433" s="271"/>
      <c r="AL1433" s="271"/>
      <c r="AM1433" s="294"/>
      <c r="AN1433" s="295" t="e">
        <f t="shared" si="392"/>
        <v>#DIV/0!</v>
      </c>
      <c r="AO1433" s="299"/>
    </row>
    <row r="1434" spans="1:41" s="218" customFormat="1" ht="15" customHeight="1" x14ac:dyDescent="0.15">
      <c r="A1434" s="229"/>
      <c r="B1434" s="230"/>
      <c r="C1434" s="231"/>
      <c r="D1434" s="232">
        <v>1</v>
      </c>
      <c r="E1434" s="233"/>
      <c r="F1434" s="233"/>
      <c r="G1434" s="232"/>
      <c r="H1434" s="234"/>
      <c r="I1434" s="234"/>
      <c r="J1434" s="232"/>
      <c r="K1434" s="233"/>
      <c r="L1434" s="232"/>
      <c r="M1434" s="232"/>
      <c r="N1434" s="232"/>
      <c r="O1434" s="255">
        <f t="shared" si="391"/>
        <v>0</v>
      </c>
      <c r="P1434" s="322">
        <f>SUM(O1434:O1438)</f>
        <v>0</v>
      </c>
      <c r="Q1434" s="264"/>
      <c r="R1434" s="330">
        <f>SUMPRODUCT(Q1434:Q1438+0)</f>
        <v>0</v>
      </c>
      <c r="S1434" s="346" t="e">
        <f>R1434/P1434</f>
        <v>#DIV/0!</v>
      </c>
      <c r="T1434" s="322" t="e">
        <f>LOOKUP(S1434,{0.4,0.45,0.5,0.55,0.6,0.65,0.7,0.75,0.8,0.85,0.9,0.95,1},{0.1,0.175,0.25,0.325,0.4,0.475,0.55,0.625,0.7,0.775,0.85,0.925,1})</f>
        <v>#DIV/0!</v>
      </c>
      <c r="U1434" s="324"/>
      <c r="V1434" s="326"/>
      <c r="W1434" s="328"/>
      <c r="X1434" s="324"/>
      <c r="Y1434" s="330">
        <f>R1434-(V1434/10)-X1434</f>
        <v>0</v>
      </c>
      <c r="Z1434" s="330" t="e">
        <f>Y1434*T1434*AE1434</f>
        <v>#DIV/0!</v>
      </c>
      <c r="AA1434" s="330" t="e">
        <f>U1434-V1434+Z1434</f>
        <v>#DIV/0!</v>
      </c>
      <c r="AB1434" s="265"/>
      <c r="AC1434" s="265"/>
      <c r="AD1434" s="276"/>
      <c r="AE1434" s="277" t="e">
        <f>VLOOKUP(AD1434,分类参数表!$I$2:$J$10,2,FALSE)</f>
        <v>#N/A</v>
      </c>
      <c r="AF1434" s="278"/>
      <c r="AG1434" s="264"/>
      <c r="AH1434" s="264"/>
      <c r="AI1434" s="264"/>
      <c r="AJ1434" s="264"/>
      <c r="AK1434" s="264"/>
      <c r="AL1434" s="264"/>
      <c r="AM1434" s="288"/>
      <c r="AN1434" s="289" t="e">
        <f t="shared" si="392"/>
        <v>#DIV/0!</v>
      </c>
      <c r="AO1434" s="296"/>
    </row>
    <row r="1435" spans="1:41" s="219" customFormat="1" ht="15" customHeight="1" x14ac:dyDescent="0.15">
      <c r="A1435" s="235"/>
      <c r="B1435" s="236">
        <f t="shared" ref="B1435:C1438" si="395">B1434</f>
        <v>0</v>
      </c>
      <c r="C1435" s="237">
        <f t="shared" si="395"/>
        <v>0</v>
      </c>
      <c r="D1435" s="238">
        <f>D1434+1</f>
        <v>2</v>
      </c>
      <c r="E1435" s="238"/>
      <c r="F1435" s="239"/>
      <c r="G1435" s="238"/>
      <c r="H1435" s="240"/>
      <c r="I1435" s="240"/>
      <c r="J1435" s="238"/>
      <c r="K1435" s="238"/>
      <c r="L1435" s="238"/>
      <c r="M1435" s="238"/>
      <c r="N1435" s="238"/>
      <c r="O1435" s="256">
        <f t="shared" si="391"/>
        <v>0</v>
      </c>
      <c r="P1435" s="323"/>
      <c r="Q1435" s="266"/>
      <c r="R1435" s="331"/>
      <c r="S1435" s="347"/>
      <c r="T1435" s="323"/>
      <c r="U1435" s="325"/>
      <c r="V1435" s="327"/>
      <c r="W1435" s="329"/>
      <c r="X1435" s="325"/>
      <c r="Y1435" s="331"/>
      <c r="Z1435" s="331"/>
      <c r="AA1435" s="331"/>
      <c r="AB1435" s="267"/>
      <c r="AC1435" s="267"/>
      <c r="AD1435" s="238">
        <f>AD1434</f>
        <v>0</v>
      </c>
      <c r="AE1435" s="279" t="e">
        <f>VLOOKUP(AD1435,分类参数表!$I$2:$J$10,2,FALSE)</f>
        <v>#N/A</v>
      </c>
      <c r="AF1435" s="280"/>
      <c r="AG1435" s="266"/>
      <c r="AH1435" s="266"/>
      <c r="AI1435" s="266"/>
      <c r="AJ1435" s="266"/>
      <c r="AK1435" s="266"/>
      <c r="AL1435" s="266"/>
      <c r="AM1435" s="290"/>
      <c r="AN1435" s="291" t="e">
        <f t="shared" si="392"/>
        <v>#DIV/0!</v>
      </c>
      <c r="AO1435" s="297"/>
    </row>
    <row r="1436" spans="1:41" s="219" customFormat="1" ht="15" customHeight="1" x14ac:dyDescent="0.15">
      <c r="A1436" s="235"/>
      <c r="B1436" s="236">
        <f t="shared" si="395"/>
        <v>0</v>
      </c>
      <c r="C1436" s="237">
        <f t="shared" si="395"/>
        <v>0</v>
      </c>
      <c r="D1436" s="238">
        <f>D1435+1</f>
        <v>3</v>
      </c>
      <c r="E1436" s="238"/>
      <c r="F1436" s="239"/>
      <c r="G1436" s="238"/>
      <c r="H1436" s="240"/>
      <c r="I1436" s="240"/>
      <c r="J1436" s="238"/>
      <c r="K1436" s="238"/>
      <c r="L1436" s="238"/>
      <c r="M1436" s="238"/>
      <c r="N1436" s="238"/>
      <c r="O1436" s="256">
        <f t="shared" si="391"/>
        <v>0</v>
      </c>
      <c r="P1436" s="323"/>
      <c r="Q1436" s="266"/>
      <c r="R1436" s="331"/>
      <c r="S1436" s="347"/>
      <c r="T1436" s="323"/>
      <c r="U1436" s="325"/>
      <c r="V1436" s="327"/>
      <c r="W1436" s="329"/>
      <c r="X1436" s="325"/>
      <c r="Y1436" s="331"/>
      <c r="Z1436" s="331"/>
      <c r="AA1436" s="331"/>
      <c r="AB1436" s="268"/>
      <c r="AC1436" s="268"/>
      <c r="AD1436" s="238">
        <f>AD1435</f>
        <v>0</v>
      </c>
      <c r="AE1436" s="279" t="e">
        <f>VLOOKUP(AD1436,分类参数表!$I$2:$J$10,2,FALSE)</f>
        <v>#N/A</v>
      </c>
      <c r="AF1436" s="280"/>
      <c r="AG1436" s="266"/>
      <c r="AH1436" s="266"/>
      <c r="AI1436" s="266"/>
      <c r="AJ1436" s="266"/>
      <c r="AK1436" s="266"/>
      <c r="AL1436" s="266"/>
      <c r="AM1436" s="290"/>
      <c r="AN1436" s="291" t="e">
        <f t="shared" si="392"/>
        <v>#DIV/0!</v>
      </c>
      <c r="AO1436" s="297"/>
    </row>
    <row r="1437" spans="1:41" s="219" customFormat="1" ht="15" customHeight="1" x14ac:dyDescent="0.15">
      <c r="A1437" s="235"/>
      <c r="B1437" s="236">
        <f t="shared" si="395"/>
        <v>0</v>
      </c>
      <c r="C1437" s="237">
        <f t="shared" si="395"/>
        <v>0</v>
      </c>
      <c r="D1437" s="238">
        <f>D1436+1</f>
        <v>4</v>
      </c>
      <c r="E1437" s="238"/>
      <c r="F1437" s="239"/>
      <c r="G1437" s="238"/>
      <c r="H1437" s="238"/>
      <c r="I1437" s="238"/>
      <c r="J1437" s="238"/>
      <c r="K1437" s="238"/>
      <c r="L1437" s="238"/>
      <c r="M1437" s="238"/>
      <c r="N1437" s="238"/>
      <c r="O1437" s="256">
        <f t="shared" si="391"/>
        <v>0</v>
      </c>
      <c r="P1437" s="323"/>
      <c r="Q1437" s="266"/>
      <c r="R1437" s="331"/>
      <c r="S1437" s="347"/>
      <c r="T1437" s="323"/>
      <c r="U1437" s="325"/>
      <c r="V1437" s="327"/>
      <c r="W1437" s="329"/>
      <c r="X1437" s="325"/>
      <c r="Y1437" s="331"/>
      <c r="Z1437" s="331"/>
      <c r="AA1437" s="331"/>
      <c r="AB1437" s="267"/>
      <c r="AC1437" s="267"/>
      <c r="AD1437" s="238">
        <f>AD1436</f>
        <v>0</v>
      </c>
      <c r="AE1437" s="279" t="e">
        <f>VLOOKUP(AD1437,分类参数表!$I$2:$J$10,2,FALSE)</f>
        <v>#N/A</v>
      </c>
      <c r="AF1437" s="280"/>
      <c r="AG1437" s="266"/>
      <c r="AH1437" s="266"/>
      <c r="AI1437" s="266"/>
      <c r="AJ1437" s="266"/>
      <c r="AK1437" s="266"/>
      <c r="AL1437" s="266"/>
      <c r="AM1437" s="290"/>
      <c r="AN1437" s="291" t="e">
        <f t="shared" si="392"/>
        <v>#DIV/0!</v>
      </c>
      <c r="AO1437" s="297"/>
    </row>
    <row r="1438" spans="1:41" s="219" customFormat="1" ht="15" customHeight="1" x14ac:dyDescent="0.15">
      <c r="A1438" s="235"/>
      <c r="B1438" s="236">
        <f t="shared" si="395"/>
        <v>0</v>
      </c>
      <c r="C1438" s="237">
        <f t="shared" si="395"/>
        <v>0</v>
      </c>
      <c r="D1438" s="238">
        <f>D1437+1</f>
        <v>5</v>
      </c>
      <c r="E1438" s="238"/>
      <c r="F1438" s="239"/>
      <c r="G1438" s="238"/>
      <c r="H1438" s="238"/>
      <c r="I1438" s="238"/>
      <c r="J1438" s="238"/>
      <c r="K1438" s="238"/>
      <c r="L1438" s="238"/>
      <c r="M1438" s="238"/>
      <c r="N1438" s="238"/>
      <c r="O1438" s="256">
        <f t="shared" si="391"/>
        <v>0</v>
      </c>
      <c r="P1438" s="323"/>
      <c r="Q1438" s="266"/>
      <c r="R1438" s="331"/>
      <c r="S1438" s="347"/>
      <c r="T1438" s="323"/>
      <c r="U1438" s="325"/>
      <c r="V1438" s="327"/>
      <c r="W1438" s="329"/>
      <c r="X1438" s="325"/>
      <c r="Y1438" s="331"/>
      <c r="Z1438" s="331"/>
      <c r="AA1438" s="331"/>
      <c r="AB1438" s="267"/>
      <c r="AC1438" s="267"/>
      <c r="AD1438" s="238">
        <f>AD1437</f>
        <v>0</v>
      </c>
      <c r="AE1438" s="279" t="e">
        <f>VLOOKUP(AD1438,分类参数表!$I$2:$J$10,2,FALSE)</f>
        <v>#N/A</v>
      </c>
      <c r="AF1438" s="280"/>
      <c r="AG1438" s="266"/>
      <c r="AH1438" s="266"/>
      <c r="AI1438" s="266"/>
      <c r="AJ1438" s="266"/>
      <c r="AK1438" s="266"/>
      <c r="AL1438" s="266"/>
      <c r="AM1438" s="290"/>
      <c r="AN1438" s="291" t="e">
        <f t="shared" si="392"/>
        <v>#DIV/0!</v>
      </c>
      <c r="AO1438" s="297"/>
    </row>
    <row r="1439" spans="1:41" s="220" customFormat="1" ht="15" customHeight="1" x14ac:dyDescent="0.15">
      <c r="A1439" s="241"/>
      <c r="B1439" s="242"/>
      <c r="C1439" s="243"/>
      <c r="D1439" s="244">
        <v>1</v>
      </c>
      <c r="E1439" s="245"/>
      <c r="F1439" s="245"/>
      <c r="G1439" s="244"/>
      <c r="H1439" s="246"/>
      <c r="I1439" s="246"/>
      <c r="J1439" s="244"/>
      <c r="K1439" s="245"/>
      <c r="L1439" s="244"/>
      <c r="M1439" s="244"/>
      <c r="N1439" s="244"/>
      <c r="O1439" s="257">
        <f t="shared" si="391"/>
        <v>0</v>
      </c>
      <c r="P1439" s="332">
        <f>SUM(O1439:O1443)</f>
        <v>0</v>
      </c>
      <c r="Q1439" s="269"/>
      <c r="R1439" s="318">
        <f>SUMPRODUCT(Q1439:Q1443+0)</f>
        <v>0</v>
      </c>
      <c r="S1439" s="334" t="e">
        <f>R1439/P1439</f>
        <v>#DIV/0!</v>
      </c>
      <c r="T1439" s="332" t="e">
        <f>LOOKUP(S1439,{0.4,0.45,0.5,0.55,0.6,0.65,0.7,0.75,0.8,0.85,0.9,0.95,1},{0.1,0.175,0.25,0.325,0.4,0.475,0.55,0.625,0.7,0.775,0.85,0.925,1})</f>
        <v>#DIV/0!</v>
      </c>
      <c r="U1439" s="320"/>
      <c r="V1439" s="344"/>
      <c r="W1439" s="342"/>
      <c r="X1439" s="320"/>
      <c r="Y1439" s="318">
        <f>R1439-(V1439/10)-X1439</f>
        <v>0</v>
      </c>
      <c r="Z1439" s="318" t="e">
        <f>Y1439*T1439*AE1439</f>
        <v>#DIV/0!</v>
      </c>
      <c r="AA1439" s="318" t="e">
        <f>U1439-V1439+Z1439</f>
        <v>#DIV/0!</v>
      </c>
      <c r="AB1439" s="270"/>
      <c r="AC1439" s="270"/>
      <c r="AD1439" s="281"/>
      <c r="AE1439" s="282" t="e">
        <f>VLOOKUP(AD1439,分类参数表!$I$2:$J$10,2,FALSE)</f>
        <v>#N/A</v>
      </c>
      <c r="AF1439" s="283"/>
      <c r="AG1439" s="269"/>
      <c r="AH1439" s="269"/>
      <c r="AI1439" s="269"/>
      <c r="AJ1439" s="269"/>
      <c r="AK1439" s="269"/>
      <c r="AL1439" s="269"/>
      <c r="AM1439" s="292"/>
      <c r="AN1439" s="293" t="e">
        <f t="shared" si="392"/>
        <v>#DIV/0!</v>
      </c>
      <c r="AO1439" s="298"/>
    </row>
    <row r="1440" spans="1:41" s="221" customFormat="1" ht="15" customHeight="1" x14ac:dyDescent="0.15">
      <c r="A1440" s="247"/>
      <c r="B1440" s="248">
        <f t="shared" ref="B1440:C1443" si="396">B1439</f>
        <v>0</v>
      </c>
      <c r="C1440" s="249">
        <f t="shared" si="396"/>
        <v>0</v>
      </c>
      <c r="D1440" s="250">
        <f>D1439+1</f>
        <v>2</v>
      </c>
      <c r="E1440" s="250"/>
      <c r="F1440" s="251"/>
      <c r="G1440" s="250"/>
      <c r="H1440" s="252"/>
      <c r="I1440" s="252"/>
      <c r="J1440" s="250"/>
      <c r="K1440" s="250"/>
      <c r="L1440" s="250"/>
      <c r="M1440" s="250"/>
      <c r="N1440" s="250"/>
      <c r="O1440" s="258">
        <f t="shared" si="391"/>
        <v>0</v>
      </c>
      <c r="P1440" s="333"/>
      <c r="Q1440" s="271"/>
      <c r="R1440" s="319"/>
      <c r="S1440" s="335"/>
      <c r="T1440" s="333"/>
      <c r="U1440" s="321"/>
      <c r="V1440" s="345"/>
      <c r="W1440" s="343"/>
      <c r="X1440" s="321"/>
      <c r="Y1440" s="319"/>
      <c r="Z1440" s="319"/>
      <c r="AA1440" s="319"/>
      <c r="AB1440" s="272"/>
      <c r="AC1440" s="272"/>
      <c r="AD1440" s="250">
        <f>AD1439</f>
        <v>0</v>
      </c>
      <c r="AE1440" s="284" t="e">
        <f>VLOOKUP(AD1440,分类参数表!$I$2:$J$10,2,FALSE)</f>
        <v>#N/A</v>
      </c>
      <c r="AF1440" s="285"/>
      <c r="AG1440" s="271"/>
      <c r="AH1440" s="271"/>
      <c r="AI1440" s="271"/>
      <c r="AJ1440" s="271"/>
      <c r="AK1440" s="271"/>
      <c r="AL1440" s="271"/>
      <c r="AM1440" s="294"/>
      <c r="AN1440" s="295" t="e">
        <f t="shared" si="392"/>
        <v>#DIV/0!</v>
      </c>
      <c r="AO1440" s="299"/>
    </row>
    <row r="1441" spans="1:41" s="221" customFormat="1" ht="15" customHeight="1" x14ac:dyDescent="0.15">
      <c r="A1441" s="247"/>
      <c r="B1441" s="248">
        <f t="shared" si="396"/>
        <v>0</v>
      </c>
      <c r="C1441" s="249">
        <f t="shared" si="396"/>
        <v>0</v>
      </c>
      <c r="D1441" s="250">
        <f>D1440+1</f>
        <v>3</v>
      </c>
      <c r="E1441" s="250"/>
      <c r="F1441" s="251"/>
      <c r="G1441" s="250"/>
      <c r="H1441" s="252"/>
      <c r="I1441" s="252"/>
      <c r="J1441" s="250"/>
      <c r="K1441" s="250"/>
      <c r="L1441" s="250"/>
      <c r="M1441" s="250"/>
      <c r="N1441" s="250"/>
      <c r="O1441" s="258">
        <f t="shared" si="391"/>
        <v>0</v>
      </c>
      <c r="P1441" s="333"/>
      <c r="Q1441" s="271"/>
      <c r="R1441" s="319"/>
      <c r="S1441" s="335"/>
      <c r="T1441" s="333"/>
      <c r="U1441" s="321"/>
      <c r="V1441" s="345"/>
      <c r="W1441" s="343"/>
      <c r="X1441" s="321"/>
      <c r="Y1441" s="319"/>
      <c r="Z1441" s="319"/>
      <c r="AA1441" s="319"/>
      <c r="AB1441" s="273"/>
      <c r="AC1441" s="273"/>
      <c r="AD1441" s="250">
        <f>AD1440</f>
        <v>0</v>
      </c>
      <c r="AE1441" s="284" t="e">
        <f>VLOOKUP(AD1441,分类参数表!$I$2:$J$10,2,FALSE)</f>
        <v>#N/A</v>
      </c>
      <c r="AF1441" s="285"/>
      <c r="AG1441" s="271"/>
      <c r="AH1441" s="271"/>
      <c r="AI1441" s="271"/>
      <c r="AJ1441" s="271"/>
      <c r="AK1441" s="271"/>
      <c r="AL1441" s="271"/>
      <c r="AM1441" s="294"/>
      <c r="AN1441" s="295" t="e">
        <f t="shared" si="392"/>
        <v>#DIV/0!</v>
      </c>
      <c r="AO1441" s="299"/>
    </row>
    <row r="1442" spans="1:41" s="221" customFormat="1" ht="15" customHeight="1" x14ac:dyDescent="0.15">
      <c r="A1442" s="247"/>
      <c r="B1442" s="248">
        <f t="shared" si="396"/>
        <v>0</v>
      </c>
      <c r="C1442" s="249">
        <f t="shared" si="396"/>
        <v>0</v>
      </c>
      <c r="D1442" s="250">
        <f>D1441+1</f>
        <v>4</v>
      </c>
      <c r="E1442" s="250"/>
      <c r="F1442" s="251"/>
      <c r="G1442" s="250"/>
      <c r="H1442" s="250"/>
      <c r="I1442" s="250"/>
      <c r="J1442" s="250"/>
      <c r="K1442" s="250"/>
      <c r="L1442" s="250"/>
      <c r="M1442" s="250"/>
      <c r="N1442" s="250"/>
      <c r="O1442" s="258">
        <f t="shared" si="391"/>
        <v>0</v>
      </c>
      <c r="P1442" s="333"/>
      <c r="Q1442" s="271"/>
      <c r="R1442" s="319"/>
      <c r="S1442" s="335"/>
      <c r="T1442" s="333"/>
      <c r="U1442" s="321"/>
      <c r="V1442" s="345"/>
      <c r="W1442" s="343"/>
      <c r="X1442" s="321"/>
      <c r="Y1442" s="319"/>
      <c r="Z1442" s="319"/>
      <c r="AA1442" s="319"/>
      <c r="AB1442" s="272"/>
      <c r="AC1442" s="272"/>
      <c r="AD1442" s="250">
        <f>AD1441</f>
        <v>0</v>
      </c>
      <c r="AE1442" s="284" t="e">
        <f>VLOOKUP(AD1442,分类参数表!$I$2:$J$10,2,FALSE)</f>
        <v>#N/A</v>
      </c>
      <c r="AF1442" s="285"/>
      <c r="AG1442" s="271"/>
      <c r="AH1442" s="271"/>
      <c r="AI1442" s="271"/>
      <c r="AJ1442" s="271"/>
      <c r="AK1442" s="271"/>
      <c r="AL1442" s="271"/>
      <c r="AM1442" s="294"/>
      <c r="AN1442" s="295" t="e">
        <f t="shared" si="392"/>
        <v>#DIV/0!</v>
      </c>
      <c r="AO1442" s="299"/>
    </row>
    <row r="1443" spans="1:41" s="221" customFormat="1" ht="15" customHeight="1" x14ac:dyDescent="0.15">
      <c r="A1443" s="247"/>
      <c r="B1443" s="248">
        <f t="shared" si="396"/>
        <v>0</v>
      </c>
      <c r="C1443" s="249">
        <f t="shared" si="396"/>
        <v>0</v>
      </c>
      <c r="D1443" s="250">
        <f>D1442+1</f>
        <v>5</v>
      </c>
      <c r="E1443" s="250"/>
      <c r="F1443" s="251"/>
      <c r="G1443" s="250"/>
      <c r="H1443" s="250"/>
      <c r="I1443" s="250"/>
      <c r="J1443" s="250"/>
      <c r="K1443" s="250"/>
      <c r="L1443" s="250"/>
      <c r="M1443" s="250"/>
      <c r="N1443" s="250"/>
      <c r="O1443" s="258">
        <f t="shared" si="391"/>
        <v>0</v>
      </c>
      <c r="P1443" s="333"/>
      <c r="Q1443" s="271"/>
      <c r="R1443" s="319"/>
      <c r="S1443" s="335"/>
      <c r="T1443" s="333"/>
      <c r="U1443" s="321"/>
      <c r="V1443" s="345"/>
      <c r="W1443" s="343"/>
      <c r="X1443" s="321"/>
      <c r="Y1443" s="319"/>
      <c r="Z1443" s="319"/>
      <c r="AA1443" s="319"/>
      <c r="AB1443" s="272"/>
      <c r="AC1443" s="272"/>
      <c r="AD1443" s="250">
        <f>AD1442</f>
        <v>0</v>
      </c>
      <c r="AE1443" s="284" t="e">
        <f>VLOOKUP(AD1443,分类参数表!$I$2:$J$10,2,FALSE)</f>
        <v>#N/A</v>
      </c>
      <c r="AF1443" s="285"/>
      <c r="AG1443" s="271"/>
      <c r="AH1443" s="271"/>
      <c r="AI1443" s="271"/>
      <c r="AJ1443" s="271"/>
      <c r="AK1443" s="271"/>
      <c r="AL1443" s="271"/>
      <c r="AM1443" s="294"/>
      <c r="AN1443" s="295" t="e">
        <f t="shared" si="392"/>
        <v>#DIV/0!</v>
      </c>
      <c r="AO1443" s="299"/>
    </row>
    <row r="1444" spans="1:41" s="218" customFormat="1" ht="15" customHeight="1" x14ac:dyDescent="0.15">
      <c r="A1444" s="229"/>
      <c r="B1444" s="230"/>
      <c r="C1444" s="231"/>
      <c r="D1444" s="232">
        <v>1</v>
      </c>
      <c r="E1444" s="233"/>
      <c r="F1444" s="233"/>
      <c r="G1444" s="232"/>
      <c r="H1444" s="234"/>
      <c r="I1444" s="234"/>
      <c r="J1444" s="232"/>
      <c r="K1444" s="233"/>
      <c r="L1444" s="232"/>
      <c r="M1444" s="232"/>
      <c r="N1444" s="232"/>
      <c r="O1444" s="255">
        <f t="shared" si="391"/>
        <v>0</v>
      </c>
      <c r="P1444" s="322">
        <f>SUM(O1444:O1448)</f>
        <v>0</v>
      </c>
      <c r="Q1444" s="264"/>
      <c r="R1444" s="330">
        <f>SUMPRODUCT(Q1444:Q1448+0)</f>
        <v>0</v>
      </c>
      <c r="S1444" s="346" t="e">
        <f>R1444/P1444</f>
        <v>#DIV/0!</v>
      </c>
      <c r="T1444" s="322" t="e">
        <f>LOOKUP(S1444,{0.4,0.45,0.5,0.55,0.6,0.65,0.7,0.75,0.8,0.85,0.9,0.95,1},{0.1,0.175,0.25,0.325,0.4,0.475,0.55,0.625,0.7,0.775,0.85,0.925,1})</f>
        <v>#DIV/0!</v>
      </c>
      <c r="U1444" s="324"/>
      <c r="V1444" s="326"/>
      <c r="W1444" s="328"/>
      <c r="X1444" s="324"/>
      <c r="Y1444" s="330">
        <f>R1444-(V1444/10)-X1444</f>
        <v>0</v>
      </c>
      <c r="Z1444" s="330" t="e">
        <f>Y1444*T1444*AE1444</f>
        <v>#DIV/0!</v>
      </c>
      <c r="AA1444" s="330" t="e">
        <f>U1444-V1444+Z1444</f>
        <v>#DIV/0!</v>
      </c>
      <c r="AB1444" s="265"/>
      <c r="AC1444" s="265"/>
      <c r="AD1444" s="276"/>
      <c r="AE1444" s="277" t="e">
        <f>VLOOKUP(AD1444,分类参数表!$I$2:$J$10,2,FALSE)</f>
        <v>#N/A</v>
      </c>
      <c r="AF1444" s="278"/>
      <c r="AG1444" s="264"/>
      <c r="AH1444" s="264"/>
      <c r="AI1444" s="264"/>
      <c r="AJ1444" s="264"/>
      <c r="AK1444" s="264"/>
      <c r="AL1444" s="264"/>
      <c r="AM1444" s="288"/>
      <c r="AN1444" s="289" t="e">
        <f t="shared" si="392"/>
        <v>#DIV/0!</v>
      </c>
      <c r="AO1444" s="296"/>
    </row>
    <row r="1445" spans="1:41" s="219" customFormat="1" ht="15" customHeight="1" x14ac:dyDescent="0.15">
      <c r="A1445" s="235"/>
      <c r="B1445" s="236">
        <f t="shared" ref="B1445:C1448" si="397">B1444</f>
        <v>0</v>
      </c>
      <c r="C1445" s="237">
        <f t="shared" si="397"/>
        <v>0</v>
      </c>
      <c r="D1445" s="238">
        <f>D1444+1</f>
        <v>2</v>
      </c>
      <c r="E1445" s="238"/>
      <c r="F1445" s="239"/>
      <c r="G1445" s="238"/>
      <c r="H1445" s="240"/>
      <c r="I1445" s="240"/>
      <c r="J1445" s="238"/>
      <c r="K1445" s="238"/>
      <c r="L1445" s="238"/>
      <c r="M1445" s="238"/>
      <c r="N1445" s="238"/>
      <c r="O1445" s="256">
        <f t="shared" si="391"/>
        <v>0</v>
      </c>
      <c r="P1445" s="323"/>
      <c r="Q1445" s="266"/>
      <c r="R1445" s="331"/>
      <c r="S1445" s="347"/>
      <c r="T1445" s="323"/>
      <c r="U1445" s="325"/>
      <c r="V1445" s="327"/>
      <c r="W1445" s="329"/>
      <c r="X1445" s="325"/>
      <c r="Y1445" s="331"/>
      <c r="Z1445" s="331"/>
      <c r="AA1445" s="331"/>
      <c r="AB1445" s="267"/>
      <c r="AC1445" s="267"/>
      <c r="AD1445" s="238">
        <f>AD1444</f>
        <v>0</v>
      </c>
      <c r="AE1445" s="279" t="e">
        <f>VLOOKUP(AD1445,分类参数表!$I$2:$J$10,2,FALSE)</f>
        <v>#N/A</v>
      </c>
      <c r="AF1445" s="280"/>
      <c r="AG1445" s="266"/>
      <c r="AH1445" s="266"/>
      <c r="AI1445" s="266"/>
      <c r="AJ1445" s="266"/>
      <c r="AK1445" s="266"/>
      <c r="AL1445" s="266"/>
      <c r="AM1445" s="290"/>
      <c r="AN1445" s="291" t="e">
        <f t="shared" si="392"/>
        <v>#DIV/0!</v>
      </c>
      <c r="AO1445" s="297"/>
    </row>
    <row r="1446" spans="1:41" s="219" customFormat="1" ht="15" customHeight="1" x14ac:dyDescent="0.15">
      <c r="A1446" s="235"/>
      <c r="B1446" s="236">
        <f t="shared" si="397"/>
        <v>0</v>
      </c>
      <c r="C1446" s="237">
        <f t="shared" si="397"/>
        <v>0</v>
      </c>
      <c r="D1446" s="238">
        <f>D1445+1</f>
        <v>3</v>
      </c>
      <c r="E1446" s="238"/>
      <c r="F1446" s="239"/>
      <c r="G1446" s="238"/>
      <c r="H1446" s="240"/>
      <c r="I1446" s="240"/>
      <c r="J1446" s="238"/>
      <c r="K1446" s="238"/>
      <c r="L1446" s="238"/>
      <c r="M1446" s="238"/>
      <c r="N1446" s="238"/>
      <c r="O1446" s="256">
        <f t="shared" si="391"/>
        <v>0</v>
      </c>
      <c r="P1446" s="323"/>
      <c r="Q1446" s="266"/>
      <c r="R1446" s="331"/>
      <c r="S1446" s="347"/>
      <c r="T1446" s="323"/>
      <c r="U1446" s="325"/>
      <c r="V1446" s="327"/>
      <c r="W1446" s="329"/>
      <c r="X1446" s="325"/>
      <c r="Y1446" s="331"/>
      <c r="Z1446" s="331"/>
      <c r="AA1446" s="331"/>
      <c r="AB1446" s="268"/>
      <c r="AC1446" s="268"/>
      <c r="AD1446" s="238">
        <f>AD1445</f>
        <v>0</v>
      </c>
      <c r="AE1446" s="279" t="e">
        <f>VLOOKUP(AD1446,分类参数表!$I$2:$J$10,2,FALSE)</f>
        <v>#N/A</v>
      </c>
      <c r="AF1446" s="280"/>
      <c r="AG1446" s="266"/>
      <c r="AH1446" s="266"/>
      <c r="AI1446" s="266"/>
      <c r="AJ1446" s="266"/>
      <c r="AK1446" s="266"/>
      <c r="AL1446" s="266"/>
      <c r="AM1446" s="290"/>
      <c r="AN1446" s="291" t="e">
        <f t="shared" si="392"/>
        <v>#DIV/0!</v>
      </c>
      <c r="AO1446" s="297"/>
    </row>
    <row r="1447" spans="1:41" s="219" customFormat="1" ht="15" customHeight="1" x14ac:dyDescent="0.15">
      <c r="A1447" s="235"/>
      <c r="B1447" s="236">
        <f t="shared" si="397"/>
        <v>0</v>
      </c>
      <c r="C1447" s="237">
        <f t="shared" si="397"/>
        <v>0</v>
      </c>
      <c r="D1447" s="238">
        <f>D1446+1</f>
        <v>4</v>
      </c>
      <c r="E1447" s="238"/>
      <c r="F1447" s="239"/>
      <c r="G1447" s="238"/>
      <c r="H1447" s="238"/>
      <c r="I1447" s="238"/>
      <c r="J1447" s="238"/>
      <c r="K1447" s="238"/>
      <c r="L1447" s="238"/>
      <c r="M1447" s="238"/>
      <c r="N1447" s="238"/>
      <c r="O1447" s="256">
        <f t="shared" si="391"/>
        <v>0</v>
      </c>
      <c r="P1447" s="323"/>
      <c r="Q1447" s="266"/>
      <c r="R1447" s="331"/>
      <c r="S1447" s="347"/>
      <c r="T1447" s="323"/>
      <c r="U1447" s="325"/>
      <c r="V1447" s="327"/>
      <c r="W1447" s="329"/>
      <c r="X1447" s="325"/>
      <c r="Y1447" s="331"/>
      <c r="Z1447" s="331"/>
      <c r="AA1447" s="331"/>
      <c r="AB1447" s="267"/>
      <c r="AC1447" s="267"/>
      <c r="AD1447" s="238">
        <f>AD1446</f>
        <v>0</v>
      </c>
      <c r="AE1447" s="279" t="e">
        <f>VLOOKUP(AD1447,分类参数表!$I$2:$J$10,2,FALSE)</f>
        <v>#N/A</v>
      </c>
      <c r="AF1447" s="280"/>
      <c r="AG1447" s="266"/>
      <c r="AH1447" s="266"/>
      <c r="AI1447" s="266"/>
      <c r="AJ1447" s="266"/>
      <c r="AK1447" s="266"/>
      <c r="AL1447" s="266"/>
      <c r="AM1447" s="290"/>
      <c r="AN1447" s="291" t="e">
        <f t="shared" si="392"/>
        <v>#DIV/0!</v>
      </c>
      <c r="AO1447" s="297"/>
    </row>
    <row r="1448" spans="1:41" s="219" customFormat="1" ht="15" customHeight="1" x14ac:dyDescent="0.15">
      <c r="A1448" s="235"/>
      <c r="B1448" s="236">
        <f t="shared" si="397"/>
        <v>0</v>
      </c>
      <c r="C1448" s="237">
        <f t="shared" si="397"/>
        <v>0</v>
      </c>
      <c r="D1448" s="238">
        <f>D1447+1</f>
        <v>5</v>
      </c>
      <c r="E1448" s="238"/>
      <c r="F1448" s="239"/>
      <c r="G1448" s="238"/>
      <c r="H1448" s="238"/>
      <c r="I1448" s="238"/>
      <c r="J1448" s="238"/>
      <c r="K1448" s="238"/>
      <c r="L1448" s="238"/>
      <c r="M1448" s="238"/>
      <c r="N1448" s="238"/>
      <c r="O1448" s="256">
        <f t="shared" si="391"/>
        <v>0</v>
      </c>
      <c r="P1448" s="323"/>
      <c r="Q1448" s="266"/>
      <c r="R1448" s="331"/>
      <c r="S1448" s="347"/>
      <c r="T1448" s="323"/>
      <c r="U1448" s="325"/>
      <c r="V1448" s="327"/>
      <c r="W1448" s="329"/>
      <c r="X1448" s="325"/>
      <c r="Y1448" s="331"/>
      <c r="Z1448" s="331"/>
      <c r="AA1448" s="331"/>
      <c r="AB1448" s="267"/>
      <c r="AC1448" s="267"/>
      <c r="AD1448" s="238">
        <f>AD1447</f>
        <v>0</v>
      </c>
      <c r="AE1448" s="279" t="e">
        <f>VLOOKUP(AD1448,分类参数表!$I$2:$J$10,2,FALSE)</f>
        <v>#N/A</v>
      </c>
      <c r="AF1448" s="280"/>
      <c r="AG1448" s="266"/>
      <c r="AH1448" s="266"/>
      <c r="AI1448" s="266"/>
      <c r="AJ1448" s="266"/>
      <c r="AK1448" s="266"/>
      <c r="AL1448" s="266"/>
      <c r="AM1448" s="290"/>
      <c r="AN1448" s="291" t="e">
        <f t="shared" si="392"/>
        <v>#DIV/0!</v>
      </c>
      <c r="AO1448" s="297"/>
    </row>
    <row r="1449" spans="1:41" x14ac:dyDescent="0.15">
      <c r="A1449" s="253"/>
      <c r="B1449" s="38"/>
      <c r="C1449" s="37"/>
      <c r="D1449" s="38"/>
      <c r="E1449" s="38"/>
      <c r="F1449" s="38"/>
      <c r="G1449" s="38"/>
      <c r="H1449" s="38"/>
      <c r="I1449" s="38"/>
      <c r="J1449" s="38"/>
      <c r="K1449" s="38"/>
      <c r="L1449" s="38"/>
      <c r="M1449" s="38"/>
      <c r="N1449" s="38"/>
      <c r="O1449" s="38"/>
      <c r="P1449" s="38"/>
      <c r="Q1449" s="67"/>
      <c r="R1449" s="38"/>
      <c r="S1449" s="38"/>
      <c r="T1449" s="38"/>
      <c r="U1449" s="38"/>
      <c r="V1449" s="68"/>
      <c r="W1449" s="67"/>
      <c r="X1449" s="38"/>
      <c r="Y1449" s="68"/>
      <c r="Z1449" s="68"/>
      <c r="AA1449" s="68"/>
      <c r="AB1449" s="68"/>
      <c r="AC1449" s="68"/>
      <c r="AD1449" s="38"/>
      <c r="AE1449" s="286"/>
      <c r="AF1449" s="38"/>
      <c r="AG1449" s="38"/>
      <c r="AH1449" s="38"/>
      <c r="AI1449" s="38"/>
      <c r="AJ1449" s="38"/>
      <c r="AK1449" s="38"/>
      <c r="AL1449" s="38"/>
      <c r="AM1449" s="68"/>
      <c r="AN1449" s="90"/>
      <c r="AO1449" s="98"/>
    </row>
    <row r="1450" spans="1:41" s="218" customFormat="1" ht="15" customHeight="1" x14ac:dyDescent="0.15">
      <c r="A1450" s="229"/>
      <c r="B1450" s="230"/>
      <c r="C1450" s="231"/>
      <c r="D1450" s="232">
        <v>1</v>
      </c>
      <c r="E1450" s="233"/>
      <c r="F1450" s="233"/>
      <c r="G1450" s="232"/>
      <c r="H1450" s="234"/>
      <c r="I1450" s="234"/>
      <c r="J1450" s="232"/>
      <c r="K1450" s="233"/>
      <c r="L1450" s="232"/>
      <c r="M1450" s="232"/>
      <c r="N1450" s="232"/>
      <c r="O1450" s="255">
        <f t="shared" ref="O1450:O1474" si="398">N1450*M1450</f>
        <v>0</v>
      </c>
      <c r="P1450" s="322">
        <f>SUM(O1450:O1454)</f>
        <v>0</v>
      </c>
      <c r="Q1450" s="264"/>
      <c r="R1450" s="330">
        <f>SUMPRODUCT(Q1450:Q1454+0)</f>
        <v>0</v>
      </c>
      <c r="S1450" s="346" t="e">
        <f>R1450/P1450</f>
        <v>#DIV/0!</v>
      </c>
      <c r="T1450" s="322" t="e">
        <f>LOOKUP(S1450,{0.4,0.45,0.5,0.55,0.6,0.65,0.7,0.75,0.8,0.85,0.9,0.95,1},{0.1,0.175,0.25,0.325,0.4,0.475,0.55,0.625,0.7,0.775,0.85,0.925,1})</f>
        <v>#DIV/0!</v>
      </c>
      <c r="U1450" s="324"/>
      <c r="V1450" s="326"/>
      <c r="W1450" s="328"/>
      <c r="X1450" s="324"/>
      <c r="Y1450" s="330">
        <f>R1450-(V1450/10)-X1450</f>
        <v>0</v>
      </c>
      <c r="Z1450" s="330" t="e">
        <f>Y1450*T1450*AE1450</f>
        <v>#DIV/0!</v>
      </c>
      <c r="AA1450" s="330" t="e">
        <f>U1450-V1450+Z1450</f>
        <v>#DIV/0!</v>
      </c>
      <c r="AB1450" s="265"/>
      <c r="AC1450" s="265"/>
      <c r="AD1450" s="276"/>
      <c r="AE1450" s="277" t="e">
        <f>VLOOKUP(AD1450,分类参数表!$I$2:$J$10,2,FALSE)</f>
        <v>#N/A</v>
      </c>
      <c r="AF1450" s="278"/>
      <c r="AG1450" s="264"/>
      <c r="AH1450" s="264"/>
      <c r="AI1450" s="264"/>
      <c r="AJ1450" s="264"/>
      <c r="AK1450" s="264"/>
      <c r="AL1450" s="264"/>
      <c r="AM1450" s="288"/>
      <c r="AN1450" s="289" t="e">
        <f t="shared" ref="AN1450:AN1474" si="399">(Q1450-AM1450)/M1450/N1450</f>
        <v>#DIV/0!</v>
      </c>
      <c r="AO1450" s="296"/>
    </row>
    <row r="1451" spans="1:41" s="219" customFormat="1" ht="15" customHeight="1" x14ac:dyDescent="0.15">
      <c r="A1451" s="235"/>
      <c r="B1451" s="236">
        <f t="shared" ref="B1451:C1454" si="400">B1450</f>
        <v>0</v>
      </c>
      <c r="C1451" s="237">
        <f t="shared" si="400"/>
        <v>0</v>
      </c>
      <c r="D1451" s="238">
        <f>D1450+1</f>
        <v>2</v>
      </c>
      <c r="E1451" s="238"/>
      <c r="F1451" s="239"/>
      <c r="G1451" s="238"/>
      <c r="H1451" s="240"/>
      <c r="I1451" s="240"/>
      <c r="J1451" s="238"/>
      <c r="K1451" s="238"/>
      <c r="L1451" s="238"/>
      <c r="M1451" s="238"/>
      <c r="N1451" s="238"/>
      <c r="O1451" s="256">
        <f t="shared" si="398"/>
        <v>0</v>
      </c>
      <c r="P1451" s="323"/>
      <c r="Q1451" s="266"/>
      <c r="R1451" s="331"/>
      <c r="S1451" s="347"/>
      <c r="T1451" s="323"/>
      <c r="U1451" s="325"/>
      <c r="V1451" s="327"/>
      <c r="W1451" s="329"/>
      <c r="X1451" s="325"/>
      <c r="Y1451" s="331"/>
      <c r="Z1451" s="331"/>
      <c r="AA1451" s="331"/>
      <c r="AB1451" s="267"/>
      <c r="AC1451" s="267"/>
      <c r="AD1451" s="238">
        <f>AD1450</f>
        <v>0</v>
      </c>
      <c r="AE1451" s="279" t="e">
        <f>VLOOKUP(AD1451,分类参数表!$I$2:$J$10,2,FALSE)</f>
        <v>#N/A</v>
      </c>
      <c r="AF1451" s="280"/>
      <c r="AG1451" s="266"/>
      <c r="AH1451" s="266"/>
      <c r="AI1451" s="266"/>
      <c r="AJ1451" s="266"/>
      <c r="AK1451" s="266"/>
      <c r="AL1451" s="266"/>
      <c r="AM1451" s="290"/>
      <c r="AN1451" s="291" t="e">
        <f t="shared" si="399"/>
        <v>#DIV/0!</v>
      </c>
      <c r="AO1451" s="297"/>
    </row>
    <row r="1452" spans="1:41" s="219" customFormat="1" ht="15" customHeight="1" x14ac:dyDescent="0.15">
      <c r="A1452" s="235"/>
      <c r="B1452" s="236">
        <f t="shared" si="400"/>
        <v>0</v>
      </c>
      <c r="C1452" s="237">
        <f t="shared" si="400"/>
        <v>0</v>
      </c>
      <c r="D1452" s="238">
        <f>D1451+1</f>
        <v>3</v>
      </c>
      <c r="E1452" s="238"/>
      <c r="F1452" s="239"/>
      <c r="G1452" s="238"/>
      <c r="H1452" s="240"/>
      <c r="I1452" s="240"/>
      <c r="J1452" s="238"/>
      <c r="K1452" s="238"/>
      <c r="L1452" s="238"/>
      <c r="M1452" s="238"/>
      <c r="N1452" s="238"/>
      <c r="O1452" s="256">
        <f t="shared" si="398"/>
        <v>0</v>
      </c>
      <c r="P1452" s="323"/>
      <c r="Q1452" s="266"/>
      <c r="R1452" s="331"/>
      <c r="S1452" s="347"/>
      <c r="T1452" s="323"/>
      <c r="U1452" s="325"/>
      <c r="V1452" s="327"/>
      <c r="W1452" s="329"/>
      <c r="X1452" s="325"/>
      <c r="Y1452" s="331"/>
      <c r="Z1452" s="331"/>
      <c r="AA1452" s="331"/>
      <c r="AB1452" s="268"/>
      <c r="AC1452" s="268"/>
      <c r="AD1452" s="238">
        <f>AD1451</f>
        <v>0</v>
      </c>
      <c r="AE1452" s="279" t="e">
        <f>VLOOKUP(AD1452,分类参数表!$I$2:$J$10,2,FALSE)</f>
        <v>#N/A</v>
      </c>
      <c r="AF1452" s="280"/>
      <c r="AG1452" s="266"/>
      <c r="AH1452" s="266"/>
      <c r="AI1452" s="266"/>
      <c r="AJ1452" s="266"/>
      <c r="AK1452" s="266"/>
      <c r="AL1452" s="266"/>
      <c r="AM1452" s="290"/>
      <c r="AN1452" s="291" t="e">
        <f t="shared" si="399"/>
        <v>#DIV/0!</v>
      </c>
      <c r="AO1452" s="297"/>
    </row>
    <row r="1453" spans="1:41" s="219" customFormat="1" ht="15" customHeight="1" x14ac:dyDescent="0.15">
      <c r="A1453" s="235"/>
      <c r="B1453" s="236">
        <f t="shared" si="400"/>
        <v>0</v>
      </c>
      <c r="C1453" s="237">
        <f t="shared" si="400"/>
        <v>0</v>
      </c>
      <c r="D1453" s="238">
        <f>D1452+1</f>
        <v>4</v>
      </c>
      <c r="E1453" s="238"/>
      <c r="F1453" s="239"/>
      <c r="G1453" s="238"/>
      <c r="H1453" s="238"/>
      <c r="I1453" s="238"/>
      <c r="J1453" s="238"/>
      <c r="K1453" s="238"/>
      <c r="L1453" s="238"/>
      <c r="M1453" s="238"/>
      <c r="N1453" s="238"/>
      <c r="O1453" s="256">
        <f t="shared" si="398"/>
        <v>0</v>
      </c>
      <c r="P1453" s="323"/>
      <c r="Q1453" s="266"/>
      <c r="R1453" s="331"/>
      <c r="S1453" s="347"/>
      <c r="T1453" s="323"/>
      <c r="U1453" s="325"/>
      <c r="V1453" s="327"/>
      <c r="W1453" s="329"/>
      <c r="X1453" s="325"/>
      <c r="Y1453" s="331"/>
      <c r="Z1453" s="331"/>
      <c r="AA1453" s="331"/>
      <c r="AB1453" s="267"/>
      <c r="AC1453" s="267"/>
      <c r="AD1453" s="238">
        <f>AD1452</f>
        <v>0</v>
      </c>
      <c r="AE1453" s="279" t="e">
        <f>VLOOKUP(AD1453,分类参数表!$I$2:$J$10,2,FALSE)</f>
        <v>#N/A</v>
      </c>
      <c r="AF1453" s="280"/>
      <c r="AG1453" s="266"/>
      <c r="AH1453" s="266"/>
      <c r="AI1453" s="266"/>
      <c r="AJ1453" s="266"/>
      <c r="AK1453" s="266"/>
      <c r="AL1453" s="266"/>
      <c r="AM1453" s="290"/>
      <c r="AN1453" s="291" t="e">
        <f t="shared" si="399"/>
        <v>#DIV/0!</v>
      </c>
      <c r="AO1453" s="297"/>
    </row>
    <row r="1454" spans="1:41" s="219" customFormat="1" ht="15" customHeight="1" x14ac:dyDescent="0.15">
      <c r="A1454" s="235"/>
      <c r="B1454" s="236">
        <f t="shared" si="400"/>
        <v>0</v>
      </c>
      <c r="C1454" s="237">
        <f t="shared" si="400"/>
        <v>0</v>
      </c>
      <c r="D1454" s="238">
        <f>D1453+1</f>
        <v>5</v>
      </c>
      <c r="E1454" s="238"/>
      <c r="F1454" s="239"/>
      <c r="G1454" s="238"/>
      <c r="H1454" s="238"/>
      <c r="I1454" s="238"/>
      <c r="J1454" s="238"/>
      <c r="K1454" s="238"/>
      <c r="L1454" s="238"/>
      <c r="M1454" s="238"/>
      <c r="N1454" s="238"/>
      <c r="O1454" s="256">
        <f t="shared" si="398"/>
        <v>0</v>
      </c>
      <c r="P1454" s="323"/>
      <c r="Q1454" s="266"/>
      <c r="R1454" s="331"/>
      <c r="S1454" s="347"/>
      <c r="T1454" s="323"/>
      <c r="U1454" s="325"/>
      <c r="V1454" s="327"/>
      <c r="W1454" s="329"/>
      <c r="X1454" s="325"/>
      <c r="Y1454" s="331"/>
      <c r="Z1454" s="331"/>
      <c r="AA1454" s="331"/>
      <c r="AB1454" s="267"/>
      <c r="AC1454" s="267"/>
      <c r="AD1454" s="238">
        <f>AD1453</f>
        <v>0</v>
      </c>
      <c r="AE1454" s="279" t="e">
        <f>VLOOKUP(AD1454,分类参数表!$I$2:$J$10,2,FALSE)</f>
        <v>#N/A</v>
      </c>
      <c r="AF1454" s="280"/>
      <c r="AG1454" s="266"/>
      <c r="AH1454" s="266"/>
      <c r="AI1454" s="266"/>
      <c r="AJ1454" s="266"/>
      <c r="AK1454" s="266"/>
      <c r="AL1454" s="266"/>
      <c r="AM1454" s="290"/>
      <c r="AN1454" s="291" t="e">
        <f t="shared" si="399"/>
        <v>#DIV/0!</v>
      </c>
      <c r="AO1454" s="297"/>
    </row>
    <row r="1455" spans="1:41" s="220" customFormat="1" ht="15" customHeight="1" x14ac:dyDescent="0.15">
      <c r="A1455" s="241"/>
      <c r="B1455" s="242"/>
      <c r="C1455" s="243"/>
      <c r="D1455" s="244">
        <v>1</v>
      </c>
      <c r="E1455" s="245"/>
      <c r="F1455" s="245"/>
      <c r="G1455" s="244"/>
      <c r="H1455" s="246"/>
      <c r="I1455" s="246"/>
      <c r="J1455" s="244"/>
      <c r="K1455" s="245"/>
      <c r="L1455" s="244"/>
      <c r="M1455" s="244"/>
      <c r="N1455" s="244"/>
      <c r="O1455" s="257">
        <f t="shared" si="398"/>
        <v>0</v>
      </c>
      <c r="P1455" s="332">
        <f>SUM(O1455:O1459)</f>
        <v>0</v>
      </c>
      <c r="Q1455" s="269"/>
      <c r="R1455" s="318">
        <f>SUMPRODUCT(Q1455:Q1459+0)</f>
        <v>0</v>
      </c>
      <c r="S1455" s="334" t="e">
        <f>R1455/P1455</f>
        <v>#DIV/0!</v>
      </c>
      <c r="T1455" s="332" t="e">
        <f>LOOKUP(S1455,{0.4,0.45,0.5,0.55,0.6,0.65,0.7,0.75,0.8,0.85,0.9,0.95,1},{0.1,0.175,0.25,0.325,0.4,0.475,0.55,0.625,0.7,0.775,0.85,0.925,1})</f>
        <v>#DIV/0!</v>
      </c>
      <c r="U1455" s="320"/>
      <c r="V1455" s="344"/>
      <c r="W1455" s="342"/>
      <c r="X1455" s="320"/>
      <c r="Y1455" s="318">
        <f>R1455-(V1455/10)-X1455</f>
        <v>0</v>
      </c>
      <c r="Z1455" s="318" t="e">
        <f>Y1455*T1455*AE1455</f>
        <v>#DIV/0!</v>
      </c>
      <c r="AA1455" s="318" t="e">
        <f>U1455-V1455+Z1455</f>
        <v>#DIV/0!</v>
      </c>
      <c r="AB1455" s="270"/>
      <c r="AC1455" s="270"/>
      <c r="AD1455" s="281"/>
      <c r="AE1455" s="282" t="e">
        <f>VLOOKUP(AD1455,分类参数表!$I$2:$J$10,2,FALSE)</f>
        <v>#N/A</v>
      </c>
      <c r="AF1455" s="283"/>
      <c r="AG1455" s="269"/>
      <c r="AH1455" s="269"/>
      <c r="AI1455" s="269"/>
      <c r="AJ1455" s="269"/>
      <c r="AK1455" s="269"/>
      <c r="AL1455" s="269"/>
      <c r="AM1455" s="292"/>
      <c r="AN1455" s="293" t="e">
        <f t="shared" si="399"/>
        <v>#DIV/0!</v>
      </c>
      <c r="AO1455" s="298"/>
    </row>
    <row r="1456" spans="1:41" s="221" customFormat="1" ht="15" customHeight="1" x14ac:dyDescent="0.15">
      <c r="A1456" s="247"/>
      <c r="B1456" s="248">
        <f t="shared" ref="B1456:C1459" si="401">B1455</f>
        <v>0</v>
      </c>
      <c r="C1456" s="249">
        <f t="shared" si="401"/>
        <v>0</v>
      </c>
      <c r="D1456" s="250">
        <f>D1455+1</f>
        <v>2</v>
      </c>
      <c r="E1456" s="250"/>
      <c r="F1456" s="251"/>
      <c r="G1456" s="250"/>
      <c r="H1456" s="252"/>
      <c r="I1456" s="252"/>
      <c r="J1456" s="250"/>
      <c r="K1456" s="250"/>
      <c r="L1456" s="250"/>
      <c r="M1456" s="250"/>
      <c r="N1456" s="250"/>
      <c r="O1456" s="258">
        <f t="shared" si="398"/>
        <v>0</v>
      </c>
      <c r="P1456" s="333"/>
      <c r="Q1456" s="271"/>
      <c r="R1456" s="319"/>
      <c r="S1456" s="335"/>
      <c r="T1456" s="333"/>
      <c r="U1456" s="321"/>
      <c r="V1456" s="345"/>
      <c r="W1456" s="343"/>
      <c r="X1456" s="321"/>
      <c r="Y1456" s="319"/>
      <c r="Z1456" s="319"/>
      <c r="AA1456" s="319"/>
      <c r="AB1456" s="272"/>
      <c r="AC1456" s="272"/>
      <c r="AD1456" s="250">
        <f>AD1455</f>
        <v>0</v>
      </c>
      <c r="AE1456" s="284" t="e">
        <f>VLOOKUP(AD1456,分类参数表!$I$2:$J$10,2,FALSE)</f>
        <v>#N/A</v>
      </c>
      <c r="AF1456" s="285"/>
      <c r="AG1456" s="271"/>
      <c r="AH1456" s="271"/>
      <c r="AI1456" s="271"/>
      <c r="AJ1456" s="271"/>
      <c r="AK1456" s="271"/>
      <c r="AL1456" s="271"/>
      <c r="AM1456" s="294"/>
      <c r="AN1456" s="295" t="e">
        <f t="shared" si="399"/>
        <v>#DIV/0!</v>
      </c>
      <c r="AO1456" s="299"/>
    </row>
    <row r="1457" spans="1:41" s="221" customFormat="1" ht="15" customHeight="1" x14ac:dyDescent="0.15">
      <c r="A1457" s="247"/>
      <c r="B1457" s="248">
        <f t="shared" si="401"/>
        <v>0</v>
      </c>
      <c r="C1457" s="249">
        <f t="shared" si="401"/>
        <v>0</v>
      </c>
      <c r="D1457" s="250">
        <f>D1456+1</f>
        <v>3</v>
      </c>
      <c r="E1457" s="250"/>
      <c r="F1457" s="251"/>
      <c r="G1457" s="250"/>
      <c r="H1457" s="252"/>
      <c r="I1457" s="252"/>
      <c r="J1457" s="250"/>
      <c r="K1457" s="250"/>
      <c r="L1457" s="250"/>
      <c r="M1457" s="250"/>
      <c r="N1457" s="250"/>
      <c r="O1457" s="258">
        <f t="shared" si="398"/>
        <v>0</v>
      </c>
      <c r="P1457" s="333"/>
      <c r="Q1457" s="271"/>
      <c r="R1457" s="319"/>
      <c r="S1457" s="335"/>
      <c r="T1457" s="333"/>
      <c r="U1457" s="321"/>
      <c r="V1457" s="345"/>
      <c r="W1457" s="343"/>
      <c r="X1457" s="321"/>
      <c r="Y1457" s="319"/>
      <c r="Z1457" s="319"/>
      <c r="AA1457" s="319"/>
      <c r="AB1457" s="273"/>
      <c r="AC1457" s="273"/>
      <c r="AD1457" s="250">
        <f>AD1456</f>
        <v>0</v>
      </c>
      <c r="AE1457" s="284" t="e">
        <f>VLOOKUP(AD1457,分类参数表!$I$2:$J$10,2,FALSE)</f>
        <v>#N/A</v>
      </c>
      <c r="AF1457" s="285"/>
      <c r="AG1457" s="271"/>
      <c r="AH1457" s="271"/>
      <c r="AI1457" s="271"/>
      <c r="AJ1457" s="271"/>
      <c r="AK1457" s="271"/>
      <c r="AL1457" s="271"/>
      <c r="AM1457" s="294"/>
      <c r="AN1457" s="295" t="e">
        <f t="shared" si="399"/>
        <v>#DIV/0!</v>
      </c>
      <c r="AO1457" s="299"/>
    </row>
    <row r="1458" spans="1:41" s="221" customFormat="1" ht="15" customHeight="1" x14ac:dyDescent="0.15">
      <c r="A1458" s="247"/>
      <c r="B1458" s="248">
        <f t="shared" si="401"/>
        <v>0</v>
      </c>
      <c r="C1458" s="249">
        <f t="shared" si="401"/>
        <v>0</v>
      </c>
      <c r="D1458" s="250">
        <f>D1457+1</f>
        <v>4</v>
      </c>
      <c r="E1458" s="250"/>
      <c r="F1458" s="251"/>
      <c r="G1458" s="250"/>
      <c r="H1458" s="250"/>
      <c r="I1458" s="250"/>
      <c r="J1458" s="250"/>
      <c r="K1458" s="250"/>
      <c r="L1458" s="250"/>
      <c r="M1458" s="250"/>
      <c r="N1458" s="250"/>
      <c r="O1458" s="258">
        <f t="shared" si="398"/>
        <v>0</v>
      </c>
      <c r="P1458" s="333"/>
      <c r="Q1458" s="271"/>
      <c r="R1458" s="319"/>
      <c r="S1458" s="335"/>
      <c r="T1458" s="333"/>
      <c r="U1458" s="321"/>
      <c r="V1458" s="345"/>
      <c r="W1458" s="343"/>
      <c r="X1458" s="321"/>
      <c r="Y1458" s="319"/>
      <c r="Z1458" s="319"/>
      <c r="AA1458" s="319"/>
      <c r="AB1458" s="272"/>
      <c r="AC1458" s="272"/>
      <c r="AD1458" s="250">
        <f>AD1457</f>
        <v>0</v>
      </c>
      <c r="AE1458" s="284" t="e">
        <f>VLOOKUP(AD1458,分类参数表!$I$2:$J$10,2,FALSE)</f>
        <v>#N/A</v>
      </c>
      <c r="AF1458" s="285"/>
      <c r="AG1458" s="271"/>
      <c r="AH1458" s="271"/>
      <c r="AI1458" s="271"/>
      <c r="AJ1458" s="271"/>
      <c r="AK1458" s="271"/>
      <c r="AL1458" s="271"/>
      <c r="AM1458" s="294"/>
      <c r="AN1458" s="295" t="e">
        <f t="shared" si="399"/>
        <v>#DIV/0!</v>
      </c>
      <c r="AO1458" s="299"/>
    </row>
    <row r="1459" spans="1:41" s="221" customFormat="1" ht="15" customHeight="1" x14ac:dyDescent="0.15">
      <c r="A1459" s="247"/>
      <c r="B1459" s="248">
        <f t="shared" si="401"/>
        <v>0</v>
      </c>
      <c r="C1459" s="249">
        <f t="shared" si="401"/>
        <v>0</v>
      </c>
      <c r="D1459" s="250">
        <f>D1458+1</f>
        <v>5</v>
      </c>
      <c r="E1459" s="250"/>
      <c r="F1459" s="251"/>
      <c r="G1459" s="250"/>
      <c r="H1459" s="250"/>
      <c r="I1459" s="250"/>
      <c r="J1459" s="250"/>
      <c r="K1459" s="250"/>
      <c r="L1459" s="250"/>
      <c r="M1459" s="250"/>
      <c r="N1459" s="250"/>
      <c r="O1459" s="258">
        <f t="shared" si="398"/>
        <v>0</v>
      </c>
      <c r="P1459" s="333"/>
      <c r="Q1459" s="271"/>
      <c r="R1459" s="319"/>
      <c r="S1459" s="335"/>
      <c r="T1459" s="333"/>
      <c r="U1459" s="321"/>
      <c r="V1459" s="345"/>
      <c r="W1459" s="343"/>
      <c r="X1459" s="321"/>
      <c r="Y1459" s="319"/>
      <c r="Z1459" s="319"/>
      <c r="AA1459" s="319"/>
      <c r="AB1459" s="272"/>
      <c r="AC1459" s="272"/>
      <c r="AD1459" s="250">
        <f>AD1458</f>
        <v>0</v>
      </c>
      <c r="AE1459" s="284" t="e">
        <f>VLOOKUP(AD1459,分类参数表!$I$2:$J$10,2,FALSE)</f>
        <v>#N/A</v>
      </c>
      <c r="AF1459" s="285"/>
      <c r="AG1459" s="271"/>
      <c r="AH1459" s="271"/>
      <c r="AI1459" s="271"/>
      <c r="AJ1459" s="271"/>
      <c r="AK1459" s="271"/>
      <c r="AL1459" s="271"/>
      <c r="AM1459" s="294"/>
      <c r="AN1459" s="295" t="e">
        <f t="shared" si="399"/>
        <v>#DIV/0!</v>
      </c>
      <c r="AO1459" s="299"/>
    </row>
    <row r="1460" spans="1:41" s="218" customFormat="1" ht="15" customHeight="1" x14ac:dyDescent="0.15">
      <c r="A1460" s="229"/>
      <c r="B1460" s="230"/>
      <c r="C1460" s="231"/>
      <c r="D1460" s="232">
        <v>1</v>
      </c>
      <c r="E1460" s="233"/>
      <c r="F1460" s="233"/>
      <c r="G1460" s="232"/>
      <c r="H1460" s="234"/>
      <c r="I1460" s="234"/>
      <c r="J1460" s="232"/>
      <c r="K1460" s="233"/>
      <c r="L1460" s="232"/>
      <c r="M1460" s="232"/>
      <c r="N1460" s="232"/>
      <c r="O1460" s="255">
        <f t="shared" si="398"/>
        <v>0</v>
      </c>
      <c r="P1460" s="322">
        <f>SUM(O1460:O1464)</f>
        <v>0</v>
      </c>
      <c r="Q1460" s="264"/>
      <c r="R1460" s="330">
        <f>SUMPRODUCT(Q1460:Q1464+0)</f>
        <v>0</v>
      </c>
      <c r="S1460" s="346" t="e">
        <f>R1460/P1460</f>
        <v>#DIV/0!</v>
      </c>
      <c r="T1460" s="322" t="e">
        <f>LOOKUP(S1460,{0.4,0.45,0.5,0.55,0.6,0.65,0.7,0.75,0.8,0.85,0.9,0.95,1},{0.1,0.175,0.25,0.325,0.4,0.475,0.55,0.625,0.7,0.775,0.85,0.925,1})</f>
        <v>#DIV/0!</v>
      </c>
      <c r="U1460" s="324"/>
      <c r="V1460" s="326"/>
      <c r="W1460" s="328"/>
      <c r="X1460" s="324"/>
      <c r="Y1460" s="330">
        <f>R1460-(V1460/10)-X1460</f>
        <v>0</v>
      </c>
      <c r="Z1460" s="330" t="e">
        <f>Y1460*T1460*AE1460</f>
        <v>#DIV/0!</v>
      </c>
      <c r="AA1460" s="330" t="e">
        <f>U1460-V1460+Z1460</f>
        <v>#DIV/0!</v>
      </c>
      <c r="AB1460" s="265"/>
      <c r="AC1460" s="265"/>
      <c r="AD1460" s="276"/>
      <c r="AE1460" s="277" t="e">
        <f>VLOOKUP(AD1460,分类参数表!$I$2:$J$10,2,FALSE)</f>
        <v>#N/A</v>
      </c>
      <c r="AF1460" s="278"/>
      <c r="AG1460" s="264"/>
      <c r="AH1460" s="264"/>
      <c r="AI1460" s="264"/>
      <c r="AJ1460" s="264"/>
      <c r="AK1460" s="264"/>
      <c r="AL1460" s="264"/>
      <c r="AM1460" s="288"/>
      <c r="AN1460" s="289" t="e">
        <f t="shared" si="399"/>
        <v>#DIV/0!</v>
      </c>
      <c r="AO1460" s="296"/>
    </row>
    <row r="1461" spans="1:41" s="219" customFormat="1" ht="15" customHeight="1" x14ac:dyDescent="0.15">
      <c r="A1461" s="235"/>
      <c r="B1461" s="236">
        <f t="shared" ref="B1461:C1464" si="402">B1460</f>
        <v>0</v>
      </c>
      <c r="C1461" s="237">
        <f t="shared" si="402"/>
        <v>0</v>
      </c>
      <c r="D1461" s="238">
        <f>D1460+1</f>
        <v>2</v>
      </c>
      <c r="E1461" s="238"/>
      <c r="F1461" s="239"/>
      <c r="G1461" s="238"/>
      <c r="H1461" s="240"/>
      <c r="I1461" s="240"/>
      <c r="J1461" s="238"/>
      <c r="K1461" s="238"/>
      <c r="L1461" s="238"/>
      <c r="M1461" s="238"/>
      <c r="N1461" s="238"/>
      <c r="O1461" s="256">
        <f t="shared" si="398"/>
        <v>0</v>
      </c>
      <c r="P1461" s="323"/>
      <c r="Q1461" s="266"/>
      <c r="R1461" s="331"/>
      <c r="S1461" s="347"/>
      <c r="T1461" s="323"/>
      <c r="U1461" s="325"/>
      <c r="V1461" s="327"/>
      <c r="W1461" s="329"/>
      <c r="X1461" s="325"/>
      <c r="Y1461" s="331"/>
      <c r="Z1461" s="331"/>
      <c r="AA1461" s="331"/>
      <c r="AB1461" s="267"/>
      <c r="AC1461" s="267"/>
      <c r="AD1461" s="238">
        <f>AD1460</f>
        <v>0</v>
      </c>
      <c r="AE1461" s="279" t="e">
        <f>VLOOKUP(AD1461,分类参数表!$I$2:$J$10,2,FALSE)</f>
        <v>#N/A</v>
      </c>
      <c r="AF1461" s="280"/>
      <c r="AG1461" s="266"/>
      <c r="AH1461" s="266"/>
      <c r="AI1461" s="266"/>
      <c r="AJ1461" s="266"/>
      <c r="AK1461" s="266"/>
      <c r="AL1461" s="266"/>
      <c r="AM1461" s="290"/>
      <c r="AN1461" s="291" t="e">
        <f t="shared" si="399"/>
        <v>#DIV/0!</v>
      </c>
      <c r="AO1461" s="297"/>
    </row>
    <row r="1462" spans="1:41" s="219" customFormat="1" ht="15" customHeight="1" x14ac:dyDescent="0.15">
      <c r="A1462" s="235"/>
      <c r="B1462" s="236">
        <f t="shared" si="402"/>
        <v>0</v>
      </c>
      <c r="C1462" s="237">
        <f t="shared" si="402"/>
        <v>0</v>
      </c>
      <c r="D1462" s="238">
        <f>D1461+1</f>
        <v>3</v>
      </c>
      <c r="E1462" s="238"/>
      <c r="F1462" s="239"/>
      <c r="G1462" s="238"/>
      <c r="H1462" s="240"/>
      <c r="I1462" s="240"/>
      <c r="J1462" s="238"/>
      <c r="K1462" s="238"/>
      <c r="L1462" s="238"/>
      <c r="M1462" s="238"/>
      <c r="N1462" s="238"/>
      <c r="O1462" s="256">
        <f t="shared" si="398"/>
        <v>0</v>
      </c>
      <c r="P1462" s="323"/>
      <c r="Q1462" s="266"/>
      <c r="R1462" s="331"/>
      <c r="S1462" s="347"/>
      <c r="T1462" s="323"/>
      <c r="U1462" s="325"/>
      <c r="V1462" s="327"/>
      <c r="W1462" s="329"/>
      <c r="X1462" s="325"/>
      <c r="Y1462" s="331"/>
      <c r="Z1462" s="331"/>
      <c r="AA1462" s="331"/>
      <c r="AB1462" s="268"/>
      <c r="AC1462" s="268"/>
      <c r="AD1462" s="238">
        <f>AD1461</f>
        <v>0</v>
      </c>
      <c r="AE1462" s="279" t="e">
        <f>VLOOKUP(AD1462,分类参数表!$I$2:$J$10,2,FALSE)</f>
        <v>#N/A</v>
      </c>
      <c r="AF1462" s="280"/>
      <c r="AG1462" s="266"/>
      <c r="AH1462" s="266"/>
      <c r="AI1462" s="266"/>
      <c r="AJ1462" s="266"/>
      <c r="AK1462" s="266"/>
      <c r="AL1462" s="266"/>
      <c r="AM1462" s="290"/>
      <c r="AN1462" s="291" t="e">
        <f t="shared" si="399"/>
        <v>#DIV/0!</v>
      </c>
      <c r="AO1462" s="297"/>
    </row>
    <row r="1463" spans="1:41" s="219" customFormat="1" ht="15" customHeight="1" x14ac:dyDescent="0.15">
      <c r="A1463" s="235"/>
      <c r="B1463" s="236">
        <f t="shared" si="402"/>
        <v>0</v>
      </c>
      <c r="C1463" s="237">
        <f t="shared" si="402"/>
        <v>0</v>
      </c>
      <c r="D1463" s="238">
        <f>D1462+1</f>
        <v>4</v>
      </c>
      <c r="E1463" s="238"/>
      <c r="F1463" s="239"/>
      <c r="G1463" s="238"/>
      <c r="H1463" s="238"/>
      <c r="I1463" s="238"/>
      <c r="J1463" s="238"/>
      <c r="K1463" s="238"/>
      <c r="L1463" s="238"/>
      <c r="M1463" s="238"/>
      <c r="N1463" s="238"/>
      <c r="O1463" s="256">
        <f t="shared" si="398"/>
        <v>0</v>
      </c>
      <c r="P1463" s="323"/>
      <c r="Q1463" s="266"/>
      <c r="R1463" s="331"/>
      <c r="S1463" s="347"/>
      <c r="T1463" s="323"/>
      <c r="U1463" s="325"/>
      <c r="V1463" s="327"/>
      <c r="W1463" s="329"/>
      <c r="X1463" s="325"/>
      <c r="Y1463" s="331"/>
      <c r="Z1463" s="331"/>
      <c r="AA1463" s="331"/>
      <c r="AB1463" s="267"/>
      <c r="AC1463" s="267"/>
      <c r="AD1463" s="238">
        <f>AD1462</f>
        <v>0</v>
      </c>
      <c r="AE1463" s="279" t="e">
        <f>VLOOKUP(AD1463,分类参数表!$I$2:$J$10,2,FALSE)</f>
        <v>#N/A</v>
      </c>
      <c r="AF1463" s="280"/>
      <c r="AG1463" s="266"/>
      <c r="AH1463" s="266"/>
      <c r="AI1463" s="266"/>
      <c r="AJ1463" s="266"/>
      <c r="AK1463" s="266"/>
      <c r="AL1463" s="266"/>
      <c r="AM1463" s="290"/>
      <c r="AN1463" s="291" t="e">
        <f t="shared" si="399"/>
        <v>#DIV/0!</v>
      </c>
      <c r="AO1463" s="297"/>
    </row>
    <row r="1464" spans="1:41" s="219" customFormat="1" ht="15" customHeight="1" x14ac:dyDescent="0.15">
      <c r="A1464" s="235"/>
      <c r="B1464" s="236">
        <f t="shared" si="402"/>
        <v>0</v>
      </c>
      <c r="C1464" s="237">
        <f t="shared" si="402"/>
        <v>0</v>
      </c>
      <c r="D1464" s="238">
        <f>D1463+1</f>
        <v>5</v>
      </c>
      <c r="E1464" s="238"/>
      <c r="F1464" s="239"/>
      <c r="G1464" s="238"/>
      <c r="H1464" s="238"/>
      <c r="I1464" s="238"/>
      <c r="J1464" s="238"/>
      <c r="K1464" s="238"/>
      <c r="L1464" s="238"/>
      <c r="M1464" s="238"/>
      <c r="N1464" s="238"/>
      <c r="O1464" s="256">
        <f t="shared" si="398"/>
        <v>0</v>
      </c>
      <c r="P1464" s="323"/>
      <c r="Q1464" s="266"/>
      <c r="R1464" s="331"/>
      <c r="S1464" s="347"/>
      <c r="T1464" s="323"/>
      <c r="U1464" s="325"/>
      <c r="V1464" s="327"/>
      <c r="W1464" s="329"/>
      <c r="X1464" s="325"/>
      <c r="Y1464" s="331"/>
      <c r="Z1464" s="331"/>
      <c r="AA1464" s="331"/>
      <c r="AB1464" s="267"/>
      <c r="AC1464" s="267"/>
      <c r="AD1464" s="238">
        <f>AD1463</f>
        <v>0</v>
      </c>
      <c r="AE1464" s="279" t="e">
        <f>VLOOKUP(AD1464,分类参数表!$I$2:$J$10,2,FALSE)</f>
        <v>#N/A</v>
      </c>
      <c r="AF1464" s="280"/>
      <c r="AG1464" s="266"/>
      <c r="AH1464" s="266"/>
      <c r="AI1464" s="266"/>
      <c r="AJ1464" s="266"/>
      <c r="AK1464" s="266"/>
      <c r="AL1464" s="266"/>
      <c r="AM1464" s="290"/>
      <c r="AN1464" s="291" t="e">
        <f t="shared" si="399"/>
        <v>#DIV/0!</v>
      </c>
      <c r="AO1464" s="297"/>
    </row>
    <row r="1465" spans="1:41" s="220" customFormat="1" ht="15" customHeight="1" x14ac:dyDescent="0.15">
      <c r="A1465" s="241"/>
      <c r="B1465" s="242"/>
      <c r="C1465" s="243"/>
      <c r="D1465" s="244">
        <v>1</v>
      </c>
      <c r="E1465" s="245"/>
      <c r="F1465" s="245"/>
      <c r="G1465" s="244"/>
      <c r="H1465" s="246"/>
      <c r="I1465" s="246"/>
      <c r="J1465" s="244"/>
      <c r="K1465" s="245"/>
      <c r="L1465" s="244"/>
      <c r="M1465" s="244"/>
      <c r="N1465" s="244"/>
      <c r="O1465" s="257">
        <f t="shared" si="398"/>
        <v>0</v>
      </c>
      <c r="P1465" s="332">
        <f>SUM(O1465:O1469)</f>
        <v>0</v>
      </c>
      <c r="Q1465" s="269"/>
      <c r="R1465" s="318">
        <f>SUMPRODUCT(Q1465:Q1469+0)</f>
        <v>0</v>
      </c>
      <c r="S1465" s="334" t="e">
        <f>R1465/P1465</f>
        <v>#DIV/0!</v>
      </c>
      <c r="T1465" s="332" t="e">
        <f>LOOKUP(S1465,{0.4,0.45,0.5,0.55,0.6,0.65,0.7,0.75,0.8,0.85,0.9,0.95,1},{0.1,0.175,0.25,0.325,0.4,0.475,0.55,0.625,0.7,0.775,0.85,0.925,1})</f>
        <v>#DIV/0!</v>
      </c>
      <c r="U1465" s="320"/>
      <c r="V1465" s="344"/>
      <c r="W1465" s="342"/>
      <c r="X1465" s="320"/>
      <c r="Y1465" s="318">
        <f>R1465-(V1465/10)-X1465</f>
        <v>0</v>
      </c>
      <c r="Z1465" s="318" t="e">
        <f>Y1465*T1465*AE1465</f>
        <v>#DIV/0!</v>
      </c>
      <c r="AA1465" s="318" t="e">
        <f>U1465-V1465+Z1465</f>
        <v>#DIV/0!</v>
      </c>
      <c r="AB1465" s="270"/>
      <c r="AC1465" s="270"/>
      <c r="AD1465" s="281"/>
      <c r="AE1465" s="282" t="e">
        <f>VLOOKUP(AD1465,分类参数表!$I$2:$J$10,2,FALSE)</f>
        <v>#N/A</v>
      </c>
      <c r="AF1465" s="283"/>
      <c r="AG1465" s="269"/>
      <c r="AH1465" s="269"/>
      <c r="AI1465" s="269"/>
      <c r="AJ1465" s="269"/>
      <c r="AK1465" s="269"/>
      <c r="AL1465" s="269"/>
      <c r="AM1465" s="292"/>
      <c r="AN1465" s="293" t="e">
        <f t="shared" si="399"/>
        <v>#DIV/0!</v>
      </c>
      <c r="AO1465" s="298"/>
    </row>
    <row r="1466" spans="1:41" s="221" customFormat="1" ht="15" customHeight="1" x14ac:dyDescent="0.15">
      <c r="A1466" s="247"/>
      <c r="B1466" s="248">
        <f t="shared" ref="B1466:C1469" si="403">B1465</f>
        <v>0</v>
      </c>
      <c r="C1466" s="249">
        <f t="shared" si="403"/>
        <v>0</v>
      </c>
      <c r="D1466" s="250">
        <f>D1465+1</f>
        <v>2</v>
      </c>
      <c r="E1466" s="250"/>
      <c r="F1466" s="251"/>
      <c r="G1466" s="250"/>
      <c r="H1466" s="252"/>
      <c r="I1466" s="252"/>
      <c r="J1466" s="250"/>
      <c r="K1466" s="250"/>
      <c r="L1466" s="250"/>
      <c r="M1466" s="250"/>
      <c r="N1466" s="250"/>
      <c r="O1466" s="258">
        <f t="shared" si="398"/>
        <v>0</v>
      </c>
      <c r="P1466" s="333"/>
      <c r="Q1466" s="271"/>
      <c r="R1466" s="319"/>
      <c r="S1466" s="335"/>
      <c r="T1466" s="333"/>
      <c r="U1466" s="321"/>
      <c r="V1466" s="345"/>
      <c r="W1466" s="343"/>
      <c r="X1466" s="321"/>
      <c r="Y1466" s="319"/>
      <c r="Z1466" s="319"/>
      <c r="AA1466" s="319"/>
      <c r="AB1466" s="272"/>
      <c r="AC1466" s="272"/>
      <c r="AD1466" s="250">
        <f>AD1465</f>
        <v>0</v>
      </c>
      <c r="AE1466" s="284" t="e">
        <f>VLOOKUP(AD1466,分类参数表!$I$2:$J$10,2,FALSE)</f>
        <v>#N/A</v>
      </c>
      <c r="AF1466" s="285"/>
      <c r="AG1466" s="271"/>
      <c r="AH1466" s="271"/>
      <c r="AI1466" s="271"/>
      <c r="AJ1466" s="271"/>
      <c r="AK1466" s="271"/>
      <c r="AL1466" s="271"/>
      <c r="AM1466" s="294"/>
      <c r="AN1466" s="295" t="e">
        <f t="shared" si="399"/>
        <v>#DIV/0!</v>
      </c>
      <c r="AO1466" s="299"/>
    </row>
    <row r="1467" spans="1:41" s="221" customFormat="1" ht="15" customHeight="1" x14ac:dyDescent="0.15">
      <c r="A1467" s="247"/>
      <c r="B1467" s="248">
        <f t="shared" si="403"/>
        <v>0</v>
      </c>
      <c r="C1467" s="249">
        <f t="shared" si="403"/>
        <v>0</v>
      </c>
      <c r="D1467" s="250">
        <f>D1466+1</f>
        <v>3</v>
      </c>
      <c r="E1467" s="250"/>
      <c r="F1467" s="251"/>
      <c r="G1467" s="250"/>
      <c r="H1467" s="252"/>
      <c r="I1467" s="252"/>
      <c r="J1467" s="250"/>
      <c r="K1467" s="250"/>
      <c r="L1467" s="250"/>
      <c r="M1467" s="250"/>
      <c r="N1467" s="250"/>
      <c r="O1467" s="258">
        <f t="shared" si="398"/>
        <v>0</v>
      </c>
      <c r="P1467" s="333"/>
      <c r="Q1467" s="271"/>
      <c r="R1467" s="319"/>
      <c r="S1467" s="335"/>
      <c r="T1467" s="333"/>
      <c r="U1467" s="321"/>
      <c r="V1467" s="345"/>
      <c r="W1467" s="343"/>
      <c r="X1467" s="321"/>
      <c r="Y1467" s="319"/>
      <c r="Z1467" s="319"/>
      <c r="AA1467" s="319"/>
      <c r="AB1467" s="273"/>
      <c r="AC1467" s="273"/>
      <c r="AD1467" s="250">
        <f>AD1466</f>
        <v>0</v>
      </c>
      <c r="AE1467" s="284" t="e">
        <f>VLOOKUP(AD1467,分类参数表!$I$2:$J$10,2,FALSE)</f>
        <v>#N/A</v>
      </c>
      <c r="AF1467" s="285"/>
      <c r="AG1467" s="271"/>
      <c r="AH1467" s="271"/>
      <c r="AI1467" s="271"/>
      <c r="AJ1467" s="271"/>
      <c r="AK1467" s="271"/>
      <c r="AL1467" s="271"/>
      <c r="AM1467" s="294"/>
      <c r="AN1467" s="295" t="e">
        <f t="shared" si="399"/>
        <v>#DIV/0!</v>
      </c>
      <c r="AO1467" s="299"/>
    </row>
    <row r="1468" spans="1:41" s="221" customFormat="1" ht="15" customHeight="1" x14ac:dyDescent="0.15">
      <c r="A1468" s="247"/>
      <c r="B1468" s="248">
        <f t="shared" si="403"/>
        <v>0</v>
      </c>
      <c r="C1468" s="249">
        <f t="shared" si="403"/>
        <v>0</v>
      </c>
      <c r="D1468" s="250">
        <f>D1467+1</f>
        <v>4</v>
      </c>
      <c r="E1468" s="250"/>
      <c r="F1468" s="251"/>
      <c r="G1468" s="250"/>
      <c r="H1468" s="250"/>
      <c r="I1468" s="250"/>
      <c r="J1468" s="250"/>
      <c r="K1468" s="250"/>
      <c r="L1468" s="250"/>
      <c r="M1468" s="250"/>
      <c r="N1468" s="250"/>
      <c r="O1468" s="258">
        <f t="shared" si="398"/>
        <v>0</v>
      </c>
      <c r="P1468" s="333"/>
      <c r="Q1468" s="271"/>
      <c r="R1468" s="319"/>
      <c r="S1468" s="335"/>
      <c r="T1468" s="333"/>
      <c r="U1468" s="321"/>
      <c r="V1468" s="345"/>
      <c r="W1468" s="343"/>
      <c r="X1468" s="321"/>
      <c r="Y1468" s="319"/>
      <c r="Z1468" s="319"/>
      <c r="AA1468" s="319"/>
      <c r="AB1468" s="272"/>
      <c r="AC1468" s="272"/>
      <c r="AD1468" s="250">
        <f>AD1467</f>
        <v>0</v>
      </c>
      <c r="AE1468" s="284" t="e">
        <f>VLOOKUP(AD1468,分类参数表!$I$2:$J$10,2,FALSE)</f>
        <v>#N/A</v>
      </c>
      <c r="AF1468" s="285"/>
      <c r="AG1468" s="271"/>
      <c r="AH1468" s="271"/>
      <c r="AI1468" s="271"/>
      <c r="AJ1468" s="271"/>
      <c r="AK1468" s="271"/>
      <c r="AL1468" s="271"/>
      <c r="AM1468" s="294"/>
      <c r="AN1468" s="295" t="e">
        <f t="shared" si="399"/>
        <v>#DIV/0!</v>
      </c>
      <c r="AO1468" s="299"/>
    </row>
    <row r="1469" spans="1:41" s="221" customFormat="1" ht="15" customHeight="1" x14ac:dyDescent="0.15">
      <c r="A1469" s="247"/>
      <c r="B1469" s="248">
        <f t="shared" si="403"/>
        <v>0</v>
      </c>
      <c r="C1469" s="249">
        <f t="shared" si="403"/>
        <v>0</v>
      </c>
      <c r="D1469" s="250">
        <f>D1468+1</f>
        <v>5</v>
      </c>
      <c r="E1469" s="250"/>
      <c r="F1469" s="251"/>
      <c r="G1469" s="250"/>
      <c r="H1469" s="250"/>
      <c r="I1469" s="250"/>
      <c r="J1469" s="250"/>
      <c r="K1469" s="250"/>
      <c r="L1469" s="250"/>
      <c r="M1469" s="250"/>
      <c r="N1469" s="250"/>
      <c r="O1469" s="258">
        <f t="shared" si="398"/>
        <v>0</v>
      </c>
      <c r="P1469" s="333"/>
      <c r="Q1469" s="271"/>
      <c r="R1469" s="319"/>
      <c r="S1469" s="335"/>
      <c r="T1469" s="333"/>
      <c r="U1469" s="321"/>
      <c r="V1469" s="345"/>
      <c r="W1469" s="343"/>
      <c r="X1469" s="321"/>
      <c r="Y1469" s="319"/>
      <c r="Z1469" s="319"/>
      <c r="AA1469" s="319"/>
      <c r="AB1469" s="272"/>
      <c r="AC1469" s="272"/>
      <c r="AD1469" s="250">
        <f>AD1468</f>
        <v>0</v>
      </c>
      <c r="AE1469" s="284" t="e">
        <f>VLOOKUP(AD1469,分类参数表!$I$2:$J$10,2,FALSE)</f>
        <v>#N/A</v>
      </c>
      <c r="AF1469" s="285"/>
      <c r="AG1469" s="271"/>
      <c r="AH1469" s="271"/>
      <c r="AI1469" s="271"/>
      <c r="AJ1469" s="271"/>
      <c r="AK1469" s="271"/>
      <c r="AL1469" s="271"/>
      <c r="AM1469" s="294"/>
      <c r="AN1469" s="295" t="e">
        <f t="shared" si="399"/>
        <v>#DIV/0!</v>
      </c>
      <c r="AO1469" s="299"/>
    </row>
    <row r="1470" spans="1:41" s="218" customFormat="1" ht="15" customHeight="1" x14ac:dyDescent="0.15">
      <c r="A1470" s="229"/>
      <c r="B1470" s="230"/>
      <c r="C1470" s="231"/>
      <c r="D1470" s="232">
        <v>1</v>
      </c>
      <c r="E1470" s="233"/>
      <c r="F1470" s="233"/>
      <c r="G1470" s="232"/>
      <c r="H1470" s="234"/>
      <c r="I1470" s="234"/>
      <c r="J1470" s="232"/>
      <c r="K1470" s="233"/>
      <c r="L1470" s="232"/>
      <c r="M1470" s="232"/>
      <c r="N1470" s="232"/>
      <c r="O1470" s="255">
        <f t="shared" si="398"/>
        <v>0</v>
      </c>
      <c r="P1470" s="322">
        <f>SUM(O1470:O1474)</f>
        <v>0</v>
      </c>
      <c r="Q1470" s="264"/>
      <c r="R1470" s="330">
        <f>SUMPRODUCT(Q1470:Q1474+0)</f>
        <v>0</v>
      </c>
      <c r="S1470" s="346" t="e">
        <f>R1470/P1470</f>
        <v>#DIV/0!</v>
      </c>
      <c r="T1470" s="322" t="e">
        <f>LOOKUP(S1470,{0.4,0.45,0.5,0.55,0.6,0.65,0.7,0.75,0.8,0.85,0.9,0.95,1},{0.1,0.175,0.25,0.325,0.4,0.475,0.55,0.625,0.7,0.775,0.85,0.925,1})</f>
        <v>#DIV/0!</v>
      </c>
      <c r="U1470" s="324"/>
      <c r="V1470" s="326"/>
      <c r="W1470" s="328"/>
      <c r="X1470" s="324"/>
      <c r="Y1470" s="330">
        <f>R1470-(V1470/10)-X1470</f>
        <v>0</v>
      </c>
      <c r="Z1470" s="330" t="e">
        <f>Y1470*T1470*AE1470</f>
        <v>#DIV/0!</v>
      </c>
      <c r="AA1470" s="330" t="e">
        <f>U1470-V1470+Z1470</f>
        <v>#DIV/0!</v>
      </c>
      <c r="AB1470" s="265"/>
      <c r="AC1470" s="265"/>
      <c r="AD1470" s="276"/>
      <c r="AE1470" s="277" t="e">
        <f>VLOOKUP(AD1470,分类参数表!$I$2:$J$10,2,FALSE)</f>
        <v>#N/A</v>
      </c>
      <c r="AF1470" s="278"/>
      <c r="AG1470" s="264"/>
      <c r="AH1470" s="264"/>
      <c r="AI1470" s="264"/>
      <c r="AJ1470" s="264"/>
      <c r="AK1470" s="264"/>
      <c r="AL1470" s="264"/>
      <c r="AM1470" s="288"/>
      <c r="AN1470" s="289" t="e">
        <f t="shared" si="399"/>
        <v>#DIV/0!</v>
      </c>
      <c r="AO1470" s="296"/>
    </row>
    <row r="1471" spans="1:41" s="219" customFormat="1" ht="15" customHeight="1" x14ac:dyDescent="0.15">
      <c r="A1471" s="235"/>
      <c r="B1471" s="236">
        <f t="shared" ref="B1471:C1474" si="404">B1470</f>
        <v>0</v>
      </c>
      <c r="C1471" s="237">
        <f t="shared" si="404"/>
        <v>0</v>
      </c>
      <c r="D1471" s="238">
        <f>D1470+1</f>
        <v>2</v>
      </c>
      <c r="E1471" s="238"/>
      <c r="F1471" s="239"/>
      <c r="G1471" s="238"/>
      <c r="H1471" s="240"/>
      <c r="I1471" s="240"/>
      <c r="J1471" s="238"/>
      <c r="K1471" s="238"/>
      <c r="L1471" s="238"/>
      <c r="M1471" s="238"/>
      <c r="N1471" s="238"/>
      <c r="O1471" s="256">
        <f t="shared" si="398"/>
        <v>0</v>
      </c>
      <c r="P1471" s="323"/>
      <c r="Q1471" s="266"/>
      <c r="R1471" s="331"/>
      <c r="S1471" s="347"/>
      <c r="T1471" s="323"/>
      <c r="U1471" s="325"/>
      <c r="V1471" s="327"/>
      <c r="W1471" s="329"/>
      <c r="X1471" s="325"/>
      <c r="Y1471" s="331"/>
      <c r="Z1471" s="331"/>
      <c r="AA1471" s="331"/>
      <c r="AB1471" s="267"/>
      <c r="AC1471" s="267"/>
      <c r="AD1471" s="238">
        <f>AD1470</f>
        <v>0</v>
      </c>
      <c r="AE1471" s="279" t="e">
        <f>VLOOKUP(AD1471,分类参数表!$I$2:$J$10,2,FALSE)</f>
        <v>#N/A</v>
      </c>
      <c r="AF1471" s="280"/>
      <c r="AG1471" s="266"/>
      <c r="AH1471" s="266"/>
      <c r="AI1471" s="266"/>
      <c r="AJ1471" s="266"/>
      <c r="AK1471" s="266"/>
      <c r="AL1471" s="266"/>
      <c r="AM1471" s="290"/>
      <c r="AN1471" s="291" t="e">
        <f t="shared" si="399"/>
        <v>#DIV/0!</v>
      </c>
      <c r="AO1471" s="297"/>
    </row>
    <row r="1472" spans="1:41" s="219" customFormat="1" ht="15" customHeight="1" x14ac:dyDescent="0.15">
      <c r="A1472" s="235"/>
      <c r="B1472" s="236">
        <f t="shared" si="404"/>
        <v>0</v>
      </c>
      <c r="C1472" s="237">
        <f t="shared" si="404"/>
        <v>0</v>
      </c>
      <c r="D1472" s="238">
        <f>D1471+1</f>
        <v>3</v>
      </c>
      <c r="E1472" s="238"/>
      <c r="F1472" s="239"/>
      <c r="G1472" s="238"/>
      <c r="H1472" s="240"/>
      <c r="I1472" s="240"/>
      <c r="J1472" s="238"/>
      <c r="K1472" s="238"/>
      <c r="L1472" s="238"/>
      <c r="M1472" s="238"/>
      <c r="N1472" s="238"/>
      <c r="O1472" s="256">
        <f t="shared" si="398"/>
        <v>0</v>
      </c>
      <c r="P1472" s="323"/>
      <c r="Q1472" s="266"/>
      <c r="R1472" s="331"/>
      <c r="S1472" s="347"/>
      <c r="T1472" s="323"/>
      <c r="U1472" s="325"/>
      <c r="V1472" s="327"/>
      <c r="W1472" s="329"/>
      <c r="X1472" s="325"/>
      <c r="Y1472" s="331"/>
      <c r="Z1472" s="331"/>
      <c r="AA1472" s="331"/>
      <c r="AB1472" s="268"/>
      <c r="AC1472" s="268"/>
      <c r="AD1472" s="238">
        <f>AD1471</f>
        <v>0</v>
      </c>
      <c r="AE1472" s="279" t="e">
        <f>VLOOKUP(AD1472,分类参数表!$I$2:$J$10,2,FALSE)</f>
        <v>#N/A</v>
      </c>
      <c r="AF1472" s="280"/>
      <c r="AG1472" s="266"/>
      <c r="AH1472" s="266"/>
      <c r="AI1472" s="266"/>
      <c r="AJ1472" s="266"/>
      <c r="AK1472" s="266"/>
      <c r="AL1472" s="266"/>
      <c r="AM1472" s="290"/>
      <c r="AN1472" s="291" t="e">
        <f t="shared" si="399"/>
        <v>#DIV/0!</v>
      </c>
      <c r="AO1472" s="297"/>
    </row>
    <row r="1473" spans="1:41" s="219" customFormat="1" ht="15" customHeight="1" x14ac:dyDescent="0.15">
      <c r="A1473" s="235"/>
      <c r="B1473" s="236">
        <f t="shared" si="404"/>
        <v>0</v>
      </c>
      <c r="C1473" s="237">
        <f t="shared" si="404"/>
        <v>0</v>
      </c>
      <c r="D1473" s="238">
        <f>D1472+1</f>
        <v>4</v>
      </c>
      <c r="E1473" s="238"/>
      <c r="F1473" s="239"/>
      <c r="G1473" s="238"/>
      <c r="H1473" s="238"/>
      <c r="I1473" s="238"/>
      <c r="J1473" s="238"/>
      <c r="K1473" s="238"/>
      <c r="L1473" s="238"/>
      <c r="M1473" s="238"/>
      <c r="N1473" s="238"/>
      <c r="O1473" s="256">
        <f t="shared" si="398"/>
        <v>0</v>
      </c>
      <c r="P1473" s="323"/>
      <c r="Q1473" s="266"/>
      <c r="R1473" s="331"/>
      <c r="S1473" s="347"/>
      <c r="T1473" s="323"/>
      <c r="U1473" s="325"/>
      <c r="V1473" s="327"/>
      <c r="W1473" s="329"/>
      <c r="X1473" s="325"/>
      <c r="Y1473" s="331"/>
      <c r="Z1473" s="331"/>
      <c r="AA1473" s="331"/>
      <c r="AB1473" s="267"/>
      <c r="AC1473" s="267"/>
      <c r="AD1473" s="238">
        <f>AD1472</f>
        <v>0</v>
      </c>
      <c r="AE1473" s="279" t="e">
        <f>VLOOKUP(AD1473,分类参数表!$I$2:$J$10,2,FALSE)</f>
        <v>#N/A</v>
      </c>
      <c r="AF1473" s="280"/>
      <c r="AG1473" s="266"/>
      <c r="AH1473" s="266"/>
      <c r="AI1473" s="266"/>
      <c r="AJ1473" s="266"/>
      <c r="AK1473" s="266"/>
      <c r="AL1473" s="266"/>
      <c r="AM1473" s="290"/>
      <c r="AN1473" s="291" t="e">
        <f t="shared" si="399"/>
        <v>#DIV/0!</v>
      </c>
      <c r="AO1473" s="297"/>
    </row>
    <row r="1474" spans="1:41" s="219" customFormat="1" ht="15" customHeight="1" x14ac:dyDescent="0.15">
      <c r="A1474" s="235"/>
      <c r="B1474" s="236">
        <f t="shared" si="404"/>
        <v>0</v>
      </c>
      <c r="C1474" s="237">
        <f t="shared" si="404"/>
        <v>0</v>
      </c>
      <c r="D1474" s="238">
        <f>D1473+1</f>
        <v>5</v>
      </c>
      <c r="E1474" s="238"/>
      <c r="F1474" s="239"/>
      <c r="G1474" s="238"/>
      <c r="H1474" s="238"/>
      <c r="I1474" s="238"/>
      <c r="J1474" s="238"/>
      <c r="K1474" s="238"/>
      <c r="L1474" s="238"/>
      <c r="M1474" s="238"/>
      <c r="N1474" s="238"/>
      <c r="O1474" s="256">
        <f t="shared" si="398"/>
        <v>0</v>
      </c>
      <c r="P1474" s="323"/>
      <c r="Q1474" s="266"/>
      <c r="R1474" s="331"/>
      <c r="S1474" s="347"/>
      <c r="T1474" s="323"/>
      <c r="U1474" s="325"/>
      <c r="V1474" s="327"/>
      <c r="W1474" s="329"/>
      <c r="X1474" s="325"/>
      <c r="Y1474" s="331"/>
      <c r="Z1474" s="331"/>
      <c r="AA1474" s="331"/>
      <c r="AB1474" s="267"/>
      <c r="AC1474" s="267"/>
      <c r="AD1474" s="238">
        <f>AD1473</f>
        <v>0</v>
      </c>
      <c r="AE1474" s="279" t="e">
        <f>VLOOKUP(AD1474,分类参数表!$I$2:$J$10,2,FALSE)</f>
        <v>#N/A</v>
      </c>
      <c r="AF1474" s="280"/>
      <c r="AG1474" s="266"/>
      <c r="AH1474" s="266"/>
      <c r="AI1474" s="266"/>
      <c r="AJ1474" s="266"/>
      <c r="AK1474" s="266"/>
      <c r="AL1474" s="266"/>
      <c r="AM1474" s="290"/>
      <c r="AN1474" s="291" t="e">
        <f t="shared" si="399"/>
        <v>#DIV/0!</v>
      </c>
      <c r="AO1474" s="297"/>
    </row>
    <row r="1475" spans="1:41" x14ac:dyDescent="0.15">
      <c r="A1475" s="253"/>
      <c r="B1475" s="38"/>
      <c r="C1475" s="37"/>
      <c r="D1475" s="38"/>
      <c r="E1475" s="38"/>
      <c r="F1475" s="38"/>
      <c r="G1475" s="38"/>
      <c r="H1475" s="38"/>
      <c r="I1475" s="38"/>
      <c r="J1475" s="38"/>
      <c r="K1475" s="38"/>
      <c r="L1475" s="38"/>
      <c r="M1475" s="38"/>
      <c r="N1475" s="38"/>
      <c r="O1475" s="38"/>
      <c r="P1475" s="38"/>
      <c r="Q1475" s="67"/>
      <c r="R1475" s="38"/>
      <c r="S1475" s="38"/>
      <c r="T1475" s="38"/>
      <c r="U1475" s="38"/>
      <c r="V1475" s="68"/>
      <c r="W1475" s="67"/>
      <c r="X1475" s="38"/>
      <c r="Y1475" s="68"/>
      <c r="Z1475" s="68"/>
      <c r="AA1475" s="68"/>
      <c r="AB1475" s="68"/>
      <c r="AC1475" s="68"/>
      <c r="AD1475" s="38"/>
      <c r="AE1475" s="286"/>
      <c r="AF1475" s="38"/>
      <c r="AG1475" s="38"/>
      <c r="AH1475" s="38"/>
      <c r="AI1475" s="38"/>
      <c r="AJ1475" s="38"/>
      <c r="AK1475" s="38"/>
      <c r="AL1475" s="38"/>
      <c r="AM1475" s="68"/>
      <c r="AN1475" s="90"/>
      <c r="AO1475" s="98"/>
    </row>
    <row r="1476" spans="1:41" s="218" customFormat="1" ht="15" customHeight="1" x14ac:dyDescent="0.15">
      <c r="A1476" s="229"/>
      <c r="B1476" s="230"/>
      <c r="C1476" s="231"/>
      <c r="D1476" s="232">
        <v>1</v>
      </c>
      <c r="E1476" s="233"/>
      <c r="F1476" s="233"/>
      <c r="G1476" s="232"/>
      <c r="H1476" s="234"/>
      <c r="I1476" s="234"/>
      <c r="J1476" s="232"/>
      <c r="K1476" s="233"/>
      <c r="L1476" s="232"/>
      <c r="M1476" s="232"/>
      <c r="N1476" s="232"/>
      <c r="O1476" s="255">
        <f t="shared" ref="O1476:O1500" si="405">N1476*M1476</f>
        <v>0</v>
      </c>
      <c r="P1476" s="322">
        <f>SUM(O1476:O1480)</f>
        <v>0</v>
      </c>
      <c r="Q1476" s="264"/>
      <c r="R1476" s="330">
        <f>SUMPRODUCT(Q1476:Q1480+0)</f>
        <v>0</v>
      </c>
      <c r="S1476" s="346" t="e">
        <f>R1476/P1476</f>
        <v>#DIV/0!</v>
      </c>
      <c r="T1476" s="322" t="e">
        <f>LOOKUP(S1476,{0.4,0.45,0.5,0.55,0.6,0.65,0.7,0.75,0.8,0.85,0.9,0.95,1},{0.1,0.175,0.25,0.325,0.4,0.475,0.55,0.625,0.7,0.775,0.85,0.925,1})</f>
        <v>#DIV/0!</v>
      </c>
      <c r="U1476" s="324"/>
      <c r="V1476" s="326"/>
      <c r="W1476" s="328"/>
      <c r="X1476" s="324"/>
      <c r="Y1476" s="330">
        <f>R1476-(V1476/10)-X1476</f>
        <v>0</v>
      </c>
      <c r="Z1476" s="330" t="e">
        <f>Y1476*T1476*AE1476</f>
        <v>#DIV/0!</v>
      </c>
      <c r="AA1476" s="330" t="e">
        <f>U1476-V1476+Z1476</f>
        <v>#DIV/0!</v>
      </c>
      <c r="AB1476" s="265"/>
      <c r="AC1476" s="265"/>
      <c r="AD1476" s="276"/>
      <c r="AE1476" s="277" t="e">
        <f>VLOOKUP(AD1476,分类参数表!$I$2:$J$10,2,FALSE)</f>
        <v>#N/A</v>
      </c>
      <c r="AF1476" s="278"/>
      <c r="AG1476" s="264"/>
      <c r="AH1476" s="264"/>
      <c r="AI1476" s="264"/>
      <c r="AJ1476" s="264"/>
      <c r="AK1476" s="264"/>
      <c r="AL1476" s="264"/>
      <c r="AM1476" s="288"/>
      <c r="AN1476" s="289" t="e">
        <f t="shared" ref="AN1476:AN1500" si="406">(Q1476-AM1476)/M1476/N1476</f>
        <v>#DIV/0!</v>
      </c>
      <c r="AO1476" s="296"/>
    </row>
    <row r="1477" spans="1:41" s="219" customFormat="1" ht="15" customHeight="1" x14ac:dyDescent="0.15">
      <c r="A1477" s="235"/>
      <c r="B1477" s="236">
        <f t="shared" ref="B1477:C1480" si="407">B1476</f>
        <v>0</v>
      </c>
      <c r="C1477" s="237">
        <f t="shared" si="407"/>
        <v>0</v>
      </c>
      <c r="D1477" s="238">
        <f>D1476+1</f>
        <v>2</v>
      </c>
      <c r="E1477" s="238"/>
      <c r="F1477" s="239"/>
      <c r="G1477" s="238"/>
      <c r="H1477" s="240"/>
      <c r="I1477" s="240"/>
      <c r="J1477" s="238"/>
      <c r="K1477" s="238"/>
      <c r="L1477" s="238"/>
      <c r="M1477" s="238"/>
      <c r="N1477" s="238"/>
      <c r="O1477" s="256">
        <f t="shared" si="405"/>
        <v>0</v>
      </c>
      <c r="P1477" s="323"/>
      <c r="Q1477" s="266"/>
      <c r="R1477" s="331"/>
      <c r="S1477" s="347"/>
      <c r="T1477" s="323"/>
      <c r="U1477" s="325"/>
      <c r="V1477" s="327"/>
      <c r="W1477" s="329"/>
      <c r="X1477" s="325"/>
      <c r="Y1477" s="331"/>
      <c r="Z1477" s="331"/>
      <c r="AA1477" s="331"/>
      <c r="AB1477" s="267"/>
      <c r="AC1477" s="267"/>
      <c r="AD1477" s="238">
        <f>AD1476</f>
        <v>0</v>
      </c>
      <c r="AE1477" s="279" t="e">
        <f>VLOOKUP(AD1477,分类参数表!$I$2:$J$10,2,FALSE)</f>
        <v>#N/A</v>
      </c>
      <c r="AF1477" s="280"/>
      <c r="AG1477" s="266"/>
      <c r="AH1477" s="266"/>
      <c r="AI1477" s="266"/>
      <c r="AJ1477" s="266"/>
      <c r="AK1477" s="266"/>
      <c r="AL1477" s="266"/>
      <c r="AM1477" s="290"/>
      <c r="AN1477" s="291" t="e">
        <f t="shared" si="406"/>
        <v>#DIV/0!</v>
      </c>
      <c r="AO1477" s="297"/>
    </row>
    <row r="1478" spans="1:41" s="219" customFormat="1" ht="15" customHeight="1" x14ac:dyDescent="0.15">
      <c r="A1478" s="235"/>
      <c r="B1478" s="236">
        <f t="shared" si="407"/>
        <v>0</v>
      </c>
      <c r="C1478" s="237">
        <f t="shared" si="407"/>
        <v>0</v>
      </c>
      <c r="D1478" s="238">
        <f>D1477+1</f>
        <v>3</v>
      </c>
      <c r="E1478" s="238"/>
      <c r="F1478" s="239"/>
      <c r="G1478" s="238"/>
      <c r="H1478" s="240"/>
      <c r="I1478" s="240"/>
      <c r="J1478" s="238"/>
      <c r="K1478" s="238"/>
      <c r="L1478" s="238"/>
      <c r="M1478" s="238"/>
      <c r="N1478" s="238"/>
      <c r="O1478" s="256">
        <f t="shared" si="405"/>
        <v>0</v>
      </c>
      <c r="P1478" s="323"/>
      <c r="Q1478" s="266"/>
      <c r="R1478" s="331"/>
      <c r="S1478" s="347"/>
      <c r="T1478" s="323"/>
      <c r="U1478" s="325"/>
      <c r="V1478" s="327"/>
      <c r="W1478" s="329"/>
      <c r="X1478" s="325"/>
      <c r="Y1478" s="331"/>
      <c r="Z1478" s="331"/>
      <c r="AA1478" s="331"/>
      <c r="AB1478" s="268"/>
      <c r="AC1478" s="268"/>
      <c r="AD1478" s="238">
        <f>AD1477</f>
        <v>0</v>
      </c>
      <c r="AE1478" s="279" t="e">
        <f>VLOOKUP(AD1478,分类参数表!$I$2:$J$10,2,FALSE)</f>
        <v>#N/A</v>
      </c>
      <c r="AF1478" s="280"/>
      <c r="AG1478" s="266"/>
      <c r="AH1478" s="266"/>
      <c r="AI1478" s="266"/>
      <c r="AJ1478" s="266"/>
      <c r="AK1478" s="266"/>
      <c r="AL1478" s="266"/>
      <c r="AM1478" s="290"/>
      <c r="AN1478" s="291" t="e">
        <f t="shared" si="406"/>
        <v>#DIV/0!</v>
      </c>
      <c r="AO1478" s="297"/>
    </row>
    <row r="1479" spans="1:41" s="219" customFormat="1" ht="15" customHeight="1" x14ac:dyDescent="0.15">
      <c r="A1479" s="235"/>
      <c r="B1479" s="236">
        <f t="shared" si="407"/>
        <v>0</v>
      </c>
      <c r="C1479" s="237">
        <f t="shared" si="407"/>
        <v>0</v>
      </c>
      <c r="D1479" s="238">
        <f>D1478+1</f>
        <v>4</v>
      </c>
      <c r="E1479" s="238"/>
      <c r="F1479" s="239"/>
      <c r="G1479" s="238"/>
      <c r="H1479" s="238"/>
      <c r="I1479" s="238"/>
      <c r="J1479" s="238"/>
      <c r="K1479" s="238"/>
      <c r="L1479" s="238"/>
      <c r="M1479" s="238"/>
      <c r="N1479" s="238"/>
      <c r="O1479" s="256">
        <f t="shared" si="405"/>
        <v>0</v>
      </c>
      <c r="P1479" s="323"/>
      <c r="Q1479" s="266"/>
      <c r="R1479" s="331"/>
      <c r="S1479" s="347"/>
      <c r="T1479" s="323"/>
      <c r="U1479" s="325"/>
      <c r="V1479" s="327"/>
      <c r="W1479" s="329"/>
      <c r="X1479" s="325"/>
      <c r="Y1479" s="331"/>
      <c r="Z1479" s="331"/>
      <c r="AA1479" s="331"/>
      <c r="AB1479" s="267"/>
      <c r="AC1479" s="267"/>
      <c r="AD1479" s="238">
        <f>AD1478</f>
        <v>0</v>
      </c>
      <c r="AE1479" s="279" t="e">
        <f>VLOOKUP(AD1479,分类参数表!$I$2:$J$10,2,FALSE)</f>
        <v>#N/A</v>
      </c>
      <c r="AF1479" s="280"/>
      <c r="AG1479" s="266"/>
      <c r="AH1479" s="266"/>
      <c r="AI1479" s="266"/>
      <c r="AJ1479" s="266"/>
      <c r="AK1479" s="266"/>
      <c r="AL1479" s="266"/>
      <c r="AM1479" s="290"/>
      <c r="AN1479" s="291" t="e">
        <f t="shared" si="406"/>
        <v>#DIV/0!</v>
      </c>
      <c r="AO1479" s="297"/>
    </row>
    <row r="1480" spans="1:41" s="219" customFormat="1" ht="15" customHeight="1" x14ac:dyDescent="0.15">
      <c r="A1480" s="235"/>
      <c r="B1480" s="236">
        <f t="shared" si="407"/>
        <v>0</v>
      </c>
      <c r="C1480" s="237">
        <f t="shared" si="407"/>
        <v>0</v>
      </c>
      <c r="D1480" s="238">
        <f>D1479+1</f>
        <v>5</v>
      </c>
      <c r="E1480" s="238"/>
      <c r="F1480" s="239"/>
      <c r="G1480" s="238"/>
      <c r="H1480" s="238"/>
      <c r="I1480" s="238"/>
      <c r="J1480" s="238"/>
      <c r="K1480" s="238"/>
      <c r="L1480" s="238"/>
      <c r="M1480" s="238"/>
      <c r="N1480" s="238"/>
      <c r="O1480" s="256">
        <f t="shared" si="405"/>
        <v>0</v>
      </c>
      <c r="P1480" s="323"/>
      <c r="Q1480" s="266"/>
      <c r="R1480" s="331"/>
      <c r="S1480" s="347"/>
      <c r="T1480" s="323"/>
      <c r="U1480" s="325"/>
      <c r="V1480" s="327"/>
      <c r="W1480" s="329"/>
      <c r="X1480" s="325"/>
      <c r="Y1480" s="331"/>
      <c r="Z1480" s="331"/>
      <c r="AA1480" s="331"/>
      <c r="AB1480" s="267"/>
      <c r="AC1480" s="267"/>
      <c r="AD1480" s="238">
        <f>AD1479</f>
        <v>0</v>
      </c>
      <c r="AE1480" s="279" t="e">
        <f>VLOOKUP(AD1480,分类参数表!$I$2:$J$10,2,FALSE)</f>
        <v>#N/A</v>
      </c>
      <c r="AF1480" s="280"/>
      <c r="AG1480" s="266"/>
      <c r="AH1480" s="266"/>
      <c r="AI1480" s="266"/>
      <c r="AJ1480" s="266"/>
      <c r="AK1480" s="266"/>
      <c r="AL1480" s="266"/>
      <c r="AM1480" s="290"/>
      <c r="AN1480" s="291" t="e">
        <f t="shared" si="406"/>
        <v>#DIV/0!</v>
      </c>
      <c r="AO1480" s="297"/>
    </row>
    <row r="1481" spans="1:41" s="220" customFormat="1" ht="15" customHeight="1" x14ac:dyDescent="0.15">
      <c r="A1481" s="241"/>
      <c r="B1481" s="242"/>
      <c r="C1481" s="243"/>
      <c r="D1481" s="244">
        <v>1</v>
      </c>
      <c r="E1481" s="245"/>
      <c r="F1481" s="245"/>
      <c r="G1481" s="244"/>
      <c r="H1481" s="246"/>
      <c r="I1481" s="246"/>
      <c r="J1481" s="244"/>
      <c r="K1481" s="245"/>
      <c r="L1481" s="244"/>
      <c r="M1481" s="244"/>
      <c r="N1481" s="244"/>
      <c r="O1481" s="257">
        <f t="shared" si="405"/>
        <v>0</v>
      </c>
      <c r="P1481" s="332">
        <f>SUM(O1481:O1485)</f>
        <v>0</v>
      </c>
      <c r="Q1481" s="269"/>
      <c r="R1481" s="318">
        <f>SUMPRODUCT(Q1481:Q1485+0)</f>
        <v>0</v>
      </c>
      <c r="S1481" s="334" t="e">
        <f>R1481/P1481</f>
        <v>#DIV/0!</v>
      </c>
      <c r="T1481" s="332" t="e">
        <f>LOOKUP(S1481,{0.4,0.45,0.5,0.55,0.6,0.65,0.7,0.75,0.8,0.85,0.9,0.95,1},{0.1,0.175,0.25,0.325,0.4,0.475,0.55,0.625,0.7,0.775,0.85,0.925,1})</f>
        <v>#DIV/0!</v>
      </c>
      <c r="U1481" s="320"/>
      <c r="V1481" s="344"/>
      <c r="W1481" s="342"/>
      <c r="X1481" s="320"/>
      <c r="Y1481" s="318">
        <f>R1481-(V1481/10)-X1481</f>
        <v>0</v>
      </c>
      <c r="Z1481" s="318" t="e">
        <f>Y1481*T1481*AE1481</f>
        <v>#DIV/0!</v>
      </c>
      <c r="AA1481" s="318" t="e">
        <f>U1481-V1481+Z1481</f>
        <v>#DIV/0!</v>
      </c>
      <c r="AB1481" s="270"/>
      <c r="AC1481" s="270"/>
      <c r="AD1481" s="281"/>
      <c r="AE1481" s="282" t="e">
        <f>VLOOKUP(AD1481,分类参数表!$I$2:$J$10,2,FALSE)</f>
        <v>#N/A</v>
      </c>
      <c r="AF1481" s="283"/>
      <c r="AG1481" s="269"/>
      <c r="AH1481" s="269"/>
      <c r="AI1481" s="269"/>
      <c r="AJ1481" s="269"/>
      <c r="AK1481" s="269"/>
      <c r="AL1481" s="269"/>
      <c r="AM1481" s="292"/>
      <c r="AN1481" s="293" t="e">
        <f t="shared" si="406"/>
        <v>#DIV/0!</v>
      </c>
      <c r="AO1481" s="298"/>
    </row>
    <row r="1482" spans="1:41" s="221" customFormat="1" ht="15" customHeight="1" x14ac:dyDescent="0.15">
      <c r="A1482" s="247"/>
      <c r="B1482" s="248">
        <f t="shared" ref="B1482:C1485" si="408">B1481</f>
        <v>0</v>
      </c>
      <c r="C1482" s="249">
        <f t="shared" si="408"/>
        <v>0</v>
      </c>
      <c r="D1482" s="250">
        <f>D1481+1</f>
        <v>2</v>
      </c>
      <c r="E1482" s="250"/>
      <c r="F1482" s="251"/>
      <c r="G1482" s="250"/>
      <c r="H1482" s="252"/>
      <c r="I1482" s="252"/>
      <c r="J1482" s="250"/>
      <c r="K1482" s="250"/>
      <c r="L1482" s="250"/>
      <c r="M1482" s="250"/>
      <c r="N1482" s="250"/>
      <c r="O1482" s="258">
        <f t="shared" si="405"/>
        <v>0</v>
      </c>
      <c r="P1482" s="333"/>
      <c r="Q1482" s="271"/>
      <c r="R1482" s="319"/>
      <c r="S1482" s="335"/>
      <c r="T1482" s="333"/>
      <c r="U1482" s="321"/>
      <c r="V1482" s="345"/>
      <c r="W1482" s="343"/>
      <c r="X1482" s="321"/>
      <c r="Y1482" s="319"/>
      <c r="Z1482" s="319"/>
      <c r="AA1482" s="319"/>
      <c r="AB1482" s="272"/>
      <c r="AC1482" s="272"/>
      <c r="AD1482" s="250">
        <f>AD1481</f>
        <v>0</v>
      </c>
      <c r="AE1482" s="284" t="e">
        <f>VLOOKUP(AD1482,分类参数表!$I$2:$J$10,2,FALSE)</f>
        <v>#N/A</v>
      </c>
      <c r="AF1482" s="285"/>
      <c r="AG1482" s="271"/>
      <c r="AH1482" s="271"/>
      <c r="AI1482" s="271"/>
      <c r="AJ1482" s="271"/>
      <c r="AK1482" s="271"/>
      <c r="AL1482" s="271"/>
      <c r="AM1482" s="294"/>
      <c r="AN1482" s="295" t="e">
        <f t="shared" si="406"/>
        <v>#DIV/0!</v>
      </c>
      <c r="AO1482" s="299"/>
    </row>
    <row r="1483" spans="1:41" s="221" customFormat="1" ht="15" customHeight="1" x14ac:dyDescent="0.15">
      <c r="A1483" s="247"/>
      <c r="B1483" s="248">
        <f t="shared" si="408"/>
        <v>0</v>
      </c>
      <c r="C1483" s="249">
        <f t="shared" si="408"/>
        <v>0</v>
      </c>
      <c r="D1483" s="250">
        <f>D1482+1</f>
        <v>3</v>
      </c>
      <c r="E1483" s="250"/>
      <c r="F1483" s="251"/>
      <c r="G1483" s="250"/>
      <c r="H1483" s="252"/>
      <c r="I1483" s="252"/>
      <c r="J1483" s="250"/>
      <c r="K1483" s="250"/>
      <c r="L1483" s="250"/>
      <c r="M1483" s="250"/>
      <c r="N1483" s="250"/>
      <c r="O1483" s="258">
        <f t="shared" si="405"/>
        <v>0</v>
      </c>
      <c r="P1483" s="333"/>
      <c r="Q1483" s="271"/>
      <c r="R1483" s="319"/>
      <c r="S1483" s="335"/>
      <c r="T1483" s="333"/>
      <c r="U1483" s="321"/>
      <c r="V1483" s="345"/>
      <c r="W1483" s="343"/>
      <c r="X1483" s="321"/>
      <c r="Y1483" s="319"/>
      <c r="Z1483" s="319"/>
      <c r="AA1483" s="319"/>
      <c r="AB1483" s="273"/>
      <c r="AC1483" s="273"/>
      <c r="AD1483" s="250">
        <f>AD1482</f>
        <v>0</v>
      </c>
      <c r="AE1483" s="284" t="e">
        <f>VLOOKUP(AD1483,分类参数表!$I$2:$J$10,2,FALSE)</f>
        <v>#N/A</v>
      </c>
      <c r="AF1483" s="285"/>
      <c r="AG1483" s="271"/>
      <c r="AH1483" s="271"/>
      <c r="AI1483" s="271"/>
      <c r="AJ1483" s="271"/>
      <c r="AK1483" s="271"/>
      <c r="AL1483" s="271"/>
      <c r="AM1483" s="294"/>
      <c r="AN1483" s="295" t="e">
        <f t="shared" si="406"/>
        <v>#DIV/0!</v>
      </c>
      <c r="AO1483" s="299"/>
    </row>
    <row r="1484" spans="1:41" s="221" customFormat="1" ht="15" customHeight="1" x14ac:dyDescent="0.15">
      <c r="A1484" s="247"/>
      <c r="B1484" s="248">
        <f t="shared" si="408"/>
        <v>0</v>
      </c>
      <c r="C1484" s="249">
        <f t="shared" si="408"/>
        <v>0</v>
      </c>
      <c r="D1484" s="250">
        <f>D1483+1</f>
        <v>4</v>
      </c>
      <c r="E1484" s="250"/>
      <c r="F1484" s="251"/>
      <c r="G1484" s="250"/>
      <c r="H1484" s="250"/>
      <c r="I1484" s="250"/>
      <c r="J1484" s="250"/>
      <c r="K1484" s="250"/>
      <c r="L1484" s="250"/>
      <c r="M1484" s="250"/>
      <c r="N1484" s="250"/>
      <c r="O1484" s="258">
        <f t="shared" si="405"/>
        <v>0</v>
      </c>
      <c r="P1484" s="333"/>
      <c r="Q1484" s="271"/>
      <c r="R1484" s="319"/>
      <c r="S1484" s="335"/>
      <c r="T1484" s="333"/>
      <c r="U1484" s="321"/>
      <c r="V1484" s="345"/>
      <c r="W1484" s="343"/>
      <c r="X1484" s="321"/>
      <c r="Y1484" s="319"/>
      <c r="Z1484" s="319"/>
      <c r="AA1484" s="319"/>
      <c r="AB1484" s="272"/>
      <c r="AC1484" s="272"/>
      <c r="AD1484" s="250">
        <f>AD1483</f>
        <v>0</v>
      </c>
      <c r="AE1484" s="284" t="e">
        <f>VLOOKUP(AD1484,分类参数表!$I$2:$J$10,2,FALSE)</f>
        <v>#N/A</v>
      </c>
      <c r="AF1484" s="285"/>
      <c r="AG1484" s="271"/>
      <c r="AH1484" s="271"/>
      <c r="AI1484" s="271"/>
      <c r="AJ1484" s="271"/>
      <c r="AK1484" s="271"/>
      <c r="AL1484" s="271"/>
      <c r="AM1484" s="294"/>
      <c r="AN1484" s="295" t="e">
        <f t="shared" si="406"/>
        <v>#DIV/0!</v>
      </c>
      <c r="AO1484" s="299"/>
    </row>
    <row r="1485" spans="1:41" s="221" customFormat="1" ht="15" customHeight="1" x14ac:dyDescent="0.15">
      <c r="A1485" s="247"/>
      <c r="B1485" s="248">
        <f t="shared" si="408"/>
        <v>0</v>
      </c>
      <c r="C1485" s="249">
        <f t="shared" si="408"/>
        <v>0</v>
      </c>
      <c r="D1485" s="250">
        <f>D1484+1</f>
        <v>5</v>
      </c>
      <c r="E1485" s="250"/>
      <c r="F1485" s="251"/>
      <c r="G1485" s="250"/>
      <c r="H1485" s="250"/>
      <c r="I1485" s="250"/>
      <c r="J1485" s="250"/>
      <c r="K1485" s="250"/>
      <c r="L1485" s="250"/>
      <c r="M1485" s="250"/>
      <c r="N1485" s="250"/>
      <c r="O1485" s="258">
        <f t="shared" si="405"/>
        <v>0</v>
      </c>
      <c r="P1485" s="333"/>
      <c r="Q1485" s="271"/>
      <c r="R1485" s="319"/>
      <c r="S1485" s="335"/>
      <c r="T1485" s="333"/>
      <c r="U1485" s="321"/>
      <c r="V1485" s="345"/>
      <c r="W1485" s="343"/>
      <c r="X1485" s="321"/>
      <c r="Y1485" s="319"/>
      <c r="Z1485" s="319"/>
      <c r="AA1485" s="319"/>
      <c r="AB1485" s="272"/>
      <c r="AC1485" s="272"/>
      <c r="AD1485" s="250">
        <f>AD1484</f>
        <v>0</v>
      </c>
      <c r="AE1485" s="284" t="e">
        <f>VLOOKUP(AD1485,分类参数表!$I$2:$J$10,2,FALSE)</f>
        <v>#N/A</v>
      </c>
      <c r="AF1485" s="285"/>
      <c r="AG1485" s="271"/>
      <c r="AH1485" s="271"/>
      <c r="AI1485" s="271"/>
      <c r="AJ1485" s="271"/>
      <c r="AK1485" s="271"/>
      <c r="AL1485" s="271"/>
      <c r="AM1485" s="294"/>
      <c r="AN1485" s="295" t="e">
        <f t="shared" si="406"/>
        <v>#DIV/0!</v>
      </c>
      <c r="AO1485" s="299"/>
    </row>
    <row r="1486" spans="1:41" s="218" customFormat="1" ht="15" customHeight="1" x14ac:dyDescent="0.15">
      <c r="A1486" s="229"/>
      <c r="B1486" s="230"/>
      <c r="C1486" s="231"/>
      <c r="D1486" s="232">
        <v>1</v>
      </c>
      <c r="E1486" s="233"/>
      <c r="F1486" s="233"/>
      <c r="G1486" s="232"/>
      <c r="H1486" s="234"/>
      <c r="I1486" s="234"/>
      <c r="J1486" s="232"/>
      <c r="K1486" s="233"/>
      <c r="L1486" s="232"/>
      <c r="M1486" s="232"/>
      <c r="N1486" s="232"/>
      <c r="O1486" s="255">
        <f t="shared" si="405"/>
        <v>0</v>
      </c>
      <c r="P1486" s="322">
        <f>SUM(O1486:O1490)</f>
        <v>0</v>
      </c>
      <c r="Q1486" s="264"/>
      <c r="R1486" s="330">
        <f>SUMPRODUCT(Q1486:Q1490+0)</f>
        <v>0</v>
      </c>
      <c r="S1486" s="346" t="e">
        <f>R1486/P1486</f>
        <v>#DIV/0!</v>
      </c>
      <c r="T1486" s="322" t="e">
        <f>LOOKUP(S1486,{0.4,0.45,0.5,0.55,0.6,0.65,0.7,0.75,0.8,0.85,0.9,0.95,1},{0.1,0.175,0.25,0.325,0.4,0.475,0.55,0.625,0.7,0.775,0.85,0.925,1})</f>
        <v>#DIV/0!</v>
      </c>
      <c r="U1486" s="324"/>
      <c r="V1486" s="326"/>
      <c r="W1486" s="328"/>
      <c r="X1486" s="324"/>
      <c r="Y1486" s="330">
        <f>R1486-(V1486/10)-X1486</f>
        <v>0</v>
      </c>
      <c r="Z1486" s="330" t="e">
        <f>Y1486*T1486*AE1486</f>
        <v>#DIV/0!</v>
      </c>
      <c r="AA1486" s="330" t="e">
        <f>U1486-V1486+Z1486</f>
        <v>#DIV/0!</v>
      </c>
      <c r="AB1486" s="265"/>
      <c r="AC1486" s="265"/>
      <c r="AD1486" s="276"/>
      <c r="AE1486" s="277" t="e">
        <f>VLOOKUP(AD1486,分类参数表!$I$2:$J$10,2,FALSE)</f>
        <v>#N/A</v>
      </c>
      <c r="AF1486" s="278"/>
      <c r="AG1486" s="264"/>
      <c r="AH1486" s="264"/>
      <c r="AI1486" s="264"/>
      <c r="AJ1486" s="264"/>
      <c r="AK1486" s="264"/>
      <c r="AL1486" s="264"/>
      <c r="AM1486" s="288"/>
      <c r="AN1486" s="289" t="e">
        <f t="shared" si="406"/>
        <v>#DIV/0!</v>
      </c>
      <c r="AO1486" s="296"/>
    </row>
    <row r="1487" spans="1:41" s="219" customFormat="1" ht="15" customHeight="1" x14ac:dyDescent="0.15">
      <c r="A1487" s="235"/>
      <c r="B1487" s="236">
        <f t="shared" ref="B1487:C1490" si="409">B1486</f>
        <v>0</v>
      </c>
      <c r="C1487" s="237">
        <f t="shared" si="409"/>
        <v>0</v>
      </c>
      <c r="D1487" s="238">
        <f>D1486+1</f>
        <v>2</v>
      </c>
      <c r="E1487" s="238"/>
      <c r="F1487" s="239"/>
      <c r="G1487" s="238"/>
      <c r="H1487" s="240"/>
      <c r="I1487" s="240"/>
      <c r="J1487" s="238"/>
      <c r="K1487" s="238"/>
      <c r="L1487" s="238"/>
      <c r="M1487" s="238"/>
      <c r="N1487" s="238"/>
      <c r="O1487" s="256">
        <f t="shared" si="405"/>
        <v>0</v>
      </c>
      <c r="P1487" s="323"/>
      <c r="Q1487" s="266"/>
      <c r="R1487" s="331"/>
      <c r="S1487" s="347"/>
      <c r="T1487" s="323"/>
      <c r="U1487" s="325"/>
      <c r="V1487" s="327"/>
      <c r="W1487" s="329"/>
      <c r="X1487" s="325"/>
      <c r="Y1487" s="331"/>
      <c r="Z1487" s="331"/>
      <c r="AA1487" s="331"/>
      <c r="AB1487" s="267"/>
      <c r="AC1487" s="267"/>
      <c r="AD1487" s="238">
        <f>AD1486</f>
        <v>0</v>
      </c>
      <c r="AE1487" s="279" t="e">
        <f>VLOOKUP(AD1487,分类参数表!$I$2:$J$10,2,FALSE)</f>
        <v>#N/A</v>
      </c>
      <c r="AF1487" s="280"/>
      <c r="AG1487" s="266"/>
      <c r="AH1487" s="266"/>
      <c r="AI1487" s="266"/>
      <c r="AJ1487" s="266"/>
      <c r="AK1487" s="266"/>
      <c r="AL1487" s="266"/>
      <c r="AM1487" s="290"/>
      <c r="AN1487" s="291" t="e">
        <f t="shared" si="406"/>
        <v>#DIV/0!</v>
      </c>
      <c r="AO1487" s="297"/>
    </row>
    <row r="1488" spans="1:41" s="219" customFormat="1" ht="15" customHeight="1" x14ac:dyDescent="0.15">
      <c r="A1488" s="235"/>
      <c r="B1488" s="236">
        <f t="shared" si="409"/>
        <v>0</v>
      </c>
      <c r="C1488" s="237">
        <f t="shared" si="409"/>
        <v>0</v>
      </c>
      <c r="D1488" s="238">
        <f>D1487+1</f>
        <v>3</v>
      </c>
      <c r="E1488" s="238"/>
      <c r="F1488" s="239"/>
      <c r="G1488" s="238"/>
      <c r="H1488" s="240"/>
      <c r="I1488" s="240"/>
      <c r="J1488" s="238"/>
      <c r="K1488" s="238"/>
      <c r="L1488" s="238"/>
      <c r="M1488" s="238"/>
      <c r="N1488" s="238"/>
      <c r="O1488" s="256">
        <f t="shared" si="405"/>
        <v>0</v>
      </c>
      <c r="P1488" s="323"/>
      <c r="Q1488" s="266"/>
      <c r="R1488" s="331"/>
      <c r="S1488" s="347"/>
      <c r="T1488" s="323"/>
      <c r="U1488" s="325"/>
      <c r="V1488" s="327"/>
      <c r="W1488" s="329"/>
      <c r="X1488" s="325"/>
      <c r="Y1488" s="331"/>
      <c r="Z1488" s="331"/>
      <c r="AA1488" s="331"/>
      <c r="AB1488" s="268"/>
      <c r="AC1488" s="268"/>
      <c r="AD1488" s="238">
        <f>AD1487</f>
        <v>0</v>
      </c>
      <c r="AE1488" s="279" t="e">
        <f>VLOOKUP(AD1488,分类参数表!$I$2:$J$10,2,FALSE)</f>
        <v>#N/A</v>
      </c>
      <c r="AF1488" s="280"/>
      <c r="AG1488" s="266"/>
      <c r="AH1488" s="266"/>
      <c r="AI1488" s="266"/>
      <c r="AJ1488" s="266"/>
      <c r="AK1488" s="266"/>
      <c r="AL1488" s="266"/>
      <c r="AM1488" s="290"/>
      <c r="AN1488" s="291" t="e">
        <f t="shared" si="406"/>
        <v>#DIV/0!</v>
      </c>
      <c r="AO1488" s="297"/>
    </row>
    <row r="1489" spans="1:41" s="219" customFormat="1" ht="15" customHeight="1" x14ac:dyDescent="0.15">
      <c r="A1489" s="235"/>
      <c r="B1489" s="236">
        <f t="shared" si="409"/>
        <v>0</v>
      </c>
      <c r="C1489" s="237">
        <f t="shared" si="409"/>
        <v>0</v>
      </c>
      <c r="D1489" s="238">
        <f>D1488+1</f>
        <v>4</v>
      </c>
      <c r="E1489" s="238"/>
      <c r="F1489" s="239"/>
      <c r="G1489" s="238"/>
      <c r="H1489" s="238"/>
      <c r="I1489" s="238"/>
      <c r="J1489" s="238"/>
      <c r="K1489" s="238"/>
      <c r="L1489" s="238"/>
      <c r="M1489" s="238"/>
      <c r="N1489" s="238"/>
      <c r="O1489" s="256">
        <f t="shared" si="405"/>
        <v>0</v>
      </c>
      <c r="P1489" s="323"/>
      <c r="Q1489" s="266"/>
      <c r="R1489" s="331"/>
      <c r="S1489" s="347"/>
      <c r="T1489" s="323"/>
      <c r="U1489" s="325"/>
      <c r="V1489" s="327"/>
      <c r="W1489" s="329"/>
      <c r="X1489" s="325"/>
      <c r="Y1489" s="331"/>
      <c r="Z1489" s="331"/>
      <c r="AA1489" s="331"/>
      <c r="AB1489" s="267"/>
      <c r="AC1489" s="267"/>
      <c r="AD1489" s="238">
        <f>AD1488</f>
        <v>0</v>
      </c>
      <c r="AE1489" s="279" t="e">
        <f>VLOOKUP(AD1489,分类参数表!$I$2:$J$10,2,FALSE)</f>
        <v>#N/A</v>
      </c>
      <c r="AF1489" s="280"/>
      <c r="AG1489" s="266"/>
      <c r="AH1489" s="266"/>
      <c r="AI1489" s="266"/>
      <c r="AJ1489" s="266"/>
      <c r="AK1489" s="266"/>
      <c r="AL1489" s="266"/>
      <c r="AM1489" s="290"/>
      <c r="AN1489" s="291" t="e">
        <f t="shared" si="406"/>
        <v>#DIV/0!</v>
      </c>
      <c r="AO1489" s="297"/>
    </row>
    <row r="1490" spans="1:41" s="219" customFormat="1" ht="15" customHeight="1" x14ac:dyDescent="0.15">
      <c r="A1490" s="235"/>
      <c r="B1490" s="236">
        <f t="shared" si="409"/>
        <v>0</v>
      </c>
      <c r="C1490" s="237">
        <f t="shared" si="409"/>
        <v>0</v>
      </c>
      <c r="D1490" s="238">
        <f>D1489+1</f>
        <v>5</v>
      </c>
      <c r="E1490" s="238"/>
      <c r="F1490" s="239"/>
      <c r="G1490" s="238"/>
      <c r="H1490" s="238"/>
      <c r="I1490" s="238"/>
      <c r="J1490" s="238"/>
      <c r="K1490" s="238"/>
      <c r="L1490" s="238"/>
      <c r="M1490" s="238"/>
      <c r="N1490" s="238"/>
      <c r="O1490" s="256">
        <f t="shared" si="405"/>
        <v>0</v>
      </c>
      <c r="P1490" s="323"/>
      <c r="Q1490" s="266"/>
      <c r="R1490" s="331"/>
      <c r="S1490" s="347"/>
      <c r="T1490" s="323"/>
      <c r="U1490" s="325"/>
      <c r="V1490" s="327"/>
      <c r="W1490" s="329"/>
      <c r="X1490" s="325"/>
      <c r="Y1490" s="331"/>
      <c r="Z1490" s="331"/>
      <c r="AA1490" s="331"/>
      <c r="AB1490" s="267"/>
      <c r="AC1490" s="267"/>
      <c r="AD1490" s="238">
        <f>AD1489</f>
        <v>0</v>
      </c>
      <c r="AE1490" s="279" t="e">
        <f>VLOOKUP(AD1490,分类参数表!$I$2:$J$10,2,FALSE)</f>
        <v>#N/A</v>
      </c>
      <c r="AF1490" s="280"/>
      <c r="AG1490" s="266"/>
      <c r="AH1490" s="266"/>
      <c r="AI1490" s="266"/>
      <c r="AJ1490" s="266"/>
      <c r="AK1490" s="266"/>
      <c r="AL1490" s="266"/>
      <c r="AM1490" s="290"/>
      <c r="AN1490" s="291" t="e">
        <f t="shared" si="406"/>
        <v>#DIV/0!</v>
      </c>
      <c r="AO1490" s="297"/>
    </row>
    <row r="1491" spans="1:41" s="220" customFormat="1" ht="15" customHeight="1" x14ac:dyDescent="0.15">
      <c r="A1491" s="241"/>
      <c r="B1491" s="242"/>
      <c r="C1491" s="243"/>
      <c r="D1491" s="244">
        <v>1</v>
      </c>
      <c r="E1491" s="245"/>
      <c r="F1491" s="245"/>
      <c r="G1491" s="244"/>
      <c r="H1491" s="246"/>
      <c r="I1491" s="246"/>
      <c r="J1491" s="244"/>
      <c r="K1491" s="245"/>
      <c r="L1491" s="244"/>
      <c r="M1491" s="244"/>
      <c r="N1491" s="244"/>
      <c r="O1491" s="257">
        <f t="shared" si="405"/>
        <v>0</v>
      </c>
      <c r="P1491" s="332">
        <f>SUM(O1491:O1495)</f>
        <v>0</v>
      </c>
      <c r="Q1491" s="269"/>
      <c r="R1491" s="318">
        <f>SUMPRODUCT(Q1491:Q1495+0)</f>
        <v>0</v>
      </c>
      <c r="S1491" s="334" t="e">
        <f>R1491/P1491</f>
        <v>#DIV/0!</v>
      </c>
      <c r="T1491" s="332" t="e">
        <f>LOOKUP(S1491,{0.4,0.45,0.5,0.55,0.6,0.65,0.7,0.75,0.8,0.85,0.9,0.95,1},{0.1,0.175,0.25,0.325,0.4,0.475,0.55,0.625,0.7,0.775,0.85,0.925,1})</f>
        <v>#DIV/0!</v>
      </c>
      <c r="U1491" s="320"/>
      <c r="V1491" s="344"/>
      <c r="W1491" s="342"/>
      <c r="X1491" s="320"/>
      <c r="Y1491" s="318">
        <f>R1491-(V1491/10)-X1491</f>
        <v>0</v>
      </c>
      <c r="Z1491" s="318" t="e">
        <f>Y1491*T1491*AE1491</f>
        <v>#DIV/0!</v>
      </c>
      <c r="AA1491" s="318" t="e">
        <f>U1491-V1491+Z1491</f>
        <v>#DIV/0!</v>
      </c>
      <c r="AB1491" s="270"/>
      <c r="AC1491" s="270"/>
      <c r="AD1491" s="281"/>
      <c r="AE1491" s="282" t="e">
        <f>VLOOKUP(AD1491,分类参数表!$I$2:$J$10,2,FALSE)</f>
        <v>#N/A</v>
      </c>
      <c r="AF1491" s="283"/>
      <c r="AG1491" s="269"/>
      <c r="AH1491" s="269"/>
      <c r="AI1491" s="269"/>
      <c r="AJ1491" s="269"/>
      <c r="AK1491" s="269"/>
      <c r="AL1491" s="269"/>
      <c r="AM1491" s="292"/>
      <c r="AN1491" s="293" t="e">
        <f t="shared" si="406"/>
        <v>#DIV/0!</v>
      </c>
      <c r="AO1491" s="298"/>
    </row>
    <row r="1492" spans="1:41" s="221" customFormat="1" ht="15" customHeight="1" x14ac:dyDescent="0.15">
      <c r="A1492" s="247"/>
      <c r="B1492" s="248">
        <f t="shared" ref="B1492:C1495" si="410">B1491</f>
        <v>0</v>
      </c>
      <c r="C1492" s="249">
        <f t="shared" si="410"/>
        <v>0</v>
      </c>
      <c r="D1492" s="250">
        <f>D1491+1</f>
        <v>2</v>
      </c>
      <c r="E1492" s="250"/>
      <c r="F1492" s="251"/>
      <c r="G1492" s="250"/>
      <c r="H1492" s="252"/>
      <c r="I1492" s="252"/>
      <c r="J1492" s="250"/>
      <c r="K1492" s="250"/>
      <c r="L1492" s="250"/>
      <c r="M1492" s="250"/>
      <c r="N1492" s="250"/>
      <c r="O1492" s="258">
        <f t="shared" si="405"/>
        <v>0</v>
      </c>
      <c r="P1492" s="333"/>
      <c r="Q1492" s="271"/>
      <c r="R1492" s="319"/>
      <c r="S1492" s="335"/>
      <c r="T1492" s="333"/>
      <c r="U1492" s="321"/>
      <c r="V1492" s="345"/>
      <c r="W1492" s="343"/>
      <c r="X1492" s="321"/>
      <c r="Y1492" s="319"/>
      <c r="Z1492" s="319"/>
      <c r="AA1492" s="319"/>
      <c r="AB1492" s="272"/>
      <c r="AC1492" s="272"/>
      <c r="AD1492" s="250">
        <f>AD1491</f>
        <v>0</v>
      </c>
      <c r="AE1492" s="284" t="e">
        <f>VLOOKUP(AD1492,分类参数表!$I$2:$J$10,2,FALSE)</f>
        <v>#N/A</v>
      </c>
      <c r="AF1492" s="285"/>
      <c r="AG1492" s="271"/>
      <c r="AH1492" s="271"/>
      <c r="AI1492" s="271"/>
      <c r="AJ1492" s="271"/>
      <c r="AK1492" s="271"/>
      <c r="AL1492" s="271"/>
      <c r="AM1492" s="294"/>
      <c r="AN1492" s="295" t="e">
        <f t="shared" si="406"/>
        <v>#DIV/0!</v>
      </c>
      <c r="AO1492" s="299"/>
    </row>
    <row r="1493" spans="1:41" s="221" customFormat="1" ht="15" customHeight="1" x14ac:dyDescent="0.15">
      <c r="A1493" s="247"/>
      <c r="B1493" s="248">
        <f t="shared" si="410"/>
        <v>0</v>
      </c>
      <c r="C1493" s="249">
        <f t="shared" si="410"/>
        <v>0</v>
      </c>
      <c r="D1493" s="250">
        <f>D1492+1</f>
        <v>3</v>
      </c>
      <c r="E1493" s="250"/>
      <c r="F1493" s="251"/>
      <c r="G1493" s="250"/>
      <c r="H1493" s="252"/>
      <c r="I1493" s="252"/>
      <c r="J1493" s="250"/>
      <c r="K1493" s="250"/>
      <c r="L1493" s="250"/>
      <c r="M1493" s="250"/>
      <c r="N1493" s="250"/>
      <c r="O1493" s="258">
        <f t="shared" si="405"/>
        <v>0</v>
      </c>
      <c r="P1493" s="333"/>
      <c r="Q1493" s="271"/>
      <c r="R1493" s="319"/>
      <c r="S1493" s="335"/>
      <c r="T1493" s="333"/>
      <c r="U1493" s="321"/>
      <c r="V1493" s="345"/>
      <c r="W1493" s="343"/>
      <c r="X1493" s="321"/>
      <c r="Y1493" s="319"/>
      <c r="Z1493" s="319"/>
      <c r="AA1493" s="319"/>
      <c r="AB1493" s="273"/>
      <c r="AC1493" s="273"/>
      <c r="AD1493" s="250">
        <f>AD1492</f>
        <v>0</v>
      </c>
      <c r="AE1493" s="284" t="e">
        <f>VLOOKUP(AD1493,分类参数表!$I$2:$J$10,2,FALSE)</f>
        <v>#N/A</v>
      </c>
      <c r="AF1493" s="285"/>
      <c r="AG1493" s="271"/>
      <c r="AH1493" s="271"/>
      <c r="AI1493" s="271"/>
      <c r="AJ1493" s="271"/>
      <c r="AK1493" s="271"/>
      <c r="AL1493" s="271"/>
      <c r="AM1493" s="294"/>
      <c r="AN1493" s="295" t="e">
        <f t="shared" si="406"/>
        <v>#DIV/0!</v>
      </c>
      <c r="AO1493" s="299"/>
    </row>
    <row r="1494" spans="1:41" s="221" customFormat="1" ht="15" customHeight="1" x14ac:dyDescent="0.15">
      <c r="A1494" s="247"/>
      <c r="B1494" s="248">
        <f t="shared" si="410"/>
        <v>0</v>
      </c>
      <c r="C1494" s="249">
        <f t="shared" si="410"/>
        <v>0</v>
      </c>
      <c r="D1494" s="250">
        <f>D1493+1</f>
        <v>4</v>
      </c>
      <c r="E1494" s="250"/>
      <c r="F1494" s="251"/>
      <c r="G1494" s="250"/>
      <c r="H1494" s="250"/>
      <c r="I1494" s="250"/>
      <c r="J1494" s="250"/>
      <c r="K1494" s="250"/>
      <c r="L1494" s="250"/>
      <c r="M1494" s="250"/>
      <c r="N1494" s="250"/>
      <c r="O1494" s="258">
        <f t="shared" si="405"/>
        <v>0</v>
      </c>
      <c r="P1494" s="333"/>
      <c r="Q1494" s="271"/>
      <c r="R1494" s="319"/>
      <c r="S1494" s="335"/>
      <c r="T1494" s="333"/>
      <c r="U1494" s="321"/>
      <c r="V1494" s="345"/>
      <c r="W1494" s="343"/>
      <c r="X1494" s="321"/>
      <c r="Y1494" s="319"/>
      <c r="Z1494" s="319"/>
      <c r="AA1494" s="319"/>
      <c r="AB1494" s="272"/>
      <c r="AC1494" s="272"/>
      <c r="AD1494" s="250">
        <f>AD1493</f>
        <v>0</v>
      </c>
      <c r="AE1494" s="284" t="e">
        <f>VLOOKUP(AD1494,分类参数表!$I$2:$J$10,2,FALSE)</f>
        <v>#N/A</v>
      </c>
      <c r="AF1494" s="285"/>
      <c r="AG1494" s="271"/>
      <c r="AH1494" s="271"/>
      <c r="AI1494" s="271"/>
      <c r="AJ1494" s="271"/>
      <c r="AK1494" s="271"/>
      <c r="AL1494" s="271"/>
      <c r="AM1494" s="294"/>
      <c r="AN1494" s="295" t="e">
        <f t="shared" si="406"/>
        <v>#DIV/0!</v>
      </c>
      <c r="AO1494" s="299"/>
    </row>
    <row r="1495" spans="1:41" s="221" customFormat="1" ht="15" customHeight="1" x14ac:dyDescent="0.15">
      <c r="A1495" s="247"/>
      <c r="B1495" s="248">
        <f t="shared" si="410"/>
        <v>0</v>
      </c>
      <c r="C1495" s="249">
        <f t="shared" si="410"/>
        <v>0</v>
      </c>
      <c r="D1495" s="250">
        <f>D1494+1</f>
        <v>5</v>
      </c>
      <c r="E1495" s="250"/>
      <c r="F1495" s="251"/>
      <c r="G1495" s="250"/>
      <c r="H1495" s="250"/>
      <c r="I1495" s="250"/>
      <c r="J1495" s="250"/>
      <c r="K1495" s="250"/>
      <c r="L1495" s="250"/>
      <c r="M1495" s="250"/>
      <c r="N1495" s="250"/>
      <c r="O1495" s="258">
        <f t="shared" si="405"/>
        <v>0</v>
      </c>
      <c r="P1495" s="333"/>
      <c r="Q1495" s="271"/>
      <c r="R1495" s="319"/>
      <c r="S1495" s="335"/>
      <c r="T1495" s="333"/>
      <c r="U1495" s="321"/>
      <c r="V1495" s="345"/>
      <c r="W1495" s="343"/>
      <c r="X1495" s="321"/>
      <c r="Y1495" s="319"/>
      <c r="Z1495" s="319"/>
      <c r="AA1495" s="319"/>
      <c r="AB1495" s="272"/>
      <c r="AC1495" s="272"/>
      <c r="AD1495" s="250">
        <f>AD1494</f>
        <v>0</v>
      </c>
      <c r="AE1495" s="284" t="e">
        <f>VLOOKUP(AD1495,分类参数表!$I$2:$J$10,2,FALSE)</f>
        <v>#N/A</v>
      </c>
      <c r="AF1495" s="285"/>
      <c r="AG1495" s="271"/>
      <c r="AH1495" s="271"/>
      <c r="AI1495" s="271"/>
      <c r="AJ1495" s="271"/>
      <c r="AK1495" s="271"/>
      <c r="AL1495" s="271"/>
      <c r="AM1495" s="294"/>
      <c r="AN1495" s="295" t="e">
        <f t="shared" si="406"/>
        <v>#DIV/0!</v>
      </c>
      <c r="AO1495" s="299"/>
    </row>
    <row r="1496" spans="1:41" s="218" customFormat="1" ht="15" customHeight="1" x14ac:dyDescent="0.15">
      <c r="A1496" s="229"/>
      <c r="B1496" s="230"/>
      <c r="C1496" s="231"/>
      <c r="D1496" s="232">
        <v>1</v>
      </c>
      <c r="E1496" s="233"/>
      <c r="F1496" s="233"/>
      <c r="G1496" s="232"/>
      <c r="H1496" s="234"/>
      <c r="I1496" s="234"/>
      <c r="J1496" s="232"/>
      <c r="K1496" s="233"/>
      <c r="L1496" s="232"/>
      <c r="M1496" s="232"/>
      <c r="N1496" s="232"/>
      <c r="O1496" s="255">
        <f t="shared" si="405"/>
        <v>0</v>
      </c>
      <c r="P1496" s="322">
        <f>SUM(O1496:O1500)</f>
        <v>0</v>
      </c>
      <c r="Q1496" s="264"/>
      <c r="R1496" s="330">
        <f>SUMPRODUCT(Q1496:Q1500+0)</f>
        <v>0</v>
      </c>
      <c r="S1496" s="346" t="e">
        <f>R1496/P1496</f>
        <v>#DIV/0!</v>
      </c>
      <c r="T1496" s="322" t="e">
        <f>LOOKUP(S1496,{0.4,0.45,0.5,0.55,0.6,0.65,0.7,0.75,0.8,0.85,0.9,0.95,1},{0.1,0.175,0.25,0.325,0.4,0.475,0.55,0.625,0.7,0.775,0.85,0.925,1})</f>
        <v>#DIV/0!</v>
      </c>
      <c r="U1496" s="324"/>
      <c r="V1496" s="326"/>
      <c r="W1496" s="328"/>
      <c r="X1496" s="324"/>
      <c r="Y1496" s="330">
        <f>R1496-(V1496/10)-X1496</f>
        <v>0</v>
      </c>
      <c r="Z1496" s="330" t="e">
        <f>Y1496*T1496*AE1496</f>
        <v>#DIV/0!</v>
      </c>
      <c r="AA1496" s="330" t="e">
        <f>U1496-V1496+Z1496</f>
        <v>#DIV/0!</v>
      </c>
      <c r="AB1496" s="265"/>
      <c r="AC1496" s="265"/>
      <c r="AD1496" s="276"/>
      <c r="AE1496" s="277" t="e">
        <f>VLOOKUP(AD1496,分类参数表!$I$2:$J$10,2,FALSE)</f>
        <v>#N/A</v>
      </c>
      <c r="AF1496" s="278"/>
      <c r="AG1496" s="264"/>
      <c r="AH1496" s="264"/>
      <c r="AI1496" s="264"/>
      <c r="AJ1496" s="264"/>
      <c r="AK1496" s="264"/>
      <c r="AL1496" s="264"/>
      <c r="AM1496" s="288"/>
      <c r="AN1496" s="289" t="e">
        <f t="shared" si="406"/>
        <v>#DIV/0!</v>
      </c>
      <c r="AO1496" s="296"/>
    </row>
    <row r="1497" spans="1:41" s="219" customFormat="1" ht="15" customHeight="1" x14ac:dyDescent="0.15">
      <c r="A1497" s="235"/>
      <c r="B1497" s="236">
        <f t="shared" ref="B1497:C1500" si="411">B1496</f>
        <v>0</v>
      </c>
      <c r="C1497" s="237">
        <f t="shared" si="411"/>
        <v>0</v>
      </c>
      <c r="D1497" s="238">
        <f>D1496+1</f>
        <v>2</v>
      </c>
      <c r="E1497" s="238"/>
      <c r="F1497" s="239"/>
      <c r="G1497" s="238"/>
      <c r="H1497" s="240"/>
      <c r="I1497" s="240"/>
      <c r="J1497" s="238"/>
      <c r="K1497" s="238"/>
      <c r="L1497" s="238"/>
      <c r="M1497" s="238"/>
      <c r="N1497" s="238"/>
      <c r="O1497" s="256">
        <f t="shared" si="405"/>
        <v>0</v>
      </c>
      <c r="P1497" s="323"/>
      <c r="Q1497" s="266"/>
      <c r="R1497" s="331"/>
      <c r="S1497" s="347"/>
      <c r="T1497" s="323"/>
      <c r="U1497" s="325"/>
      <c r="V1497" s="327"/>
      <c r="W1497" s="329"/>
      <c r="X1497" s="325"/>
      <c r="Y1497" s="331"/>
      <c r="Z1497" s="331"/>
      <c r="AA1497" s="331"/>
      <c r="AB1497" s="267"/>
      <c r="AC1497" s="267"/>
      <c r="AD1497" s="238">
        <f>AD1496</f>
        <v>0</v>
      </c>
      <c r="AE1497" s="279" t="e">
        <f>VLOOKUP(AD1497,分类参数表!$I$2:$J$10,2,FALSE)</f>
        <v>#N/A</v>
      </c>
      <c r="AF1497" s="280"/>
      <c r="AG1497" s="266"/>
      <c r="AH1497" s="266"/>
      <c r="AI1497" s="266"/>
      <c r="AJ1497" s="266"/>
      <c r="AK1497" s="266"/>
      <c r="AL1497" s="266"/>
      <c r="AM1497" s="290"/>
      <c r="AN1497" s="291" t="e">
        <f t="shared" si="406"/>
        <v>#DIV/0!</v>
      </c>
      <c r="AO1497" s="297"/>
    </row>
    <row r="1498" spans="1:41" s="219" customFormat="1" ht="15" customHeight="1" x14ac:dyDescent="0.15">
      <c r="A1498" s="235"/>
      <c r="B1498" s="236">
        <f t="shared" si="411"/>
        <v>0</v>
      </c>
      <c r="C1498" s="237">
        <f t="shared" si="411"/>
        <v>0</v>
      </c>
      <c r="D1498" s="238">
        <f>D1497+1</f>
        <v>3</v>
      </c>
      <c r="E1498" s="238"/>
      <c r="F1498" s="239"/>
      <c r="G1498" s="238"/>
      <c r="H1498" s="240"/>
      <c r="I1498" s="240"/>
      <c r="J1498" s="238"/>
      <c r="K1498" s="238"/>
      <c r="L1498" s="238"/>
      <c r="M1498" s="238"/>
      <c r="N1498" s="238"/>
      <c r="O1498" s="256">
        <f t="shared" si="405"/>
        <v>0</v>
      </c>
      <c r="P1498" s="323"/>
      <c r="Q1498" s="266"/>
      <c r="R1498" s="331"/>
      <c r="S1498" s="347"/>
      <c r="T1498" s="323"/>
      <c r="U1498" s="325"/>
      <c r="V1498" s="327"/>
      <c r="W1498" s="329"/>
      <c r="X1498" s="325"/>
      <c r="Y1498" s="331"/>
      <c r="Z1498" s="331"/>
      <c r="AA1498" s="331"/>
      <c r="AB1498" s="268"/>
      <c r="AC1498" s="268"/>
      <c r="AD1498" s="238">
        <f>AD1497</f>
        <v>0</v>
      </c>
      <c r="AE1498" s="279" t="e">
        <f>VLOOKUP(AD1498,分类参数表!$I$2:$J$10,2,FALSE)</f>
        <v>#N/A</v>
      </c>
      <c r="AF1498" s="280"/>
      <c r="AG1498" s="266"/>
      <c r="AH1498" s="266"/>
      <c r="AI1498" s="266"/>
      <c r="AJ1498" s="266"/>
      <c r="AK1498" s="266"/>
      <c r="AL1498" s="266"/>
      <c r="AM1498" s="290"/>
      <c r="AN1498" s="291" t="e">
        <f t="shared" si="406"/>
        <v>#DIV/0!</v>
      </c>
      <c r="AO1498" s="297"/>
    </row>
    <row r="1499" spans="1:41" s="219" customFormat="1" ht="15" customHeight="1" x14ac:dyDescent="0.15">
      <c r="A1499" s="235"/>
      <c r="B1499" s="236">
        <f t="shared" si="411"/>
        <v>0</v>
      </c>
      <c r="C1499" s="237">
        <f t="shared" si="411"/>
        <v>0</v>
      </c>
      <c r="D1499" s="238">
        <f>D1498+1</f>
        <v>4</v>
      </c>
      <c r="E1499" s="238"/>
      <c r="F1499" s="239"/>
      <c r="G1499" s="238"/>
      <c r="H1499" s="238"/>
      <c r="I1499" s="238"/>
      <c r="J1499" s="238"/>
      <c r="K1499" s="238"/>
      <c r="L1499" s="238"/>
      <c r="M1499" s="238"/>
      <c r="N1499" s="238"/>
      <c r="O1499" s="256">
        <f t="shared" si="405"/>
        <v>0</v>
      </c>
      <c r="P1499" s="323"/>
      <c r="Q1499" s="266"/>
      <c r="R1499" s="331"/>
      <c r="S1499" s="347"/>
      <c r="T1499" s="323"/>
      <c r="U1499" s="325"/>
      <c r="V1499" s="327"/>
      <c r="W1499" s="329"/>
      <c r="X1499" s="325"/>
      <c r="Y1499" s="331"/>
      <c r="Z1499" s="331"/>
      <c r="AA1499" s="331"/>
      <c r="AB1499" s="267"/>
      <c r="AC1499" s="267"/>
      <c r="AD1499" s="238">
        <f>AD1498</f>
        <v>0</v>
      </c>
      <c r="AE1499" s="279" t="e">
        <f>VLOOKUP(AD1499,分类参数表!$I$2:$J$10,2,FALSE)</f>
        <v>#N/A</v>
      </c>
      <c r="AF1499" s="280"/>
      <c r="AG1499" s="266"/>
      <c r="AH1499" s="266"/>
      <c r="AI1499" s="266"/>
      <c r="AJ1499" s="266"/>
      <c r="AK1499" s="266"/>
      <c r="AL1499" s="266"/>
      <c r="AM1499" s="290"/>
      <c r="AN1499" s="291" t="e">
        <f t="shared" si="406"/>
        <v>#DIV/0!</v>
      </c>
      <c r="AO1499" s="297"/>
    </row>
    <row r="1500" spans="1:41" s="219" customFormat="1" ht="15" customHeight="1" x14ac:dyDescent="0.15">
      <c r="A1500" s="235"/>
      <c r="B1500" s="236">
        <f t="shared" si="411"/>
        <v>0</v>
      </c>
      <c r="C1500" s="237">
        <f t="shared" si="411"/>
        <v>0</v>
      </c>
      <c r="D1500" s="238">
        <f>D1499+1</f>
        <v>5</v>
      </c>
      <c r="E1500" s="238"/>
      <c r="F1500" s="239"/>
      <c r="G1500" s="238"/>
      <c r="H1500" s="238"/>
      <c r="I1500" s="238"/>
      <c r="J1500" s="238"/>
      <c r="K1500" s="238"/>
      <c r="L1500" s="238"/>
      <c r="M1500" s="238"/>
      <c r="N1500" s="238"/>
      <c r="O1500" s="256">
        <f t="shared" si="405"/>
        <v>0</v>
      </c>
      <c r="P1500" s="323"/>
      <c r="Q1500" s="266"/>
      <c r="R1500" s="331"/>
      <c r="S1500" s="347"/>
      <c r="T1500" s="323"/>
      <c r="U1500" s="325"/>
      <c r="V1500" s="327"/>
      <c r="W1500" s="329"/>
      <c r="X1500" s="325"/>
      <c r="Y1500" s="331"/>
      <c r="Z1500" s="331"/>
      <c r="AA1500" s="331"/>
      <c r="AB1500" s="267"/>
      <c r="AC1500" s="267"/>
      <c r="AD1500" s="238">
        <f>AD1499</f>
        <v>0</v>
      </c>
      <c r="AE1500" s="279" t="e">
        <f>VLOOKUP(AD1500,分类参数表!$I$2:$J$10,2,FALSE)</f>
        <v>#N/A</v>
      </c>
      <c r="AF1500" s="280"/>
      <c r="AG1500" s="266"/>
      <c r="AH1500" s="266"/>
      <c r="AI1500" s="266"/>
      <c r="AJ1500" s="266"/>
      <c r="AK1500" s="266"/>
      <c r="AL1500" s="266"/>
      <c r="AM1500" s="290"/>
      <c r="AN1500" s="291" t="e">
        <f t="shared" si="406"/>
        <v>#DIV/0!</v>
      </c>
      <c r="AO1500" s="297"/>
    </row>
    <row r="1501" spans="1:41" x14ac:dyDescent="0.15">
      <c r="A1501" s="253"/>
      <c r="B1501" s="38"/>
      <c r="C1501" s="37"/>
      <c r="D1501" s="38"/>
      <c r="E1501" s="38"/>
      <c r="F1501" s="38"/>
      <c r="G1501" s="38"/>
      <c r="H1501" s="38"/>
      <c r="I1501" s="38"/>
      <c r="J1501" s="38"/>
      <c r="K1501" s="38"/>
      <c r="L1501" s="38"/>
      <c r="M1501" s="38"/>
      <c r="N1501" s="38"/>
      <c r="O1501" s="38"/>
      <c r="P1501" s="38"/>
      <c r="Q1501" s="67"/>
      <c r="R1501" s="38"/>
      <c r="S1501" s="38"/>
      <c r="T1501" s="38"/>
      <c r="U1501" s="38"/>
      <c r="V1501" s="68"/>
      <c r="W1501" s="67"/>
      <c r="X1501" s="38"/>
      <c r="Y1501" s="68"/>
      <c r="Z1501" s="68"/>
      <c r="AA1501" s="68"/>
      <c r="AB1501" s="68"/>
      <c r="AC1501" s="68"/>
      <c r="AD1501" s="38"/>
      <c r="AE1501" s="286"/>
      <c r="AF1501" s="38"/>
      <c r="AG1501" s="38"/>
      <c r="AH1501" s="38"/>
      <c r="AI1501" s="38"/>
      <c r="AJ1501" s="38"/>
      <c r="AK1501" s="38"/>
      <c r="AL1501" s="38"/>
      <c r="AM1501" s="68"/>
      <c r="AN1501" s="90"/>
      <c r="AO1501" s="98"/>
    </row>
    <row r="1502" spans="1:41" s="218" customFormat="1" ht="15" customHeight="1" x14ac:dyDescent="0.15">
      <c r="A1502" s="229"/>
      <c r="B1502" s="230"/>
      <c r="C1502" s="231"/>
      <c r="D1502" s="232">
        <v>1</v>
      </c>
      <c r="E1502" s="233"/>
      <c r="F1502" s="233"/>
      <c r="G1502" s="232"/>
      <c r="H1502" s="234"/>
      <c r="I1502" s="234"/>
      <c r="J1502" s="232"/>
      <c r="K1502" s="233"/>
      <c r="L1502" s="232"/>
      <c r="M1502" s="232"/>
      <c r="N1502" s="232"/>
      <c r="O1502" s="255">
        <f t="shared" ref="O1502:O1526" si="412">N1502*M1502</f>
        <v>0</v>
      </c>
      <c r="P1502" s="322">
        <f>SUM(O1502:O1506)</f>
        <v>0</v>
      </c>
      <c r="Q1502" s="264"/>
      <c r="R1502" s="330">
        <f>SUMPRODUCT(Q1502:Q1506+0)</f>
        <v>0</v>
      </c>
      <c r="S1502" s="346" t="e">
        <f>R1502/P1502</f>
        <v>#DIV/0!</v>
      </c>
      <c r="T1502" s="322" t="e">
        <f>LOOKUP(S1502,{0.4,0.45,0.5,0.55,0.6,0.65,0.7,0.75,0.8,0.85,0.9,0.95,1},{0.1,0.175,0.25,0.325,0.4,0.475,0.55,0.625,0.7,0.775,0.85,0.925,1})</f>
        <v>#DIV/0!</v>
      </c>
      <c r="U1502" s="324"/>
      <c r="V1502" s="326"/>
      <c r="W1502" s="328"/>
      <c r="X1502" s="324"/>
      <c r="Y1502" s="330">
        <f>R1502-(V1502/10)-X1502</f>
        <v>0</v>
      </c>
      <c r="Z1502" s="330" t="e">
        <f>Y1502*T1502*AE1502</f>
        <v>#DIV/0!</v>
      </c>
      <c r="AA1502" s="330" t="e">
        <f>U1502-V1502+Z1502</f>
        <v>#DIV/0!</v>
      </c>
      <c r="AB1502" s="265"/>
      <c r="AC1502" s="265"/>
      <c r="AD1502" s="276"/>
      <c r="AE1502" s="277" t="e">
        <f>VLOOKUP(AD1502,分类参数表!$I$2:$J$10,2,FALSE)</f>
        <v>#N/A</v>
      </c>
      <c r="AF1502" s="278"/>
      <c r="AG1502" s="264"/>
      <c r="AH1502" s="264"/>
      <c r="AI1502" s="264"/>
      <c r="AJ1502" s="264"/>
      <c r="AK1502" s="264"/>
      <c r="AL1502" s="264"/>
      <c r="AM1502" s="288"/>
      <c r="AN1502" s="289" t="e">
        <f t="shared" ref="AN1502:AN1526" si="413">(Q1502-AM1502)/M1502/N1502</f>
        <v>#DIV/0!</v>
      </c>
      <c r="AO1502" s="296"/>
    </row>
    <row r="1503" spans="1:41" s="219" customFormat="1" ht="15" customHeight="1" x14ac:dyDescent="0.15">
      <c r="A1503" s="235"/>
      <c r="B1503" s="236">
        <f t="shared" ref="B1503:C1506" si="414">B1502</f>
        <v>0</v>
      </c>
      <c r="C1503" s="237">
        <f t="shared" si="414"/>
        <v>0</v>
      </c>
      <c r="D1503" s="238">
        <f>D1502+1</f>
        <v>2</v>
      </c>
      <c r="E1503" s="238"/>
      <c r="F1503" s="239"/>
      <c r="G1503" s="238"/>
      <c r="H1503" s="240"/>
      <c r="I1503" s="240"/>
      <c r="J1503" s="238"/>
      <c r="K1503" s="238"/>
      <c r="L1503" s="238"/>
      <c r="M1503" s="238"/>
      <c r="N1503" s="238"/>
      <c r="O1503" s="256">
        <f t="shared" si="412"/>
        <v>0</v>
      </c>
      <c r="P1503" s="323"/>
      <c r="Q1503" s="266"/>
      <c r="R1503" s="331"/>
      <c r="S1503" s="347"/>
      <c r="T1503" s="323"/>
      <c r="U1503" s="325"/>
      <c r="V1503" s="327"/>
      <c r="W1503" s="329"/>
      <c r="X1503" s="325"/>
      <c r="Y1503" s="331"/>
      <c r="Z1503" s="331"/>
      <c r="AA1503" s="331"/>
      <c r="AB1503" s="267"/>
      <c r="AC1503" s="267"/>
      <c r="AD1503" s="238">
        <f>AD1502</f>
        <v>0</v>
      </c>
      <c r="AE1503" s="279" t="e">
        <f>VLOOKUP(AD1503,分类参数表!$I$2:$J$10,2,FALSE)</f>
        <v>#N/A</v>
      </c>
      <c r="AF1503" s="280"/>
      <c r="AG1503" s="266"/>
      <c r="AH1503" s="266"/>
      <c r="AI1503" s="266"/>
      <c r="AJ1503" s="266"/>
      <c r="AK1503" s="266"/>
      <c r="AL1503" s="266"/>
      <c r="AM1503" s="290"/>
      <c r="AN1503" s="291" t="e">
        <f t="shared" si="413"/>
        <v>#DIV/0!</v>
      </c>
      <c r="AO1503" s="297"/>
    </row>
    <row r="1504" spans="1:41" s="219" customFormat="1" ht="15" customHeight="1" x14ac:dyDescent="0.15">
      <c r="A1504" s="235"/>
      <c r="B1504" s="236">
        <f t="shared" si="414"/>
        <v>0</v>
      </c>
      <c r="C1504" s="237">
        <f t="shared" si="414"/>
        <v>0</v>
      </c>
      <c r="D1504" s="238">
        <f>D1503+1</f>
        <v>3</v>
      </c>
      <c r="E1504" s="238"/>
      <c r="F1504" s="239"/>
      <c r="G1504" s="238"/>
      <c r="H1504" s="240"/>
      <c r="I1504" s="240"/>
      <c r="J1504" s="238"/>
      <c r="K1504" s="238"/>
      <c r="L1504" s="238"/>
      <c r="M1504" s="238"/>
      <c r="N1504" s="238"/>
      <c r="O1504" s="256">
        <f t="shared" si="412"/>
        <v>0</v>
      </c>
      <c r="P1504" s="323"/>
      <c r="Q1504" s="266"/>
      <c r="R1504" s="331"/>
      <c r="S1504" s="347"/>
      <c r="T1504" s="323"/>
      <c r="U1504" s="325"/>
      <c r="V1504" s="327"/>
      <c r="W1504" s="329"/>
      <c r="X1504" s="325"/>
      <c r="Y1504" s="331"/>
      <c r="Z1504" s="331"/>
      <c r="AA1504" s="331"/>
      <c r="AB1504" s="268"/>
      <c r="AC1504" s="268"/>
      <c r="AD1504" s="238">
        <f>AD1503</f>
        <v>0</v>
      </c>
      <c r="AE1504" s="279" t="e">
        <f>VLOOKUP(AD1504,分类参数表!$I$2:$J$10,2,FALSE)</f>
        <v>#N/A</v>
      </c>
      <c r="AF1504" s="280"/>
      <c r="AG1504" s="266"/>
      <c r="AH1504" s="266"/>
      <c r="AI1504" s="266"/>
      <c r="AJ1504" s="266"/>
      <c r="AK1504" s="266"/>
      <c r="AL1504" s="266"/>
      <c r="AM1504" s="290"/>
      <c r="AN1504" s="291" t="e">
        <f t="shared" si="413"/>
        <v>#DIV/0!</v>
      </c>
      <c r="AO1504" s="297"/>
    </row>
    <row r="1505" spans="1:41" s="219" customFormat="1" ht="15" customHeight="1" x14ac:dyDescent="0.15">
      <c r="A1505" s="235"/>
      <c r="B1505" s="236">
        <f t="shared" si="414"/>
        <v>0</v>
      </c>
      <c r="C1505" s="237">
        <f t="shared" si="414"/>
        <v>0</v>
      </c>
      <c r="D1505" s="238">
        <f>D1504+1</f>
        <v>4</v>
      </c>
      <c r="E1505" s="238"/>
      <c r="F1505" s="239"/>
      <c r="G1505" s="238"/>
      <c r="H1505" s="238"/>
      <c r="I1505" s="238"/>
      <c r="J1505" s="238"/>
      <c r="K1505" s="238"/>
      <c r="L1505" s="238"/>
      <c r="M1505" s="238"/>
      <c r="N1505" s="238"/>
      <c r="O1505" s="256">
        <f t="shared" si="412"/>
        <v>0</v>
      </c>
      <c r="P1505" s="323"/>
      <c r="Q1505" s="266"/>
      <c r="R1505" s="331"/>
      <c r="S1505" s="347"/>
      <c r="T1505" s="323"/>
      <c r="U1505" s="325"/>
      <c r="V1505" s="327"/>
      <c r="W1505" s="329"/>
      <c r="X1505" s="325"/>
      <c r="Y1505" s="331"/>
      <c r="Z1505" s="331"/>
      <c r="AA1505" s="331"/>
      <c r="AB1505" s="267"/>
      <c r="AC1505" s="267"/>
      <c r="AD1505" s="238">
        <f>AD1504</f>
        <v>0</v>
      </c>
      <c r="AE1505" s="279" t="e">
        <f>VLOOKUP(AD1505,分类参数表!$I$2:$J$10,2,FALSE)</f>
        <v>#N/A</v>
      </c>
      <c r="AF1505" s="280"/>
      <c r="AG1505" s="266"/>
      <c r="AH1505" s="266"/>
      <c r="AI1505" s="266"/>
      <c r="AJ1505" s="266"/>
      <c r="AK1505" s="266"/>
      <c r="AL1505" s="266"/>
      <c r="AM1505" s="290"/>
      <c r="AN1505" s="291" t="e">
        <f t="shared" si="413"/>
        <v>#DIV/0!</v>
      </c>
      <c r="AO1505" s="297"/>
    </row>
    <row r="1506" spans="1:41" s="219" customFormat="1" ht="15" customHeight="1" x14ac:dyDescent="0.15">
      <c r="A1506" s="235"/>
      <c r="B1506" s="236">
        <f t="shared" si="414"/>
        <v>0</v>
      </c>
      <c r="C1506" s="237">
        <f t="shared" si="414"/>
        <v>0</v>
      </c>
      <c r="D1506" s="238">
        <f>D1505+1</f>
        <v>5</v>
      </c>
      <c r="E1506" s="238"/>
      <c r="F1506" s="239"/>
      <c r="G1506" s="238"/>
      <c r="H1506" s="238"/>
      <c r="I1506" s="238"/>
      <c r="J1506" s="238"/>
      <c r="K1506" s="238"/>
      <c r="L1506" s="238"/>
      <c r="M1506" s="238"/>
      <c r="N1506" s="238"/>
      <c r="O1506" s="256">
        <f t="shared" si="412"/>
        <v>0</v>
      </c>
      <c r="P1506" s="323"/>
      <c r="Q1506" s="266"/>
      <c r="R1506" s="331"/>
      <c r="S1506" s="347"/>
      <c r="T1506" s="323"/>
      <c r="U1506" s="325"/>
      <c r="V1506" s="327"/>
      <c r="W1506" s="329"/>
      <c r="X1506" s="325"/>
      <c r="Y1506" s="331"/>
      <c r="Z1506" s="331"/>
      <c r="AA1506" s="331"/>
      <c r="AB1506" s="267"/>
      <c r="AC1506" s="267"/>
      <c r="AD1506" s="238">
        <f>AD1505</f>
        <v>0</v>
      </c>
      <c r="AE1506" s="279" t="e">
        <f>VLOOKUP(AD1506,分类参数表!$I$2:$J$10,2,FALSE)</f>
        <v>#N/A</v>
      </c>
      <c r="AF1506" s="280"/>
      <c r="AG1506" s="266"/>
      <c r="AH1506" s="266"/>
      <c r="AI1506" s="266"/>
      <c r="AJ1506" s="266"/>
      <c r="AK1506" s="266"/>
      <c r="AL1506" s="266"/>
      <c r="AM1506" s="290"/>
      <c r="AN1506" s="291" t="e">
        <f t="shared" si="413"/>
        <v>#DIV/0!</v>
      </c>
      <c r="AO1506" s="297"/>
    </row>
    <row r="1507" spans="1:41" s="220" customFormat="1" ht="15" customHeight="1" x14ac:dyDescent="0.15">
      <c r="A1507" s="241"/>
      <c r="B1507" s="242"/>
      <c r="C1507" s="243"/>
      <c r="D1507" s="244">
        <v>1</v>
      </c>
      <c r="E1507" s="245"/>
      <c r="F1507" s="245"/>
      <c r="G1507" s="244"/>
      <c r="H1507" s="246"/>
      <c r="I1507" s="246"/>
      <c r="J1507" s="244"/>
      <c r="K1507" s="245"/>
      <c r="L1507" s="244"/>
      <c r="M1507" s="244"/>
      <c r="N1507" s="244"/>
      <c r="O1507" s="257">
        <f t="shared" si="412"/>
        <v>0</v>
      </c>
      <c r="P1507" s="332">
        <f>SUM(O1507:O1511)</f>
        <v>0</v>
      </c>
      <c r="Q1507" s="269"/>
      <c r="R1507" s="318">
        <f>SUMPRODUCT(Q1507:Q1511+0)</f>
        <v>0</v>
      </c>
      <c r="S1507" s="334" t="e">
        <f>R1507/P1507</f>
        <v>#DIV/0!</v>
      </c>
      <c r="T1507" s="332" t="e">
        <f>LOOKUP(S1507,{0.4,0.45,0.5,0.55,0.6,0.65,0.7,0.75,0.8,0.85,0.9,0.95,1},{0.1,0.175,0.25,0.325,0.4,0.475,0.55,0.625,0.7,0.775,0.85,0.925,1})</f>
        <v>#DIV/0!</v>
      </c>
      <c r="U1507" s="320"/>
      <c r="V1507" s="344"/>
      <c r="W1507" s="342"/>
      <c r="X1507" s="320"/>
      <c r="Y1507" s="318">
        <f>R1507-(V1507/10)-X1507</f>
        <v>0</v>
      </c>
      <c r="Z1507" s="318" t="e">
        <f>Y1507*T1507*AE1507</f>
        <v>#DIV/0!</v>
      </c>
      <c r="AA1507" s="318" t="e">
        <f>U1507-V1507+Z1507</f>
        <v>#DIV/0!</v>
      </c>
      <c r="AB1507" s="270"/>
      <c r="AC1507" s="270"/>
      <c r="AD1507" s="281"/>
      <c r="AE1507" s="282" t="e">
        <f>VLOOKUP(AD1507,分类参数表!$I$2:$J$10,2,FALSE)</f>
        <v>#N/A</v>
      </c>
      <c r="AF1507" s="283"/>
      <c r="AG1507" s="269"/>
      <c r="AH1507" s="269"/>
      <c r="AI1507" s="269"/>
      <c r="AJ1507" s="269"/>
      <c r="AK1507" s="269"/>
      <c r="AL1507" s="269"/>
      <c r="AM1507" s="292"/>
      <c r="AN1507" s="293" t="e">
        <f t="shared" si="413"/>
        <v>#DIV/0!</v>
      </c>
      <c r="AO1507" s="298"/>
    </row>
    <row r="1508" spans="1:41" s="221" customFormat="1" ht="15" customHeight="1" x14ac:dyDescent="0.15">
      <c r="A1508" s="247"/>
      <c r="B1508" s="248">
        <f t="shared" ref="B1508:C1511" si="415">B1507</f>
        <v>0</v>
      </c>
      <c r="C1508" s="249">
        <f t="shared" si="415"/>
        <v>0</v>
      </c>
      <c r="D1508" s="250">
        <f>D1507+1</f>
        <v>2</v>
      </c>
      <c r="E1508" s="250"/>
      <c r="F1508" s="251"/>
      <c r="G1508" s="250"/>
      <c r="H1508" s="252"/>
      <c r="I1508" s="252"/>
      <c r="J1508" s="250"/>
      <c r="K1508" s="250"/>
      <c r="L1508" s="250"/>
      <c r="M1508" s="250"/>
      <c r="N1508" s="250"/>
      <c r="O1508" s="258">
        <f t="shared" si="412"/>
        <v>0</v>
      </c>
      <c r="P1508" s="333"/>
      <c r="Q1508" s="271"/>
      <c r="R1508" s="319"/>
      <c r="S1508" s="335"/>
      <c r="T1508" s="333"/>
      <c r="U1508" s="321"/>
      <c r="V1508" s="345"/>
      <c r="W1508" s="343"/>
      <c r="X1508" s="321"/>
      <c r="Y1508" s="319"/>
      <c r="Z1508" s="319"/>
      <c r="AA1508" s="319"/>
      <c r="AB1508" s="272"/>
      <c r="AC1508" s="272"/>
      <c r="AD1508" s="250">
        <f>AD1507</f>
        <v>0</v>
      </c>
      <c r="AE1508" s="284" t="e">
        <f>VLOOKUP(AD1508,分类参数表!$I$2:$J$10,2,FALSE)</f>
        <v>#N/A</v>
      </c>
      <c r="AF1508" s="285"/>
      <c r="AG1508" s="271"/>
      <c r="AH1508" s="271"/>
      <c r="AI1508" s="271"/>
      <c r="AJ1508" s="271"/>
      <c r="AK1508" s="271"/>
      <c r="AL1508" s="271"/>
      <c r="AM1508" s="294"/>
      <c r="AN1508" s="295" t="e">
        <f t="shared" si="413"/>
        <v>#DIV/0!</v>
      </c>
      <c r="AO1508" s="299"/>
    </row>
    <row r="1509" spans="1:41" s="221" customFormat="1" ht="15" customHeight="1" x14ac:dyDescent="0.15">
      <c r="A1509" s="247"/>
      <c r="B1509" s="248">
        <f t="shared" si="415"/>
        <v>0</v>
      </c>
      <c r="C1509" s="249">
        <f t="shared" si="415"/>
        <v>0</v>
      </c>
      <c r="D1509" s="250">
        <f>D1508+1</f>
        <v>3</v>
      </c>
      <c r="E1509" s="250"/>
      <c r="F1509" s="251"/>
      <c r="G1509" s="250"/>
      <c r="H1509" s="252"/>
      <c r="I1509" s="252"/>
      <c r="J1509" s="250"/>
      <c r="K1509" s="250"/>
      <c r="L1509" s="250"/>
      <c r="M1509" s="250"/>
      <c r="N1509" s="250"/>
      <c r="O1509" s="258">
        <f t="shared" si="412"/>
        <v>0</v>
      </c>
      <c r="P1509" s="333"/>
      <c r="Q1509" s="271"/>
      <c r="R1509" s="319"/>
      <c r="S1509" s="335"/>
      <c r="T1509" s="333"/>
      <c r="U1509" s="321"/>
      <c r="V1509" s="345"/>
      <c r="W1509" s="343"/>
      <c r="X1509" s="321"/>
      <c r="Y1509" s="319"/>
      <c r="Z1509" s="319"/>
      <c r="AA1509" s="319"/>
      <c r="AB1509" s="273"/>
      <c r="AC1509" s="273"/>
      <c r="AD1509" s="250">
        <f>AD1508</f>
        <v>0</v>
      </c>
      <c r="AE1509" s="284" t="e">
        <f>VLOOKUP(AD1509,分类参数表!$I$2:$J$10,2,FALSE)</f>
        <v>#N/A</v>
      </c>
      <c r="AF1509" s="285"/>
      <c r="AG1509" s="271"/>
      <c r="AH1509" s="271"/>
      <c r="AI1509" s="271"/>
      <c r="AJ1509" s="271"/>
      <c r="AK1509" s="271"/>
      <c r="AL1509" s="271"/>
      <c r="AM1509" s="294"/>
      <c r="AN1509" s="295" t="e">
        <f t="shared" si="413"/>
        <v>#DIV/0!</v>
      </c>
      <c r="AO1509" s="299"/>
    </row>
    <row r="1510" spans="1:41" s="221" customFormat="1" ht="15" customHeight="1" x14ac:dyDescent="0.15">
      <c r="A1510" s="247"/>
      <c r="B1510" s="248">
        <f t="shared" si="415"/>
        <v>0</v>
      </c>
      <c r="C1510" s="249">
        <f t="shared" si="415"/>
        <v>0</v>
      </c>
      <c r="D1510" s="250">
        <f>D1509+1</f>
        <v>4</v>
      </c>
      <c r="E1510" s="250"/>
      <c r="F1510" s="251"/>
      <c r="G1510" s="250"/>
      <c r="H1510" s="250"/>
      <c r="I1510" s="250"/>
      <c r="J1510" s="250"/>
      <c r="K1510" s="250"/>
      <c r="L1510" s="250"/>
      <c r="M1510" s="250"/>
      <c r="N1510" s="250"/>
      <c r="O1510" s="258">
        <f t="shared" si="412"/>
        <v>0</v>
      </c>
      <c r="P1510" s="333"/>
      <c r="Q1510" s="271"/>
      <c r="R1510" s="319"/>
      <c r="S1510" s="335"/>
      <c r="T1510" s="333"/>
      <c r="U1510" s="321"/>
      <c r="V1510" s="345"/>
      <c r="W1510" s="343"/>
      <c r="X1510" s="321"/>
      <c r="Y1510" s="319"/>
      <c r="Z1510" s="319"/>
      <c r="AA1510" s="319"/>
      <c r="AB1510" s="272"/>
      <c r="AC1510" s="272"/>
      <c r="AD1510" s="250">
        <f>AD1509</f>
        <v>0</v>
      </c>
      <c r="AE1510" s="284" t="e">
        <f>VLOOKUP(AD1510,分类参数表!$I$2:$J$10,2,FALSE)</f>
        <v>#N/A</v>
      </c>
      <c r="AF1510" s="285"/>
      <c r="AG1510" s="271"/>
      <c r="AH1510" s="271"/>
      <c r="AI1510" s="271"/>
      <c r="AJ1510" s="271"/>
      <c r="AK1510" s="271"/>
      <c r="AL1510" s="271"/>
      <c r="AM1510" s="294"/>
      <c r="AN1510" s="295" t="e">
        <f t="shared" si="413"/>
        <v>#DIV/0!</v>
      </c>
      <c r="AO1510" s="299"/>
    </row>
    <row r="1511" spans="1:41" s="221" customFormat="1" ht="15" customHeight="1" x14ac:dyDescent="0.15">
      <c r="A1511" s="247"/>
      <c r="B1511" s="248">
        <f t="shared" si="415"/>
        <v>0</v>
      </c>
      <c r="C1511" s="249">
        <f t="shared" si="415"/>
        <v>0</v>
      </c>
      <c r="D1511" s="250">
        <f>D1510+1</f>
        <v>5</v>
      </c>
      <c r="E1511" s="250"/>
      <c r="F1511" s="251"/>
      <c r="G1511" s="250"/>
      <c r="H1511" s="250"/>
      <c r="I1511" s="250"/>
      <c r="J1511" s="250"/>
      <c r="K1511" s="250"/>
      <c r="L1511" s="250"/>
      <c r="M1511" s="250"/>
      <c r="N1511" s="250"/>
      <c r="O1511" s="258">
        <f t="shared" si="412"/>
        <v>0</v>
      </c>
      <c r="P1511" s="333"/>
      <c r="Q1511" s="271"/>
      <c r="R1511" s="319"/>
      <c r="S1511" s="335"/>
      <c r="T1511" s="333"/>
      <c r="U1511" s="321"/>
      <c r="V1511" s="345"/>
      <c r="W1511" s="343"/>
      <c r="X1511" s="321"/>
      <c r="Y1511" s="319"/>
      <c r="Z1511" s="319"/>
      <c r="AA1511" s="319"/>
      <c r="AB1511" s="272"/>
      <c r="AC1511" s="272"/>
      <c r="AD1511" s="250">
        <f>AD1510</f>
        <v>0</v>
      </c>
      <c r="AE1511" s="284" t="e">
        <f>VLOOKUP(AD1511,分类参数表!$I$2:$J$10,2,FALSE)</f>
        <v>#N/A</v>
      </c>
      <c r="AF1511" s="285"/>
      <c r="AG1511" s="271"/>
      <c r="AH1511" s="271"/>
      <c r="AI1511" s="271"/>
      <c r="AJ1511" s="271"/>
      <c r="AK1511" s="271"/>
      <c r="AL1511" s="271"/>
      <c r="AM1511" s="294"/>
      <c r="AN1511" s="295" t="e">
        <f t="shared" si="413"/>
        <v>#DIV/0!</v>
      </c>
      <c r="AO1511" s="299"/>
    </row>
    <row r="1512" spans="1:41" s="218" customFormat="1" ht="15" customHeight="1" x14ac:dyDescent="0.15">
      <c r="A1512" s="229"/>
      <c r="B1512" s="230"/>
      <c r="C1512" s="231"/>
      <c r="D1512" s="232">
        <v>1</v>
      </c>
      <c r="E1512" s="233"/>
      <c r="F1512" s="233"/>
      <c r="G1512" s="232"/>
      <c r="H1512" s="234"/>
      <c r="I1512" s="234"/>
      <c r="J1512" s="232"/>
      <c r="K1512" s="233"/>
      <c r="L1512" s="232"/>
      <c r="M1512" s="232"/>
      <c r="N1512" s="232"/>
      <c r="O1512" s="255">
        <f t="shared" si="412"/>
        <v>0</v>
      </c>
      <c r="P1512" s="322">
        <f>SUM(O1512:O1516)</f>
        <v>0</v>
      </c>
      <c r="Q1512" s="264"/>
      <c r="R1512" s="330">
        <f>SUMPRODUCT(Q1512:Q1516+0)</f>
        <v>0</v>
      </c>
      <c r="S1512" s="346" t="e">
        <f>R1512/P1512</f>
        <v>#DIV/0!</v>
      </c>
      <c r="T1512" s="322" t="e">
        <f>LOOKUP(S1512,{0.4,0.45,0.5,0.55,0.6,0.65,0.7,0.75,0.8,0.85,0.9,0.95,1},{0.1,0.175,0.25,0.325,0.4,0.475,0.55,0.625,0.7,0.775,0.85,0.925,1})</f>
        <v>#DIV/0!</v>
      </c>
      <c r="U1512" s="324"/>
      <c r="V1512" s="326"/>
      <c r="W1512" s="328"/>
      <c r="X1512" s="324"/>
      <c r="Y1512" s="330">
        <f>R1512-(V1512/10)-X1512</f>
        <v>0</v>
      </c>
      <c r="Z1512" s="330" t="e">
        <f>Y1512*T1512*AE1512</f>
        <v>#DIV/0!</v>
      </c>
      <c r="AA1512" s="330" t="e">
        <f>U1512-V1512+Z1512</f>
        <v>#DIV/0!</v>
      </c>
      <c r="AB1512" s="265"/>
      <c r="AC1512" s="265"/>
      <c r="AD1512" s="276"/>
      <c r="AE1512" s="277" t="e">
        <f>VLOOKUP(AD1512,分类参数表!$I$2:$J$10,2,FALSE)</f>
        <v>#N/A</v>
      </c>
      <c r="AF1512" s="278"/>
      <c r="AG1512" s="264"/>
      <c r="AH1512" s="264"/>
      <c r="AI1512" s="264"/>
      <c r="AJ1512" s="264"/>
      <c r="AK1512" s="264"/>
      <c r="AL1512" s="264"/>
      <c r="AM1512" s="288"/>
      <c r="AN1512" s="289" t="e">
        <f t="shared" si="413"/>
        <v>#DIV/0!</v>
      </c>
      <c r="AO1512" s="296"/>
    </row>
    <row r="1513" spans="1:41" s="219" customFormat="1" ht="15" customHeight="1" x14ac:dyDescent="0.15">
      <c r="A1513" s="235"/>
      <c r="B1513" s="236">
        <f t="shared" ref="B1513:C1516" si="416">B1512</f>
        <v>0</v>
      </c>
      <c r="C1513" s="237">
        <f t="shared" si="416"/>
        <v>0</v>
      </c>
      <c r="D1513" s="238">
        <f>D1512+1</f>
        <v>2</v>
      </c>
      <c r="E1513" s="238"/>
      <c r="F1513" s="239"/>
      <c r="G1513" s="238"/>
      <c r="H1513" s="240"/>
      <c r="I1513" s="240"/>
      <c r="J1513" s="238"/>
      <c r="K1513" s="238"/>
      <c r="L1513" s="238"/>
      <c r="M1513" s="238"/>
      <c r="N1513" s="238"/>
      <c r="O1513" s="256">
        <f t="shared" si="412"/>
        <v>0</v>
      </c>
      <c r="P1513" s="323"/>
      <c r="Q1513" s="266"/>
      <c r="R1513" s="331"/>
      <c r="S1513" s="347"/>
      <c r="T1513" s="323"/>
      <c r="U1513" s="325"/>
      <c r="V1513" s="327"/>
      <c r="W1513" s="329"/>
      <c r="X1513" s="325"/>
      <c r="Y1513" s="331"/>
      <c r="Z1513" s="331"/>
      <c r="AA1513" s="331"/>
      <c r="AB1513" s="267"/>
      <c r="AC1513" s="267"/>
      <c r="AD1513" s="238">
        <f>AD1512</f>
        <v>0</v>
      </c>
      <c r="AE1513" s="279" t="e">
        <f>VLOOKUP(AD1513,分类参数表!$I$2:$J$10,2,FALSE)</f>
        <v>#N/A</v>
      </c>
      <c r="AF1513" s="280"/>
      <c r="AG1513" s="266"/>
      <c r="AH1513" s="266"/>
      <c r="AI1513" s="266"/>
      <c r="AJ1513" s="266"/>
      <c r="AK1513" s="266"/>
      <c r="AL1513" s="266"/>
      <c r="AM1513" s="290"/>
      <c r="AN1513" s="291" t="e">
        <f t="shared" si="413"/>
        <v>#DIV/0!</v>
      </c>
      <c r="AO1513" s="297"/>
    </row>
    <row r="1514" spans="1:41" s="219" customFormat="1" ht="15" customHeight="1" x14ac:dyDescent="0.15">
      <c r="A1514" s="235"/>
      <c r="B1514" s="236">
        <f t="shared" si="416"/>
        <v>0</v>
      </c>
      <c r="C1514" s="237">
        <f t="shared" si="416"/>
        <v>0</v>
      </c>
      <c r="D1514" s="238">
        <f>D1513+1</f>
        <v>3</v>
      </c>
      <c r="E1514" s="238"/>
      <c r="F1514" s="239"/>
      <c r="G1514" s="238"/>
      <c r="H1514" s="240"/>
      <c r="I1514" s="240"/>
      <c r="J1514" s="238"/>
      <c r="K1514" s="238"/>
      <c r="L1514" s="238"/>
      <c r="M1514" s="238"/>
      <c r="N1514" s="238"/>
      <c r="O1514" s="256">
        <f t="shared" si="412"/>
        <v>0</v>
      </c>
      <c r="P1514" s="323"/>
      <c r="Q1514" s="266"/>
      <c r="R1514" s="331"/>
      <c r="S1514" s="347"/>
      <c r="T1514" s="323"/>
      <c r="U1514" s="325"/>
      <c r="V1514" s="327"/>
      <c r="W1514" s="329"/>
      <c r="X1514" s="325"/>
      <c r="Y1514" s="331"/>
      <c r="Z1514" s="331"/>
      <c r="AA1514" s="331"/>
      <c r="AB1514" s="268"/>
      <c r="AC1514" s="268"/>
      <c r="AD1514" s="238">
        <f>AD1513</f>
        <v>0</v>
      </c>
      <c r="AE1514" s="279" t="e">
        <f>VLOOKUP(AD1514,分类参数表!$I$2:$J$10,2,FALSE)</f>
        <v>#N/A</v>
      </c>
      <c r="AF1514" s="280"/>
      <c r="AG1514" s="266"/>
      <c r="AH1514" s="266"/>
      <c r="AI1514" s="266"/>
      <c r="AJ1514" s="266"/>
      <c r="AK1514" s="266"/>
      <c r="AL1514" s="266"/>
      <c r="AM1514" s="290"/>
      <c r="AN1514" s="291" t="e">
        <f t="shared" si="413"/>
        <v>#DIV/0!</v>
      </c>
      <c r="AO1514" s="297"/>
    </row>
    <row r="1515" spans="1:41" s="219" customFormat="1" ht="15" customHeight="1" x14ac:dyDescent="0.15">
      <c r="A1515" s="235"/>
      <c r="B1515" s="236">
        <f t="shared" si="416"/>
        <v>0</v>
      </c>
      <c r="C1515" s="237">
        <f t="shared" si="416"/>
        <v>0</v>
      </c>
      <c r="D1515" s="238">
        <f>D1514+1</f>
        <v>4</v>
      </c>
      <c r="E1515" s="238"/>
      <c r="F1515" s="239"/>
      <c r="G1515" s="238"/>
      <c r="H1515" s="238"/>
      <c r="I1515" s="238"/>
      <c r="J1515" s="238"/>
      <c r="K1515" s="238"/>
      <c r="L1515" s="238"/>
      <c r="M1515" s="238"/>
      <c r="N1515" s="238"/>
      <c r="O1515" s="256">
        <f t="shared" si="412"/>
        <v>0</v>
      </c>
      <c r="P1515" s="323"/>
      <c r="Q1515" s="266"/>
      <c r="R1515" s="331"/>
      <c r="S1515" s="347"/>
      <c r="T1515" s="323"/>
      <c r="U1515" s="325"/>
      <c r="V1515" s="327"/>
      <c r="W1515" s="329"/>
      <c r="X1515" s="325"/>
      <c r="Y1515" s="331"/>
      <c r="Z1515" s="331"/>
      <c r="AA1515" s="331"/>
      <c r="AB1515" s="267"/>
      <c r="AC1515" s="267"/>
      <c r="AD1515" s="238">
        <f>AD1514</f>
        <v>0</v>
      </c>
      <c r="AE1515" s="279" t="e">
        <f>VLOOKUP(AD1515,分类参数表!$I$2:$J$10,2,FALSE)</f>
        <v>#N/A</v>
      </c>
      <c r="AF1515" s="280"/>
      <c r="AG1515" s="266"/>
      <c r="AH1515" s="266"/>
      <c r="AI1515" s="266"/>
      <c r="AJ1515" s="266"/>
      <c r="AK1515" s="266"/>
      <c r="AL1515" s="266"/>
      <c r="AM1515" s="290"/>
      <c r="AN1515" s="291" t="e">
        <f t="shared" si="413"/>
        <v>#DIV/0!</v>
      </c>
      <c r="AO1515" s="297"/>
    </row>
    <row r="1516" spans="1:41" s="219" customFormat="1" ht="15" customHeight="1" x14ac:dyDescent="0.15">
      <c r="A1516" s="235"/>
      <c r="B1516" s="236">
        <f t="shared" si="416"/>
        <v>0</v>
      </c>
      <c r="C1516" s="237">
        <f t="shared" si="416"/>
        <v>0</v>
      </c>
      <c r="D1516" s="238">
        <f>D1515+1</f>
        <v>5</v>
      </c>
      <c r="E1516" s="238"/>
      <c r="F1516" s="239"/>
      <c r="G1516" s="238"/>
      <c r="H1516" s="238"/>
      <c r="I1516" s="238"/>
      <c r="J1516" s="238"/>
      <c r="K1516" s="238"/>
      <c r="L1516" s="238"/>
      <c r="M1516" s="238"/>
      <c r="N1516" s="238"/>
      <c r="O1516" s="256">
        <f t="shared" si="412"/>
        <v>0</v>
      </c>
      <c r="P1516" s="323"/>
      <c r="Q1516" s="266"/>
      <c r="R1516" s="331"/>
      <c r="S1516" s="347"/>
      <c r="T1516" s="323"/>
      <c r="U1516" s="325"/>
      <c r="V1516" s="327"/>
      <c r="W1516" s="329"/>
      <c r="X1516" s="325"/>
      <c r="Y1516" s="331"/>
      <c r="Z1516" s="331"/>
      <c r="AA1516" s="331"/>
      <c r="AB1516" s="267"/>
      <c r="AC1516" s="267"/>
      <c r="AD1516" s="238">
        <f>AD1515</f>
        <v>0</v>
      </c>
      <c r="AE1516" s="279" t="e">
        <f>VLOOKUP(AD1516,分类参数表!$I$2:$J$10,2,FALSE)</f>
        <v>#N/A</v>
      </c>
      <c r="AF1516" s="280"/>
      <c r="AG1516" s="266"/>
      <c r="AH1516" s="266"/>
      <c r="AI1516" s="266"/>
      <c r="AJ1516" s="266"/>
      <c r="AK1516" s="266"/>
      <c r="AL1516" s="266"/>
      <c r="AM1516" s="290"/>
      <c r="AN1516" s="291" t="e">
        <f t="shared" si="413"/>
        <v>#DIV/0!</v>
      </c>
      <c r="AO1516" s="297"/>
    </row>
    <row r="1517" spans="1:41" s="220" customFormat="1" ht="15" customHeight="1" x14ac:dyDescent="0.15">
      <c r="A1517" s="241"/>
      <c r="B1517" s="242"/>
      <c r="C1517" s="243"/>
      <c r="D1517" s="244">
        <v>1</v>
      </c>
      <c r="E1517" s="245"/>
      <c r="F1517" s="245"/>
      <c r="G1517" s="244"/>
      <c r="H1517" s="246"/>
      <c r="I1517" s="246"/>
      <c r="J1517" s="244"/>
      <c r="K1517" s="245"/>
      <c r="L1517" s="244"/>
      <c r="M1517" s="244"/>
      <c r="N1517" s="244"/>
      <c r="O1517" s="257">
        <f t="shared" si="412"/>
        <v>0</v>
      </c>
      <c r="P1517" s="332">
        <f>SUM(O1517:O1521)</f>
        <v>0</v>
      </c>
      <c r="Q1517" s="269"/>
      <c r="R1517" s="318">
        <f>SUMPRODUCT(Q1517:Q1521+0)</f>
        <v>0</v>
      </c>
      <c r="S1517" s="334" t="e">
        <f>R1517/P1517</f>
        <v>#DIV/0!</v>
      </c>
      <c r="T1517" s="332" t="e">
        <f>LOOKUP(S1517,{0.4,0.45,0.5,0.55,0.6,0.65,0.7,0.75,0.8,0.85,0.9,0.95,1},{0.1,0.175,0.25,0.325,0.4,0.475,0.55,0.625,0.7,0.775,0.85,0.925,1})</f>
        <v>#DIV/0!</v>
      </c>
      <c r="U1517" s="320"/>
      <c r="V1517" s="344"/>
      <c r="W1517" s="342"/>
      <c r="X1517" s="320"/>
      <c r="Y1517" s="318">
        <f>R1517-(V1517/10)-X1517</f>
        <v>0</v>
      </c>
      <c r="Z1517" s="318" t="e">
        <f>Y1517*T1517*AE1517</f>
        <v>#DIV/0!</v>
      </c>
      <c r="AA1517" s="318" t="e">
        <f>U1517-V1517+Z1517</f>
        <v>#DIV/0!</v>
      </c>
      <c r="AB1517" s="270"/>
      <c r="AC1517" s="270"/>
      <c r="AD1517" s="281"/>
      <c r="AE1517" s="282" t="e">
        <f>VLOOKUP(AD1517,分类参数表!$I$2:$J$10,2,FALSE)</f>
        <v>#N/A</v>
      </c>
      <c r="AF1517" s="283"/>
      <c r="AG1517" s="269"/>
      <c r="AH1517" s="269"/>
      <c r="AI1517" s="269"/>
      <c r="AJ1517" s="269"/>
      <c r="AK1517" s="269"/>
      <c r="AL1517" s="269"/>
      <c r="AM1517" s="292"/>
      <c r="AN1517" s="293" t="e">
        <f t="shared" si="413"/>
        <v>#DIV/0!</v>
      </c>
      <c r="AO1517" s="298"/>
    </row>
    <row r="1518" spans="1:41" s="221" customFormat="1" ht="15" customHeight="1" x14ac:dyDescent="0.15">
      <c r="A1518" s="247"/>
      <c r="B1518" s="248">
        <f t="shared" ref="B1518:C1521" si="417">B1517</f>
        <v>0</v>
      </c>
      <c r="C1518" s="249">
        <f t="shared" si="417"/>
        <v>0</v>
      </c>
      <c r="D1518" s="250">
        <f>D1517+1</f>
        <v>2</v>
      </c>
      <c r="E1518" s="250"/>
      <c r="F1518" s="251"/>
      <c r="G1518" s="250"/>
      <c r="H1518" s="252"/>
      <c r="I1518" s="252"/>
      <c r="J1518" s="250"/>
      <c r="K1518" s="250"/>
      <c r="L1518" s="250"/>
      <c r="M1518" s="250"/>
      <c r="N1518" s="250"/>
      <c r="O1518" s="258">
        <f t="shared" si="412"/>
        <v>0</v>
      </c>
      <c r="P1518" s="333"/>
      <c r="Q1518" s="271"/>
      <c r="R1518" s="319"/>
      <c r="S1518" s="335"/>
      <c r="T1518" s="333"/>
      <c r="U1518" s="321"/>
      <c r="V1518" s="345"/>
      <c r="W1518" s="343"/>
      <c r="X1518" s="321"/>
      <c r="Y1518" s="319"/>
      <c r="Z1518" s="319"/>
      <c r="AA1518" s="319"/>
      <c r="AB1518" s="272"/>
      <c r="AC1518" s="272"/>
      <c r="AD1518" s="250">
        <f>AD1517</f>
        <v>0</v>
      </c>
      <c r="AE1518" s="284" t="e">
        <f>VLOOKUP(AD1518,分类参数表!$I$2:$J$10,2,FALSE)</f>
        <v>#N/A</v>
      </c>
      <c r="AF1518" s="285"/>
      <c r="AG1518" s="271"/>
      <c r="AH1518" s="271"/>
      <c r="AI1518" s="271"/>
      <c r="AJ1518" s="271"/>
      <c r="AK1518" s="271"/>
      <c r="AL1518" s="271"/>
      <c r="AM1518" s="294"/>
      <c r="AN1518" s="295" t="e">
        <f t="shared" si="413"/>
        <v>#DIV/0!</v>
      </c>
      <c r="AO1518" s="299"/>
    </row>
    <row r="1519" spans="1:41" s="221" customFormat="1" ht="15" customHeight="1" x14ac:dyDescent="0.15">
      <c r="A1519" s="247"/>
      <c r="B1519" s="248">
        <f t="shared" si="417"/>
        <v>0</v>
      </c>
      <c r="C1519" s="249">
        <f t="shared" si="417"/>
        <v>0</v>
      </c>
      <c r="D1519" s="250">
        <f>D1518+1</f>
        <v>3</v>
      </c>
      <c r="E1519" s="250"/>
      <c r="F1519" s="251"/>
      <c r="G1519" s="250"/>
      <c r="H1519" s="252"/>
      <c r="I1519" s="252"/>
      <c r="J1519" s="250"/>
      <c r="K1519" s="250"/>
      <c r="L1519" s="250"/>
      <c r="M1519" s="250"/>
      <c r="N1519" s="250"/>
      <c r="O1519" s="258">
        <f t="shared" si="412"/>
        <v>0</v>
      </c>
      <c r="P1519" s="333"/>
      <c r="Q1519" s="271"/>
      <c r="R1519" s="319"/>
      <c r="S1519" s="335"/>
      <c r="T1519" s="333"/>
      <c r="U1519" s="321"/>
      <c r="V1519" s="345"/>
      <c r="W1519" s="343"/>
      <c r="X1519" s="321"/>
      <c r="Y1519" s="319"/>
      <c r="Z1519" s="319"/>
      <c r="AA1519" s="319"/>
      <c r="AB1519" s="273"/>
      <c r="AC1519" s="273"/>
      <c r="AD1519" s="250">
        <f>AD1518</f>
        <v>0</v>
      </c>
      <c r="AE1519" s="284" t="e">
        <f>VLOOKUP(AD1519,分类参数表!$I$2:$J$10,2,FALSE)</f>
        <v>#N/A</v>
      </c>
      <c r="AF1519" s="285"/>
      <c r="AG1519" s="271"/>
      <c r="AH1519" s="271"/>
      <c r="AI1519" s="271"/>
      <c r="AJ1519" s="271"/>
      <c r="AK1519" s="271"/>
      <c r="AL1519" s="271"/>
      <c r="AM1519" s="294"/>
      <c r="AN1519" s="295" t="e">
        <f t="shared" si="413"/>
        <v>#DIV/0!</v>
      </c>
      <c r="AO1519" s="299"/>
    </row>
    <row r="1520" spans="1:41" s="221" customFormat="1" ht="15" customHeight="1" x14ac:dyDescent="0.15">
      <c r="A1520" s="247"/>
      <c r="B1520" s="248">
        <f t="shared" si="417"/>
        <v>0</v>
      </c>
      <c r="C1520" s="249">
        <f t="shared" si="417"/>
        <v>0</v>
      </c>
      <c r="D1520" s="250">
        <f>D1519+1</f>
        <v>4</v>
      </c>
      <c r="E1520" s="250"/>
      <c r="F1520" s="251"/>
      <c r="G1520" s="250"/>
      <c r="H1520" s="250"/>
      <c r="I1520" s="250"/>
      <c r="J1520" s="250"/>
      <c r="K1520" s="250"/>
      <c r="L1520" s="250"/>
      <c r="M1520" s="250"/>
      <c r="N1520" s="250"/>
      <c r="O1520" s="258">
        <f t="shared" si="412"/>
        <v>0</v>
      </c>
      <c r="P1520" s="333"/>
      <c r="Q1520" s="271"/>
      <c r="R1520" s="319"/>
      <c r="S1520" s="335"/>
      <c r="T1520" s="333"/>
      <c r="U1520" s="321"/>
      <c r="V1520" s="345"/>
      <c r="W1520" s="343"/>
      <c r="X1520" s="321"/>
      <c r="Y1520" s="319"/>
      <c r="Z1520" s="319"/>
      <c r="AA1520" s="319"/>
      <c r="AB1520" s="272"/>
      <c r="AC1520" s="272"/>
      <c r="AD1520" s="250">
        <f>AD1519</f>
        <v>0</v>
      </c>
      <c r="AE1520" s="284" t="e">
        <f>VLOOKUP(AD1520,分类参数表!$I$2:$J$10,2,FALSE)</f>
        <v>#N/A</v>
      </c>
      <c r="AF1520" s="285"/>
      <c r="AG1520" s="271"/>
      <c r="AH1520" s="271"/>
      <c r="AI1520" s="271"/>
      <c r="AJ1520" s="271"/>
      <c r="AK1520" s="271"/>
      <c r="AL1520" s="271"/>
      <c r="AM1520" s="294"/>
      <c r="AN1520" s="295" t="e">
        <f t="shared" si="413"/>
        <v>#DIV/0!</v>
      </c>
      <c r="AO1520" s="299"/>
    </row>
    <row r="1521" spans="1:41" s="221" customFormat="1" ht="15" customHeight="1" x14ac:dyDescent="0.15">
      <c r="A1521" s="247"/>
      <c r="B1521" s="248">
        <f t="shared" si="417"/>
        <v>0</v>
      </c>
      <c r="C1521" s="249">
        <f t="shared" si="417"/>
        <v>0</v>
      </c>
      <c r="D1521" s="250">
        <f>D1520+1</f>
        <v>5</v>
      </c>
      <c r="E1521" s="250"/>
      <c r="F1521" s="251"/>
      <c r="G1521" s="250"/>
      <c r="H1521" s="250"/>
      <c r="I1521" s="250"/>
      <c r="J1521" s="250"/>
      <c r="K1521" s="250"/>
      <c r="L1521" s="250"/>
      <c r="M1521" s="250"/>
      <c r="N1521" s="250"/>
      <c r="O1521" s="258">
        <f t="shared" si="412"/>
        <v>0</v>
      </c>
      <c r="P1521" s="333"/>
      <c r="Q1521" s="271"/>
      <c r="R1521" s="319"/>
      <c r="S1521" s="335"/>
      <c r="T1521" s="333"/>
      <c r="U1521" s="321"/>
      <c r="V1521" s="345"/>
      <c r="W1521" s="343"/>
      <c r="X1521" s="321"/>
      <c r="Y1521" s="319"/>
      <c r="Z1521" s="319"/>
      <c r="AA1521" s="319"/>
      <c r="AB1521" s="272"/>
      <c r="AC1521" s="272"/>
      <c r="AD1521" s="250">
        <f>AD1520</f>
        <v>0</v>
      </c>
      <c r="AE1521" s="284" t="e">
        <f>VLOOKUP(AD1521,分类参数表!$I$2:$J$10,2,FALSE)</f>
        <v>#N/A</v>
      </c>
      <c r="AF1521" s="285"/>
      <c r="AG1521" s="271"/>
      <c r="AH1521" s="271"/>
      <c r="AI1521" s="271"/>
      <c r="AJ1521" s="271"/>
      <c r="AK1521" s="271"/>
      <c r="AL1521" s="271"/>
      <c r="AM1521" s="294"/>
      <c r="AN1521" s="295" t="e">
        <f t="shared" si="413"/>
        <v>#DIV/0!</v>
      </c>
      <c r="AO1521" s="299"/>
    </row>
    <row r="1522" spans="1:41" s="218" customFormat="1" ht="15" customHeight="1" x14ac:dyDescent="0.15">
      <c r="A1522" s="229"/>
      <c r="B1522" s="230"/>
      <c r="C1522" s="231"/>
      <c r="D1522" s="232">
        <v>1</v>
      </c>
      <c r="E1522" s="233"/>
      <c r="F1522" s="233"/>
      <c r="G1522" s="232"/>
      <c r="H1522" s="234"/>
      <c r="I1522" s="234"/>
      <c r="J1522" s="232"/>
      <c r="K1522" s="233"/>
      <c r="L1522" s="232"/>
      <c r="M1522" s="232"/>
      <c r="N1522" s="232"/>
      <c r="O1522" s="255">
        <f t="shared" si="412"/>
        <v>0</v>
      </c>
      <c r="P1522" s="322">
        <f>SUM(O1522:O1526)</f>
        <v>0</v>
      </c>
      <c r="Q1522" s="264"/>
      <c r="R1522" s="330">
        <f>SUMPRODUCT(Q1522:Q1526+0)</f>
        <v>0</v>
      </c>
      <c r="S1522" s="346" t="e">
        <f>R1522/P1522</f>
        <v>#DIV/0!</v>
      </c>
      <c r="T1522" s="322" t="e">
        <f>LOOKUP(S1522,{0.4,0.45,0.5,0.55,0.6,0.65,0.7,0.75,0.8,0.85,0.9,0.95,1},{0.1,0.175,0.25,0.325,0.4,0.475,0.55,0.625,0.7,0.775,0.85,0.925,1})</f>
        <v>#DIV/0!</v>
      </c>
      <c r="U1522" s="324"/>
      <c r="V1522" s="326"/>
      <c r="W1522" s="328"/>
      <c r="X1522" s="324"/>
      <c r="Y1522" s="330">
        <f>R1522-(V1522/10)-X1522</f>
        <v>0</v>
      </c>
      <c r="Z1522" s="330" t="e">
        <f>Y1522*T1522*AE1522</f>
        <v>#DIV/0!</v>
      </c>
      <c r="AA1522" s="330" t="e">
        <f>U1522-V1522+Z1522</f>
        <v>#DIV/0!</v>
      </c>
      <c r="AB1522" s="265"/>
      <c r="AC1522" s="265"/>
      <c r="AD1522" s="276"/>
      <c r="AE1522" s="277" t="e">
        <f>VLOOKUP(AD1522,分类参数表!$I$2:$J$10,2,FALSE)</f>
        <v>#N/A</v>
      </c>
      <c r="AF1522" s="278"/>
      <c r="AG1522" s="264"/>
      <c r="AH1522" s="264"/>
      <c r="AI1522" s="264"/>
      <c r="AJ1522" s="264"/>
      <c r="AK1522" s="264"/>
      <c r="AL1522" s="264"/>
      <c r="AM1522" s="288"/>
      <c r="AN1522" s="289" t="e">
        <f t="shared" si="413"/>
        <v>#DIV/0!</v>
      </c>
      <c r="AO1522" s="296"/>
    </row>
    <row r="1523" spans="1:41" s="219" customFormat="1" ht="15" customHeight="1" x14ac:dyDescent="0.15">
      <c r="A1523" s="235"/>
      <c r="B1523" s="236">
        <f t="shared" ref="B1523:C1526" si="418">B1522</f>
        <v>0</v>
      </c>
      <c r="C1523" s="237">
        <f t="shared" si="418"/>
        <v>0</v>
      </c>
      <c r="D1523" s="238">
        <f>D1522+1</f>
        <v>2</v>
      </c>
      <c r="E1523" s="238"/>
      <c r="F1523" s="239"/>
      <c r="G1523" s="238"/>
      <c r="H1523" s="240"/>
      <c r="I1523" s="240"/>
      <c r="J1523" s="238"/>
      <c r="K1523" s="238"/>
      <c r="L1523" s="238"/>
      <c r="M1523" s="238"/>
      <c r="N1523" s="238"/>
      <c r="O1523" s="256">
        <f t="shared" si="412"/>
        <v>0</v>
      </c>
      <c r="P1523" s="323"/>
      <c r="Q1523" s="266"/>
      <c r="R1523" s="331"/>
      <c r="S1523" s="347"/>
      <c r="T1523" s="323"/>
      <c r="U1523" s="325"/>
      <c r="V1523" s="327"/>
      <c r="W1523" s="329"/>
      <c r="X1523" s="325"/>
      <c r="Y1523" s="331"/>
      <c r="Z1523" s="331"/>
      <c r="AA1523" s="331"/>
      <c r="AB1523" s="267"/>
      <c r="AC1523" s="267"/>
      <c r="AD1523" s="238">
        <f>AD1522</f>
        <v>0</v>
      </c>
      <c r="AE1523" s="279" t="e">
        <f>VLOOKUP(AD1523,分类参数表!$I$2:$J$10,2,FALSE)</f>
        <v>#N/A</v>
      </c>
      <c r="AF1523" s="280"/>
      <c r="AG1523" s="266"/>
      <c r="AH1523" s="266"/>
      <c r="AI1523" s="266"/>
      <c r="AJ1523" s="266"/>
      <c r="AK1523" s="266"/>
      <c r="AL1523" s="266"/>
      <c r="AM1523" s="290"/>
      <c r="AN1523" s="291" t="e">
        <f t="shared" si="413"/>
        <v>#DIV/0!</v>
      </c>
      <c r="AO1523" s="297"/>
    </row>
    <row r="1524" spans="1:41" s="219" customFormat="1" ht="15" customHeight="1" x14ac:dyDescent="0.15">
      <c r="A1524" s="235"/>
      <c r="B1524" s="236">
        <f t="shared" si="418"/>
        <v>0</v>
      </c>
      <c r="C1524" s="237">
        <f t="shared" si="418"/>
        <v>0</v>
      </c>
      <c r="D1524" s="238">
        <f>D1523+1</f>
        <v>3</v>
      </c>
      <c r="E1524" s="238"/>
      <c r="F1524" s="239"/>
      <c r="G1524" s="238"/>
      <c r="H1524" s="240"/>
      <c r="I1524" s="240"/>
      <c r="J1524" s="238"/>
      <c r="K1524" s="238"/>
      <c r="L1524" s="238"/>
      <c r="M1524" s="238"/>
      <c r="N1524" s="238"/>
      <c r="O1524" s="256">
        <f t="shared" si="412"/>
        <v>0</v>
      </c>
      <c r="P1524" s="323"/>
      <c r="Q1524" s="266"/>
      <c r="R1524" s="331"/>
      <c r="S1524" s="347"/>
      <c r="T1524" s="323"/>
      <c r="U1524" s="325"/>
      <c r="V1524" s="327"/>
      <c r="W1524" s="329"/>
      <c r="X1524" s="325"/>
      <c r="Y1524" s="331"/>
      <c r="Z1524" s="331"/>
      <c r="AA1524" s="331"/>
      <c r="AB1524" s="268"/>
      <c r="AC1524" s="268"/>
      <c r="AD1524" s="238">
        <f>AD1523</f>
        <v>0</v>
      </c>
      <c r="AE1524" s="279" t="e">
        <f>VLOOKUP(AD1524,分类参数表!$I$2:$J$10,2,FALSE)</f>
        <v>#N/A</v>
      </c>
      <c r="AF1524" s="280"/>
      <c r="AG1524" s="266"/>
      <c r="AH1524" s="266"/>
      <c r="AI1524" s="266"/>
      <c r="AJ1524" s="266"/>
      <c r="AK1524" s="266"/>
      <c r="AL1524" s="266"/>
      <c r="AM1524" s="290"/>
      <c r="AN1524" s="291" t="e">
        <f t="shared" si="413"/>
        <v>#DIV/0!</v>
      </c>
      <c r="AO1524" s="297"/>
    </row>
    <row r="1525" spans="1:41" s="219" customFormat="1" ht="15" customHeight="1" x14ac:dyDescent="0.15">
      <c r="A1525" s="235"/>
      <c r="B1525" s="236">
        <f t="shared" si="418"/>
        <v>0</v>
      </c>
      <c r="C1525" s="237">
        <f t="shared" si="418"/>
        <v>0</v>
      </c>
      <c r="D1525" s="238">
        <f>D1524+1</f>
        <v>4</v>
      </c>
      <c r="E1525" s="238"/>
      <c r="F1525" s="239"/>
      <c r="G1525" s="238"/>
      <c r="H1525" s="238"/>
      <c r="I1525" s="238"/>
      <c r="J1525" s="238"/>
      <c r="K1525" s="238"/>
      <c r="L1525" s="238"/>
      <c r="M1525" s="238"/>
      <c r="N1525" s="238"/>
      <c r="O1525" s="256">
        <f t="shared" si="412"/>
        <v>0</v>
      </c>
      <c r="P1525" s="323"/>
      <c r="Q1525" s="266"/>
      <c r="R1525" s="331"/>
      <c r="S1525" s="347"/>
      <c r="T1525" s="323"/>
      <c r="U1525" s="325"/>
      <c r="V1525" s="327"/>
      <c r="W1525" s="329"/>
      <c r="X1525" s="325"/>
      <c r="Y1525" s="331"/>
      <c r="Z1525" s="331"/>
      <c r="AA1525" s="331"/>
      <c r="AB1525" s="267"/>
      <c r="AC1525" s="267"/>
      <c r="AD1525" s="238">
        <f>AD1524</f>
        <v>0</v>
      </c>
      <c r="AE1525" s="279" t="e">
        <f>VLOOKUP(AD1525,分类参数表!$I$2:$J$10,2,FALSE)</f>
        <v>#N/A</v>
      </c>
      <c r="AF1525" s="280"/>
      <c r="AG1525" s="266"/>
      <c r="AH1525" s="266"/>
      <c r="AI1525" s="266"/>
      <c r="AJ1525" s="266"/>
      <c r="AK1525" s="266"/>
      <c r="AL1525" s="266"/>
      <c r="AM1525" s="290"/>
      <c r="AN1525" s="291" t="e">
        <f t="shared" si="413"/>
        <v>#DIV/0!</v>
      </c>
      <c r="AO1525" s="297"/>
    </row>
    <row r="1526" spans="1:41" s="219" customFormat="1" ht="15" customHeight="1" x14ac:dyDescent="0.15">
      <c r="A1526" s="235"/>
      <c r="B1526" s="236">
        <f t="shared" si="418"/>
        <v>0</v>
      </c>
      <c r="C1526" s="237">
        <f t="shared" si="418"/>
        <v>0</v>
      </c>
      <c r="D1526" s="238">
        <f>D1525+1</f>
        <v>5</v>
      </c>
      <c r="E1526" s="238"/>
      <c r="F1526" s="239"/>
      <c r="G1526" s="238"/>
      <c r="H1526" s="238"/>
      <c r="I1526" s="238"/>
      <c r="J1526" s="238"/>
      <c r="K1526" s="238"/>
      <c r="L1526" s="238"/>
      <c r="M1526" s="238"/>
      <c r="N1526" s="238"/>
      <c r="O1526" s="256">
        <f t="shared" si="412"/>
        <v>0</v>
      </c>
      <c r="P1526" s="323"/>
      <c r="Q1526" s="266"/>
      <c r="R1526" s="331"/>
      <c r="S1526" s="347"/>
      <c r="T1526" s="323"/>
      <c r="U1526" s="325"/>
      <c r="V1526" s="327"/>
      <c r="W1526" s="329"/>
      <c r="X1526" s="325"/>
      <c r="Y1526" s="331"/>
      <c r="Z1526" s="331"/>
      <c r="AA1526" s="331"/>
      <c r="AB1526" s="267"/>
      <c r="AC1526" s="267"/>
      <c r="AD1526" s="238">
        <f>AD1525</f>
        <v>0</v>
      </c>
      <c r="AE1526" s="279" t="e">
        <f>VLOOKUP(AD1526,分类参数表!$I$2:$J$10,2,FALSE)</f>
        <v>#N/A</v>
      </c>
      <c r="AF1526" s="280"/>
      <c r="AG1526" s="266"/>
      <c r="AH1526" s="266"/>
      <c r="AI1526" s="266"/>
      <c r="AJ1526" s="266"/>
      <c r="AK1526" s="266"/>
      <c r="AL1526" s="266"/>
      <c r="AM1526" s="290"/>
      <c r="AN1526" s="291" t="e">
        <f t="shared" si="413"/>
        <v>#DIV/0!</v>
      </c>
      <c r="AO1526" s="297"/>
    </row>
    <row r="1527" spans="1:41" x14ac:dyDescent="0.15">
      <c r="A1527" s="253"/>
      <c r="B1527" s="38"/>
      <c r="C1527" s="37"/>
      <c r="D1527" s="38"/>
      <c r="E1527" s="38"/>
      <c r="F1527" s="38"/>
      <c r="G1527" s="38"/>
      <c r="H1527" s="38"/>
      <c r="I1527" s="38"/>
      <c r="J1527" s="38"/>
      <c r="K1527" s="38"/>
      <c r="L1527" s="38"/>
      <c r="M1527" s="38"/>
      <c r="N1527" s="38"/>
      <c r="O1527" s="38"/>
      <c r="P1527" s="38"/>
      <c r="Q1527" s="67"/>
      <c r="R1527" s="38"/>
      <c r="S1527" s="38"/>
      <c r="T1527" s="38"/>
      <c r="U1527" s="38"/>
      <c r="V1527" s="68"/>
      <c r="W1527" s="67"/>
      <c r="X1527" s="38"/>
      <c r="Y1527" s="68"/>
      <c r="Z1527" s="68"/>
      <c r="AA1527" s="68"/>
      <c r="AB1527" s="68"/>
      <c r="AC1527" s="68"/>
      <c r="AD1527" s="38"/>
      <c r="AE1527" s="286"/>
      <c r="AF1527" s="38"/>
      <c r="AG1527" s="38"/>
      <c r="AH1527" s="38"/>
      <c r="AI1527" s="38"/>
      <c r="AJ1527" s="38"/>
      <c r="AK1527" s="38"/>
      <c r="AL1527" s="38"/>
      <c r="AM1527" s="68"/>
      <c r="AN1527" s="90"/>
      <c r="AO1527" s="98"/>
    </row>
    <row r="1528" spans="1:41" s="218" customFormat="1" ht="15" customHeight="1" x14ac:dyDescent="0.15">
      <c r="A1528" s="229"/>
      <c r="B1528" s="230"/>
      <c r="C1528" s="231"/>
      <c r="D1528" s="232">
        <v>1</v>
      </c>
      <c r="E1528" s="233"/>
      <c r="F1528" s="233"/>
      <c r="G1528" s="232"/>
      <c r="H1528" s="234"/>
      <c r="I1528" s="234"/>
      <c r="J1528" s="232"/>
      <c r="K1528" s="233"/>
      <c r="L1528" s="232"/>
      <c r="M1528" s="232"/>
      <c r="N1528" s="232"/>
      <c r="O1528" s="255">
        <f t="shared" ref="O1528:O1552" si="419">N1528*M1528</f>
        <v>0</v>
      </c>
      <c r="P1528" s="322">
        <f>SUM(O1528:O1532)</f>
        <v>0</v>
      </c>
      <c r="Q1528" s="264"/>
      <c r="R1528" s="330">
        <f>SUMPRODUCT(Q1528:Q1532+0)</f>
        <v>0</v>
      </c>
      <c r="S1528" s="346" t="e">
        <f>R1528/P1528</f>
        <v>#DIV/0!</v>
      </c>
      <c r="T1528" s="322" t="e">
        <f>LOOKUP(S1528,{0.4,0.45,0.5,0.55,0.6,0.65,0.7,0.75,0.8,0.85,0.9,0.95,1},{0.1,0.175,0.25,0.325,0.4,0.475,0.55,0.625,0.7,0.775,0.85,0.925,1})</f>
        <v>#DIV/0!</v>
      </c>
      <c r="U1528" s="324"/>
      <c r="V1528" s="326"/>
      <c r="W1528" s="328"/>
      <c r="X1528" s="324"/>
      <c r="Y1528" s="330">
        <f>R1528-(V1528/10)-X1528</f>
        <v>0</v>
      </c>
      <c r="Z1528" s="330" t="e">
        <f>Y1528*T1528*AE1528</f>
        <v>#DIV/0!</v>
      </c>
      <c r="AA1528" s="330" t="e">
        <f>U1528-V1528+Z1528</f>
        <v>#DIV/0!</v>
      </c>
      <c r="AB1528" s="265"/>
      <c r="AC1528" s="265"/>
      <c r="AD1528" s="276"/>
      <c r="AE1528" s="277" t="e">
        <f>VLOOKUP(AD1528,分类参数表!$I$2:$J$10,2,FALSE)</f>
        <v>#N/A</v>
      </c>
      <c r="AF1528" s="278"/>
      <c r="AG1528" s="264"/>
      <c r="AH1528" s="264"/>
      <c r="AI1528" s="264"/>
      <c r="AJ1528" s="264"/>
      <c r="AK1528" s="264"/>
      <c r="AL1528" s="264"/>
      <c r="AM1528" s="288"/>
      <c r="AN1528" s="289" t="e">
        <f t="shared" ref="AN1528:AN1552" si="420">(Q1528-AM1528)/M1528/N1528</f>
        <v>#DIV/0!</v>
      </c>
      <c r="AO1528" s="296"/>
    </row>
    <row r="1529" spans="1:41" s="219" customFormat="1" ht="15" customHeight="1" x14ac:dyDescent="0.15">
      <c r="A1529" s="235"/>
      <c r="B1529" s="236">
        <f t="shared" ref="B1529:C1532" si="421">B1528</f>
        <v>0</v>
      </c>
      <c r="C1529" s="237">
        <f t="shared" si="421"/>
        <v>0</v>
      </c>
      <c r="D1529" s="238">
        <f>D1528+1</f>
        <v>2</v>
      </c>
      <c r="E1529" s="238"/>
      <c r="F1529" s="239"/>
      <c r="G1529" s="238"/>
      <c r="H1529" s="240"/>
      <c r="I1529" s="240"/>
      <c r="J1529" s="238"/>
      <c r="K1529" s="238"/>
      <c r="L1529" s="238"/>
      <c r="M1529" s="238"/>
      <c r="N1529" s="238"/>
      <c r="O1529" s="256">
        <f t="shared" si="419"/>
        <v>0</v>
      </c>
      <c r="P1529" s="323"/>
      <c r="Q1529" s="266"/>
      <c r="R1529" s="331"/>
      <c r="S1529" s="347"/>
      <c r="T1529" s="323"/>
      <c r="U1529" s="325"/>
      <c r="V1529" s="327"/>
      <c r="W1529" s="329"/>
      <c r="X1529" s="325"/>
      <c r="Y1529" s="331"/>
      <c r="Z1529" s="331"/>
      <c r="AA1529" s="331"/>
      <c r="AB1529" s="267"/>
      <c r="AC1529" s="267"/>
      <c r="AD1529" s="238">
        <f>AD1528</f>
        <v>0</v>
      </c>
      <c r="AE1529" s="279" t="e">
        <f>VLOOKUP(AD1529,分类参数表!$I$2:$J$10,2,FALSE)</f>
        <v>#N/A</v>
      </c>
      <c r="AF1529" s="280"/>
      <c r="AG1529" s="266"/>
      <c r="AH1529" s="266"/>
      <c r="AI1529" s="266"/>
      <c r="AJ1529" s="266"/>
      <c r="AK1529" s="266"/>
      <c r="AL1529" s="266"/>
      <c r="AM1529" s="290"/>
      <c r="AN1529" s="291" t="e">
        <f t="shared" si="420"/>
        <v>#DIV/0!</v>
      </c>
      <c r="AO1529" s="297"/>
    </row>
    <row r="1530" spans="1:41" s="219" customFormat="1" ht="15" customHeight="1" x14ac:dyDescent="0.15">
      <c r="A1530" s="235"/>
      <c r="B1530" s="236">
        <f t="shared" si="421"/>
        <v>0</v>
      </c>
      <c r="C1530" s="237">
        <f t="shared" si="421"/>
        <v>0</v>
      </c>
      <c r="D1530" s="238">
        <f>D1529+1</f>
        <v>3</v>
      </c>
      <c r="E1530" s="238"/>
      <c r="F1530" s="239"/>
      <c r="G1530" s="238"/>
      <c r="H1530" s="240"/>
      <c r="I1530" s="240"/>
      <c r="J1530" s="238"/>
      <c r="K1530" s="238"/>
      <c r="L1530" s="238"/>
      <c r="M1530" s="238"/>
      <c r="N1530" s="238"/>
      <c r="O1530" s="256">
        <f t="shared" si="419"/>
        <v>0</v>
      </c>
      <c r="P1530" s="323"/>
      <c r="Q1530" s="266"/>
      <c r="R1530" s="331"/>
      <c r="S1530" s="347"/>
      <c r="T1530" s="323"/>
      <c r="U1530" s="325"/>
      <c r="V1530" s="327"/>
      <c r="W1530" s="329"/>
      <c r="X1530" s="325"/>
      <c r="Y1530" s="331"/>
      <c r="Z1530" s="331"/>
      <c r="AA1530" s="331"/>
      <c r="AB1530" s="268"/>
      <c r="AC1530" s="268"/>
      <c r="AD1530" s="238">
        <f>AD1529</f>
        <v>0</v>
      </c>
      <c r="AE1530" s="279" t="e">
        <f>VLOOKUP(AD1530,分类参数表!$I$2:$J$10,2,FALSE)</f>
        <v>#N/A</v>
      </c>
      <c r="AF1530" s="280"/>
      <c r="AG1530" s="266"/>
      <c r="AH1530" s="266"/>
      <c r="AI1530" s="266"/>
      <c r="AJ1530" s="266"/>
      <c r="AK1530" s="266"/>
      <c r="AL1530" s="266"/>
      <c r="AM1530" s="290"/>
      <c r="AN1530" s="291" t="e">
        <f t="shared" si="420"/>
        <v>#DIV/0!</v>
      </c>
      <c r="AO1530" s="297"/>
    </row>
    <row r="1531" spans="1:41" s="219" customFormat="1" ht="15" customHeight="1" x14ac:dyDescent="0.15">
      <c r="A1531" s="235"/>
      <c r="B1531" s="236">
        <f t="shared" si="421"/>
        <v>0</v>
      </c>
      <c r="C1531" s="237">
        <f t="shared" si="421"/>
        <v>0</v>
      </c>
      <c r="D1531" s="238">
        <f>D1530+1</f>
        <v>4</v>
      </c>
      <c r="E1531" s="238"/>
      <c r="F1531" s="239"/>
      <c r="G1531" s="238"/>
      <c r="H1531" s="238"/>
      <c r="I1531" s="238"/>
      <c r="J1531" s="238"/>
      <c r="K1531" s="238"/>
      <c r="L1531" s="238"/>
      <c r="M1531" s="238"/>
      <c r="N1531" s="238"/>
      <c r="O1531" s="256">
        <f t="shared" si="419"/>
        <v>0</v>
      </c>
      <c r="P1531" s="323"/>
      <c r="Q1531" s="266"/>
      <c r="R1531" s="331"/>
      <c r="S1531" s="347"/>
      <c r="T1531" s="323"/>
      <c r="U1531" s="325"/>
      <c r="V1531" s="327"/>
      <c r="W1531" s="329"/>
      <c r="X1531" s="325"/>
      <c r="Y1531" s="331"/>
      <c r="Z1531" s="331"/>
      <c r="AA1531" s="331"/>
      <c r="AB1531" s="267"/>
      <c r="AC1531" s="267"/>
      <c r="AD1531" s="238">
        <f>AD1530</f>
        <v>0</v>
      </c>
      <c r="AE1531" s="279" t="e">
        <f>VLOOKUP(AD1531,分类参数表!$I$2:$J$10,2,FALSE)</f>
        <v>#N/A</v>
      </c>
      <c r="AF1531" s="280"/>
      <c r="AG1531" s="266"/>
      <c r="AH1531" s="266"/>
      <c r="AI1531" s="266"/>
      <c r="AJ1531" s="266"/>
      <c r="AK1531" s="266"/>
      <c r="AL1531" s="266"/>
      <c r="AM1531" s="290"/>
      <c r="AN1531" s="291" t="e">
        <f t="shared" si="420"/>
        <v>#DIV/0!</v>
      </c>
      <c r="AO1531" s="297"/>
    </row>
    <row r="1532" spans="1:41" s="219" customFormat="1" ht="15" customHeight="1" x14ac:dyDescent="0.15">
      <c r="A1532" s="235"/>
      <c r="B1532" s="236">
        <f t="shared" si="421"/>
        <v>0</v>
      </c>
      <c r="C1532" s="237">
        <f t="shared" si="421"/>
        <v>0</v>
      </c>
      <c r="D1532" s="238">
        <f>D1531+1</f>
        <v>5</v>
      </c>
      <c r="E1532" s="238"/>
      <c r="F1532" s="239"/>
      <c r="G1532" s="238"/>
      <c r="H1532" s="238"/>
      <c r="I1532" s="238"/>
      <c r="J1532" s="238"/>
      <c r="K1532" s="238"/>
      <c r="L1532" s="238"/>
      <c r="M1532" s="238"/>
      <c r="N1532" s="238"/>
      <c r="O1532" s="256">
        <f t="shared" si="419"/>
        <v>0</v>
      </c>
      <c r="P1532" s="323"/>
      <c r="Q1532" s="266"/>
      <c r="R1532" s="331"/>
      <c r="S1532" s="347"/>
      <c r="T1532" s="323"/>
      <c r="U1532" s="325"/>
      <c r="V1532" s="327"/>
      <c r="W1532" s="329"/>
      <c r="X1532" s="325"/>
      <c r="Y1532" s="331"/>
      <c r="Z1532" s="331"/>
      <c r="AA1532" s="331"/>
      <c r="AB1532" s="267"/>
      <c r="AC1532" s="267"/>
      <c r="AD1532" s="238">
        <f>AD1531</f>
        <v>0</v>
      </c>
      <c r="AE1532" s="279" t="e">
        <f>VLOOKUP(AD1532,分类参数表!$I$2:$J$10,2,FALSE)</f>
        <v>#N/A</v>
      </c>
      <c r="AF1532" s="280"/>
      <c r="AG1532" s="266"/>
      <c r="AH1532" s="266"/>
      <c r="AI1532" s="266"/>
      <c r="AJ1532" s="266"/>
      <c r="AK1532" s="266"/>
      <c r="AL1532" s="266"/>
      <c r="AM1532" s="290"/>
      <c r="AN1532" s="291" t="e">
        <f t="shared" si="420"/>
        <v>#DIV/0!</v>
      </c>
      <c r="AO1532" s="297"/>
    </row>
    <row r="1533" spans="1:41" s="220" customFormat="1" ht="15" customHeight="1" x14ac:dyDescent="0.15">
      <c r="A1533" s="241"/>
      <c r="B1533" s="242"/>
      <c r="C1533" s="243"/>
      <c r="D1533" s="244">
        <v>1</v>
      </c>
      <c r="E1533" s="245"/>
      <c r="F1533" s="245"/>
      <c r="G1533" s="244"/>
      <c r="H1533" s="246"/>
      <c r="I1533" s="246"/>
      <c r="J1533" s="244"/>
      <c r="K1533" s="245"/>
      <c r="L1533" s="244"/>
      <c r="M1533" s="244"/>
      <c r="N1533" s="244"/>
      <c r="O1533" s="257">
        <f t="shared" si="419"/>
        <v>0</v>
      </c>
      <c r="P1533" s="332">
        <f>SUM(O1533:O1537)</f>
        <v>0</v>
      </c>
      <c r="Q1533" s="269"/>
      <c r="R1533" s="318">
        <f>SUMPRODUCT(Q1533:Q1537+0)</f>
        <v>0</v>
      </c>
      <c r="S1533" s="334" t="e">
        <f>R1533/P1533</f>
        <v>#DIV/0!</v>
      </c>
      <c r="T1533" s="332" t="e">
        <f>LOOKUP(S1533,{0.4,0.45,0.5,0.55,0.6,0.65,0.7,0.75,0.8,0.85,0.9,0.95,1},{0.1,0.175,0.25,0.325,0.4,0.475,0.55,0.625,0.7,0.775,0.85,0.925,1})</f>
        <v>#DIV/0!</v>
      </c>
      <c r="U1533" s="320"/>
      <c r="V1533" s="344"/>
      <c r="W1533" s="342"/>
      <c r="X1533" s="320"/>
      <c r="Y1533" s="318">
        <f>R1533-(V1533/10)-X1533</f>
        <v>0</v>
      </c>
      <c r="Z1533" s="318" t="e">
        <f>Y1533*T1533*AE1533</f>
        <v>#DIV/0!</v>
      </c>
      <c r="AA1533" s="318" t="e">
        <f>U1533-V1533+Z1533</f>
        <v>#DIV/0!</v>
      </c>
      <c r="AB1533" s="270"/>
      <c r="AC1533" s="270"/>
      <c r="AD1533" s="281"/>
      <c r="AE1533" s="282" t="e">
        <f>VLOOKUP(AD1533,分类参数表!$I$2:$J$10,2,FALSE)</f>
        <v>#N/A</v>
      </c>
      <c r="AF1533" s="283"/>
      <c r="AG1533" s="269"/>
      <c r="AH1533" s="269"/>
      <c r="AI1533" s="269"/>
      <c r="AJ1533" s="269"/>
      <c r="AK1533" s="269"/>
      <c r="AL1533" s="269"/>
      <c r="AM1533" s="292"/>
      <c r="AN1533" s="293" t="e">
        <f t="shared" si="420"/>
        <v>#DIV/0!</v>
      </c>
      <c r="AO1533" s="298"/>
    </row>
    <row r="1534" spans="1:41" s="221" customFormat="1" ht="15" customHeight="1" x14ac:dyDescent="0.15">
      <c r="A1534" s="247"/>
      <c r="B1534" s="248">
        <f t="shared" ref="B1534:C1537" si="422">B1533</f>
        <v>0</v>
      </c>
      <c r="C1534" s="249">
        <f t="shared" si="422"/>
        <v>0</v>
      </c>
      <c r="D1534" s="250">
        <f>D1533+1</f>
        <v>2</v>
      </c>
      <c r="E1534" s="250"/>
      <c r="F1534" s="251"/>
      <c r="G1534" s="250"/>
      <c r="H1534" s="252"/>
      <c r="I1534" s="252"/>
      <c r="J1534" s="250"/>
      <c r="K1534" s="250"/>
      <c r="L1534" s="250"/>
      <c r="M1534" s="250"/>
      <c r="N1534" s="250"/>
      <c r="O1534" s="258">
        <f t="shared" si="419"/>
        <v>0</v>
      </c>
      <c r="P1534" s="333"/>
      <c r="Q1534" s="271"/>
      <c r="R1534" s="319"/>
      <c r="S1534" s="335"/>
      <c r="T1534" s="333"/>
      <c r="U1534" s="321"/>
      <c r="V1534" s="345"/>
      <c r="W1534" s="343"/>
      <c r="X1534" s="321"/>
      <c r="Y1534" s="319"/>
      <c r="Z1534" s="319"/>
      <c r="AA1534" s="319"/>
      <c r="AB1534" s="272"/>
      <c r="AC1534" s="272"/>
      <c r="AD1534" s="250">
        <f>AD1533</f>
        <v>0</v>
      </c>
      <c r="AE1534" s="284" t="e">
        <f>VLOOKUP(AD1534,分类参数表!$I$2:$J$10,2,FALSE)</f>
        <v>#N/A</v>
      </c>
      <c r="AF1534" s="285"/>
      <c r="AG1534" s="271"/>
      <c r="AH1534" s="271"/>
      <c r="AI1534" s="271"/>
      <c r="AJ1534" s="271"/>
      <c r="AK1534" s="271"/>
      <c r="AL1534" s="271"/>
      <c r="AM1534" s="294"/>
      <c r="AN1534" s="295" t="e">
        <f t="shared" si="420"/>
        <v>#DIV/0!</v>
      </c>
      <c r="AO1534" s="299"/>
    </row>
    <row r="1535" spans="1:41" s="221" customFormat="1" ht="15" customHeight="1" x14ac:dyDescent="0.15">
      <c r="A1535" s="247"/>
      <c r="B1535" s="248">
        <f t="shared" si="422"/>
        <v>0</v>
      </c>
      <c r="C1535" s="249">
        <f t="shared" si="422"/>
        <v>0</v>
      </c>
      <c r="D1535" s="250">
        <f>D1534+1</f>
        <v>3</v>
      </c>
      <c r="E1535" s="250"/>
      <c r="F1535" s="251"/>
      <c r="G1535" s="250"/>
      <c r="H1535" s="252"/>
      <c r="I1535" s="252"/>
      <c r="J1535" s="250"/>
      <c r="K1535" s="250"/>
      <c r="L1535" s="250"/>
      <c r="M1535" s="250"/>
      <c r="N1535" s="250"/>
      <c r="O1535" s="258">
        <f t="shared" si="419"/>
        <v>0</v>
      </c>
      <c r="P1535" s="333"/>
      <c r="Q1535" s="271"/>
      <c r="R1535" s="319"/>
      <c r="S1535" s="335"/>
      <c r="T1535" s="333"/>
      <c r="U1535" s="321"/>
      <c r="V1535" s="345"/>
      <c r="W1535" s="343"/>
      <c r="X1535" s="321"/>
      <c r="Y1535" s="319"/>
      <c r="Z1535" s="319"/>
      <c r="AA1535" s="319"/>
      <c r="AB1535" s="273"/>
      <c r="AC1535" s="273"/>
      <c r="AD1535" s="250">
        <f>AD1534</f>
        <v>0</v>
      </c>
      <c r="AE1535" s="284" t="e">
        <f>VLOOKUP(AD1535,分类参数表!$I$2:$J$10,2,FALSE)</f>
        <v>#N/A</v>
      </c>
      <c r="AF1535" s="285"/>
      <c r="AG1535" s="271"/>
      <c r="AH1535" s="271"/>
      <c r="AI1535" s="271"/>
      <c r="AJ1535" s="271"/>
      <c r="AK1535" s="271"/>
      <c r="AL1535" s="271"/>
      <c r="AM1535" s="294"/>
      <c r="AN1535" s="295" t="e">
        <f t="shared" si="420"/>
        <v>#DIV/0!</v>
      </c>
      <c r="AO1535" s="299"/>
    </row>
    <row r="1536" spans="1:41" s="221" customFormat="1" ht="15" customHeight="1" x14ac:dyDescent="0.15">
      <c r="A1536" s="247"/>
      <c r="B1536" s="248">
        <f t="shared" si="422"/>
        <v>0</v>
      </c>
      <c r="C1536" s="249">
        <f t="shared" si="422"/>
        <v>0</v>
      </c>
      <c r="D1536" s="250">
        <f>D1535+1</f>
        <v>4</v>
      </c>
      <c r="E1536" s="250"/>
      <c r="F1536" s="251"/>
      <c r="G1536" s="250"/>
      <c r="H1536" s="250"/>
      <c r="I1536" s="250"/>
      <c r="J1536" s="250"/>
      <c r="K1536" s="250"/>
      <c r="L1536" s="250"/>
      <c r="M1536" s="250"/>
      <c r="N1536" s="250"/>
      <c r="O1536" s="258">
        <f t="shared" si="419"/>
        <v>0</v>
      </c>
      <c r="P1536" s="333"/>
      <c r="Q1536" s="271"/>
      <c r="R1536" s="319"/>
      <c r="S1536" s="335"/>
      <c r="T1536" s="333"/>
      <c r="U1536" s="321"/>
      <c r="V1536" s="345"/>
      <c r="W1536" s="343"/>
      <c r="X1536" s="321"/>
      <c r="Y1536" s="319"/>
      <c r="Z1536" s="319"/>
      <c r="AA1536" s="319"/>
      <c r="AB1536" s="272"/>
      <c r="AC1536" s="272"/>
      <c r="AD1536" s="250">
        <f>AD1535</f>
        <v>0</v>
      </c>
      <c r="AE1536" s="284" t="e">
        <f>VLOOKUP(AD1536,分类参数表!$I$2:$J$10,2,FALSE)</f>
        <v>#N/A</v>
      </c>
      <c r="AF1536" s="285"/>
      <c r="AG1536" s="271"/>
      <c r="AH1536" s="271"/>
      <c r="AI1536" s="271"/>
      <c r="AJ1536" s="271"/>
      <c r="AK1536" s="271"/>
      <c r="AL1536" s="271"/>
      <c r="AM1536" s="294"/>
      <c r="AN1536" s="295" t="e">
        <f t="shared" si="420"/>
        <v>#DIV/0!</v>
      </c>
      <c r="AO1536" s="299"/>
    </row>
    <row r="1537" spans="1:41" s="221" customFormat="1" ht="15" customHeight="1" x14ac:dyDescent="0.15">
      <c r="A1537" s="247"/>
      <c r="B1537" s="248">
        <f t="shared" si="422"/>
        <v>0</v>
      </c>
      <c r="C1537" s="249">
        <f t="shared" si="422"/>
        <v>0</v>
      </c>
      <c r="D1537" s="250">
        <f>D1536+1</f>
        <v>5</v>
      </c>
      <c r="E1537" s="250"/>
      <c r="F1537" s="251"/>
      <c r="G1537" s="250"/>
      <c r="H1537" s="250"/>
      <c r="I1537" s="250"/>
      <c r="J1537" s="250"/>
      <c r="K1537" s="250"/>
      <c r="L1537" s="250"/>
      <c r="M1537" s="250"/>
      <c r="N1537" s="250"/>
      <c r="O1537" s="258">
        <f t="shared" si="419"/>
        <v>0</v>
      </c>
      <c r="P1537" s="333"/>
      <c r="Q1537" s="271"/>
      <c r="R1537" s="319"/>
      <c r="S1537" s="335"/>
      <c r="T1537" s="333"/>
      <c r="U1537" s="321"/>
      <c r="V1537" s="345"/>
      <c r="W1537" s="343"/>
      <c r="X1537" s="321"/>
      <c r="Y1537" s="319"/>
      <c r="Z1537" s="319"/>
      <c r="AA1537" s="319"/>
      <c r="AB1537" s="272"/>
      <c r="AC1537" s="272"/>
      <c r="AD1537" s="250">
        <f>AD1536</f>
        <v>0</v>
      </c>
      <c r="AE1537" s="284" t="e">
        <f>VLOOKUP(AD1537,分类参数表!$I$2:$J$10,2,FALSE)</f>
        <v>#N/A</v>
      </c>
      <c r="AF1537" s="285"/>
      <c r="AG1537" s="271"/>
      <c r="AH1537" s="271"/>
      <c r="AI1537" s="271"/>
      <c r="AJ1537" s="271"/>
      <c r="AK1537" s="271"/>
      <c r="AL1537" s="271"/>
      <c r="AM1537" s="294"/>
      <c r="AN1537" s="295" t="e">
        <f t="shared" si="420"/>
        <v>#DIV/0!</v>
      </c>
      <c r="AO1537" s="299"/>
    </row>
    <row r="1538" spans="1:41" s="218" customFormat="1" ht="15" customHeight="1" x14ac:dyDescent="0.15">
      <c r="A1538" s="229"/>
      <c r="B1538" s="230"/>
      <c r="C1538" s="231"/>
      <c r="D1538" s="232">
        <v>1</v>
      </c>
      <c r="E1538" s="233"/>
      <c r="F1538" s="233"/>
      <c r="G1538" s="232"/>
      <c r="H1538" s="234"/>
      <c r="I1538" s="234"/>
      <c r="J1538" s="232"/>
      <c r="K1538" s="233"/>
      <c r="L1538" s="232"/>
      <c r="M1538" s="232"/>
      <c r="N1538" s="232"/>
      <c r="O1538" s="255">
        <f t="shared" si="419"/>
        <v>0</v>
      </c>
      <c r="P1538" s="322">
        <f>SUM(O1538:O1542)</f>
        <v>0</v>
      </c>
      <c r="Q1538" s="264"/>
      <c r="R1538" s="330">
        <f>SUMPRODUCT(Q1538:Q1542+0)</f>
        <v>0</v>
      </c>
      <c r="S1538" s="346" t="e">
        <f>R1538/P1538</f>
        <v>#DIV/0!</v>
      </c>
      <c r="T1538" s="322" t="e">
        <f>LOOKUP(S1538,{0.4,0.45,0.5,0.55,0.6,0.65,0.7,0.75,0.8,0.85,0.9,0.95,1},{0.1,0.175,0.25,0.325,0.4,0.475,0.55,0.625,0.7,0.775,0.85,0.925,1})</f>
        <v>#DIV/0!</v>
      </c>
      <c r="U1538" s="324"/>
      <c r="V1538" s="326"/>
      <c r="W1538" s="328"/>
      <c r="X1538" s="324"/>
      <c r="Y1538" s="330">
        <f>R1538-(V1538/10)-X1538</f>
        <v>0</v>
      </c>
      <c r="Z1538" s="330" t="e">
        <f>Y1538*T1538*AE1538</f>
        <v>#DIV/0!</v>
      </c>
      <c r="AA1538" s="330" t="e">
        <f>U1538-V1538+Z1538</f>
        <v>#DIV/0!</v>
      </c>
      <c r="AB1538" s="265"/>
      <c r="AC1538" s="265"/>
      <c r="AD1538" s="276"/>
      <c r="AE1538" s="277" t="e">
        <f>VLOOKUP(AD1538,分类参数表!$I$2:$J$10,2,FALSE)</f>
        <v>#N/A</v>
      </c>
      <c r="AF1538" s="278"/>
      <c r="AG1538" s="264"/>
      <c r="AH1538" s="264"/>
      <c r="AI1538" s="264"/>
      <c r="AJ1538" s="264"/>
      <c r="AK1538" s="264"/>
      <c r="AL1538" s="264"/>
      <c r="AM1538" s="288"/>
      <c r="AN1538" s="289" t="e">
        <f t="shared" si="420"/>
        <v>#DIV/0!</v>
      </c>
      <c r="AO1538" s="296"/>
    </row>
    <row r="1539" spans="1:41" s="219" customFormat="1" ht="15" customHeight="1" x14ac:dyDescent="0.15">
      <c r="A1539" s="235"/>
      <c r="B1539" s="236">
        <f t="shared" ref="B1539:C1542" si="423">B1538</f>
        <v>0</v>
      </c>
      <c r="C1539" s="237">
        <f t="shared" si="423"/>
        <v>0</v>
      </c>
      <c r="D1539" s="238">
        <f>D1538+1</f>
        <v>2</v>
      </c>
      <c r="E1539" s="238"/>
      <c r="F1539" s="239"/>
      <c r="G1539" s="238"/>
      <c r="H1539" s="240"/>
      <c r="I1539" s="240"/>
      <c r="J1539" s="238"/>
      <c r="K1539" s="238"/>
      <c r="L1539" s="238"/>
      <c r="M1539" s="238"/>
      <c r="N1539" s="238"/>
      <c r="O1539" s="256">
        <f t="shared" si="419"/>
        <v>0</v>
      </c>
      <c r="P1539" s="323"/>
      <c r="Q1539" s="266"/>
      <c r="R1539" s="331"/>
      <c r="S1539" s="347"/>
      <c r="T1539" s="323"/>
      <c r="U1539" s="325"/>
      <c r="V1539" s="327"/>
      <c r="W1539" s="329"/>
      <c r="X1539" s="325"/>
      <c r="Y1539" s="331"/>
      <c r="Z1539" s="331"/>
      <c r="AA1539" s="331"/>
      <c r="AB1539" s="267"/>
      <c r="AC1539" s="267"/>
      <c r="AD1539" s="238">
        <f>AD1538</f>
        <v>0</v>
      </c>
      <c r="AE1539" s="279" t="e">
        <f>VLOOKUP(AD1539,分类参数表!$I$2:$J$10,2,FALSE)</f>
        <v>#N/A</v>
      </c>
      <c r="AF1539" s="280"/>
      <c r="AG1539" s="266"/>
      <c r="AH1539" s="266"/>
      <c r="AI1539" s="266"/>
      <c r="AJ1539" s="266"/>
      <c r="AK1539" s="266"/>
      <c r="AL1539" s="266"/>
      <c r="AM1539" s="290"/>
      <c r="AN1539" s="291" t="e">
        <f t="shared" si="420"/>
        <v>#DIV/0!</v>
      </c>
      <c r="AO1539" s="297"/>
    </row>
    <row r="1540" spans="1:41" s="219" customFormat="1" ht="15" customHeight="1" x14ac:dyDescent="0.15">
      <c r="A1540" s="235"/>
      <c r="B1540" s="236">
        <f t="shared" si="423"/>
        <v>0</v>
      </c>
      <c r="C1540" s="237">
        <f t="shared" si="423"/>
        <v>0</v>
      </c>
      <c r="D1540" s="238">
        <f>D1539+1</f>
        <v>3</v>
      </c>
      <c r="E1540" s="238"/>
      <c r="F1540" s="239"/>
      <c r="G1540" s="238"/>
      <c r="H1540" s="240"/>
      <c r="I1540" s="240"/>
      <c r="J1540" s="238"/>
      <c r="K1540" s="238"/>
      <c r="L1540" s="238"/>
      <c r="M1540" s="238"/>
      <c r="N1540" s="238"/>
      <c r="O1540" s="256">
        <f t="shared" si="419"/>
        <v>0</v>
      </c>
      <c r="P1540" s="323"/>
      <c r="Q1540" s="266"/>
      <c r="R1540" s="331"/>
      <c r="S1540" s="347"/>
      <c r="T1540" s="323"/>
      <c r="U1540" s="325"/>
      <c r="V1540" s="327"/>
      <c r="W1540" s="329"/>
      <c r="X1540" s="325"/>
      <c r="Y1540" s="331"/>
      <c r="Z1540" s="331"/>
      <c r="AA1540" s="331"/>
      <c r="AB1540" s="268"/>
      <c r="AC1540" s="268"/>
      <c r="AD1540" s="238">
        <f>AD1539</f>
        <v>0</v>
      </c>
      <c r="AE1540" s="279" t="e">
        <f>VLOOKUP(AD1540,分类参数表!$I$2:$J$10,2,FALSE)</f>
        <v>#N/A</v>
      </c>
      <c r="AF1540" s="280"/>
      <c r="AG1540" s="266"/>
      <c r="AH1540" s="266"/>
      <c r="AI1540" s="266"/>
      <c r="AJ1540" s="266"/>
      <c r="AK1540" s="266"/>
      <c r="AL1540" s="266"/>
      <c r="AM1540" s="290"/>
      <c r="AN1540" s="291" t="e">
        <f t="shared" si="420"/>
        <v>#DIV/0!</v>
      </c>
      <c r="AO1540" s="297"/>
    </row>
    <row r="1541" spans="1:41" s="219" customFormat="1" ht="15" customHeight="1" x14ac:dyDescent="0.15">
      <c r="A1541" s="235"/>
      <c r="B1541" s="236">
        <f t="shared" si="423"/>
        <v>0</v>
      </c>
      <c r="C1541" s="237">
        <f t="shared" si="423"/>
        <v>0</v>
      </c>
      <c r="D1541" s="238">
        <f>D1540+1</f>
        <v>4</v>
      </c>
      <c r="E1541" s="238"/>
      <c r="F1541" s="239"/>
      <c r="G1541" s="238"/>
      <c r="H1541" s="238"/>
      <c r="I1541" s="238"/>
      <c r="J1541" s="238"/>
      <c r="K1541" s="238"/>
      <c r="L1541" s="238"/>
      <c r="M1541" s="238"/>
      <c r="N1541" s="238"/>
      <c r="O1541" s="256">
        <f t="shared" si="419"/>
        <v>0</v>
      </c>
      <c r="P1541" s="323"/>
      <c r="Q1541" s="266"/>
      <c r="R1541" s="331"/>
      <c r="S1541" s="347"/>
      <c r="T1541" s="323"/>
      <c r="U1541" s="325"/>
      <c r="V1541" s="327"/>
      <c r="W1541" s="329"/>
      <c r="X1541" s="325"/>
      <c r="Y1541" s="331"/>
      <c r="Z1541" s="331"/>
      <c r="AA1541" s="331"/>
      <c r="AB1541" s="267"/>
      <c r="AC1541" s="267"/>
      <c r="AD1541" s="238">
        <f>AD1540</f>
        <v>0</v>
      </c>
      <c r="AE1541" s="279" t="e">
        <f>VLOOKUP(AD1541,分类参数表!$I$2:$J$10,2,FALSE)</f>
        <v>#N/A</v>
      </c>
      <c r="AF1541" s="280"/>
      <c r="AG1541" s="266"/>
      <c r="AH1541" s="266"/>
      <c r="AI1541" s="266"/>
      <c r="AJ1541" s="266"/>
      <c r="AK1541" s="266"/>
      <c r="AL1541" s="266"/>
      <c r="AM1541" s="290"/>
      <c r="AN1541" s="291" t="e">
        <f t="shared" si="420"/>
        <v>#DIV/0!</v>
      </c>
      <c r="AO1541" s="297"/>
    </row>
    <row r="1542" spans="1:41" s="219" customFormat="1" ht="15" customHeight="1" x14ac:dyDescent="0.15">
      <c r="A1542" s="235"/>
      <c r="B1542" s="236">
        <f t="shared" si="423"/>
        <v>0</v>
      </c>
      <c r="C1542" s="237">
        <f t="shared" si="423"/>
        <v>0</v>
      </c>
      <c r="D1542" s="238">
        <f>D1541+1</f>
        <v>5</v>
      </c>
      <c r="E1542" s="238"/>
      <c r="F1542" s="239"/>
      <c r="G1542" s="238"/>
      <c r="H1542" s="238"/>
      <c r="I1542" s="238"/>
      <c r="J1542" s="238"/>
      <c r="K1542" s="238"/>
      <c r="L1542" s="238"/>
      <c r="M1542" s="238"/>
      <c r="N1542" s="238"/>
      <c r="O1542" s="256">
        <f t="shared" si="419"/>
        <v>0</v>
      </c>
      <c r="P1542" s="323"/>
      <c r="Q1542" s="266"/>
      <c r="R1542" s="331"/>
      <c r="S1542" s="347"/>
      <c r="T1542" s="323"/>
      <c r="U1542" s="325"/>
      <c r="V1542" s="327"/>
      <c r="W1542" s="329"/>
      <c r="X1542" s="325"/>
      <c r="Y1542" s="331"/>
      <c r="Z1542" s="331"/>
      <c r="AA1542" s="331"/>
      <c r="AB1542" s="267"/>
      <c r="AC1542" s="267"/>
      <c r="AD1542" s="238">
        <f>AD1541</f>
        <v>0</v>
      </c>
      <c r="AE1542" s="279" t="e">
        <f>VLOOKUP(AD1542,分类参数表!$I$2:$J$10,2,FALSE)</f>
        <v>#N/A</v>
      </c>
      <c r="AF1542" s="280"/>
      <c r="AG1542" s="266"/>
      <c r="AH1542" s="266"/>
      <c r="AI1542" s="266"/>
      <c r="AJ1542" s="266"/>
      <c r="AK1542" s="266"/>
      <c r="AL1542" s="266"/>
      <c r="AM1542" s="290"/>
      <c r="AN1542" s="291" t="e">
        <f t="shared" si="420"/>
        <v>#DIV/0!</v>
      </c>
      <c r="AO1542" s="297"/>
    </row>
    <row r="1543" spans="1:41" s="220" customFormat="1" ht="15" customHeight="1" x14ac:dyDescent="0.15">
      <c r="A1543" s="241"/>
      <c r="B1543" s="242"/>
      <c r="C1543" s="243"/>
      <c r="D1543" s="244">
        <v>1</v>
      </c>
      <c r="E1543" s="245"/>
      <c r="F1543" s="245"/>
      <c r="G1543" s="244"/>
      <c r="H1543" s="246"/>
      <c r="I1543" s="246"/>
      <c r="J1543" s="244"/>
      <c r="K1543" s="245"/>
      <c r="L1543" s="244"/>
      <c r="M1543" s="244"/>
      <c r="N1543" s="244"/>
      <c r="O1543" s="257">
        <f t="shared" si="419"/>
        <v>0</v>
      </c>
      <c r="P1543" s="332">
        <f>SUM(O1543:O1547)</f>
        <v>0</v>
      </c>
      <c r="Q1543" s="269"/>
      <c r="R1543" s="318">
        <f>SUMPRODUCT(Q1543:Q1547+0)</f>
        <v>0</v>
      </c>
      <c r="S1543" s="334" t="e">
        <f>R1543/P1543</f>
        <v>#DIV/0!</v>
      </c>
      <c r="T1543" s="332" t="e">
        <f>LOOKUP(S1543,{0.4,0.45,0.5,0.55,0.6,0.65,0.7,0.75,0.8,0.85,0.9,0.95,1},{0.1,0.175,0.25,0.325,0.4,0.475,0.55,0.625,0.7,0.775,0.85,0.925,1})</f>
        <v>#DIV/0!</v>
      </c>
      <c r="U1543" s="320"/>
      <c r="V1543" s="344"/>
      <c r="W1543" s="342"/>
      <c r="X1543" s="320"/>
      <c r="Y1543" s="318">
        <f>R1543-(V1543/10)-X1543</f>
        <v>0</v>
      </c>
      <c r="Z1543" s="318" t="e">
        <f>Y1543*T1543*AE1543</f>
        <v>#DIV/0!</v>
      </c>
      <c r="AA1543" s="318" t="e">
        <f>U1543-V1543+Z1543</f>
        <v>#DIV/0!</v>
      </c>
      <c r="AB1543" s="270"/>
      <c r="AC1543" s="270"/>
      <c r="AD1543" s="281"/>
      <c r="AE1543" s="282" t="e">
        <f>VLOOKUP(AD1543,分类参数表!$I$2:$J$10,2,FALSE)</f>
        <v>#N/A</v>
      </c>
      <c r="AF1543" s="283"/>
      <c r="AG1543" s="269"/>
      <c r="AH1543" s="269"/>
      <c r="AI1543" s="269"/>
      <c r="AJ1543" s="269"/>
      <c r="AK1543" s="269"/>
      <c r="AL1543" s="269"/>
      <c r="AM1543" s="292"/>
      <c r="AN1543" s="293" t="e">
        <f t="shared" si="420"/>
        <v>#DIV/0!</v>
      </c>
      <c r="AO1543" s="298"/>
    </row>
    <row r="1544" spans="1:41" s="221" customFormat="1" ht="15" customHeight="1" x14ac:dyDescent="0.15">
      <c r="A1544" s="247"/>
      <c r="B1544" s="248">
        <f t="shared" ref="B1544:C1547" si="424">B1543</f>
        <v>0</v>
      </c>
      <c r="C1544" s="249">
        <f t="shared" si="424"/>
        <v>0</v>
      </c>
      <c r="D1544" s="250">
        <f>D1543+1</f>
        <v>2</v>
      </c>
      <c r="E1544" s="250"/>
      <c r="F1544" s="251"/>
      <c r="G1544" s="250"/>
      <c r="H1544" s="252"/>
      <c r="I1544" s="252"/>
      <c r="J1544" s="250"/>
      <c r="K1544" s="250"/>
      <c r="L1544" s="250"/>
      <c r="M1544" s="250"/>
      <c r="N1544" s="250"/>
      <c r="O1544" s="258">
        <f t="shared" si="419"/>
        <v>0</v>
      </c>
      <c r="P1544" s="333"/>
      <c r="Q1544" s="271"/>
      <c r="R1544" s="319"/>
      <c r="S1544" s="335"/>
      <c r="T1544" s="333"/>
      <c r="U1544" s="321"/>
      <c r="V1544" s="345"/>
      <c r="W1544" s="343"/>
      <c r="X1544" s="321"/>
      <c r="Y1544" s="319"/>
      <c r="Z1544" s="319"/>
      <c r="AA1544" s="319"/>
      <c r="AB1544" s="272"/>
      <c r="AC1544" s="272"/>
      <c r="AD1544" s="250">
        <f>AD1543</f>
        <v>0</v>
      </c>
      <c r="AE1544" s="284" t="e">
        <f>VLOOKUP(AD1544,分类参数表!$I$2:$J$10,2,FALSE)</f>
        <v>#N/A</v>
      </c>
      <c r="AF1544" s="285"/>
      <c r="AG1544" s="271"/>
      <c r="AH1544" s="271"/>
      <c r="AI1544" s="271"/>
      <c r="AJ1544" s="271"/>
      <c r="AK1544" s="271"/>
      <c r="AL1544" s="271"/>
      <c r="AM1544" s="294"/>
      <c r="AN1544" s="295" t="e">
        <f t="shared" si="420"/>
        <v>#DIV/0!</v>
      </c>
      <c r="AO1544" s="299"/>
    </row>
    <row r="1545" spans="1:41" s="221" customFormat="1" ht="15" customHeight="1" x14ac:dyDescent="0.15">
      <c r="A1545" s="247"/>
      <c r="B1545" s="248">
        <f t="shared" si="424"/>
        <v>0</v>
      </c>
      <c r="C1545" s="249">
        <f t="shared" si="424"/>
        <v>0</v>
      </c>
      <c r="D1545" s="250">
        <f>D1544+1</f>
        <v>3</v>
      </c>
      <c r="E1545" s="250"/>
      <c r="F1545" s="251"/>
      <c r="G1545" s="250"/>
      <c r="H1545" s="252"/>
      <c r="I1545" s="252"/>
      <c r="J1545" s="250"/>
      <c r="K1545" s="250"/>
      <c r="L1545" s="250"/>
      <c r="M1545" s="250"/>
      <c r="N1545" s="250"/>
      <c r="O1545" s="258">
        <f t="shared" si="419"/>
        <v>0</v>
      </c>
      <c r="P1545" s="333"/>
      <c r="Q1545" s="271"/>
      <c r="R1545" s="319"/>
      <c r="S1545" s="335"/>
      <c r="T1545" s="333"/>
      <c r="U1545" s="321"/>
      <c r="V1545" s="345"/>
      <c r="W1545" s="343"/>
      <c r="X1545" s="321"/>
      <c r="Y1545" s="319"/>
      <c r="Z1545" s="319"/>
      <c r="AA1545" s="319"/>
      <c r="AB1545" s="273"/>
      <c r="AC1545" s="273"/>
      <c r="AD1545" s="250">
        <f>AD1544</f>
        <v>0</v>
      </c>
      <c r="AE1545" s="284" t="e">
        <f>VLOOKUP(AD1545,分类参数表!$I$2:$J$10,2,FALSE)</f>
        <v>#N/A</v>
      </c>
      <c r="AF1545" s="285"/>
      <c r="AG1545" s="271"/>
      <c r="AH1545" s="271"/>
      <c r="AI1545" s="271"/>
      <c r="AJ1545" s="271"/>
      <c r="AK1545" s="271"/>
      <c r="AL1545" s="271"/>
      <c r="AM1545" s="294"/>
      <c r="AN1545" s="295" t="e">
        <f t="shared" si="420"/>
        <v>#DIV/0!</v>
      </c>
      <c r="AO1545" s="299"/>
    </row>
    <row r="1546" spans="1:41" s="221" customFormat="1" ht="15" customHeight="1" x14ac:dyDescent="0.15">
      <c r="A1546" s="247"/>
      <c r="B1546" s="248">
        <f t="shared" si="424"/>
        <v>0</v>
      </c>
      <c r="C1546" s="249">
        <f t="shared" si="424"/>
        <v>0</v>
      </c>
      <c r="D1546" s="250">
        <f>D1545+1</f>
        <v>4</v>
      </c>
      <c r="E1546" s="250"/>
      <c r="F1546" s="251"/>
      <c r="G1546" s="250"/>
      <c r="H1546" s="250"/>
      <c r="I1546" s="250"/>
      <c r="J1546" s="250"/>
      <c r="K1546" s="250"/>
      <c r="L1546" s="250"/>
      <c r="M1546" s="250"/>
      <c r="N1546" s="250"/>
      <c r="O1546" s="258">
        <f t="shared" si="419"/>
        <v>0</v>
      </c>
      <c r="P1546" s="333"/>
      <c r="Q1546" s="271"/>
      <c r="R1546" s="319"/>
      <c r="S1546" s="335"/>
      <c r="T1546" s="333"/>
      <c r="U1546" s="321"/>
      <c r="V1546" s="345"/>
      <c r="W1546" s="343"/>
      <c r="X1546" s="321"/>
      <c r="Y1546" s="319"/>
      <c r="Z1546" s="319"/>
      <c r="AA1546" s="319"/>
      <c r="AB1546" s="272"/>
      <c r="AC1546" s="272"/>
      <c r="AD1546" s="250">
        <f>AD1545</f>
        <v>0</v>
      </c>
      <c r="AE1546" s="284" t="e">
        <f>VLOOKUP(AD1546,分类参数表!$I$2:$J$10,2,FALSE)</f>
        <v>#N/A</v>
      </c>
      <c r="AF1546" s="285"/>
      <c r="AG1546" s="271"/>
      <c r="AH1546" s="271"/>
      <c r="AI1546" s="271"/>
      <c r="AJ1546" s="271"/>
      <c r="AK1546" s="271"/>
      <c r="AL1546" s="271"/>
      <c r="AM1546" s="294"/>
      <c r="AN1546" s="295" t="e">
        <f t="shared" si="420"/>
        <v>#DIV/0!</v>
      </c>
      <c r="AO1546" s="299"/>
    </row>
    <row r="1547" spans="1:41" s="221" customFormat="1" ht="15" customHeight="1" x14ac:dyDescent="0.15">
      <c r="A1547" s="247"/>
      <c r="B1547" s="248">
        <f t="shared" si="424"/>
        <v>0</v>
      </c>
      <c r="C1547" s="249">
        <f t="shared" si="424"/>
        <v>0</v>
      </c>
      <c r="D1547" s="250">
        <f>D1546+1</f>
        <v>5</v>
      </c>
      <c r="E1547" s="250"/>
      <c r="F1547" s="251"/>
      <c r="G1547" s="250"/>
      <c r="H1547" s="250"/>
      <c r="I1547" s="250"/>
      <c r="J1547" s="250"/>
      <c r="K1547" s="250"/>
      <c r="L1547" s="250"/>
      <c r="M1547" s="250"/>
      <c r="N1547" s="250"/>
      <c r="O1547" s="258">
        <f t="shared" si="419"/>
        <v>0</v>
      </c>
      <c r="P1547" s="333"/>
      <c r="Q1547" s="271"/>
      <c r="R1547" s="319"/>
      <c r="S1547" s="335"/>
      <c r="T1547" s="333"/>
      <c r="U1547" s="321"/>
      <c r="V1547" s="345"/>
      <c r="W1547" s="343"/>
      <c r="X1547" s="321"/>
      <c r="Y1547" s="319"/>
      <c r="Z1547" s="319"/>
      <c r="AA1547" s="319"/>
      <c r="AB1547" s="272"/>
      <c r="AC1547" s="272"/>
      <c r="AD1547" s="250">
        <f>AD1546</f>
        <v>0</v>
      </c>
      <c r="AE1547" s="284" t="e">
        <f>VLOOKUP(AD1547,分类参数表!$I$2:$J$10,2,FALSE)</f>
        <v>#N/A</v>
      </c>
      <c r="AF1547" s="285"/>
      <c r="AG1547" s="271"/>
      <c r="AH1547" s="271"/>
      <c r="AI1547" s="271"/>
      <c r="AJ1547" s="271"/>
      <c r="AK1547" s="271"/>
      <c r="AL1547" s="271"/>
      <c r="AM1547" s="294"/>
      <c r="AN1547" s="295" t="e">
        <f t="shared" si="420"/>
        <v>#DIV/0!</v>
      </c>
      <c r="AO1547" s="299"/>
    </row>
    <row r="1548" spans="1:41" s="218" customFormat="1" ht="15" customHeight="1" x14ac:dyDescent="0.15">
      <c r="A1548" s="229"/>
      <c r="B1548" s="230"/>
      <c r="C1548" s="231"/>
      <c r="D1548" s="232">
        <v>1</v>
      </c>
      <c r="E1548" s="233"/>
      <c r="F1548" s="233"/>
      <c r="G1548" s="232"/>
      <c r="H1548" s="234"/>
      <c r="I1548" s="234"/>
      <c r="J1548" s="232"/>
      <c r="K1548" s="233"/>
      <c r="L1548" s="232"/>
      <c r="M1548" s="232"/>
      <c r="N1548" s="232"/>
      <c r="O1548" s="255">
        <f t="shared" si="419"/>
        <v>0</v>
      </c>
      <c r="P1548" s="322">
        <f>SUM(O1548:O1552)</f>
        <v>0</v>
      </c>
      <c r="Q1548" s="264"/>
      <c r="R1548" s="330">
        <f>SUMPRODUCT(Q1548:Q1552+0)</f>
        <v>0</v>
      </c>
      <c r="S1548" s="346" t="e">
        <f>R1548/P1548</f>
        <v>#DIV/0!</v>
      </c>
      <c r="T1548" s="322" t="e">
        <f>LOOKUP(S1548,{0.4,0.45,0.5,0.55,0.6,0.65,0.7,0.75,0.8,0.85,0.9,0.95,1},{0.1,0.175,0.25,0.325,0.4,0.475,0.55,0.625,0.7,0.775,0.85,0.925,1})</f>
        <v>#DIV/0!</v>
      </c>
      <c r="U1548" s="324"/>
      <c r="V1548" s="326"/>
      <c r="W1548" s="328"/>
      <c r="X1548" s="324"/>
      <c r="Y1548" s="330">
        <f>R1548-(V1548/10)-X1548</f>
        <v>0</v>
      </c>
      <c r="Z1548" s="330" t="e">
        <f>Y1548*T1548*AE1548</f>
        <v>#DIV/0!</v>
      </c>
      <c r="AA1548" s="330" t="e">
        <f>U1548-V1548+Z1548</f>
        <v>#DIV/0!</v>
      </c>
      <c r="AB1548" s="265"/>
      <c r="AC1548" s="265"/>
      <c r="AD1548" s="276"/>
      <c r="AE1548" s="277" t="e">
        <f>VLOOKUP(AD1548,分类参数表!$I$2:$J$10,2,FALSE)</f>
        <v>#N/A</v>
      </c>
      <c r="AF1548" s="278"/>
      <c r="AG1548" s="264"/>
      <c r="AH1548" s="264"/>
      <c r="AI1548" s="264"/>
      <c r="AJ1548" s="264"/>
      <c r="AK1548" s="264"/>
      <c r="AL1548" s="264"/>
      <c r="AM1548" s="288"/>
      <c r="AN1548" s="289" t="e">
        <f t="shared" si="420"/>
        <v>#DIV/0!</v>
      </c>
      <c r="AO1548" s="296"/>
    </row>
    <row r="1549" spans="1:41" s="219" customFormat="1" ht="15" customHeight="1" x14ac:dyDescent="0.15">
      <c r="A1549" s="235"/>
      <c r="B1549" s="236">
        <f t="shared" ref="B1549:C1552" si="425">B1548</f>
        <v>0</v>
      </c>
      <c r="C1549" s="237">
        <f t="shared" si="425"/>
        <v>0</v>
      </c>
      <c r="D1549" s="238">
        <f>D1548+1</f>
        <v>2</v>
      </c>
      <c r="E1549" s="238"/>
      <c r="F1549" s="239"/>
      <c r="G1549" s="238"/>
      <c r="H1549" s="240"/>
      <c r="I1549" s="240"/>
      <c r="J1549" s="238"/>
      <c r="K1549" s="238"/>
      <c r="L1549" s="238"/>
      <c r="M1549" s="238"/>
      <c r="N1549" s="238"/>
      <c r="O1549" s="256">
        <f t="shared" si="419"/>
        <v>0</v>
      </c>
      <c r="P1549" s="323"/>
      <c r="Q1549" s="266"/>
      <c r="R1549" s="331"/>
      <c r="S1549" s="347"/>
      <c r="T1549" s="323"/>
      <c r="U1549" s="325"/>
      <c r="V1549" s="327"/>
      <c r="W1549" s="329"/>
      <c r="X1549" s="325"/>
      <c r="Y1549" s="331"/>
      <c r="Z1549" s="331"/>
      <c r="AA1549" s="331"/>
      <c r="AB1549" s="267"/>
      <c r="AC1549" s="267"/>
      <c r="AD1549" s="238">
        <f>AD1548</f>
        <v>0</v>
      </c>
      <c r="AE1549" s="279" t="e">
        <f>VLOOKUP(AD1549,分类参数表!$I$2:$J$10,2,FALSE)</f>
        <v>#N/A</v>
      </c>
      <c r="AF1549" s="280"/>
      <c r="AG1549" s="266"/>
      <c r="AH1549" s="266"/>
      <c r="AI1549" s="266"/>
      <c r="AJ1549" s="266"/>
      <c r="AK1549" s="266"/>
      <c r="AL1549" s="266"/>
      <c r="AM1549" s="290"/>
      <c r="AN1549" s="291" t="e">
        <f t="shared" si="420"/>
        <v>#DIV/0!</v>
      </c>
      <c r="AO1549" s="297"/>
    </row>
    <row r="1550" spans="1:41" s="219" customFormat="1" ht="15" customHeight="1" x14ac:dyDescent="0.15">
      <c r="A1550" s="235"/>
      <c r="B1550" s="236">
        <f t="shared" si="425"/>
        <v>0</v>
      </c>
      <c r="C1550" s="237">
        <f t="shared" si="425"/>
        <v>0</v>
      </c>
      <c r="D1550" s="238">
        <f>D1549+1</f>
        <v>3</v>
      </c>
      <c r="E1550" s="238"/>
      <c r="F1550" s="239"/>
      <c r="G1550" s="238"/>
      <c r="H1550" s="240"/>
      <c r="I1550" s="240"/>
      <c r="J1550" s="238"/>
      <c r="K1550" s="238"/>
      <c r="L1550" s="238"/>
      <c r="M1550" s="238"/>
      <c r="N1550" s="238"/>
      <c r="O1550" s="256">
        <f t="shared" si="419"/>
        <v>0</v>
      </c>
      <c r="P1550" s="323"/>
      <c r="Q1550" s="266"/>
      <c r="R1550" s="331"/>
      <c r="S1550" s="347"/>
      <c r="T1550" s="323"/>
      <c r="U1550" s="325"/>
      <c r="V1550" s="327"/>
      <c r="W1550" s="329"/>
      <c r="X1550" s="325"/>
      <c r="Y1550" s="331"/>
      <c r="Z1550" s="331"/>
      <c r="AA1550" s="331"/>
      <c r="AB1550" s="268"/>
      <c r="AC1550" s="268"/>
      <c r="AD1550" s="238">
        <f>AD1549</f>
        <v>0</v>
      </c>
      <c r="AE1550" s="279" t="e">
        <f>VLOOKUP(AD1550,分类参数表!$I$2:$J$10,2,FALSE)</f>
        <v>#N/A</v>
      </c>
      <c r="AF1550" s="280"/>
      <c r="AG1550" s="266"/>
      <c r="AH1550" s="266"/>
      <c r="AI1550" s="266"/>
      <c r="AJ1550" s="266"/>
      <c r="AK1550" s="266"/>
      <c r="AL1550" s="266"/>
      <c r="AM1550" s="290"/>
      <c r="AN1550" s="291" t="e">
        <f t="shared" si="420"/>
        <v>#DIV/0!</v>
      </c>
      <c r="AO1550" s="297"/>
    </row>
    <row r="1551" spans="1:41" s="219" customFormat="1" ht="15" customHeight="1" x14ac:dyDescent="0.15">
      <c r="A1551" s="235"/>
      <c r="B1551" s="236">
        <f t="shared" si="425"/>
        <v>0</v>
      </c>
      <c r="C1551" s="237">
        <f t="shared" si="425"/>
        <v>0</v>
      </c>
      <c r="D1551" s="238">
        <f>D1550+1</f>
        <v>4</v>
      </c>
      <c r="E1551" s="238"/>
      <c r="F1551" s="239"/>
      <c r="G1551" s="238"/>
      <c r="H1551" s="238"/>
      <c r="I1551" s="238"/>
      <c r="J1551" s="238"/>
      <c r="K1551" s="238"/>
      <c r="L1551" s="238"/>
      <c r="M1551" s="238"/>
      <c r="N1551" s="238"/>
      <c r="O1551" s="256">
        <f t="shared" si="419"/>
        <v>0</v>
      </c>
      <c r="P1551" s="323"/>
      <c r="Q1551" s="266"/>
      <c r="R1551" s="331"/>
      <c r="S1551" s="347"/>
      <c r="T1551" s="323"/>
      <c r="U1551" s="325"/>
      <c r="V1551" s="327"/>
      <c r="W1551" s="329"/>
      <c r="X1551" s="325"/>
      <c r="Y1551" s="331"/>
      <c r="Z1551" s="331"/>
      <c r="AA1551" s="331"/>
      <c r="AB1551" s="267"/>
      <c r="AC1551" s="267"/>
      <c r="AD1551" s="238">
        <f>AD1550</f>
        <v>0</v>
      </c>
      <c r="AE1551" s="279" t="e">
        <f>VLOOKUP(AD1551,分类参数表!$I$2:$J$10,2,FALSE)</f>
        <v>#N/A</v>
      </c>
      <c r="AF1551" s="280"/>
      <c r="AG1551" s="266"/>
      <c r="AH1551" s="266"/>
      <c r="AI1551" s="266"/>
      <c r="AJ1551" s="266"/>
      <c r="AK1551" s="266"/>
      <c r="AL1551" s="266"/>
      <c r="AM1551" s="290"/>
      <c r="AN1551" s="291" t="e">
        <f t="shared" si="420"/>
        <v>#DIV/0!</v>
      </c>
      <c r="AO1551" s="297"/>
    </row>
    <row r="1552" spans="1:41" s="219" customFormat="1" ht="15" customHeight="1" x14ac:dyDescent="0.15">
      <c r="A1552" s="235"/>
      <c r="B1552" s="236">
        <f t="shared" si="425"/>
        <v>0</v>
      </c>
      <c r="C1552" s="237">
        <f t="shared" si="425"/>
        <v>0</v>
      </c>
      <c r="D1552" s="238">
        <f>D1551+1</f>
        <v>5</v>
      </c>
      <c r="E1552" s="238"/>
      <c r="F1552" s="239"/>
      <c r="G1552" s="238"/>
      <c r="H1552" s="238"/>
      <c r="I1552" s="238"/>
      <c r="J1552" s="238"/>
      <c r="K1552" s="238"/>
      <c r="L1552" s="238"/>
      <c r="M1552" s="238"/>
      <c r="N1552" s="238"/>
      <c r="O1552" s="256">
        <f t="shared" si="419"/>
        <v>0</v>
      </c>
      <c r="P1552" s="323"/>
      <c r="Q1552" s="266"/>
      <c r="R1552" s="331"/>
      <c r="S1552" s="347"/>
      <c r="T1552" s="323"/>
      <c r="U1552" s="325"/>
      <c r="V1552" s="327"/>
      <c r="W1552" s="329"/>
      <c r="X1552" s="325"/>
      <c r="Y1552" s="331"/>
      <c r="Z1552" s="331"/>
      <c r="AA1552" s="331"/>
      <c r="AB1552" s="267"/>
      <c r="AC1552" s="267"/>
      <c r="AD1552" s="238">
        <f>AD1551</f>
        <v>0</v>
      </c>
      <c r="AE1552" s="279" t="e">
        <f>VLOOKUP(AD1552,分类参数表!$I$2:$J$10,2,FALSE)</f>
        <v>#N/A</v>
      </c>
      <c r="AF1552" s="280"/>
      <c r="AG1552" s="266"/>
      <c r="AH1552" s="266"/>
      <c r="AI1552" s="266"/>
      <c r="AJ1552" s="266"/>
      <c r="AK1552" s="266"/>
      <c r="AL1552" s="266"/>
      <c r="AM1552" s="290"/>
      <c r="AN1552" s="291" t="e">
        <f t="shared" si="420"/>
        <v>#DIV/0!</v>
      </c>
      <c r="AO1552" s="297"/>
    </row>
    <row r="1553" spans="1:41" x14ac:dyDescent="0.15">
      <c r="A1553" s="253"/>
      <c r="B1553" s="38"/>
      <c r="C1553" s="37"/>
      <c r="D1553" s="38"/>
      <c r="E1553" s="38"/>
      <c r="F1553" s="38"/>
      <c r="G1553" s="38"/>
      <c r="H1553" s="38"/>
      <c r="I1553" s="38"/>
      <c r="J1553" s="38"/>
      <c r="K1553" s="38"/>
      <c r="L1553" s="38"/>
      <c r="M1553" s="38"/>
      <c r="N1553" s="38"/>
      <c r="O1553" s="38"/>
      <c r="P1553" s="38"/>
      <c r="Q1553" s="67"/>
      <c r="R1553" s="38"/>
      <c r="S1553" s="38"/>
      <c r="T1553" s="38"/>
      <c r="U1553" s="38"/>
      <c r="V1553" s="68"/>
      <c r="W1553" s="67"/>
      <c r="X1553" s="38"/>
      <c r="Y1553" s="68"/>
      <c r="Z1553" s="68"/>
      <c r="AA1553" s="68"/>
      <c r="AB1553" s="68"/>
      <c r="AC1553" s="68"/>
      <c r="AD1553" s="38"/>
      <c r="AE1553" s="286"/>
      <c r="AF1553" s="38"/>
      <c r="AG1553" s="38"/>
      <c r="AH1553" s="38"/>
      <c r="AI1553" s="38"/>
      <c r="AJ1553" s="38"/>
      <c r="AK1553" s="38"/>
      <c r="AL1553" s="38"/>
      <c r="AM1553" s="68"/>
      <c r="AN1553" s="90"/>
      <c r="AO1553" s="98"/>
    </row>
    <row r="1554" spans="1:41" s="218" customFormat="1" ht="15" customHeight="1" x14ac:dyDescent="0.15">
      <c r="A1554" s="229"/>
      <c r="B1554" s="230"/>
      <c r="C1554" s="231"/>
      <c r="D1554" s="232">
        <v>1</v>
      </c>
      <c r="E1554" s="233"/>
      <c r="F1554" s="233"/>
      <c r="G1554" s="232"/>
      <c r="H1554" s="234"/>
      <c r="I1554" s="234"/>
      <c r="J1554" s="232"/>
      <c r="K1554" s="233"/>
      <c r="L1554" s="232"/>
      <c r="M1554" s="232"/>
      <c r="N1554" s="232"/>
      <c r="O1554" s="255">
        <f t="shared" ref="O1554:O1578" si="426">N1554*M1554</f>
        <v>0</v>
      </c>
      <c r="P1554" s="322">
        <f>SUM(O1554:O1558)</f>
        <v>0</v>
      </c>
      <c r="Q1554" s="264"/>
      <c r="R1554" s="330">
        <f>SUMPRODUCT(Q1554:Q1558+0)</f>
        <v>0</v>
      </c>
      <c r="S1554" s="346" t="e">
        <f>R1554/P1554</f>
        <v>#DIV/0!</v>
      </c>
      <c r="T1554" s="322" t="e">
        <f>LOOKUP(S1554,{0.4,0.45,0.5,0.55,0.6,0.65,0.7,0.75,0.8,0.85,0.9,0.95,1},{0.1,0.175,0.25,0.325,0.4,0.475,0.55,0.625,0.7,0.775,0.85,0.925,1})</f>
        <v>#DIV/0!</v>
      </c>
      <c r="U1554" s="324"/>
      <c r="V1554" s="326"/>
      <c r="W1554" s="328"/>
      <c r="X1554" s="324"/>
      <c r="Y1554" s="330">
        <f>R1554-(V1554/10)-X1554</f>
        <v>0</v>
      </c>
      <c r="Z1554" s="330" t="e">
        <f>Y1554*T1554*AE1554</f>
        <v>#DIV/0!</v>
      </c>
      <c r="AA1554" s="330" t="e">
        <f>U1554-V1554+Z1554</f>
        <v>#DIV/0!</v>
      </c>
      <c r="AB1554" s="265"/>
      <c r="AC1554" s="265"/>
      <c r="AD1554" s="276"/>
      <c r="AE1554" s="277" t="e">
        <f>VLOOKUP(AD1554,分类参数表!$I$2:$J$10,2,FALSE)</f>
        <v>#N/A</v>
      </c>
      <c r="AF1554" s="278"/>
      <c r="AG1554" s="264"/>
      <c r="AH1554" s="264"/>
      <c r="AI1554" s="264"/>
      <c r="AJ1554" s="264"/>
      <c r="AK1554" s="264"/>
      <c r="AL1554" s="264"/>
      <c r="AM1554" s="288"/>
      <c r="AN1554" s="289" t="e">
        <f t="shared" ref="AN1554:AN1578" si="427">(Q1554-AM1554)/M1554/N1554</f>
        <v>#DIV/0!</v>
      </c>
      <c r="AO1554" s="296"/>
    </row>
    <row r="1555" spans="1:41" s="219" customFormat="1" ht="15" customHeight="1" x14ac:dyDescent="0.15">
      <c r="A1555" s="235"/>
      <c r="B1555" s="236">
        <f t="shared" ref="B1555:C1558" si="428">B1554</f>
        <v>0</v>
      </c>
      <c r="C1555" s="237">
        <f t="shared" si="428"/>
        <v>0</v>
      </c>
      <c r="D1555" s="238">
        <f>D1554+1</f>
        <v>2</v>
      </c>
      <c r="E1555" s="238"/>
      <c r="F1555" s="239"/>
      <c r="G1555" s="238"/>
      <c r="H1555" s="240"/>
      <c r="I1555" s="240"/>
      <c r="J1555" s="238"/>
      <c r="K1555" s="238"/>
      <c r="L1555" s="238"/>
      <c r="M1555" s="238"/>
      <c r="N1555" s="238"/>
      <c r="O1555" s="256">
        <f t="shared" si="426"/>
        <v>0</v>
      </c>
      <c r="P1555" s="323"/>
      <c r="Q1555" s="266"/>
      <c r="R1555" s="331"/>
      <c r="S1555" s="347"/>
      <c r="T1555" s="323"/>
      <c r="U1555" s="325"/>
      <c r="V1555" s="327"/>
      <c r="W1555" s="329"/>
      <c r="X1555" s="325"/>
      <c r="Y1555" s="331"/>
      <c r="Z1555" s="331"/>
      <c r="AA1555" s="331"/>
      <c r="AB1555" s="267"/>
      <c r="AC1555" s="267"/>
      <c r="AD1555" s="238">
        <f>AD1554</f>
        <v>0</v>
      </c>
      <c r="AE1555" s="279" t="e">
        <f>VLOOKUP(AD1555,分类参数表!$I$2:$J$10,2,FALSE)</f>
        <v>#N/A</v>
      </c>
      <c r="AF1555" s="280"/>
      <c r="AG1555" s="266"/>
      <c r="AH1555" s="266"/>
      <c r="AI1555" s="266"/>
      <c r="AJ1555" s="266"/>
      <c r="AK1555" s="266"/>
      <c r="AL1555" s="266"/>
      <c r="AM1555" s="290"/>
      <c r="AN1555" s="291" t="e">
        <f t="shared" si="427"/>
        <v>#DIV/0!</v>
      </c>
      <c r="AO1555" s="297"/>
    </row>
    <row r="1556" spans="1:41" s="219" customFormat="1" ht="15" customHeight="1" x14ac:dyDescent="0.15">
      <c r="A1556" s="235"/>
      <c r="B1556" s="236">
        <f t="shared" si="428"/>
        <v>0</v>
      </c>
      <c r="C1556" s="237">
        <f t="shared" si="428"/>
        <v>0</v>
      </c>
      <c r="D1556" s="238">
        <f>D1555+1</f>
        <v>3</v>
      </c>
      <c r="E1556" s="238"/>
      <c r="F1556" s="239"/>
      <c r="G1556" s="238"/>
      <c r="H1556" s="240"/>
      <c r="I1556" s="240"/>
      <c r="J1556" s="238"/>
      <c r="K1556" s="238"/>
      <c r="L1556" s="238"/>
      <c r="M1556" s="238"/>
      <c r="N1556" s="238"/>
      <c r="O1556" s="256">
        <f t="shared" si="426"/>
        <v>0</v>
      </c>
      <c r="P1556" s="323"/>
      <c r="Q1556" s="266"/>
      <c r="R1556" s="331"/>
      <c r="S1556" s="347"/>
      <c r="T1556" s="323"/>
      <c r="U1556" s="325"/>
      <c r="V1556" s="327"/>
      <c r="W1556" s="329"/>
      <c r="X1556" s="325"/>
      <c r="Y1556" s="331"/>
      <c r="Z1556" s="331"/>
      <c r="AA1556" s="331"/>
      <c r="AB1556" s="268"/>
      <c r="AC1556" s="268"/>
      <c r="AD1556" s="238">
        <f>AD1555</f>
        <v>0</v>
      </c>
      <c r="AE1556" s="279" t="e">
        <f>VLOOKUP(AD1556,分类参数表!$I$2:$J$10,2,FALSE)</f>
        <v>#N/A</v>
      </c>
      <c r="AF1556" s="280"/>
      <c r="AG1556" s="266"/>
      <c r="AH1556" s="266"/>
      <c r="AI1556" s="266"/>
      <c r="AJ1556" s="266"/>
      <c r="AK1556" s="266"/>
      <c r="AL1556" s="266"/>
      <c r="AM1556" s="290"/>
      <c r="AN1556" s="291" t="e">
        <f t="shared" si="427"/>
        <v>#DIV/0!</v>
      </c>
      <c r="AO1556" s="297"/>
    </row>
    <row r="1557" spans="1:41" s="219" customFormat="1" ht="15" customHeight="1" x14ac:dyDescent="0.15">
      <c r="A1557" s="235"/>
      <c r="B1557" s="236">
        <f t="shared" si="428"/>
        <v>0</v>
      </c>
      <c r="C1557" s="237">
        <f t="shared" si="428"/>
        <v>0</v>
      </c>
      <c r="D1557" s="238">
        <f>D1556+1</f>
        <v>4</v>
      </c>
      <c r="E1557" s="238"/>
      <c r="F1557" s="239"/>
      <c r="G1557" s="238"/>
      <c r="H1557" s="238"/>
      <c r="I1557" s="238"/>
      <c r="J1557" s="238"/>
      <c r="K1557" s="238"/>
      <c r="L1557" s="238"/>
      <c r="M1557" s="238"/>
      <c r="N1557" s="238"/>
      <c r="O1557" s="256">
        <f t="shared" si="426"/>
        <v>0</v>
      </c>
      <c r="P1557" s="323"/>
      <c r="Q1557" s="266"/>
      <c r="R1557" s="331"/>
      <c r="S1557" s="347"/>
      <c r="T1557" s="323"/>
      <c r="U1557" s="325"/>
      <c r="V1557" s="327"/>
      <c r="W1557" s="329"/>
      <c r="X1557" s="325"/>
      <c r="Y1557" s="331"/>
      <c r="Z1557" s="331"/>
      <c r="AA1557" s="331"/>
      <c r="AB1557" s="267"/>
      <c r="AC1557" s="267"/>
      <c r="AD1557" s="238">
        <f>AD1556</f>
        <v>0</v>
      </c>
      <c r="AE1557" s="279" t="e">
        <f>VLOOKUP(AD1557,分类参数表!$I$2:$J$10,2,FALSE)</f>
        <v>#N/A</v>
      </c>
      <c r="AF1557" s="280"/>
      <c r="AG1557" s="266"/>
      <c r="AH1557" s="266"/>
      <c r="AI1557" s="266"/>
      <c r="AJ1557" s="266"/>
      <c r="AK1557" s="266"/>
      <c r="AL1557" s="266"/>
      <c r="AM1557" s="290"/>
      <c r="AN1557" s="291" t="e">
        <f t="shared" si="427"/>
        <v>#DIV/0!</v>
      </c>
      <c r="AO1557" s="297"/>
    </row>
    <row r="1558" spans="1:41" s="219" customFormat="1" ht="15" customHeight="1" x14ac:dyDescent="0.15">
      <c r="A1558" s="235"/>
      <c r="B1558" s="236">
        <f t="shared" si="428"/>
        <v>0</v>
      </c>
      <c r="C1558" s="237">
        <f t="shared" si="428"/>
        <v>0</v>
      </c>
      <c r="D1558" s="238">
        <f>D1557+1</f>
        <v>5</v>
      </c>
      <c r="E1558" s="238"/>
      <c r="F1558" s="239"/>
      <c r="G1558" s="238"/>
      <c r="H1558" s="238"/>
      <c r="I1558" s="238"/>
      <c r="J1558" s="238"/>
      <c r="K1558" s="238"/>
      <c r="L1558" s="238"/>
      <c r="M1558" s="238"/>
      <c r="N1558" s="238"/>
      <c r="O1558" s="256">
        <f t="shared" si="426"/>
        <v>0</v>
      </c>
      <c r="P1558" s="323"/>
      <c r="Q1558" s="266"/>
      <c r="R1558" s="331"/>
      <c r="S1558" s="347"/>
      <c r="T1558" s="323"/>
      <c r="U1558" s="325"/>
      <c r="V1558" s="327"/>
      <c r="W1558" s="329"/>
      <c r="X1558" s="325"/>
      <c r="Y1558" s="331"/>
      <c r="Z1558" s="331"/>
      <c r="AA1558" s="331"/>
      <c r="AB1558" s="267"/>
      <c r="AC1558" s="267"/>
      <c r="AD1558" s="238">
        <f>AD1557</f>
        <v>0</v>
      </c>
      <c r="AE1558" s="279" t="e">
        <f>VLOOKUP(AD1558,分类参数表!$I$2:$J$10,2,FALSE)</f>
        <v>#N/A</v>
      </c>
      <c r="AF1558" s="280"/>
      <c r="AG1558" s="266"/>
      <c r="AH1558" s="266"/>
      <c r="AI1558" s="266"/>
      <c r="AJ1558" s="266"/>
      <c r="AK1558" s="266"/>
      <c r="AL1558" s="266"/>
      <c r="AM1558" s="290"/>
      <c r="AN1558" s="291" t="e">
        <f t="shared" si="427"/>
        <v>#DIV/0!</v>
      </c>
      <c r="AO1558" s="297"/>
    </row>
    <row r="1559" spans="1:41" s="220" customFormat="1" ht="15" customHeight="1" x14ac:dyDescent="0.15">
      <c r="A1559" s="241"/>
      <c r="B1559" s="242"/>
      <c r="C1559" s="243"/>
      <c r="D1559" s="244">
        <v>1</v>
      </c>
      <c r="E1559" s="245"/>
      <c r="F1559" s="245"/>
      <c r="G1559" s="244"/>
      <c r="H1559" s="246"/>
      <c r="I1559" s="246"/>
      <c r="J1559" s="244"/>
      <c r="K1559" s="245"/>
      <c r="L1559" s="244"/>
      <c r="M1559" s="244"/>
      <c r="N1559" s="244"/>
      <c r="O1559" s="257">
        <f t="shared" si="426"/>
        <v>0</v>
      </c>
      <c r="P1559" s="332">
        <f>SUM(O1559:O1563)</f>
        <v>0</v>
      </c>
      <c r="Q1559" s="269"/>
      <c r="R1559" s="318">
        <f>SUMPRODUCT(Q1559:Q1563+0)</f>
        <v>0</v>
      </c>
      <c r="S1559" s="334" t="e">
        <f>R1559/P1559</f>
        <v>#DIV/0!</v>
      </c>
      <c r="T1559" s="332" t="e">
        <f>LOOKUP(S1559,{0.4,0.45,0.5,0.55,0.6,0.65,0.7,0.75,0.8,0.85,0.9,0.95,1},{0.1,0.175,0.25,0.325,0.4,0.475,0.55,0.625,0.7,0.775,0.85,0.925,1})</f>
        <v>#DIV/0!</v>
      </c>
      <c r="U1559" s="320"/>
      <c r="V1559" s="344"/>
      <c r="W1559" s="342"/>
      <c r="X1559" s="320"/>
      <c r="Y1559" s="318">
        <f>R1559-(V1559/10)-X1559</f>
        <v>0</v>
      </c>
      <c r="Z1559" s="318" t="e">
        <f>Y1559*T1559*AE1559</f>
        <v>#DIV/0!</v>
      </c>
      <c r="AA1559" s="318" t="e">
        <f>U1559-V1559+Z1559</f>
        <v>#DIV/0!</v>
      </c>
      <c r="AB1559" s="270"/>
      <c r="AC1559" s="270"/>
      <c r="AD1559" s="281"/>
      <c r="AE1559" s="282" t="e">
        <f>VLOOKUP(AD1559,分类参数表!$I$2:$J$10,2,FALSE)</f>
        <v>#N/A</v>
      </c>
      <c r="AF1559" s="283"/>
      <c r="AG1559" s="269"/>
      <c r="AH1559" s="269"/>
      <c r="AI1559" s="269"/>
      <c r="AJ1559" s="269"/>
      <c r="AK1559" s="269"/>
      <c r="AL1559" s="269"/>
      <c r="AM1559" s="292"/>
      <c r="AN1559" s="293" t="e">
        <f t="shared" si="427"/>
        <v>#DIV/0!</v>
      </c>
      <c r="AO1559" s="298"/>
    </row>
    <row r="1560" spans="1:41" s="221" customFormat="1" ht="15" customHeight="1" x14ac:dyDescent="0.15">
      <c r="A1560" s="247"/>
      <c r="B1560" s="248">
        <f t="shared" ref="B1560:C1563" si="429">B1559</f>
        <v>0</v>
      </c>
      <c r="C1560" s="249">
        <f t="shared" si="429"/>
        <v>0</v>
      </c>
      <c r="D1560" s="250">
        <f>D1559+1</f>
        <v>2</v>
      </c>
      <c r="E1560" s="250"/>
      <c r="F1560" s="251"/>
      <c r="G1560" s="250"/>
      <c r="H1560" s="252"/>
      <c r="I1560" s="252"/>
      <c r="J1560" s="250"/>
      <c r="K1560" s="250"/>
      <c r="L1560" s="250"/>
      <c r="M1560" s="250"/>
      <c r="N1560" s="250"/>
      <c r="O1560" s="258">
        <f t="shared" si="426"/>
        <v>0</v>
      </c>
      <c r="P1560" s="333"/>
      <c r="Q1560" s="271"/>
      <c r="R1560" s="319"/>
      <c r="S1560" s="335"/>
      <c r="T1560" s="333"/>
      <c r="U1560" s="321"/>
      <c r="V1560" s="345"/>
      <c r="W1560" s="343"/>
      <c r="X1560" s="321"/>
      <c r="Y1560" s="319"/>
      <c r="Z1560" s="319"/>
      <c r="AA1560" s="319"/>
      <c r="AB1560" s="272"/>
      <c r="AC1560" s="272"/>
      <c r="AD1560" s="250">
        <f>AD1559</f>
        <v>0</v>
      </c>
      <c r="AE1560" s="284" t="e">
        <f>VLOOKUP(AD1560,分类参数表!$I$2:$J$10,2,FALSE)</f>
        <v>#N/A</v>
      </c>
      <c r="AF1560" s="285"/>
      <c r="AG1560" s="271"/>
      <c r="AH1560" s="271"/>
      <c r="AI1560" s="271"/>
      <c r="AJ1560" s="271"/>
      <c r="AK1560" s="271"/>
      <c r="AL1560" s="271"/>
      <c r="AM1560" s="294"/>
      <c r="AN1560" s="295" t="e">
        <f t="shared" si="427"/>
        <v>#DIV/0!</v>
      </c>
      <c r="AO1560" s="299"/>
    </row>
    <row r="1561" spans="1:41" s="221" customFormat="1" ht="15" customHeight="1" x14ac:dyDescent="0.15">
      <c r="A1561" s="247"/>
      <c r="B1561" s="248">
        <f t="shared" si="429"/>
        <v>0</v>
      </c>
      <c r="C1561" s="249">
        <f t="shared" si="429"/>
        <v>0</v>
      </c>
      <c r="D1561" s="250">
        <f>D1560+1</f>
        <v>3</v>
      </c>
      <c r="E1561" s="250"/>
      <c r="F1561" s="251"/>
      <c r="G1561" s="250"/>
      <c r="H1561" s="252"/>
      <c r="I1561" s="252"/>
      <c r="J1561" s="250"/>
      <c r="K1561" s="250"/>
      <c r="L1561" s="250"/>
      <c r="M1561" s="250"/>
      <c r="N1561" s="250"/>
      <c r="O1561" s="258">
        <f t="shared" si="426"/>
        <v>0</v>
      </c>
      <c r="P1561" s="333"/>
      <c r="Q1561" s="271"/>
      <c r="R1561" s="319"/>
      <c r="S1561" s="335"/>
      <c r="T1561" s="333"/>
      <c r="U1561" s="321"/>
      <c r="V1561" s="345"/>
      <c r="W1561" s="343"/>
      <c r="X1561" s="321"/>
      <c r="Y1561" s="319"/>
      <c r="Z1561" s="319"/>
      <c r="AA1561" s="319"/>
      <c r="AB1561" s="273"/>
      <c r="AC1561" s="273"/>
      <c r="AD1561" s="250">
        <f>AD1560</f>
        <v>0</v>
      </c>
      <c r="AE1561" s="284" t="e">
        <f>VLOOKUP(AD1561,分类参数表!$I$2:$J$10,2,FALSE)</f>
        <v>#N/A</v>
      </c>
      <c r="AF1561" s="285"/>
      <c r="AG1561" s="271"/>
      <c r="AH1561" s="271"/>
      <c r="AI1561" s="271"/>
      <c r="AJ1561" s="271"/>
      <c r="AK1561" s="271"/>
      <c r="AL1561" s="271"/>
      <c r="AM1561" s="294"/>
      <c r="AN1561" s="295" t="e">
        <f t="shared" si="427"/>
        <v>#DIV/0!</v>
      </c>
      <c r="AO1561" s="299"/>
    </row>
    <row r="1562" spans="1:41" s="221" customFormat="1" ht="15" customHeight="1" x14ac:dyDescent="0.15">
      <c r="A1562" s="247"/>
      <c r="B1562" s="248">
        <f t="shared" si="429"/>
        <v>0</v>
      </c>
      <c r="C1562" s="249">
        <f t="shared" si="429"/>
        <v>0</v>
      </c>
      <c r="D1562" s="250">
        <f>D1561+1</f>
        <v>4</v>
      </c>
      <c r="E1562" s="250"/>
      <c r="F1562" s="251"/>
      <c r="G1562" s="250"/>
      <c r="H1562" s="250"/>
      <c r="I1562" s="250"/>
      <c r="J1562" s="250"/>
      <c r="K1562" s="250"/>
      <c r="L1562" s="250"/>
      <c r="M1562" s="250"/>
      <c r="N1562" s="250"/>
      <c r="O1562" s="258">
        <f t="shared" si="426"/>
        <v>0</v>
      </c>
      <c r="P1562" s="333"/>
      <c r="Q1562" s="271"/>
      <c r="R1562" s="319"/>
      <c r="S1562" s="335"/>
      <c r="T1562" s="333"/>
      <c r="U1562" s="321"/>
      <c r="V1562" s="345"/>
      <c r="W1562" s="343"/>
      <c r="X1562" s="321"/>
      <c r="Y1562" s="319"/>
      <c r="Z1562" s="319"/>
      <c r="AA1562" s="319"/>
      <c r="AB1562" s="272"/>
      <c r="AC1562" s="272"/>
      <c r="AD1562" s="250">
        <f>AD1561</f>
        <v>0</v>
      </c>
      <c r="AE1562" s="284" t="e">
        <f>VLOOKUP(AD1562,分类参数表!$I$2:$J$10,2,FALSE)</f>
        <v>#N/A</v>
      </c>
      <c r="AF1562" s="285"/>
      <c r="AG1562" s="271"/>
      <c r="AH1562" s="271"/>
      <c r="AI1562" s="271"/>
      <c r="AJ1562" s="271"/>
      <c r="AK1562" s="271"/>
      <c r="AL1562" s="271"/>
      <c r="AM1562" s="294"/>
      <c r="AN1562" s="295" t="e">
        <f t="shared" si="427"/>
        <v>#DIV/0!</v>
      </c>
      <c r="AO1562" s="299"/>
    </row>
    <row r="1563" spans="1:41" s="221" customFormat="1" ht="15" customHeight="1" x14ac:dyDescent="0.15">
      <c r="A1563" s="247"/>
      <c r="B1563" s="248">
        <f t="shared" si="429"/>
        <v>0</v>
      </c>
      <c r="C1563" s="249">
        <f t="shared" si="429"/>
        <v>0</v>
      </c>
      <c r="D1563" s="250">
        <f>D1562+1</f>
        <v>5</v>
      </c>
      <c r="E1563" s="250"/>
      <c r="F1563" s="251"/>
      <c r="G1563" s="250"/>
      <c r="H1563" s="250"/>
      <c r="I1563" s="250"/>
      <c r="J1563" s="250"/>
      <c r="K1563" s="250"/>
      <c r="L1563" s="250"/>
      <c r="M1563" s="250"/>
      <c r="N1563" s="250"/>
      <c r="O1563" s="258">
        <f t="shared" si="426"/>
        <v>0</v>
      </c>
      <c r="P1563" s="333"/>
      <c r="Q1563" s="271"/>
      <c r="R1563" s="319"/>
      <c r="S1563" s="335"/>
      <c r="T1563" s="333"/>
      <c r="U1563" s="321"/>
      <c r="V1563" s="345"/>
      <c r="W1563" s="343"/>
      <c r="X1563" s="321"/>
      <c r="Y1563" s="319"/>
      <c r="Z1563" s="319"/>
      <c r="AA1563" s="319"/>
      <c r="AB1563" s="272"/>
      <c r="AC1563" s="272"/>
      <c r="AD1563" s="250">
        <f>AD1562</f>
        <v>0</v>
      </c>
      <c r="AE1563" s="284" t="e">
        <f>VLOOKUP(AD1563,分类参数表!$I$2:$J$10,2,FALSE)</f>
        <v>#N/A</v>
      </c>
      <c r="AF1563" s="285"/>
      <c r="AG1563" s="271"/>
      <c r="AH1563" s="271"/>
      <c r="AI1563" s="271"/>
      <c r="AJ1563" s="271"/>
      <c r="AK1563" s="271"/>
      <c r="AL1563" s="271"/>
      <c r="AM1563" s="294"/>
      <c r="AN1563" s="295" t="e">
        <f t="shared" si="427"/>
        <v>#DIV/0!</v>
      </c>
      <c r="AO1563" s="299"/>
    </row>
    <row r="1564" spans="1:41" s="218" customFormat="1" ht="15" customHeight="1" x14ac:dyDescent="0.15">
      <c r="A1564" s="229"/>
      <c r="B1564" s="230"/>
      <c r="C1564" s="231"/>
      <c r="D1564" s="232">
        <v>1</v>
      </c>
      <c r="E1564" s="233"/>
      <c r="F1564" s="233"/>
      <c r="G1564" s="232"/>
      <c r="H1564" s="234"/>
      <c r="I1564" s="234"/>
      <c r="J1564" s="232"/>
      <c r="K1564" s="233"/>
      <c r="L1564" s="232"/>
      <c r="M1564" s="232"/>
      <c r="N1564" s="232"/>
      <c r="O1564" s="255">
        <f t="shared" si="426"/>
        <v>0</v>
      </c>
      <c r="P1564" s="322">
        <f>SUM(O1564:O1568)</f>
        <v>0</v>
      </c>
      <c r="Q1564" s="264"/>
      <c r="R1564" s="330">
        <f>SUMPRODUCT(Q1564:Q1568+0)</f>
        <v>0</v>
      </c>
      <c r="S1564" s="346" t="e">
        <f>R1564/P1564</f>
        <v>#DIV/0!</v>
      </c>
      <c r="T1564" s="322" t="e">
        <f>LOOKUP(S1564,{0.4,0.45,0.5,0.55,0.6,0.65,0.7,0.75,0.8,0.85,0.9,0.95,1},{0.1,0.175,0.25,0.325,0.4,0.475,0.55,0.625,0.7,0.775,0.85,0.925,1})</f>
        <v>#DIV/0!</v>
      </c>
      <c r="U1564" s="324"/>
      <c r="V1564" s="326"/>
      <c r="W1564" s="328"/>
      <c r="X1564" s="324"/>
      <c r="Y1564" s="330">
        <f>R1564-(V1564/10)-X1564</f>
        <v>0</v>
      </c>
      <c r="Z1564" s="330" t="e">
        <f>Y1564*T1564*AE1564</f>
        <v>#DIV/0!</v>
      </c>
      <c r="AA1564" s="330" t="e">
        <f>U1564-V1564+Z1564</f>
        <v>#DIV/0!</v>
      </c>
      <c r="AB1564" s="265"/>
      <c r="AC1564" s="265"/>
      <c r="AD1564" s="276"/>
      <c r="AE1564" s="277" t="e">
        <f>VLOOKUP(AD1564,分类参数表!$I$2:$J$10,2,FALSE)</f>
        <v>#N/A</v>
      </c>
      <c r="AF1564" s="278"/>
      <c r="AG1564" s="264"/>
      <c r="AH1564" s="264"/>
      <c r="AI1564" s="264"/>
      <c r="AJ1564" s="264"/>
      <c r="AK1564" s="264"/>
      <c r="AL1564" s="264"/>
      <c r="AM1564" s="288"/>
      <c r="AN1564" s="289" t="e">
        <f t="shared" si="427"/>
        <v>#DIV/0!</v>
      </c>
      <c r="AO1564" s="296"/>
    </row>
    <row r="1565" spans="1:41" s="219" customFormat="1" ht="15" customHeight="1" x14ac:dyDescent="0.15">
      <c r="A1565" s="235"/>
      <c r="B1565" s="236">
        <f t="shared" ref="B1565:C1568" si="430">B1564</f>
        <v>0</v>
      </c>
      <c r="C1565" s="237">
        <f t="shared" si="430"/>
        <v>0</v>
      </c>
      <c r="D1565" s="238">
        <f>D1564+1</f>
        <v>2</v>
      </c>
      <c r="E1565" s="238"/>
      <c r="F1565" s="239"/>
      <c r="G1565" s="238"/>
      <c r="H1565" s="240"/>
      <c r="I1565" s="240"/>
      <c r="J1565" s="238"/>
      <c r="K1565" s="238"/>
      <c r="L1565" s="238"/>
      <c r="M1565" s="238"/>
      <c r="N1565" s="238"/>
      <c r="O1565" s="256">
        <f t="shared" si="426"/>
        <v>0</v>
      </c>
      <c r="P1565" s="323"/>
      <c r="Q1565" s="266"/>
      <c r="R1565" s="331"/>
      <c r="S1565" s="347"/>
      <c r="T1565" s="323"/>
      <c r="U1565" s="325"/>
      <c r="V1565" s="327"/>
      <c r="W1565" s="329"/>
      <c r="X1565" s="325"/>
      <c r="Y1565" s="331"/>
      <c r="Z1565" s="331"/>
      <c r="AA1565" s="331"/>
      <c r="AB1565" s="267"/>
      <c r="AC1565" s="267"/>
      <c r="AD1565" s="238">
        <f>AD1564</f>
        <v>0</v>
      </c>
      <c r="AE1565" s="279" t="e">
        <f>VLOOKUP(AD1565,分类参数表!$I$2:$J$10,2,FALSE)</f>
        <v>#N/A</v>
      </c>
      <c r="AF1565" s="280"/>
      <c r="AG1565" s="266"/>
      <c r="AH1565" s="266"/>
      <c r="AI1565" s="266"/>
      <c r="AJ1565" s="266"/>
      <c r="AK1565" s="266"/>
      <c r="AL1565" s="266"/>
      <c r="AM1565" s="290"/>
      <c r="AN1565" s="291" t="e">
        <f t="shared" si="427"/>
        <v>#DIV/0!</v>
      </c>
      <c r="AO1565" s="297"/>
    </row>
    <row r="1566" spans="1:41" s="219" customFormat="1" ht="15" customHeight="1" x14ac:dyDescent="0.15">
      <c r="A1566" s="235"/>
      <c r="B1566" s="236">
        <f t="shared" si="430"/>
        <v>0</v>
      </c>
      <c r="C1566" s="237">
        <f t="shared" si="430"/>
        <v>0</v>
      </c>
      <c r="D1566" s="238">
        <f>D1565+1</f>
        <v>3</v>
      </c>
      <c r="E1566" s="238"/>
      <c r="F1566" s="239"/>
      <c r="G1566" s="238"/>
      <c r="H1566" s="240"/>
      <c r="I1566" s="240"/>
      <c r="J1566" s="238"/>
      <c r="K1566" s="238"/>
      <c r="L1566" s="238"/>
      <c r="M1566" s="238"/>
      <c r="N1566" s="238"/>
      <c r="O1566" s="256">
        <f t="shared" si="426"/>
        <v>0</v>
      </c>
      <c r="P1566" s="323"/>
      <c r="Q1566" s="266"/>
      <c r="R1566" s="331"/>
      <c r="S1566" s="347"/>
      <c r="T1566" s="323"/>
      <c r="U1566" s="325"/>
      <c r="V1566" s="327"/>
      <c r="W1566" s="329"/>
      <c r="X1566" s="325"/>
      <c r="Y1566" s="331"/>
      <c r="Z1566" s="331"/>
      <c r="AA1566" s="331"/>
      <c r="AB1566" s="268"/>
      <c r="AC1566" s="268"/>
      <c r="AD1566" s="238">
        <f>AD1565</f>
        <v>0</v>
      </c>
      <c r="AE1566" s="279" t="e">
        <f>VLOOKUP(AD1566,分类参数表!$I$2:$J$10,2,FALSE)</f>
        <v>#N/A</v>
      </c>
      <c r="AF1566" s="280"/>
      <c r="AG1566" s="266"/>
      <c r="AH1566" s="266"/>
      <c r="AI1566" s="266"/>
      <c r="AJ1566" s="266"/>
      <c r="AK1566" s="266"/>
      <c r="AL1566" s="266"/>
      <c r="AM1566" s="290"/>
      <c r="AN1566" s="291" t="e">
        <f t="shared" si="427"/>
        <v>#DIV/0!</v>
      </c>
      <c r="AO1566" s="297"/>
    </row>
    <row r="1567" spans="1:41" s="219" customFormat="1" ht="15" customHeight="1" x14ac:dyDescent="0.15">
      <c r="A1567" s="235"/>
      <c r="B1567" s="236">
        <f t="shared" si="430"/>
        <v>0</v>
      </c>
      <c r="C1567" s="237">
        <f t="shared" si="430"/>
        <v>0</v>
      </c>
      <c r="D1567" s="238">
        <f>D1566+1</f>
        <v>4</v>
      </c>
      <c r="E1567" s="238"/>
      <c r="F1567" s="239"/>
      <c r="G1567" s="238"/>
      <c r="H1567" s="238"/>
      <c r="I1567" s="238"/>
      <c r="J1567" s="238"/>
      <c r="K1567" s="238"/>
      <c r="L1567" s="238"/>
      <c r="M1567" s="238"/>
      <c r="N1567" s="238"/>
      <c r="O1567" s="256">
        <f t="shared" si="426"/>
        <v>0</v>
      </c>
      <c r="P1567" s="323"/>
      <c r="Q1567" s="266"/>
      <c r="R1567" s="331"/>
      <c r="S1567" s="347"/>
      <c r="T1567" s="323"/>
      <c r="U1567" s="325"/>
      <c r="V1567" s="327"/>
      <c r="W1567" s="329"/>
      <c r="X1567" s="325"/>
      <c r="Y1567" s="331"/>
      <c r="Z1567" s="331"/>
      <c r="AA1567" s="331"/>
      <c r="AB1567" s="267"/>
      <c r="AC1567" s="267"/>
      <c r="AD1567" s="238">
        <f>AD1566</f>
        <v>0</v>
      </c>
      <c r="AE1567" s="279" t="e">
        <f>VLOOKUP(AD1567,分类参数表!$I$2:$J$10,2,FALSE)</f>
        <v>#N/A</v>
      </c>
      <c r="AF1567" s="280"/>
      <c r="AG1567" s="266"/>
      <c r="AH1567" s="266"/>
      <c r="AI1567" s="266"/>
      <c r="AJ1567" s="266"/>
      <c r="AK1567" s="266"/>
      <c r="AL1567" s="266"/>
      <c r="AM1567" s="290"/>
      <c r="AN1567" s="291" t="e">
        <f t="shared" si="427"/>
        <v>#DIV/0!</v>
      </c>
      <c r="AO1567" s="297"/>
    </row>
    <row r="1568" spans="1:41" s="219" customFormat="1" ht="15" customHeight="1" x14ac:dyDescent="0.15">
      <c r="A1568" s="235"/>
      <c r="B1568" s="236">
        <f t="shared" si="430"/>
        <v>0</v>
      </c>
      <c r="C1568" s="237">
        <f t="shared" si="430"/>
        <v>0</v>
      </c>
      <c r="D1568" s="238">
        <f>D1567+1</f>
        <v>5</v>
      </c>
      <c r="E1568" s="238"/>
      <c r="F1568" s="239"/>
      <c r="G1568" s="238"/>
      <c r="H1568" s="238"/>
      <c r="I1568" s="238"/>
      <c r="J1568" s="238"/>
      <c r="K1568" s="238"/>
      <c r="L1568" s="238"/>
      <c r="M1568" s="238"/>
      <c r="N1568" s="238"/>
      <c r="O1568" s="256">
        <f t="shared" si="426"/>
        <v>0</v>
      </c>
      <c r="P1568" s="323"/>
      <c r="Q1568" s="266"/>
      <c r="R1568" s="331"/>
      <c r="S1568" s="347"/>
      <c r="T1568" s="323"/>
      <c r="U1568" s="325"/>
      <c r="V1568" s="327"/>
      <c r="W1568" s="329"/>
      <c r="X1568" s="325"/>
      <c r="Y1568" s="331"/>
      <c r="Z1568" s="331"/>
      <c r="AA1568" s="331"/>
      <c r="AB1568" s="267"/>
      <c r="AC1568" s="267"/>
      <c r="AD1568" s="238">
        <f>AD1567</f>
        <v>0</v>
      </c>
      <c r="AE1568" s="279" t="e">
        <f>VLOOKUP(AD1568,分类参数表!$I$2:$J$10,2,FALSE)</f>
        <v>#N/A</v>
      </c>
      <c r="AF1568" s="280"/>
      <c r="AG1568" s="266"/>
      <c r="AH1568" s="266"/>
      <c r="AI1568" s="266"/>
      <c r="AJ1568" s="266"/>
      <c r="AK1568" s="266"/>
      <c r="AL1568" s="266"/>
      <c r="AM1568" s="290"/>
      <c r="AN1568" s="291" t="e">
        <f t="shared" si="427"/>
        <v>#DIV/0!</v>
      </c>
      <c r="AO1568" s="297"/>
    </row>
    <row r="1569" spans="1:41" s="220" customFormat="1" ht="15" customHeight="1" x14ac:dyDescent="0.15">
      <c r="A1569" s="241"/>
      <c r="B1569" s="242"/>
      <c r="C1569" s="243"/>
      <c r="D1569" s="244">
        <v>1</v>
      </c>
      <c r="E1569" s="245"/>
      <c r="F1569" s="245"/>
      <c r="G1569" s="244"/>
      <c r="H1569" s="246"/>
      <c r="I1569" s="246"/>
      <c r="J1569" s="244"/>
      <c r="K1569" s="245"/>
      <c r="L1569" s="244"/>
      <c r="M1569" s="244"/>
      <c r="N1569" s="244"/>
      <c r="O1569" s="257">
        <f t="shared" si="426"/>
        <v>0</v>
      </c>
      <c r="P1569" s="332">
        <f>SUM(O1569:O1573)</f>
        <v>0</v>
      </c>
      <c r="Q1569" s="269"/>
      <c r="R1569" s="318">
        <f>SUMPRODUCT(Q1569:Q1573+0)</f>
        <v>0</v>
      </c>
      <c r="S1569" s="334" t="e">
        <f>R1569/P1569</f>
        <v>#DIV/0!</v>
      </c>
      <c r="T1569" s="332" t="e">
        <f>LOOKUP(S1569,{0.4,0.45,0.5,0.55,0.6,0.65,0.7,0.75,0.8,0.85,0.9,0.95,1},{0.1,0.175,0.25,0.325,0.4,0.475,0.55,0.625,0.7,0.775,0.85,0.925,1})</f>
        <v>#DIV/0!</v>
      </c>
      <c r="U1569" s="320"/>
      <c r="V1569" s="344"/>
      <c r="W1569" s="342"/>
      <c r="X1569" s="320"/>
      <c r="Y1569" s="318">
        <f>R1569-(V1569/10)-X1569</f>
        <v>0</v>
      </c>
      <c r="Z1569" s="318" t="e">
        <f>Y1569*T1569*AE1569</f>
        <v>#DIV/0!</v>
      </c>
      <c r="AA1569" s="318" t="e">
        <f>U1569-V1569+Z1569</f>
        <v>#DIV/0!</v>
      </c>
      <c r="AB1569" s="270"/>
      <c r="AC1569" s="270"/>
      <c r="AD1569" s="281"/>
      <c r="AE1569" s="282" t="e">
        <f>VLOOKUP(AD1569,分类参数表!$I$2:$J$10,2,FALSE)</f>
        <v>#N/A</v>
      </c>
      <c r="AF1569" s="283"/>
      <c r="AG1569" s="269"/>
      <c r="AH1569" s="269"/>
      <c r="AI1569" s="269"/>
      <c r="AJ1569" s="269"/>
      <c r="AK1569" s="269"/>
      <c r="AL1569" s="269"/>
      <c r="AM1569" s="292"/>
      <c r="AN1569" s="293" t="e">
        <f t="shared" si="427"/>
        <v>#DIV/0!</v>
      </c>
      <c r="AO1569" s="298"/>
    </row>
    <row r="1570" spans="1:41" s="221" customFormat="1" ht="15" customHeight="1" x14ac:dyDescent="0.15">
      <c r="A1570" s="247"/>
      <c r="B1570" s="248">
        <f t="shared" ref="B1570:C1573" si="431">B1569</f>
        <v>0</v>
      </c>
      <c r="C1570" s="249">
        <f t="shared" si="431"/>
        <v>0</v>
      </c>
      <c r="D1570" s="250">
        <f>D1569+1</f>
        <v>2</v>
      </c>
      <c r="E1570" s="250"/>
      <c r="F1570" s="251"/>
      <c r="G1570" s="250"/>
      <c r="H1570" s="252"/>
      <c r="I1570" s="252"/>
      <c r="J1570" s="250"/>
      <c r="K1570" s="250"/>
      <c r="L1570" s="250"/>
      <c r="M1570" s="250"/>
      <c r="N1570" s="250"/>
      <c r="O1570" s="258">
        <f t="shared" si="426"/>
        <v>0</v>
      </c>
      <c r="P1570" s="333"/>
      <c r="Q1570" s="271"/>
      <c r="R1570" s="319"/>
      <c r="S1570" s="335"/>
      <c r="T1570" s="333"/>
      <c r="U1570" s="321"/>
      <c r="V1570" s="345"/>
      <c r="W1570" s="343"/>
      <c r="X1570" s="321"/>
      <c r="Y1570" s="319"/>
      <c r="Z1570" s="319"/>
      <c r="AA1570" s="319"/>
      <c r="AB1570" s="272"/>
      <c r="AC1570" s="272"/>
      <c r="AD1570" s="250">
        <f>AD1569</f>
        <v>0</v>
      </c>
      <c r="AE1570" s="284" t="e">
        <f>VLOOKUP(AD1570,分类参数表!$I$2:$J$10,2,FALSE)</f>
        <v>#N/A</v>
      </c>
      <c r="AF1570" s="285"/>
      <c r="AG1570" s="271"/>
      <c r="AH1570" s="271"/>
      <c r="AI1570" s="271"/>
      <c r="AJ1570" s="271"/>
      <c r="AK1570" s="271"/>
      <c r="AL1570" s="271"/>
      <c r="AM1570" s="294"/>
      <c r="AN1570" s="295" t="e">
        <f t="shared" si="427"/>
        <v>#DIV/0!</v>
      </c>
      <c r="AO1570" s="299"/>
    </row>
    <row r="1571" spans="1:41" s="221" customFormat="1" ht="15" customHeight="1" x14ac:dyDescent="0.15">
      <c r="A1571" s="247"/>
      <c r="B1571" s="248">
        <f t="shared" si="431"/>
        <v>0</v>
      </c>
      <c r="C1571" s="249">
        <f t="shared" si="431"/>
        <v>0</v>
      </c>
      <c r="D1571" s="250">
        <f>D1570+1</f>
        <v>3</v>
      </c>
      <c r="E1571" s="250"/>
      <c r="F1571" s="251"/>
      <c r="G1571" s="250"/>
      <c r="H1571" s="252"/>
      <c r="I1571" s="252"/>
      <c r="J1571" s="250"/>
      <c r="K1571" s="250"/>
      <c r="L1571" s="250"/>
      <c r="M1571" s="250"/>
      <c r="N1571" s="250"/>
      <c r="O1571" s="258">
        <f t="shared" si="426"/>
        <v>0</v>
      </c>
      <c r="P1571" s="333"/>
      <c r="Q1571" s="271"/>
      <c r="R1571" s="319"/>
      <c r="S1571" s="335"/>
      <c r="T1571" s="333"/>
      <c r="U1571" s="321"/>
      <c r="V1571" s="345"/>
      <c r="W1571" s="343"/>
      <c r="X1571" s="321"/>
      <c r="Y1571" s="319"/>
      <c r="Z1571" s="319"/>
      <c r="AA1571" s="319"/>
      <c r="AB1571" s="273"/>
      <c r="AC1571" s="273"/>
      <c r="AD1571" s="250">
        <f>AD1570</f>
        <v>0</v>
      </c>
      <c r="AE1571" s="284" t="e">
        <f>VLOOKUP(AD1571,分类参数表!$I$2:$J$10,2,FALSE)</f>
        <v>#N/A</v>
      </c>
      <c r="AF1571" s="285"/>
      <c r="AG1571" s="271"/>
      <c r="AH1571" s="271"/>
      <c r="AI1571" s="271"/>
      <c r="AJ1571" s="271"/>
      <c r="AK1571" s="271"/>
      <c r="AL1571" s="271"/>
      <c r="AM1571" s="294"/>
      <c r="AN1571" s="295" t="e">
        <f t="shared" si="427"/>
        <v>#DIV/0!</v>
      </c>
      <c r="AO1571" s="299"/>
    </row>
    <row r="1572" spans="1:41" s="221" customFormat="1" ht="15" customHeight="1" x14ac:dyDescent="0.15">
      <c r="A1572" s="247"/>
      <c r="B1572" s="248">
        <f t="shared" si="431"/>
        <v>0</v>
      </c>
      <c r="C1572" s="249">
        <f t="shared" si="431"/>
        <v>0</v>
      </c>
      <c r="D1572" s="250">
        <f>D1571+1</f>
        <v>4</v>
      </c>
      <c r="E1572" s="250"/>
      <c r="F1572" s="251"/>
      <c r="G1572" s="250"/>
      <c r="H1572" s="250"/>
      <c r="I1572" s="250"/>
      <c r="J1572" s="250"/>
      <c r="K1572" s="250"/>
      <c r="L1572" s="250"/>
      <c r="M1572" s="250"/>
      <c r="N1572" s="250"/>
      <c r="O1572" s="258">
        <f t="shared" si="426"/>
        <v>0</v>
      </c>
      <c r="P1572" s="333"/>
      <c r="Q1572" s="271"/>
      <c r="R1572" s="319"/>
      <c r="S1572" s="335"/>
      <c r="T1572" s="333"/>
      <c r="U1572" s="321"/>
      <c r="V1572" s="345"/>
      <c r="W1572" s="343"/>
      <c r="X1572" s="321"/>
      <c r="Y1572" s="319"/>
      <c r="Z1572" s="319"/>
      <c r="AA1572" s="319"/>
      <c r="AB1572" s="272"/>
      <c r="AC1572" s="272"/>
      <c r="AD1572" s="250">
        <f>AD1571</f>
        <v>0</v>
      </c>
      <c r="AE1572" s="284" t="e">
        <f>VLOOKUP(AD1572,分类参数表!$I$2:$J$10,2,FALSE)</f>
        <v>#N/A</v>
      </c>
      <c r="AF1572" s="285"/>
      <c r="AG1572" s="271"/>
      <c r="AH1572" s="271"/>
      <c r="AI1572" s="271"/>
      <c r="AJ1572" s="271"/>
      <c r="AK1572" s="271"/>
      <c r="AL1572" s="271"/>
      <c r="AM1572" s="294"/>
      <c r="AN1572" s="295" t="e">
        <f t="shared" si="427"/>
        <v>#DIV/0!</v>
      </c>
      <c r="AO1572" s="299"/>
    </row>
    <row r="1573" spans="1:41" s="221" customFormat="1" ht="15" customHeight="1" x14ac:dyDescent="0.15">
      <c r="A1573" s="247"/>
      <c r="B1573" s="248">
        <f t="shared" si="431"/>
        <v>0</v>
      </c>
      <c r="C1573" s="249">
        <f t="shared" si="431"/>
        <v>0</v>
      </c>
      <c r="D1573" s="250">
        <f>D1572+1</f>
        <v>5</v>
      </c>
      <c r="E1573" s="250"/>
      <c r="F1573" s="251"/>
      <c r="G1573" s="250"/>
      <c r="H1573" s="250"/>
      <c r="I1573" s="250"/>
      <c r="J1573" s="250"/>
      <c r="K1573" s="250"/>
      <c r="L1573" s="250"/>
      <c r="M1573" s="250"/>
      <c r="N1573" s="250"/>
      <c r="O1573" s="258">
        <f t="shared" si="426"/>
        <v>0</v>
      </c>
      <c r="P1573" s="333"/>
      <c r="Q1573" s="271"/>
      <c r="R1573" s="319"/>
      <c r="S1573" s="335"/>
      <c r="T1573" s="333"/>
      <c r="U1573" s="321"/>
      <c r="V1573" s="345"/>
      <c r="W1573" s="343"/>
      <c r="X1573" s="321"/>
      <c r="Y1573" s="319"/>
      <c r="Z1573" s="319"/>
      <c r="AA1573" s="319"/>
      <c r="AB1573" s="272"/>
      <c r="AC1573" s="272"/>
      <c r="AD1573" s="250">
        <f>AD1572</f>
        <v>0</v>
      </c>
      <c r="AE1573" s="284" t="e">
        <f>VLOOKUP(AD1573,分类参数表!$I$2:$J$10,2,FALSE)</f>
        <v>#N/A</v>
      </c>
      <c r="AF1573" s="285"/>
      <c r="AG1573" s="271"/>
      <c r="AH1573" s="271"/>
      <c r="AI1573" s="271"/>
      <c r="AJ1573" s="271"/>
      <c r="AK1573" s="271"/>
      <c r="AL1573" s="271"/>
      <c r="AM1573" s="294"/>
      <c r="AN1573" s="295" t="e">
        <f t="shared" si="427"/>
        <v>#DIV/0!</v>
      </c>
      <c r="AO1573" s="299"/>
    </row>
    <row r="1574" spans="1:41" s="218" customFormat="1" ht="15" customHeight="1" x14ac:dyDescent="0.15">
      <c r="A1574" s="229"/>
      <c r="B1574" s="230"/>
      <c r="C1574" s="231"/>
      <c r="D1574" s="232">
        <v>1</v>
      </c>
      <c r="E1574" s="233"/>
      <c r="F1574" s="233"/>
      <c r="G1574" s="232"/>
      <c r="H1574" s="234"/>
      <c r="I1574" s="234"/>
      <c r="J1574" s="232"/>
      <c r="K1574" s="233"/>
      <c r="L1574" s="232"/>
      <c r="M1574" s="232"/>
      <c r="N1574" s="232"/>
      <c r="O1574" s="255">
        <f t="shared" si="426"/>
        <v>0</v>
      </c>
      <c r="P1574" s="322">
        <f>SUM(O1574:O1578)</f>
        <v>0</v>
      </c>
      <c r="Q1574" s="264"/>
      <c r="R1574" s="330">
        <f>SUMPRODUCT(Q1574:Q1578+0)</f>
        <v>0</v>
      </c>
      <c r="S1574" s="346" t="e">
        <f>R1574/P1574</f>
        <v>#DIV/0!</v>
      </c>
      <c r="T1574" s="322" t="e">
        <f>LOOKUP(S1574,{0.4,0.45,0.5,0.55,0.6,0.65,0.7,0.75,0.8,0.85,0.9,0.95,1},{0.1,0.175,0.25,0.325,0.4,0.475,0.55,0.625,0.7,0.775,0.85,0.925,1})</f>
        <v>#DIV/0!</v>
      </c>
      <c r="U1574" s="324"/>
      <c r="V1574" s="326"/>
      <c r="W1574" s="328"/>
      <c r="X1574" s="324"/>
      <c r="Y1574" s="330">
        <f>R1574-(V1574/10)-X1574</f>
        <v>0</v>
      </c>
      <c r="Z1574" s="330" t="e">
        <f>Y1574*T1574*AE1574</f>
        <v>#DIV/0!</v>
      </c>
      <c r="AA1574" s="330" t="e">
        <f>U1574-V1574+Z1574</f>
        <v>#DIV/0!</v>
      </c>
      <c r="AB1574" s="265"/>
      <c r="AC1574" s="265"/>
      <c r="AD1574" s="276"/>
      <c r="AE1574" s="277" t="e">
        <f>VLOOKUP(AD1574,分类参数表!$I$2:$J$10,2,FALSE)</f>
        <v>#N/A</v>
      </c>
      <c r="AF1574" s="278"/>
      <c r="AG1574" s="264"/>
      <c r="AH1574" s="264"/>
      <c r="AI1574" s="264"/>
      <c r="AJ1574" s="264"/>
      <c r="AK1574" s="264"/>
      <c r="AL1574" s="264"/>
      <c r="AM1574" s="288"/>
      <c r="AN1574" s="289" t="e">
        <f t="shared" si="427"/>
        <v>#DIV/0!</v>
      </c>
      <c r="AO1574" s="296"/>
    </row>
    <row r="1575" spans="1:41" s="219" customFormat="1" ht="15" customHeight="1" x14ac:dyDescent="0.15">
      <c r="A1575" s="235"/>
      <c r="B1575" s="236">
        <f t="shared" ref="B1575:C1578" si="432">B1574</f>
        <v>0</v>
      </c>
      <c r="C1575" s="237">
        <f t="shared" si="432"/>
        <v>0</v>
      </c>
      <c r="D1575" s="238">
        <f>D1574+1</f>
        <v>2</v>
      </c>
      <c r="E1575" s="238"/>
      <c r="F1575" s="239"/>
      <c r="G1575" s="238"/>
      <c r="H1575" s="240"/>
      <c r="I1575" s="240"/>
      <c r="J1575" s="238"/>
      <c r="K1575" s="238"/>
      <c r="L1575" s="238"/>
      <c r="M1575" s="238"/>
      <c r="N1575" s="238"/>
      <c r="O1575" s="256">
        <f t="shared" si="426"/>
        <v>0</v>
      </c>
      <c r="P1575" s="323"/>
      <c r="Q1575" s="266"/>
      <c r="R1575" s="331"/>
      <c r="S1575" s="347"/>
      <c r="T1575" s="323"/>
      <c r="U1575" s="325"/>
      <c r="V1575" s="327"/>
      <c r="W1575" s="329"/>
      <c r="X1575" s="325"/>
      <c r="Y1575" s="331"/>
      <c r="Z1575" s="331"/>
      <c r="AA1575" s="331"/>
      <c r="AB1575" s="267"/>
      <c r="AC1575" s="267"/>
      <c r="AD1575" s="238">
        <f>AD1574</f>
        <v>0</v>
      </c>
      <c r="AE1575" s="279" t="e">
        <f>VLOOKUP(AD1575,分类参数表!$I$2:$J$10,2,FALSE)</f>
        <v>#N/A</v>
      </c>
      <c r="AF1575" s="280"/>
      <c r="AG1575" s="266"/>
      <c r="AH1575" s="266"/>
      <c r="AI1575" s="266"/>
      <c r="AJ1575" s="266"/>
      <c r="AK1575" s="266"/>
      <c r="AL1575" s="266"/>
      <c r="AM1575" s="290"/>
      <c r="AN1575" s="291" t="e">
        <f t="shared" si="427"/>
        <v>#DIV/0!</v>
      </c>
      <c r="AO1575" s="297"/>
    </row>
    <row r="1576" spans="1:41" s="219" customFormat="1" ht="15" customHeight="1" x14ac:dyDescent="0.15">
      <c r="A1576" s="235"/>
      <c r="B1576" s="236">
        <f t="shared" si="432"/>
        <v>0</v>
      </c>
      <c r="C1576" s="237">
        <f t="shared" si="432"/>
        <v>0</v>
      </c>
      <c r="D1576" s="238">
        <f>D1575+1</f>
        <v>3</v>
      </c>
      <c r="E1576" s="238"/>
      <c r="F1576" s="239"/>
      <c r="G1576" s="238"/>
      <c r="H1576" s="240"/>
      <c r="I1576" s="240"/>
      <c r="J1576" s="238"/>
      <c r="K1576" s="238"/>
      <c r="L1576" s="238"/>
      <c r="M1576" s="238"/>
      <c r="N1576" s="238"/>
      <c r="O1576" s="256">
        <f t="shared" si="426"/>
        <v>0</v>
      </c>
      <c r="P1576" s="323"/>
      <c r="Q1576" s="266"/>
      <c r="R1576" s="331"/>
      <c r="S1576" s="347"/>
      <c r="T1576" s="323"/>
      <c r="U1576" s="325"/>
      <c r="V1576" s="327"/>
      <c r="W1576" s="329"/>
      <c r="X1576" s="325"/>
      <c r="Y1576" s="331"/>
      <c r="Z1576" s="331"/>
      <c r="AA1576" s="331"/>
      <c r="AB1576" s="268"/>
      <c r="AC1576" s="268"/>
      <c r="AD1576" s="238">
        <f>AD1575</f>
        <v>0</v>
      </c>
      <c r="AE1576" s="279" t="e">
        <f>VLOOKUP(AD1576,分类参数表!$I$2:$J$10,2,FALSE)</f>
        <v>#N/A</v>
      </c>
      <c r="AF1576" s="280"/>
      <c r="AG1576" s="266"/>
      <c r="AH1576" s="266"/>
      <c r="AI1576" s="266"/>
      <c r="AJ1576" s="266"/>
      <c r="AK1576" s="266"/>
      <c r="AL1576" s="266"/>
      <c r="AM1576" s="290"/>
      <c r="AN1576" s="291" t="e">
        <f t="shared" si="427"/>
        <v>#DIV/0!</v>
      </c>
      <c r="AO1576" s="297"/>
    </row>
    <row r="1577" spans="1:41" s="219" customFormat="1" ht="15" customHeight="1" x14ac:dyDescent="0.15">
      <c r="A1577" s="235"/>
      <c r="B1577" s="236">
        <f t="shared" si="432"/>
        <v>0</v>
      </c>
      <c r="C1577" s="237">
        <f t="shared" si="432"/>
        <v>0</v>
      </c>
      <c r="D1577" s="238">
        <f>D1576+1</f>
        <v>4</v>
      </c>
      <c r="E1577" s="238"/>
      <c r="F1577" s="239"/>
      <c r="G1577" s="238"/>
      <c r="H1577" s="238"/>
      <c r="I1577" s="238"/>
      <c r="J1577" s="238"/>
      <c r="K1577" s="238"/>
      <c r="L1577" s="238"/>
      <c r="M1577" s="238"/>
      <c r="N1577" s="238"/>
      <c r="O1577" s="256">
        <f t="shared" si="426"/>
        <v>0</v>
      </c>
      <c r="P1577" s="323"/>
      <c r="Q1577" s="266"/>
      <c r="R1577" s="331"/>
      <c r="S1577" s="347"/>
      <c r="T1577" s="323"/>
      <c r="U1577" s="325"/>
      <c r="V1577" s="327"/>
      <c r="W1577" s="329"/>
      <c r="X1577" s="325"/>
      <c r="Y1577" s="331"/>
      <c r="Z1577" s="331"/>
      <c r="AA1577" s="331"/>
      <c r="AB1577" s="267"/>
      <c r="AC1577" s="267"/>
      <c r="AD1577" s="238">
        <f>AD1576</f>
        <v>0</v>
      </c>
      <c r="AE1577" s="279" t="e">
        <f>VLOOKUP(AD1577,分类参数表!$I$2:$J$10,2,FALSE)</f>
        <v>#N/A</v>
      </c>
      <c r="AF1577" s="280"/>
      <c r="AG1577" s="266"/>
      <c r="AH1577" s="266"/>
      <c r="AI1577" s="266"/>
      <c r="AJ1577" s="266"/>
      <c r="AK1577" s="266"/>
      <c r="AL1577" s="266"/>
      <c r="AM1577" s="290"/>
      <c r="AN1577" s="291" t="e">
        <f t="shared" si="427"/>
        <v>#DIV/0!</v>
      </c>
      <c r="AO1577" s="297"/>
    </row>
    <row r="1578" spans="1:41" s="219" customFormat="1" ht="15" customHeight="1" x14ac:dyDescent="0.15">
      <c r="A1578" s="235"/>
      <c r="B1578" s="236">
        <f t="shared" si="432"/>
        <v>0</v>
      </c>
      <c r="C1578" s="237">
        <f t="shared" si="432"/>
        <v>0</v>
      </c>
      <c r="D1578" s="238">
        <f>D1577+1</f>
        <v>5</v>
      </c>
      <c r="E1578" s="238"/>
      <c r="F1578" s="239"/>
      <c r="G1578" s="238"/>
      <c r="H1578" s="238"/>
      <c r="I1578" s="238"/>
      <c r="J1578" s="238"/>
      <c r="K1578" s="238"/>
      <c r="L1578" s="238"/>
      <c r="M1578" s="238"/>
      <c r="N1578" s="238"/>
      <c r="O1578" s="256">
        <f t="shared" si="426"/>
        <v>0</v>
      </c>
      <c r="P1578" s="323"/>
      <c r="Q1578" s="266"/>
      <c r="R1578" s="331"/>
      <c r="S1578" s="347"/>
      <c r="T1578" s="323"/>
      <c r="U1578" s="325"/>
      <c r="V1578" s="327"/>
      <c r="W1578" s="329"/>
      <c r="X1578" s="325"/>
      <c r="Y1578" s="331"/>
      <c r="Z1578" s="331"/>
      <c r="AA1578" s="331"/>
      <c r="AB1578" s="267"/>
      <c r="AC1578" s="267"/>
      <c r="AD1578" s="238">
        <f>AD1577</f>
        <v>0</v>
      </c>
      <c r="AE1578" s="279" t="e">
        <f>VLOOKUP(AD1578,分类参数表!$I$2:$J$10,2,FALSE)</f>
        <v>#N/A</v>
      </c>
      <c r="AF1578" s="280"/>
      <c r="AG1578" s="266"/>
      <c r="AH1578" s="266"/>
      <c r="AI1578" s="266"/>
      <c r="AJ1578" s="266"/>
      <c r="AK1578" s="266"/>
      <c r="AL1578" s="266"/>
      <c r="AM1578" s="290"/>
      <c r="AN1578" s="291" t="e">
        <f t="shared" si="427"/>
        <v>#DIV/0!</v>
      </c>
      <c r="AO1578" s="297"/>
    </row>
    <row r="1579" spans="1:41" x14ac:dyDescent="0.15">
      <c r="A1579" s="253"/>
      <c r="B1579" s="38"/>
      <c r="C1579" s="37"/>
      <c r="D1579" s="38"/>
      <c r="E1579" s="38"/>
      <c r="F1579" s="38"/>
      <c r="G1579" s="38"/>
      <c r="H1579" s="38"/>
      <c r="I1579" s="38"/>
      <c r="J1579" s="38"/>
      <c r="K1579" s="38"/>
      <c r="L1579" s="38"/>
      <c r="M1579" s="38"/>
      <c r="N1579" s="38"/>
      <c r="O1579" s="38"/>
      <c r="P1579" s="38"/>
      <c r="Q1579" s="67"/>
      <c r="R1579" s="38"/>
      <c r="S1579" s="38"/>
      <c r="T1579" s="38"/>
      <c r="U1579" s="38"/>
      <c r="V1579" s="68"/>
      <c r="W1579" s="67"/>
      <c r="X1579" s="38"/>
      <c r="Y1579" s="68"/>
      <c r="Z1579" s="68"/>
      <c r="AA1579" s="68"/>
      <c r="AB1579" s="68"/>
      <c r="AC1579" s="68"/>
      <c r="AD1579" s="38"/>
      <c r="AE1579" s="286"/>
      <c r="AF1579" s="38"/>
      <c r="AG1579" s="38"/>
      <c r="AH1579" s="38"/>
      <c r="AI1579" s="38"/>
      <c r="AJ1579" s="38"/>
      <c r="AK1579" s="38"/>
      <c r="AL1579" s="38"/>
      <c r="AM1579" s="68"/>
      <c r="AN1579" s="90"/>
      <c r="AO1579" s="98"/>
    </row>
    <row r="1580" spans="1:41" s="218" customFormat="1" ht="15" customHeight="1" x14ac:dyDescent="0.15">
      <c r="A1580" s="229"/>
      <c r="B1580" s="230"/>
      <c r="C1580" s="231"/>
      <c r="D1580" s="232">
        <v>1</v>
      </c>
      <c r="E1580" s="233"/>
      <c r="F1580" s="233"/>
      <c r="G1580" s="232"/>
      <c r="H1580" s="234"/>
      <c r="I1580" s="234"/>
      <c r="J1580" s="232"/>
      <c r="K1580" s="233"/>
      <c r="L1580" s="232"/>
      <c r="M1580" s="232"/>
      <c r="N1580" s="232"/>
      <c r="O1580" s="255">
        <f t="shared" ref="O1580:O1604" si="433">N1580*M1580</f>
        <v>0</v>
      </c>
      <c r="P1580" s="322">
        <f>SUM(O1580:O1584)</f>
        <v>0</v>
      </c>
      <c r="Q1580" s="264"/>
      <c r="R1580" s="330">
        <f>SUMPRODUCT(Q1580:Q1584+0)</f>
        <v>0</v>
      </c>
      <c r="S1580" s="346" t="e">
        <f>R1580/P1580</f>
        <v>#DIV/0!</v>
      </c>
      <c r="T1580" s="322" t="e">
        <f>LOOKUP(S1580,{0.4,0.45,0.5,0.55,0.6,0.65,0.7,0.75,0.8,0.85,0.9,0.95,1},{0.1,0.175,0.25,0.325,0.4,0.475,0.55,0.625,0.7,0.775,0.85,0.925,1})</f>
        <v>#DIV/0!</v>
      </c>
      <c r="U1580" s="324"/>
      <c r="V1580" s="326"/>
      <c r="W1580" s="328"/>
      <c r="X1580" s="324"/>
      <c r="Y1580" s="330">
        <f>R1580-(V1580/10)-X1580</f>
        <v>0</v>
      </c>
      <c r="Z1580" s="330" t="e">
        <f>Y1580*T1580*AE1580</f>
        <v>#DIV/0!</v>
      </c>
      <c r="AA1580" s="330" t="e">
        <f>U1580-V1580+Z1580</f>
        <v>#DIV/0!</v>
      </c>
      <c r="AB1580" s="265"/>
      <c r="AC1580" s="265"/>
      <c r="AD1580" s="276"/>
      <c r="AE1580" s="277" t="e">
        <f>VLOOKUP(AD1580,分类参数表!$I$2:$J$10,2,FALSE)</f>
        <v>#N/A</v>
      </c>
      <c r="AF1580" s="278"/>
      <c r="AG1580" s="264"/>
      <c r="AH1580" s="264"/>
      <c r="AI1580" s="264"/>
      <c r="AJ1580" s="264"/>
      <c r="AK1580" s="264"/>
      <c r="AL1580" s="264"/>
      <c r="AM1580" s="288"/>
      <c r="AN1580" s="289" t="e">
        <f t="shared" ref="AN1580:AN1604" si="434">(Q1580-AM1580)/M1580/N1580</f>
        <v>#DIV/0!</v>
      </c>
      <c r="AO1580" s="296"/>
    </row>
    <row r="1581" spans="1:41" s="219" customFormat="1" ht="15" customHeight="1" x14ac:dyDescent="0.15">
      <c r="A1581" s="235"/>
      <c r="B1581" s="236">
        <f t="shared" ref="B1581:C1584" si="435">B1580</f>
        <v>0</v>
      </c>
      <c r="C1581" s="237">
        <f t="shared" si="435"/>
        <v>0</v>
      </c>
      <c r="D1581" s="238">
        <f>D1580+1</f>
        <v>2</v>
      </c>
      <c r="E1581" s="238"/>
      <c r="F1581" s="239"/>
      <c r="G1581" s="238"/>
      <c r="H1581" s="240"/>
      <c r="I1581" s="240"/>
      <c r="J1581" s="238"/>
      <c r="K1581" s="238"/>
      <c r="L1581" s="238"/>
      <c r="M1581" s="238"/>
      <c r="N1581" s="238"/>
      <c r="O1581" s="256">
        <f t="shared" si="433"/>
        <v>0</v>
      </c>
      <c r="P1581" s="323"/>
      <c r="Q1581" s="266"/>
      <c r="R1581" s="331"/>
      <c r="S1581" s="347"/>
      <c r="T1581" s="323"/>
      <c r="U1581" s="325"/>
      <c r="V1581" s="327"/>
      <c r="W1581" s="329"/>
      <c r="X1581" s="325"/>
      <c r="Y1581" s="331"/>
      <c r="Z1581" s="331"/>
      <c r="AA1581" s="331"/>
      <c r="AB1581" s="267"/>
      <c r="AC1581" s="267"/>
      <c r="AD1581" s="238">
        <f>AD1580</f>
        <v>0</v>
      </c>
      <c r="AE1581" s="279" t="e">
        <f>VLOOKUP(AD1581,分类参数表!$I$2:$J$10,2,FALSE)</f>
        <v>#N/A</v>
      </c>
      <c r="AF1581" s="280"/>
      <c r="AG1581" s="266"/>
      <c r="AH1581" s="266"/>
      <c r="AI1581" s="266"/>
      <c r="AJ1581" s="266"/>
      <c r="AK1581" s="266"/>
      <c r="AL1581" s="266"/>
      <c r="AM1581" s="290"/>
      <c r="AN1581" s="291" t="e">
        <f t="shared" si="434"/>
        <v>#DIV/0!</v>
      </c>
      <c r="AO1581" s="297"/>
    </row>
    <row r="1582" spans="1:41" s="219" customFormat="1" ht="15" customHeight="1" x14ac:dyDescent="0.15">
      <c r="A1582" s="235"/>
      <c r="B1582" s="236">
        <f t="shared" si="435"/>
        <v>0</v>
      </c>
      <c r="C1582" s="237">
        <f t="shared" si="435"/>
        <v>0</v>
      </c>
      <c r="D1582" s="238">
        <f>D1581+1</f>
        <v>3</v>
      </c>
      <c r="E1582" s="238"/>
      <c r="F1582" s="239"/>
      <c r="G1582" s="238"/>
      <c r="H1582" s="240"/>
      <c r="I1582" s="240"/>
      <c r="J1582" s="238"/>
      <c r="K1582" s="238"/>
      <c r="L1582" s="238"/>
      <c r="M1582" s="238"/>
      <c r="N1582" s="238"/>
      <c r="O1582" s="256">
        <f t="shared" si="433"/>
        <v>0</v>
      </c>
      <c r="P1582" s="323"/>
      <c r="Q1582" s="266"/>
      <c r="R1582" s="331"/>
      <c r="S1582" s="347"/>
      <c r="T1582" s="323"/>
      <c r="U1582" s="325"/>
      <c r="V1582" s="327"/>
      <c r="W1582" s="329"/>
      <c r="X1582" s="325"/>
      <c r="Y1582" s="331"/>
      <c r="Z1582" s="331"/>
      <c r="AA1582" s="331"/>
      <c r="AB1582" s="268"/>
      <c r="AC1582" s="268"/>
      <c r="AD1582" s="238">
        <f>AD1581</f>
        <v>0</v>
      </c>
      <c r="AE1582" s="279" t="e">
        <f>VLOOKUP(AD1582,分类参数表!$I$2:$J$10,2,FALSE)</f>
        <v>#N/A</v>
      </c>
      <c r="AF1582" s="280"/>
      <c r="AG1582" s="266"/>
      <c r="AH1582" s="266"/>
      <c r="AI1582" s="266"/>
      <c r="AJ1582" s="266"/>
      <c r="AK1582" s="266"/>
      <c r="AL1582" s="266"/>
      <c r="AM1582" s="290"/>
      <c r="AN1582" s="291" t="e">
        <f t="shared" si="434"/>
        <v>#DIV/0!</v>
      </c>
      <c r="AO1582" s="297"/>
    </row>
    <row r="1583" spans="1:41" s="219" customFormat="1" ht="15" customHeight="1" x14ac:dyDescent="0.15">
      <c r="A1583" s="235"/>
      <c r="B1583" s="236">
        <f t="shared" si="435"/>
        <v>0</v>
      </c>
      <c r="C1583" s="237">
        <f t="shared" si="435"/>
        <v>0</v>
      </c>
      <c r="D1583" s="238">
        <f>D1582+1</f>
        <v>4</v>
      </c>
      <c r="E1583" s="238"/>
      <c r="F1583" s="239"/>
      <c r="G1583" s="238"/>
      <c r="H1583" s="238"/>
      <c r="I1583" s="238"/>
      <c r="J1583" s="238"/>
      <c r="K1583" s="238"/>
      <c r="L1583" s="238"/>
      <c r="M1583" s="238"/>
      <c r="N1583" s="238"/>
      <c r="O1583" s="256">
        <f t="shared" si="433"/>
        <v>0</v>
      </c>
      <c r="P1583" s="323"/>
      <c r="Q1583" s="266"/>
      <c r="R1583" s="331"/>
      <c r="S1583" s="347"/>
      <c r="T1583" s="323"/>
      <c r="U1583" s="325"/>
      <c r="V1583" s="327"/>
      <c r="W1583" s="329"/>
      <c r="X1583" s="325"/>
      <c r="Y1583" s="331"/>
      <c r="Z1583" s="331"/>
      <c r="AA1583" s="331"/>
      <c r="AB1583" s="267"/>
      <c r="AC1583" s="267"/>
      <c r="AD1583" s="238">
        <f>AD1582</f>
        <v>0</v>
      </c>
      <c r="AE1583" s="279" t="e">
        <f>VLOOKUP(AD1583,分类参数表!$I$2:$J$10,2,FALSE)</f>
        <v>#N/A</v>
      </c>
      <c r="AF1583" s="280"/>
      <c r="AG1583" s="266"/>
      <c r="AH1583" s="266"/>
      <c r="AI1583" s="266"/>
      <c r="AJ1583" s="266"/>
      <c r="AK1583" s="266"/>
      <c r="AL1583" s="266"/>
      <c r="AM1583" s="290"/>
      <c r="AN1583" s="291" t="e">
        <f t="shared" si="434"/>
        <v>#DIV/0!</v>
      </c>
      <c r="AO1583" s="297"/>
    </row>
    <row r="1584" spans="1:41" s="219" customFormat="1" ht="15" customHeight="1" x14ac:dyDescent="0.15">
      <c r="A1584" s="235"/>
      <c r="B1584" s="236">
        <f t="shared" si="435"/>
        <v>0</v>
      </c>
      <c r="C1584" s="237">
        <f t="shared" si="435"/>
        <v>0</v>
      </c>
      <c r="D1584" s="238">
        <f>D1583+1</f>
        <v>5</v>
      </c>
      <c r="E1584" s="238"/>
      <c r="F1584" s="239"/>
      <c r="G1584" s="238"/>
      <c r="H1584" s="238"/>
      <c r="I1584" s="238"/>
      <c r="J1584" s="238"/>
      <c r="K1584" s="238"/>
      <c r="L1584" s="238"/>
      <c r="M1584" s="238"/>
      <c r="N1584" s="238"/>
      <c r="O1584" s="256">
        <f t="shared" si="433"/>
        <v>0</v>
      </c>
      <c r="P1584" s="323"/>
      <c r="Q1584" s="266"/>
      <c r="R1584" s="331"/>
      <c r="S1584" s="347"/>
      <c r="T1584" s="323"/>
      <c r="U1584" s="325"/>
      <c r="V1584" s="327"/>
      <c r="W1584" s="329"/>
      <c r="X1584" s="325"/>
      <c r="Y1584" s="331"/>
      <c r="Z1584" s="331"/>
      <c r="AA1584" s="331"/>
      <c r="AB1584" s="267"/>
      <c r="AC1584" s="267"/>
      <c r="AD1584" s="238">
        <f>AD1583</f>
        <v>0</v>
      </c>
      <c r="AE1584" s="279" t="e">
        <f>VLOOKUP(AD1584,分类参数表!$I$2:$J$10,2,FALSE)</f>
        <v>#N/A</v>
      </c>
      <c r="AF1584" s="280"/>
      <c r="AG1584" s="266"/>
      <c r="AH1584" s="266"/>
      <c r="AI1584" s="266"/>
      <c r="AJ1584" s="266"/>
      <c r="AK1584" s="266"/>
      <c r="AL1584" s="266"/>
      <c r="AM1584" s="290"/>
      <c r="AN1584" s="291" t="e">
        <f t="shared" si="434"/>
        <v>#DIV/0!</v>
      </c>
      <c r="AO1584" s="297"/>
    </row>
    <row r="1585" spans="1:41" s="220" customFormat="1" ht="15" customHeight="1" x14ac:dyDescent="0.15">
      <c r="A1585" s="241"/>
      <c r="B1585" s="242"/>
      <c r="C1585" s="243"/>
      <c r="D1585" s="244">
        <v>1</v>
      </c>
      <c r="E1585" s="245"/>
      <c r="F1585" s="245"/>
      <c r="G1585" s="244"/>
      <c r="H1585" s="246"/>
      <c r="I1585" s="246"/>
      <c r="J1585" s="244"/>
      <c r="K1585" s="245"/>
      <c r="L1585" s="244"/>
      <c r="M1585" s="244"/>
      <c r="N1585" s="244"/>
      <c r="O1585" s="257">
        <f t="shared" si="433"/>
        <v>0</v>
      </c>
      <c r="P1585" s="332">
        <f>SUM(O1585:O1589)</f>
        <v>0</v>
      </c>
      <c r="Q1585" s="269"/>
      <c r="R1585" s="318">
        <f>SUMPRODUCT(Q1585:Q1589+0)</f>
        <v>0</v>
      </c>
      <c r="S1585" s="334" t="e">
        <f>R1585/P1585</f>
        <v>#DIV/0!</v>
      </c>
      <c r="T1585" s="332" t="e">
        <f>LOOKUP(S1585,{0.4,0.45,0.5,0.55,0.6,0.65,0.7,0.75,0.8,0.85,0.9,0.95,1},{0.1,0.175,0.25,0.325,0.4,0.475,0.55,0.625,0.7,0.775,0.85,0.925,1})</f>
        <v>#DIV/0!</v>
      </c>
      <c r="U1585" s="320"/>
      <c r="V1585" s="344"/>
      <c r="W1585" s="342"/>
      <c r="X1585" s="320"/>
      <c r="Y1585" s="318">
        <f>R1585-(V1585/10)-X1585</f>
        <v>0</v>
      </c>
      <c r="Z1585" s="318" t="e">
        <f>Y1585*T1585*AE1585</f>
        <v>#DIV/0!</v>
      </c>
      <c r="AA1585" s="318" t="e">
        <f>U1585-V1585+Z1585</f>
        <v>#DIV/0!</v>
      </c>
      <c r="AB1585" s="270"/>
      <c r="AC1585" s="270"/>
      <c r="AD1585" s="281"/>
      <c r="AE1585" s="282" t="e">
        <f>VLOOKUP(AD1585,分类参数表!$I$2:$J$10,2,FALSE)</f>
        <v>#N/A</v>
      </c>
      <c r="AF1585" s="283"/>
      <c r="AG1585" s="269"/>
      <c r="AH1585" s="269"/>
      <c r="AI1585" s="269"/>
      <c r="AJ1585" s="269"/>
      <c r="AK1585" s="269"/>
      <c r="AL1585" s="269"/>
      <c r="AM1585" s="292"/>
      <c r="AN1585" s="293" t="e">
        <f t="shared" si="434"/>
        <v>#DIV/0!</v>
      </c>
      <c r="AO1585" s="298"/>
    </row>
    <row r="1586" spans="1:41" s="221" customFormat="1" ht="15" customHeight="1" x14ac:dyDescent="0.15">
      <c r="A1586" s="247"/>
      <c r="B1586" s="248">
        <f t="shared" ref="B1586:C1589" si="436">B1585</f>
        <v>0</v>
      </c>
      <c r="C1586" s="249">
        <f t="shared" si="436"/>
        <v>0</v>
      </c>
      <c r="D1586" s="250">
        <f>D1585+1</f>
        <v>2</v>
      </c>
      <c r="E1586" s="250"/>
      <c r="F1586" s="251"/>
      <c r="G1586" s="250"/>
      <c r="H1586" s="252"/>
      <c r="I1586" s="252"/>
      <c r="J1586" s="250"/>
      <c r="K1586" s="250"/>
      <c r="L1586" s="250"/>
      <c r="M1586" s="250"/>
      <c r="N1586" s="250"/>
      <c r="O1586" s="258">
        <f t="shared" si="433"/>
        <v>0</v>
      </c>
      <c r="P1586" s="333"/>
      <c r="Q1586" s="271"/>
      <c r="R1586" s="319"/>
      <c r="S1586" s="335"/>
      <c r="T1586" s="333"/>
      <c r="U1586" s="321"/>
      <c r="V1586" s="345"/>
      <c r="W1586" s="343"/>
      <c r="X1586" s="321"/>
      <c r="Y1586" s="319"/>
      <c r="Z1586" s="319"/>
      <c r="AA1586" s="319"/>
      <c r="AB1586" s="272"/>
      <c r="AC1586" s="272"/>
      <c r="AD1586" s="250">
        <f>AD1585</f>
        <v>0</v>
      </c>
      <c r="AE1586" s="284" t="e">
        <f>VLOOKUP(AD1586,分类参数表!$I$2:$J$10,2,FALSE)</f>
        <v>#N/A</v>
      </c>
      <c r="AF1586" s="285"/>
      <c r="AG1586" s="271"/>
      <c r="AH1586" s="271"/>
      <c r="AI1586" s="271"/>
      <c r="AJ1586" s="271"/>
      <c r="AK1586" s="271"/>
      <c r="AL1586" s="271"/>
      <c r="AM1586" s="294"/>
      <c r="AN1586" s="295" t="e">
        <f t="shared" si="434"/>
        <v>#DIV/0!</v>
      </c>
      <c r="AO1586" s="299"/>
    </row>
    <row r="1587" spans="1:41" s="221" customFormat="1" ht="15" customHeight="1" x14ac:dyDescent="0.15">
      <c r="A1587" s="247"/>
      <c r="B1587" s="248">
        <f t="shared" si="436"/>
        <v>0</v>
      </c>
      <c r="C1587" s="249">
        <f t="shared" si="436"/>
        <v>0</v>
      </c>
      <c r="D1587" s="250">
        <f>D1586+1</f>
        <v>3</v>
      </c>
      <c r="E1587" s="250"/>
      <c r="F1587" s="251"/>
      <c r="G1587" s="250"/>
      <c r="H1587" s="252"/>
      <c r="I1587" s="252"/>
      <c r="J1587" s="250"/>
      <c r="K1587" s="250"/>
      <c r="L1587" s="250"/>
      <c r="M1587" s="250"/>
      <c r="N1587" s="250"/>
      <c r="O1587" s="258">
        <f t="shared" si="433"/>
        <v>0</v>
      </c>
      <c r="P1587" s="333"/>
      <c r="Q1587" s="271"/>
      <c r="R1587" s="319"/>
      <c r="S1587" s="335"/>
      <c r="T1587" s="333"/>
      <c r="U1587" s="321"/>
      <c r="V1587" s="345"/>
      <c r="W1587" s="343"/>
      <c r="X1587" s="321"/>
      <c r="Y1587" s="319"/>
      <c r="Z1587" s="319"/>
      <c r="AA1587" s="319"/>
      <c r="AB1587" s="273"/>
      <c r="AC1587" s="273"/>
      <c r="AD1587" s="250">
        <f>AD1586</f>
        <v>0</v>
      </c>
      <c r="AE1587" s="284" t="e">
        <f>VLOOKUP(AD1587,分类参数表!$I$2:$J$10,2,FALSE)</f>
        <v>#N/A</v>
      </c>
      <c r="AF1587" s="285"/>
      <c r="AG1587" s="271"/>
      <c r="AH1587" s="271"/>
      <c r="AI1587" s="271"/>
      <c r="AJ1587" s="271"/>
      <c r="AK1587" s="271"/>
      <c r="AL1587" s="271"/>
      <c r="AM1587" s="294"/>
      <c r="AN1587" s="295" t="e">
        <f t="shared" si="434"/>
        <v>#DIV/0!</v>
      </c>
      <c r="AO1587" s="299"/>
    </row>
    <row r="1588" spans="1:41" s="221" customFormat="1" ht="15" customHeight="1" x14ac:dyDescent="0.15">
      <c r="A1588" s="247"/>
      <c r="B1588" s="248">
        <f t="shared" si="436"/>
        <v>0</v>
      </c>
      <c r="C1588" s="249">
        <f t="shared" si="436"/>
        <v>0</v>
      </c>
      <c r="D1588" s="250">
        <f>D1587+1</f>
        <v>4</v>
      </c>
      <c r="E1588" s="250"/>
      <c r="F1588" s="251"/>
      <c r="G1588" s="250"/>
      <c r="H1588" s="250"/>
      <c r="I1588" s="250"/>
      <c r="J1588" s="250"/>
      <c r="K1588" s="250"/>
      <c r="L1588" s="250"/>
      <c r="M1588" s="250"/>
      <c r="N1588" s="250"/>
      <c r="O1588" s="258">
        <f t="shared" si="433"/>
        <v>0</v>
      </c>
      <c r="P1588" s="333"/>
      <c r="Q1588" s="271"/>
      <c r="R1588" s="319"/>
      <c r="S1588" s="335"/>
      <c r="T1588" s="333"/>
      <c r="U1588" s="321"/>
      <c r="V1588" s="345"/>
      <c r="W1588" s="343"/>
      <c r="X1588" s="321"/>
      <c r="Y1588" s="319"/>
      <c r="Z1588" s="319"/>
      <c r="AA1588" s="319"/>
      <c r="AB1588" s="272"/>
      <c r="AC1588" s="272"/>
      <c r="AD1588" s="250">
        <f>AD1587</f>
        <v>0</v>
      </c>
      <c r="AE1588" s="284" t="e">
        <f>VLOOKUP(AD1588,分类参数表!$I$2:$J$10,2,FALSE)</f>
        <v>#N/A</v>
      </c>
      <c r="AF1588" s="285"/>
      <c r="AG1588" s="271"/>
      <c r="AH1588" s="271"/>
      <c r="AI1588" s="271"/>
      <c r="AJ1588" s="271"/>
      <c r="AK1588" s="271"/>
      <c r="AL1588" s="271"/>
      <c r="AM1588" s="294"/>
      <c r="AN1588" s="295" t="e">
        <f t="shared" si="434"/>
        <v>#DIV/0!</v>
      </c>
      <c r="AO1588" s="299"/>
    </row>
    <row r="1589" spans="1:41" s="221" customFormat="1" ht="15" customHeight="1" x14ac:dyDescent="0.15">
      <c r="A1589" s="247"/>
      <c r="B1589" s="248">
        <f t="shared" si="436"/>
        <v>0</v>
      </c>
      <c r="C1589" s="249">
        <f t="shared" si="436"/>
        <v>0</v>
      </c>
      <c r="D1589" s="250">
        <f>D1588+1</f>
        <v>5</v>
      </c>
      <c r="E1589" s="250"/>
      <c r="F1589" s="251"/>
      <c r="G1589" s="250"/>
      <c r="H1589" s="250"/>
      <c r="I1589" s="250"/>
      <c r="J1589" s="250"/>
      <c r="K1589" s="250"/>
      <c r="L1589" s="250"/>
      <c r="M1589" s="250"/>
      <c r="N1589" s="250"/>
      <c r="O1589" s="258">
        <f t="shared" si="433"/>
        <v>0</v>
      </c>
      <c r="P1589" s="333"/>
      <c r="Q1589" s="271"/>
      <c r="R1589" s="319"/>
      <c r="S1589" s="335"/>
      <c r="T1589" s="333"/>
      <c r="U1589" s="321"/>
      <c r="V1589" s="345"/>
      <c r="W1589" s="343"/>
      <c r="X1589" s="321"/>
      <c r="Y1589" s="319"/>
      <c r="Z1589" s="319"/>
      <c r="AA1589" s="319"/>
      <c r="AB1589" s="272"/>
      <c r="AC1589" s="272"/>
      <c r="AD1589" s="250">
        <f>AD1588</f>
        <v>0</v>
      </c>
      <c r="AE1589" s="284" t="e">
        <f>VLOOKUP(AD1589,分类参数表!$I$2:$J$10,2,FALSE)</f>
        <v>#N/A</v>
      </c>
      <c r="AF1589" s="285"/>
      <c r="AG1589" s="271"/>
      <c r="AH1589" s="271"/>
      <c r="AI1589" s="271"/>
      <c r="AJ1589" s="271"/>
      <c r="AK1589" s="271"/>
      <c r="AL1589" s="271"/>
      <c r="AM1589" s="294"/>
      <c r="AN1589" s="295" t="e">
        <f t="shared" si="434"/>
        <v>#DIV/0!</v>
      </c>
      <c r="AO1589" s="299"/>
    </row>
    <row r="1590" spans="1:41" s="218" customFormat="1" ht="15" customHeight="1" x14ac:dyDescent="0.15">
      <c r="A1590" s="229"/>
      <c r="B1590" s="230"/>
      <c r="C1590" s="231"/>
      <c r="D1590" s="232">
        <v>1</v>
      </c>
      <c r="E1590" s="233"/>
      <c r="F1590" s="233"/>
      <c r="G1590" s="232"/>
      <c r="H1590" s="234"/>
      <c r="I1590" s="234"/>
      <c r="J1590" s="232"/>
      <c r="K1590" s="233"/>
      <c r="L1590" s="232"/>
      <c r="M1590" s="232"/>
      <c r="N1590" s="232"/>
      <c r="O1590" s="255">
        <f t="shared" si="433"/>
        <v>0</v>
      </c>
      <c r="P1590" s="322">
        <f>SUM(O1590:O1594)</f>
        <v>0</v>
      </c>
      <c r="Q1590" s="264"/>
      <c r="R1590" s="330">
        <f>SUMPRODUCT(Q1590:Q1594+0)</f>
        <v>0</v>
      </c>
      <c r="S1590" s="346" t="e">
        <f>R1590/P1590</f>
        <v>#DIV/0!</v>
      </c>
      <c r="T1590" s="322" t="e">
        <f>LOOKUP(S1590,{0.4,0.45,0.5,0.55,0.6,0.65,0.7,0.75,0.8,0.85,0.9,0.95,1},{0.1,0.175,0.25,0.325,0.4,0.475,0.55,0.625,0.7,0.775,0.85,0.925,1})</f>
        <v>#DIV/0!</v>
      </c>
      <c r="U1590" s="324"/>
      <c r="V1590" s="326"/>
      <c r="W1590" s="328"/>
      <c r="X1590" s="324"/>
      <c r="Y1590" s="330">
        <f>R1590-(V1590/10)-X1590</f>
        <v>0</v>
      </c>
      <c r="Z1590" s="330" t="e">
        <f>Y1590*T1590*AE1590</f>
        <v>#DIV/0!</v>
      </c>
      <c r="AA1590" s="330" t="e">
        <f>U1590-V1590+Z1590</f>
        <v>#DIV/0!</v>
      </c>
      <c r="AB1590" s="265"/>
      <c r="AC1590" s="265"/>
      <c r="AD1590" s="276"/>
      <c r="AE1590" s="277" t="e">
        <f>VLOOKUP(AD1590,分类参数表!$I$2:$J$10,2,FALSE)</f>
        <v>#N/A</v>
      </c>
      <c r="AF1590" s="278"/>
      <c r="AG1590" s="264"/>
      <c r="AH1590" s="264"/>
      <c r="AI1590" s="264"/>
      <c r="AJ1590" s="264"/>
      <c r="AK1590" s="264"/>
      <c r="AL1590" s="264"/>
      <c r="AM1590" s="288"/>
      <c r="AN1590" s="289" t="e">
        <f t="shared" si="434"/>
        <v>#DIV/0!</v>
      </c>
      <c r="AO1590" s="296"/>
    </row>
    <row r="1591" spans="1:41" s="219" customFormat="1" ht="15" customHeight="1" x14ac:dyDescent="0.15">
      <c r="A1591" s="235"/>
      <c r="B1591" s="236">
        <f t="shared" ref="B1591:C1594" si="437">B1590</f>
        <v>0</v>
      </c>
      <c r="C1591" s="237">
        <f t="shared" si="437"/>
        <v>0</v>
      </c>
      <c r="D1591" s="238">
        <f>D1590+1</f>
        <v>2</v>
      </c>
      <c r="E1591" s="238"/>
      <c r="F1591" s="239"/>
      <c r="G1591" s="238"/>
      <c r="H1591" s="240"/>
      <c r="I1591" s="240"/>
      <c r="J1591" s="238"/>
      <c r="K1591" s="238"/>
      <c r="L1591" s="238"/>
      <c r="M1591" s="238"/>
      <c r="N1591" s="238"/>
      <c r="O1591" s="256">
        <f t="shared" si="433"/>
        <v>0</v>
      </c>
      <c r="P1591" s="323"/>
      <c r="Q1591" s="266"/>
      <c r="R1591" s="331"/>
      <c r="S1591" s="347"/>
      <c r="T1591" s="323"/>
      <c r="U1591" s="325"/>
      <c r="V1591" s="327"/>
      <c r="W1591" s="329"/>
      <c r="X1591" s="325"/>
      <c r="Y1591" s="331"/>
      <c r="Z1591" s="331"/>
      <c r="AA1591" s="331"/>
      <c r="AB1591" s="267"/>
      <c r="AC1591" s="267"/>
      <c r="AD1591" s="238">
        <f>AD1590</f>
        <v>0</v>
      </c>
      <c r="AE1591" s="279" t="e">
        <f>VLOOKUP(AD1591,分类参数表!$I$2:$J$10,2,FALSE)</f>
        <v>#N/A</v>
      </c>
      <c r="AF1591" s="280"/>
      <c r="AG1591" s="266"/>
      <c r="AH1591" s="266"/>
      <c r="AI1591" s="266"/>
      <c r="AJ1591" s="266"/>
      <c r="AK1591" s="266"/>
      <c r="AL1591" s="266"/>
      <c r="AM1591" s="290"/>
      <c r="AN1591" s="291" t="e">
        <f t="shared" si="434"/>
        <v>#DIV/0!</v>
      </c>
      <c r="AO1591" s="297"/>
    </row>
    <row r="1592" spans="1:41" s="219" customFormat="1" ht="15" customHeight="1" x14ac:dyDescent="0.15">
      <c r="A1592" s="235"/>
      <c r="B1592" s="236">
        <f t="shared" si="437"/>
        <v>0</v>
      </c>
      <c r="C1592" s="237">
        <f t="shared" si="437"/>
        <v>0</v>
      </c>
      <c r="D1592" s="238">
        <f>D1591+1</f>
        <v>3</v>
      </c>
      <c r="E1592" s="238"/>
      <c r="F1592" s="239"/>
      <c r="G1592" s="238"/>
      <c r="H1592" s="240"/>
      <c r="I1592" s="240"/>
      <c r="J1592" s="238"/>
      <c r="K1592" s="238"/>
      <c r="L1592" s="238"/>
      <c r="M1592" s="238"/>
      <c r="N1592" s="238"/>
      <c r="O1592" s="256">
        <f t="shared" si="433"/>
        <v>0</v>
      </c>
      <c r="P1592" s="323"/>
      <c r="Q1592" s="266"/>
      <c r="R1592" s="331"/>
      <c r="S1592" s="347"/>
      <c r="T1592" s="323"/>
      <c r="U1592" s="325"/>
      <c r="V1592" s="327"/>
      <c r="W1592" s="329"/>
      <c r="X1592" s="325"/>
      <c r="Y1592" s="331"/>
      <c r="Z1592" s="331"/>
      <c r="AA1592" s="331"/>
      <c r="AB1592" s="268"/>
      <c r="AC1592" s="268"/>
      <c r="AD1592" s="238">
        <f>AD1591</f>
        <v>0</v>
      </c>
      <c r="AE1592" s="279" t="e">
        <f>VLOOKUP(AD1592,分类参数表!$I$2:$J$10,2,FALSE)</f>
        <v>#N/A</v>
      </c>
      <c r="AF1592" s="280"/>
      <c r="AG1592" s="266"/>
      <c r="AH1592" s="266"/>
      <c r="AI1592" s="266"/>
      <c r="AJ1592" s="266"/>
      <c r="AK1592" s="266"/>
      <c r="AL1592" s="266"/>
      <c r="AM1592" s="290"/>
      <c r="AN1592" s="291" t="e">
        <f t="shared" si="434"/>
        <v>#DIV/0!</v>
      </c>
      <c r="AO1592" s="297"/>
    </row>
    <row r="1593" spans="1:41" s="219" customFormat="1" ht="15" customHeight="1" x14ac:dyDescent="0.15">
      <c r="A1593" s="235"/>
      <c r="B1593" s="236">
        <f t="shared" si="437"/>
        <v>0</v>
      </c>
      <c r="C1593" s="237">
        <f t="shared" si="437"/>
        <v>0</v>
      </c>
      <c r="D1593" s="238">
        <f>D1592+1</f>
        <v>4</v>
      </c>
      <c r="E1593" s="238"/>
      <c r="F1593" s="239"/>
      <c r="G1593" s="238"/>
      <c r="H1593" s="238"/>
      <c r="I1593" s="238"/>
      <c r="J1593" s="238"/>
      <c r="K1593" s="238"/>
      <c r="L1593" s="238"/>
      <c r="M1593" s="238"/>
      <c r="N1593" s="238"/>
      <c r="O1593" s="256">
        <f t="shared" si="433"/>
        <v>0</v>
      </c>
      <c r="P1593" s="323"/>
      <c r="Q1593" s="266"/>
      <c r="R1593" s="331"/>
      <c r="S1593" s="347"/>
      <c r="T1593" s="323"/>
      <c r="U1593" s="325"/>
      <c r="V1593" s="327"/>
      <c r="W1593" s="329"/>
      <c r="X1593" s="325"/>
      <c r="Y1593" s="331"/>
      <c r="Z1593" s="331"/>
      <c r="AA1593" s="331"/>
      <c r="AB1593" s="267"/>
      <c r="AC1593" s="267"/>
      <c r="AD1593" s="238">
        <f>AD1592</f>
        <v>0</v>
      </c>
      <c r="AE1593" s="279" t="e">
        <f>VLOOKUP(AD1593,分类参数表!$I$2:$J$10,2,FALSE)</f>
        <v>#N/A</v>
      </c>
      <c r="AF1593" s="280"/>
      <c r="AG1593" s="266"/>
      <c r="AH1593" s="266"/>
      <c r="AI1593" s="266"/>
      <c r="AJ1593" s="266"/>
      <c r="AK1593" s="266"/>
      <c r="AL1593" s="266"/>
      <c r="AM1593" s="290"/>
      <c r="AN1593" s="291" t="e">
        <f t="shared" si="434"/>
        <v>#DIV/0!</v>
      </c>
      <c r="AO1593" s="297"/>
    </row>
    <row r="1594" spans="1:41" s="219" customFormat="1" ht="15" customHeight="1" x14ac:dyDescent="0.15">
      <c r="A1594" s="235"/>
      <c r="B1594" s="236">
        <f t="shared" si="437"/>
        <v>0</v>
      </c>
      <c r="C1594" s="237">
        <f t="shared" si="437"/>
        <v>0</v>
      </c>
      <c r="D1594" s="238">
        <f>D1593+1</f>
        <v>5</v>
      </c>
      <c r="E1594" s="238"/>
      <c r="F1594" s="239"/>
      <c r="G1594" s="238"/>
      <c r="H1594" s="238"/>
      <c r="I1594" s="238"/>
      <c r="J1594" s="238"/>
      <c r="K1594" s="238"/>
      <c r="L1594" s="238"/>
      <c r="M1594" s="238"/>
      <c r="N1594" s="238"/>
      <c r="O1594" s="256">
        <f t="shared" si="433"/>
        <v>0</v>
      </c>
      <c r="P1594" s="323"/>
      <c r="Q1594" s="266"/>
      <c r="R1594" s="331"/>
      <c r="S1594" s="347"/>
      <c r="T1594" s="323"/>
      <c r="U1594" s="325"/>
      <c r="V1594" s="327"/>
      <c r="W1594" s="329"/>
      <c r="X1594" s="325"/>
      <c r="Y1594" s="331"/>
      <c r="Z1594" s="331"/>
      <c r="AA1594" s="331"/>
      <c r="AB1594" s="267"/>
      <c r="AC1594" s="267"/>
      <c r="AD1594" s="238">
        <f>AD1593</f>
        <v>0</v>
      </c>
      <c r="AE1594" s="279" t="e">
        <f>VLOOKUP(AD1594,分类参数表!$I$2:$J$10,2,FALSE)</f>
        <v>#N/A</v>
      </c>
      <c r="AF1594" s="280"/>
      <c r="AG1594" s="266"/>
      <c r="AH1594" s="266"/>
      <c r="AI1594" s="266"/>
      <c r="AJ1594" s="266"/>
      <c r="AK1594" s="266"/>
      <c r="AL1594" s="266"/>
      <c r="AM1594" s="290"/>
      <c r="AN1594" s="291" t="e">
        <f t="shared" si="434"/>
        <v>#DIV/0!</v>
      </c>
      <c r="AO1594" s="297"/>
    </row>
    <row r="1595" spans="1:41" s="220" customFormat="1" ht="15" customHeight="1" x14ac:dyDescent="0.15">
      <c r="A1595" s="241"/>
      <c r="B1595" s="242"/>
      <c r="C1595" s="243"/>
      <c r="D1595" s="244">
        <v>1</v>
      </c>
      <c r="E1595" s="245"/>
      <c r="F1595" s="245"/>
      <c r="G1595" s="244"/>
      <c r="H1595" s="246"/>
      <c r="I1595" s="246"/>
      <c r="J1595" s="244"/>
      <c r="K1595" s="245"/>
      <c r="L1595" s="244"/>
      <c r="M1595" s="244"/>
      <c r="N1595" s="244"/>
      <c r="O1595" s="257">
        <f t="shared" si="433"/>
        <v>0</v>
      </c>
      <c r="P1595" s="332">
        <f>SUM(O1595:O1599)</f>
        <v>0</v>
      </c>
      <c r="Q1595" s="269"/>
      <c r="R1595" s="318">
        <f>SUMPRODUCT(Q1595:Q1599+0)</f>
        <v>0</v>
      </c>
      <c r="S1595" s="334" t="e">
        <f>R1595/P1595</f>
        <v>#DIV/0!</v>
      </c>
      <c r="T1595" s="332" t="e">
        <f>LOOKUP(S1595,{0.4,0.45,0.5,0.55,0.6,0.65,0.7,0.75,0.8,0.85,0.9,0.95,1},{0.1,0.175,0.25,0.325,0.4,0.475,0.55,0.625,0.7,0.775,0.85,0.925,1})</f>
        <v>#DIV/0!</v>
      </c>
      <c r="U1595" s="320"/>
      <c r="V1595" s="344"/>
      <c r="W1595" s="342"/>
      <c r="X1595" s="320"/>
      <c r="Y1595" s="318">
        <f>R1595-(V1595/10)-X1595</f>
        <v>0</v>
      </c>
      <c r="Z1595" s="318" t="e">
        <f>Y1595*T1595*AE1595</f>
        <v>#DIV/0!</v>
      </c>
      <c r="AA1595" s="318" t="e">
        <f>U1595-V1595+Z1595</f>
        <v>#DIV/0!</v>
      </c>
      <c r="AB1595" s="270"/>
      <c r="AC1595" s="270"/>
      <c r="AD1595" s="281"/>
      <c r="AE1595" s="282" t="e">
        <f>VLOOKUP(AD1595,分类参数表!$I$2:$J$10,2,FALSE)</f>
        <v>#N/A</v>
      </c>
      <c r="AF1595" s="283"/>
      <c r="AG1595" s="269"/>
      <c r="AH1595" s="269"/>
      <c r="AI1595" s="269"/>
      <c r="AJ1595" s="269"/>
      <c r="AK1595" s="269"/>
      <c r="AL1595" s="269"/>
      <c r="AM1595" s="292"/>
      <c r="AN1595" s="293" t="e">
        <f t="shared" si="434"/>
        <v>#DIV/0!</v>
      </c>
      <c r="AO1595" s="298"/>
    </row>
    <row r="1596" spans="1:41" s="221" customFormat="1" ht="15" customHeight="1" x14ac:dyDescent="0.15">
      <c r="A1596" s="247"/>
      <c r="B1596" s="248">
        <f t="shared" ref="B1596:C1599" si="438">B1595</f>
        <v>0</v>
      </c>
      <c r="C1596" s="249">
        <f t="shared" si="438"/>
        <v>0</v>
      </c>
      <c r="D1596" s="250">
        <f>D1595+1</f>
        <v>2</v>
      </c>
      <c r="E1596" s="250"/>
      <c r="F1596" s="251"/>
      <c r="G1596" s="250"/>
      <c r="H1596" s="252"/>
      <c r="I1596" s="252"/>
      <c r="J1596" s="250"/>
      <c r="K1596" s="250"/>
      <c r="L1596" s="250"/>
      <c r="M1596" s="250"/>
      <c r="N1596" s="250"/>
      <c r="O1596" s="258">
        <f t="shared" si="433"/>
        <v>0</v>
      </c>
      <c r="P1596" s="333"/>
      <c r="Q1596" s="271"/>
      <c r="R1596" s="319"/>
      <c r="S1596" s="335"/>
      <c r="T1596" s="333"/>
      <c r="U1596" s="321"/>
      <c r="V1596" s="345"/>
      <c r="W1596" s="343"/>
      <c r="X1596" s="321"/>
      <c r="Y1596" s="319"/>
      <c r="Z1596" s="319"/>
      <c r="AA1596" s="319"/>
      <c r="AB1596" s="272"/>
      <c r="AC1596" s="272"/>
      <c r="AD1596" s="250">
        <f>AD1595</f>
        <v>0</v>
      </c>
      <c r="AE1596" s="284" t="e">
        <f>VLOOKUP(AD1596,分类参数表!$I$2:$J$10,2,FALSE)</f>
        <v>#N/A</v>
      </c>
      <c r="AF1596" s="285"/>
      <c r="AG1596" s="271"/>
      <c r="AH1596" s="271"/>
      <c r="AI1596" s="271"/>
      <c r="AJ1596" s="271"/>
      <c r="AK1596" s="271"/>
      <c r="AL1596" s="271"/>
      <c r="AM1596" s="294"/>
      <c r="AN1596" s="295" t="e">
        <f t="shared" si="434"/>
        <v>#DIV/0!</v>
      </c>
      <c r="AO1596" s="299"/>
    </row>
    <row r="1597" spans="1:41" s="221" customFormat="1" ht="15" customHeight="1" x14ac:dyDescent="0.15">
      <c r="A1597" s="247"/>
      <c r="B1597" s="248">
        <f t="shared" si="438"/>
        <v>0</v>
      </c>
      <c r="C1597" s="249">
        <f t="shared" si="438"/>
        <v>0</v>
      </c>
      <c r="D1597" s="250">
        <f>D1596+1</f>
        <v>3</v>
      </c>
      <c r="E1597" s="250"/>
      <c r="F1597" s="251"/>
      <c r="G1597" s="250"/>
      <c r="H1597" s="252"/>
      <c r="I1597" s="252"/>
      <c r="J1597" s="250"/>
      <c r="K1597" s="250"/>
      <c r="L1597" s="250"/>
      <c r="M1597" s="250"/>
      <c r="N1597" s="250"/>
      <c r="O1597" s="258">
        <f t="shared" si="433"/>
        <v>0</v>
      </c>
      <c r="P1597" s="333"/>
      <c r="Q1597" s="271"/>
      <c r="R1597" s="319"/>
      <c r="S1597" s="335"/>
      <c r="T1597" s="333"/>
      <c r="U1597" s="321"/>
      <c r="V1597" s="345"/>
      <c r="W1597" s="343"/>
      <c r="X1597" s="321"/>
      <c r="Y1597" s="319"/>
      <c r="Z1597" s="319"/>
      <c r="AA1597" s="319"/>
      <c r="AB1597" s="273"/>
      <c r="AC1597" s="273"/>
      <c r="AD1597" s="250">
        <f>AD1596</f>
        <v>0</v>
      </c>
      <c r="AE1597" s="284" t="e">
        <f>VLOOKUP(AD1597,分类参数表!$I$2:$J$10,2,FALSE)</f>
        <v>#N/A</v>
      </c>
      <c r="AF1597" s="285"/>
      <c r="AG1597" s="271"/>
      <c r="AH1597" s="271"/>
      <c r="AI1597" s="271"/>
      <c r="AJ1597" s="271"/>
      <c r="AK1597" s="271"/>
      <c r="AL1597" s="271"/>
      <c r="AM1597" s="294"/>
      <c r="AN1597" s="295" t="e">
        <f t="shared" si="434"/>
        <v>#DIV/0!</v>
      </c>
      <c r="AO1597" s="299"/>
    </row>
    <row r="1598" spans="1:41" s="221" customFormat="1" ht="15" customHeight="1" x14ac:dyDescent="0.15">
      <c r="A1598" s="247"/>
      <c r="B1598" s="248">
        <f t="shared" si="438"/>
        <v>0</v>
      </c>
      <c r="C1598" s="249">
        <f t="shared" si="438"/>
        <v>0</v>
      </c>
      <c r="D1598" s="250">
        <f>D1597+1</f>
        <v>4</v>
      </c>
      <c r="E1598" s="250"/>
      <c r="F1598" s="251"/>
      <c r="G1598" s="250"/>
      <c r="H1598" s="250"/>
      <c r="I1598" s="250"/>
      <c r="J1598" s="250"/>
      <c r="K1598" s="250"/>
      <c r="L1598" s="250"/>
      <c r="M1598" s="250"/>
      <c r="N1598" s="250"/>
      <c r="O1598" s="258">
        <f t="shared" si="433"/>
        <v>0</v>
      </c>
      <c r="P1598" s="333"/>
      <c r="Q1598" s="271"/>
      <c r="R1598" s="319"/>
      <c r="S1598" s="335"/>
      <c r="T1598" s="333"/>
      <c r="U1598" s="321"/>
      <c r="V1598" s="345"/>
      <c r="W1598" s="343"/>
      <c r="X1598" s="321"/>
      <c r="Y1598" s="319"/>
      <c r="Z1598" s="319"/>
      <c r="AA1598" s="319"/>
      <c r="AB1598" s="272"/>
      <c r="AC1598" s="272"/>
      <c r="AD1598" s="250">
        <f>AD1597</f>
        <v>0</v>
      </c>
      <c r="AE1598" s="284" t="e">
        <f>VLOOKUP(AD1598,分类参数表!$I$2:$J$10,2,FALSE)</f>
        <v>#N/A</v>
      </c>
      <c r="AF1598" s="285"/>
      <c r="AG1598" s="271"/>
      <c r="AH1598" s="271"/>
      <c r="AI1598" s="271"/>
      <c r="AJ1598" s="271"/>
      <c r="AK1598" s="271"/>
      <c r="AL1598" s="271"/>
      <c r="AM1598" s="294"/>
      <c r="AN1598" s="295" t="e">
        <f t="shared" si="434"/>
        <v>#DIV/0!</v>
      </c>
      <c r="AO1598" s="299"/>
    </row>
    <row r="1599" spans="1:41" s="221" customFormat="1" ht="15" customHeight="1" x14ac:dyDescent="0.15">
      <c r="A1599" s="247"/>
      <c r="B1599" s="248">
        <f t="shared" si="438"/>
        <v>0</v>
      </c>
      <c r="C1599" s="249">
        <f t="shared" si="438"/>
        <v>0</v>
      </c>
      <c r="D1599" s="250">
        <f>D1598+1</f>
        <v>5</v>
      </c>
      <c r="E1599" s="250"/>
      <c r="F1599" s="251"/>
      <c r="G1599" s="250"/>
      <c r="H1599" s="250"/>
      <c r="I1599" s="250"/>
      <c r="J1599" s="250"/>
      <c r="K1599" s="250"/>
      <c r="L1599" s="250"/>
      <c r="M1599" s="250"/>
      <c r="N1599" s="250"/>
      <c r="O1599" s="258">
        <f t="shared" si="433"/>
        <v>0</v>
      </c>
      <c r="P1599" s="333"/>
      <c r="Q1599" s="271"/>
      <c r="R1599" s="319"/>
      <c r="S1599" s="335"/>
      <c r="T1599" s="333"/>
      <c r="U1599" s="321"/>
      <c r="V1599" s="345"/>
      <c r="W1599" s="343"/>
      <c r="X1599" s="321"/>
      <c r="Y1599" s="319"/>
      <c r="Z1599" s="319"/>
      <c r="AA1599" s="319"/>
      <c r="AB1599" s="272"/>
      <c r="AC1599" s="272"/>
      <c r="AD1599" s="250">
        <f>AD1598</f>
        <v>0</v>
      </c>
      <c r="AE1599" s="284" t="e">
        <f>VLOOKUP(AD1599,分类参数表!$I$2:$J$10,2,FALSE)</f>
        <v>#N/A</v>
      </c>
      <c r="AF1599" s="285"/>
      <c r="AG1599" s="271"/>
      <c r="AH1599" s="271"/>
      <c r="AI1599" s="271"/>
      <c r="AJ1599" s="271"/>
      <c r="AK1599" s="271"/>
      <c r="AL1599" s="271"/>
      <c r="AM1599" s="294"/>
      <c r="AN1599" s="295" t="e">
        <f t="shared" si="434"/>
        <v>#DIV/0!</v>
      </c>
      <c r="AO1599" s="299"/>
    </row>
    <row r="1600" spans="1:41" s="218" customFormat="1" ht="15" customHeight="1" x14ac:dyDescent="0.15">
      <c r="A1600" s="229"/>
      <c r="B1600" s="230"/>
      <c r="C1600" s="231"/>
      <c r="D1600" s="232">
        <v>1</v>
      </c>
      <c r="E1600" s="233"/>
      <c r="F1600" s="233"/>
      <c r="G1600" s="232"/>
      <c r="H1600" s="234"/>
      <c r="I1600" s="234"/>
      <c r="J1600" s="232"/>
      <c r="K1600" s="233"/>
      <c r="L1600" s="232"/>
      <c r="M1600" s="232"/>
      <c r="N1600" s="232"/>
      <c r="O1600" s="255">
        <f t="shared" si="433"/>
        <v>0</v>
      </c>
      <c r="P1600" s="322">
        <f>SUM(O1600:O1604)</f>
        <v>0</v>
      </c>
      <c r="Q1600" s="264"/>
      <c r="R1600" s="330">
        <f>SUMPRODUCT(Q1600:Q1604+0)</f>
        <v>0</v>
      </c>
      <c r="S1600" s="346" t="e">
        <f>R1600/P1600</f>
        <v>#DIV/0!</v>
      </c>
      <c r="T1600" s="322" t="e">
        <f>LOOKUP(S1600,{0.4,0.45,0.5,0.55,0.6,0.65,0.7,0.75,0.8,0.85,0.9,0.95,1},{0.1,0.175,0.25,0.325,0.4,0.475,0.55,0.625,0.7,0.775,0.85,0.925,1})</f>
        <v>#DIV/0!</v>
      </c>
      <c r="U1600" s="324"/>
      <c r="V1600" s="326"/>
      <c r="W1600" s="328"/>
      <c r="X1600" s="324"/>
      <c r="Y1600" s="330">
        <f>R1600-(V1600/10)-X1600</f>
        <v>0</v>
      </c>
      <c r="Z1600" s="330" t="e">
        <f>Y1600*T1600*AE1600</f>
        <v>#DIV/0!</v>
      </c>
      <c r="AA1600" s="330" t="e">
        <f>U1600-V1600+Z1600</f>
        <v>#DIV/0!</v>
      </c>
      <c r="AB1600" s="265"/>
      <c r="AC1600" s="265"/>
      <c r="AD1600" s="276"/>
      <c r="AE1600" s="277" t="e">
        <f>VLOOKUP(AD1600,分类参数表!$I$2:$J$10,2,FALSE)</f>
        <v>#N/A</v>
      </c>
      <c r="AF1600" s="278"/>
      <c r="AG1600" s="264"/>
      <c r="AH1600" s="264"/>
      <c r="AI1600" s="264"/>
      <c r="AJ1600" s="264"/>
      <c r="AK1600" s="264"/>
      <c r="AL1600" s="264"/>
      <c r="AM1600" s="288"/>
      <c r="AN1600" s="289" t="e">
        <f t="shared" si="434"/>
        <v>#DIV/0!</v>
      </c>
      <c r="AO1600" s="296"/>
    </row>
    <row r="1601" spans="1:41" s="219" customFormat="1" ht="15" customHeight="1" x14ac:dyDescent="0.15">
      <c r="A1601" s="235"/>
      <c r="B1601" s="236">
        <f t="shared" ref="B1601:C1604" si="439">B1600</f>
        <v>0</v>
      </c>
      <c r="C1601" s="237">
        <f t="shared" si="439"/>
        <v>0</v>
      </c>
      <c r="D1601" s="238">
        <f>D1600+1</f>
        <v>2</v>
      </c>
      <c r="E1601" s="238"/>
      <c r="F1601" s="239"/>
      <c r="G1601" s="238"/>
      <c r="H1601" s="240"/>
      <c r="I1601" s="240"/>
      <c r="J1601" s="238"/>
      <c r="K1601" s="238"/>
      <c r="L1601" s="238"/>
      <c r="M1601" s="238"/>
      <c r="N1601" s="238"/>
      <c r="O1601" s="256">
        <f t="shared" si="433"/>
        <v>0</v>
      </c>
      <c r="P1601" s="323"/>
      <c r="Q1601" s="266"/>
      <c r="R1601" s="331"/>
      <c r="S1601" s="347"/>
      <c r="T1601" s="323"/>
      <c r="U1601" s="325"/>
      <c r="V1601" s="327"/>
      <c r="W1601" s="329"/>
      <c r="X1601" s="325"/>
      <c r="Y1601" s="331"/>
      <c r="Z1601" s="331"/>
      <c r="AA1601" s="331"/>
      <c r="AB1601" s="267"/>
      <c r="AC1601" s="267"/>
      <c r="AD1601" s="238">
        <f>AD1600</f>
        <v>0</v>
      </c>
      <c r="AE1601" s="279" t="e">
        <f>VLOOKUP(AD1601,分类参数表!$I$2:$J$10,2,FALSE)</f>
        <v>#N/A</v>
      </c>
      <c r="AF1601" s="280"/>
      <c r="AG1601" s="266"/>
      <c r="AH1601" s="266"/>
      <c r="AI1601" s="266"/>
      <c r="AJ1601" s="266"/>
      <c r="AK1601" s="266"/>
      <c r="AL1601" s="266"/>
      <c r="AM1601" s="290"/>
      <c r="AN1601" s="291" t="e">
        <f t="shared" si="434"/>
        <v>#DIV/0!</v>
      </c>
      <c r="AO1601" s="297"/>
    </row>
    <row r="1602" spans="1:41" s="219" customFormat="1" ht="15" customHeight="1" x14ac:dyDescent="0.15">
      <c r="A1602" s="235"/>
      <c r="B1602" s="236">
        <f t="shared" si="439"/>
        <v>0</v>
      </c>
      <c r="C1602" s="237">
        <f t="shared" si="439"/>
        <v>0</v>
      </c>
      <c r="D1602" s="238">
        <f>D1601+1</f>
        <v>3</v>
      </c>
      <c r="E1602" s="238"/>
      <c r="F1602" s="239"/>
      <c r="G1602" s="238"/>
      <c r="H1602" s="240"/>
      <c r="I1602" s="240"/>
      <c r="J1602" s="238"/>
      <c r="K1602" s="238"/>
      <c r="L1602" s="238"/>
      <c r="M1602" s="238"/>
      <c r="N1602" s="238"/>
      <c r="O1602" s="256">
        <f t="shared" si="433"/>
        <v>0</v>
      </c>
      <c r="P1602" s="323"/>
      <c r="Q1602" s="266"/>
      <c r="R1602" s="331"/>
      <c r="S1602" s="347"/>
      <c r="T1602" s="323"/>
      <c r="U1602" s="325"/>
      <c r="V1602" s="327"/>
      <c r="W1602" s="329"/>
      <c r="X1602" s="325"/>
      <c r="Y1602" s="331"/>
      <c r="Z1602" s="331"/>
      <c r="AA1602" s="331"/>
      <c r="AB1602" s="268"/>
      <c r="AC1602" s="268"/>
      <c r="AD1602" s="238">
        <f>AD1601</f>
        <v>0</v>
      </c>
      <c r="AE1602" s="279" t="e">
        <f>VLOOKUP(AD1602,分类参数表!$I$2:$J$10,2,FALSE)</f>
        <v>#N/A</v>
      </c>
      <c r="AF1602" s="280"/>
      <c r="AG1602" s="266"/>
      <c r="AH1602" s="266"/>
      <c r="AI1602" s="266"/>
      <c r="AJ1602" s="266"/>
      <c r="AK1602" s="266"/>
      <c r="AL1602" s="266"/>
      <c r="AM1602" s="290"/>
      <c r="AN1602" s="291" t="e">
        <f t="shared" si="434"/>
        <v>#DIV/0!</v>
      </c>
      <c r="AO1602" s="297"/>
    </row>
    <row r="1603" spans="1:41" s="219" customFormat="1" ht="15" customHeight="1" x14ac:dyDescent="0.15">
      <c r="A1603" s="235"/>
      <c r="B1603" s="236">
        <f t="shared" si="439"/>
        <v>0</v>
      </c>
      <c r="C1603" s="237">
        <f t="shared" si="439"/>
        <v>0</v>
      </c>
      <c r="D1603" s="238">
        <f>D1602+1</f>
        <v>4</v>
      </c>
      <c r="E1603" s="238"/>
      <c r="F1603" s="239"/>
      <c r="G1603" s="238"/>
      <c r="H1603" s="238"/>
      <c r="I1603" s="238"/>
      <c r="J1603" s="238"/>
      <c r="K1603" s="238"/>
      <c r="L1603" s="238"/>
      <c r="M1603" s="238"/>
      <c r="N1603" s="238"/>
      <c r="O1603" s="256">
        <f t="shared" si="433"/>
        <v>0</v>
      </c>
      <c r="P1603" s="323"/>
      <c r="Q1603" s="266"/>
      <c r="R1603" s="331"/>
      <c r="S1603" s="347"/>
      <c r="T1603" s="323"/>
      <c r="U1603" s="325"/>
      <c r="V1603" s="327"/>
      <c r="W1603" s="329"/>
      <c r="X1603" s="325"/>
      <c r="Y1603" s="331"/>
      <c r="Z1603" s="331"/>
      <c r="AA1603" s="331"/>
      <c r="AB1603" s="267"/>
      <c r="AC1603" s="267"/>
      <c r="AD1603" s="238">
        <f>AD1602</f>
        <v>0</v>
      </c>
      <c r="AE1603" s="279" t="e">
        <f>VLOOKUP(AD1603,分类参数表!$I$2:$J$10,2,FALSE)</f>
        <v>#N/A</v>
      </c>
      <c r="AF1603" s="280"/>
      <c r="AG1603" s="266"/>
      <c r="AH1603" s="266"/>
      <c r="AI1603" s="266"/>
      <c r="AJ1603" s="266"/>
      <c r="AK1603" s="266"/>
      <c r="AL1603" s="266"/>
      <c r="AM1603" s="290"/>
      <c r="AN1603" s="291" t="e">
        <f t="shared" si="434"/>
        <v>#DIV/0!</v>
      </c>
      <c r="AO1603" s="297"/>
    </row>
    <row r="1604" spans="1:41" s="219" customFormat="1" ht="15" customHeight="1" x14ac:dyDescent="0.15">
      <c r="A1604" s="235"/>
      <c r="B1604" s="236">
        <f t="shared" si="439"/>
        <v>0</v>
      </c>
      <c r="C1604" s="237">
        <f t="shared" si="439"/>
        <v>0</v>
      </c>
      <c r="D1604" s="238">
        <f>D1603+1</f>
        <v>5</v>
      </c>
      <c r="E1604" s="238"/>
      <c r="F1604" s="239"/>
      <c r="G1604" s="238"/>
      <c r="H1604" s="238"/>
      <c r="I1604" s="238"/>
      <c r="J1604" s="238"/>
      <c r="K1604" s="238"/>
      <c r="L1604" s="238"/>
      <c r="M1604" s="238"/>
      <c r="N1604" s="238"/>
      <c r="O1604" s="256">
        <f t="shared" si="433"/>
        <v>0</v>
      </c>
      <c r="P1604" s="323"/>
      <c r="Q1604" s="266"/>
      <c r="R1604" s="331"/>
      <c r="S1604" s="347"/>
      <c r="T1604" s="323"/>
      <c r="U1604" s="325"/>
      <c r="V1604" s="327"/>
      <c r="W1604" s="329"/>
      <c r="X1604" s="325"/>
      <c r="Y1604" s="331"/>
      <c r="Z1604" s="331"/>
      <c r="AA1604" s="331"/>
      <c r="AB1604" s="267"/>
      <c r="AC1604" s="267"/>
      <c r="AD1604" s="238">
        <f>AD1603</f>
        <v>0</v>
      </c>
      <c r="AE1604" s="279" t="e">
        <f>VLOOKUP(AD1604,分类参数表!$I$2:$J$10,2,FALSE)</f>
        <v>#N/A</v>
      </c>
      <c r="AF1604" s="280"/>
      <c r="AG1604" s="266"/>
      <c r="AH1604" s="266"/>
      <c r="AI1604" s="266"/>
      <c r="AJ1604" s="266"/>
      <c r="AK1604" s="266"/>
      <c r="AL1604" s="266"/>
      <c r="AM1604" s="290"/>
      <c r="AN1604" s="291" t="e">
        <f t="shared" si="434"/>
        <v>#DIV/0!</v>
      </c>
      <c r="AO1604" s="297"/>
    </row>
    <row r="1605" spans="1:41" x14ac:dyDescent="0.15">
      <c r="A1605" s="253"/>
      <c r="B1605" s="38"/>
      <c r="C1605" s="37"/>
      <c r="D1605" s="38"/>
      <c r="E1605" s="38"/>
      <c r="F1605" s="38"/>
      <c r="G1605" s="38"/>
      <c r="H1605" s="38"/>
      <c r="I1605" s="38"/>
      <c r="J1605" s="38"/>
      <c r="K1605" s="38"/>
      <c r="L1605" s="38"/>
      <c r="M1605" s="38"/>
      <c r="N1605" s="38"/>
      <c r="O1605" s="38"/>
      <c r="P1605" s="38"/>
      <c r="Q1605" s="67"/>
      <c r="R1605" s="38"/>
      <c r="S1605" s="38"/>
      <c r="T1605" s="38"/>
      <c r="U1605" s="38"/>
      <c r="V1605" s="68"/>
      <c r="W1605" s="67"/>
      <c r="X1605" s="38"/>
      <c r="Y1605" s="68"/>
      <c r="Z1605" s="68"/>
      <c r="AA1605" s="68"/>
      <c r="AB1605" s="68"/>
      <c r="AC1605" s="68"/>
      <c r="AD1605" s="38"/>
      <c r="AE1605" s="286"/>
      <c r="AF1605" s="38"/>
      <c r="AG1605" s="38"/>
      <c r="AH1605" s="38"/>
      <c r="AI1605" s="38"/>
      <c r="AJ1605" s="38"/>
      <c r="AK1605" s="38"/>
      <c r="AL1605" s="38"/>
      <c r="AM1605" s="68"/>
      <c r="AN1605" s="90"/>
      <c r="AO1605" s="98"/>
    </row>
    <row r="1606" spans="1:41" s="218" customFormat="1" ht="15" customHeight="1" x14ac:dyDescent="0.15">
      <c r="A1606" s="229"/>
      <c r="B1606" s="230"/>
      <c r="C1606" s="231"/>
      <c r="D1606" s="232">
        <v>1</v>
      </c>
      <c r="E1606" s="233"/>
      <c r="F1606" s="233"/>
      <c r="G1606" s="232"/>
      <c r="H1606" s="234"/>
      <c r="I1606" s="234"/>
      <c r="J1606" s="232"/>
      <c r="K1606" s="233"/>
      <c r="L1606" s="232"/>
      <c r="M1606" s="232"/>
      <c r="N1606" s="232"/>
      <c r="O1606" s="255">
        <f t="shared" ref="O1606:O1630" si="440">N1606*M1606</f>
        <v>0</v>
      </c>
      <c r="P1606" s="322">
        <f>SUM(O1606:O1610)</f>
        <v>0</v>
      </c>
      <c r="Q1606" s="264"/>
      <c r="R1606" s="330">
        <f>SUMPRODUCT(Q1606:Q1610+0)</f>
        <v>0</v>
      </c>
      <c r="S1606" s="346" t="e">
        <f>R1606/P1606</f>
        <v>#DIV/0!</v>
      </c>
      <c r="T1606" s="322" t="e">
        <f>LOOKUP(S1606,{0.4,0.45,0.5,0.55,0.6,0.65,0.7,0.75,0.8,0.85,0.9,0.95,1},{0.1,0.175,0.25,0.325,0.4,0.475,0.55,0.625,0.7,0.775,0.85,0.925,1})</f>
        <v>#DIV/0!</v>
      </c>
      <c r="U1606" s="324"/>
      <c r="V1606" s="326"/>
      <c r="W1606" s="328"/>
      <c r="X1606" s="324"/>
      <c r="Y1606" s="330">
        <f>R1606-(V1606/10)-X1606</f>
        <v>0</v>
      </c>
      <c r="Z1606" s="330" t="e">
        <f>Y1606*T1606*AE1606</f>
        <v>#DIV/0!</v>
      </c>
      <c r="AA1606" s="330" t="e">
        <f>U1606-V1606+Z1606</f>
        <v>#DIV/0!</v>
      </c>
      <c r="AB1606" s="265"/>
      <c r="AC1606" s="265"/>
      <c r="AD1606" s="276"/>
      <c r="AE1606" s="277" t="e">
        <f>VLOOKUP(AD1606,分类参数表!$I$2:$J$10,2,FALSE)</f>
        <v>#N/A</v>
      </c>
      <c r="AF1606" s="278"/>
      <c r="AG1606" s="264"/>
      <c r="AH1606" s="264"/>
      <c r="AI1606" s="264"/>
      <c r="AJ1606" s="264"/>
      <c r="AK1606" s="264"/>
      <c r="AL1606" s="264"/>
      <c r="AM1606" s="288"/>
      <c r="AN1606" s="289" t="e">
        <f t="shared" ref="AN1606:AN1630" si="441">(Q1606-AM1606)/M1606/N1606</f>
        <v>#DIV/0!</v>
      </c>
      <c r="AO1606" s="296"/>
    </row>
    <row r="1607" spans="1:41" s="219" customFormat="1" ht="15" customHeight="1" x14ac:dyDescent="0.15">
      <c r="A1607" s="235"/>
      <c r="B1607" s="236">
        <f t="shared" ref="B1607:C1610" si="442">B1606</f>
        <v>0</v>
      </c>
      <c r="C1607" s="237">
        <f t="shared" si="442"/>
        <v>0</v>
      </c>
      <c r="D1607" s="238">
        <f>D1606+1</f>
        <v>2</v>
      </c>
      <c r="E1607" s="238"/>
      <c r="F1607" s="239"/>
      <c r="G1607" s="238"/>
      <c r="H1607" s="240"/>
      <c r="I1607" s="240"/>
      <c r="J1607" s="238"/>
      <c r="K1607" s="238"/>
      <c r="L1607" s="238"/>
      <c r="M1607" s="238"/>
      <c r="N1607" s="238"/>
      <c r="O1607" s="256">
        <f t="shared" si="440"/>
        <v>0</v>
      </c>
      <c r="P1607" s="323"/>
      <c r="Q1607" s="266"/>
      <c r="R1607" s="331"/>
      <c r="S1607" s="347"/>
      <c r="T1607" s="323"/>
      <c r="U1607" s="325"/>
      <c r="V1607" s="327"/>
      <c r="W1607" s="329"/>
      <c r="X1607" s="325"/>
      <c r="Y1607" s="331"/>
      <c r="Z1607" s="331"/>
      <c r="AA1607" s="331"/>
      <c r="AB1607" s="267"/>
      <c r="AC1607" s="267"/>
      <c r="AD1607" s="238">
        <f>AD1606</f>
        <v>0</v>
      </c>
      <c r="AE1607" s="279" t="e">
        <f>VLOOKUP(AD1607,分类参数表!$I$2:$J$10,2,FALSE)</f>
        <v>#N/A</v>
      </c>
      <c r="AF1607" s="280"/>
      <c r="AG1607" s="266"/>
      <c r="AH1607" s="266"/>
      <c r="AI1607" s="266"/>
      <c r="AJ1607" s="266"/>
      <c r="AK1607" s="266"/>
      <c r="AL1607" s="266"/>
      <c r="AM1607" s="290"/>
      <c r="AN1607" s="291" t="e">
        <f t="shared" si="441"/>
        <v>#DIV/0!</v>
      </c>
      <c r="AO1607" s="297"/>
    </row>
    <row r="1608" spans="1:41" s="219" customFormat="1" ht="15" customHeight="1" x14ac:dyDescent="0.15">
      <c r="A1608" s="235"/>
      <c r="B1608" s="236">
        <f t="shared" si="442"/>
        <v>0</v>
      </c>
      <c r="C1608" s="237">
        <f t="shared" si="442"/>
        <v>0</v>
      </c>
      <c r="D1608" s="238">
        <f>D1607+1</f>
        <v>3</v>
      </c>
      <c r="E1608" s="238"/>
      <c r="F1608" s="239"/>
      <c r="G1608" s="238"/>
      <c r="H1608" s="240"/>
      <c r="I1608" s="240"/>
      <c r="J1608" s="238"/>
      <c r="K1608" s="238"/>
      <c r="L1608" s="238"/>
      <c r="M1608" s="238"/>
      <c r="N1608" s="238"/>
      <c r="O1608" s="256">
        <f t="shared" si="440"/>
        <v>0</v>
      </c>
      <c r="P1608" s="323"/>
      <c r="Q1608" s="266"/>
      <c r="R1608" s="331"/>
      <c r="S1608" s="347"/>
      <c r="T1608" s="323"/>
      <c r="U1608" s="325"/>
      <c r="V1608" s="327"/>
      <c r="W1608" s="329"/>
      <c r="X1608" s="325"/>
      <c r="Y1608" s="331"/>
      <c r="Z1608" s="331"/>
      <c r="AA1608" s="331"/>
      <c r="AB1608" s="268"/>
      <c r="AC1608" s="268"/>
      <c r="AD1608" s="238">
        <f>AD1607</f>
        <v>0</v>
      </c>
      <c r="AE1608" s="279" t="e">
        <f>VLOOKUP(AD1608,分类参数表!$I$2:$J$10,2,FALSE)</f>
        <v>#N/A</v>
      </c>
      <c r="AF1608" s="280"/>
      <c r="AG1608" s="266"/>
      <c r="AH1608" s="266"/>
      <c r="AI1608" s="266"/>
      <c r="AJ1608" s="266"/>
      <c r="AK1608" s="266"/>
      <c r="AL1608" s="266"/>
      <c r="AM1608" s="290"/>
      <c r="AN1608" s="291" t="e">
        <f t="shared" si="441"/>
        <v>#DIV/0!</v>
      </c>
      <c r="AO1608" s="297"/>
    </row>
    <row r="1609" spans="1:41" s="219" customFormat="1" ht="15" customHeight="1" x14ac:dyDescent="0.15">
      <c r="A1609" s="235"/>
      <c r="B1609" s="236">
        <f t="shared" si="442"/>
        <v>0</v>
      </c>
      <c r="C1609" s="237">
        <f t="shared" si="442"/>
        <v>0</v>
      </c>
      <c r="D1609" s="238">
        <f>D1608+1</f>
        <v>4</v>
      </c>
      <c r="E1609" s="238"/>
      <c r="F1609" s="239"/>
      <c r="G1609" s="238"/>
      <c r="H1609" s="238"/>
      <c r="I1609" s="238"/>
      <c r="J1609" s="238"/>
      <c r="K1609" s="238"/>
      <c r="L1609" s="238"/>
      <c r="M1609" s="238"/>
      <c r="N1609" s="238"/>
      <c r="O1609" s="256">
        <f t="shared" si="440"/>
        <v>0</v>
      </c>
      <c r="P1609" s="323"/>
      <c r="Q1609" s="266"/>
      <c r="R1609" s="331"/>
      <c r="S1609" s="347"/>
      <c r="T1609" s="323"/>
      <c r="U1609" s="325"/>
      <c r="V1609" s="327"/>
      <c r="W1609" s="329"/>
      <c r="X1609" s="325"/>
      <c r="Y1609" s="331"/>
      <c r="Z1609" s="331"/>
      <c r="AA1609" s="331"/>
      <c r="AB1609" s="267"/>
      <c r="AC1609" s="267"/>
      <c r="AD1609" s="238">
        <f>AD1608</f>
        <v>0</v>
      </c>
      <c r="AE1609" s="279" t="e">
        <f>VLOOKUP(AD1609,分类参数表!$I$2:$J$10,2,FALSE)</f>
        <v>#N/A</v>
      </c>
      <c r="AF1609" s="280"/>
      <c r="AG1609" s="266"/>
      <c r="AH1609" s="266"/>
      <c r="AI1609" s="266"/>
      <c r="AJ1609" s="266"/>
      <c r="AK1609" s="266"/>
      <c r="AL1609" s="266"/>
      <c r="AM1609" s="290"/>
      <c r="AN1609" s="291" t="e">
        <f t="shared" si="441"/>
        <v>#DIV/0!</v>
      </c>
      <c r="AO1609" s="297"/>
    </row>
    <row r="1610" spans="1:41" s="219" customFormat="1" ht="15" customHeight="1" x14ac:dyDescent="0.15">
      <c r="A1610" s="235"/>
      <c r="B1610" s="236">
        <f t="shared" si="442"/>
        <v>0</v>
      </c>
      <c r="C1610" s="237">
        <f t="shared" si="442"/>
        <v>0</v>
      </c>
      <c r="D1610" s="238">
        <f>D1609+1</f>
        <v>5</v>
      </c>
      <c r="E1610" s="238"/>
      <c r="F1610" s="239"/>
      <c r="G1610" s="238"/>
      <c r="H1610" s="238"/>
      <c r="I1610" s="238"/>
      <c r="J1610" s="238"/>
      <c r="K1610" s="238"/>
      <c r="L1610" s="238"/>
      <c r="M1610" s="238"/>
      <c r="N1610" s="238"/>
      <c r="O1610" s="256">
        <f t="shared" si="440"/>
        <v>0</v>
      </c>
      <c r="P1610" s="323"/>
      <c r="Q1610" s="266"/>
      <c r="R1610" s="331"/>
      <c r="S1610" s="347"/>
      <c r="T1610" s="323"/>
      <c r="U1610" s="325"/>
      <c r="V1610" s="327"/>
      <c r="W1610" s="329"/>
      <c r="X1610" s="325"/>
      <c r="Y1610" s="331"/>
      <c r="Z1610" s="331"/>
      <c r="AA1610" s="331"/>
      <c r="AB1610" s="267"/>
      <c r="AC1610" s="267"/>
      <c r="AD1610" s="238">
        <f>AD1609</f>
        <v>0</v>
      </c>
      <c r="AE1610" s="279" t="e">
        <f>VLOOKUP(AD1610,分类参数表!$I$2:$J$10,2,FALSE)</f>
        <v>#N/A</v>
      </c>
      <c r="AF1610" s="280"/>
      <c r="AG1610" s="266"/>
      <c r="AH1610" s="266"/>
      <c r="AI1610" s="266"/>
      <c r="AJ1610" s="266"/>
      <c r="AK1610" s="266"/>
      <c r="AL1610" s="266"/>
      <c r="AM1610" s="290"/>
      <c r="AN1610" s="291" t="e">
        <f t="shared" si="441"/>
        <v>#DIV/0!</v>
      </c>
      <c r="AO1610" s="297"/>
    </row>
    <row r="1611" spans="1:41" s="220" customFormat="1" ht="15" customHeight="1" x14ac:dyDescent="0.15">
      <c r="A1611" s="241"/>
      <c r="B1611" s="242"/>
      <c r="C1611" s="243"/>
      <c r="D1611" s="244">
        <v>1</v>
      </c>
      <c r="E1611" s="245"/>
      <c r="F1611" s="245"/>
      <c r="G1611" s="244"/>
      <c r="H1611" s="246"/>
      <c r="I1611" s="246"/>
      <c r="J1611" s="244"/>
      <c r="K1611" s="245"/>
      <c r="L1611" s="244"/>
      <c r="M1611" s="244"/>
      <c r="N1611" s="244"/>
      <c r="O1611" s="257">
        <f t="shared" si="440"/>
        <v>0</v>
      </c>
      <c r="P1611" s="332">
        <f>SUM(O1611:O1615)</f>
        <v>0</v>
      </c>
      <c r="Q1611" s="269"/>
      <c r="R1611" s="318">
        <f>SUMPRODUCT(Q1611:Q1615+0)</f>
        <v>0</v>
      </c>
      <c r="S1611" s="334" t="e">
        <f>R1611/P1611</f>
        <v>#DIV/0!</v>
      </c>
      <c r="T1611" s="332" t="e">
        <f>LOOKUP(S1611,{0.4,0.45,0.5,0.55,0.6,0.65,0.7,0.75,0.8,0.85,0.9,0.95,1},{0.1,0.175,0.25,0.325,0.4,0.475,0.55,0.625,0.7,0.775,0.85,0.925,1})</f>
        <v>#DIV/0!</v>
      </c>
      <c r="U1611" s="320"/>
      <c r="V1611" s="344"/>
      <c r="W1611" s="342"/>
      <c r="X1611" s="320"/>
      <c r="Y1611" s="318">
        <f>R1611-(V1611/10)-X1611</f>
        <v>0</v>
      </c>
      <c r="Z1611" s="318" t="e">
        <f>Y1611*T1611*AE1611</f>
        <v>#DIV/0!</v>
      </c>
      <c r="AA1611" s="318" t="e">
        <f>U1611-V1611+Z1611</f>
        <v>#DIV/0!</v>
      </c>
      <c r="AB1611" s="270"/>
      <c r="AC1611" s="270"/>
      <c r="AD1611" s="281"/>
      <c r="AE1611" s="282" t="e">
        <f>VLOOKUP(AD1611,分类参数表!$I$2:$J$10,2,FALSE)</f>
        <v>#N/A</v>
      </c>
      <c r="AF1611" s="283"/>
      <c r="AG1611" s="269"/>
      <c r="AH1611" s="269"/>
      <c r="AI1611" s="269"/>
      <c r="AJ1611" s="269"/>
      <c r="AK1611" s="269"/>
      <c r="AL1611" s="269"/>
      <c r="AM1611" s="292"/>
      <c r="AN1611" s="293" t="e">
        <f t="shared" si="441"/>
        <v>#DIV/0!</v>
      </c>
      <c r="AO1611" s="298"/>
    </row>
    <row r="1612" spans="1:41" s="221" customFormat="1" ht="15" customHeight="1" x14ac:dyDescent="0.15">
      <c r="A1612" s="247"/>
      <c r="B1612" s="248">
        <f t="shared" ref="B1612:C1615" si="443">B1611</f>
        <v>0</v>
      </c>
      <c r="C1612" s="249">
        <f t="shared" si="443"/>
        <v>0</v>
      </c>
      <c r="D1612" s="250">
        <f>D1611+1</f>
        <v>2</v>
      </c>
      <c r="E1612" s="250"/>
      <c r="F1612" s="251"/>
      <c r="G1612" s="250"/>
      <c r="H1612" s="252"/>
      <c r="I1612" s="252"/>
      <c r="J1612" s="250"/>
      <c r="K1612" s="250"/>
      <c r="L1612" s="250"/>
      <c r="M1612" s="250"/>
      <c r="N1612" s="250"/>
      <c r="O1612" s="258">
        <f t="shared" si="440"/>
        <v>0</v>
      </c>
      <c r="P1612" s="333"/>
      <c r="Q1612" s="271"/>
      <c r="R1612" s="319"/>
      <c r="S1612" s="335"/>
      <c r="T1612" s="333"/>
      <c r="U1612" s="321"/>
      <c r="V1612" s="345"/>
      <c r="W1612" s="343"/>
      <c r="X1612" s="321"/>
      <c r="Y1612" s="319"/>
      <c r="Z1612" s="319"/>
      <c r="AA1612" s="319"/>
      <c r="AB1612" s="272"/>
      <c r="AC1612" s="272"/>
      <c r="AD1612" s="250">
        <f>AD1611</f>
        <v>0</v>
      </c>
      <c r="AE1612" s="284" t="e">
        <f>VLOOKUP(AD1612,分类参数表!$I$2:$J$10,2,FALSE)</f>
        <v>#N/A</v>
      </c>
      <c r="AF1612" s="285"/>
      <c r="AG1612" s="271"/>
      <c r="AH1612" s="271"/>
      <c r="AI1612" s="271"/>
      <c r="AJ1612" s="271"/>
      <c r="AK1612" s="271"/>
      <c r="AL1612" s="271"/>
      <c r="AM1612" s="294"/>
      <c r="AN1612" s="295" t="e">
        <f t="shared" si="441"/>
        <v>#DIV/0!</v>
      </c>
      <c r="AO1612" s="299"/>
    </row>
    <row r="1613" spans="1:41" s="221" customFormat="1" ht="15" customHeight="1" x14ac:dyDescent="0.15">
      <c r="A1613" s="247"/>
      <c r="B1613" s="248">
        <f t="shared" si="443"/>
        <v>0</v>
      </c>
      <c r="C1613" s="249">
        <f t="shared" si="443"/>
        <v>0</v>
      </c>
      <c r="D1613" s="250">
        <f>D1612+1</f>
        <v>3</v>
      </c>
      <c r="E1613" s="250"/>
      <c r="F1613" s="251"/>
      <c r="G1613" s="250"/>
      <c r="H1613" s="252"/>
      <c r="I1613" s="252"/>
      <c r="J1613" s="250"/>
      <c r="K1613" s="250"/>
      <c r="L1613" s="250"/>
      <c r="M1613" s="250"/>
      <c r="N1613" s="250"/>
      <c r="O1613" s="258">
        <f t="shared" si="440"/>
        <v>0</v>
      </c>
      <c r="P1613" s="333"/>
      <c r="Q1613" s="271"/>
      <c r="R1613" s="319"/>
      <c r="S1613" s="335"/>
      <c r="T1613" s="333"/>
      <c r="U1613" s="321"/>
      <c r="V1613" s="345"/>
      <c r="W1613" s="343"/>
      <c r="X1613" s="321"/>
      <c r="Y1613" s="319"/>
      <c r="Z1613" s="319"/>
      <c r="AA1613" s="319"/>
      <c r="AB1613" s="273"/>
      <c r="AC1613" s="273"/>
      <c r="AD1613" s="250">
        <f>AD1612</f>
        <v>0</v>
      </c>
      <c r="AE1613" s="284" t="e">
        <f>VLOOKUP(AD1613,分类参数表!$I$2:$J$10,2,FALSE)</f>
        <v>#N/A</v>
      </c>
      <c r="AF1613" s="285"/>
      <c r="AG1613" s="271"/>
      <c r="AH1613" s="271"/>
      <c r="AI1613" s="271"/>
      <c r="AJ1613" s="271"/>
      <c r="AK1613" s="271"/>
      <c r="AL1613" s="271"/>
      <c r="AM1613" s="294"/>
      <c r="AN1613" s="295" t="e">
        <f t="shared" si="441"/>
        <v>#DIV/0!</v>
      </c>
      <c r="AO1613" s="299"/>
    </row>
    <row r="1614" spans="1:41" s="221" customFormat="1" ht="15" customHeight="1" x14ac:dyDescent="0.15">
      <c r="A1614" s="247"/>
      <c r="B1614" s="248">
        <f t="shared" si="443"/>
        <v>0</v>
      </c>
      <c r="C1614" s="249">
        <f t="shared" si="443"/>
        <v>0</v>
      </c>
      <c r="D1614" s="250">
        <f>D1613+1</f>
        <v>4</v>
      </c>
      <c r="E1614" s="250"/>
      <c r="F1614" s="251"/>
      <c r="G1614" s="250"/>
      <c r="H1614" s="250"/>
      <c r="I1614" s="250"/>
      <c r="J1614" s="250"/>
      <c r="K1614" s="250"/>
      <c r="L1614" s="250"/>
      <c r="M1614" s="250"/>
      <c r="N1614" s="250"/>
      <c r="O1614" s="258">
        <f t="shared" si="440"/>
        <v>0</v>
      </c>
      <c r="P1614" s="333"/>
      <c r="Q1614" s="271"/>
      <c r="R1614" s="319"/>
      <c r="S1614" s="335"/>
      <c r="T1614" s="333"/>
      <c r="U1614" s="321"/>
      <c r="V1614" s="345"/>
      <c r="W1614" s="343"/>
      <c r="X1614" s="321"/>
      <c r="Y1614" s="319"/>
      <c r="Z1614" s="319"/>
      <c r="AA1614" s="319"/>
      <c r="AB1614" s="272"/>
      <c r="AC1614" s="272"/>
      <c r="AD1614" s="250">
        <f>AD1613</f>
        <v>0</v>
      </c>
      <c r="AE1614" s="284" t="e">
        <f>VLOOKUP(AD1614,分类参数表!$I$2:$J$10,2,FALSE)</f>
        <v>#N/A</v>
      </c>
      <c r="AF1614" s="285"/>
      <c r="AG1614" s="271"/>
      <c r="AH1614" s="271"/>
      <c r="AI1614" s="271"/>
      <c r="AJ1614" s="271"/>
      <c r="AK1614" s="271"/>
      <c r="AL1614" s="271"/>
      <c r="AM1614" s="294"/>
      <c r="AN1614" s="295" t="e">
        <f t="shared" si="441"/>
        <v>#DIV/0!</v>
      </c>
      <c r="AO1614" s="299"/>
    </row>
    <row r="1615" spans="1:41" s="221" customFormat="1" ht="15" customHeight="1" x14ac:dyDescent="0.15">
      <c r="A1615" s="247"/>
      <c r="B1615" s="248">
        <f t="shared" si="443"/>
        <v>0</v>
      </c>
      <c r="C1615" s="249">
        <f t="shared" si="443"/>
        <v>0</v>
      </c>
      <c r="D1615" s="250">
        <f>D1614+1</f>
        <v>5</v>
      </c>
      <c r="E1615" s="250"/>
      <c r="F1615" s="251"/>
      <c r="G1615" s="250"/>
      <c r="H1615" s="250"/>
      <c r="I1615" s="250"/>
      <c r="J1615" s="250"/>
      <c r="K1615" s="250"/>
      <c r="L1615" s="250"/>
      <c r="M1615" s="250"/>
      <c r="N1615" s="250"/>
      <c r="O1615" s="258">
        <f t="shared" si="440"/>
        <v>0</v>
      </c>
      <c r="P1615" s="333"/>
      <c r="Q1615" s="271"/>
      <c r="R1615" s="319"/>
      <c r="S1615" s="335"/>
      <c r="T1615" s="333"/>
      <c r="U1615" s="321"/>
      <c r="V1615" s="345"/>
      <c r="W1615" s="343"/>
      <c r="X1615" s="321"/>
      <c r="Y1615" s="319"/>
      <c r="Z1615" s="319"/>
      <c r="AA1615" s="319"/>
      <c r="AB1615" s="272"/>
      <c r="AC1615" s="272"/>
      <c r="AD1615" s="250">
        <f>AD1614</f>
        <v>0</v>
      </c>
      <c r="AE1615" s="284" t="e">
        <f>VLOOKUP(AD1615,分类参数表!$I$2:$J$10,2,FALSE)</f>
        <v>#N/A</v>
      </c>
      <c r="AF1615" s="285"/>
      <c r="AG1615" s="271"/>
      <c r="AH1615" s="271"/>
      <c r="AI1615" s="271"/>
      <c r="AJ1615" s="271"/>
      <c r="AK1615" s="271"/>
      <c r="AL1615" s="271"/>
      <c r="AM1615" s="294"/>
      <c r="AN1615" s="295" t="e">
        <f t="shared" si="441"/>
        <v>#DIV/0!</v>
      </c>
      <c r="AO1615" s="299"/>
    </row>
    <row r="1616" spans="1:41" s="218" customFormat="1" ht="15" customHeight="1" x14ac:dyDescent="0.15">
      <c r="A1616" s="229"/>
      <c r="B1616" s="230"/>
      <c r="C1616" s="231"/>
      <c r="D1616" s="232">
        <v>1</v>
      </c>
      <c r="E1616" s="233"/>
      <c r="F1616" s="233"/>
      <c r="G1616" s="232"/>
      <c r="H1616" s="234"/>
      <c r="I1616" s="234"/>
      <c r="J1616" s="232"/>
      <c r="K1616" s="233"/>
      <c r="L1616" s="232"/>
      <c r="M1616" s="232"/>
      <c r="N1616" s="232"/>
      <c r="O1616" s="255">
        <f t="shared" si="440"/>
        <v>0</v>
      </c>
      <c r="P1616" s="322">
        <f>SUM(O1616:O1620)</f>
        <v>0</v>
      </c>
      <c r="Q1616" s="264"/>
      <c r="R1616" s="330">
        <f>SUMPRODUCT(Q1616:Q1620+0)</f>
        <v>0</v>
      </c>
      <c r="S1616" s="346" t="e">
        <f>R1616/P1616</f>
        <v>#DIV/0!</v>
      </c>
      <c r="T1616" s="322" t="e">
        <f>LOOKUP(S1616,{0.4,0.45,0.5,0.55,0.6,0.65,0.7,0.75,0.8,0.85,0.9,0.95,1},{0.1,0.175,0.25,0.325,0.4,0.475,0.55,0.625,0.7,0.775,0.85,0.925,1})</f>
        <v>#DIV/0!</v>
      </c>
      <c r="U1616" s="324"/>
      <c r="V1616" s="326"/>
      <c r="W1616" s="328"/>
      <c r="X1616" s="324"/>
      <c r="Y1616" s="330">
        <f>R1616-(V1616/10)-X1616</f>
        <v>0</v>
      </c>
      <c r="Z1616" s="330" t="e">
        <f>Y1616*T1616*AE1616</f>
        <v>#DIV/0!</v>
      </c>
      <c r="AA1616" s="330" t="e">
        <f>U1616-V1616+Z1616</f>
        <v>#DIV/0!</v>
      </c>
      <c r="AB1616" s="265"/>
      <c r="AC1616" s="265"/>
      <c r="AD1616" s="276"/>
      <c r="AE1616" s="277" t="e">
        <f>VLOOKUP(AD1616,分类参数表!$I$2:$J$10,2,FALSE)</f>
        <v>#N/A</v>
      </c>
      <c r="AF1616" s="278"/>
      <c r="AG1616" s="264"/>
      <c r="AH1616" s="264"/>
      <c r="AI1616" s="264"/>
      <c r="AJ1616" s="264"/>
      <c r="AK1616" s="264"/>
      <c r="AL1616" s="264"/>
      <c r="AM1616" s="288"/>
      <c r="AN1616" s="289" t="e">
        <f t="shared" si="441"/>
        <v>#DIV/0!</v>
      </c>
      <c r="AO1616" s="296"/>
    </row>
    <row r="1617" spans="1:41" s="219" customFormat="1" ht="15" customHeight="1" x14ac:dyDescent="0.15">
      <c r="A1617" s="235"/>
      <c r="B1617" s="236">
        <f t="shared" ref="B1617:C1620" si="444">B1616</f>
        <v>0</v>
      </c>
      <c r="C1617" s="237">
        <f t="shared" si="444"/>
        <v>0</v>
      </c>
      <c r="D1617" s="238">
        <f>D1616+1</f>
        <v>2</v>
      </c>
      <c r="E1617" s="238"/>
      <c r="F1617" s="239"/>
      <c r="G1617" s="238"/>
      <c r="H1617" s="240"/>
      <c r="I1617" s="240"/>
      <c r="J1617" s="238"/>
      <c r="K1617" s="238"/>
      <c r="L1617" s="238"/>
      <c r="M1617" s="238"/>
      <c r="N1617" s="238"/>
      <c r="O1617" s="256">
        <f t="shared" si="440"/>
        <v>0</v>
      </c>
      <c r="P1617" s="323"/>
      <c r="Q1617" s="266"/>
      <c r="R1617" s="331"/>
      <c r="S1617" s="347"/>
      <c r="T1617" s="323"/>
      <c r="U1617" s="325"/>
      <c r="V1617" s="327"/>
      <c r="W1617" s="329"/>
      <c r="X1617" s="325"/>
      <c r="Y1617" s="331"/>
      <c r="Z1617" s="331"/>
      <c r="AA1617" s="331"/>
      <c r="AB1617" s="267"/>
      <c r="AC1617" s="267"/>
      <c r="AD1617" s="238">
        <f>AD1616</f>
        <v>0</v>
      </c>
      <c r="AE1617" s="279" t="e">
        <f>VLOOKUP(AD1617,分类参数表!$I$2:$J$10,2,FALSE)</f>
        <v>#N/A</v>
      </c>
      <c r="AF1617" s="280"/>
      <c r="AG1617" s="266"/>
      <c r="AH1617" s="266"/>
      <c r="AI1617" s="266"/>
      <c r="AJ1617" s="266"/>
      <c r="AK1617" s="266"/>
      <c r="AL1617" s="266"/>
      <c r="AM1617" s="290"/>
      <c r="AN1617" s="291" t="e">
        <f t="shared" si="441"/>
        <v>#DIV/0!</v>
      </c>
      <c r="AO1617" s="297"/>
    </row>
    <row r="1618" spans="1:41" s="219" customFormat="1" ht="15" customHeight="1" x14ac:dyDescent="0.15">
      <c r="A1618" s="235"/>
      <c r="B1618" s="236">
        <f t="shared" si="444"/>
        <v>0</v>
      </c>
      <c r="C1618" s="237">
        <f t="shared" si="444"/>
        <v>0</v>
      </c>
      <c r="D1618" s="238">
        <f>D1617+1</f>
        <v>3</v>
      </c>
      <c r="E1618" s="238"/>
      <c r="F1618" s="239"/>
      <c r="G1618" s="238"/>
      <c r="H1618" s="240"/>
      <c r="I1618" s="240"/>
      <c r="J1618" s="238"/>
      <c r="K1618" s="238"/>
      <c r="L1618" s="238"/>
      <c r="M1618" s="238"/>
      <c r="N1618" s="238"/>
      <c r="O1618" s="256">
        <f t="shared" si="440"/>
        <v>0</v>
      </c>
      <c r="P1618" s="323"/>
      <c r="Q1618" s="266"/>
      <c r="R1618" s="331"/>
      <c r="S1618" s="347"/>
      <c r="T1618" s="323"/>
      <c r="U1618" s="325"/>
      <c r="V1618" s="327"/>
      <c r="W1618" s="329"/>
      <c r="X1618" s="325"/>
      <c r="Y1618" s="331"/>
      <c r="Z1618" s="331"/>
      <c r="AA1618" s="331"/>
      <c r="AB1618" s="268"/>
      <c r="AC1618" s="268"/>
      <c r="AD1618" s="238">
        <f>AD1617</f>
        <v>0</v>
      </c>
      <c r="AE1618" s="279" t="e">
        <f>VLOOKUP(AD1618,分类参数表!$I$2:$J$10,2,FALSE)</f>
        <v>#N/A</v>
      </c>
      <c r="AF1618" s="280"/>
      <c r="AG1618" s="266"/>
      <c r="AH1618" s="266"/>
      <c r="AI1618" s="266"/>
      <c r="AJ1618" s="266"/>
      <c r="AK1618" s="266"/>
      <c r="AL1618" s="266"/>
      <c r="AM1618" s="290"/>
      <c r="AN1618" s="291" t="e">
        <f t="shared" si="441"/>
        <v>#DIV/0!</v>
      </c>
      <c r="AO1618" s="297"/>
    </row>
    <row r="1619" spans="1:41" s="219" customFormat="1" ht="15" customHeight="1" x14ac:dyDescent="0.15">
      <c r="A1619" s="235"/>
      <c r="B1619" s="236">
        <f t="shared" si="444"/>
        <v>0</v>
      </c>
      <c r="C1619" s="237">
        <f t="shared" si="444"/>
        <v>0</v>
      </c>
      <c r="D1619" s="238">
        <f>D1618+1</f>
        <v>4</v>
      </c>
      <c r="E1619" s="238"/>
      <c r="F1619" s="239"/>
      <c r="G1619" s="238"/>
      <c r="H1619" s="238"/>
      <c r="I1619" s="238"/>
      <c r="J1619" s="238"/>
      <c r="K1619" s="238"/>
      <c r="L1619" s="238"/>
      <c r="M1619" s="238"/>
      <c r="N1619" s="238"/>
      <c r="O1619" s="256">
        <f t="shared" si="440"/>
        <v>0</v>
      </c>
      <c r="P1619" s="323"/>
      <c r="Q1619" s="266"/>
      <c r="R1619" s="331"/>
      <c r="S1619" s="347"/>
      <c r="T1619" s="323"/>
      <c r="U1619" s="325"/>
      <c r="V1619" s="327"/>
      <c r="W1619" s="329"/>
      <c r="X1619" s="325"/>
      <c r="Y1619" s="331"/>
      <c r="Z1619" s="331"/>
      <c r="AA1619" s="331"/>
      <c r="AB1619" s="267"/>
      <c r="AC1619" s="267"/>
      <c r="AD1619" s="238">
        <f>AD1618</f>
        <v>0</v>
      </c>
      <c r="AE1619" s="279" t="e">
        <f>VLOOKUP(AD1619,分类参数表!$I$2:$J$10,2,FALSE)</f>
        <v>#N/A</v>
      </c>
      <c r="AF1619" s="280"/>
      <c r="AG1619" s="266"/>
      <c r="AH1619" s="266"/>
      <c r="AI1619" s="266"/>
      <c r="AJ1619" s="266"/>
      <c r="AK1619" s="266"/>
      <c r="AL1619" s="266"/>
      <c r="AM1619" s="290"/>
      <c r="AN1619" s="291" t="e">
        <f t="shared" si="441"/>
        <v>#DIV/0!</v>
      </c>
      <c r="AO1619" s="297"/>
    </row>
    <row r="1620" spans="1:41" s="219" customFormat="1" ht="15" customHeight="1" x14ac:dyDescent="0.15">
      <c r="A1620" s="235"/>
      <c r="B1620" s="236">
        <f t="shared" si="444"/>
        <v>0</v>
      </c>
      <c r="C1620" s="237">
        <f t="shared" si="444"/>
        <v>0</v>
      </c>
      <c r="D1620" s="238">
        <f>D1619+1</f>
        <v>5</v>
      </c>
      <c r="E1620" s="238"/>
      <c r="F1620" s="239"/>
      <c r="G1620" s="238"/>
      <c r="H1620" s="238"/>
      <c r="I1620" s="238"/>
      <c r="J1620" s="238"/>
      <c r="K1620" s="238"/>
      <c r="L1620" s="238"/>
      <c r="M1620" s="238"/>
      <c r="N1620" s="238"/>
      <c r="O1620" s="256">
        <f t="shared" si="440"/>
        <v>0</v>
      </c>
      <c r="P1620" s="323"/>
      <c r="Q1620" s="266"/>
      <c r="R1620" s="331"/>
      <c r="S1620" s="347"/>
      <c r="T1620" s="323"/>
      <c r="U1620" s="325"/>
      <c r="V1620" s="327"/>
      <c r="W1620" s="329"/>
      <c r="X1620" s="325"/>
      <c r="Y1620" s="331"/>
      <c r="Z1620" s="331"/>
      <c r="AA1620" s="331"/>
      <c r="AB1620" s="267"/>
      <c r="AC1620" s="267"/>
      <c r="AD1620" s="238">
        <f>AD1619</f>
        <v>0</v>
      </c>
      <c r="AE1620" s="279" t="e">
        <f>VLOOKUP(AD1620,分类参数表!$I$2:$J$10,2,FALSE)</f>
        <v>#N/A</v>
      </c>
      <c r="AF1620" s="280"/>
      <c r="AG1620" s="266"/>
      <c r="AH1620" s="266"/>
      <c r="AI1620" s="266"/>
      <c r="AJ1620" s="266"/>
      <c r="AK1620" s="266"/>
      <c r="AL1620" s="266"/>
      <c r="AM1620" s="290"/>
      <c r="AN1620" s="291" t="e">
        <f t="shared" si="441"/>
        <v>#DIV/0!</v>
      </c>
      <c r="AO1620" s="297"/>
    </row>
    <row r="1621" spans="1:41" s="220" customFormat="1" ht="15" customHeight="1" x14ac:dyDescent="0.15">
      <c r="A1621" s="241"/>
      <c r="B1621" s="242"/>
      <c r="C1621" s="243"/>
      <c r="D1621" s="244">
        <v>1</v>
      </c>
      <c r="E1621" s="245"/>
      <c r="F1621" s="245"/>
      <c r="G1621" s="244"/>
      <c r="H1621" s="246"/>
      <c r="I1621" s="246"/>
      <c r="J1621" s="244"/>
      <c r="K1621" s="245"/>
      <c r="L1621" s="244"/>
      <c r="M1621" s="244"/>
      <c r="N1621" s="244"/>
      <c r="O1621" s="257">
        <f t="shared" si="440"/>
        <v>0</v>
      </c>
      <c r="P1621" s="332">
        <f>SUM(O1621:O1625)</f>
        <v>0</v>
      </c>
      <c r="Q1621" s="269"/>
      <c r="R1621" s="318">
        <f>SUMPRODUCT(Q1621:Q1625+0)</f>
        <v>0</v>
      </c>
      <c r="S1621" s="334" t="e">
        <f>R1621/P1621</f>
        <v>#DIV/0!</v>
      </c>
      <c r="T1621" s="332" t="e">
        <f>LOOKUP(S1621,{0.4,0.45,0.5,0.55,0.6,0.65,0.7,0.75,0.8,0.85,0.9,0.95,1},{0.1,0.175,0.25,0.325,0.4,0.475,0.55,0.625,0.7,0.775,0.85,0.925,1})</f>
        <v>#DIV/0!</v>
      </c>
      <c r="U1621" s="320"/>
      <c r="V1621" s="344"/>
      <c r="W1621" s="342"/>
      <c r="X1621" s="320"/>
      <c r="Y1621" s="318">
        <f>R1621-(V1621/10)-X1621</f>
        <v>0</v>
      </c>
      <c r="Z1621" s="318" t="e">
        <f>Y1621*T1621*AE1621</f>
        <v>#DIV/0!</v>
      </c>
      <c r="AA1621" s="318" t="e">
        <f>U1621-V1621+Z1621</f>
        <v>#DIV/0!</v>
      </c>
      <c r="AB1621" s="270"/>
      <c r="AC1621" s="270"/>
      <c r="AD1621" s="281"/>
      <c r="AE1621" s="282" t="e">
        <f>VLOOKUP(AD1621,分类参数表!$I$2:$J$10,2,FALSE)</f>
        <v>#N/A</v>
      </c>
      <c r="AF1621" s="283"/>
      <c r="AG1621" s="269"/>
      <c r="AH1621" s="269"/>
      <c r="AI1621" s="269"/>
      <c r="AJ1621" s="269"/>
      <c r="AK1621" s="269"/>
      <c r="AL1621" s="269"/>
      <c r="AM1621" s="292"/>
      <c r="AN1621" s="293" t="e">
        <f t="shared" si="441"/>
        <v>#DIV/0!</v>
      </c>
      <c r="AO1621" s="298"/>
    </row>
    <row r="1622" spans="1:41" s="221" customFormat="1" ht="15" customHeight="1" x14ac:dyDescent="0.15">
      <c r="A1622" s="247"/>
      <c r="B1622" s="248">
        <f t="shared" ref="B1622:C1625" si="445">B1621</f>
        <v>0</v>
      </c>
      <c r="C1622" s="249">
        <f t="shared" si="445"/>
        <v>0</v>
      </c>
      <c r="D1622" s="250">
        <f>D1621+1</f>
        <v>2</v>
      </c>
      <c r="E1622" s="250"/>
      <c r="F1622" s="251"/>
      <c r="G1622" s="250"/>
      <c r="H1622" s="252"/>
      <c r="I1622" s="252"/>
      <c r="J1622" s="250"/>
      <c r="K1622" s="250"/>
      <c r="L1622" s="250"/>
      <c r="M1622" s="250"/>
      <c r="N1622" s="250"/>
      <c r="O1622" s="258">
        <f t="shared" si="440"/>
        <v>0</v>
      </c>
      <c r="P1622" s="333"/>
      <c r="Q1622" s="271"/>
      <c r="R1622" s="319"/>
      <c r="S1622" s="335"/>
      <c r="T1622" s="333"/>
      <c r="U1622" s="321"/>
      <c r="V1622" s="345"/>
      <c r="W1622" s="343"/>
      <c r="X1622" s="321"/>
      <c r="Y1622" s="319"/>
      <c r="Z1622" s="319"/>
      <c r="AA1622" s="319"/>
      <c r="AB1622" s="272"/>
      <c r="AC1622" s="272"/>
      <c r="AD1622" s="250">
        <f>AD1621</f>
        <v>0</v>
      </c>
      <c r="AE1622" s="284" t="e">
        <f>VLOOKUP(AD1622,分类参数表!$I$2:$J$10,2,FALSE)</f>
        <v>#N/A</v>
      </c>
      <c r="AF1622" s="285"/>
      <c r="AG1622" s="271"/>
      <c r="AH1622" s="271"/>
      <c r="AI1622" s="271"/>
      <c r="AJ1622" s="271"/>
      <c r="AK1622" s="271"/>
      <c r="AL1622" s="271"/>
      <c r="AM1622" s="294"/>
      <c r="AN1622" s="295" t="e">
        <f t="shared" si="441"/>
        <v>#DIV/0!</v>
      </c>
      <c r="AO1622" s="299"/>
    </row>
    <row r="1623" spans="1:41" s="221" customFormat="1" ht="15" customHeight="1" x14ac:dyDescent="0.15">
      <c r="A1623" s="247"/>
      <c r="B1623" s="248">
        <f t="shared" si="445"/>
        <v>0</v>
      </c>
      <c r="C1623" s="249">
        <f t="shared" si="445"/>
        <v>0</v>
      </c>
      <c r="D1623" s="250">
        <f>D1622+1</f>
        <v>3</v>
      </c>
      <c r="E1623" s="250"/>
      <c r="F1623" s="251"/>
      <c r="G1623" s="250"/>
      <c r="H1623" s="252"/>
      <c r="I1623" s="252"/>
      <c r="J1623" s="250"/>
      <c r="K1623" s="250"/>
      <c r="L1623" s="250"/>
      <c r="M1623" s="250"/>
      <c r="N1623" s="250"/>
      <c r="O1623" s="258">
        <f t="shared" si="440"/>
        <v>0</v>
      </c>
      <c r="P1623" s="333"/>
      <c r="Q1623" s="271"/>
      <c r="R1623" s="319"/>
      <c r="S1623" s="335"/>
      <c r="T1623" s="333"/>
      <c r="U1623" s="321"/>
      <c r="V1623" s="345"/>
      <c r="W1623" s="343"/>
      <c r="X1623" s="321"/>
      <c r="Y1623" s="319"/>
      <c r="Z1623" s="319"/>
      <c r="AA1623" s="319"/>
      <c r="AB1623" s="273"/>
      <c r="AC1623" s="273"/>
      <c r="AD1623" s="250">
        <f>AD1622</f>
        <v>0</v>
      </c>
      <c r="AE1623" s="284" t="e">
        <f>VLOOKUP(AD1623,分类参数表!$I$2:$J$10,2,FALSE)</f>
        <v>#N/A</v>
      </c>
      <c r="AF1623" s="285"/>
      <c r="AG1623" s="271"/>
      <c r="AH1623" s="271"/>
      <c r="AI1623" s="271"/>
      <c r="AJ1623" s="271"/>
      <c r="AK1623" s="271"/>
      <c r="AL1623" s="271"/>
      <c r="AM1623" s="294"/>
      <c r="AN1623" s="295" t="e">
        <f t="shared" si="441"/>
        <v>#DIV/0!</v>
      </c>
      <c r="AO1623" s="299"/>
    </row>
    <row r="1624" spans="1:41" s="221" customFormat="1" ht="15" customHeight="1" x14ac:dyDescent="0.15">
      <c r="A1624" s="247"/>
      <c r="B1624" s="248">
        <f t="shared" si="445"/>
        <v>0</v>
      </c>
      <c r="C1624" s="249">
        <f t="shared" si="445"/>
        <v>0</v>
      </c>
      <c r="D1624" s="250">
        <f>D1623+1</f>
        <v>4</v>
      </c>
      <c r="E1624" s="250"/>
      <c r="F1624" s="251"/>
      <c r="G1624" s="250"/>
      <c r="H1624" s="250"/>
      <c r="I1624" s="250"/>
      <c r="J1624" s="250"/>
      <c r="K1624" s="250"/>
      <c r="L1624" s="250"/>
      <c r="M1624" s="250"/>
      <c r="N1624" s="250"/>
      <c r="O1624" s="258">
        <f t="shared" si="440"/>
        <v>0</v>
      </c>
      <c r="P1624" s="333"/>
      <c r="Q1624" s="271"/>
      <c r="R1624" s="319"/>
      <c r="S1624" s="335"/>
      <c r="T1624" s="333"/>
      <c r="U1624" s="321"/>
      <c r="V1624" s="345"/>
      <c r="W1624" s="343"/>
      <c r="X1624" s="321"/>
      <c r="Y1624" s="319"/>
      <c r="Z1624" s="319"/>
      <c r="AA1624" s="319"/>
      <c r="AB1624" s="272"/>
      <c r="AC1624" s="272"/>
      <c r="AD1624" s="250">
        <f>AD1623</f>
        <v>0</v>
      </c>
      <c r="AE1624" s="284" t="e">
        <f>VLOOKUP(AD1624,分类参数表!$I$2:$J$10,2,FALSE)</f>
        <v>#N/A</v>
      </c>
      <c r="AF1624" s="285"/>
      <c r="AG1624" s="271"/>
      <c r="AH1624" s="271"/>
      <c r="AI1624" s="271"/>
      <c r="AJ1624" s="271"/>
      <c r="AK1624" s="271"/>
      <c r="AL1624" s="271"/>
      <c r="AM1624" s="294"/>
      <c r="AN1624" s="295" t="e">
        <f t="shared" si="441"/>
        <v>#DIV/0!</v>
      </c>
      <c r="AO1624" s="299"/>
    </row>
    <row r="1625" spans="1:41" s="221" customFormat="1" ht="15" customHeight="1" x14ac:dyDescent="0.15">
      <c r="A1625" s="247"/>
      <c r="B1625" s="248">
        <f t="shared" si="445"/>
        <v>0</v>
      </c>
      <c r="C1625" s="249">
        <f t="shared" si="445"/>
        <v>0</v>
      </c>
      <c r="D1625" s="250">
        <f>D1624+1</f>
        <v>5</v>
      </c>
      <c r="E1625" s="250"/>
      <c r="F1625" s="251"/>
      <c r="G1625" s="250"/>
      <c r="H1625" s="250"/>
      <c r="I1625" s="250"/>
      <c r="J1625" s="250"/>
      <c r="K1625" s="250"/>
      <c r="L1625" s="250"/>
      <c r="M1625" s="250"/>
      <c r="N1625" s="250"/>
      <c r="O1625" s="258">
        <f t="shared" si="440"/>
        <v>0</v>
      </c>
      <c r="P1625" s="333"/>
      <c r="Q1625" s="271"/>
      <c r="R1625" s="319"/>
      <c r="S1625" s="335"/>
      <c r="T1625" s="333"/>
      <c r="U1625" s="321"/>
      <c r="V1625" s="345"/>
      <c r="W1625" s="343"/>
      <c r="X1625" s="321"/>
      <c r="Y1625" s="319"/>
      <c r="Z1625" s="319"/>
      <c r="AA1625" s="319"/>
      <c r="AB1625" s="272"/>
      <c r="AC1625" s="272"/>
      <c r="AD1625" s="250">
        <f>AD1624</f>
        <v>0</v>
      </c>
      <c r="AE1625" s="284" t="e">
        <f>VLOOKUP(AD1625,分类参数表!$I$2:$J$10,2,FALSE)</f>
        <v>#N/A</v>
      </c>
      <c r="AF1625" s="285"/>
      <c r="AG1625" s="271"/>
      <c r="AH1625" s="271"/>
      <c r="AI1625" s="271"/>
      <c r="AJ1625" s="271"/>
      <c r="AK1625" s="271"/>
      <c r="AL1625" s="271"/>
      <c r="AM1625" s="294"/>
      <c r="AN1625" s="295" t="e">
        <f t="shared" si="441"/>
        <v>#DIV/0!</v>
      </c>
      <c r="AO1625" s="299"/>
    </row>
    <row r="1626" spans="1:41" s="218" customFormat="1" ht="15" customHeight="1" x14ac:dyDescent="0.15">
      <c r="A1626" s="229"/>
      <c r="B1626" s="230"/>
      <c r="C1626" s="231"/>
      <c r="D1626" s="232">
        <v>1</v>
      </c>
      <c r="E1626" s="233"/>
      <c r="F1626" s="233"/>
      <c r="G1626" s="232"/>
      <c r="H1626" s="234"/>
      <c r="I1626" s="234"/>
      <c r="J1626" s="232"/>
      <c r="K1626" s="233"/>
      <c r="L1626" s="232"/>
      <c r="M1626" s="232"/>
      <c r="N1626" s="232"/>
      <c r="O1626" s="255">
        <f t="shared" si="440"/>
        <v>0</v>
      </c>
      <c r="P1626" s="322">
        <f>SUM(O1626:O1630)</f>
        <v>0</v>
      </c>
      <c r="Q1626" s="264"/>
      <c r="R1626" s="330">
        <f>SUMPRODUCT(Q1626:Q1630+0)</f>
        <v>0</v>
      </c>
      <c r="S1626" s="346" t="e">
        <f>R1626/P1626</f>
        <v>#DIV/0!</v>
      </c>
      <c r="T1626" s="322" t="e">
        <f>LOOKUP(S1626,{0.4,0.45,0.5,0.55,0.6,0.65,0.7,0.75,0.8,0.85,0.9,0.95,1},{0.1,0.175,0.25,0.325,0.4,0.475,0.55,0.625,0.7,0.775,0.85,0.925,1})</f>
        <v>#DIV/0!</v>
      </c>
      <c r="U1626" s="324"/>
      <c r="V1626" s="326"/>
      <c r="W1626" s="328"/>
      <c r="X1626" s="324"/>
      <c r="Y1626" s="330">
        <f>R1626-(V1626/10)-X1626</f>
        <v>0</v>
      </c>
      <c r="Z1626" s="330" t="e">
        <f>Y1626*T1626*AE1626</f>
        <v>#DIV/0!</v>
      </c>
      <c r="AA1626" s="330" t="e">
        <f>U1626-V1626+Z1626</f>
        <v>#DIV/0!</v>
      </c>
      <c r="AB1626" s="265"/>
      <c r="AC1626" s="265"/>
      <c r="AD1626" s="276"/>
      <c r="AE1626" s="277" t="e">
        <f>VLOOKUP(AD1626,分类参数表!$I$2:$J$10,2,FALSE)</f>
        <v>#N/A</v>
      </c>
      <c r="AF1626" s="278"/>
      <c r="AG1626" s="264"/>
      <c r="AH1626" s="264"/>
      <c r="AI1626" s="264"/>
      <c r="AJ1626" s="264"/>
      <c r="AK1626" s="264"/>
      <c r="AL1626" s="264"/>
      <c r="AM1626" s="288"/>
      <c r="AN1626" s="289" t="e">
        <f t="shared" si="441"/>
        <v>#DIV/0!</v>
      </c>
      <c r="AO1626" s="296"/>
    </row>
    <row r="1627" spans="1:41" s="219" customFormat="1" ht="15" customHeight="1" x14ac:dyDescent="0.15">
      <c r="A1627" s="235"/>
      <c r="B1627" s="236">
        <f t="shared" ref="B1627:C1630" si="446">B1626</f>
        <v>0</v>
      </c>
      <c r="C1627" s="237">
        <f t="shared" si="446"/>
        <v>0</v>
      </c>
      <c r="D1627" s="238">
        <f>D1626+1</f>
        <v>2</v>
      </c>
      <c r="E1627" s="238"/>
      <c r="F1627" s="239"/>
      <c r="G1627" s="238"/>
      <c r="H1627" s="240"/>
      <c r="I1627" s="240"/>
      <c r="J1627" s="238"/>
      <c r="K1627" s="238"/>
      <c r="L1627" s="238"/>
      <c r="M1627" s="238"/>
      <c r="N1627" s="238"/>
      <c r="O1627" s="256">
        <f t="shared" si="440"/>
        <v>0</v>
      </c>
      <c r="P1627" s="323"/>
      <c r="Q1627" s="266"/>
      <c r="R1627" s="331"/>
      <c r="S1627" s="347"/>
      <c r="T1627" s="323"/>
      <c r="U1627" s="325"/>
      <c r="V1627" s="327"/>
      <c r="W1627" s="329"/>
      <c r="X1627" s="325"/>
      <c r="Y1627" s="331"/>
      <c r="Z1627" s="331"/>
      <c r="AA1627" s="331"/>
      <c r="AB1627" s="267"/>
      <c r="AC1627" s="267"/>
      <c r="AD1627" s="238">
        <f>AD1626</f>
        <v>0</v>
      </c>
      <c r="AE1627" s="279" t="e">
        <f>VLOOKUP(AD1627,分类参数表!$I$2:$J$10,2,FALSE)</f>
        <v>#N/A</v>
      </c>
      <c r="AF1627" s="280"/>
      <c r="AG1627" s="266"/>
      <c r="AH1627" s="266"/>
      <c r="AI1627" s="266"/>
      <c r="AJ1627" s="266"/>
      <c r="AK1627" s="266"/>
      <c r="AL1627" s="266"/>
      <c r="AM1627" s="290"/>
      <c r="AN1627" s="291" t="e">
        <f t="shared" si="441"/>
        <v>#DIV/0!</v>
      </c>
      <c r="AO1627" s="297"/>
    </row>
    <row r="1628" spans="1:41" s="219" customFormat="1" ht="15" customHeight="1" x14ac:dyDescent="0.15">
      <c r="A1628" s="235"/>
      <c r="B1628" s="236">
        <f t="shared" si="446"/>
        <v>0</v>
      </c>
      <c r="C1628" s="237">
        <f t="shared" si="446"/>
        <v>0</v>
      </c>
      <c r="D1628" s="238">
        <f>D1627+1</f>
        <v>3</v>
      </c>
      <c r="E1628" s="238"/>
      <c r="F1628" s="239"/>
      <c r="G1628" s="238"/>
      <c r="H1628" s="240"/>
      <c r="I1628" s="240"/>
      <c r="J1628" s="238"/>
      <c r="K1628" s="238"/>
      <c r="L1628" s="238"/>
      <c r="M1628" s="238"/>
      <c r="N1628" s="238"/>
      <c r="O1628" s="256">
        <f t="shared" si="440"/>
        <v>0</v>
      </c>
      <c r="P1628" s="323"/>
      <c r="Q1628" s="266"/>
      <c r="R1628" s="331"/>
      <c r="S1628" s="347"/>
      <c r="T1628" s="323"/>
      <c r="U1628" s="325"/>
      <c r="V1628" s="327"/>
      <c r="W1628" s="329"/>
      <c r="X1628" s="325"/>
      <c r="Y1628" s="331"/>
      <c r="Z1628" s="331"/>
      <c r="AA1628" s="331"/>
      <c r="AB1628" s="268"/>
      <c r="AC1628" s="268"/>
      <c r="AD1628" s="238">
        <f>AD1627</f>
        <v>0</v>
      </c>
      <c r="AE1628" s="279" t="e">
        <f>VLOOKUP(AD1628,分类参数表!$I$2:$J$10,2,FALSE)</f>
        <v>#N/A</v>
      </c>
      <c r="AF1628" s="280"/>
      <c r="AG1628" s="266"/>
      <c r="AH1628" s="266"/>
      <c r="AI1628" s="266"/>
      <c r="AJ1628" s="266"/>
      <c r="AK1628" s="266"/>
      <c r="AL1628" s="266"/>
      <c r="AM1628" s="290"/>
      <c r="AN1628" s="291" t="e">
        <f t="shared" si="441"/>
        <v>#DIV/0!</v>
      </c>
      <c r="AO1628" s="297"/>
    </row>
    <row r="1629" spans="1:41" s="219" customFormat="1" ht="15" customHeight="1" x14ac:dyDescent="0.15">
      <c r="A1629" s="235"/>
      <c r="B1629" s="236">
        <f t="shared" si="446"/>
        <v>0</v>
      </c>
      <c r="C1629" s="237">
        <f t="shared" si="446"/>
        <v>0</v>
      </c>
      <c r="D1629" s="238">
        <f>D1628+1</f>
        <v>4</v>
      </c>
      <c r="E1629" s="238"/>
      <c r="F1629" s="239"/>
      <c r="G1629" s="238"/>
      <c r="H1629" s="238"/>
      <c r="I1629" s="238"/>
      <c r="J1629" s="238"/>
      <c r="K1629" s="238"/>
      <c r="L1629" s="238"/>
      <c r="M1629" s="238"/>
      <c r="N1629" s="238"/>
      <c r="O1629" s="256">
        <f t="shared" si="440"/>
        <v>0</v>
      </c>
      <c r="P1629" s="323"/>
      <c r="Q1629" s="266"/>
      <c r="R1629" s="331"/>
      <c r="S1629" s="347"/>
      <c r="T1629" s="323"/>
      <c r="U1629" s="325"/>
      <c r="V1629" s="327"/>
      <c r="W1629" s="329"/>
      <c r="X1629" s="325"/>
      <c r="Y1629" s="331"/>
      <c r="Z1629" s="331"/>
      <c r="AA1629" s="331"/>
      <c r="AB1629" s="267"/>
      <c r="AC1629" s="267"/>
      <c r="AD1629" s="238">
        <f>AD1628</f>
        <v>0</v>
      </c>
      <c r="AE1629" s="279" t="e">
        <f>VLOOKUP(AD1629,分类参数表!$I$2:$J$10,2,FALSE)</f>
        <v>#N/A</v>
      </c>
      <c r="AF1629" s="280"/>
      <c r="AG1629" s="266"/>
      <c r="AH1629" s="266"/>
      <c r="AI1629" s="266"/>
      <c r="AJ1629" s="266"/>
      <c r="AK1629" s="266"/>
      <c r="AL1629" s="266"/>
      <c r="AM1629" s="290"/>
      <c r="AN1629" s="291" t="e">
        <f t="shared" si="441"/>
        <v>#DIV/0!</v>
      </c>
      <c r="AO1629" s="297"/>
    </row>
    <row r="1630" spans="1:41" s="219" customFormat="1" ht="15" customHeight="1" x14ac:dyDescent="0.15">
      <c r="A1630" s="235"/>
      <c r="B1630" s="236">
        <f t="shared" si="446"/>
        <v>0</v>
      </c>
      <c r="C1630" s="237">
        <f t="shared" si="446"/>
        <v>0</v>
      </c>
      <c r="D1630" s="238">
        <f>D1629+1</f>
        <v>5</v>
      </c>
      <c r="E1630" s="238"/>
      <c r="F1630" s="239"/>
      <c r="G1630" s="238"/>
      <c r="H1630" s="238"/>
      <c r="I1630" s="238"/>
      <c r="J1630" s="238"/>
      <c r="K1630" s="238"/>
      <c r="L1630" s="238"/>
      <c r="M1630" s="238"/>
      <c r="N1630" s="238"/>
      <c r="O1630" s="256">
        <f t="shared" si="440"/>
        <v>0</v>
      </c>
      <c r="P1630" s="323"/>
      <c r="Q1630" s="266"/>
      <c r="R1630" s="331"/>
      <c r="S1630" s="347"/>
      <c r="T1630" s="323"/>
      <c r="U1630" s="325"/>
      <c r="V1630" s="327"/>
      <c r="W1630" s="329"/>
      <c r="X1630" s="325"/>
      <c r="Y1630" s="331"/>
      <c r="Z1630" s="331"/>
      <c r="AA1630" s="331"/>
      <c r="AB1630" s="267"/>
      <c r="AC1630" s="267"/>
      <c r="AD1630" s="238">
        <f>AD1629</f>
        <v>0</v>
      </c>
      <c r="AE1630" s="279" t="e">
        <f>VLOOKUP(AD1630,分类参数表!$I$2:$J$10,2,FALSE)</f>
        <v>#N/A</v>
      </c>
      <c r="AF1630" s="280"/>
      <c r="AG1630" s="266"/>
      <c r="AH1630" s="266"/>
      <c r="AI1630" s="266"/>
      <c r="AJ1630" s="266"/>
      <c r="AK1630" s="266"/>
      <c r="AL1630" s="266"/>
      <c r="AM1630" s="290"/>
      <c r="AN1630" s="291" t="e">
        <f t="shared" si="441"/>
        <v>#DIV/0!</v>
      </c>
      <c r="AO1630" s="297"/>
    </row>
    <row r="1631" spans="1:41" x14ac:dyDescent="0.15">
      <c r="A1631" s="253"/>
      <c r="B1631" s="38"/>
      <c r="C1631" s="37"/>
      <c r="D1631" s="38"/>
      <c r="E1631" s="38"/>
      <c r="F1631" s="38"/>
      <c r="G1631" s="38"/>
      <c r="H1631" s="38"/>
      <c r="I1631" s="38"/>
      <c r="J1631" s="38"/>
      <c r="K1631" s="38"/>
      <c r="L1631" s="38"/>
      <c r="M1631" s="38"/>
      <c r="N1631" s="38"/>
      <c r="O1631" s="38"/>
      <c r="P1631" s="38"/>
      <c r="Q1631" s="67"/>
      <c r="R1631" s="38"/>
      <c r="S1631" s="38"/>
      <c r="T1631" s="38"/>
      <c r="U1631" s="38"/>
      <c r="V1631" s="68"/>
      <c r="W1631" s="67"/>
      <c r="X1631" s="38"/>
      <c r="Y1631" s="68"/>
      <c r="Z1631" s="68"/>
      <c r="AA1631" s="68"/>
      <c r="AB1631" s="68"/>
      <c r="AC1631" s="68"/>
      <c r="AD1631" s="38"/>
      <c r="AE1631" s="286"/>
      <c r="AF1631" s="38"/>
      <c r="AG1631" s="38"/>
      <c r="AH1631" s="38"/>
      <c r="AI1631" s="38"/>
      <c r="AJ1631" s="38"/>
      <c r="AK1631" s="38"/>
      <c r="AL1631" s="38"/>
      <c r="AM1631" s="68"/>
      <c r="AN1631" s="90"/>
      <c r="AO1631" s="98"/>
    </row>
    <row r="1632" spans="1:41" s="218" customFormat="1" ht="15" customHeight="1" x14ac:dyDescent="0.15">
      <c r="A1632" s="229"/>
      <c r="B1632" s="230"/>
      <c r="C1632" s="231"/>
      <c r="D1632" s="232">
        <v>1</v>
      </c>
      <c r="E1632" s="233"/>
      <c r="F1632" s="233"/>
      <c r="G1632" s="232"/>
      <c r="H1632" s="234"/>
      <c r="I1632" s="234"/>
      <c r="J1632" s="232"/>
      <c r="K1632" s="233"/>
      <c r="L1632" s="232"/>
      <c r="M1632" s="232"/>
      <c r="N1632" s="232"/>
      <c r="O1632" s="255">
        <f t="shared" ref="O1632:O1656" si="447">N1632*M1632</f>
        <v>0</v>
      </c>
      <c r="P1632" s="322">
        <f>SUM(O1632:O1636)</f>
        <v>0</v>
      </c>
      <c r="Q1632" s="264"/>
      <c r="R1632" s="330">
        <f>SUMPRODUCT(Q1632:Q1636+0)</f>
        <v>0</v>
      </c>
      <c r="S1632" s="346" t="e">
        <f>R1632/P1632</f>
        <v>#DIV/0!</v>
      </c>
      <c r="T1632" s="322" t="e">
        <f>LOOKUP(S1632,{0.4,0.45,0.5,0.55,0.6,0.65,0.7,0.75,0.8,0.85,0.9,0.95,1},{0.1,0.175,0.25,0.325,0.4,0.475,0.55,0.625,0.7,0.775,0.85,0.925,1})</f>
        <v>#DIV/0!</v>
      </c>
      <c r="U1632" s="324"/>
      <c r="V1632" s="326"/>
      <c r="W1632" s="328"/>
      <c r="X1632" s="324"/>
      <c r="Y1632" s="330">
        <f>R1632-(V1632/10)-X1632</f>
        <v>0</v>
      </c>
      <c r="Z1632" s="330" t="e">
        <f>Y1632*T1632*AE1632</f>
        <v>#DIV/0!</v>
      </c>
      <c r="AA1632" s="330" t="e">
        <f>U1632-V1632+Z1632</f>
        <v>#DIV/0!</v>
      </c>
      <c r="AB1632" s="265"/>
      <c r="AC1632" s="265"/>
      <c r="AD1632" s="276"/>
      <c r="AE1632" s="277" t="e">
        <f>VLOOKUP(AD1632,分类参数表!$I$2:$J$10,2,FALSE)</f>
        <v>#N/A</v>
      </c>
      <c r="AF1632" s="278"/>
      <c r="AG1632" s="264"/>
      <c r="AH1632" s="264"/>
      <c r="AI1632" s="264"/>
      <c r="AJ1632" s="264"/>
      <c r="AK1632" s="264"/>
      <c r="AL1632" s="264"/>
      <c r="AM1632" s="288"/>
      <c r="AN1632" s="289" t="e">
        <f t="shared" ref="AN1632:AN1656" si="448">(Q1632-AM1632)/M1632/N1632</f>
        <v>#DIV/0!</v>
      </c>
      <c r="AO1632" s="296"/>
    </row>
    <row r="1633" spans="1:41" s="219" customFormat="1" ht="15" customHeight="1" x14ac:dyDescent="0.15">
      <c r="A1633" s="235"/>
      <c r="B1633" s="236">
        <f t="shared" ref="B1633:C1636" si="449">B1632</f>
        <v>0</v>
      </c>
      <c r="C1633" s="237">
        <f t="shared" si="449"/>
        <v>0</v>
      </c>
      <c r="D1633" s="238">
        <f>D1632+1</f>
        <v>2</v>
      </c>
      <c r="E1633" s="238"/>
      <c r="F1633" s="239"/>
      <c r="G1633" s="238"/>
      <c r="H1633" s="240"/>
      <c r="I1633" s="240"/>
      <c r="J1633" s="238"/>
      <c r="K1633" s="238"/>
      <c r="L1633" s="238"/>
      <c r="M1633" s="238"/>
      <c r="N1633" s="238"/>
      <c r="O1633" s="256">
        <f t="shared" si="447"/>
        <v>0</v>
      </c>
      <c r="P1633" s="323"/>
      <c r="Q1633" s="266"/>
      <c r="R1633" s="331"/>
      <c r="S1633" s="347"/>
      <c r="T1633" s="323"/>
      <c r="U1633" s="325"/>
      <c r="V1633" s="327"/>
      <c r="W1633" s="329"/>
      <c r="X1633" s="325"/>
      <c r="Y1633" s="331"/>
      <c r="Z1633" s="331"/>
      <c r="AA1633" s="331"/>
      <c r="AB1633" s="267"/>
      <c r="AC1633" s="267"/>
      <c r="AD1633" s="238">
        <f>AD1632</f>
        <v>0</v>
      </c>
      <c r="AE1633" s="279" t="e">
        <f>VLOOKUP(AD1633,分类参数表!$I$2:$J$10,2,FALSE)</f>
        <v>#N/A</v>
      </c>
      <c r="AF1633" s="280"/>
      <c r="AG1633" s="266"/>
      <c r="AH1633" s="266"/>
      <c r="AI1633" s="266"/>
      <c r="AJ1633" s="266"/>
      <c r="AK1633" s="266"/>
      <c r="AL1633" s="266"/>
      <c r="AM1633" s="290"/>
      <c r="AN1633" s="291" t="e">
        <f t="shared" si="448"/>
        <v>#DIV/0!</v>
      </c>
      <c r="AO1633" s="297"/>
    </row>
    <row r="1634" spans="1:41" s="219" customFormat="1" ht="15" customHeight="1" x14ac:dyDescent="0.15">
      <c r="A1634" s="235"/>
      <c r="B1634" s="236">
        <f t="shared" si="449"/>
        <v>0</v>
      </c>
      <c r="C1634" s="237">
        <f t="shared" si="449"/>
        <v>0</v>
      </c>
      <c r="D1634" s="238">
        <f>D1633+1</f>
        <v>3</v>
      </c>
      <c r="E1634" s="238"/>
      <c r="F1634" s="239"/>
      <c r="G1634" s="238"/>
      <c r="H1634" s="240"/>
      <c r="I1634" s="240"/>
      <c r="J1634" s="238"/>
      <c r="K1634" s="238"/>
      <c r="L1634" s="238"/>
      <c r="M1634" s="238"/>
      <c r="N1634" s="238"/>
      <c r="O1634" s="256">
        <f t="shared" si="447"/>
        <v>0</v>
      </c>
      <c r="P1634" s="323"/>
      <c r="Q1634" s="266"/>
      <c r="R1634" s="331"/>
      <c r="S1634" s="347"/>
      <c r="T1634" s="323"/>
      <c r="U1634" s="325"/>
      <c r="V1634" s="327"/>
      <c r="W1634" s="329"/>
      <c r="X1634" s="325"/>
      <c r="Y1634" s="331"/>
      <c r="Z1634" s="331"/>
      <c r="AA1634" s="331"/>
      <c r="AB1634" s="268"/>
      <c r="AC1634" s="268"/>
      <c r="AD1634" s="238">
        <f>AD1633</f>
        <v>0</v>
      </c>
      <c r="AE1634" s="279" t="e">
        <f>VLOOKUP(AD1634,分类参数表!$I$2:$J$10,2,FALSE)</f>
        <v>#N/A</v>
      </c>
      <c r="AF1634" s="280"/>
      <c r="AG1634" s="266"/>
      <c r="AH1634" s="266"/>
      <c r="AI1634" s="266"/>
      <c r="AJ1634" s="266"/>
      <c r="AK1634" s="266"/>
      <c r="AL1634" s="266"/>
      <c r="AM1634" s="290"/>
      <c r="AN1634" s="291" t="e">
        <f t="shared" si="448"/>
        <v>#DIV/0!</v>
      </c>
      <c r="AO1634" s="297"/>
    </row>
    <row r="1635" spans="1:41" s="219" customFormat="1" ht="15" customHeight="1" x14ac:dyDescent="0.15">
      <c r="A1635" s="235"/>
      <c r="B1635" s="236">
        <f t="shared" si="449"/>
        <v>0</v>
      </c>
      <c r="C1635" s="237">
        <f t="shared" si="449"/>
        <v>0</v>
      </c>
      <c r="D1635" s="238">
        <f>D1634+1</f>
        <v>4</v>
      </c>
      <c r="E1635" s="238"/>
      <c r="F1635" s="239"/>
      <c r="G1635" s="238"/>
      <c r="H1635" s="238"/>
      <c r="I1635" s="238"/>
      <c r="J1635" s="238"/>
      <c r="K1635" s="238"/>
      <c r="L1635" s="238"/>
      <c r="M1635" s="238"/>
      <c r="N1635" s="238"/>
      <c r="O1635" s="256">
        <f t="shared" si="447"/>
        <v>0</v>
      </c>
      <c r="P1635" s="323"/>
      <c r="Q1635" s="266"/>
      <c r="R1635" s="331"/>
      <c r="S1635" s="347"/>
      <c r="T1635" s="323"/>
      <c r="U1635" s="325"/>
      <c r="V1635" s="327"/>
      <c r="W1635" s="329"/>
      <c r="X1635" s="325"/>
      <c r="Y1635" s="331"/>
      <c r="Z1635" s="331"/>
      <c r="AA1635" s="331"/>
      <c r="AB1635" s="267"/>
      <c r="AC1635" s="267"/>
      <c r="AD1635" s="238">
        <f>AD1634</f>
        <v>0</v>
      </c>
      <c r="AE1635" s="279" t="e">
        <f>VLOOKUP(AD1635,分类参数表!$I$2:$J$10,2,FALSE)</f>
        <v>#N/A</v>
      </c>
      <c r="AF1635" s="280"/>
      <c r="AG1635" s="266"/>
      <c r="AH1635" s="266"/>
      <c r="AI1635" s="266"/>
      <c r="AJ1635" s="266"/>
      <c r="AK1635" s="266"/>
      <c r="AL1635" s="266"/>
      <c r="AM1635" s="290"/>
      <c r="AN1635" s="291" t="e">
        <f t="shared" si="448"/>
        <v>#DIV/0!</v>
      </c>
      <c r="AO1635" s="297"/>
    </row>
    <row r="1636" spans="1:41" s="219" customFormat="1" ht="15" customHeight="1" x14ac:dyDescent="0.15">
      <c r="A1636" s="235"/>
      <c r="B1636" s="236">
        <f t="shared" si="449"/>
        <v>0</v>
      </c>
      <c r="C1636" s="237">
        <f t="shared" si="449"/>
        <v>0</v>
      </c>
      <c r="D1636" s="238">
        <f>D1635+1</f>
        <v>5</v>
      </c>
      <c r="E1636" s="238"/>
      <c r="F1636" s="239"/>
      <c r="G1636" s="238"/>
      <c r="H1636" s="238"/>
      <c r="I1636" s="238"/>
      <c r="J1636" s="238"/>
      <c r="K1636" s="238"/>
      <c r="L1636" s="238"/>
      <c r="M1636" s="238"/>
      <c r="N1636" s="238"/>
      <c r="O1636" s="256">
        <f t="shared" si="447"/>
        <v>0</v>
      </c>
      <c r="P1636" s="323"/>
      <c r="Q1636" s="266"/>
      <c r="R1636" s="331"/>
      <c r="S1636" s="347"/>
      <c r="T1636" s="323"/>
      <c r="U1636" s="325"/>
      <c r="V1636" s="327"/>
      <c r="W1636" s="329"/>
      <c r="X1636" s="325"/>
      <c r="Y1636" s="331"/>
      <c r="Z1636" s="331"/>
      <c r="AA1636" s="331"/>
      <c r="AB1636" s="267"/>
      <c r="AC1636" s="267"/>
      <c r="AD1636" s="238">
        <f>AD1635</f>
        <v>0</v>
      </c>
      <c r="AE1636" s="279" t="e">
        <f>VLOOKUP(AD1636,分类参数表!$I$2:$J$10,2,FALSE)</f>
        <v>#N/A</v>
      </c>
      <c r="AF1636" s="280"/>
      <c r="AG1636" s="266"/>
      <c r="AH1636" s="266"/>
      <c r="AI1636" s="266"/>
      <c r="AJ1636" s="266"/>
      <c r="AK1636" s="266"/>
      <c r="AL1636" s="266"/>
      <c r="AM1636" s="290"/>
      <c r="AN1636" s="291" t="e">
        <f t="shared" si="448"/>
        <v>#DIV/0!</v>
      </c>
      <c r="AO1636" s="297"/>
    </row>
    <row r="1637" spans="1:41" s="220" customFormat="1" ht="15" customHeight="1" x14ac:dyDescent="0.15">
      <c r="A1637" s="241"/>
      <c r="B1637" s="242"/>
      <c r="C1637" s="243"/>
      <c r="D1637" s="244">
        <v>1</v>
      </c>
      <c r="E1637" s="245"/>
      <c r="F1637" s="245"/>
      <c r="G1637" s="244"/>
      <c r="H1637" s="246"/>
      <c r="I1637" s="246"/>
      <c r="J1637" s="244"/>
      <c r="K1637" s="245"/>
      <c r="L1637" s="244"/>
      <c r="M1637" s="244"/>
      <c r="N1637" s="244"/>
      <c r="O1637" s="257">
        <f t="shared" si="447"/>
        <v>0</v>
      </c>
      <c r="P1637" s="332">
        <f>SUM(O1637:O1641)</f>
        <v>0</v>
      </c>
      <c r="Q1637" s="269"/>
      <c r="R1637" s="318">
        <f>SUMPRODUCT(Q1637:Q1641+0)</f>
        <v>0</v>
      </c>
      <c r="S1637" s="334" t="e">
        <f>R1637/P1637</f>
        <v>#DIV/0!</v>
      </c>
      <c r="T1637" s="332" t="e">
        <f>LOOKUP(S1637,{0.4,0.45,0.5,0.55,0.6,0.65,0.7,0.75,0.8,0.85,0.9,0.95,1},{0.1,0.175,0.25,0.325,0.4,0.475,0.55,0.625,0.7,0.775,0.85,0.925,1})</f>
        <v>#DIV/0!</v>
      </c>
      <c r="U1637" s="320"/>
      <c r="V1637" s="344"/>
      <c r="W1637" s="342"/>
      <c r="X1637" s="320"/>
      <c r="Y1637" s="318">
        <f>R1637-(V1637/10)-X1637</f>
        <v>0</v>
      </c>
      <c r="Z1637" s="318" t="e">
        <f>Y1637*T1637*AE1637</f>
        <v>#DIV/0!</v>
      </c>
      <c r="AA1637" s="318" t="e">
        <f>U1637-V1637+Z1637</f>
        <v>#DIV/0!</v>
      </c>
      <c r="AB1637" s="270"/>
      <c r="AC1637" s="270"/>
      <c r="AD1637" s="281"/>
      <c r="AE1637" s="282" t="e">
        <f>VLOOKUP(AD1637,分类参数表!$I$2:$J$10,2,FALSE)</f>
        <v>#N/A</v>
      </c>
      <c r="AF1637" s="283"/>
      <c r="AG1637" s="269"/>
      <c r="AH1637" s="269"/>
      <c r="AI1637" s="269"/>
      <c r="AJ1637" s="269"/>
      <c r="AK1637" s="269"/>
      <c r="AL1637" s="269"/>
      <c r="AM1637" s="292"/>
      <c r="AN1637" s="293" t="e">
        <f t="shared" si="448"/>
        <v>#DIV/0!</v>
      </c>
      <c r="AO1637" s="298"/>
    </row>
    <row r="1638" spans="1:41" s="221" customFormat="1" ht="15" customHeight="1" x14ac:dyDescent="0.15">
      <c r="A1638" s="247"/>
      <c r="B1638" s="248">
        <f t="shared" ref="B1638:C1641" si="450">B1637</f>
        <v>0</v>
      </c>
      <c r="C1638" s="249">
        <f t="shared" si="450"/>
        <v>0</v>
      </c>
      <c r="D1638" s="250">
        <f>D1637+1</f>
        <v>2</v>
      </c>
      <c r="E1638" s="250"/>
      <c r="F1638" s="251"/>
      <c r="G1638" s="250"/>
      <c r="H1638" s="252"/>
      <c r="I1638" s="252"/>
      <c r="J1638" s="250"/>
      <c r="K1638" s="250"/>
      <c r="L1638" s="250"/>
      <c r="M1638" s="250"/>
      <c r="N1638" s="250"/>
      <c r="O1638" s="258">
        <f t="shared" si="447"/>
        <v>0</v>
      </c>
      <c r="P1638" s="333"/>
      <c r="Q1638" s="271"/>
      <c r="R1638" s="319"/>
      <c r="S1638" s="335"/>
      <c r="T1638" s="333"/>
      <c r="U1638" s="321"/>
      <c r="V1638" s="345"/>
      <c r="W1638" s="343"/>
      <c r="X1638" s="321"/>
      <c r="Y1638" s="319"/>
      <c r="Z1638" s="319"/>
      <c r="AA1638" s="319"/>
      <c r="AB1638" s="272"/>
      <c r="AC1638" s="272"/>
      <c r="AD1638" s="250">
        <f>AD1637</f>
        <v>0</v>
      </c>
      <c r="AE1638" s="284" t="e">
        <f>VLOOKUP(AD1638,分类参数表!$I$2:$J$10,2,FALSE)</f>
        <v>#N/A</v>
      </c>
      <c r="AF1638" s="285"/>
      <c r="AG1638" s="271"/>
      <c r="AH1638" s="271"/>
      <c r="AI1638" s="271"/>
      <c r="AJ1638" s="271"/>
      <c r="AK1638" s="271"/>
      <c r="AL1638" s="271"/>
      <c r="AM1638" s="294"/>
      <c r="AN1638" s="295" t="e">
        <f t="shared" si="448"/>
        <v>#DIV/0!</v>
      </c>
      <c r="AO1638" s="299"/>
    </row>
    <row r="1639" spans="1:41" s="221" customFormat="1" ht="15" customHeight="1" x14ac:dyDescent="0.15">
      <c r="A1639" s="247"/>
      <c r="B1639" s="248">
        <f t="shared" si="450"/>
        <v>0</v>
      </c>
      <c r="C1639" s="249">
        <f t="shared" si="450"/>
        <v>0</v>
      </c>
      <c r="D1639" s="250">
        <f>D1638+1</f>
        <v>3</v>
      </c>
      <c r="E1639" s="250"/>
      <c r="F1639" s="251"/>
      <c r="G1639" s="250"/>
      <c r="H1639" s="252"/>
      <c r="I1639" s="252"/>
      <c r="J1639" s="250"/>
      <c r="K1639" s="250"/>
      <c r="L1639" s="250"/>
      <c r="M1639" s="250"/>
      <c r="N1639" s="250"/>
      <c r="O1639" s="258">
        <f t="shared" si="447"/>
        <v>0</v>
      </c>
      <c r="P1639" s="333"/>
      <c r="Q1639" s="271"/>
      <c r="R1639" s="319"/>
      <c r="S1639" s="335"/>
      <c r="T1639" s="333"/>
      <c r="U1639" s="321"/>
      <c r="V1639" s="345"/>
      <c r="W1639" s="343"/>
      <c r="X1639" s="321"/>
      <c r="Y1639" s="319"/>
      <c r="Z1639" s="319"/>
      <c r="AA1639" s="319"/>
      <c r="AB1639" s="273"/>
      <c r="AC1639" s="273"/>
      <c r="AD1639" s="250">
        <f>AD1638</f>
        <v>0</v>
      </c>
      <c r="AE1639" s="284" t="e">
        <f>VLOOKUP(AD1639,分类参数表!$I$2:$J$10,2,FALSE)</f>
        <v>#N/A</v>
      </c>
      <c r="AF1639" s="285"/>
      <c r="AG1639" s="271"/>
      <c r="AH1639" s="271"/>
      <c r="AI1639" s="271"/>
      <c r="AJ1639" s="271"/>
      <c r="AK1639" s="271"/>
      <c r="AL1639" s="271"/>
      <c r="AM1639" s="294"/>
      <c r="AN1639" s="295" t="e">
        <f t="shared" si="448"/>
        <v>#DIV/0!</v>
      </c>
      <c r="AO1639" s="299"/>
    </row>
    <row r="1640" spans="1:41" s="221" customFormat="1" ht="15" customHeight="1" x14ac:dyDescent="0.15">
      <c r="A1640" s="247"/>
      <c r="B1640" s="248">
        <f t="shared" si="450"/>
        <v>0</v>
      </c>
      <c r="C1640" s="249">
        <f t="shared" si="450"/>
        <v>0</v>
      </c>
      <c r="D1640" s="250">
        <f>D1639+1</f>
        <v>4</v>
      </c>
      <c r="E1640" s="250"/>
      <c r="F1640" s="251"/>
      <c r="G1640" s="250"/>
      <c r="H1640" s="250"/>
      <c r="I1640" s="250"/>
      <c r="J1640" s="250"/>
      <c r="K1640" s="250"/>
      <c r="L1640" s="250"/>
      <c r="M1640" s="250"/>
      <c r="N1640" s="250"/>
      <c r="O1640" s="258">
        <f t="shared" si="447"/>
        <v>0</v>
      </c>
      <c r="P1640" s="333"/>
      <c r="Q1640" s="271"/>
      <c r="R1640" s="319"/>
      <c r="S1640" s="335"/>
      <c r="T1640" s="333"/>
      <c r="U1640" s="321"/>
      <c r="V1640" s="345"/>
      <c r="W1640" s="343"/>
      <c r="X1640" s="321"/>
      <c r="Y1640" s="319"/>
      <c r="Z1640" s="319"/>
      <c r="AA1640" s="319"/>
      <c r="AB1640" s="272"/>
      <c r="AC1640" s="272"/>
      <c r="AD1640" s="250">
        <f>AD1639</f>
        <v>0</v>
      </c>
      <c r="AE1640" s="284" t="e">
        <f>VLOOKUP(AD1640,分类参数表!$I$2:$J$10,2,FALSE)</f>
        <v>#N/A</v>
      </c>
      <c r="AF1640" s="285"/>
      <c r="AG1640" s="271"/>
      <c r="AH1640" s="271"/>
      <c r="AI1640" s="271"/>
      <c r="AJ1640" s="271"/>
      <c r="AK1640" s="271"/>
      <c r="AL1640" s="271"/>
      <c r="AM1640" s="294"/>
      <c r="AN1640" s="295" t="e">
        <f t="shared" si="448"/>
        <v>#DIV/0!</v>
      </c>
      <c r="AO1640" s="299"/>
    </row>
    <row r="1641" spans="1:41" s="221" customFormat="1" ht="15" customHeight="1" x14ac:dyDescent="0.15">
      <c r="A1641" s="247"/>
      <c r="B1641" s="248">
        <f t="shared" si="450"/>
        <v>0</v>
      </c>
      <c r="C1641" s="249">
        <f t="shared" si="450"/>
        <v>0</v>
      </c>
      <c r="D1641" s="250">
        <f>D1640+1</f>
        <v>5</v>
      </c>
      <c r="E1641" s="250"/>
      <c r="F1641" s="251"/>
      <c r="G1641" s="250"/>
      <c r="H1641" s="250"/>
      <c r="I1641" s="250"/>
      <c r="J1641" s="250"/>
      <c r="K1641" s="250"/>
      <c r="L1641" s="250"/>
      <c r="M1641" s="250"/>
      <c r="N1641" s="250"/>
      <c r="O1641" s="258">
        <f t="shared" si="447"/>
        <v>0</v>
      </c>
      <c r="P1641" s="333"/>
      <c r="Q1641" s="271"/>
      <c r="R1641" s="319"/>
      <c r="S1641" s="335"/>
      <c r="T1641" s="333"/>
      <c r="U1641" s="321"/>
      <c r="V1641" s="345"/>
      <c r="W1641" s="343"/>
      <c r="X1641" s="321"/>
      <c r="Y1641" s="319"/>
      <c r="Z1641" s="319"/>
      <c r="AA1641" s="319"/>
      <c r="AB1641" s="272"/>
      <c r="AC1641" s="272"/>
      <c r="AD1641" s="250">
        <f>AD1640</f>
        <v>0</v>
      </c>
      <c r="AE1641" s="284" t="e">
        <f>VLOOKUP(AD1641,分类参数表!$I$2:$J$10,2,FALSE)</f>
        <v>#N/A</v>
      </c>
      <c r="AF1641" s="285"/>
      <c r="AG1641" s="271"/>
      <c r="AH1641" s="271"/>
      <c r="AI1641" s="271"/>
      <c r="AJ1641" s="271"/>
      <c r="AK1641" s="271"/>
      <c r="AL1641" s="271"/>
      <c r="AM1641" s="294"/>
      <c r="AN1641" s="295" t="e">
        <f t="shared" si="448"/>
        <v>#DIV/0!</v>
      </c>
      <c r="AO1641" s="299"/>
    </row>
    <row r="1642" spans="1:41" s="218" customFormat="1" ht="15" customHeight="1" x14ac:dyDescent="0.15">
      <c r="A1642" s="229"/>
      <c r="B1642" s="230"/>
      <c r="C1642" s="231"/>
      <c r="D1642" s="232">
        <v>1</v>
      </c>
      <c r="E1642" s="233"/>
      <c r="F1642" s="233"/>
      <c r="G1642" s="232"/>
      <c r="H1642" s="234"/>
      <c r="I1642" s="234"/>
      <c r="J1642" s="232"/>
      <c r="K1642" s="233"/>
      <c r="L1642" s="232"/>
      <c r="M1642" s="232"/>
      <c r="N1642" s="232"/>
      <c r="O1642" s="255">
        <f t="shared" si="447"/>
        <v>0</v>
      </c>
      <c r="P1642" s="322">
        <f>SUM(O1642:O1646)</f>
        <v>0</v>
      </c>
      <c r="Q1642" s="264"/>
      <c r="R1642" s="330">
        <f>SUMPRODUCT(Q1642:Q1646+0)</f>
        <v>0</v>
      </c>
      <c r="S1642" s="346" t="e">
        <f>R1642/P1642</f>
        <v>#DIV/0!</v>
      </c>
      <c r="T1642" s="322" t="e">
        <f>LOOKUP(S1642,{0.4,0.45,0.5,0.55,0.6,0.65,0.7,0.75,0.8,0.85,0.9,0.95,1},{0.1,0.175,0.25,0.325,0.4,0.475,0.55,0.625,0.7,0.775,0.85,0.925,1})</f>
        <v>#DIV/0!</v>
      </c>
      <c r="U1642" s="324"/>
      <c r="V1642" s="326"/>
      <c r="W1642" s="328"/>
      <c r="X1642" s="324"/>
      <c r="Y1642" s="330">
        <f>R1642-(V1642/10)-X1642</f>
        <v>0</v>
      </c>
      <c r="Z1642" s="330" t="e">
        <f>Y1642*T1642*AE1642</f>
        <v>#DIV/0!</v>
      </c>
      <c r="AA1642" s="330" t="e">
        <f>U1642-V1642+Z1642</f>
        <v>#DIV/0!</v>
      </c>
      <c r="AB1642" s="265"/>
      <c r="AC1642" s="265"/>
      <c r="AD1642" s="276"/>
      <c r="AE1642" s="277" t="e">
        <f>VLOOKUP(AD1642,分类参数表!$I$2:$J$10,2,FALSE)</f>
        <v>#N/A</v>
      </c>
      <c r="AF1642" s="278"/>
      <c r="AG1642" s="264"/>
      <c r="AH1642" s="264"/>
      <c r="AI1642" s="264"/>
      <c r="AJ1642" s="264"/>
      <c r="AK1642" s="264"/>
      <c r="AL1642" s="264"/>
      <c r="AM1642" s="288"/>
      <c r="AN1642" s="289" t="e">
        <f t="shared" si="448"/>
        <v>#DIV/0!</v>
      </c>
      <c r="AO1642" s="296"/>
    </row>
    <row r="1643" spans="1:41" s="219" customFormat="1" ht="15" customHeight="1" x14ac:dyDescent="0.15">
      <c r="A1643" s="235"/>
      <c r="B1643" s="236">
        <f t="shared" ref="B1643:C1646" si="451">B1642</f>
        <v>0</v>
      </c>
      <c r="C1643" s="237">
        <f t="shared" si="451"/>
        <v>0</v>
      </c>
      <c r="D1643" s="238">
        <f>D1642+1</f>
        <v>2</v>
      </c>
      <c r="E1643" s="238"/>
      <c r="F1643" s="239"/>
      <c r="G1643" s="238"/>
      <c r="H1643" s="240"/>
      <c r="I1643" s="240"/>
      <c r="J1643" s="238"/>
      <c r="K1643" s="238"/>
      <c r="L1643" s="238"/>
      <c r="M1643" s="238"/>
      <c r="N1643" s="238"/>
      <c r="O1643" s="256">
        <f t="shared" si="447"/>
        <v>0</v>
      </c>
      <c r="P1643" s="323"/>
      <c r="Q1643" s="266"/>
      <c r="R1643" s="331"/>
      <c r="S1643" s="347"/>
      <c r="T1643" s="323"/>
      <c r="U1643" s="325"/>
      <c r="V1643" s="327"/>
      <c r="W1643" s="329"/>
      <c r="X1643" s="325"/>
      <c r="Y1643" s="331"/>
      <c r="Z1643" s="331"/>
      <c r="AA1643" s="331"/>
      <c r="AB1643" s="267"/>
      <c r="AC1643" s="267"/>
      <c r="AD1643" s="238">
        <f>AD1642</f>
        <v>0</v>
      </c>
      <c r="AE1643" s="279" t="e">
        <f>VLOOKUP(AD1643,分类参数表!$I$2:$J$10,2,FALSE)</f>
        <v>#N/A</v>
      </c>
      <c r="AF1643" s="280"/>
      <c r="AG1643" s="266"/>
      <c r="AH1643" s="266"/>
      <c r="AI1643" s="266"/>
      <c r="AJ1643" s="266"/>
      <c r="AK1643" s="266"/>
      <c r="AL1643" s="266"/>
      <c r="AM1643" s="290"/>
      <c r="AN1643" s="291" t="e">
        <f t="shared" si="448"/>
        <v>#DIV/0!</v>
      </c>
      <c r="AO1643" s="297"/>
    </row>
    <row r="1644" spans="1:41" s="219" customFormat="1" ht="15" customHeight="1" x14ac:dyDescent="0.15">
      <c r="A1644" s="235"/>
      <c r="B1644" s="236">
        <f t="shared" si="451"/>
        <v>0</v>
      </c>
      <c r="C1644" s="237">
        <f t="shared" si="451"/>
        <v>0</v>
      </c>
      <c r="D1644" s="238">
        <f>D1643+1</f>
        <v>3</v>
      </c>
      <c r="E1644" s="238"/>
      <c r="F1644" s="239"/>
      <c r="G1644" s="238"/>
      <c r="H1644" s="240"/>
      <c r="I1644" s="240"/>
      <c r="J1644" s="238"/>
      <c r="K1644" s="238"/>
      <c r="L1644" s="238"/>
      <c r="M1644" s="238"/>
      <c r="N1644" s="238"/>
      <c r="O1644" s="256">
        <f t="shared" si="447"/>
        <v>0</v>
      </c>
      <c r="P1644" s="323"/>
      <c r="Q1644" s="266"/>
      <c r="R1644" s="331"/>
      <c r="S1644" s="347"/>
      <c r="T1644" s="323"/>
      <c r="U1644" s="325"/>
      <c r="V1644" s="327"/>
      <c r="W1644" s="329"/>
      <c r="X1644" s="325"/>
      <c r="Y1644" s="331"/>
      <c r="Z1644" s="331"/>
      <c r="AA1644" s="331"/>
      <c r="AB1644" s="268"/>
      <c r="AC1644" s="268"/>
      <c r="AD1644" s="238">
        <f>AD1643</f>
        <v>0</v>
      </c>
      <c r="AE1644" s="279" t="e">
        <f>VLOOKUP(AD1644,分类参数表!$I$2:$J$10,2,FALSE)</f>
        <v>#N/A</v>
      </c>
      <c r="AF1644" s="280"/>
      <c r="AG1644" s="266"/>
      <c r="AH1644" s="266"/>
      <c r="AI1644" s="266"/>
      <c r="AJ1644" s="266"/>
      <c r="AK1644" s="266"/>
      <c r="AL1644" s="266"/>
      <c r="AM1644" s="290"/>
      <c r="AN1644" s="291" t="e">
        <f t="shared" si="448"/>
        <v>#DIV/0!</v>
      </c>
      <c r="AO1644" s="297"/>
    </row>
    <row r="1645" spans="1:41" s="219" customFormat="1" ht="15" customHeight="1" x14ac:dyDescent="0.15">
      <c r="A1645" s="235"/>
      <c r="B1645" s="236">
        <f t="shared" si="451"/>
        <v>0</v>
      </c>
      <c r="C1645" s="237">
        <f t="shared" si="451"/>
        <v>0</v>
      </c>
      <c r="D1645" s="238">
        <f>D1644+1</f>
        <v>4</v>
      </c>
      <c r="E1645" s="238"/>
      <c r="F1645" s="239"/>
      <c r="G1645" s="238"/>
      <c r="H1645" s="238"/>
      <c r="I1645" s="238"/>
      <c r="J1645" s="238"/>
      <c r="K1645" s="238"/>
      <c r="L1645" s="238"/>
      <c r="M1645" s="238"/>
      <c r="N1645" s="238"/>
      <c r="O1645" s="256">
        <f t="shared" si="447"/>
        <v>0</v>
      </c>
      <c r="P1645" s="323"/>
      <c r="Q1645" s="266"/>
      <c r="R1645" s="331"/>
      <c r="S1645" s="347"/>
      <c r="T1645" s="323"/>
      <c r="U1645" s="325"/>
      <c r="V1645" s="327"/>
      <c r="W1645" s="329"/>
      <c r="X1645" s="325"/>
      <c r="Y1645" s="331"/>
      <c r="Z1645" s="331"/>
      <c r="AA1645" s="331"/>
      <c r="AB1645" s="267"/>
      <c r="AC1645" s="267"/>
      <c r="AD1645" s="238">
        <f>AD1644</f>
        <v>0</v>
      </c>
      <c r="AE1645" s="279" t="e">
        <f>VLOOKUP(AD1645,分类参数表!$I$2:$J$10,2,FALSE)</f>
        <v>#N/A</v>
      </c>
      <c r="AF1645" s="280"/>
      <c r="AG1645" s="266"/>
      <c r="AH1645" s="266"/>
      <c r="AI1645" s="266"/>
      <c r="AJ1645" s="266"/>
      <c r="AK1645" s="266"/>
      <c r="AL1645" s="266"/>
      <c r="AM1645" s="290"/>
      <c r="AN1645" s="291" t="e">
        <f t="shared" si="448"/>
        <v>#DIV/0!</v>
      </c>
      <c r="AO1645" s="297"/>
    </row>
    <row r="1646" spans="1:41" s="219" customFormat="1" ht="15" customHeight="1" x14ac:dyDescent="0.15">
      <c r="A1646" s="235"/>
      <c r="B1646" s="236">
        <f t="shared" si="451"/>
        <v>0</v>
      </c>
      <c r="C1646" s="237">
        <f t="shared" si="451"/>
        <v>0</v>
      </c>
      <c r="D1646" s="238">
        <f>D1645+1</f>
        <v>5</v>
      </c>
      <c r="E1646" s="238"/>
      <c r="F1646" s="239"/>
      <c r="G1646" s="238"/>
      <c r="H1646" s="238"/>
      <c r="I1646" s="238"/>
      <c r="J1646" s="238"/>
      <c r="K1646" s="238"/>
      <c r="L1646" s="238"/>
      <c r="M1646" s="238"/>
      <c r="N1646" s="238"/>
      <c r="O1646" s="256">
        <f t="shared" si="447"/>
        <v>0</v>
      </c>
      <c r="P1646" s="323"/>
      <c r="Q1646" s="266"/>
      <c r="R1646" s="331"/>
      <c r="S1646" s="347"/>
      <c r="T1646" s="323"/>
      <c r="U1646" s="325"/>
      <c r="V1646" s="327"/>
      <c r="W1646" s="329"/>
      <c r="X1646" s="325"/>
      <c r="Y1646" s="331"/>
      <c r="Z1646" s="331"/>
      <c r="AA1646" s="331"/>
      <c r="AB1646" s="267"/>
      <c r="AC1646" s="267"/>
      <c r="AD1646" s="238">
        <f>AD1645</f>
        <v>0</v>
      </c>
      <c r="AE1646" s="279" t="e">
        <f>VLOOKUP(AD1646,分类参数表!$I$2:$J$10,2,FALSE)</f>
        <v>#N/A</v>
      </c>
      <c r="AF1646" s="280"/>
      <c r="AG1646" s="266"/>
      <c r="AH1646" s="266"/>
      <c r="AI1646" s="266"/>
      <c r="AJ1646" s="266"/>
      <c r="AK1646" s="266"/>
      <c r="AL1646" s="266"/>
      <c r="AM1646" s="290"/>
      <c r="AN1646" s="291" t="e">
        <f t="shared" si="448"/>
        <v>#DIV/0!</v>
      </c>
      <c r="AO1646" s="297"/>
    </row>
    <row r="1647" spans="1:41" s="220" customFormat="1" ht="15" customHeight="1" x14ac:dyDescent="0.15">
      <c r="A1647" s="241"/>
      <c r="B1647" s="242"/>
      <c r="C1647" s="243"/>
      <c r="D1647" s="244">
        <v>1</v>
      </c>
      <c r="E1647" s="245"/>
      <c r="F1647" s="245"/>
      <c r="G1647" s="244"/>
      <c r="H1647" s="246"/>
      <c r="I1647" s="246"/>
      <c r="J1647" s="244"/>
      <c r="K1647" s="245"/>
      <c r="L1647" s="244"/>
      <c r="M1647" s="244"/>
      <c r="N1647" s="244"/>
      <c r="O1647" s="257">
        <f t="shared" si="447"/>
        <v>0</v>
      </c>
      <c r="P1647" s="332">
        <f>SUM(O1647:O1651)</f>
        <v>0</v>
      </c>
      <c r="Q1647" s="269"/>
      <c r="R1647" s="318">
        <f>SUMPRODUCT(Q1647:Q1651+0)</f>
        <v>0</v>
      </c>
      <c r="S1647" s="334" t="e">
        <f>R1647/P1647</f>
        <v>#DIV/0!</v>
      </c>
      <c r="T1647" s="332" t="e">
        <f>LOOKUP(S1647,{0.4,0.45,0.5,0.55,0.6,0.65,0.7,0.75,0.8,0.85,0.9,0.95,1},{0.1,0.175,0.25,0.325,0.4,0.475,0.55,0.625,0.7,0.775,0.85,0.925,1})</f>
        <v>#DIV/0!</v>
      </c>
      <c r="U1647" s="320"/>
      <c r="V1647" s="344"/>
      <c r="W1647" s="342"/>
      <c r="X1647" s="320"/>
      <c r="Y1647" s="318">
        <f>R1647-(V1647/10)-X1647</f>
        <v>0</v>
      </c>
      <c r="Z1647" s="318" t="e">
        <f>Y1647*T1647*AE1647</f>
        <v>#DIV/0!</v>
      </c>
      <c r="AA1647" s="318" t="e">
        <f>U1647-V1647+Z1647</f>
        <v>#DIV/0!</v>
      </c>
      <c r="AB1647" s="270"/>
      <c r="AC1647" s="270"/>
      <c r="AD1647" s="281"/>
      <c r="AE1647" s="282" t="e">
        <f>VLOOKUP(AD1647,分类参数表!$I$2:$J$10,2,FALSE)</f>
        <v>#N/A</v>
      </c>
      <c r="AF1647" s="283"/>
      <c r="AG1647" s="269"/>
      <c r="AH1647" s="269"/>
      <c r="AI1647" s="269"/>
      <c r="AJ1647" s="269"/>
      <c r="AK1647" s="269"/>
      <c r="AL1647" s="269"/>
      <c r="AM1647" s="292"/>
      <c r="AN1647" s="293" t="e">
        <f t="shared" si="448"/>
        <v>#DIV/0!</v>
      </c>
      <c r="AO1647" s="298"/>
    </row>
    <row r="1648" spans="1:41" s="221" customFormat="1" ht="15" customHeight="1" x14ac:dyDescent="0.15">
      <c r="A1648" s="247"/>
      <c r="B1648" s="248">
        <f t="shared" ref="B1648:C1651" si="452">B1647</f>
        <v>0</v>
      </c>
      <c r="C1648" s="249">
        <f t="shared" si="452"/>
        <v>0</v>
      </c>
      <c r="D1648" s="250">
        <f>D1647+1</f>
        <v>2</v>
      </c>
      <c r="E1648" s="250"/>
      <c r="F1648" s="251"/>
      <c r="G1648" s="250"/>
      <c r="H1648" s="252"/>
      <c r="I1648" s="252"/>
      <c r="J1648" s="250"/>
      <c r="K1648" s="250"/>
      <c r="L1648" s="250"/>
      <c r="M1648" s="250"/>
      <c r="N1648" s="250"/>
      <c r="O1648" s="258">
        <f t="shared" si="447"/>
        <v>0</v>
      </c>
      <c r="P1648" s="333"/>
      <c r="Q1648" s="271"/>
      <c r="R1648" s="319"/>
      <c r="S1648" s="335"/>
      <c r="T1648" s="333"/>
      <c r="U1648" s="321"/>
      <c r="V1648" s="345"/>
      <c r="W1648" s="343"/>
      <c r="X1648" s="321"/>
      <c r="Y1648" s="319"/>
      <c r="Z1648" s="319"/>
      <c r="AA1648" s="319"/>
      <c r="AB1648" s="272"/>
      <c r="AC1648" s="272"/>
      <c r="AD1648" s="250">
        <f>AD1647</f>
        <v>0</v>
      </c>
      <c r="AE1648" s="284" t="e">
        <f>VLOOKUP(AD1648,分类参数表!$I$2:$J$10,2,FALSE)</f>
        <v>#N/A</v>
      </c>
      <c r="AF1648" s="285"/>
      <c r="AG1648" s="271"/>
      <c r="AH1648" s="271"/>
      <c r="AI1648" s="271"/>
      <c r="AJ1648" s="271"/>
      <c r="AK1648" s="271"/>
      <c r="AL1648" s="271"/>
      <c r="AM1648" s="294"/>
      <c r="AN1648" s="295" t="e">
        <f t="shared" si="448"/>
        <v>#DIV/0!</v>
      </c>
      <c r="AO1648" s="299"/>
    </row>
    <row r="1649" spans="1:41" s="221" customFormat="1" ht="15" customHeight="1" x14ac:dyDescent="0.15">
      <c r="A1649" s="247"/>
      <c r="B1649" s="248">
        <f t="shared" si="452"/>
        <v>0</v>
      </c>
      <c r="C1649" s="249">
        <f t="shared" si="452"/>
        <v>0</v>
      </c>
      <c r="D1649" s="250">
        <f>D1648+1</f>
        <v>3</v>
      </c>
      <c r="E1649" s="250"/>
      <c r="F1649" s="251"/>
      <c r="G1649" s="250"/>
      <c r="H1649" s="252"/>
      <c r="I1649" s="252"/>
      <c r="J1649" s="250"/>
      <c r="K1649" s="250"/>
      <c r="L1649" s="250"/>
      <c r="M1649" s="250"/>
      <c r="N1649" s="250"/>
      <c r="O1649" s="258">
        <f t="shared" si="447"/>
        <v>0</v>
      </c>
      <c r="P1649" s="333"/>
      <c r="Q1649" s="271"/>
      <c r="R1649" s="319"/>
      <c r="S1649" s="335"/>
      <c r="T1649" s="333"/>
      <c r="U1649" s="321"/>
      <c r="V1649" s="345"/>
      <c r="W1649" s="343"/>
      <c r="X1649" s="321"/>
      <c r="Y1649" s="319"/>
      <c r="Z1649" s="319"/>
      <c r="AA1649" s="319"/>
      <c r="AB1649" s="273"/>
      <c r="AC1649" s="273"/>
      <c r="AD1649" s="250">
        <f>AD1648</f>
        <v>0</v>
      </c>
      <c r="AE1649" s="284" t="e">
        <f>VLOOKUP(AD1649,分类参数表!$I$2:$J$10,2,FALSE)</f>
        <v>#N/A</v>
      </c>
      <c r="AF1649" s="285"/>
      <c r="AG1649" s="271"/>
      <c r="AH1649" s="271"/>
      <c r="AI1649" s="271"/>
      <c r="AJ1649" s="271"/>
      <c r="AK1649" s="271"/>
      <c r="AL1649" s="271"/>
      <c r="AM1649" s="294"/>
      <c r="AN1649" s="295" t="e">
        <f t="shared" si="448"/>
        <v>#DIV/0!</v>
      </c>
      <c r="AO1649" s="299"/>
    </row>
    <row r="1650" spans="1:41" s="221" customFormat="1" ht="15" customHeight="1" x14ac:dyDescent="0.15">
      <c r="A1650" s="247"/>
      <c r="B1650" s="248">
        <f t="shared" si="452"/>
        <v>0</v>
      </c>
      <c r="C1650" s="249">
        <f t="shared" si="452"/>
        <v>0</v>
      </c>
      <c r="D1650" s="250">
        <f>D1649+1</f>
        <v>4</v>
      </c>
      <c r="E1650" s="250"/>
      <c r="F1650" s="251"/>
      <c r="G1650" s="250"/>
      <c r="H1650" s="250"/>
      <c r="I1650" s="250"/>
      <c r="J1650" s="250"/>
      <c r="K1650" s="250"/>
      <c r="L1650" s="250"/>
      <c r="M1650" s="250"/>
      <c r="N1650" s="250"/>
      <c r="O1650" s="258">
        <f t="shared" si="447"/>
        <v>0</v>
      </c>
      <c r="P1650" s="333"/>
      <c r="Q1650" s="271"/>
      <c r="R1650" s="319"/>
      <c r="S1650" s="335"/>
      <c r="T1650" s="333"/>
      <c r="U1650" s="321"/>
      <c r="V1650" s="345"/>
      <c r="W1650" s="343"/>
      <c r="X1650" s="321"/>
      <c r="Y1650" s="319"/>
      <c r="Z1650" s="319"/>
      <c r="AA1650" s="319"/>
      <c r="AB1650" s="272"/>
      <c r="AC1650" s="272"/>
      <c r="AD1650" s="250">
        <f>AD1649</f>
        <v>0</v>
      </c>
      <c r="AE1650" s="284" t="e">
        <f>VLOOKUP(AD1650,分类参数表!$I$2:$J$10,2,FALSE)</f>
        <v>#N/A</v>
      </c>
      <c r="AF1650" s="285"/>
      <c r="AG1650" s="271"/>
      <c r="AH1650" s="271"/>
      <c r="AI1650" s="271"/>
      <c r="AJ1650" s="271"/>
      <c r="AK1650" s="271"/>
      <c r="AL1650" s="271"/>
      <c r="AM1650" s="294"/>
      <c r="AN1650" s="295" t="e">
        <f t="shared" si="448"/>
        <v>#DIV/0!</v>
      </c>
      <c r="AO1650" s="299"/>
    </row>
    <row r="1651" spans="1:41" s="221" customFormat="1" ht="15" customHeight="1" x14ac:dyDescent="0.15">
      <c r="A1651" s="247"/>
      <c r="B1651" s="248">
        <f t="shared" si="452"/>
        <v>0</v>
      </c>
      <c r="C1651" s="249">
        <f t="shared" si="452"/>
        <v>0</v>
      </c>
      <c r="D1651" s="250">
        <f>D1650+1</f>
        <v>5</v>
      </c>
      <c r="E1651" s="250"/>
      <c r="F1651" s="251"/>
      <c r="G1651" s="250"/>
      <c r="H1651" s="250"/>
      <c r="I1651" s="250"/>
      <c r="J1651" s="250"/>
      <c r="K1651" s="250"/>
      <c r="L1651" s="250"/>
      <c r="M1651" s="250"/>
      <c r="N1651" s="250"/>
      <c r="O1651" s="258">
        <f t="shared" si="447"/>
        <v>0</v>
      </c>
      <c r="P1651" s="333"/>
      <c r="Q1651" s="271"/>
      <c r="R1651" s="319"/>
      <c r="S1651" s="335"/>
      <c r="T1651" s="333"/>
      <c r="U1651" s="321"/>
      <c r="V1651" s="345"/>
      <c r="W1651" s="343"/>
      <c r="X1651" s="321"/>
      <c r="Y1651" s="319"/>
      <c r="Z1651" s="319"/>
      <c r="AA1651" s="319"/>
      <c r="AB1651" s="272"/>
      <c r="AC1651" s="272"/>
      <c r="AD1651" s="250">
        <f>AD1650</f>
        <v>0</v>
      </c>
      <c r="AE1651" s="284" t="e">
        <f>VLOOKUP(AD1651,分类参数表!$I$2:$J$10,2,FALSE)</f>
        <v>#N/A</v>
      </c>
      <c r="AF1651" s="285"/>
      <c r="AG1651" s="271"/>
      <c r="AH1651" s="271"/>
      <c r="AI1651" s="271"/>
      <c r="AJ1651" s="271"/>
      <c r="AK1651" s="271"/>
      <c r="AL1651" s="271"/>
      <c r="AM1651" s="294"/>
      <c r="AN1651" s="295" t="e">
        <f t="shared" si="448"/>
        <v>#DIV/0!</v>
      </c>
      <c r="AO1651" s="299"/>
    </row>
    <row r="1652" spans="1:41" s="218" customFormat="1" ht="15" customHeight="1" x14ac:dyDescent="0.15">
      <c r="A1652" s="229"/>
      <c r="B1652" s="230"/>
      <c r="C1652" s="231"/>
      <c r="D1652" s="232">
        <v>1</v>
      </c>
      <c r="E1652" s="233"/>
      <c r="F1652" s="233"/>
      <c r="G1652" s="232"/>
      <c r="H1652" s="234"/>
      <c r="I1652" s="234"/>
      <c r="J1652" s="232"/>
      <c r="K1652" s="233"/>
      <c r="L1652" s="232"/>
      <c r="M1652" s="232"/>
      <c r="N1652" s="232"/>
      <c r="O1652" s="255">
        <f t="shared" si="447"/>
        <v>0</v>
      </c>
      <c r="P1652" s="322">
        <f>SUM(O1652:O1656)</f>
        <v>0</v>
      </c>
      <c r="Q1652" s="264"/>
      <c r="R1652" s="330">
        <f>SUMPRODUCT(Q1652:Q1656+0)</f>
        <v>0</v>
      </c>
      <c r="S1652" s="346" t="e">
        <f>R1652/P1652</f>
        <v>#DIV/0!</v>
      </c>
      <c r="T1652" s="322" t="e">
        <f>LOOKUP(S1652,{0.4,0.45,0.5,0.55,0.6,0.65,0.7,0.75,0.8,0.85,0.9,0.95,1},{0.1,0.175,0.25,0.325,0.4,0.475,0.55,0.625,0.7,0.775,0.85,0.925,1})</f>
        <v>#DIV/0!</v>
      </c>
      <c r="U1652" s="324"/>
      <c r="V1652" s="326"/>
      <c r="W1652" s="328"/>
      <c r="X1652" s="324"/>
      <c r="Y1652" s="330">
        <f>R1652-(V1652/10)-X1652</f>
        <v>0</v>
      </c>
      <c r="Z1652" s="330" t="e">
        <f>Y1652*T1652*AE1652</f>
        <v>#DIV/0!</v>
      </c>
      <c r="AA1652" s="330" t="e">
        <f>U1652-V1652+Z1652</f>
        <v>#DIV/0!</v>
      </c>
      <c r="AB1652" s="265"/>
      <c r="AC1652" s="265"/>
      <c r="AD1652" s="276"/>
      <c r="AE1652" s="277" t="e">
        <f>VLOOKUP(AD1652,分类参数表!$I$2:$J$10,2,FALSE)</f>
        <v>#N/A</v>
      </c>
      <c r="AF1652" s="278"/>
      <c r="AG1652" s="264"/>
      <c r="AH1652" s="264"/>
      <c r="AI1652" s="264"/>
      <c r="AJ1652" s="264"/>
      <c r="AK1652" s="264"/>
      <c r="AL1652" s="264"/>
      <c r="AM1652" s="288"/>
      <c r="AN1652" s="289" t="e">
        <f t="shared" si="448"/>
        <v>#DIV/0!</v>
      </c>
      <c r="AO1652" s="296"/>
    </row>
    <row r="1653" spans="1:41" s="219" customFormat="1" ht="15" customHeight="1" x14ac:dyDescent="0.15">
      <c r="A1653" s="235"/>
      <c r="B1653" s="236">
        <f t="shared" ref="B1653:C1656" si="453">B1652</f>
        <v>0</v>
      </c>
      <c r="C1653" s="237">
        <f t="shared" si="453"/>
        <v>0</v>
      </c>
      <c r="D1653" s="238">
        <f>D1652+1</f>
        <v>2</v>
      </c>
      <c r="E1653" s="238"/>
      <c r="F1653" s="239"/>
      <c r="G1653" s="238"/>
      <c r="H1653" s="240"/>
      <c r="I1653" s="240"/>
      <c r="J1653" s="238"/>
      <c r="K1653" s="238"/>
      <c r="L1653" s="238"/>
      <c r="M1653" s="238"/>
      <c r="N1653" s="238"/>
      <c r="O1653" s="256">
        <f t="shared" si="447"/>
        <v>0</v>
      </c>
      <c r="P1653" s="323"/>
      <c r="Q1653" s="266"/>
      <c r="R1653" s="331"/>
      <c r="S1653" s="347"/>
      <c r="T1653" s="323"/>
      <c r="U1653" s="325"/>
      <c r="V1653" s="327"/>
      <c r="W1653" s="329"/>
      <c r="X1653" s="325"/>
      <c r="Y1653" s="331"/>
      <c r="Z1653" s="331"/>
      <c r="AA1653" s="331"/>
      <c r="AB1653" s="267"/>
      <c r="AC1653" s="267"/>
      <c r="AD1653" s="238">
        <f>AD1652</f>
        <v>0</v>
      </c>
      <c r="AE1653" s="279" t="e">
        <f>VLOOKUP(AD1653,分类参数表!$I$2:$J$10,2,FALSE)</f>
        <v>#N/A</v>
      </c>
      <c r="AF1653" s="280"/>
      <c r="AG1653" s="266"/>
      <c r="AH1653" s="266"/>
      <c r="AI1653" s="266"/>
      <c r="AJ1653" s="266"/>
      <c r="AK1653" s="266"/>
      <c r="AL1653" s="266"/>
      <c r="AM1653" s="290"/>
      <c r="AN1653" s="291" t="e">
        <f t="shared" si="448"/>
        <v>#DIV/0!</v>
      </c>
      <c r="AO1653" s="297"/>
    </row>
    <row r="1654" spans="1:41" s="219" customFormat="1" ht="15" customHeight="1" x14ac:dyDescent="0.15">
      <c r="A1654" s="235"/>
      <c r="B1654" s="236">
        <f t="shared" si="453"/>
        <v>0</v>
      </c>
      <c r="C1654" s="237">
        <f t="shared" si="453"/>
        <v>0</v>
      </c>
      <c r="D1654" s="238">
        <f>D1653+1</f>
        <v>3</v>
      </c>
      <c r="E1654" s="238"/>
      <c r="F1654" s="239"/>
      <c r="G1654" s="238"/>
      <c r="H1654" s="240"/>
      <c r="I1654" s="240"/>
      <c r="J1654" s="238"/>
      <c r="K1654" s="238"/>
      <c r="L1654" s="238"/>
      <c r="M1654" s="238"/>
      <c r="N1654" s="238"/>
      <c r="O1654" s="256">
        <f t="shared" si="447"/>
        <v>0</v>
      </c>
      <c r="P1654" s="323"/>
      <c r="Q1654" s="266"/>
      <c r="R1654" s="331"/>
      <c r="S1654" s="347"/>
      <c r="T1654" s="323"/>
      <c r="U1654" s="325"/>
      <c r="V1654" s="327"/>
      <c r="W1654" s="329"/>
      <c r="X1654" s="325"/>
      <c r="Y1654" s="331"/>
      <c r="Z1654" s="331"/>
      <c r="AA1654" s="331"/>
      <c r="AB1654" s="268"/>
      <c r="AC1654" s="268"/>
      <c r="AD1654" s="238">
        <f>AD1653</f>
        <v>0</v>
      </c>
      <c r="AE1654" s="279" t="e">
        <f>VLOOKUP(AD1654,分类参数表!$I$2:$J$10,2,FALSE)</f>
        <v>#N/A</v>
      </c>
      <c r="AF1654" s="280"/>
      <c r="AG1654" s="266"/>
      <c r="AH1654" s="266"/>
      <c r="AI1654" s="266"/>
      <c r="AJ1654" s="266"/>
      <c r="AK1654" s="266"/>
      <c r="AL1654" s="266"/>
      <c r="AM1654" s="290"/>
      <c r="AN1654" s="291" t="e">
        <f t="shared" si="448"/>
        <v>#DIV/0!</v>
      </c>
      <c r="AO1654" s="297"/>
    </row>
    <row r="1655" spans="1:41" s="219" customFormat="1" ht="15" customHeight="1" x14ac:dyDescent="0.15">
      <c r="A1655" s="235"/>
      <c r="B1655" s="236">
        <f t="shared" si="453"/>
        <v>0</v>
      </c>
      <c r="C1655" s="237">
        <f t="shared" si="453"/>
        <v>0</v>
      </c>
      <c r="D1655" s="238">
        <f>D1654+1</f>
        <v>4</v>
      </c>
      <c r="E1655" s="238"/>
      <c r="F1655" s="239"/>
      <c r="G1655" s="238"/>
      <c r="H1655" s="238"/>
      <c r="I1655" s="238"/>
      <c r="J1655" s="238"/>
      <c r="K1655" s="238"/>
      <c r="L1655" s="238"/>
      <c r="M1655" s="238"/>
      <c r="N1655" s="238"/>
      <c r="O1655" s="256">
        <f t="shared" si="447"/>
        <v>0</v>
      </c>
      <c r="P1655" s="323"/>
      <c r="Q1655" s="266"/>
      <c r="R1655" s="331"/>
      <c r="S1655" s="347"/>
      <c r="T1655" s="323"/>
      <c r="U1655" s="325"/>
      <c r="V1655" s="327"/>
      <c r="W1655" s="329"/>
      <c r="X1655" s="325"/>
      <c r="Y1655" s="331"/>
      <c r="Z1655" s="331"/>
      <c r="AA1655" s="331"/>
      <c r="AB1655" s="267"/>
      <c r="AC1655" s="267"/>
      <c r="AD1655" s="238">
        <f>AD1654</f>
        <v>0</v>
      </c>
      <c r="AE1655" s="279" t="e">
        <f>VLOOKUP(AD1655,分类参数表!$I$2:$J$10,2,FALSE)</f>
        <v>#N/A</v>
      </c>
      <c r="AF1655" s="280"/>
      <c r="AG1655" s="266"/>
      <c r="AH1655" s="266"/>
      <c r="AI1655" s="266"/>
      <c r="AJ1655" s="266"/>
      <c r="AK1655" s="266"/>
      <c r="AL1655" s="266"/>
      <c r="AM1655" s="290"/>
      <c r="AN1655" s="291" t="e">
        <f t="shared" si="448"/>
        <v>#DIV/0!</v>
      </c>
      <c r="AO1655" s="297"/>
    </row>
    <row r="1656" spans="1:41" s="219" customFormat="1" ht="15" customHeight="1" x14ac:dyDescent="0.15">
      <c r="A1656" s="235"/>
      <c r="B1656" s="236">
        <f t="shared" si="453"/>
        <v>0</v>
      </c>
      <c r="C1656" s="237">
        <f t="shared" si="453"/>
        <v>0</v>
      </c>
      <c r="D1656" s="238">
        <f>D1655+1</f>
        <v>5</v>
      </c>
      <c r="E1656" s="238"/>
      <c r="F1656" s="239"/>
      <c r="G1656" s="238"/>
      <c r="H1656" s="238"/>
      <c r="I1656" s="238"/>
      <c r="J1656" s="238"/>
      <c r="K1656" s="238"/>
      <c r="L1656" s="238"/>
      <c r="M1656" s="238"/>
      <c r="N1656" s="238"/>
      <c r="O1656" s="256">
        <f t="shared" si="447"/>
        <v>0</v>
      </c>
      <c r="P1656" s="323"/>
      <c r="Q1656" s="266"/>
      <c r="R1656" s="331"/>
      <c r="S1656" s="347"/>
      <c r="T1656" s="323"/>
      <c r="U1656" s="325"/>
      <c r="V1656" s="327"/>
      <c r="W1656" s="329"/>
      <c r="X1656" s="325"/>
      <c r="Y1656" s="331"/>
      <c r="Z1656" s="331"/>
      <c r="AA1656" s="331"/>
      <c r="AB1656" s="267"/>
      <c r="AC1656" s="267"/>
      <c r="AD1656" s="238">
        <f>AD1655</f>
        <v>0</v>
      </c>
      <c r="AE1656" s="279" t="e">
        <f>VLOOKUP(AD1656,分类参数表!$I$2:$J$10,2,FALSE)</f>
        <v>#N/A</v>
      </c>
      <c r="AF1656" s="280"/>
      <c r="AG1656" s="266"/>
      <c r="AH1656" s="266"/>
      <c r="AI1656" s="266"/>
      <c r="AJ1656" s="266"/>
      <c r="AK1656" s="266"/>
      <c r="AL1656" s="266"/>
      <c r="AM1656" s="290"/>
      <c r="AN1656" s="291" t="e">
        <f t="shared" si="448"/>
        <v>#DIV/0!</v>
      </c>
      <c r="AO1656" s="297"/>
    </row>
    <row r="1657" spans="1:41" x14ac:dyDescent="0.15">
      <c r="A1657" s="253"/>
      <c r="B1657" s="38"/>
      <c r="C1657" s="37"/>
      <c r="D1657" s="38"/>
      <c r="E1657" s="38"/>
      <c r="F1657" s="38"/>
      <c r="G1657" s="38"/>
      <c r="H1657" s="38"/>
      <c r="I1657" s="38"/>
      <c r="J1657" s="38"/>
      <c r="K1657" s="38"/>
      <c r="L1657" s="38"/>
      <c r="M1657" s="38"/>
      <c r="N1657" s="38"/>
      <c r="O1657" s="38"/>
      <c r="P1657" s="38"/>
      <c r="Q1657" s="67"/>
      <c r="R1657" s="38"/>
      <c r="S1657" s="38"/>
      <c r="T1657" s="38"/>
      <c r="U1657" s="38"/>
      <c r="V1657" s="68"/>
      <c r="W1657" s="67"/>
      <c r="X1657" s="38"/>
      <c r="Y1657" s="68"/>
      <c r="Z1657" s="68"/>
      <c r="AA1657" s="68"/>
      <c r="AB1657" s="68"/>
      <c r="AC1657" s="68"/>
      <c r="AD1657" s="38"/>
      <c r="AE1657" s="286"/>
      <c r="AF1657" s="38"/>
      <c r="AG1657" s="38"/>
      <c r="AH1657" s="38"/>
      <c r="AI1657" s="38"/>
      <c r="AJ1657" s="38"/>
      <c r="AK1657" s="38"/>
      <c r="AL1657" s="38"/>
      <c r="AM1657" s="68"/>
      <c r="AN1657" s="90"/>
      <c r="AO1657" s="98"/>
    </row>
    <row r="1658" spans="1:41" s="218" customFormat="1" ht="15" customHeight="1" x14ac:dyDescent="0.15">
      <c r="A1658" s="229"/>
      <c r="B1658" s="230"/>
      <c r="C1658" s="231"/>
      <c r="D1658" s="232">
        <v>1</v>
      </c>
      <c r="E1658" s="233"/>
      <c r="F1658" s="233"/>
      <c r="G1658" s="232"/>
      <c r="H1658" s="234"/>
      <c r="I1658" s="234"/>
      <c r="J1658" s="232"/>
      <c r="K1658" s="233"/>
      <c r="L1658" s="232"/>
      <c r="M1658" s="232"/>
      <c r="N1658" s="232"/>
      <c r="O1658" s="255">
        <f t="shared" ref="O1658:O1682" si="454">N1658*M1658</f>
        <v>0</v>
      </c>
      <c r="P1658" s="322">
        <f>SUM(O1658:O1662)</f>
        <v>0</v>
      </c>
      <c r="Q1658" s="264"/>
      <c r="R1658" s="330">
        <f>SUMPRODUCT(Q1658:Q1662+0)</f>
        <v>0</v>
      </c>
      <c r="S1658" s="346" t="e">
        <f>R1658/P1658</f>
        <v>#DIV/0!</v>
      </c>
      <c r="T1658" s="322" t="e">
        <f>LOOKUP(S1658,{0.4,0.45,0.5,0.55,0.6,0.65,0.7,0.75,0.8,0.85,0.9,0.95,1},{0.1,0.175,0.25,0.325,0.4,0.475,0.55,0.625,0.7,0.775,0.85,0.925,1})</f>
        <v>#DIV/0!</v>
      </c>
      <c r="U1658" s="324"/>
      <c r="V1658" s="326"/>
      <c r="W1658" s="328"/>
      <c r="X1658" s="324"/>
      <c r="Y1658" s="330">
        <f>R1658-(V1658/10)-X1658</f>
        <v>0</v>
      </c>
      <c r="Z1658" s="330" t="e">
        <f>Y1658*T1658*AE1658</f>
        <v>#DIV/0!</v>
      </c>
      <c r="AA1658" s="330" t="e">
        <f>U1658-V1658+Z1658</f>
        <v>#DIV/0!</v>
      </c>
      <c r="AB1658" s="265"/>
      <c r="AC1658" s="265"/>
      <c r="AD1658" s="276"/>
      <c r="AE1658" s="277" t="e">
        <f>VLOOKUP(AD1658,分类参数表!$I$2:$J$10,2,FALSE)</f>
        <v>#N/A</v>
      </c>
      <c r="AF1658" s="278"/>
      <c r="AG1658" s="264"/>
      <c r="AH1658" s="264"/>
      <c r="AI1658" s="264"/>
      <c r="AJ1658" s="264"/>
      <c r="AK1658" s="264"/>
      <c r="AL1658" s="264"/>
      <c r="AM1658" s="288"/>
      <c r="AN1658" s="289" t="e">
        <f t="shared" ref="AN1658:AN1682" si="455">(Q1658-AM1658)/M1658/N1658</f>
        <v>#DIV/0!</v>
      </c>
      <c r="AO1658" s="296"/>
    </row>
    <row r="1659" spans="1:41" s="219" customFormat="1" ht="15" customHeight="1" x14ac:dyDescent="0.15">
      <c r="A1659" s="235"/>
      <c r="B1659" s="236">
        <f t="shared" ref="B1659:C1662" si="456">B1658</f>
        <v>0</v>
      </c>
      <c r="C1659" s="237">
        <f t="shared" si="456"/>
        <v>0</v>
      </c>
      <c r="D1659" s="238">
        <f>D1658+1</f>
        <v>2</v>
      </c>
      <c r="E1659" s="238"/>
      <c r="F1659" s="239"/>
      <c r="G1659" s="238"/>
      <c r="H1659" s="240"/>
      <c r="I1659" s="240"/>
      <c r="J1659" s="238"/>
      <c r="K1659" s="238"/>
      <c r="L1659" s="238"/>
      <c r="M1659" s="238"/>
      <c r="N1659" s="238"/>
      <c r="O1659" s="256">
        <f t="shared" si="454"/>
        <v>0</v>
      </c>
      <c r="P1659" s="323"/>
      <c r="Q1659" s="266"/>
      <c r="R1659" s="331"/>
      <c r="S1659" s="347"/>
      <c r="T1659" s="323"/>
      <c r="U1659" s="325"/>
      <c r="V1659" s="327"/>
      <c r="W1659" s="329"/>
      <c r="X1659" s="325"/>
      <c r="Y1659" s="331"/>
      <c r="Z1659" s="331"/>
      <c r="AA1659" s="331"/>
      <c r="AB1659" s="267"/>
      <c r="AC1659" s="267"/>
      <c r="AD1659" s="238">
        <f>AD1658</f>
        <v>0</v>
      </c>
      <c r="AE1659" s="279" t="e">
        <f>VLOOKUP(AD1659,分类参数表!$I$2:$J$10,2,FALSE)</f>
        <v>#N/A</v>
      </c>
      <c r="AF1659" s="280"/>
      <c r="AG1659" s="266"/>
      <c r="AH1659" s="266"/>
      <c r="AI1659" s="266"/>
      <c r="AJ1659" s="266"/>
      <c r="AK1659" s="266"/>
      <c r="AL1659" s="266"/>
      <c r="AM1659" s="290"/>
      <c r="AN1659" s="291" t="e">
        <f t="shared" si="455"/>
        <v>#DIV/0!</v>
      </c>
      <c r="AO1659" s="297"/>
    </row>
    <row r="1660" spans="1:41" s="219" customFormat="1" ht="15" customHeight="1" x14ac:dyDescent="0.15">
      <c r="A1660" s="235"/>
      <c r="B1660" s="236">
        <f t="shared" si="456"/>
        <v>0</v>
      </c>
      <c r="C1660" s="237">
        <f t="shared" si="456"/>
        <v>0</v>
      </c>
      <c r="D1660" s="238">
        <f>D1659+1</f>
        <v>3</v>
      </c>
      <c r="E1660" s="238"/>
      <c r="F1660" s="239"/>
      <c r="G1660" s="238"/>
      <c r="H1660" s="240"/>
      <c r="I1660" s="240"/>
      <c r="J1660" s="238"/>
      <c r="K1660" s="238"/>
      <c r="L1660" s="238"/>
      <c r="M1660" s="238"/>
      <c r="N1660" s="238"/>
      <c r="O1660" s="256">
        <f t="shared" si="454"/>
        <v>0</v>
      </c>
      <c r="P1660" s="323"/>
      <c r="Q1660" s="266"/>
      <c r="R1660" s="331"/>
      <c r="S1660" s="347"/>
      <c r="T1660" s="323"/>
      <c r="U1660" s="325"/>
      <c r="V1660" s="327"/>
      <c r="W1660" s="329"/>
      <c r="X1660" s="325"/>
      <c r="Y1660" s="331"/>
      <c r="Z1660" s="331"/>
      <c r="AA1660" s="331"/>
      <c r="AB1660" s="268"/>
      <c r="AC1660" s="268"/>
      <c r="AD1660" s="238">
        <f>AD1659</f>
        <v>0</v>
      </c>
      <c r="AE1660" s="279" t="e">
        <f>VLOOKUP(AD1660,分类参数表!$I$2:$J$10,2,FALSE)</f>
        <v>#N/A</v>
      </c>
      <c r="AF1660" s="280"/>
      <c r="AG1660" s="266"/>
      <c r="AH1660" s="266"/>
      <c r="AI1660" s="266"/>
      <c r="AJ1660" s="266"/>
      <c r="AK1660" s="266"/>
      <c r="AL1660" s="266"/>
      <c r="AM1660" s="290"/>
      <c r="AN1660" s="291" t="e">
        <f t="shared" si="455"/>
        <v>#DIV/0!</v>
      </c>
      <c r="AO1660" s="297"/>
    </row>
    <row r="1661" spans="1:41" s="219" customFormat="1" ht="15" customHeight="1" x14ac:dyDescent="0.15">
      <c r="A1661" s="235"/>
      <c r="B1661" s="236">
        <f t="shared" si="456"/>
        <v>0</v>
      </c>
      <c r="C1661" s="237">
        <f t="shared" si="456"/>
        <v>0</v>
      </c>
      <c r="D1661" s="238">
        <f>D1660+1</f>
        <v>4</v>
      </c>
      <c r="E1661" s="238"/>
      <c r="F1661" s="239"/>
      <c r="G1661" s="238"/>
      <c r="H1661" s="238"/>
      <c r="I1661" s="238"/>
      <c r="J1661" s="238"/>
      <c r="K1661" s="238"/>
      <c r="L1661" s="238"/>
      <c r="M1661" s="238"/>
      <c r="N1661" s="238"/>
      <c r="O1661" s="256">
        <f t="shared" si="454"/>
        <v>0</v>
      </c>
      <c r="P1661" s="323"/>
      <c r="Q1661" s="266"/>
      <c r="R1661" s="331"/>
      <c r="S1661" s="347"/>
      <c r="T1661" s="323"/>
      <c r="U1661" s="325"/>
      <c r="V1661" s="327"/>
      <c r="W1661" s="329"/>
      <c r="X1661" s="325"/>
      <c r="Y1661" s="331"/>
      <c r="Z1661" s="331"/>
      <c r="AA1661" s="331"/>
      <c r="AB1661" s="267"/>
      <c r="AC1661" s="267"/>
      <c r="AD1661" s="238">
        <f>AD1660</f>
        <v>0</v>
      </c>
      <c r="AE1661" s="279" t="e">
        <f>VLOOKUP(AD1661,分类参数表!$I$2:$J$10,2,FALSE)</f>
        <v>#N/A</v>
      </c>
      <c r="AF1661" s="280"/>
      <c r="AG1661" s="266"/>
      <c r="AH1661" s="266"/>
      <c r="AI1661" s="266"/>
      <c r="AJ1661" s="266"/>
      <c r="AK1661" s="266"/>
      <c r="AL1661" s="266"/>
      <c r="AM1661" s="290"/>
      <c r="AN1661" s="291" t="e">
        <f t="shared" si="455"/>
        <v>#DIV/0!</v>
      </c>
      <c r="AO1661" s="297"/>
    </row>
    <row r="1662" spans="1:41" s="219" customFormat="1" ht="15" customHeight="1" x14ac:dyDescent="0.15">
      <c r="A1662" s="235"/>
      <c r="B1662" s="236">
        <f t="shared" si="456"/>
        <v>0</v>
      </c>
      <c r="C1662" s="237">
        <f t="shared" si="456"/>
        <v>0</v>
      </c>
      <c r="D1662" s="238">
        <f>D1661+1</f>
        <v>5</v>
      </c>
      <c r="E1662" s="238"/>
      <c r="F1662" s="239"/>
      <c r="G1662" s="238"/>
      <c r="H1662" s="238"/>
      <c r="I1662" s="238"/>
      <c r="J1662" s="238"/>
      <c r="K1662" s="238"/>
      <c r="L1662" s="238"/>
      <c r="M1662" s="238"/>
      <c r="N1662" s="238"/>
      <c r="O1662" s="256">
        <f t="shared" si="454"/>
        <v>0</v>
      </c>
      <c r="P1662" s="323"/>
      <c r="Q1662" s="266"/>
      <c r="R1662" s="331"/>
      <c r="S1662" s="347"/>
      <c r="T1662" s="323"/>
      <c r="U1662" s="325"/>
      <c r="V1662" s="327"/>
      <c r="W1662" s="329"/>
      <c r="X1662" s="325"/>
      <c r="Y1662" s="331"/>
      <c r="Z1662" s="331"/>
      <c r="AA1662" s="331"/>
      <c r="AB1662" s="267"/>
      <c r="AC1662" s="267"/>
      <c r="AD1662" s="238">
        <f>AD1661</f>
        <v>0</v>
      </c>
      <c r="AE1662" s="279" t="e">
        <f>VLOOKUP(AD1662,分类参数表!$I$2:$J$10,2,FALSE)</f>
        <v>#N/A</v>
      </c>
      <c r="AF1662" s="280"/>
      <c r="AG1662" s="266"/>
      <c r="AH1662" s="266"/>
      <c r="AI1662" s="266"/>
      <c r="AJ1662" s="266"/>
      <c r="AK1662" s="266"/>
      <c r="AL1662" s="266"/>
      <c r="AM1662" s="290"/>
      <c r="AN1662" s="291" t="e">
        <f t="shared" si="455"/>
        <v>#DIV/0!</v>
      </c>
      <c r="AO1662" s="297"/>
    </row>
    <row r="1663" spans="1:41" s="220" customFormat="1" ht="15" customHeight="1" x14ac:dyDescent="0.15">
      <c r="A1663" s="241"/>
      <c r="B1663" s="242"/>
      <c r="C1663" s="243"/>
      <c r="D1663" s="244">
        <v>1</v>
      </c>
      <c r="E1663" s="245"/>
      <c r="F1663" s="245"/>
      <c r="G1663" s="244"/>
      <c r="H1663" s="246"/>
      <c r="I1663" s="246"/>
      <c r="J1663" s="244"/>
      <c r="K1663" s="245"/>
      <c r="L1663" s="244"/>
      <c r="M1663" s="244"/>
      <c r="N1663" s="244"/>
      <c r="O1663" s="257">
        <f t="shared" si="454"/>
        <v>0</v>
      </c>
      <c r="P1663" s="332">
        <f>SUM(O1663:O1667)</f>
        <v>0</v>
      </c>
      <c r="Q1663" s="269"/>
      <c r="R1663" s="318">
        <f>SUMPRODUCT(Q1663:Q1667+0)</f>
        <v>0</v>
      </c>
      <c r="S1663" s="334" t="e">
        <f>R1663/P1663</f>
        <v>#DIV/0!</v>
      </c>
      <c r="T1663" s="332" t="e">
        <f>LOOKUP(S1663,{0.4,0.45,0.5,0.55,0.6,0.65,0.7,0.75,0.8,0.85,0.9,0.95,1},{0.1,0.175,0.25,0.325,0.4,0.475,0.55,0.625,0.7,0.775,0.85,0.925,1})</f>
        <v>#DIV/0!</v>
      </c>
      <c r="U1663" s="320"/>
      <c r="V1663" s="344"/>
      <c r="W1663" s="342"/>
      <c r="X1663" s="320"/>
      <c r="Y1663" s="318">
        <f>R1663-(V1663/10)-X1663</f>
        <v>0</v>
      </c>
      <c r="Z1663" s="318" t="e">
        <f>Y1663*T1663*AE1663</f>
        <v>#DIV/0!</v>
      </c>
      <c r="AA1663" s="318" t="e">
        <f>U1663-V1663+Z1663</f>
        <v>#DIV/0!</v>
      </c>
      <c r="AB1663" s="270"/>
      <c r="AC1663" s="270"/>
      <c r="AD1663" s="281"/>
      <c r="AE1663" s="282" t="e">
        <f>VLOOKUP(AD1663,分类参数表!$I$2:$J$10,2,FALSE)</f>
        <v>#N/A</v>
      </c>
      <c r="AF1663" s="283"/>
      <c r="AG1663" s="269"/>
      <c r="AH1663" s="269"/>
      <c r="AI1663" s="269"/>
      <c r="AJ1663" s="269"/>
      <c r="AK1663" s="269"/>
      <c r="AL1663" s="269"/>
      <c r="AM1663" s="292"/>
      <c r="AN1663" s="293" t="e">
        <f t="shared" si="455"/>
        <v>#DIV/0!</v>
      </c>
      <c r="AO1663" s="298"/>
    </row>
    <row r="1664" spans="1:41" s="221" customFormat="1" ht="15" customHeight="1" x14ac:dyDescent="0.15">
      <c r="A1664" s="247"/>
      <c r="B1664" s="248">
        <f t="shared" ref="B1664:C1667" si="457">B1663</f>
        <v>0</v>
      </c>
      <c r="C1664" s="249">
        <f t="shared" si="457"/>
        <v>0</v>
      </c>
      <c r="D1664" s="250">
        <f>D1663+1</f>
        <v>2</v>
      </c>
      <c r="E1664" s="250"/>
      <c r="F1664" s="251"/>
      <c r="G1664" s="250"/>
      <c r="H1664" s="252"/>
      <c r="I1664" s="252"/>
      <c r="J1664" s="250"/>
      <c r="K1664" s="250"/>
      <c r="L1664" s="250"/>
      <c r="M1664" s="250"/>
      <c r="N1664" s="250"/>
      <c r="O1664" s="258">
        <f t="shared" si="454"/>
        <v>0</v>
      </c>
      <c r="P1664" s="333"/>
      <c r="Q1664" s="271"/>
      <c r="R1664" s="319"/>
      <c r="S1664" s="335"/>
      <c r="T1664" s="333"/>
      <c r="U1664" s="321"/>
      <c r="V1664" s="345"/>
      <c r="W1664" s="343"/>
      <c r="X1664" s="321"/>
      <c r="Y1664" s="319"/>
      <c r="Z1664" s="319"/>
      <c r="AA1664" s="319"/>
      <c r="AB1664" s="272"/>
      <c r="AC1664" s="272"/>
      <c r="AD1664" s="250">
        <f>AD1663</f>
        <v>0</v>
      </c>
      <c r="AE1664" s="284" t="e">
        <f>VLOOKUP(AD1664,分类参数表!$I$2:$J$10,2,FALSE)</f>
        <v>#N/A</v>
      </c>
      <c r="AF1664" s="285"/>
      <c r="AG1664" s="271"/>
      <c r="AH1664" s="271"/>
      <c r="AI1664" s="271"/>
      <c r="AJ1664" s="271"/>
      <c r="AK1664" s="271"/>
      <c r="AL1664" s="271"/>
      <c r="AM1664" s="294"/>
      <c r="AN1664" s="295" t="e">
        <f t="shared" si="455"/>
        <v>#DIV/0!</v>
      </c>
      <c r="AO1664" s="299"/>
    </row>
    <row r="1665" spans="1:41" s="221" customFormat="1" ht="15" customHeight="1" x14ac:dyDescent="0.15">
      <c r="A1665" s="247"/>
      <c r="B1665" s="248">
        <f t="shared" si="457"/>
        <v>0</v>
      </c>
      <c r="C1665" s="249">
        <f t="shared" si="457"/>
        <v>0</v>
      </c>
      <c r="D1665" s="250">
        <f>D1664+1</f>
        <v>3</v>
      </c>
      <c r="E1665" s="250"/>
      <c r="F1665" s="251"/>
      <c r="G1665" s="250"/>
      <c r="H1665" s="252"/>
      <c r="I1665" s="252"/>
      <c r="J1665" s="250"/>
      <c r="K1665" s="250"/>
      <c r="L1665" s="250"/>
      <c r="M1665" s="250"/>
      <c r="N1665" s="250"/>
      <c r="O1665" s="258">
        <f t="shared" si="454"/>
        <v>0</v>
      </c>
      <c r="P1665" s="333"/>
      <c r="Q1665" s="271"/>
      <c r="R1665" s="319"/>
      <c r="S1665" s="335"/>
      <c r="T1665" s="333"/>
      <c r="U1665" s="321"/>
      <c r="V1665" s="345"/>
      <c r="W1665" s="343"/>
      <c r="X1665" s="321"/>
      <c r="Y1665" s="319"/>
      <c r="Z1665" s="319"/>
      <c r="AA1665" s="319"/>
      <c r="AB1665" s="273"/>
      <c r="AC1665" s="273"/>
      <c r="AD1665" s="250">
        <f>AD1664</f>
        <v>0</v>
      </c>
      <c r="AE1665" s="284" t="e">
        <f>VLOOKUP(AD1665,分类参数表!$I$2:$J$10,2,FALSE)</f>
        <v>#N/A</v>
      </c>
      <c r="AF1665" s="285"/>
      <c r="AG1665" s="271"/>
      <c r="AH1665" s="271"/>
      <c r="AI1665" s="271"/>
      <c r="AJ1665" s="271"/>
      <c r="AK1665" s="271"/>
      <c r="AL1665" s="271"/>
      <c r="AM1665" s="294"/>
      <c r="AN1665" s="295" t="e">
        <f t="shared" si="455"/>
        <v>#DIV/0!</v>
      </c>
      <c r="AO1665" s="299"/>
    </row>
    <row r="1666" spans="1:41" s="221" customFormat="1" ht="15" customHeight="1" x14ac:dyDescent="0.15">
      <c r="A1666" s="247"/>
      <c r="B1666" s="248">
        <f t="shared" si="457"/>
        <v>0</v>
      </c>
      <c r="C1666" s="249">
        <f t="shared" si="457"/>
        <v>0</v>
      </c>
      <c r="D1666" s="250">
        <f>D1665+1</f>
        <v>4</v>
      </c>
      <c r="E1666" s="250"/>
      <c r="F1666" s="251"/>
      <c r="G1666" s="250"/>
      <c r="H1666" s="250"/>
      <c r="I1666" s="250"/>
      <c r="J1666" s="250"/>
      <c r="K1666" s="250"/>
      <c r="L1666" s="250"/>
      <c r="M1666" s="250"/>
      <c r="N1666" s="250"/>
      <c r="O1666" s="258">
        <f t="shared" si="454"/>
        <v>0</v>
      </c>
      <c r="P1666" s="333"/>
      <c r="Q1666" s="271"/>
      <c r="R1666" s="319"/>
      <c r="S1666" s="335"/>
      <c r="T1666" s="333"/>
      <c r="U1666" s="321"/>
      <c r="V1666" s="345"/>
      <c r="W1666" s="343"/>
      <c r="X1666" s="321"/>
      <c r="Y1666" s="319"/>
      <c r="Z1666" s="319"/>
      <c r="AA1666" s="319"/>
      <c r="AB1666" s="272"/>
      <c r="AC1666" s="272"/>
      <c r="AD1666" s="250">
        <f>AD1665</f>
        <v>0</v>
      </c>
      <c r="AE1666" s="284" t="e">
        <f>VLOOKUP(AD1666,分类参数表!$I$2:$J$10,2,FALSE)</f>
        <v>#N/A</v>
      </c>
      <c r="AF1666" s="285"/>
      <c r="AG1666" s="271"/>
      <c r="AH1666" s="271"/>
      <c r="AI1666" s="271"/>
      <c r="AJ1666" s="271"/>
      <c r="AK1666" s="271"/>
      <c r="AL1666" s="271"/>
      <c r="AM1666" s="294"/>
      <c r="AN1666" s="295" t="e">
        <f t="shared" si="455"/>
        <v>#DIV/0!</v>
      </c>
      <c r="AO1666" s="299"/>
    </row>
    <row r="1667" spans="1:41" s="221" customFormat="1" ht="15" customHeight="1" x14ac:dyDescent="0.15">
      <c r="A1667" s="247"/>
      <c r="B1667" s="248">
        <f t="shared" si="457"/>
        <v>0</v>
      </c>
      <c r="C1667" s="249">
        <f t="shared" si="457"/>
        <v>0</v>
      </c>
      <c r="D1667" s="250">
        <f>D1666+1</f>
        <v>5</v>
      </c>
      <c r="E1667" s="250"/>
      <c r="F1667" s="251"/>
      <c r="G1667" s="250"/>
      <c r="H1667" s="250"/>
      <c r="I1667" s="250"/>
      <c r="J1667" s="250"/>
      <c r="K1667" s="250"/>
      <c r="L1667" s="250"/>
      <c r="M1667" s="250"/>
      <c r="N1667" s="250"/>
      <c r="O1667" s="258">
        <f t="shared" si="454"/>
        <v>0</v>
      </c>
      <c r="P1667" s="333"/>
      <c r="Q1667" s="271"/>
      <c r="R1667" s="319"/>
      <c r="S1667" s="335"/>
      <c r="T1667" s="333"/>
      <c r="U1667" s="321"/>
      <c r="V1667" s="345"/>
      <c r="W1667" s="343"/>
      <c r="X1667" s="321"/>
      <c r="Y1667" s="319"/>
      <c r="Z1667" s="319"/>
      <c r="AA1667" s="319"/>
      <c r="AB1667" s="272"/>
      <c r="AC1667" s="272"/>
      <c r="AD1667" s="250">
        <f>AD1666</f>
        <v>0</v>
      </c>
      <c r="AE1667" s="284" t="e">
        <f>VLOOKUP(AD1667,分类参数表!$I$2:$J$10,2,FALSE)</f>
        <v>#N/A</v>
      </c>
      <c r="AF1667" s="285"/>
      <c r="AG1667" s="271"/>
      <c r="AH1667" s="271"/>
      <c r="AI1667" s="271"/>
      <c r="AJ1667" s="271"/>
      <c r="AK1667" s="271"/>
      <c r="AL1667" s="271"/>
      <c r="AM1667" s="294"/>
      <c r="AN1667" s="295" t="e">
        <f t="shared" si="455"/>
        <v>#DIV/0!</v>
      </c>
      <c r="AO1667" s="299"/>
    </row>
    <row r="1668" spans="1:41" s="218" customFormat="1" ht="15" customHeight="1" x14ac:dyDescent="0.15">
      <c r="A1668" s="229"/>
      <c r="B1668" s="230"/>
      <c r="C1668" s="231"/>
      <c r="D1668" s="232">
        <v>1</v>
      </c>
      <c r="E1668" s="233"/>
      <c r="F1668" s="233"/>
      <c r="G1668" s="232"/>
      <c r="H1668" s="234"/>
      <c r="I1668" s="234"/>
      <c r="J1668" s="232"/>
      <c r="K1668" s="233"/>
      <c r="L1668" s="232"/>
      <c r="M1668" s="232"/>
      <c r="N1668" s="232"/>
      <c r="O1668" s="255">
        <f t="shared" si="454"/>
        <v>0</v>
      </c>
      <c r="P1668" s="322">
        <f>SUM(O1668:O1672)</f>
        <v>0</v>
      </c>
      <c r="Q1668" s="264"/>
      <c r="R1668" s="330">
        <f>SUMPRODUCT(Q1668:Q1672+0)</f>
        <v>0</v>
      </c>
      <c r="S1668" s="346" t="e">
        <f>R1668/P1668</f>
        <v>#DIV/0!</v>
      </c>
      <c r="T1668" s="322" t="e">
        <f>LOOKUP(S1668,{0.4,0.45,0.5,0.55,0.6,0.65,0.7,0.75,0.8,0.85,0.9,0.95,1},{0.1,0.175,0.25,0.325,0.4,0.475,0.55,0.625,0.7,0.775,0.85,0.925,1})</f>
        <v>#DIV/0!</v>
      </c>
      <c r="U1668" s="324"/>
      <c r="V1668" s="326"/>
      <c r="W1668" s="328"/>
      <c r="X1668" s="324"/>
      <c r="Y1668" s="330">
        <f>R1668-(V1668/10)-X1668</f>
        <v>0</v>
      </c>
      <c r="Z1668" s="330" t="e">
        <f>Y1668*T1668*AE1668</f>
        <v>#DIV/0!</v>
      </c>
      <c r="AA1668" s="330" t="e">
        <f>U1668-V1668+Z1668</f>
        <v>#DIV/0!</v>
      </c>
      <c r="AB1668" s="265"/>
      <c r="AC1668" s="265"/>
      <c r="AD1668" s="276"/>
      <c r="AE1668" s="277" t="e">
        <f>VLOOKUP(AD1668,分类参数表!$I$2:$J$10,2,FALSE)</f>
        <v>#N/A</v>
      </c>
      <c r="AF1668" s="278"/>
      <c r="AG1668" s="264"/>
      <c r="AH1668" s="264"/>
      <c r="AI1668" s="264"/>
      <c r="AJ1668" s="264"/>
      <c r="AK1668" s="264"/>
      <c r="AL1668" s="264"/>
      <c r="AM1668" s="288"/>
      <c r="AN1668" s="289" t="e">
        <f t="shared" si="455"/>
        <v>#DIV/0!</v>
      </c>
      <c r="AO1668" s="296"/>
    </row>
    <row r="1669" spans="1:41" s="219" customFormat="1" ht="15" customHeight="1" x14ac:dyDescent="0.15">
      <c r="A1669" s="235"/>
      <c r="B1669" s="236">
        <f t="shared" ref="B1669:C1672" si="458">B1668</f>
        <v>0</v>
      </c>
      <c r="C1669" s="237">
        <f t="shared" si="458"/>
        <v>0</v>
      </c>
      <c r="D1669" s="238">
        <f>D1668+1</f>
        <v>2</v>
      </c>
      <c r="E1669" s="238"/>
      <c r="F1669" s="239"/>
      <c r="G1669" s="238"/>
      <c r="H1669" s="240"/>
      <c r="I1669" s="240"/>
      <c r="J1669" s="238"/>
      <c r="K1669" s="238"/>
      <c r="L1669" s="238"/>
      <c r="M1669" s="238"/>
      <c r="N1669" s="238"/>
      <c r="O1669" s="256">
        <f t="shared" si="454"/>
        <v>0</v>
      </c>
      <c r="P1669" s="323"/>
      <c r="Q1669" s="266"/>
      <c r="R1669" s="331"/>
      <c r="S1669" s="347"/>
      <c r="T1669" s="323"/>
      <c r="U1669" s="325"/>
      <c r="V1669" s="327"/>
      <c r="W1669" s="329"/>
      <c r="X1669" s="325"/>
      <c r="Y1669" s="331"/>
      <c r="Z1669" s="331"/>
      <c r="AA1669" s="331"/>
      <c r="AB1669" s="267"/>
      <c r="AC1669" s="267"/>
      <c r="AD1669" s="238">
        <f>AD1668</f>
        <v>0</v>
      </c>
      <c r="AE1669" s="279" t="e">
        <f>VLOOKUP(AD1669,分类参数表!$I$2:$J$10,2,FALSE)</f>
        <v>#N/A</v>
      </c>
      <c r="AF1669" s="280"/>
      <c r="AG1669" s="266"/>
      <c r="AH1669" s="266"/>
      <c r="AI1669" s="266"/>
      <c r="AJ1669" s="266"/>
      <c r="AK1669" s="266"/>
      <c r="AL1669" s="266"/>
      <c r="AM1669" s="290"/>
      <c r="AN1669" s="291" t="e">
        <f t="shared" si="455"/>
        <v>#DIV/0!</v>
      </c>
      <c r="AO1669" s="297"/>
    </row>
    <row r="1670" spans="1:41" s="219" customFormat="1" ht="15" customHeight="1" x14ac:dyDescent="0.15">
      <c r="A1670" s="235"/>
      <c r="B1670" s="236">
        <f t="shared" si="458"/>
        <v>0</v>
      </c>
      <c r="C1670" s="237">
        <f t="shared" si="458"/>
        <v>0</v>
      </c>
      <c r="D1670" s="238">
        <f>D1669+1</f>
        <v>3</v>
      </c>
      <c r="E1670" s="238"/>
      <c r="F1670" s="239"/>
      <c r="G1670" s="238"/>
      <c r="H1670" s="240"/>
      <c r="I1670" s="240"/>
      <c r="J1670" s="238"/>
      <c r="K1670" s="238"/>
      <c r="L1670" s="238"/>
      <c r="M1670" s="238"/>
      <c r="N1670" s="238"/>
      <c r="O1670" s="256">
        <f t="shared" si="454"/>
        <v>0</v>
      </c>
      <c r="P1670" s="323"/>
      <c r="Q1670" s="266"/>
      <c r="R1670" s="331"/>
      <c r="S1670" s="347"/>
      <c r="T1670" s="323"/>
      <c r="U1670" s="325"/>
      <c r="V1670" s="327"/>
      <c r="W1670" s="329"/>
      <c r="X1670" s="325"/>
      <c r="Y1670" s="331"/>
      <c r="Z1670" s="331"/>
      <c r="AA1670" s="331"/>
      <c r="AB1670" s="268"/>
      <c r="AC1670" s="268"/>
      <c r="AD1670" s="238">
        <f>AD1669</f>
        <v>0</v>
      </c>
      <c r="AE1670" s="279" t="e">
        <f>VLOOKUP(AD1670,分类参数表!$I$2:$J$10,2,FALSE)</f>
        <v>#N/A</v>
      </c>
      <c r="AF1670" s="280"/>
      <c r="AG1670" s="266"/>
      <c r="AH1670" s="266"/>
      <c r="AI1670" s="266"/>
      <c r="AJ1670" s="266"/>
      <c r="AK1670" s="266"/>
      <c r="AL1670" s="266"/>
      <c r="AM1670" s="290"/>
      <c r="AN1670" s="291" t="e">
        <f t="shared" si="455"/>
        <v>#DIV/0!</v>
      </c>
      <c r="AO1670" s="297"/>
    </row>
    <row r="1671" spans="1:41" s="219" customFormat="1" ht="15" customHeight="1" x14ac:dyDescent="0.15">
      <c r="A1671" s="235"/>
      <c r="B1671" s="236">
        <f t="shared" si="458"/>
        <v>0</v>
      </c>
      <c r="C1671" s="237">
        <f t="shared" si="458"/>
        <v>0</v>
      </c>
      <c r="D1671" s="238">
        <f>D1670+1</f>
        <v>4</v>
      </c>
      <c r="E1671" s="238"/>
      <c r="F1671" s="239"/>
      <c r="G1671" s="238"/>
      <c r="H1671" s="238"/>
      <c r="I1671" s="238"/>
      <c r="J1671" s="238"/>
      <c r="K1671" s="238"/>
      <c r="L1671" s="238"/>
      <c r="M1671" s="238"/>
      <c r="N1671" s="238"/>
      <c r="O1671" s="256">
        <f t="shared" si="454"/>
        <v>0</v>
      </c>
      <c r="P1671" s="323"/>
      <c r="Q1671" s="266"/>
      <c r="R1671" s="331"/>
      <c r="S1671" s="347"/>
      <c r="T1671" s="323"/>
      <c r="U1671" s="325"/>
      <c r="V1671" s="327"/>
      <c r="W1671" s="329"/>
      <c r="X1671" s="325"/>
      <c r="Y1671" s="331"/>
      <c r="Z1671" s="331"/>
      <c r="AA1671" s="331"/>
      <c r="AB1671" s="267"/>
      <c r="AC1671" s="267"/>
      <c r="AD1671" s="238">
        <f>AD1670</f>
        <v>0</v>
      </c>
      <c r="AE1671" s="279" t="e">
        <f>VLOOKUP(AD1671,分类参数表!$I$2:$J$10,2,FALSE)</f>
        <v>#N/A</v>
      </c>
      <c r="AF1671" s="280"/>
      <c r="AG1671" s="266"/>
      <c r="AH1671" s="266"/>
      <c r="AI1671" s="266"/>
      <c r="AJ1671" s="266"/>
      <c r="AK1671" s="266"/>
      <c r="AL1671" s="266"/>
      <c r="AM1671" s="290"/>
      <c r="AN1671" s="291" t="e">
        <f t="shared" si="455"/>
        <v>#DIV/0!</v>
      </c>
      <c r="AO1671" s="297"/>
    </row>
    <row r="1672" spans="1:41" s="219" customFormat="1" ht="15" customHeight="1" x14ac:dyDescent="0.15">
      <c r="A1672" s="235"/>
      <c r="B1672" s="236">
        <f t="shared" si="458"/>
        <v>0</v>
      </c>
      <c r="C1672" s="237">
        <f t="shared" si="458"/>
        <v>0</v>
      </c>
      <c r="D1672" s="238">
        <f>D1671+1</f>
        <v>5</v>
      </c>
      <c r="E1672" s="238"/>
      <c r="F1672" s="239"/>
      <c r="G1672" s="238"/>
      <c r="H1672" s="238"/>
      <c r="I1672" s="238"/>
      <c r="J1672" s="238"/>
      <c r="K1672" s="238"/>
      <c r="L1672" s="238"/>
      <c r="M1672" s="238"/>
      <c r="N1672" s="238"/>
      <c r="O1672" s="256">
        <f t="shared" si="454"/>
        <v>0</v>
      </c>
      <c r="P1672" s="323"/>
      <c r="Q1672" s="266"/>
      <c r="R1672" s="331"/>
      <c r="S1672" s="347"/>
      <c r="T1672" s="323"/>
      <c r="U1672" s="325"/>
      <c r="V1672" s="327"/>
      <c r="W1672" s="329"/>
      <c r="X1672" s="325"/>
      <c r="Y1672" s="331"/>
      <c r="Z1672" s="331"/>
      <c r="AA1672" s="331"/>
      <c r="AB1672" s="267"/>
      <c r="AC1672" s="267"/>
      <c r="AD1672" s="238">
        <f>AD1671</f>
        <v>0</v>
      </c>
      <c r="AE1672" s="279" t="e">
        <f>VLOOKUP(AD1672,分类参数表!$I$2:$J$10,2,FALSE)</f>
        <v>#N/A</v>
      </c>
      <c r="AF1672" s="280"/>
      <c r="AG1672" s="266"/>
      <c r="AH1672" s="266"/>
      <c r="AI1672" s="266"/>
      <c r="AJ1672" s="266"/>
      <c r="AK1672" s="266"/>
      <c r="AL1672" s="266"/>
      <c r="AM1672" s="290"/>
      <c r="AN1672" s="291" t="e">
        <f t="shared" si="455"/>
        <v>#DIV/0!</v>
      </c>
      <c r="AO1672" s="297"/>
    </row>
    <row r="1673" spans="1:41" s="220" customFormat="1" ht="15" customHeight="1" x14ac:dyDescent="0.15">
      <c r="A1673" s="241"/>
      <c r="B1673" s="242"/>
      <c r="C1673" s="243"/>
      <c r="D1673" s="244">
        <v>1</v>
      </c>
      <c r="E1673" s="245"/>
      <c r="F1673" s="245"/>
      <c r="G1673" s="244"/>
      <c r="H1673" s="246"/>
      <c r="I1673" s="246"/>
      <c r="J1673" s="244"/>
      <c r="K1673" s="245"/>
      <c r="L1673" s="244"/>
      <c r="M1673" s="244"/>
      <c r="N1673" s="244"/>
      <c r="O1673" s="257">
        <f t="shared" si="454"/>
        <v>0</v>
      </c>
      <c r="P1673" s="332">
        <f>SUM(O1673:O1677)</f>
        <v>0</v>
      </c>
      <c r="Q1673" s="269"/>
      <c r="R1673" s="318">
        <f>SUMPRODUCT(Q1673:Q1677+0)</f>
        <v>0</v>
      </c>
      <c r="S1673" s="334" t="e">
        <f>R1673/P1673</f>
        <v>#DIV/0!</v>
      </c>
      <c r="T1673" s="332" t="e">
        <f>LOOKUP(S1673,{0.4,0.45,0.5,0.55,0.6,0.65,0.7,0.75,0.8,0.85,0.9,0.95,1},{0.1,0.175,0.25,0.325,0.4,0.475,0.55,0.625,0.7,0.775,0.85,0.925,1})</f>
        <v>#DIV/0!</v>
      </c>
      <c r="U1673" s="320"/>
      <c r="V1673" s="344"/>
      <c r="W1673" s="342"/>
      <c r="X1673" s="320"/>
      <c r="Y1673" s="318">
        <f>R1673-(V1673/10)-X1673</f>
        <v>0</v>
      </c>
      <c r="Z1673" s="318" t="e">
        <f>Y1673*T1673*AE1673</f>
        <v>#DIV/0!</v>
      </c>
      <c r="AA1673" s="318" t="e">
        <f>U1673-V1673+Z1673</f>
        <v>#DIV/0!</v>
      </c>
      <c r="AB1673" s="270"/>
      <c r="AC1673" s="270"/>
      <c r="AD1673" s="281"/>
      <c r="AE1673" s="282" t="e">
        <f>VLOOKUP(AD1673,分类参数表!$I$2:$J$10,2,FALSE)</f>
        <v>#N/A</v>
      </c>
      <c r="AF1673" s="283"/>
      <c r="AG1673" s="269"/>
      <c r="AH1673" s="269"/>
      <c r="AI1673" s="269"/>
      <c r="AJ1673" s="269"/>
      <c r="AK1673" s="269"/>
      <c r="AL1673" s="269"/>
      <c r="AM1673" s="292"/>
      <c r="AN1673" s="293" t="e">
        <f t="shared" si="455"/>
        <v>#DIV/0!</v>
      </c>
      <c r="AO1673" s="298"/>
    </row>
    <row r="1674" spans="1:41" s="221" customFormat="1" ht="15" customHeight="1" x14ac:dyDescent="0.15">
      <c r="A1674" s="247"/>
      <c r="B1674" s="248">
        <f t="shared" ref="B1674:C1677" si="459">B1673</f>
        <v>0</v>
      </c>
      <c r="C1674" s="249">
        <f t="shared" si="459"/>
        <v>0</v>
      </c>
      <c r="D1674" s="250">
        <f>D1673+1</f>
        <v>2</v>
      </c>
      <c r="E1674" s="250"/>
      <c r="F1674" s="251"/>
      <c r="G1674" s="250"/>
      <c r="H1674" s="252"/>
      <c r="I1674" s="252"/>
      <c r="J1674" s="250"/>
      <c r="K1674" s="250"/>
      <c r="L1674" s="250"/>
      <c r="M1674" s="250"/>
      <c r="N1674" s="250"/>
      <c r="O1674" s="258">
        <f t="shared" si="454"/>
        <v>0</v>
      </c>
      <c r="P1674" s="333"/>
      <c r="Q1674" s="271"/>
      <c r="R1674" s="319"/>
      <c r="S1674" s="335"/>
      <c r="T1674" s="333"/>
      <c r="U1674" s="321"/>
      <c r="V1674" s="345"/>
      <c r="W1674" s="343"/>
      <c r="X1674" s="321"/>
      <c r="Y1674" s="319"/>
      <c r="Z1674" s="319"/>
      <c r="AA1674" s="319"/>
      <c r="AB1674" s="272"/>
      <c r="AC1674" s="272"/>
      <c r="AD1674" s="250">
        <f>AD1673</f>
        <v>0</v>
      </c>
      <c r="AE1674" s="284" t="e">
        <f>VLOOKUP(AD1674,分类参数表!$I$2:$J$10,2,FALSE)</f>
        <v>#N/A</v>
      </c>
      <c r="AF1674" s="285"/>
      <c r="AG1674" s="271"/>
      <c r="AH1674" s="271"/>
      <c r="AI1674" s="271"/>
      <c r="AJ1674" s="271"/>
      <c r="AK1674" s="271"/>
      <c r="AL1674" s="271"/>
      <c r="AM1674" s="294"/>
      <c r="AN1674" s="295" t="e">
        <f t="shared" si="455"/>
        <v>#DIV/0!</v>
      </c>
      <c r="AO1674" s="299"/>
    </row>
    <row r="1675" spans="1:41" s="221" customFormat="1" ht="15" customHeight="1" x14ac:dyDescent="0.15">
      <c r="A1675" s="247"/>
      <c r="B1675" s="248">
        <f t="shared" si="459"/>
        <v>0</v>
      </c>
      <c r="C1675" s="249">
        <f t="shared" si="459"/>
        <v>0</v>
      </c>
      <c r="D1675" s="250">
        <f>D1674+1</f>
        <v>3</v>
      </c>
      <c r="E1675" s="250"/>
      <c r="F1675" s="251"/>
      <c r="G1675" s="250"/>
      <c r="H1675" s="252"/>
      <c r="I1675" s="252"/>
      <c r="J1675" s="250"/>
      <c r="K1675" s="250"/>
      <c r="L1675" s="250"/>
      <c r="M1675" s="250"/>
      <c r="N1675" s="250"/>
      <c r="O1675" s="258">
        <f t="shared" si="454"/>
        <v>0</v>
      </c>
      <c r="P1675" s="333"/>
      <c r="Q1675" s="271"/>
      <c r="R1675" s="319"/>
      <c r="S1675" s="335"/>
      <c r="T1675" s="333"/>
      <c r="U1675" s="321"/>
      <c r="V1675" s="345"/>
      <c r="W1675" s="343"/>
      <c r="X1675" s="321"/>
      <c r="Y1675" s="319"/>
      <c r="Z1675" s="319"/>
      <c r="AA1675" s="319"/>
      <c r="AB1675" s="273"/>
      <c r="AC1675" s="273"/>
      <c r="AD1675" s="250">
        <f>AD1674</f>
        <v>0</v>
      </c>
      <c r="AE1675" s="284" t="e">
        <f>VLOOKUP(AD1675,分类参数表!$I$2:$J$10,2,FALSE)</f>
        <v>#N/A</v>
      </c>
      <c r="AF1675" s="285"/>
      <c r="AG1675" s="271"/>
      <c r="AH1675" s="271"/>
      <c r="AI1675" s="271"/>
      <c r="AJ1675" s="271"/>
      <c r="AK1675" s="271"/>
      <c r="AL1675" s="271"/>
      <c r="AM1675" s="294"/>
      <c r="AN1675" s="295" t="e">
        <f t="shared" si="455"/>
        <v>#DIV/0!</v>
      </c>
      <c r="AO1675" s="299"/>
    </row>
    <row r="1676" spans="1:41" s="221" customFormat="1" ht="15" customHeight="1" x14ac:dyDescent="0.15">
      <c r="A1676" s="247"/>
      <c r="B1676" s="248">
        <f t="shared" si="459"/>
        <v>0</v>
      </c>
      <c r="C1676" s="249">
        <f t="shared" si="459"/>
        <v>0</v>
      </c>
      <c r="D1676" s="250">
        <f>D1675+1</f>
        <v>4</v>
      </c>
      <c r="E1676" s="250"/>
      <c r="F1676" s="251"/>
      <c r="G1676" s="250"/>
      <c r="H1676" s="250"/>
      <c r="I1676" s="250"/>
      <c r="J1676" s="250"/>
      <c r="K1676" s="250"/>
      <c r="L1676" s="250"/>
      <c r="M1676" s="250"/>
      <c r="N1676" s="250"/>
      <c r="O1676" s="258">
        <f t="shared" si="454"/>
        <v>0</v>
      </c>
      <c r="P1676" s="333"/>
      <c r="Q1676" s="271"/>
      <c r="R1676" s="319"/>
      <c r="S1676" s="335"/>
      <c r="T1676" s="333"/>
      <c r="U1676" s="321"/>
      <c r="V1676" s="345"/>
      <c r="W1676" s="343"/>
      <c r="X1676" s="321"/>
      <c r="Y1676" s="319"/>
      <c r="Z1676" s="319"/>
      <c r="AA1676" s="319"/>
      <c r="AB1676" s="272"/>
      <c r="AC1676" s="272"/>
      <c r="AD1676" s="250">
        <f>AD1675</f>
        <v>0</v>
      </c>
      <c r="AE1676" s="284" t="e">
        <f>VLOOKUP(AD1676,分类参数表!$I$2:$J$10,2,FALSE)</f>
        <v>#N/A</v>
      </c>
      <c r="AF1676" s="285"/>
      <c r="AG1676" s="271"/>
      <c r="AH1676" s="271"/>
      <c r="AI1676" s="271"/>
      <c r="AJ1676" s="271"/>
      <c r="AK1676" s="271"/>
      <c r="AL1676" s="271"/>
      <c r="AM1676" s="294"/>
      <c r="AN1676" s="295" t="e">
        <f t="shared" si="455"/>
        <v>#DIV/0!</v>
      </c>
      <c r="AO1676" s="299"/>
    </row>
    <row r="1677" spans="1:41" s="221" customFormat="1" ht="15" customHeight="1" x14ac:dyDescent="0.15">
      <c r="A1677" s="247"/>
      <c r="B1677" s="248">
        <f t="shared" si="459"/>
        <v>0</v>
      </c>
      <c r="C1677" s="249">
        <f t="shared" si="459"/>
        <v>0</v>
      </c>
      <c r="D1677" s="250">
        <f>D1676+1</f>
        <v>5</v>
      </c>
      <c r="E1677" s="250"/>
      <c r="F1677" s="251"/>
      <c r="G1677" s="250"/>
      <c r="H1677" s="250"/>
      <c r="I1677" s="250"/>
      <c r="J1677" s="250"/>
      <c r="K1677" s="250"/>
      <c r="L1677" s="250"/>
      <c r="M1677" s="250"/>
      <c r="N1677" s="250"/>
      <c r="O1677" s="258">
        <f t="shared" si="454"/>
        <v>0</v>
      </c>
      <c r="P1677" s="333"/>
      <c r="Q1677" s="271"/>
      <c r="R1677" s="319"/>
      <c r="S1677" s="335"/>
      <c r="T1677" s="333"/>
      <c r="U1677" s="321"/>
      <c r="V1677" s="345"/>
      <c r="W1677" s="343"/>
      <c r="X1677" s="321"/>
      <c r="Y1677" s="319"/>
      <c r="Z1677" s="319"/>
      <c r="AA1677" s="319"/>
      <c r="AB1677" s="272"/>
      <c r="AC1677" s="272"/>
      <c r="AD1677" s="250">
        <f>AD1676</f>
        <v>0</v>
      </c>
      <c r="AE1677" s="284" t="e">
        <f>VLOOKUP(AD1677,分类参数表!$I$2:$J$10,2,FALSE)</f>
        <v>#N/A</v>
      </c>
      <c r="AF1677" s="285"/>
      <c r="AG1677" s="271"/>
      <c r="AH1677" s="271"/>
      <c r="AI1677" s="271"/>
      <c r="AJ1677" s="271"/>
      <c r="AK1677" s="271"/>
      <c r="AL1677" s="271"/>
      <c r="AM1677" s="294"/>
      <c r="AN1677" s="295" t="e">
        <f t="shared" si="455"/>
        <v>#DIV/0!</v>
      </c>
      <c r="AO1677" s="299"/>
    </row>
    <row r="1678" spans="1:41" s="218" customFormat="1" ht="15" customHeight="1" x14ac:dyDescent="0.15">
      <c r="A1678" s="229"/>
      <c r="B1678" s="230"/>
      <c r="C1678" s="231"/>
      <c r="D1678" s="232">
        <v>1</v>
      </c>
      <c r="E1678" s="233"/>
      <c r="F1678" s="233"/>
      <c r="G1678" s="232"/>
      <c r="H1678" s="234"/>
      <c r="I1678" s="234"/>
      <c r="J1678" s="232"/>
      <c r="K1678" s="233"/>
      <c r="L1678" s="232"/>
      <c r="M1678" s="232"/>
      <c r="N1678" s="232"/>
      <c r="O1678" s="255">
        <f t="shared" si="454"/>
        <v>0</v>
      </c>
      <c r="P1678" s="322">
        <f>SUM(O1678:O1682)</f>
        <v>0</v>
      </c>
      <c r="Q1678" s="264"/>
      <c r="R1678" s="330">
        <f>SUMPRODUCT(Q1678:Q1682+0)</f>
        <v>0</v>
      </c>
      <c r="S1678" s="346" t="e">
        <f>R1678/P1678</f>
        <v>#DIV/0!</v>
      </c>
      <c r="T1678" s="322" t="e">
        <f>LOOKUP(S1678,{0.4,0.45,0.5,0.55,0.6,0.65,0.7,0.75,0.8,0.85,0.9,0.95,1},{0.1,0.175,0.25,0.325,0.4,0.475,0.55,0.625,0.7,0.775,0.85,0.925,1})</f>
        <v>#DIV/0!</v>
      </c>
      <c r="U1678" s="324"/>
      <c r="V1678" s="326"/>
      <c r="W1678" s="328"/>
      <c r="X1678" s="324"/>
      <c r="Y1678" s="330">
        <f>R1678-(V1678/10)-X1678</f>
        <v>0</v>
      </c>
      <c r="Z1678" s="330" t="e">
        <f>Y1678*T1678*AE1678</f>
        <v>#DIV/0!</v>
      </c>
      <c r="AA1678" s="330" t="e">
        <f>U1678-V1678+Z1678</f>
        <v>#DIV/0!</v>
      </c>
      <c r="AB1678" s="265"/>
      <c r="AC1678" s="265"/>
      <c r="AD1678" s="276"/>
      <c r="AE1678" s="277" t="e">
        <f>VLOOKUP(AD1678,分类参数表!$I$2:$J$10,2,FALSE)</f>
        <v>#N/A</v>
      </c>
      <c r="AF1678" s="278"/>
      <c r="AG1678" s="264"/>
      <c r="AH1678" s="264"/>
      <c r="AI1678" s="264"/>
      <c r="AJ1678" s="264"/>
      <c r="AK1678" s="264"/>
      <c r="AL1678" s="264"/>
      <c r="AM1678" s="288"/>
      <c r="AN1678" s="289" t="e">
        <f t="shared" si="455"/>
        <v>#DIV/0!</v>
      </c>
      <c r="AO1678" s="296"/>
    </row>
    <row r="1679" spans="1:41" s="219" customFormat="1" ht="15" customHeight="1" x14ac:dyDescent="0.15">
      <c r="A1679" s="235"/>
      <c r="B1679" s="236">
        <f t="shared" ref="B1679:C1682" si="460">B1678</f>
        <v>0</v>
      </c>
      <c r="C1679" s="237">
        <f t="shared" si="460"/>
        <v>0</v>
      </c>
      <c r="D1679" s="238">
        <f>D1678+1</f>
        <v>2</v>
      </c>
      <c r="E1679" s="238"/>
      <c r="F1679" s="239"/>
      <c r="G1679" s="238"/>
      <c r="H1679" s="240"/>
      <c r="I1679" s="240"/>
      <c r="J1679" s="238"/>
      <c r="K1679" s="238"/>
      <c r="L1679" s="238"/>
      <c r="M1679" s="238"/>
      <c r="N1679" s="238"/>
      <c r="O1679" s="256">
        <f t="shared" si="454"/>
        <v>0</v>
      </c>
      <c r="P1679" s="323"/>
      <c r="Q1679" s="266"/>
      <c r="R1679" s="331"/>
      <c r="S1679" s="347"/>
      <c r="T1679" s="323"/>
      <c r="U1679" s="325"/>
      <c r="V1679" s="327"/>
      <c r="W1679" s="329"/>
      <c r="X1679" s="325"/>
      <c r="Y1679" s="331"/>
      <c r="Z1679" s="331"/>
      <c r="AA1679" s="331"/>
      <c r="AB1679" s="267"/>
      <c r="AC1679" s="267"/>
      <c r="AD1679" s="238">
        <f>AD1678</f>
        <v>0</v>
      </c>
      <c r="AE1679" s="279" t="e">
        <f>VLOOKUP(AD1679,分类参数表!$I$2:$J$10,2,FALSE)</f>
        <v>#N/A</v>
      </c>
      <c r="AF1679" s="280"/>
      <c r="AG1679" s="266"/>
      <c r="AH1679" s="266"/>
      <c r="AI1679" s="266"/>
      <c r="AJ1679" s="266"/>
      <c r="AK1679" s="266"/>
      <c r="AL1679" s="266"/>
      <c r="AM1679" s="290"/>
      <c r="AN1679" s="291" t="e">
        <f t="shared" si="455"/>
        <v>#DIV/0!</v>
      </c>
      <c r="AO1679" s="297"/>
    </row>
    <row r="1680" spans="1:41" s="219" customFormat="1" ht="15" customHeight="1" x14ac:dyDescent="0.15">
      <c r="A1680" s="235"/>
      <c r="B1680" s="236">
        <f t="shared" si="460"/>
        <v>0</v>
      </c>
      <c r="C1680" s="237">
        <f t="shared" si="460"/>
        <v>0</v>
      </c>
      <c r="D1680" s="238">
        <f>D1679+1</f>
        <v>3</v>
      </c>
      <c r="E1680" s="238"/>
      <c r="F1680" s="239"/>
      <c r="G1680" s="238"/>
      <c r="H1680" s="240"/>
      <c r="I1680" s="240"/>
      <c r="J1680" s="238"/>
      <c r="K1680" s="238"/>
      <c r="L1680" s="238"/>
      <c r="M1680" s="238"/>
      <c r="N1680" s="238"/>
      <c r="O1680" s="256">
        <f t="shared" si="454"/>
        <v>0</v>
      </c>
      <c r="P1680" s="323"/>
      <c r="Q1680" s="266"/>
      <c r="R1680" s="331"/>
      <c r="S1680" s="347"/>
      <c r="T1680" s="323"/>
      <c r="U1680" s="325"/>
      <c r="V1680" s="327"/>
      <c r="W1680" s="329"/>
      <c r="X1680" s="325"/>
      <c r="Y1680" s="331"/>
      <c r="Z1680" s="331"/>
      <c r="AA1680" s="331"/>
      <c r="AB1680" s="268"/>
      <c r="AC1680" s="268"/>
      <c r="AD1680" s="238">
        <f>AD1679</f>
        <v>0</v>
      </c>
      <c r="AE1680" s="279" t="e">
        <f>VLOOKUP(AD1680,分类参数表!$I$2:$J$10,2,FALSE)</f>
        <v>#N/A</v>
      </c>
      <c r="AF1680" s="280"/>
      <c r="AG1680" s="266"/>
      <c r="AH1680" s="266"/>
      <c r="AI1680" s="266"/>
      <c r="AJ1680" s="266"/>
      <c r="AK1680" s="266"/>
      <c r="AL1680" s="266"/>
      <c r="AM1680" s="290"/>
      <c r="AN1680" s="291" t="e">
        <f t="shared" si="455"/>
        <v>#DIV/0!</v>
      </c>
      <c r="AO1680" s="297"/>
    </row>
    <row r="1681" spans="1:41" s="219" customFormat="1" ht="15" customHeight="1" x14ac:dyDescent="0.15">
      <c r="A1681" s="235"/>
      <c r="B1681" s="236">
        <f t="shared" si="460"/>
        <v>0</v>
      </c>
      <c r="C1681" s="237">
        <f t="shared" si="460"/>
        <v>0</v>
      </c>
      <c r="D1681" s="238">
        <f>D1680+1</f>
        <v>4</v>
      </c>
      <c r="E1681" s="238"/>
      <c r="F1681" s="239"/>
      <c r="G1681" s="238"/>
      <c r="H1681" s="238"/>
      <c r="I1681" s="238"/>
      <c r="J1681" s="238"/>
      <c r="K1681" s="238"/>
      <c r="L1681" s="238"/>
      <c r="M1681" s="238"/>
      <c r="N1681" s="238"/>
      <c r="O1681" s="256">
        <f t="shared" si="454"/>
        <v>0</v>
      </c>
      <c r="P1681" s="323"/>
      <c r="Q1681" s="266"/>
      <c r="R1681" s="331"/>
      <c r="S1681" s="347"/>
      <c r="T1681" s="323"/>
      <c r="U1681" s="325"/>
      <c r="V1681" s="327"/>
      <c r="W1681" s="329"/>
      <c r="X1681" s="325"/>
      <c r="Y1681" s="331"/>
      <c r="Z1681" s="331"/>
      <c r="AA1681" s="331"/>
      <c r="AB1681" s="267"/>
      <c r="AC1681" s="267"/>
      <c r="AD1681" s="238">
        <f>AD1680</f>
        <v>0</v>
      </c>
      <c r="AE1681" s="279" t="e">
        <f>VLOOKUP(AD1681,分类参数表!$I$2:$J$10,2,FALSE)</f>
        <v>#N/A</v>
      </c>
      <c r="AF1681" s="280"/>
      <c r="AG1681" s="266"/>
      <c r="AH1681" s="266"/>
      <c r="AI1681" s="266"/>
      <c r="AJ1681" s="266"/>
      <c r="AK1681" s="266"/>
      <c r="AL1681" s="266"/>
      <c r="AM1681" s="290"/>
      <c r="AN1681" s="291" t="e">
        <f t="shared" si="455"/>
        <v>#DIV/0!</v>
      </c>
      <c r="AO1681" s="297"/>
    </row>
    <row r="1682" spans="1:41" s="219" customFormat="1" ht="15" customHeight="1" x14ac:dyDescent="0.15">
      <c r="A1682" s="235"/>
      <c r="B1682" s="236">
        <f t="shared" si="460"/>
        <v>0</v>
      </c>
      <c r="C1682" s="237">
        <f t="shared" si="460"/>
        <v>0</v>
      </c>
      <c r="D1682" s="238">
        <f>D1681+1</f>
        <v>5</v>
      </c>
      <c r="E1682" s="238"/>
      <c r="F1682" s="239"/>
      <c r="G1682" s="238"/>
      <c r="H1682" s="238"/>
      <c r="I1682" s="238"/>
      <c r="J1682" s="238"/>
      <c r="K1682" s="238"/>
      <c r="L1682" s="238"/>
      <c r="M1682" s="238"/>
      <c r="N1682" s="238"/>
      <c r="O1682" s="256">
        <f t="shared" si="454"/>
        <v>0</v>
      </c>
      <c r="P1682" s="323"/>
      <c r="Q1682" s="266"/>
      <c r="R1682" s="331"/>
      <c r="S1682" s="347"/>
      <c r="T1682" s="323"/>
      <c r="U1682" s="325"/>
      <c r="V1682" s="327"/>
      <c r="W1682" s="329"/>
      <c r="X1682" s="325"/>
      <c r="Y1682" s="331"/>
      <c r="Z1682" s="331"/>
      <c r="AA1682" s="331"/>
      <c r="AB1682" s="267"/>
      <c r="AC1682" s="267"/>
      <c r="AD1682" s="238">
        <f>AD1681</f>
        <v>0</v>
      </c>
      <c r="AE1682" s="279" t="e">
        <f>VLOOKUP(AD1682,分类参数表!$I$2:$J$10,2,FALSE)</f>
        <v>#N/A</v>
      </c>
      <c r="AF1682" s="280"/>
      <c r="AG1682" s="266"/>
      <c r="AH1682" s="266"/>
      <c r="AI1682" s="266"/>
      <c r="AJ1682" s="266"/>
      <c r="AK1682" s="266"/>
      <c r="AL1682" s="266"/>
      <c r="AM1682" s="290"/>
      <c r="AN1682" s="291" t="e">
        <f t="shared" si="455"/>
        <v>#DIV/0!</v>
      </c>
      <c r="AO1682" s="297"/>
    </row>
    <row r="1683" spans="1:41" x14ac:dyDescent="0.15">
      <c r="A1683" s="253"/>
      <c r="B1683" s="38"/>
      <c r="C1683" s="37"/>
      <c r="D1683" s="38"/>
      <c r="E1683" s="38"/>
      <c r="F1683" s="38"/>
      <c r="G1683" s="38"/>
      <c r="H1683" s="38"/>
      <c r="I1683" s="38"/>
      <c r="J1683" s="38"/>
      <c r="K1683" s="38"/>
      <c r="L1683" s="38"/>
      <c r="M1683" s="38"/>
      <c r="N1683" s="38"/>
      <c r="O1683" s="38"/>
      <c r="P1683" s="38"/>
      <c r="Q1683" s="67"/>
      <c r="R1683" s="38"/>
      <c r="S1683" s="38"/>
      <c r="T1683" s="38"/>
      <c r="U1683" s="38"/>
      <c r="V1683" s="68"/>
      <c r="W1683" s="67"/>
      <c r="X1683" s="38"/>
      <c r="Y1683" s="68"/>
      <c r="Z1683" s="68"/>
      <c r="AA1683" s="68"/>
      <c r="AB1683" s="68"/>
      <c r="AC1683" s="68"/>
      <c r="AD1683" s="38"/>
      <c r="AE1683" s="286"/>
      <c r="AF1683" s="38"/>
      <c r="AG1683" s="38"/>
      <c r="AH1683" s="38"/>
      <c r="AI1683" s="38"/>
      <c r="AJ1683" s="38"/>
      <c r="AK1683" s="38"/>
      <c r="AL1683" s="38"/>
      <c r="AM1683" s="68"/>
      <c r="AN1683" s="90"/>
      <c r="AO1683" s="98"/>
    </row>
    <row r="1684" spans="1:41" s="218" customFormat="1" ht="15" customHeight="1" x14ac:dyDescent="0.15">
      <c r="A1684" s="229"/>
      <c r="B1684" s="230"/>
      <c r="C1684" s="231"/>
      <c r="D1684" s="232">
        <v>1</v>
      </c>
      <c r="E1684" s="233"/>
      <c r="F1684" s="233"/>
      <c r="G1684" s="232"/>
      <c r="H1684" s="234"/>
      <c r="I1684" s="234"/>
      <c r="J1684" s="232"/>
      <c r="K1684" s="233"/>
      <c r="L1684" s="232"/>
      <c r="M1684" s="232"/>
      <c r="N1684" s="232"/>
      <c r="O1684" s="255">
        <f t="shared" ref="O1684:O1708" si="461">N1684*M1684</f>
        <v>0</v>
      </c>
      <c r="P1684" s="322">
        <f>SUM(O1684:O1688)</f>
        <v>0</v>
      </c>
      <c r="Q1684" s="264"/>
      <c r="R1684" s="330">
        <f>SUMPRODUCT(Q1684:Q1688+0)</f>
        <v>0</v>
      </c>
      <c r="S1684" s="346" t="e">
        <f>R1684/P1684</f>
        <v>#DIV/0!</v>
      </c>
      <c r="T1684" s="322" t="e">
        <f>LOOKUP(S1684,{0.4,0.45,0.5,0.55,0.6,0.65,0.7,0.75,0.8,0.85,0.9,0.95,1},{0.1,0.175,0.25,0.325,0.4,0.475,0.55,0.625,0.7,0.775,0.85,0.925,1})</f>
        <v>#DIV/0!</v>
      </c>
      <c r="U1684" s="324"/>
      <c r="V1684" s="326"/>
      <c r="W1684" s="328"/>
      <c r="X1684" s="324"/>
      <c r="Y1684" s="330">
        <f>R1684-(V1684/10)-X1684</f>
        <v>0</v>
      </c>
      <c r="Z1684" s="330" t="e">
        <f>Y1684*T1684*AE1684</f>
        <v>#DIV/0!</v>
      </c>
      <c r="AA1684" s="330" t="e">
        <f>U1684-V1684+Z1684</f>
        <v>#DIV/0!</v>
      </c>
      <c r="AB1684" s="265"/>
      <c r="AC1684" s="265"/>
      <c r="AD1684" s="276"/>
      <c r="AE1684" s="277" t="e">
        <f>VLOOKUP(AD1684,分类参数表!$I$2:$J$10,2,FALSE)</f>
        <v>#N/A</v>
      </c>
      <c r="AF1684" s="278"/>
      <c r="AG1684" s="264"/>
      <c r="AH1684" s="264"/>
      <c r="AI1684" s="264"/>
      <c r="AJ1684" s="264"/>
      <c r="AK1684" s="264"/>
      <c r="AL1684" s="264"/>
      <c r="AM1684" s="288"/>
      <c r="AN1684" s="289" t="e">
        <f t="shared" ref="AN1684:AN1708" si="462">(Q1684-AM1684)/M1684/N1684</f>
        <v>#DIV/0!</v>
      </c>
      <c r="AO1684" s="296"/>
    </row>
    <row r="1685" spans="1:41" s="219" customFormat="1" ht="15" customHeight="1" x14ac:dyDescent="0.15">
      <c r="A1685" s="235"/>
      <c r="B1685" s="236">
        <f t="shared" ref="B1685:C1688" si="463">B1684</f>
        <v>0</v>
      </c>
      <c r="C1685" s="237">
        <f t="shared" si="463"/>
        <v>0</v>
      </c>
      <c r="D1685" s="238">
        <f>D1684+1</f>
        <v>2</v>
      </c>
      <c r="E1685" s="238"/>
      <c r="F1685" s="239"/>
      <c r="G1685" s="238"/>
      <c r="H1685" s="240"/>
      <c r="I1685" s="240"/>
      <c r="J1685" s="238"/>
      <c r="K1685" s="238"/>
      <c r="L1685" s="238"/>
      <c r="M1685" s="238"/>
      <c r="N1685" s="238"/>
      <c r="O1685" s="256">
        <f t="shared" si="461"/>
        <v>0</v>
      </c>
      <c r="P1685" s="323"/>
      <c r="Q1685" s="266"/>
      <c r="R1685" s="331"/>
      <c r="S1685" s="347"/>
      <c r="T1685" s="323"/>
      <c r="U1685" s="325"/>
      <c r="V1685" s="327"/>
      <c r="W1685" s="329"/>
      <c r="X1685" s="325"/>
      <c r="Y1685" s="331"/>
      <c r="Z1685" s="331"/>
      <c r="AA1685" s="331"/>
      <c r="AB1685" s="267"/>
      <c r="AC1685" s="267"/>
      <c r="AD1685" s="238">
        <f>AD1684</f>
        <v>0</v>
      </c>
      <c r="AE1685" s="279" t="e">
        <f>VLOOKUP(AD1685,分类参数表!$I$2:$J$10,2,FALSE)</f>
        <v>#N/A</v>
      </c>
      <c r="AF1685" s="280"/>
      <c r="AG1685" s="266"/>
      <c r="AH1685" s="266"/>
      <c r="AI1685" s="266"/>
      <c r="AJ1685" s="266"/>
      <c r="AK1685" s="266"/>
      <c r="AL1685" s="266"/>
      <c r="AM1685" s="290"/>
      <c r="AN1685" s="291" t="e">
        <f t="shared" si="462"/>
        <v>#DIV/0!</v>
      </c>
      <c r="AO1685" s="297"/>
    </row>
    <row r="1686" spans="1:41" s="219" customFormat="1" ht="15" customHeight="1" x14ac:dyDescent="0.15">
      <c r="A1686" s="235"/>
      <c r="B1686" s="236">
        <f t="shared" si="463"/>
        <v>0</v>
      </c>
      <c r="C1686" s="237">
        <f t="shared" si="463"/>
        <v>0</v>
      </c>
      <c r="D1686" s="238">
        <f>D1685+1</f>
        <v>3</v>
      </c>
      <c r="E1686" s="238"/>
      <c r="F1686" s="239"/>
      <c r="G1686" s="238"/>
      <c r="H1686" s="240"/>
      <c r="I1686" s="240"/>
      <c r="J1686" s="238"/>
      <c r="K1686" s="238"/>
      <c r="L1686" s="238"/>
      <c r="M1686" s="238"/>
      <c r="N1686" s="238"/>
      <c r="O1686" s="256">
        <f t="shared" si="461"/>
        <v>0</v>
      </c>
      <c r="P1686" s="323"/>
      <c r="Q1686" s="266"/>
      <c r="R1686" s="331"/>
      <c r="S1686" s="347"/>
      <c r="T1686" s="323"/>
      <c r="U1686" s="325"/>
      <c r="V1686" s="327"/>
      <c r="W1686" s="329"/>
      <c r="X1686" s="325"/>
      <c r="Y1686" s="331"/>
      <c r="Z1686" s="331"/>
      <c r="AA1686" s="331"/>
      <c r="AB1686" s="268"/>
      <c r="AC1686" s="268"/>
      <c r="AD1686" s="238">
        <f>AD1685</f>
        <v>0</v>
      </c>
      <c r="AE1686" s="279" t="e">
        <f>VLOOKUP(AD1686,分类参数表!$I$2:$J$10,2,FALSE)</f>
        <v>#N/A</v>
      </c>
      <c r="AF1686" s="280"/>
      <c r="AG1686" s="266"/>
      <c r="AH1686" s="266"/>
      <c r="AI1686" s="266"/>
      <c r="AJ1686" s="266"/>
      <c r="AK1686" s="266"/>
      <c r="AL1686" s="266"/>
      <c r="AM1686" s="290"/>
      <c r="AN1686" s="291" t="e">
        <f t="shared" si="462"/>
        <v>#DIV/0!</v>
      </c>
      <c r="AO1686" s="297"/>
    </row>
    <row r="1687" spans="1:41" s="219" customFormat="1" ht="15" customHeight="1" x14ac:dyDescent="0.15">
      <c r="A1687" s="235"/>
      <c r="B1687" s="236">
        <f t="shared" si="463"/>
        <v>0</v>
      </c>
      <c r="C1687" s="237">
        <f t="shared" si="463"/>
        <v>0</v>
      </c>
      <c r="D1687" s="238">
        <f>D1686+1</f>
        <v>4</v>
      </c>
      <c r="E1687" s="238"/>
      <c r="F1687" s="239"/>
      <c r="G1687" s="238"/>
      <c r="H1687" s="238"/>
      <c r="I1687" s="238"/>
      <c r="J1687" s="238"/>
      <c r="K1687" s="238"/>
      <c r="L1687" s="238"/>
      <c r="M1687" s="238"/>
      <c r="N1687" s="238"/>
      <c r="O1687" s="256">
        <f t="shared" si="461"/>
        <v>0</v>
      </c>
      <c r="P1687" s="323"/>
      <c r="Q1687" s="266"/>
      <c r="R1687" s="331"/>
      <c r="S1687" s="347"/>
      <c r="T1687" s="323"/>
      <c r="U1687" s="325"/>
      <c r="V1687" s="327"/>
      <c r="W1687" s="329"/>
      <c r="X1687" s="325"/>
      <c r="Y1687" s="331"/>
      <c r="Z1687" s="331"/>
      <c r="AA1687" s="331"/>
      <c r="AB1687" s="267"/>
      <c r="AC1687" s="267"/>
      <c r="AD1687" s="238">
        <f>AD1686</f>
        <v>0</v>
      </c>
      <c r="AE1687" s="279" t="e">
        <f>VLOOKUP(AD1687,分类参数表!$I$2:$J$10,2,FALSE)</f>
        <v>#N/A</v>
      </c>
      <c r="AF1687" s="280"/>
      <c r="AG1687" s="266"/>
      <c r="AH1687" s="266"/>
      <c r="AI1687" s="266"/>
      <c r="AJ1687" s="266"/>
      <c r="AK1687" s="266"/>
      <c r="AL1687" s="266"/>
      <c r="AM1687" s="290"/>
      <c r="AN1687" s="291" t="e">
        <f t="shared" si="462"/>
        <v>#DIV/0!</v>
      </c>
      <c r="AO1687" s="297"/>
    </row>
    <row r="1688" spans="1:41" s="219" customFormat="1" ht="15" customHeight="1" x14ac:dyDescent="0.15">
      <c r="A1688" s="235"/>
      <c r="B1688" s="236">
        <f t="shared" si="463"/>
        <v>0</v>
      </c>
      <c r="C1688" s="237">
        <f t="shared" si="463"/>
        <v>0</v>
      </c>
      <c r="D1688" s="238">
        <f>D1687+1</f>
        <v>5</v>
      </c>
      <c r="E1688" s="238"/>
      <c r="F1688" s="239"/>
      <c r="G1688" s="238"/>
      <c r="H1688" s="238"/>
      <c r="I1688" s="238"/>
      <c r="J1688" s="238"/>
      <c r="K1688" s="238"/>
      <c r="L1688" s="238"/>
      <c r="M1688" s="238"/>
      <c r="N1688" s="238"/>
      <c r="O1688" s="256">
        <f t="shared" si="461"/>
        <v>0</v>
      </c>
      <c r="P1688" s="323"/>
      <c r="Q1688" s="266"/>
      <c r="R1688" s="331"/>
      <c r="S1688" s="347"/>
      <c r="T1688" s="323"/>
      <c r="U1688" s="325"/>
      <c r="V1688" s="327"/>
      <c r="W1688" s="329"/>
      <c r="X1688" s="325"/>
      <c r="Y1688" s="331"/>
      <c r="Z1688" s="331"/>
      <c r="AA1688" s="331"/>
      <c r="AB1688" s="267"/>
      <c r="AC1688" s="267"/>
      <c r="AD1688" s="238">
        <f>AD1687</f>
        <v>0</v>
      </c>
      <c r="AE1688" s="279" t="e">
        <f>VLOOKUP(AD1688,分类参数表!$I$2:$J$10,2,FALSE)</f>
        <v>#N/A</v>
      </c>
      <c r="AF1688" s="280"/>
      <c r="AG1688" s="266"/>
      <c r="AH1688" s="266"/>
      <c r="AI1688" s="266"/>
      <c r="AJ1688" s="266"/>
      <c r="AK1688" s="266"/>
      <c r="AL1688" s="266"/>
      <c r="AM1688" s="290"/>
      <c r="AN1688" s="291" t="e">
        <f t="shared" si="462"/>
        <v>#DIV/0!</v>
      </c>
      <c r="AO1688" s="297"/>
    </row>
    <row r="1689" spans="1:41" s="220" customFormat="1" ht="15" customHeight="1" x14ac:dyDescent="0.15">
      <c r="A1689" s="241"/>
      <c r="B1689" s="242"/>
      <c r="C1689" s="243"/>
      <c r="D1689" s="244">
        <v>1</v>
      </c>
      <c r="E1689" s="245"/>
      <c r="F1689" s="245"/>
      <c r="G1689" s="244"/>
      <c r="H1689" s="246"/>
      <c r="I1689" s="246"/>
      <c r="J1689" s="244"/>
      <c r="K1689" s="245"/>
      <c r="L1689" s="244"/>
      <c r="M1689" s="244"/>
      <c r="N1689" s="244"/>
      <c r="O1689" s="257">
        <f t="shared" si="461"/>
        <v>0</v>
      </c>
      <c r="P1689" s="332">
        <f>SUM(O1689:O1693)</f>
        <v>0</v>
      </c>
      <c r="Q1689" s="269"/>
      <c r="R1689" s="318">
        <f>SUMPRODUCT(Q1689:Q1693+0)</f>
        <v>0</v>
      </c>
      <c r="S1689" s="334" t="e">
        <f>R1689/P1689</f>
        <v>#DIV/0!</v>
      </c>
      <c r="T1689" s="332" t="e">
        <f>LOOKUP(S1689,{0.4,0.45,0.5,0.55,0.6,0.65,0.7,0.75,0.8,0.85,0.9,0.95,1},{0.1,0.175,0.25,0.325,0.4,0.475,0.55,0.625,0.7,0.775,0.85,0.925,1})</f>
        <v>#DIV/0!</v>
      </c>
      <c r="U1689" s="320"/>
      <c r="V1689" s="344"/>
      <c r="W1689" s="342"/>
      <c r="X1689" s="320"/>
      <c r="Y1689" s="318">
        <f>R1689-(V1689/10)-X1689</f>
        <v>0</v>
      </c>
      <c r="Z1689" s="318" t="e">
        <f>Y1689*T1689*AE1689</f>
        <v>#DIV/0!</v>
      </c>
      <c r="AA1689" s="318" t="e">
        <f>U1689-V1689+Z1689</f>
        <v>#DIV/0!</v>
      </c>
      <c r="AB1689" s="270"/>
      <c r="AC1689" s="270"/>
      <c r="AD1689" s="281"/>
      <c r="AE1689" s="282" t="e">
        <f>VLOOKUP(AD1689,分类参数表!$I$2:$J$10,2,FALSE)</f>
        <v>#N/A</v>
      </c>
      <c r="AF1689" s="283"/>
      <c r="AG1689" s="269"/>
      <c r="AH1689" s="269"/>
      <c r="AI1689" s="269"/>
      <c r="AJ1689" s="269"/>
      <c r="AK1689" s="269"/>
      <c r="AL1689" s="269"/>
      <c r="AM1689" s="292"/>
      <c r="AN1689" s="293" t="e">
        <f t="shared" si="462"/>
        <v>#DIV/0!</v>
      </c>
      <c r="AO1689" s="298"/>
    </row>
    <row r="1690" spans="1:41" s="221" customFormat="1" ht="15" customHeight="1" x14ac:dyDescent="0.15">
      <c r="A1690" s="247"/>
      <c r="B1690" s="248">
        <f t="shared" ref="B1690:C1693" si="464">B1689</f>
        <v>0</v>
      </c>
      <c r="C1690" s="249">
        <f t="shared" si="464"/>
        <v>0</v>
      </c>
      <c r="D1690" s="250">
        <f>D1689+1</f>
        <v>2</v>
      </c>
      <c r="E1690" s="250"/>
      <c r="F1690" s="251"/>
      <c r="G1690" s="250"/>
      <c r="H1690" s="252"/>
      <c r="I1690" s="252"/>
      <c r="J1690" s="250"/>
      <c r="K1690" s="250"/>
      <c r="L1690" s="250"/>
      <c r="M1690" s="250"/>
      <c r="N1690" s="250"/>
      <c r="O1690" s="258">
        <f t="shared" si="461"/>
        <v>0</v>
      </c>
      <c r="P1690" s="333"/>
      <c r="Q1690" s="271"/>
      <c r="R1690" s="319"/>
      <c r="S1690" s="335"/>
      <c r="T1690" s="333"/>
      <c r="U1690" s="321"/>
      <c r="V1690" s="345"/>
      <c r="W1690" s="343"/>
      <c r="X1690" s="321"/>
      <c r="Y1690" s="319"/>
      <c r="Z1690" s="319"/>
      <c r="AA1690" s="319"/>
      <c r="AB1690" s="272"/>
      <c r="AC1690" s="272"/>
      <c r="AD1690" s="250">
        <f>AD1689</f>
        <v>0</v>
      </c>
      <c r="AE1690" s="284" t="e">
        <f>VLOOKUP(AD1690,分类参数表!$I$2:$J$10,2,FALSE)</f>
        <v>#N/A</v>
      </c>
      <c r="AF1690" s="285"/>
      <c r="AG1690" s="271"/>
      <c r="AH1690" s="271"/>
      <c r="AI1690" s="271"/>
      <c r="AJ1690" s="271"/>
      <c r="AK1690" s="271"/>
      <c r="AL1690" s="271"/>
      <c r="AM1690" s="294"/>
      <c r="AN1690" s="295" t="e">
        <f t="shared" si="462"/>
        <v>#DIV/0!</v>
      </c>
      <c r="AO1690" s="299"/>
    </row>
    <row r="1691" spans="1:41" s="221" customFormat="1" ht="15" customHeight="1" x14ac:dyDescent="0.15">
      <c r="A1691" s="247"/>
      <c r="B1691" s="248">
        <f t="shared" si="464"/>
        <v>0</v>
      </c>
      <c r="C1691" s="249">
        <f t="shared" si="464"/>
        <v>0</v>
      </c>
      <c r="D1691" s="250">
        <f>D1690+1</f>
        <v>3</v>
      </c>
      <c r="E1691" s="250"/>
      <c r="F1691" s="251"/>
      <c r="G1691" s="250"/>
      <c r="H1691" s="252"/>
      <c r="I1691" s="252"/>
      <c r="J1691" s="250"/>
      <c r="K1691" s="250"/>
      <c r="L1691" s="250"/>
      <c r="M1691" s="250"/>
      <c r="N1691" s="250"/>
      <c r="O1691" s="258">
        <f t="shared" si="461"/>
        <v>0</v>
      </c>
      <c r="P1691" s="333"/>
      <c r="Q1691" s="271"/>
      <c r="R1691" s="319"/>
      <c r="S1691" s="335"/>
      <c r="T1691" s="333"/>
      <c r="U1691" s="321"/>
      <c r="V1691" s="345"/>
      <c r="W1691" s="343"/>
      <c r="X1691" s="321"/>
      <c r="Y1691" s="319"/>
      <c r="Z1691" s="319"/>
      <c r="AA1691" s="319"/>
      <c r="AB1691" s="273"/>
      <c r="AC1691" s="273"/>
      <c r="AD1691" s="250">
        <f>AD1690</f>
        <v>0</v>
      </c>
      <c r="AE1691" s="284" t="e">
        <f>VLOOKUP(AD1691,分类参数表!$I$2:$J$10,2,FALSE)</f>
        <v>#N/A</v>
      </c>
      <c r="AF1691" s="285"/>
      <c r="AG1691" s="271"/>
      <c r="AH1691" s="271"/>
      <c r="AI1691" s="271"/>
      <c r="AJ1691" s="271"/>
      <c r="AK1691" s="271"/>
      <c r="AL1691" s="271"/>
      <c r="AM1691" s="294"/>
      <c r="AN1691" s="295" t="e">
        <f t="shared" si="462"/>
        <v>#DIV/0!</v>
      </c>
      <c r="AO1691" s="299"/>
    </row>
    <row r="1692" spans="1:41" s="221" customFormat="1" ht="15" customHeight="1" x14ac:dyDescent="0.15">
      <c r="A1692" s="247"/>
      <c r="B1692" s="248">
        <f t="shared" si="464"/>
        <v>0</v>
      </c>
      <c r="C1692" s="249">
        <f t="shared" si="464"/>
        <v>0</v>
      </c>
      <c r="D1692" s="250">
        <f>D1691+1</f>
        <v>4</v>
      </c>
      <c r="E1692" s="250"/>
      <c r="F1692" s="251"/>
      <c r="G1692" s="250"/>
      <c r="H1692" s="250"/>
      <c r="I1692" s="250"/>
      <c r="J1692" s="250"/>
      <c r="K1692" s="250"/>
      <c r="L1692" s="250"/>
      <c r="M1692" s="250"/>
      <c r="N1692" s="250"/>
      <c r="O1692" s="258">
        <f t="shared" si="461"/>
        <v>0</v>
      </c>
      <c r="P1692" s="333"/>
      <c r="Q1692" s="271"/>
      <c r="R1692" s="319"/>
      <c r="S1692" s="335"/>
      <c r="T1692" s="333"/>
      <c r="U1692" s="321"/>
      <c r="V1692" s="345"/>
      <c r="W1692" s="343"/>
      <c r="X1692" s="321"/>
      <c r="Y1692" s="319"/>
      <c r="Z1692" s="319"/>
      <c r="AA1692" s="319"/>
      <c r="AB1692" s="272"/>
      <c r="AC1692" s="272"/>
      <c r="AD1692" s="250">
        <f>AD1691</f>
        <v>0</v>
      </c>
      <c r="AE1692" s="284" t="e">
        <f>VLOOKUP(AD1692,分类参数表!$I$2:$J$10,2,FALSE)</f>
        <v>#N/A</v>
      </c>
      <c r="AF1692" s="285"/>
      <c r="AG1692" s="271"/>
      <c r="AH1692" s="271"/>
      <c r="AI1692" s="271"/>
      <c r="AJ1692" s="271"/>
      <c r="AK1692" s="271"/>
      <c r="AL1692" s="271"/>
      <c r="AM1692" s="294"/>
      <c r="AN1692" s="295" t="e">
        <f t="shared" si="462"/>
        <v>#DIV/0!</v>
      </c>
      <c r="AO1692" s="299"/>
    </row>
    <row r="1693" spans="1:41" s="221" customFormat="1" ht="15" customHeight="1" x14ac:dyDescent="0.15">
      <c r="A1693" s="247"/>
      <c r="B1693" s="248">
        <f t="shared" si="464"/>
        <v>0</v>
      </c>
      <c r="C1693" s="249">
        <f t="shared" si="464"/>
        <v>0</v>
      </c>
      <c r="D1693" s="250">
        <f>D1692+1</f>
        <v>5</v>
      </c>
      <c r="E1693" s="250"/>
      <c r="F1693" s="251"/>
      <c r="G1693" s="250"/>
      <c r="H1693" s="250"/>
      <c r="I1693" s="250"/>
      <c r="J1693" s="250"/>
      <c r="K1693" s="250"/>
      <c r="L1693" s="250"/>
      <c r="M1693" s="250"/>
      <c r="N1693" s="250"/>
      <c r="O1693" s="258">
        <f t="shared" si="461"/>
        <v>0</v>
      </c>
      <c r="P1693" s="333"/>
      <c r="Q1693" s="271"/>
      <c r="R1693" s="319"/>
      <c r="S1693" s="335"/>
      <c r="T1693" s="333"/>
      <c r="U1693" s="321"/>
      <c r="V1693" s="345"/>
      <c r="W1693" s="343"/>
      <c r="X1693" s="321"/>
      <c r="Y1693" s="319"/>
      <c r="Z1693" s="319"/>
      <c r="AA1693" s="319"/>
      <c r="AB1693" s="272"/>
      <c r="AC1693" s="272"/>
      <c r="AD1693" s="250">
        <f>AD1692</f>
        <v>0</v>
      </c>
      <c r="AE1693" s="284" t="e">
        <f>VLOOKUP(AD1693,分类参数表!$I$2:$J$10,2,FALSE)</f>
        <v>#N/A</v>
      </c>
      <c r="AF1693" s="285"/>
      <c r="AG1693" s="271"/>
      <c r="AH1693" s="271"/>
      <c r="AI1693" s="271"/>
      <c r="AJ1693" s="271"/>
      <c r="AK1693" s="271"/>
      <c r="AL1693" s="271"/>
      <c r="AM1693" s="294"/>
      <c r="AN1693" s="295" t="e">
        <f t="shared" si="462"/>
        <v>#DIV/0!</v>
      </c>
      <c r="AO1693" s="299"/>
    </row>
    <row r="1694" spans="1:41" s="218" customFormat="1" ht="15" customHeight="1" x14ac:dyDescent="0.15">
      <c r="A1694" s="229"/>
      <c r="B1694" s="230"/>
      <c r="C1694" s="231"/>
      <c r="D1694" s="232">
        <v>1</v>
      </c>
      <c r="E1694" s="233"/>
      <c r="F1694" s="233"/>
      <c r="G1694" s="232"/>
      <c r="H1694" s="234"/>
      <c r="I1694" s="234"/>
      <c r="J1694" s="232"/>
      <c r="K1694" s="233"/>
      <c r="L1694" s="232"/>
      <c r="M1694" s="232"/>
      <c r="N1694" s="232"/>
      <c r="O1694" s="255">
        <f t="shared" si="461"/>
        <v>0</v>
      </c>
      <c r="P1694" s="322">
        <f>SUM(O1694:O1698)</f>
        <v>0</v>
      </c>
      <c r="Q1694" s="264"/>
      <c r="R1694" s="330">
        <f>SUMPRODUCT(Q1694:Q1698+0)</f>
        <v>0</v>
      </c>
      <c r="S1694" s="346" t="e">
        <f>R1694/P1694</f>
        <v>#DIV/0!</v>
      </c>
      <c r="T1694" s="322" t="e">
        <f>LOOKUP(S1694,{0.4,0.45,0.5,0.55,0.6,0.65,0.7,0.75,0.8,0.85,0.9,0.95,1},{0.1,0.175,0.25,0.325,0.4,0.475,0.55,0.625,0.7,0.775,0.85,0.925,1})</f>
        <v>#DIV/0!</v>
      </c>
      <c r="U1694" s="324"/>
      <c r="V1694" s="326"/>
      <c r="W1694" s="328"/>
      <c r="X1694" s="324"/>
      <c r="Y1694" s="330">
        <f>R1694-(V1694/10)-X1694</f>
        <v>0</v>
      </c>
      <c r="Z1694" s="330" t="e">
        <f>Y1694*T1694*AE1694</f>
        <v>#DIV/0!</v>
      </c>
      <c r="AA1694" s="330" t="e">
        <f>U1694-V1694+Z1694</f>
        <v>#DIV/0!</v>
      </c>
      <c r="AB1694" s="265"/>
      <c r="AC1694" s="265"/>
      <c r="AD1694" s="276"/>
      <c r="AE1694" s="277" t="e">
        <f>VLOOKUP(AD1694,分类参数表!$I$2:$J$10,2,FALSE)</f>
        <v>#N/A</v>
      </c>
      <c r="AF1694" s="278"/>
      <c r="AG1694" s="264"/>
      <c r="AH1694" s="264"/>
      <c r="AI1694" s="264"/>
      <c r="AJ1694" s="264"/>
      <c r="AK1694" s="264"/>
      <c r="AL1694" s="264"/>
      <c r="AM1694" s="288"/>
      <c r="AN1694" s="289" t="e">
        <f t="shared" si="462"/>
        <v>#DIV/0!</v>
      </c>
      <c r="AO1694" s="296"/>
    </row>
    <row r="1695" spans="1:41" s="219" customFormat="1" ht="15" customHeight="1" x14ac:dyDescent="0.15">
      <c r="A1695" s="235"/>
      <c r="B1695" s="236">
        <f t="shared" ref="B1695:C1698" si="465">B1694</f>
        <v>0</v>
      </c>
      <c r="C1695" s="237">
        <f t="shared" si="465"/>
        <v>0</v>
      </c>
      <c r="D1695" s="238">
        <f>D1694+1</f>
        <v>2</v>
      </c>
      <c r="E1695" s="238"/>
      <c r="F1695" s="239"/>
      <c r="G1695" s="238"/>
      <c r="H1695" s="240"/>
      <c r="I1695" s="240"/>
      <c r="J1695" s="238"/>
      <c r="K1695" s="238"/>
      <c r="L1695" s="238"/>
      <c r="M1695" s="238"/>
      <c r="N1695" s="238"/>
      <c r="O1695" s="256">
        <f t="shared" si="461"/>
        <v>0</v>
      </c>
      <c r="P1695" s="323"/>
      <c r="Q1695" s="266"/>
      <c r="R1695" s="331"/>
      <c r="S1695" s="347"/>
      <c r="T1695" s="323"/>
      <c r="U1695" s="325"/>
      <c r="V1695" s="327"/>
      <c r="W1695" s="329"/>
      <c r="X1695" s="325"/>
      <c r="Y1695" s="331"/>
      <c r="Z1695" s="331"/>
      <c r="AA1695" s="331"/>
      <c r="AB1695" s="267"/>
      <c r="AC1695" s="267"/>
      <c r="AD1695" s="238">
        <f>AD1694</f>
        <v>0</v>
      </c>
      <c r="AE1695" s="279" t="e">
        <f>VLOOKUP(AD1695,分类参数表!$I$2:$J$10,2,FALSE)</f>
        <v>#N/A</v>
      </c>
      <c r="AF1695" s="280"/>
      <c r="AG1695" s="266"/>
      <c r="AH1695" s="266"/>
      <c r="AI1695" s="266"/>
      <c r="AJ1695" s="266"/>
      <c r="AK1695" s="266"/>
      <c r="AL1695" s="266"/>
      <c r="AM1695" s="290"/>
      <c r="AN1695" s="291" t="e">
        <f t="shared" si="462"/>
        <v>#DIV/0!</v>
      </c>
      <c r="AO1695" s="297"/>
    </row>
    <row r="1696" spans="1:41" s="219" customFormat="1" ht="15" customHeight="1" x14ac:dyDescent="0.15">
      <c r="A1696" s="235"/>
      <c r="B1696" s="236">
        <f t="shared" si="465"/>
        <v>0</v>
      </c>
      <c r="C1696" s="237">
        <f t="shared" si="465"/>
        <v>0</v>
      </c>
      <c r="D1696" s="238">
        <f>D1695+1</f>
        <v>3</v>
      </c>
      <c r="E1696" s="238"/>
      <c r="F1696" s="239"/>
      <c r="G1696" s="238"/>
      <c r="H1696" s="240"/>
      <c r="I1696" s="240"/>
      <c r="J1696" s="238"/>
      <c r="K1696" s="238"/>
      <c r="L1696" s="238"/>
      <c r="M1696" s="238"/>
      <c r="N1696" s="238"/>
      <c r="O1696" s="256">
        <f t="shared" si="461"/>
        <v>0</v>
      </c>
      <c r="P1696" s="323"/>
      <c r="Q1696" s="266"/>
      <c r="R1696" s="331"/>
      <c r="S1696" s="347"/>
      <c r="T1696" s="323"/>
      <c r="U1696" s="325"/>
      <c r="V1696" s="327"/>
      <c r="W1696" s="329"/>
      <c r="X1696" s="325"/>
      <c r="Y1696" s="331"/>
      <c r="Z1696" s="331"/>
      <c r="AA1696" s="331"/>
      <c r="AB1696" s="268"/>
      <c r="AC1696" s="268"/>
      <c r="AD1696" s="238">
        <f>AD1695</f>
        <v>0</v>
      </c>
      <c r="AE1696" s="279" t="e">
        <f>VLOOKUP(AD1696,分类参数表!$I$2:$J$10,2,FALSE)</f>
        <v>#N/A</v>
      </c>
      <c r="AF1696" s="280"/>
      <c r="AG1696" s="266"/>
      <c r="AH1696" s="266"/>
      <c r="AI1696" s="266"/>
      <c r="AJ1696" s="266"/>
      <c r="AK1696" s="266"/>
      <c r="AL1696" s="266"/>
      <c r="AM1696" s="290"/>
      <c r="AN1696" s="291" t="e">
        <f t="shared" si="462"/>
        <v>#DIV/0!</v>
      </c>
      <c r="AO1696" s="297"/>
    </row>
    <row r="1697" spans="1:41" s="219" customFormat="1" ht="15" customHeight="1" x14ac:dyDescent="0.15">
      <c r="A1697" s="235"/>
      <c r="B1697" s="236">
        <f t="shared" si="465"/>
        <v>0</v>
      </c>
      <c r="C1697" s="237">
        <f t="shared" si="465"/>
        <v>0</v>
      </c>
      <c r="D1697" s="238">
        <f>D1696+1</f>
        <v>4</v>
      </c>
      <c r="E1697" s="238"/>
      <c r="F1697" s="239"/>
      <c r="G1697" s="238"/>
      <c r="H1697" s="238"/>
      <c r="I1697" s="238"/>
      <c r="J1697" s="238"/>
      <c r="K1697" s="238"/>
      <c r="L1697" s="238"/>
      <c r="M1697" s="238"/>
      <c r="N1697" s="238"/>
      <c r="O1697" s="256">
        <f t="shared" si="461"/>
        <v>0</v>
      </c>
      <c r="P1697" s="323"/>
      <c r="Q1697" s="266"/>
      <c r="R1697" s="331"/>
      <c r="S1697" s="347"/>
      <c r="T1697" s="323"/>
      <c r="U1697" s="325"/>
      <c r="V1697" s="327"/>
      <c r="W1697" s="329"/>
      <c r="X1697" s="325"/>
      <c r="Y1697" s="331"/>
      <c r="Z1697" s="331"/>
      <c r="AA1697" s="331"/>
      <c r="AB1697" s="267"/>
      <c r="AC1697" s="267"/>
      <c r="AD1697" s="238">
        <f>AD1696</f>
        <v>0</v>
      </c>
      <c r="AE1697" s="279" t="e">
        <f>VLOOKUP(AD1697,分类参数表!$I$2:$J$10,2,FALSE)</f>
        <v>#N/A</v>
      </c>
      <c r="AF1697" s="280"/>
      <c r="AG1697" s="266"/>
      <c r="AH1697" s="266"/>
      <c r="AI1697" s="266"/>
      <c r="AJ1697" s="266"/>
      <c r="AK1697" s="266"/>
      <c r="AL1697" s="266"/>
      <c r="AM1697" s="290"/>
      <c r="AN1697" s="291" t="e">
        <f t="shared" si="462"/>
        <v>#DIV/0!</v>
      </c>
      <c r="AO1697" s="297"/>
    </row>
    <row r="1698" spans="1:41" s="219" customFormat="1" ht="15" customHeight="1" x14ac:dyDescent="0.15">
      <c r="A1698" s="235"/>
      <c r="B1698" s="236">
        <f t="shared" si="465"/>
        <v>0</v>
      </c>
      <c r="C1698" s="237">
        <f t="shared" si="465"/>
        <v>0</v>
      </c>
      <c r="D1698" s="238">
        <f>D1697+1</f>
        <v>5</v>
      </c>
      <c r="E1698" s="238"/>
      <c r="F1698" s="239"/>
      <c r="G1698" s="238"/>
      <c r="H1698" s="238"/>
      <c r="I1698" s="238"/>
      <c r="J1698" s="238"/>
      <c r="K1698" s="238"/>
      <c r="L1698" s="238"/>
      <c r="M1698" s="238"/>
      <c r="N1698" s="238"/>
      <c r="O1698" s="256">
        <f t="shared" si="461"/>
        <v>0</v>
      </c>
      <c r="P1698" s="323"/>
      <c r="Q1698" s="266"/>
      <c r="R1698" s="331"/>
      <c r="S1698" s="347"/>
      <c r="T1698" s="323"/>
      <c r="U1698" s="325"/>
      <c r="V1698" s="327"/>
      <c r="W1698" s="329"/>
      <c r="X1698" s="325"/>
      <c r="Y1698" s="331"/>
      <c r="Z1698" s="331"/>
      <c r="AA1698" s="331"/>
      <c r="AB1698" s="267"/>
      <c r="AC1698" s="267"/>
      <c r="AD1698" s="238">
        <f>AD1697</f>
        <v>0</v>
      </c>
      <c r="AE1698" s="279" t="e">
        <f>VLOOKUP(AD1698,分类参数表!$I$2:$J$10,2,FALSE)</f>
        <v>#N/A</v>
      </c>
      <c r="AF1698" s="280"/>
      <c r="AG1698" s="266"/>
      <c r="AH1698" s="266"/>
      <c r="AI1698" s="266"/>
      <c r="AJ1698" s="266"/>
      <c r="AK1698" s="266"/>
      <c r="AL1698" s="266"/>
      <c r="AM1698" s="290"/>
      <c r="AN1698" s="291" t="e">
        <f t="shared" si="462"/>
        <v>#DIV/0!</v>
      </c>
      <c r="AO1698" s="297"/>
    </row>
    <row r="1699" spans="1:41" s="220" customFormat="1" ht="15" customHeight="1" x14ac:dyDescent="0.15">
      <c r="A1699" s="241"/>
      <c r="B1699" s="242"/>
      <c r="C1699" s="243"/>
      <c r="D1699" s="244">
        <v>1</v>
      </c>
      <c r="E1699" s="245"/>
      <c r="F1699" s="245"/>
      <c r="G1699" s="244"/>
      <c r="H1699" s="246"/>
      <c r="I1699" s="246"/>
      <c r="J1699" s="244"/>
      <c r="K1699" s="245"/>
      <c r="L1699" s="244"/>
      <c r="M1699" s="244"/>
      <c r="N1699" s="244"/>
      <c r="O1699" s="257">
        <f t="shared" si="461"/>
        <v>0</v>
      </c>
      <c r="P1699" s="332">
        <f>SUM(O1699:O1703)</f>
        <v>0</v>
      </c>
      <c r="Q1699" s="269"/>
      <c r="R1699" s="318">
        <f>SUMPRODUCT(Q1699:Q1703+0)</f>
        <v>0</v>
      </c>
      <c r="S1699" s="334" t="e">
        <f>R1699/P1699</f>
        <v>#DIV/0!</v>
      </c>
      <c r="T1699" s="332" t="e">
        <f>LOOKUP(S1699,{0.4,0.45,0.5,0.55,0.6,0.65,0.7,0.75,0.8,0.85,0.9,0.95,1},{0.1,0.175,0.25,0.325,0.4,0.475,0.55,0.625,0.7,0.775,0.85,0.925,1})</f>
        <v>#DIV/0!</v>
      </c>
      <c r="U1699" s="320"/>
      <c r="V1699" s="344"/>
      <c r="W1699" s="342"/>
      <c r="X1699" s="320"/>
      <c r="Y1699" s="318">
        <f>R1699-(V1699/10)-X1699</f>
        <v>0</v>
      </c>
      <c r="Z1699" s="318" t="e">
        <f>Y1699*T1699*AE1699</f>
        <v>#DIV/0!</v>
      </c>
      <c r="AA1699" s="318" t="e">
        <f>U1699-V1699+Z1699</f>
        <v>#DIV/0!</v>
      </c>
      <c r="AB1699" s="270"/>
      <c r="AC1699" s="270"/>
      <c r="AD1699" s="281"/>
      <c r="AE1699" s="282" t="e">
        <f>VLOOKUP(AD1699,分类参数表!$I$2:$J$10,2,FALSE)</f>
        <v>#N/A</v>
      </c>
      <c r="AF1699" s="283"/>
      <c r="AG1699" s="269"/>
      <c r="AH1699" s="269"/>
      <c r="AI1699" s="269"/>
      <c r="AJ1699" s="269"/>
      <c r="AK1699" s="269"/>
      <c r="AL1699" s="269"/>
      <c r="AM1699" s="292"/>
      <c r="AN1699" s="293" t="e">
        <f t="shared" si="462"/>
        <v>#DIV/0!</v>
      </c>
      <c r="AO1699" s="298"/>
    </row>
    <row r="1700" spans="1:41" s="221" customFormat="1" ht="15" customHeight="1" x14ac:dyDescent="0.15">
      <c r="A1700" s="247"/>
      <c r="B1700" s="248">
        <f t="shared" ref="B1700:C1703" si="466">B1699</f>
        <v>0</v>
      </c>
      <c r="C1700" s="249">
        <f t="shared" si="466"/>
        <v>0</v>
      </c>
      <c r="D1700" s="250">
        <f>D1699+1</f>
        <v>2</v>
      </c>
      <c r="E1700" s="250"/>
      <c r="F1700" s="251"/>
      <c r="G1700" s="250"/>
      <c r="H1700" s="252"/>
      <c r="I1700" s="252"/>
      <c r="J1700" s="250"/>
      <c r="K1700" s="250"/>
      <c r="L1700" s="250"/>
      <c r="M1700" s="250"/>
      <c r="N1700" s="250"/>
      <c r="O1700" s="258">
        <f t="shared" si="461"/>
        <v>0</v>
      </c>
      <c r="P1700" s="333"/>
      <c r="Q1700" s="271"/>
      <c r="R1700" s="319"/>
      <c r="S1700" s="335"/>
      <c r="T1700" s="333"/>
      <c r="U1700" s="321"/>
      <c r="V1700" s="345"/>
      <c r="W1700" s="343"/>
      <c r="X1700" s="321"/>
      <c r="Y1700" s="319"/>
      <c r="Z1700" s="319"/>
      <c r="AA1700" s="319"/>
      <c r="AB1700" s="272"/>
      <c r="AC1700" s="272"/>
      <c r="AD1700" s="250">
        <f>AD1699</f>
        <v>0</v>
      </c>
      <c r="AE1700" s="284" t="e">
        <f>VLOOKUP(AD1700,分类参数表!$I$2:$J$10,2,FALSE)</f>
        <v>#N/A</v>
      </c>
      <c r="AF1700" s="285"/>
      <c r="AG1700" s="271"/>
      <c r="AH1700" s="271"/>
      <c r="AI1700" s="271"/>
      <c r="AJ1700" s="271"/>
      <c r="AK1700" s="271"/>
      <c r="AL1700" s="271"/>
      <c r="AM1700" s="294"/>
      <c r="AN1700" s="295" t="e">
        <f t="shared" si="462"/>
        <v>#DIV/0!</v>
      </c>
      <c r="AO1700" s="299"/>
    </row>
    <row r="1701" spans="1:41" s="221" customFormat="1" ht="15" customHeight="1" x14ac:dyDescent="0.15">
      <c r="A1701" s="247"/>
      <c r="B1701" s="248">
        <f t="shared" si="466"/>
        <v>0</v>
      </c>
      <c r="C1701" s="249">
        <f t="shared" si="466"/>
        <v>0</v>
      </c>
      <c r="D1701" s="250">
        <f>D1700+1</f>
        <v>3</v>
      </c>
      <c r="E1701" s="250"/>
      <c r="F1701" s="251"/>
      <c r="G1701" s="250"/>
      <c r="H1701" s="252"/>
      <c r="I1701" s="252"/>
      <c r="J1701" s="250"/>
      <c r="K1701" s="250"/>
      <c r="L1701" s="250"/>
      <c r="M1701" s="250"/>
      <c r="N1701" s="250"/>
      <c r="O1701" s="258">
        <f t="shared" si="461"/>
        <v>0</v>
      </c>
      <c r="P1701" s="333"/>
      <c r="Q1701" s="271"/>
      <c r="R1701" s="319"/>
      <c r="S1701" s="335"/>
      <c r="T1701" s="333"/>
      <c r="U1701" s="321"/>
      <c r="V1701" s="345"/>
      <c r="W1701" s="343"/>
      <c r="X1701" s="321"/>
      <c r="Y1701" s="319"/>
      <c r="Z1701" s="319"/>
      <c r="AA1701" s="319"/>
      <c r="AB1701" s="273"/>
      <c r="AC1701" s="273"/>
      <c r="AD1701" s="250">
        <f>AD1700</f>
        <v>0</v>
      </c>
      <c r="AE1701" s="284" t="e">
        <f>VLOOKUP(AD1701,分类参数表!$I$2:$J$10,2,FALSE)</f>
        <v>#N/A</v>
      </c>
      <c r="AF1701" s="285"/>
      <c r="AG1701" s="271"/>
      <c r="AH1701" s="271"/>
      <c r="AI1701" s="271"/>
      <c r="AJ1701" s="271"/>
      <c r="AK1701" s="271"/>
      <c r="AL1701" s="271"/>
      <c r="AM1701" s="294"/>
      <c r="AN1701" s="295" t="e">
        <f t="shared" si="462"/>
        <v>#DIV/0!</v>
      </c>
      <c r="AO1701" s="299"/>
    </row>
    <row r="1702" spans="1:41" s="221" customFormat="1" ht="15" customHeight="1" x14ac:dyDescent="0.15">
      <c r="A1702" s="247"/>
      <c r="B1702" s="248">
        <f t="shared" si="466"/>
        <v>0</v>
      </c>
      <c r="C1702" s="249">
        <f t="shared" si="466"/>
        <v>0</v>
      </c>
      <c r="D1702" s="250">
        <f>D1701+1</f>
        <v>4</v>
      </c>
      <c r="E1702" s="250"/>
      <c r="F1702" s="251"/>
      <c r="G1702" s="250"/>
      <c r="H1702" s="250"/>
      <c r="I1702" s="250"/>
      <c r="J1702" s="250"/>
      <c r="K1702" s="250"/>
      <c r="L1702" s="250"/>
      <c r="M1702" s="250"/>
      <c r="N1702" s="250"/>
      <c r="O1702" s="258">
        <f t="shared" si="461"/>
        <v>0</v>
      </c>
      <c r="P1702" s="333"/>
      <c r="Q1702" s="271"/>
      <c r="R1702" s="319"/>
      <c r="S1702" s="335"/>
      <c r="T1702" s="333"/>
      <c r="U1702" s="321"/>
      <c r="V1702" s="345"/>
      <c r="W1702" s="343"/>
      <c r="X1702" s="321"/>
      <c r="Y1702" s="319"/>
      <c r="Z1702" s="319"/>
      <c r="AA1702" s="319"/>
      <c r="AB1702" s="272"/>
      <c r="AC1702" s="272"/>
      <c r="AD1702" s="250">
        <f>AD1701</f>
        <v>0</v>
      </c>
      <c r="AE1702" s="284" t="e">
        <f>VLOOKUP(AD1702,分类参数表!$I$2:$J$10,2,FALSE)</f>
        <v>#N/A</v>
      </c>
      <c r="AF1702" s="285"/>
      <c r="AG1702" s="271"/>
      <c r="AH1702" s="271"/>
      <c r="AI1702" s="271"/>
      <c r="AJ1702" s="271"/>
      <c r="AK1702" s="271"/>
      <c r="AL1702" s="271"/>
      <c r="AM1702" s="294"/>
      <c r="AN1702" s="295" t="e">
        <f t="shared" si="462"/>
        <v>#DIV/0!</v>
      </c>
      <c r="AO1702" s="299"/>
    </row>
    <row r="1703" spans="1:41" s="221" customFormat="1" ht="15" customHeight="1" x14ac:dyDescent="0.15">
      <c r="A1703" s="247"/>
      <c r="B1703" s="248">
        <f t="shared" si="466"/>
        <v>0</v>
      </c>
      <c r="C1703" s="249">
        <f t="shared" si="466"/>
        <v>0</v>
      </c>
      <c r="D1703" s="250">
        <f>D1702+1</f>
        <v>5</v>
      </c>
      <c r="E1703" s="250"/>
      <c r="F1703" s="251"/>
      <c r="G1703" s="250"/>
      <c r="H1703" s="250"/>
      <c r="I1703" s="250"/>
      <c r="J1703" s="250"/>
      <c r="K1703" s="250"/>
      <c r="L1703" s="250"/>
      <c r="M1703" s="250"/>
      <c r="N1703" s="250"/>
      <c r="O1703" s="258">
        <f t="shared" si="461"/>
        <v>0</v>
      </c>
      <c r="P1703" s="333"/>
      <c r="Q1703" s="271"/>
      <c r="R1703" s="319"/>
      <c r="S1703" s="335"/>
      <c r="T1703" s="333"/>
      <c r="U1703" s="321"/>
      <c r="V1703" s="345"/>
      <c r="W1703" s="343"/>
      <c r="X1703" s="321"/>
      <c r="Y1703" s="319"/>
      <c r="Z1703" s="319"/>
      <c r="AA1703" s="319"/>
      <c r="AB1703" s="272"/>
      <c r="AC1703" s="272"/>
      <c r="AD1703" s="250">
        <f>AD1702</f>
        <v>0</v>
      </c>
      <c r="AE1703" s="284" t="e">
        <f>VLOOKUP(AD1703,分类参数表!$I$2:$J$10,2,FALSE)</f>
        <v>#N/A</v>
      </c>
      <c r="AF1703" s="285"/>
      <c r="AG1703" s="271"/>
      <c r="AH1703" s="271"/>
      <c r="AI1703" s="271"/>
      <c r="AJ1703" s="271"/>
      <c r="AK1703" s="271"/>
      <c r="AL1703" s="271"/>
      <c r="AM1703" s="294"/>
      <c r="AN1703" s="295" t="e">
        <f t="shared" si="462"/>
        <v>#DIV/0!</v>
      </c>
      <c r="AO1703" s="299"/>
    </row>
    <row r="1704" spans="1:41" s="218" customFormat="1" ht="15" customHeight="1" x14ac:dyDescent="0.15">
      <c r="A1704" s="229"/>
      <c r="B1704" s="230"/>
      <c r="C1704" s="231"/>
      <c r="D1704" s="232">
        <v>1</v>
      </c>
      <c r="E1704" s="233"/>
      <c r="F1704" s="233"/>
      <c r="G1704" s="232"/>
      <c r="H1704" s="234"/>
      <c r="I1704" s="234"/>
      <c r="J1704" s="232"/>
      <c r="K1704" s="233"/>
      <c r="L1704" s="232"/>
      <c r="M1704" s="232"/>
      <c r="N1704" s="232"/>
      <c r="O1704" s="255">
        <f t="shared" si="461"/>
        <v>0</v>
      </c>
      <c r="P1704" s="322">
        <f>SUM(O1704:O1708)</f>
        <v>0</v>
      </c>
      <c r="Q1704" s="264"/>
      <c r="R1704" s="330">
        <f>SUMPRODUCT(Q1704:Q1708+0)</f>
        <v>0</v>
      </c>
      <c r="S1704" s="346" t="e">
        <f>R1704/P1704</f>
        <v>#DIV/0!</v>
      </c>
      <c r="T1704" s="322" t="e">
        <f>LOOKUP(S1704,{0.4,0.45,0.5,0.55,0.6,0.65,0.7,0.75,0.8,0.85,0.9,0.95,1},{0.1,0.175,0.25,0.325,0.4,0.475,0.55,0.625,0.7,0.775,0.85,0.925,1})</f>
        <v>#DIV/0!</v>
      </c>
      <c r="U1704" s="324"/>
      <c r="V1704" s="326"/>
      <c r="W1704" s="328"/>
      <c r="X1704" s="324"/>
      <c r="Y1704" s="330">
        <f>R1704-(V1704/10)-X1704</f>
        <v>0</v>
      </c>
      <c r="Z1704" s="330" t="e">
        <f>Y1704*T1704*AE1704</f>
        <v>#DIV/0!</v>
      </c>
      <c r="AA1704" s="330" t="e">
        <f>U1704-V1704+Z1704</f>
        <v>#DIV/0!</v>
      </c>
      <c r="AB1704" s="265"/>
      <c r="AC1704" s="265"/>
      <c r="AD1704" s="276"/>
      <c r="AE1704" s="277" t="e">
        <f>VLOOKUP(AD1704,分类参数表!$I$2:$J$10,2,FALSE)</f>
        <v>#N/A</v>
      </c>
      <c r="AF1704" s="278"/>
      <c r="AG1704" s="264"/>
      <c r="AH1704" s="264"/>
      <c r="AI1704" s="264"/>
      <c r="AJ1704" s="264"/>
      <c r="AK1704" s="264"/>
      <c r="AL1704" s="264"/>
      <c r="AM1704" s="288"/>
      <c r="AN1704" s="289" t="e">
        <f t="shared" si="462"/>
        <v>#DIV/0!</v>
      </c>
      <c r="AO1704" s="296"/>
    </row>
    <row r="1705" spans="1:41" s="219" customFormat="1" ht="15" customHeight="1" x14ac:dyDescent="0.15">
      <c r="A1705" s="235"/>
      <c r="B1705" s="236">
        <f t="shared" ref="B1705:C1708" si="467">B1704</f>
        <v>0</v>
      </c>
      <c r="C1705" s="237">
        <f t="shared" si="467"/>
        <v>0</v>
      </c>
      <c r="D1705" s="238">
        <f>D1704+1</f>
        <v>2</v>
      </c>
      <c r="E1705" s="238"/>
      <c r="F1705" s="239"/>
      <c r="G1705" s="238"/>
      <c r="H1705" s="240"/>
      <c r="I1705" s="240"/>
      <c r="J1705" s="238"/>
      <c r="K1705" s="238"/>
      <c r="L1705" s="238"/>
      <c r="M1705" s="238"/>
      <c r="N1705" s="238"/>
      <c r="O1705" s="256">
        <f t="shared" si="461"/>
        <v>0</v>
      </c>
      <c r="P1705" s="323"/>
      <c r="Q1705" s="266"/>
      <c r="R1705" s="331"/>
      <c r="S1705" s="347"/>
      <c r="T1705" s="323"/>
      <c r="U1705" s="325"/>
      <c r="V1705" s="327"/>
      <c r="W1705" s="329"/>
      <c r="X1705" s="325"/>
      <c r="Y1705" s="331"/>
      <c r="Z1705" s="331"/>
      <c r="AA1705" s="331"/>
      <c r="AB1705" s="267"/>
      <c r="AC1705" s="267"/>
      <c r="AD1705" s="238">
        <f>AD1704</f>
        <v>0</v>
      </c>
      <c r="AE1705" s="279" t="e">
        <f>VLOOKUP(AD1705,分类参数表!$I$2:$J$10,2,FALSE)</f>
        <v>#N/A</v>
      </c>
      <c r="AF1705" s="280"/>
      <c r="AG1705" s="266"/>
      <c r="AH1705" s="266"/>
      <c r="AI1705" s="266"/>
      <c r="AJ1705" s="266"/>
      <c r="AK1705" s="266"/>
      <c r="AL1705" s="266"/>
      <c r="AM1705" s="290"/>
      <c r="AN1705" s="291" t="e">
        <f t="shared" si="462"/>
        <v>#DIV/0!</v>
      </c>
      <c r="AO1705" s="297"/>
    </row>
    <row r="1706" spans="1:41" s="219" customFormat="1" ht="15" customHeight="1" x14ac:dyDescent="0.15">
      <c r="A1706" s="235"/>
      <c r="B1706" s="236">
        <f t="shared" si="467"/>
        <v>0</v>
      </c>
      <c r="C1706" s="237">
        <f t="shared" si="467"/>
        <v>0</v>
      </c>
      <c r="D1706" s="238">
        <f>D1705+1</f>
        <v>3</v>
      </c>
      <c r="E1706" s="238"/>
      <c r="F1706" s="239"/>
      <c r="G1706" s="238"/>
      <c r="H1706" s="240"/>
      <c r="I1706" s="240"/>
      <c r="J1706" s="238"/>
      <c r="K1706" s="238"/>
      <c r="L1706" s="238"/>
      <c r="M1706" s="238"/>
      <c r="N1706" s="238"/>
      <c r="O1706" s="256">
        <f t="shared" si="461"/>
        <v>0</v>
      </c>
      <c r="P1706" s="323"/>
      <c r="Q1706" s="266"/>
      <c r="R1706" s="331"/>
      <c r="S1706" s="347"/>
      <c r="T1706" s="323"/>
      <c r="U1706" s="325"/>
      <c r="V1706" s="327"/>
      <c r="W1706" s="329"/>
      <c r="X1706" s="325"/>
      <c r="Y1706" s="331"/>
      <c r="Z1706" s="331"/>
      <c r="AA1706" s="331"/>
      <c r="AB1706" s="268"/>
      <c r="AC1706" s="268"/>
      <c r="AD1706" s="238">
        <f>AD1705</f>
        <v>0</v>
      </c>
      <c r="AE1706" s="279" t="e">
        <f>VLOOKUP(AD1706,分类参数表!$I$2:$J$10,2,FALSE)</f>
        <v>#N/A</v>
      </c>
      <c r="AF1706" s="280"/>
      <c r="AG1706" s="266"/>
      <c r="AH1706" s="266"/>
      <c r="AI1706" s="266"/>
      <c r="AJ1706" s="266"/>
      <c r="AK1706" s="266"/>
      <c r="AL1706" s="266"/>
      <c r="AM1706" s="290"/>
      <c r="AN1706" s="291" t="e">
        <f t="shared" si="462"/>
        <v>#DIV/0!</v>
      </c>
      <c r="AO1706" s="297"/>
    </row>
    <row r="1707" spans="1:41" s="219" customFormat="1" ht="15" customHeight="1" x14ac:dyDescent="0.15">
      <c r="A1707" s="235"/>
      <c r="B1707" s="236">
        <f t="shared" si="467"/>
        <v>0</v>
      </c>
      <c r="C1707" s="237">
        <f t="shared" si="467"/>
        <v>0</v>
      </c>
      <c r="D1707" s="238">
        <f>D1706+1</f>
        <v>4</v>
      </c>
      <c r="E1707" s="238"/>
      <c r="F1707" s="239"/>
      <c r="G1707" s="238"/>
      <c r="H1707" s="238"/>
      <c r="I1707" s="238"/>
      <c r="J1707" s="238"/>
      <c r="K1707" s="238"/>
      <c r="L1707" s="238"/>
      <c r="M1707" s="238"/>
      <c r="N1707" s="238"/>
      <c r="O1707" s="256">
        <f t="shared" si="461"/>
        <v>0</v>
      </c>
      <c r="P1707" s="323"/>
      <c r="Q1707" s="266"/>
      <c r="R1707" s="331"/>
      <c r="S1707" s="347"/>
      <c r="T1707" s="323"/>
      <c r="U1707" s="325"/>
      <c r="V1707" s="327"/>
      <c r="W1707" s="329"/>
      <c r="X1707" s="325"/>
      <c r="Y1707" s="331"/>
      <c r="Z1707" s="331"/>
      <c r="AA1707" s="331"/>
      <c r="AB1707" s="267"/>
      <c r="AC1707" s="267"/>
      <c r="AD1707" s="238">
        <f>AD1706</f>
        <v>0</v>
      </c>
      <c r="AE1707" s="279" t="e">
        <f>VLOOKUP(AD1707,分类参数表!$I$2:$J$10,2,FALSE)</f>
        <v>#N/A</v>
      </c>
      <c r="AF1707" s="280"/>
      <c r="AG1707" s="266"/>
      <c r="AH1707" s="266"/>
      <c r="AI1707" s="266"/>
      <c r="AJ1707" s="266"/>
      <c r="AK1707" s="266"/>
      <c r="AL1707" s="266"/>
      <c r="AM1707" s="290"/>
      <c r="AN1707" s="291" t="e">
        <f t="shared" si="462"/>
        <v>#DIV/0!</v>
      </c>
      <c r="AO1707" s="297"/>
    </row>
    <row r="1708" spans="1:41" s="219" customFormat="1" ht="15" customHeight="1" x14ac:dyDescent="0.15">
      <c r="A1708" s="235"/>
      <c r="B1708" s="236">
        <f t="shared" si="467"/>
        <v>0</v>
      </c>
      <c r="C1708" s="237">
        <f t="shared" si="467"/>
        <v>0</v>
      </c>
      <c r="D1708" s="238">
        <f>D1707+1</f>
        <v>5</v>
      </c>
      <c r="E1708" s="238"/>
      <c r="F1708" s="239"/>
      <c r="G1708" s="238"/>
      <c r="H1708" s="238"/>
      <c r="I1708" s="238"/>
      <c r="J1708" s="238"/>
      <c r="K1708" s="238"/>
      <c r="L1708" s="238"/>
      <c r="M1708" s="238"/>
      <c r="N1708" s="238"/>
      <c r="O1708" s="256">
        <f t="shared" si="461"/>
        <v>0</v>
      </c>
      <c r="P1708" s="323"/>
      <c r="Q1708" s="266"/>
      <c r="R1708" s="331"/>
      <c r="S1708" s="347"/>
      <c r="T1708" s="323"/>
      <c r="U1708" s="325"/>
      <c r="V1708" s="327"/>
      <c r="W1708" s="329"/>
      <c r="X1708" s="325"/>
      <c r="Y1708" s="331"/>
      <c r="Z1708" s="331"/>
      <c r="AA1708" s="331"/>
      <c r="AB1708" s="267"/>
      <c r="AC1708" s="267"/>
      <c r="AD1708" s="238">
        <f>AD1707</f>
        <v>0</v>
      </c>
      <c r="AE1708" s="279" t="e">
        <f>VLOOKUP(AD1708,分类参数表!$I$2:$J$10,2,FALSE)</f>
        <v>#N/A</v>
      </c>
      <c r="AF1708" s="280"/>
      <c r="AG1708" s="266"/>
      <c r="AH1708" s="266"/>
      <c r="AI1708" s="266"/>
      <c r="AJ1708" s="266"/>
      <c r="AK1708" s="266"/>
      <c r="AL1708" s="266"/>
      <c r="AM1708" s="290"/>
      <c r="AN1708" s="291" t="e">
        <f t="shared" si="462"/>
        <v>#DIV/0!</v>
      </c>
      <c r="AO1708" s="297"/>
    </row>
    <row r="1709" spans="1:41" x14ac:dyDescent="0.15">
      <c r="A1709" s="253"/>
      <c r="B1709" s="38"/>
      <c r="C1709" s="37"/>
      <c r="D1709" s="38"/>
      <c r="E1709" s="38"/>
      <c r="F1709" s="38"/>
      <c r="G1709" s="38"/>
      <c r="H1709" s="38"/>
      <c r="I1709" s="38"/>
      <c r="J1709" s="38"/>
      <c r="K1709" s="38"/>
      <c r="L1709" s="38"/>
      <c r="M1709" s="38"/>
      <c r="N1709" s="38"/>
      <c r="O1709" s="38"/>
      <c r="P1709" s="38"/>
      <c r="Q1709" s="67"/>
      <c r="R1709" s="38"/>
      <c r="S1709" s="38"/>
      <c r="T1709" s="38"/>
      <c r="U1709" s="38"/>
      <c r="V1709" s="68"/>
      <c r="W1709" s="67"/>
      <c r="X1709" s="38"/>
      <c r="Y1709" s="68"/>
      <c r="Z1709" s="68"/>
      <c r="AA1709" s="68"/>
      <c r="AB1709" s="68"/>
      <c r="AC1709" s="68"/>
      <c r="AD1709" s="38"/>
      <c r="AE1709" s="286"/>
      <c r="AF1709" s="38"/>
      <c r="AG1709" s="38"/>
      <c r="AH1709" s="38"/>
      <c r="AI1709" s="38"/>
      <c r="AJ1709" s="38"/>
      <c r="AK1709" s="38"/>
      <c r="AL1709" s="38"/>
      <c r="AM1709" s="68"/>
      <c r="AN1709" s="90"/>
      <c r="AO1709" s="98"/>
    </row>
    <row r="1710" spans="1:41" s="218" customFormat="1" ht="15" customHeight="1" x14ac:dyDescent="0.15">
      <c r="A1710" s="229"/>
      <c r="B1710" s="230"/>
      <c r="C1710" s="231"/>
      <c r="D1710" s="232">
        <v>1</v>
      </c>
      <c r="E1710" s="233"/>
      <c r="F1710" s="233"/>
      <c r="G1710" s="232"/>
      <c r="H1710" s="234"/>
      <c r="I1710" s="234"/>
      <c r="J1710" s="232"/>
      <c r="K1710" s="233"/>
      <c r="L1710" s="232"/>
      <c r="M1710" s="232"/>
      <c r="N1710" s="232"/>
      <c r="O1710" s="255">
        <f t="shared" ref="O1710:O1734" si="468">N1710*M1710</f>
        <v>0</v>
      </c>
      <c r="P1710" s="322">
        <f>SUM(O1710:O1714)</f>
        <v>0</v>
      </c>
      <c r="Q1710" s="264"/>
      <c r="R1710" s="330">
        <f>SUMPRODUCT(Q1710:Q1714+0)</f>
        <v>0</v>
      </c>
      <c r="S1710" s="346" t="e">
        <f>R1710/P1710</f>
        <v>#DIV/0!</v>
      </c>
      <c r="T1710" s="322" t="e">
        <f>LOOKUP(S1710,{0.4,0.45,0.5,0.55,0.6,0.65,0.7,0.75,0.8,0.85,0.9,0.95,1},{0.1,0.175,0.25,0.325,0.4,0.475,0.55,0.625,0.7,0.775,0.85,0.925,1})</f>
        <v>#DIV/0!</v>
      </c>
      <c r="U1710" s="324"/>
      <c r="V1710" s="326"/>
      <c r="W1710" s="328"/>
      <c r="X1710" s="324"/>
      <c r="Y1710" s="330">
        <f>R1710-(V1710/10)-X1710</f>
        <v>0</v>
      </c>
      <c r="Z1710" s="330" t="e">
        <f>Y1710*T1710*AE1710</f>
        <v>#DIV/0!</v>
      </c>
      <c r="AA1710" s="330" t="e">
        <f>U1710-V1710+Z1710</f>
        <v>#DIV/0!</v>
      </c>
      <c r="AB1710" s="265"/>
      <c r="AC1710" s="265"/>
      <c r="AD1710" s="276"/>
      <c r="AE1710" s="277" t="e">
        <f>VLOOKUP(AD1710,分类参数表!$I$2:$J$10,2,FALSE)</f>
        <v>#N/A</v>
      </c>
      <c r="AF1710" s="278"/>
      <c r="AG1710" s="264"/>
      <c r="AH1710" s="264"/>
      <c r="AI1710" s="264"/>
      <c r="AJ1710" s="264"/>
      <c r="AK1710" s="264"/>
      <c r="AL1710" s="264"/>
      <c r="AM1710" s="288"/>
      <c r="AN1710" s="289" t="e">
        <f t="shared" ref="AN1710:AN1734" si="469">(Q1710-AM1710)/M1710/N1710</f>
        <v>#DIV/0!</v>
      </c>
      <c r="AO1710" s="296"/>
    </row>
    <row r="1711" spans="1:41" s="219" customFormat="1" ht="15" customHeight="1" x14ac:dyDescent="0.15">
      <c r="A1711" s="235"/>
      <c r="B1711" s="236">
        <f t="shared" ref="B1711:C1714" si="470">B1710</f>
        <v>0</v>
      </c>
      <c r="C1711" s="237">
        <f t="shared" si="470"/>
        <v>0</v>
      </c>
      <c r="D1711" s="238">
        <f>D1710+1</f>
        <v>2</v>
      </c>
      <c r="E1711" s="238"/>
      <c r="F1711" s="239"/>
      <c r="G1711" s="238"/>
      <c r="H1711" s="240"/>
      <c r="I1711" s="240"/>
      <c r="J1711" s="238"/>
      <c r="K1711" s="238"/>
      <c r="L1711" s="238"/>
      <c r="M1711" s="238"/>
      <c r="N1711" s="238"/>
      <c r="O1711" s="256">
        <f t="shared" si="468"/>
        <v>0</v>
      </c>
      <c r="P1711" s="323"/>
      <c r="Q1711" s="266"/>
      <c r="R1711" s="331"/>
      <c r="S1711" s="347"/>
      <c r="T1711" s="323"/>
      <c r="U1711" s="325"/>
      <c r="V1711" s="327"/>
      <c r="W1711" s="329"/>
      <c r="X1711" s="325"/>
      <c r="Y1711" s="331"/>
      <c r="Z1711" s="331"/>
      <c r="AA1711" s="331"/>
      <c r="AB1711" s="267"/>
      <c r="AC1711" s="267"/>
      <c r="AD1711" s="238">
        <f>AD1710</f>
        <v>0</v>
      </c>
      <c r="AE1711" s="279" t="e">
        <f>VLOOKUP(AD1711,分类参数表!$I$2:$J$10,2,FALSE)</f>
        <v>#N/A</v>
      </c>
      <c r="AF1711" s="280"/>
      <c r="AG1711" s="266"/>
      <c r="AH1711" s="266"/>
      <c r="AI1711" s="266"/>
      <c r="AJ1711" s="266"/>
      <c r="AK1711" s="266"/>
      <c r="AL1711" s="266"/>
      <c r="AM1711" s="290"/>
      <c r="AN1711" s="291" t="e">
        <f t="shared" si="469"/>
        <v>#DIV/0!</v>
      </c>
      <c r="AO1711" s="297"/>
    </row>
    <row r="1712" spans="1:41" s="219" customFormat="1" ht="15" customHeight="1" x14ac:dyDescent="0.15">
      <c r="A1712" s="235"/>
      <c r="B1712" s="236">
        <f t="shared" si="470"/>
        <v>0</v>
      </c>
      <c r="C1712" s="237">
        <f t="shared" si="470"/>
        <v>0</v>
      </c>
      <c r="D1712" s="238">
        <f>D1711+1</f>
        <v>3</v>
      </c>
      <c r="E1712" s="238"/>
      <c r="F1712" s="239"/>
      <c r="G1712" s="238"/>
      <c r="H1712" s="240"/>
      <c r="I1712" s="240"/>
      <c r="J1712" s="238"/>
      <c r="K1712" s="238"/>
      <c r="L1712" s="238"/>
      <c r="M1712" s="238"/>
      <c r="N1712" s="238"/>
      <c r="O1712" s="256">
        <f t="shared" si="468"/>
        <v>0</v>
      </c>
      <c r="P1712" s="323"/>
      <c r="Q1712" s="266"/>
      <c r="R1712" s="331"/>
      <c r="S1712" s="347"/>
      <c r="T1712" s="323"/>
      <c r="U1712" s="325"/>
      <c r="V1712" s="327"/>
      <c r="W1712" s="329"/>
      <c r="X1712" s="325"/>
      <c r="Y1712" s="331"/>
      <c r="Z1712" s="331"/>
      <c r="AA1712" s="331"/>
      <c r="AB1712" s="268"/>
      <c r="AC1712" s="268"/>
      <c r="AD1712" s="238">
        <f>AD1711</f>
        <v>0</v>
      </c>
      <c r="AE1712" s="279" t="e">
        <f>VLOOKUP(AD1712,分类参数表!$I$2:$J$10,2,FALSE)</f>
        <v>#N/A</v>
      </c>
      <c r="AF1712" s="280"/>
      <c r="AG1712" s="266"/>
      <c r="AH1712" s="266"/>
      <c r="AI1712" s="266"/>
      <c r="AJ1712" s="266"/>
      <c r="AK1712" s="266"/>
      <c r="AL1712" s="266"/>
      <c r="AM1712" s="290"/>
      <c r="AN1712" s="291" t="e">
        <f t="shared" si="469"/>
        <v>#DIV/0!</v>
      </c>
      <c r="AO1712" s="297"/>
    </row>
    <row r="1713" spans="1:41" s="219" customFormat="1" ht="15" customHeight="1" x14ac:dyDescent="0.15">
      <c r="A1713" s="235"/>
      <c r="B1713" s="236">
        <f t="shared" si="470"/>
        <v>0</v>
      </c>
      <c r="C1713" s="237">
        <f t="shared" si="470"/>
        <v>0</v>
      </c>
      <c r="D1713" s="238">
        <f>D1712+1</f>
        <v>4</v>
      </c>
      <c r="E1713" s="238"/>
      <c r="F1713" s="239"/>
      <c r="G1713" s="238"/>
      <c r="H1713" s="238"/>
      <c r="I1713" s="238"/>
      <c r="J1713" s="238"/>
      <c r="K1713" s="238"/>
      <c r="L1713" s="238"/>
      <c r="M1713" s="238"/>
      <c r="N1713" s="238"/>
      <c r="O1713" s="256">
        <f t="shared" si="468"/>
        <v>0</v>
      </c>
      <c r="P1713" s="323"/>
      <c r="Q1713" s="266"/>
      <c r="R1713" s="331"/>
      <c r="S1713" s="347"/>
      <c r="T1713" s="323"/>
      <c r="U1713" s="325"/>
      <c r="V1713" s="327"/>
      <c r="W1713" s="329"/>
      <c r="X1713" s="325"/>
      <c r="Y1713" s="331"/>
      <c r="Z1713" s="331"/>
      <c r="AA1713" s="331"/>
      <c r="AB1713" s="267"/>
      <c r="AC1713" s="267"/>
      <c r="AD1713" s="238">
        <f>AD1712</f>
        <v>0</v>
      </c>
      <c r="AE1713" s="279" t="e">
        <f>VLOOKUP(AD1713,分类参数表!$I$2:$J$10,2,FALSE)</f>
        <v>#N/A</v>
      </c>
      <c r="AF1713" s="280"/>
      <c r="AG1713" s="266"/>
      <c r="AH1713" s="266"/>
      <c r="AI1713" s="266"/>
      <c r="AJ1713" s="266"/>
      <c r="AK1713" s="266"/>
      <c r="AL1713" s="266"/>
      <c r="AM1713" s="290"/>
      <c r="AN1713" s="291" t="e">
        <f t="shared" si="469"/>
        <v>#DIV/0!</v>
      </c>
      <c r="AO1713" s="297"/>
    </row>
    <row r="1714" spans="1:41" s="219" customFormat="1" ht="15" customHeight="1" x14ac:dyDescent="0.15">
      <c r="A1714" s="235"/>
      <c r="B1714" s="236">
        <f t="shared" si="470"/>
        <v>0</v>
      </c>
      <c r="C1714" s="237">
        <f t="shared" si="470"/>
        <v>0</v>
      </c>
      <c r="D1714" s="238">
        <f>D1713+1</f>
        <v>5</v>
      </c>
      <c r="E1714" s="238"/>
      <c r="F1714" s="239"/>
      <c r="G1714" s="238"/>
      <c r="H1714" s="238"/>
      <c r="I1714" s="238"/>
      <c r="J1714" s="238"/>
      <c r="K1714" s="238"/>
      <c r="L1714" s="238"/>
      <c r="M1714" s="238"/>
      <c r="N1714" s="238"/>
      <c r="O1714" s="256">
        <f t="shared" si="468"/>
        <v>0</v>
      </c>
      <c r="P1714" s="323"/>
      <c r="Q1714" s="266"/>
      <c r="R1714" s="331"/>
      <c r="S1714" s="347"/>
      <c r="T1714" s="323"/>
      <c r="U1714" s="325"/>
      <c r="V1714" s="327"/>
      <c r="W1714" s="329"/>
      <c r="X1714" s="325"/>
      <c r="Y1714" s="331"/>
      <c r="Z1714" s="331"/>
      <c r="AA1714" s="331"/>
      <c r="AB1714" s="267"/>
      <c r="AC1714" s="267"/>
      <c r="AD1714" s="238">
        <f>AD1713</f>
        <v>0</v>
      </c>
      <c r="AE1714" s="279" t="e">
        <f>VLOOKUP(AD1714,分类参数表!$I$2:$J$10,2,FALSE)</f>
        <v>#N/A</v>
      </c>
      <c r="AF1714" s="280"/>
      <c r="AG1714" s="266"/>
      <c r="AH1714" s="266"/>
      <c r="AI1714" s="266"/>
      <c r="AJ1714" s="266"/>
      <c r="AK1714" s="266"/>
      <c r="AL1714" s="266"/>
      <c r="AM1714" s="290"/>
      <c r="AN1714" s="291" t="e">
        <f t="shared" si="469"/>
        <v>#DIV/0!</v>
      </c>
      <c r="AO1714" s="297"/>
    </row>
    <row r="1715" spans="1:41" s="220" customFormat="1" ht="15" customHeight="1" x14ac:dyDescent="0.15">
      <c r="A1715" s="241"/>
      <c r="B1715" s="242"/>
      <c r="C1715" s="243"/>
      <c r="D1715" s="244">
        <v>1</v>
      </c>
      <c r="E1715" s="245"/>
      <c r="F1715" s="245"/>
      <c r="G1715" s="244"/>
      <c r="H1715" s="246"/>
      <c r="I1715" s="246"/>
      <c r="J1715" s="244"/>
      <c r="K1715" s="245"/>
      <c r="L1715" s="244"/>
      <c r="M1715" s="244"/>
      <c r="N1715" s="244"/>
      <c r="O1715" s="257">
        <f t="shared" si="468"/>
        <v>0</v>
      </c>
      <c r="P1715" s="332">
        <f>SUM(O1715:O1719)</f>
        <v>0</v>
      </c>
      <c r="Q1715" s="269"/>
      <c r="R1715" s="318">
        <f>SUMPRODUCT(Q1715:Q1719+0)</f>
        <v>0</v>
      </c>
      <c r="S1715" s="334" t="e">
        <f>R1715/P1715</f>
        <v>#DIV/0!</v>
      </c>
      <c r="T1715" s="332" t="e">
        <f>LOOKUP(S1715,{0.4,0.45,0.5,0.55,0.6,0.65,0.7,0.75,0.8,0.85,0.9,0.95,1},{0.1,0.175,0.25,0.325,0.4,0.475,0.55,0.625,0.7,0.775,0.85,0.925,1})</f>
        <v>#DIV/0!</v>
      </c>
      <c r="U1715" s="320"/>
      <c r="V1715" s="344"/>
      <c r="W1715" s="342"/>
      <c r="X1715" s="320"/>
      <c r="Y1715" s="318">
        <f>R1715-(V1715/10)-X1715</f>
        <v>0</v>
      </c>
      <c r="Z1715" s="318" t="e">
        <f>Y1715*T1715*AE1715</f>
        <v>#DIV/0!</v>
      </c>
      <c r="AA1715" s="318" t="e">
        <f>U1715-V1715+Z1715</f>
        <v>#DIV/0!</v>
      </c>
      <c r="AB1715" s="270"/>
      <c r="AC1715" s="270"/>
      <c r="AD1715" s="281"/>
      <c r="AE1715" s="282" t="e">
        <f>VLOOKUP(AD1715,分类参数表!$I$2:$J$10,2,FALSE)</f>
        <v>#N/A</v>
      </c>
      <c r="AF1715" s="283"/>
      <c r="AG1715" s="269"/>
      <c r="AH1715" s="269"/>
      <c r="AI1715" s="269"/>
      <c r="AJ1715" s="269"/>
      <c r="AK1715" s="269"/>
      <c r="AL1715" s="269"/>
      <c r="AM1715" s="292"/>
      <c r="AN1715" s="293" t="e">
        <f t="shared" si="469"/>
        <v>#DIV/0!</v>
      </c>
      <c r="AO1715" s="298"/>
    </row>
    <row r="1716" spans="1:41" s="221" customFormat="1" ht="15" customHeight="1" x14ac:dyDescent="0.15">
      <c r="A1716" s="247"/>
      <c r="B1716" s="248">
        <f t="shared" ref="B1716:C1719" si="471">B1715</f>
        <v>0</v>
      </c>
      <c r="C1716" s="249">
        <f t="shared" si="471"/>
        <v>0</v>
      </c>
      <c r="D1716" s="250">
        <f>D1715+1</f>
        <v>2</v>
      </c>
      <c r="E1716" s="250"/>
      <c r="F1716" s="251"/>
      <c r="G1716" s="250"/>
      <c r="H1716" s="252"/>
      <c r="I1716" s="252"/>
      <c r="J1716" s="250"/>
      <c r="K1716" s="250"/>
      <c r="L1716" s="250"/>
      <c r="M1716" s="250"/>
      <c r="N1716" s="250"/>
      <c r="O1716" s="258">
        <f t="shared" si="468"/>
        <v>0</v>
      </c>
      <c r="P1716" s="333"/>
      <c r="Q1716" s="271"/>
      <c r="R1716" s="319"/>
      <c r="S1716" s="335"/>
      <c r="T1716" s="333"/>
      <c r="U1716" s="321"/>
      <c r="V1716" s="345"/>
      <c r="W1716" s="343"/>
      <c r="X1716" s="321"/>
      <c r="Y1716" s="319"/>
      <c r="Z1716" s="319"/>
      <c r="AA1716" s="319"/>
      <c r="AB1716" s="272"/>
      <c r="AC1716" s="272"/>
      <c r="AD1716" s="250">
        <f>AD1715</f>
        <v>0</v>
      </c>
      <c r="AE1716" s="284" t="e">
        <f>VLOOKUP(AD1716,分类参数表!$I$2:$J$10,2,FALSE)</f>
        <v>#N/A</v>
      </c>
      <c r="AF1716" s="285"/>
      <c r="AG1716" s="271"/>
      <c r="AH1716" s="271"/>
      <c r="AI1716" s="271"/>
      <c r="AJ1716" s="271"/>
      <c r="AK1716" s="271"/>
      <c r="AL1716" s="271"/>
      <c r="AM1716" s="294"/>
      <c r="AN1716" s="295" t="e">
        <f t="shared" si="469"/>
        <v>#DIV/0!</v>
      </c>
      <c r="AO1716" s="299"/>
    </row>
    <row r="1717" spans="1:41" s="221" customFormat="1" ht="15" customHeight="1" x14ac:dyDescent="0.15">
      <c r="A1717" s="247"/>
      <c r="B1717" s="248">
        <f t="shared" si="471"/>
        <v>0</v>
      </c>
      <c r="C1717" s="249">
        <f t="shared" si="471"/>
        <v>0</v>
      </c>
      <c r="D1717" s="250">
        <f>D1716+1</f>
        <v>3</v>
      </c>
      <c r="E1717" s="250"/>
      <c r="F1717" s="251"/>
      <c r="G1717" s="250"/>
      <c r="H1717" s="252"/>
      <c r="I1717" s="252"/>
      <c r="J1717" s="250"/>
      <c r="K1717" s="250"/>
      <c r="L1717" s="250"/>
      <c r="M1717" s="250"/>
      <c r="N1717" s="250"/>
      <c r="O1717" s="258">
        <f t="shared" si="468"/>
        <v>0</v>
      </c>
      <c r="P1717" s="333"/>
      <c r="Q1717" s="271"/>
      <c r="R1717" s="319"/>
      <c r="S1717" s="335"/>
      <c r="T1717" s="333"/>
      <c r="U1717" s="321"/>
      <c r="V1717" s="345"/>
      <c r="W1717" s="343"/>
      <c r="X1717" s="321"/>
      <c r="Y1717" s="319"/>
      <c r="Z1717" s="319"/>
      <c r="AA1717" s="319"/>
      <c r="AB1717" s="273"/>
      <c r="AC1717" s="273"/>
      <c r="AD1717" s="250">
        <f>AD1716</f>
        <v>0</v>
      </c>
      <c r="AE1717" s="284" t="e">
        <f>VLOOKUP(AD1717,分类参数表!$I$2:$J$10,2,FALSE)</f>
        <v>#N/A</v>
      </c>
      <c r="AF1717" s="285"/>
      <c r="AG1717" s="271"/>
      <c r="AH1717" s="271"/>
      <c r="AI1717" s="271"/>
      <c r="AJ1717" s="271"/>
      <c r="AK1717" s="271"/>
      <c r="AL1717" s="271"/>
      <c r="AM1717" s="294"/>
      <c r="AN1717" s="295" t="e">
        <f t="shared" si="469"/>
        <v>#DIV/0!</v>
      </c>
      <c r="AO1717" s="299"/>
    </row>
    <row r="1718" spans="1:41" s="221" customFormat="1" ht="15" customHeight="1" x14ac:dyDescent="0.15">
      <c r="A1718" s="247"/>
      <c r="B1718" s="248">
        <f t="shared" si="471"/>
        <v>0</v>
      </c>
      <c r="C1718" s="249">
        <f t="shared" si="471"/>
        <v>0</v>
      </c>
      <c r="D1718" s="250">
        <f>D1717+1</f>
        <v>4</v>
      </c>
      <c r="E1718" s="250"/>
      <c r="F1718" s="251"/>
      <c r="G1718" s="250"/>
      <c r="H1718" s="250"/>
      <c r="I1718" s="250"/>
      <c r="J1718" s="250"/>
      <c r="K1718" s="250"/>
      <c r="L1718" s="250"/>
      <c r="M1718" s="250"/>
      <c r="N1718" s="250"/>
      <c r="O1718" s="258">
        <f t="shared" si="468"/>
        <v>0</v>
      </c>
      <c r="P1718" s="333"/>
      <c r="Q1718" s="271"/>
      <c r="R1718" s="319"/>
      <c r="S1718" s="335"/>
      <c r="T1718" s="333"/>
      <c r="U1718" s="321"/>
      <c r="V1718" s="345"/>
      <c r="W1718" s="343"/>
      <c r="X1718" s="321"/>
      <c r="Y1718" s="319"/>
      <c r="Z1718" s="319"/>
      <c r="AA1718" s="319"/>
      <c r="AB1718" s="272"/>
      <c r="AC1718" s="272"/>
      <c r="AD1718" s="250">
        <f>AD1717</f>
        <v>0</v>
      </c>
      <c r="AE1718" s="284" t="e">
        <f>VLOOKUP(AD1718,分类参数表!$I$2:$J$10,2,FALSE)</f>
        <v>#N/A</v>
      </c>
      <c r="AF1718" s="285"/>
      <c r="AG1718" s="271"/>
      <c r="AH1718" s="271"/>
      <c r="AI1718" s="271"/>
      <c r="AJ1718" s="271"/>
      <c r="AK1718" s="271"/>
      <c r="AL1718" s="271"/>
      <c r="AM1718" s="294"/>
      <c r="AN1718" s="295" t="e">
        <f t="shared" si="469"/>
        <v>#DIV/0!</v>
      </c>
      <c r="AO1718" s="299"/>
    </row>
    <row r="1719" spans="1:41" s="221" customFormat="1" ht="15" customHeight="1" x14ac:dyDescent="0.15">
      <c r="A1719" s="247"/>
      <c r="B1719" s="248">
        <f t="shared" si="471"/>
        <v>0</v>
      </c>
      <c r="C1719" s="249">
        <f t="shared" si="471"/>
        <v>0</v>
      </c>
      <c r="D1719" s="250">
        <f>D1718+1</f>
        <v>5</v>
      </c>
      <c r="E1719" s="250"/>
      <c r="F1719" s="251"/>
      <c r="G1719" s="250"/>
      <c r="H1719" s="250"/>
      <c r="I1719" s="250"/>
      <c r="J1719" s="250"/>
      <c r="K1719" s="250"/>
      <c r="L1719" s="250"/>
      <c r="M1719" s="250"/>
      <c r="N1719" s="250"/>
      <c r="O1719" s="258">
        <f t="shared" si="468"/>
        <v>0</v>
      </c>
      <c r="P1719" s="333"/>
      <c r="Q1719" s="271"/>
      <c r="R1719" s="319"/>
      <c r="S1719" s="335"/>
      <c r="T1719" s="333"/>
      <c r="U1719" s="321"/>
      <c r="V1719" s="345"/>
      <c r="W1719" s="343"/>
      <c r="X1719" s="321"/>
      <c r="Y1719" s="319"/>
      <c r="Z1719" s="319"/>
      <c r="AA1719" s="319"/>
      <c r="AB1719" s="272"/>
      <c r="AC1719" s="272"/>
      <c r="AD1719" s="250">
        <f>AD1718</f>
        <v>0</v>
      </c>
      <c r="AE1719" s="284" t="e">
        <f>VLOOKUP(AD1719,分类参数表!$I$2:$J$10,2,FALSE)</f>
        <v>#N/A</v>
      </c>
      <c r="AF1719" s="285"/>
      <c r="AG1719" s="271"/>
      <c r="AH1719" s="271"/>
      <c r="AI1719" s="271"/>
      <c r="AJ1719" s="271"/>
      <c r="AK1719" s="271"/>
      <c r="AL1719" s="271"/>
      <c r="AM1719" s="294"/>
      <c r="AN1719" s="295" t="e">
        <f t="shared" si="469"/>
        <v>#DIV/0!</v>
      </c>
      <c r="AO1719" s="299"/>
    </row>
    <row r="1720" spans="1:41" s="218" customFormat="1" ht="15" customHeight="1" x14ac:dyDescent="0.15">
      <c r="A1720" s="229"/>
      <c r="B1720" s="230"/>
      <c r="C1720" s="231"/>
      <c r="D1720" s="232">
        <v>1</v>
      </c>
      <c r="E1720" s="233"/>
      <c r="F1720" s="233"/>
      <c r="G1720" s="232"/>
      <c r="H1720" s="234"/>
      <c r="I1720" s="234"/>
      <c r="J1720" s="232"/>
      <c r="K1720" s="233"/>
      <c r="L1720" s="232"/>
      <c r="M1720" s="232"/>
      <c r="N1720" s="232"/>
      <c r="O1720" s="255">
        <f t="shared" si="468"/>
        <v>0</v>
      </c>
      <c r="P1720" s="322">
        <f>SUM(O1720:O1724)</f>
        <v>0</v>
      </c>
      <c r="Q1720" s="264"/>
      <c r="R1720" s="330">
        <f>SUMPRODUCT(Q1720:Q1724+0)</f>
        <v>0</v>
      </c>
      <c r="S1720" s="346" t="e">
        <f>R1720/P1720</f>
        <v>#DIV/0!</v>
      </c>
      <c r="T1720" s="322" t="e">
        <f>LOOKUP(S1720,{0.4,0.45,0.5,0.55,0.6,0.65,0.7,0.75,0.8,0.85,0.9,0.95,1},{0.1,0.175,0.25,0.325,0.4,0.475,0.55,0.625,0.7,0.775,0.85,0.925,1})</f>
        <v>#DIV/0!</v>
      </c>
      <c r="U1720" s="324"/>
      <c r="V1720" s="326"/>
      <c r="W1720" s="328"/>
      <c r="X1720" s="324"/>
      <c r="Y1720" s="330">
        <f>R1720-(V1720/10)-X1720</f>
        <v>0</v>
      </c>
      <c r="Z1720" s="330" t="e">
        <f>Y1720*T1720*AE1720</f>
        <v>#DIV/0!</v>
      </c>
      <c r="AA1720" s="330" t="e">
        <f>U1720-V1720+Z1720</f>
        <v>#DIV/0!</v>
      </c>
      <c r="AB1720" s="265"/>
      <c r="AC1720" s="265"/>
      <c r="AD1720" s="276"/>
      <c r="AE1720" s="277" t="e">
        <f>VLOOKUP(AD1720,分类参数表!$I$2:$J$10,2,FALSE)</f>
        <v>#N/A</v>
      </c>
      <c r="AF1720" s="278"/>
      <c r="AG1720" s="264"/>
      <c r="AH1720" s="264"/>
      <c r="AI1720" s="264"/>
      <c r="AJ1720" s="264"/>
      <c r="AK1720" s="264"/>
      <c r="AL1720" s="264"/>
      <c r="AM1720" s="288"/>
      <c r="AN1720" s="289" t="e">
        <f t="shared" si="469"/>
        <v>#DIV/0!</v>
      </c>
      <c r="AO1720" s="296"/>
    </row>
    <row r="1721" spans="1:41" s="219" customFormat="1" ht="15" customHeight="1" x14ac:dyDescent="0.15">
      <c r="A1721" s="235"/>
      <c r="B1721" s="236">
        <f t="shared" ref="B1721:C1724" si="472">B1720</f>
        <v>0</v>
      </c>
      <c r="C1721" s="237">
        <f t="shared" si="472"/>
        <v>0</v>
      </c>
      <c r="D1721" s="238">
        <f>D1720+1</f>
        <v>2</v>
      </c>
      <c r="E1721" s="238"/>
      <c r="F1721" s="239"/>
      <c r="G1721" s="238"/>
      <c r="H1721" s="240"/>
      <c r="I1721" s="240"/>
      <c r="J1721" s="238"/>
      <c r="K1721" s="238"/>
      <c r="L1721" s="238"/>
      <c r="M1721" s="238"/>
      <c r="N1721" s="238"/>
      <c r="O1721" s="256">
        <f t="shared" si="468"/>
        <v>0</v>
      </c>
      <c r="P1721" s="323"/>
      <c r="Q1721" s="266"/>
      <c r="R1721" s="331"/>
      <c r="S1721" s="347"/>
      <c r="T1721" s="323"/>
      <c r="U1721" s="325"/>
      <c r="V1721" s="327"/>
      <c r="W1721" s="329"/>
      <c r="X1721" s="325"/>
      <c r="Y1721" s="331"/>
      <c r="Z1721" s="331"/>
      <c r="AA1721" s="331"/>
      <c r="AB1721" s="267"/>
      <c r="AC1721" s="267"/>
      <c r="AD1721" s="238">
        <f>AD1720</f>
        <v>0</v>
      </c>
      <c r="AE1721" s="279" t="e">
        <f>VLOOKUP(AD1721,分类参数表!$I$2:$J$10,2,FALSE)</f>
        <v>#N/A</v>
      </c>
      <c r="AF1721" s="280"/>
      <c r="AG1721" s="266"/>
      <c r="AH1721" s="266"/>
      <c r="AI1721" s="266"/>
      <c r="AJ1721" s="266"/>
      <c r="AK1721" s="266"/>
      <c r="AL1721" s="266"/>
      <c r="AM1721" s="290"/>
      <c r="AN1721" s="291" t="e">
        <f t="shared" si="469"/>
        <v>#DIV/0!</v>
      </c>
      <c r="AO1721" s="297"/>
    </row>
    <row r="1722" spans="1:41" s="219" customFormat="1" ht="15" customHeight="1" x14ac:dyDescent="0.15">
      <c r="A1722" s="235"/>
      <c r="B1722" s="236">
        <f t="shared" si="472"/>
        <v>0</v>
      </c>
      <c r="C1722" s="237">
        <f t="shared" si="472"/>
        <v>0</v>
      </c>
      <c r="D1722" s="238">
        <f>D1721+1</f>
        <v>3</v>
      </c>
      <c r="E1722" s="238"/>
      <c r="F1722" s="239"/>
      <c r="G1722" s="238"/>
      <c r="H1722" s="240"/>
      <c r="I1722" s="240"/>
      <c r="J1722" s="238"/>
      <c r="K1722" s="238"/>
      <c r="L1722" s="238"/>
      <c r="M1722" s="238"/>
      <c r="N1722" s="238"/>
      <c r="O1722" s="256">
        <f t="shared" si="468"/>
        <v>0</v>
      </c>
      <c r="P1722" s="323"/>
      <c r="Q1722" s="266"/>
      <c r="R1722" s="331"/>
      <c r="S1722" s="347"/>
      <c r="T1722" s="323"/>
      <c r="U1722" s="325"/>
      <c r="V1722" s="327"/>
      <c r="W1722" s="329"/>
      <c r="X1722" s="325"/>
      <c r="Y1722" s="331"/>
      <c r="Z1722" s="331"/>
      <c r="AA1722" s="331"/>
      <c r="AB1722" s="268"/>
      <c r="AC1722" s="268"/>
      <c r="AD1722" s="238">
        <f>AD1721</f>
        <v>0</v>
      </c>
      <c r="AE1722" s="279" t="e">
        <f>VLOOKUP(AD1722,分类参数表!$I$2:$J$10,2,FALSE)</f>
        <v>#N/A</v>
      </c>
      <c r="AF1722" s="280"/>
      <c r="AG1722" s="266"/>
      <c r="AH1722" s="266"/>
      <c r="AI1722" s="266"/>
      <c r="AJ1722" s="266"/>
      <c r="AK1722" s="266"/>
      <c r="AL1722" s="266"/>
      <c r="AM1722" s="290"/>
      <c r="AN1722" s="291" t="e">
        <f t="shared" si="469"/>
        <v>#DIV/0!</v>
      </c>
      <c r="AO1722" s="297"/>
    </row>
    <row r="1723" spans="1:41" s="219" customFormat="1" ht="15" customHeight="1" x14ac:dyDescent="0.15">
      <c r="A1723" s="235"/>
      <c r="B1723" s="236">
        <f t="shared" si="472"/>
        <v>0</v>
      </c>
      <c r="C1723" s="237">
        <f t="shared" si="472"/>
        <v>0</v>
      </c>
      <c r="D1723" s="238">
        <f>D1722+1</f>
        <v>4</v>
      </c>
      <c r="E1723" s="238"/>
      <c r="F1723" s="239"/>
      <c r="G1723" s="238"/>
      <c r="H1723" s="238"/>
      <c r="I1723" s="238"/>
      <c r="J1723" s="238"/>
      <c r="K1723" s="238"/>
      <c r="L1723" s="238"/>
      <c r="M1723" s="238"/>
      <c r="N1723" s="238"/>
      <c r="O1723" s="256">
        <f t="shared" si="468"/>
        <v>0</v>
      </c>
      <c r="P1723" s="323"/>
      <c r="Q1723" s="266"/>
      <c r="R1723" s="331"/>
      <c r="S1723" s="347"/>
      <c r="T1723" s="323"/>
      <c r="U1723" s="325"/>
      <c r="V1723" s="327"/>
      <c r="W1723" s="329"/>
      <c r="X1723" s="325"/>
      <c r="Y1723" s="331"/>
      <c r="Z1723" s="331"/>
      <c r="AA1723" s="331"/>
      <c r="AB1723" s="267"/>
      <c r="AC1723" s="267"/>
      <c r="AD1723" s="238">
        <f>AD1722</f>
        <v>0</v>
      </c>
      <c r="AE1723" s="279" t="e">
        <f>VLOOKUP(AD1723,分类参数表!$I$2:$J$10,2,FALSE)</f>
        <v>#N/A</v>
      </c>
      <c r="AF1723" s="280"/>
      <c r="AG1723" s="266"/>
      <c r="AH1723" s="266"/>
      <c r="AI1723" s="266"/>
      <c r="AJ1723" s="266"/>
      <c r="AK1723" s="266"/>
      <c r="AL1723" s="266"/>
      <c r="AM1723" s="290"/>
      <c r="AN1723" s="291" t="e">
        <f t="shared" si="469"/>
        <v>#DIV/0!</v>
      </c>
      <c r="AO1723" s="297"/>
    </row>
    <row r="1724" spans="1:41" s="219" customFormat="1" ht="15" customHeight="1" x14ac:dyDescent="0.15">
      <c r="A1724" s="235"/>
      <c r="B1724" s="236">
        <f t="shared" si="472"/>
        <v>0</v>
      </c>
      <c r="C1724" s="237">
        <f t="shared" si="472"/>
        <v>0</v>
      </c>
      <c r="D1724" s="238">
        <f>D1723+1</f>
        <v>5</v>
      </c>
      <c r="E1724" s="238"/>
      <c r="F1724" s="239"/>
      <c r="G1724" s="238"/>
      <c r="H1724" s="238"/>
      <c r="I1724" s="238"/>
      <c r="J1724" s="238"/>
      <c r="K1724" s="238"/>
      <c r="L1724" s="238"/>
      <c r="M1724" s="238"/>
      <c r="N1724" s="238"/>
      <c r="O1724" s="256">
        <f t="shared" si="468"/>
        <v>0</v>
      </c>
      <c r="P1724" s="323"/>
      <c r="Q1724" s="266"/>
      <c r="R1724" s="331"/>
      <c r="S1724" s="347"/>
      <c r="T1724" s="323"/>
      <c r="U1724" s="325"/>
      <c r="V1724" s="327"/>
      <c r="W1724" s="329"/>
      <c r="X1724" s="325"/>
      <c r="Y1724" s="331"/>
      <c r="Z1724" s="331"/>
      <c r="AA1724" s="331"/>
      <c r="AB1724" s="267"/>
      <c r="AC1724" s="267"/>
      <c r="AD1724" s="238">
        <f>AD1723</f>
        <v>0</v>
      </c>
      <c r="AE1724" s="279" t="e">
        <f>VLOOKUP(AD1724,分类参数表!$I$2:$J$10,2,FALSE)</f>
        <v>#N/A</v>
      </c>
      <c r="AF1724" s="280"/>
      <c r="AG1724" s="266"/>
      <c r="AH1724" s="266"/>
      <c r="AI1724" s="266"/>
      <c r="AJ1724" s="266"/>
      <c r="AK1724" s="266"/>
      <c r="AL1724" s="266"/>
      <c r="AM1724" s="290"/>
      <c r="AN1724" s="291" t="e">
        <f t="shared" si="469"/>
        <v>#DIV/0!</v>
      </c>
      <c r="AO1724" s="297"/>
    </row>
    <row r="1725" spans="1:41" s="220" customFormat="1" ht="15" customHeight="1" x14ac:dyDescent="0.15">
      <c r="A1725" s="241"/>
      <c r="B1725" s="242"/>
      <c r="C1725" s="243"/>
      <c r="D1725" s="244">
        <v>1</v>
      </c>
      <c r="E1725" s="245"/>
      <c r="F1725" s="245"/>
      <c r="G1725" s="244"/>
      <c r="H1725" s="246"/>
      <c r="I1725" s="246"/>
      <c r="J1725" s="244"/>
      <c r="K1725" s="245"/>
      <c r="L1725" s="244"/>
      <c r="M1725" s="244"/>
      <c r="N1725" s="244"/>
      <c r="O1725" s="257">
        <f t="shared" si="468"/>
        <v>0</v>
      </c>
      <c r="P1725" s="332">
        <f>SUM(O1725:O1729)</f>
        <v>0</v>
      </c>
      <c r="Q1725" s="269"/>
      <c r="R1725" s="318">
        <f>SUMPRODUCT(Q1725:Q1729+0)</f>
        <v>0</v>
      </c>
      <c r="S1725" s="334" t="e">
        <f>R1725/P1725</f>
        <v>#DIV/0!</v>
      </c>
      <c r="T1725" s="332" t="e">
        <f>LOOKUP(S1725,{0.4,0.45,0.5,0.55,0.6,0.65,0.7,0.75,0.8,0.85,0.9,0.95,1},{0.1,0.175,0.25,0.325,0.4,0.475,0.55,0.625,0.7,0.775,0.85,0.925,1})</f>
        <v>#DIV/0!</v>
      </c>
      <c r="U1725" s="320"/>
      <c r="V1725" s="344"/>
      <c r="W1725" s="342"/>
      <c r="X1725" s="320"/>
      <c r="Y1725" s="318">
        <f>R1725-(V1725/10)-X1725</f>
        <v>0</v>
      </c>
      <c r="Z1725" s="318" t="e">
        <f>Y1725*T1725*AE1725</f>
        <v>#DIV/0!</v>
      </c>
      <c r="AA1725" s="318" t="e">
        <f>U1725-V1725+Z1725</f>
        <v>#DIV/0!</v>
      </c>
      <c r="AB1725" s="270"/>
      <c r="AC1725" s="270"/>
      <c r="AD1725" s="281"/>
      <c r="AE1725" s="282" t="e">
        <f>VLOOKUP(AD1725,分类参数表!$I$2:$J$10,2,FALSE)</f>
        <v>#N/A</v>
      </c>
      <c r="AF1725" s="283"/>
      <c r="AG1725" s="269"/>
      <c r="AH1725" s="269"/>
      <c r="AI1725" s="269"/>
      <c r="AJ1725" s="269"/>
      <c r="AK1725" s="269"/>
      <c r="AL1725" s="269"/>
      <c r="AM1725" s="292"/>
      <c r="AN1725" s="293" t="e">
        <f t="shared" si="469"/>
        <v>#DIV/0!</v>
      </c>
      <c r="AO1725" s="298"/>
    </row>
    <row r="1726" spans="1:41" s="221" customFormat="1" ht="15" customHeight="1" x14ac:dyDescent="0.15">
      <c r="A1726" s="247"/>
      <c r="B1726" s="248">
        <f t="shared" ref="B1726:C1729" si="473">B1725</f>
        <v>0</v>
      </c>
      <c r="C1726" s="249">
        <f t="shared" si="473"/>
        <v>0</v>
      </c>
      <c r="D1726" s="250">
        <f>D1725+1</f>
        <v>2</v>
      </c>
      <c r="E1726" s="250"/>
      <c r="F1726" s="251"/>
      <c r="G1726" s="250"/>
      <c r="H1726" s="252"/>
      <c r="I1726" s="252"/>
      <c r="J1726" s="250"/>
      <c r="K1726" s="250"/>
      <c r="L1726" s="250"/>
      <c r="M1726" s="250"/>
      <c r="N1726" s="250"/>
      <c r="O1726" s="258">
        <f t="shared" si="468"/>
        <v>0</v>
      </c>
      <c r="P1726" s="333"/>
      <c r="Q1726" s="271"/>
      <c r="R1726" s="319"/>
      <c r="S1726" s="335"/>
      <c r="T1726" s="333"/>
      <c r="U1726" s="321"/>
      <c r="V1726" s="345"/>
      <c r="W1726" s="343"/>
      <c r="X1726" s="321"/>
      <c r="Y1726" s="319"/>
      <c r="Z1726" s="319"/>
      <c r="AA1726" s="319"/>
      <c r="AB1726" s="272"/>
      <c r="AC1726" s="272"/>
      <c r="AD1726" s="250">
        <f>AD1725</f>
        <v>0</v>
      </c>
      <c r="AE1726" s="284" t="e">
        <f>VLOOKUP(AD1726,分类参数表!$I$2:$J$10,2,FALSE)</f>
        <v>#N/A</v>
      </c>
      <c r="AF1726" s="285"/>
      <c r="AG1726" s="271"/>
      <c r="AH1726" s="271"/>
      <c r="AI1726" s="271"/>
      <c r="AJ1726" s="271"/>
      <c r="AK1726" s="271"/>
      <c r="AL1726" s="271"/>
      <c r="AM1726" s="294"/>
      <c r="AN1726" s="295" t="e">
        <f t="shared" si="469"/>
        <v>#DIV/0!</v>
      </c>
      <c r="AO1726" s="299"/>
    </row>
    <row r="1727" spans="1:41" s="221" customFormat="1" ht="15" customHeight="1" x14ac:dyDescent="0.15">
      <c r="A1727" s="247"/>
      <c r="B1727" s="248">
        <f t="shared" si="473"/>
        <v>0</v>
      </c>
      <c r="C1727" s="249">
        <f t="shared" si="473"/>
        <v>0</v>
      </c>
      <c r="D1727" s="250">
        <f>D1726+1</f>
        <v>3</v>
      </c>
      <c r="E1727" s="250"/>
      <c r="F1727" s="251"/>
      <c r="G1727" s="250"/>
      <c r="H1727" s="252"/>
      <c r="I1727" s="252"/>
      <c r="J1727" s="250"/>
      <c r="K1727" s="250"/>
      <c r="L1727" s="250"/>
      <c r="M1727" s="250"/>
      <c r="N1727" s="250"/>
      <c r="O1727" s="258">
        <f t="shared" si="468"/>
        <v>0</v>
      </c>
      <c r="P1727" s="333"/>
      <c r="Q1727" s="271"/>
      <c r="R1727" s="319"/>
      <c r="S1727" s="335"/>
      <c r="T1727" s="333"/>
      <c r="U1727" s="321"/>
      <c r="V1727" s="345"/>
      <c r="W1727" s="343"/>
      <c r="X1727" s="321"/>
      <c r="Y1727" s="319"/>
      <c r="Z1727" s="319"/>
      <c r="AA1727" s="319"/>
      <c r="AB1727" s="273"/>
      <c r="AC1727" s="273"/>
      <c r="AD1727" s="250">
        <f>AD1726</f>
        <v>0</v>
      </c>
      <c r="AE1727" s="284" t="e">
        <f>VLOOKUP(AD1727,分类参数表!$I$2:$J$10,2,FALSE)</f>
        <v>#N/A</v>
      </c>
      <c r="AF1727" s="285"/>
      <c r="AG1727" s="271"/>
      <c r="AH1727" s="271"/>
      <c r="AI1727" s="271"/>
      <c r="AJ1727" s="271"/>
      <c r="AK1727" s="271"/>
      <c r="AL1727" s="271"/>
      <c r="AM1727" s="294"/>
      <c r="AN1727" s="295" t="e">
        <f t="shared" si="469"/>
        <v>#DIV/0!</v>
      </c>
      <c r="AO1727" s="299"/>
    </row>
    <row r="1728" spans="1:41" s="221" customFormat="1" ht="15" customHeight="1" x14ac:dyDescent="0.15">
      <c r="A1728" s="247"/>
      <c r="B1728" s="248">
        <f t="shared" si="473"/>
        <v>0</v>
      </c>
      <c r="C1728" s="249">
        <f t="shared" si="473"/>
        <v>0</v>
      </c>
      <c r="D1728" s="250">
        <f>D1727+1</f>
        <v>4</v>
      </c>
      <c r="E1728" s="250"/>
      <c r="F1728" s="251"/>
      <c r="G1728" s="250"/>
      <c r="H1728" s="250"/>
      <c r="I1728" s="250"/>
      <c r="J1728" s="250"/>
      <c r="K1728" s="250"/>
      <c r="L1728" s="250"/>
      <c r="M1728" s="250"/>
      <c r="N1728" s="250"/>
      <c r="O1728" s="258">
        <f t="shared" si="468"/>
        <v>0</v>
      </c>
      <c r="P1728" s="333"/>
      <c r="Q1728" s="271"/>
      <c r="R1728" s="319"/>
      <c r="S1728" s="335"/>
      <c r="T1728" s="333"/>
      <c r="U1728" s="321"/>
      <c r="V1728" s="345"/>
      <c r="W1728" s="343"/>
      <c r="X1728" s="321"/>
      <c r="Y1728" s="319"/>
      <c r="Z1728" s="319"/>
      <c r="AA1728" s="319"/>
      <c r="AB1728" s="272"/>
      <c r="AC1728" s="272"/>
      <c r="AD1728" s="250">
        <f>AD1727</f>
        <v>0</v>
      </c>
      <c r="AE1728" s="284" t="e">
        <f>VLOOKUP(AD1728,分类参数表!$I$2:$J$10,2,FALSE)</f>
        <v>#N/A</v>
      </c>
      <c r="AF1728" s="285"/>
      <c r="AG1728" s="271"/>
      <c r="AH1728" s="271"/>
      <c r="AI1728" s="271"/>
      <c r="AJ1728" s="271"/>
      <c r="AK1728" s="271"/>
      <c r="AL1728" s="271"/>
      <c r="AM1728" s="294"/>
      <c r="AN1728" s="295" t="e">
        <f t="shared" si="469"/>
        <v>#DIV/0!</v>
      </c>
      <c r="AO1728" s="299"/>
    </row>
    <row r="1729" spans="1:41" s="221" customFormat="1" ht="15" customHeight="1" x14ac:dyDescent="0.15">
      <c r="A1729" s="247"/>
      <c r="B1729" s="248">
        <f t="shared" si="473"/>
        <v>0</v>
      </c>
      <c r="C1729" s="249">
        <f t="shared" si="473"/>
        <v>0</v>
      </c>
      <c r="D1729" s="250">
        <f>D1728+1</f>
        <v>5</v>
      </c>
      <c r="E1729" s="250"/>
      <c r="F1729" s="251"/>
      <c r="G1729" s="250"/>
      <c r="H1729" s="250"/>
      <c r="I1729" s="250"/>
      <c r="J1729" s="250"/>
      <c r="K1729" s="250"/>
      <c r="L1729" s="250"/>
      <c r="M1729" s="250"/>
      <c r="N1729" s="250"/>
      <c r="O1729" s="258">
        <f t="shared" si="468"/>
        <v>0</v>
      </c>
      <c r="P1729" s="333"/>
      <c r="Q1729" s="271"/>
      <c r="R1729" s="319"/>
      <c r="S1729" s="335"/>
      <c r="T1729" s="333"/>
      <c r="U1729" s="321"/>
      <c r="V1729" s="345"/>
      <c r="W1729" s="343"/>
      <c r="X1729" s="321"/>
      <c r="Y1729" s="319"/>
      <c r="Z1729" s="319"/>
      <c r="AA1729" s="319"/>
      <c r="AB1729" s="272"/>
      <c r="AC1729" s="272"/>
      <c r="AD1729" s="250">
        <f>AD1728</f>
        <v>0</v>
      </c>
      <c r="AE1729" s="284" t="e">
        <f>VLOOKUP(AD1729,分类参数表!$I$2:$J$10,2,FALSE)</f>
        <v>#N/A</v>
      </c>
      <c r="AF1729" s="285"/>
      <c r="AG1729" s="271"/>
      <c r="AH1729" s="271"/>
      <c r="AI1729" s="271"/>
      <c r="AJ1729" s="271"/>
      <c r="AK1729" s="271"/>
      <c r="AL1729" s="271"/>
      <c r="AM1729" s="294"/>
      <c r="AN1729" s="295" t="e">
        <f t="shared" si="469"/>
        <v>#DIV/0!</v>
      </c>
      <c r="AO1729" s="299"/>
    </row>
    <row r="1730" spans="1:41" s="218" customFormat="1" ht="15" customHeight="1" x14ac:dyDescent="0.15">
      <c r="A1730" s="229"/>
      <c r="B1730" s="230"/>
      <c r="C1730" s="231"/>
      <c r="D1730" s="232">
        <v>1</v>
      </c>
      <c r="E1730" s="233"/>
      <c r="F1730" s="233"/>
      <c r="G1730" s="232"/>
      <c r="H1730" s="234"/>
      <c r="I1730" s="234"/>
      <c r="J1730" s="232"/>
      <c r="K1730" s="233"/>
      <c r="L1730" s="232"/>
      <c r="M1730" s="232"/>
      <c r="N1730" s="232"/>
      <c r="O1730" s="255">
        <f t="shared" si="468"/>
        <v>0</v>
      </c>
      <c r="P1730" s="322">
        <f>SUM(O1730:O1734)</f>
        <v>0</v>
      </c>
      <c r="Q1730" s="264"/>
      <c r="R1730" s="330">
        <f>SUMPRODUCT(Q1730:Q1734+0)</f>
        <v>0</v>
      </c>
      <c r="S1730" s="346" t="e">
        <f>R1730/P1730</f>
        <v>#DIV/0!</v>
      </c>
      <c r="T1730" s="322" t="e">
        <f>LOOKUP(S1730,{0.4,0.45,0.5,0.55,0.6,0.65,0.7,0.75,0.8,0.85,0.9,0.95,1},{0.1,0.175,0.25,0.325,0.4,0.475,0.55,0.625,0.7,0.775,0.85,0.925,1})</f>
        <v>#DIV/0!</v>
      </c>
      <c r="U1730" s="324"/>
      <c r="V1730" s="326"/>
      <c r="W1730" s="328"/>
      <c r="X1730" s="324"/>
      <c r="Y1730" s="330">
        <f>R1730-(V1730/10)-X1730</f>
        <v>0</v>
      </c>
      <c r="Z1730" s="330" t="e">
        <f>Y1730*T1730*AE1730</f>
        <v>#DIV/0!</v>
      </c>
      <c r="AA1730" s="330" t="e">
        <f>U1730-V1730+Z1730</f>
        <v>#DIV/0!</v>
      </c>
      <c r="AB1730" s="265"/>
      <c r="AC1730" s="265"/>
      <c r="AD1730" s="276"/>
      <c r="AE1730" s="277" t="e">
        <f>VLOOKUP(AD1730,分类参数表!$I$2:$J$10,2,FALSE)</f>
        <v>#N/A</v>
      </c>
      <c r="AF1730" s="278"/>
      <c r="AG1730" s="264"/>
      <c r="AH1730" s="264"/>
      <c r="AI1730" s="264"/>
      <c r="AJ1730" s="264"/>
      <c r="AK1730" s="264"/>
      <c r="AL1730" s="264"/>
      <c r="AM1730" s="288"/>
      <c r="AN1730" s="289" t="e">
        <f t="shared" si="469"/>
        <v>#DIV/0!</v>
      </c>
      <c r="AO1730" s="296"/>
    </row>
    <row r="1731" spans="1:41" s="219" customFormat="1" ht="15" customHeight="1" x14ac:dyDescent="0.15">
      <c r="A1731" s="235"/>
      <c r="B1731" s="236">
        <f t="shared" ref="B1731:C1734" si="474">B1730</f>
        <v>0</v>
      </c>
      <c r="C1731" s="237">
        <f t="shared" si="474"/>
        <v>0</v>
      </c>
      <c r="D1731" s="238">
        <f>D1730+1</f>
        <v>2</v>
      </c>
      <c r="E1731" s="238"/>
      <c r="F1731" s="239"/>
      <c r="G1731" s="238"/>
      <c r="H1731" s="240"/>
      <c r="I1731" s="240"/>
      <c r="J1731" s="238"/>
      <c r="K1731" s="238"/>
      <c r="L1731" s="238"/>
      <c r="M1731" s="238"/>
      <c r="N1731" s="238"/>
      <c r="O1731" s="256">
        <f t="shared" si="468"/>
        <v>0</v>
      </c>
      <c r="P1731" s="323"/>
      <c r="Q1731" s="266"/>
      <c r="R1731" s="331"/>
      <c r="S1731" s="347"/>
      <c r="T1731" s="323"/>
      <c r="U1731" s="325"/>
      <c r="V1731" s="327"/>
      <c r="W1731" s="329"/>
      <c r="X1731" s="325"/>
      <c r="Y1731" s="331"/>
      <c r="Z1731" s="331"/>
      <c r="AA1731" s="331"/>
      <c r="AB1731" s="267"/>
      <c r="AC1731" s="267"/>
      <c r="AD1731" s="238">
        <f>AD1730</f>
        <v>0</v>
      </c>
      <c r="AE1731" s="279" t="e">
        <f>VLOOKUP(AD1731,分类参数表!$I$2:$J$10,2,FALSE)</f>
        <v>#N/A</v>
      </c>
      <c r="AF1731" s="280"/>
      <c r="AG1731" s="266"/>
      <c r="AH1731" s="266"/>
      <c r="AI1731" s="266"/>
      <c r="AJ1731" s="266"/>
      <c r="AK1731" s="266"/>
      <c r="AL1731" s="266"/>
      <c r="AM1731" s="290"/>
      <c r="AN1731" s="291" t="e">
        <f t="shared" si="469"/>
        <v>#DIV/0!</v>
      </c>
      <c r="AO1731" s="297"/>
    </row>
    <row r="1732" spans="1:41" s="219" customFormat="1" ht="15" customHeight="1" x14ac:dyDescent="0.15">
      <c r="A1732" s="235"/>
      <c r="B1732" s="236">
        <f t="shared" si="474"/>
        <v>0</v>
      </c>
      <c r="C1732" s="237">
        <f t="shared" si="474"/>
        <v>0</v>
      </c>
      <c r="D1732" s="238">
        <f>D1731+1</f>
        <v>3</v>
      </c>
      <c r="E1732" s="238"/>
      <c r="F1732" s="239"/>
      <c r="G1732" s="238"/>
      <c r="H1732" s="240"/>
      <c r="I1732" s="240"/>
      <c r="J1732" s="238"/>
      <c r="K1732" s="238"/>
      <c r="L1732" s="238"/>
      <c r="M1732" s="238"/>
      <c r="N1732" s="238"/>
      <c r="O1732" s="256">
        <f t="shared" si="468"/>
        <v>0</v>
      </c>
      <c r="P1732" s="323"/>
      <c r="Q1732" s="266"/>
      <c r="R1732" s="331"/>
      <c r="S1732" s="347"/>
      <c r="T1732" s="323"/>
      <c r="U1732" s="325"/>
      <c r="V1732" s="327"/>
      <c r="W1732" s="329"/>
      <c r="X1732" s="325"/>
      <c r="Y1732" s="331"/>
      <c r="Z1732" s="331"/>
      <c r="AA1732" s="331"/>
      <c r="AB1732" s="268"/>
      <c r="AC1732" s="268"/>
      <c r="AD1732" s="238">
        <f>AD1731</f>
        <v>0</v>
      </c>
      <c r="AE1732" s="279" t="e">
        <f>VLOOKUP(AD1732,分类参数表!$I$2:$J$10,2,FALSE)</f>
        <v>#N/A</v>
      </c>
      <c r="AF1732" s="280"/>
      <c r="AG1732" s="266"/>
      <c r="AH1732" s="266"/>
      <c r="AI1732" s="266"/>
      <c r="AJ1732" s="266"/>
      <c r="AK1732" s="266"/>
      <c r="AL1732" s="266"/>
      <c r="AM1732" s="290"/>
      <c r="AN1732" s="291" t="e">
        <f t="shared" si="469"/>
        <v>#DIV/0!</v>
      </c>
      <c r="AO1732" s="297"/>
    </row>
    <row r="1733" spans="1:41" s="219" customFormat="1" ht="15" customHeight="1" x14ac:dyDescent="0.15">
      <c r="A1733" s="235"/>
      <c r="B1733" s="236">
        <f t="shared" si="474"/>
        <v>0</v>
      </c>
      <c r="C1733" s="237">
        <f t="shared" si="474"/>
        <v>0</v>
      </c>
      <c r="D1733" s="238">
        <f>D1732+1</f>
        <v>4</v>
      </c>
      <c r="E1733" s="238"/>
      <c r="F1733" s="239"/>
      <c r="G1733" s="238"/>
      <c r="H1733" s="238"/>
      <c r="I1733" s="238"/>
      <c r="J1733" s="238"/>
      <c r="K1733" s="238"/>
      <c r="L1733" s="238"/>
      <c r="M1733" s="238"/>
      <c r="N1733" s="238"/>
      <c r="O1733" s="256">
        <f t="shared" si="468"/>
        <v>0</v>
      </c>
      <c r="P1733" s="323"/>
      <c r="Q1733" s="266"/>
      <c r="R1733" s="331"/>
      <c r="S1733" s="347"/>
      <c r="T1733" s="323"/>
      <c r="U1733" s="325"/>
      <c r="V1733" s="327"/>
      <c r="W1733" s="329"/>
      <c r="X1733" s="325"/>
      <c r="Y1733" s="331"/>
      <c r="Z1733" s="331"/>
      <c r="AA1733" s="331"/>
      <c r="AB1733" s="267"/>
      <c r="AC1733" s="267"/>
      <c r="AD1733" s="238">
        <f>AD1732</f>
        <v>0</v>
      </c>
      <c r="AE1733" s="279" t="e">
        <f>VLOOKUP(AD1733,分类参数表!$I$2:$J$10,2,FALSE)</f>
        <v>#N/A</v>
      </c>
      <c r="AF1733" s="280"/>
      <c r="AG1733" s="266"/>
      <c r="AH1733" s="266"/>
      <c r="AI1733" s="266"/>
      <c r="AJ1733" s="266"/>
      <c r="AK1733" s="266"/>
      <c r="AL1733" s="266"/>
      <c r="AM1733" s="290"/>
      <c r="AN1733" s="291" t="e">
        <f t="shared" si="469"/>
        <v>#DIV/0!</v>
      </c>
      <c r="AO1733" s="297"/>
    </row>
    <row r="1734" spans="1:41" s="219" customFormat="1" ht="15" customHeight="1" x14ac:dyDescent="0.15">
      <c r="A1734" s="235"/>
      <c r="B1734" s="236">
        <f t="shared" si="474"/>
        <v>0</v>
      </c>
      <c r="C1734" s="237">
        <f t="shared" si="474"/>
        <v>0</v>
      </c>
      <c r="D1734" s="238">
        <f>D1733+1</f>
        <v>5</v>
      </c>
      <c r="E1734" s="238"/>
      <c r="F1734" s="239"/>
      <c r="G1734" s="238"/>
      <c r="H1734" s="238"/>
      <c r="I1734" s="238"/>
      <c r="J1734" s="238"/>
      <c r="K1734" s="238"/>
      <c r="L1734" s="238"/>
      <c r="M1734" s="238"/>
      <c r="N1734" s="238"/>
      <c r="O1734" s="256">
        <f t="shared" si="468"/>
        <v>0</v>
      </c>
      <c r="P1734" s="323"/>
      <c r="Q1734" s="266"/>
      <c r="R1734" s="331"/>
      <c r="S1734" s="347"/>
      <c r="T1734" s="323"/>
      <c r="U1734" s="325"/>
      <c r="V1734" s="327"/>
      <c r="W1734" s="329"/>
      <c r="X1734" s="325"/>
      <c r="Y1734" s="331"/>
      <c r="Z1734" s="331"/>
      <c r="AA1734" s="331"/>
      <c r="AB1734" s="267"/>
      <c r="AC1734" s="267"/>
      <c r="AD1734" s="238">
        <f>AD1733</f>
        <v>0</v>
      </c>
      <c r="AE1734" s="279" t="e">
        <f>VLOOKUP(AD1734,分类参数表!$I$2:$J$10,2,FALSE)</f>
        <v>#N/A</v>
      </c>
      <c r="AF1734" s="280"/>
      <c r="AG1734" s="266"/>
      <c r="AH1734" s="266"/>
      <c r="AI1734" s="266"/>
      <c r="AJ1734" s="266"/>
      <c r="AK1734" s="266"/>
      <c r="AL1734" s="266"/>
      <c r="AM1734" s="290"/>
      <c r="AN1734" s="291" t="e">
        <f t="shared" si="469"/>
        <v>#DIV/0!</v>
      </c>
      <c r="AO1734" s="297"/>
    </row>
    <row r="1735" spans="1:41" x14ac:dyDescent="0.15">
      <c r="A1735" s="253"/>
      <c r="B1735" s="38"/>
      <c r="C1735" s="37"/>
      <c r="D1735" s="38"/>
      <c r="E1735" s="38"/>
      <c r="F1735" s="38"/>
      <c r="G1735" s="38"/>
      <c r="H1735" s="38"/>
      <c r="I1735" s="38"/>
      <c r="J1735" s="38"/>
      <c r="K1735" s="38"/>
      <c r="L1735" s="38"/>
      <c r="M1735" s="38"/>
      <c r="N1735" s="38"/>
      <c r="O1735" s="38"/>
      <c r="P1735" s="38"/>
      <c r="Q1735" s="67"/>
      <c r="R1735" s="38"/>
      <c r="S1735" s="38"/>
      <c r="T1735" s="38"/>
      <c r="U1735" s="38"/>
      <c r="V1735" s="68"/>
      <c r="W1735" s="67"/>
      <c r="X1735" s="38"/>
      <c r="Y1735" s="68"/>
      <c r="Z1735" s="68"/>
      <c r="AA1735" s="68"/>
      <c r="AB1735" s="68"/>
      <c r="AC1735" s="68"/>
      <c r="AD1735" s="38"/>
      <c r="AE1735" s="286"/>
      <c r="AF1735" s="38"/>
      <c r="AG1735" s="38"/>
      <c r="AH1735" s="38"/>
      <c r="AI1735" s="38"/>
      <c r="AJ1735" s="38"/>
      <c r="AK1735" s="38"/>
      <c r="AL1735" s="38"/>
      <c r="AM1735" s="68"/>
      <c r="AN1735" s="90"/>
      <c r="AO1735" s="98"/>
    </row>
    <row r="1736" spans="1:41" s="218" customFormat="1" ht="15" customHeight="1" x14ac:dyDescent="0.15">
      <c r="A1736" s="229"/>
      <c r="B1736" s="230"/>
      <c r="C1736" s="231"/>
      <c r="D1736" s="232">
        <v>1</v>
      </c>
      <c r="E1736" s="233"/>
      <c r="F1736" s="233"/>
      <c r="G1736" s="232"/>
      <c r="H1736" s="234"/>
      <c r="I1736" s="234"/>
      <c r="J1736" s="232"/>
      <c r="K1736" s="233"/>
      <c r="L1736" s="232"/>
      <c r="M1736" s="232"/>
      <c r="N1736" s="232"/>
      <c r="O1736" s="255">
        <f t="shared" ref="O1736:O1760" si="475">N1736*M1736</f>
        <v>0</v>
      </c>
      <c r="P1736" s="322">
        <f>SUM(O1736:O1740)</f>
        <v>0</v>
      </c>
      <c r="Q1736" s="264"/>
      <c r="R1736" s="330">
        <f>SUMPRODUCT(Q1736:Q1740+0)</f>
        <v>0</v>
      </c>
      <c r="S1736" s="346" t="e">
        <f>R1736/P1736</f>
        <v>#DIV/0!</v>
      </c>
      <c r="T1736" s="322" t="e">
        <f>LOOKUP(S1736,{0.4,0.45,0.5,0.55,0.6,0.65,0.7,0.75,0.8,0.85,0.9,0.95,1},{0.1,0.175,0.25,0.325,0.4,0.475,0.55,0.625,0.7,0.775,0.85,0.925,1})</f>
        <v>#DIV/0!</v>
      </c>
      <c r="U1736" s="324"/>
      <c r="V1736" s="326"/>
      <c r="W1736" s="328"/>
      <c r="X1736" s="324"/>
      <c r="Y1736" s="330">
        <f>R1736-(V1736/10)-X1736</f>
        <v>0</v>
      </c>
      <c r="Z1736" s="330" t="e">
        <f>Y1736*T1736*AE1736</f>
        <v>#DIV/0!</v>
      </c>
      <c r="AA1736" s="330" t="e">
        <f>U1736-V1736+Z1736</f>
        <v>#DIV/0!</v>
      </c>
      <c r="AB1736" s="265"/>
      <c r="AC1736" s="265"/>
      <c r="AD1736" s="276"/>
      <c r="AE1736" s="277" t="e">
        <f>VLOOKUP(AD1736,分类参数表!$I$2:$J$10,2,FALSE)</f>
        <v>#N/A</v>
      </c>
      <c r="AF1736" s="278"/>
      <c r="AG1736" s="264"/>
      <c r="AH1736" s="264"/>
      <c r="AI1736" s="264"/>
      <c r="AJ1736" s="264"/>
      <c r="AK1736" s="264"/>
      <c r="AL1736" s="264"/>
      <c r="AM1736" s="288"/>
      <c r="AN1736" s="289" t="e">
        <f t="shared" ref="AN1736:AN1760" si="476">(Q1736-AM1736)/M1736/N1736</f>
        <v>#DIV/0!</v>
      </c>
      <c r="AO1736" s="296"/>
    </row>
    <row r="1737" spans="1:41" s="219" customFormat="1" ht="15" customHeight="1" x14ac:dyDescent="0.15">
      <c r="A1737" s="235"/>
      <c r="B1737" s="236">
        <f t="shared" ref="B1737:C1740" si="477">B1736</f>
        <v>0</v>
      </c>
      <c r="C1737" s="237">
        <f t="shared" si="477"/>
        <v>0</v>
      </c>
      <c r="D1737" s="238">
        <f>D1736+1</f>
        <v>2</v>
      </c>
      <c r="E1737" s="238"/>
      <c r="F1737" s="239"/>
      <c r="G1737" s="238"/>
      <c r="H1737" s="240"/>
      <c r="I1737" s="240"/>
      <c r="J1737" s="238"/>
      <c r="K1737" s="238"/>
      <c r="L1737" s="238"/>
      <c r="M1737" s="238"/>
      <c r="N1737" s="238"/>
      <c r="O1737" s="256">
        <f t="shared" si="475"/>
        <v>0</v>
      </c>
      <c r="P1737" s="323"/>
      <c r="Q1737" s="266"/>
      <c r="R1737" s="331"/>
      <c r="S1737" s="347"/>
      <c r="T1737" s="323"/>
      <c r="U1737" s="325"/>
      <c r="V1737" s="327"/>
      <c r="W1737" s="329"/>
      <c r="X1737" s="325"/>
      <c r="Y1737" s="331"/>
      <c r="Z1737" s="331"/>
      <c r="AA1737" s="331"/>
      <c r="AB1737" s="267"/>
      <c r="AC1737" s="267"/>
      <c r="AD1737" s="238">
        <f>AD1736</f>
        <v>0</v>
      </c>
      <c r="AE1737" s="279" t="e">
        <f>VLOOKUP(AD1737,分类参数表!$I$2:$J$10,2,FALSE)</f>
        <v>#N/A</v>
      </c>
      <c r="AF1737" s="280"/>
      <c r="AG1737" s="266"/>
      <c r="AH1737" s="266"/>
      <c r="AI1737" s="266"/>
      <c r="AJ1737" s="266"/>
      <c r="AK1737" s="266"/>
      <c r="AL1737" s="266"/>
      <c r="AM1737" s="290"/>
      <c r="AN1737" s="291" t="e">
        <f t="shared" si="476"/>
        <v>#DIV/0!</v>
      </c>
      <c r="AO1737" s="297"/>
    </row>
    <row r="1738" spans="1:41" s="219" customFormat="1" ht="15" customHeight="1" x14ac:dyDescent="0.15">
      <c r="A1738" s="235"/>
      <c r="B1738" s="236">
        <f t="shared" si="477"/>
        <v>0</v>
      </c>
      <c r="C1738" s="237">
        <f t="shared" si="477"/>
        <v>0</v>
      </c>
      <c r="D1738" s="238">
        <f>D1737+1</f>
        <v>3</v>
      </c>
      <c r="E1738" s="238"/>
      <c r="F1738" s="239"/>
      <c r="G1738" s="238"/>
      <c r="H1738" s="240"/>
      <c r="I1738" s="240"/>
      <c r="J1738" s="238"/>
      <c r="K1738" s="238"/>
      <c r="L1738" s="238"/>
      <c r="M1738" s="238"/>
      <c r="N1738" s="238"/>
      <c r="O1738" s="256">
        <f t="shared" si="475"/>
        <v>0</v>
      </c>
      <c r="P1738" s="323"/>
      <c r="Q1738" s="266"/>
      <c r="R1738" s="331"/>
      <c r="S1738" s="347"/>
      <c r="T1738" s="323"/>
      <c r="U1738" s="325"/>
      <c r="V1738" s="327"/>
      <c r="W1738" s="329"/>
      <c r="X1738" s="325"/>
      <c r="Y1738" s="331"/>
      <c r="Z1738" s="331"/>
      <c r="AA1738" s="331"/>
      <c r="AB1738" s="268"/>
      <c r="AC1738" s="268"/>
      <c r="AD1738" s="238">
        <f>AD1737</f>
        <v>0</v>
      </c>
      <c r="AE1738" s="279" t="e">
        <f>VLOOKUP(AD1738,分类参数表!$I$2:$J$10,2,FALSE)</f>
        <v>#N/A</v>
      </c>
      <c r="AF1738" s="280"/>
      <c r="AG1738" s="266"/>
      <c r="AH1738" s="266"/>
      <c r="AI1738" s="266"/>
      <c r="AJ1738" s="266"/>
      <c r="AK1738" s="266"/>
      <c r="AL1738" s="266"/>
      <c r="AM1738" s="290"/>
      <c r="AN1738" s="291" t="e">
        <f t="shared" si="476"/>
        <v>#DIV/0!</v>
      </c>
      <c r="AO1738" s="297"/>
    </row>
    <row r="1739" spans="1:41" s="219" customFormat="1" ht="15" customHeight="1" x14ac:dyDescent="0.15">
      <c r="A1739" s="235"/>
      <c r="B1739" s="236">
        <f t="shared" si="477"/>
        <v>0</v>
      </c>
      <c r="C1739" s="237">
        <f t="shared" si="477"/>
        <v>0</v>
      </c>
      <c r="D1739" s="238">
        <f>D1738+1</f>
        <v>4</v>
      </c>
      <c r="E1739" s="238"/>
      <c r="F1739" s="239"/>
      <c r="G1739" s="238"/>
      <c r="H1739" s="238"/>
      <c r="I1739" s="238"/>
      <c r="J1739" s="238"/>
      <c r="K1739" s="238"/>
      <c r="L1739" s="238"/>
      <c r="M1739" s="238"/>
      <c r="N1739" s="238"/>
      <c r="O1739" s="256">
        <f t="shared" si="475"/>
        <v>0</v>
      </c>
      <c r="P1739" s="323"/>
      <c r="Q1739" s="266"/>
      <c r="R1739" s="331"/>
      <c r="S1739" s="347"/>
      <c r="T1739" s="323"/>
      <c r="U1739" s="325"/>
      <c r="V1739" s="327"/>
      <c r="W1739" s="329"/>
      <c r="X1739" s="325"/>
      <c r="Y1739" s="331"/>
      <c r="Z1739" s="331"/>
      <c r="AA1739" s="331"/>
      <c r="AB1739" s="267"/>
      <c r="AC1739" s="267"/>
      <c r="AD1739" s="238">
        <f>AD1738</f>
        <v>0</v>
      </c>
      <c r="AE1739" s="279" t="e">
        <f>VLOOKUP(AD1739,分类参数表!$I$2:$J$10,2,FALSE)</f>
        <v>#N/A</v>
      </c>
      <c r="AF1739" s="280"/>
      <c r="AG1739" s="266"/>
      <c r="AH1739" s="266"/>
      <c r="AI1739" s="266"/>
      <c r="AJ1739" s="266"/>
      <c r="AK1739" s="266"/>
      <c r="AL1739" s="266"/>
      <c r="AM1739" s="290"/>
      <c r="AN1739" s="291" t="e">
        <f t="shared" si="476"/>
        <v>#DIV/0!</v>
      </c>
      <c r="AO1739" s="297"/>
    </row>
    <row r="1740" spans="1:41" s="219" customFormat="1" ht="15" customHeight="1" x14ac:dyDescent="0.15">
      <c r="A1740" s="235"/>
      <c r="B1740" s="236">
        <f t="shared" si="477"/>
        <v>0</v>
      </c>
      <c r="C1740" s="237">
        <f t="shared" si="477"/>
        <v>0</v>
      </c>
      <c r="D1740" s="238">
        <f>D1739+1</f>
        <v>5</v>
      </c>
      <c r="E1740" s="238"/>
      <c r="F1740" s="239"/>
      <c r="G1740" s="238"/>
      <c r="H1740" s="238"/>
      <c r="I1740" s="238"/>
      <c r="J1740" s="238"/>
      <c r="K1740" s="238"/>
      <c r="L1740" s="238"/>
      <c r="M1740" s="238"/>
      <c r="N1740" s="238"/>
      <c r="O1740" s="256">
        <f t="shared" si="475"/>
        <v>0</v>
      </c>
      <c r="P1740" s="323"/>
      <c r="Q1740" s="266"/>
      <c r="R1740" s="331"/>
      <c r="S1740" s="347"/>
      <c r="T1740" s="323"/>
      <c r="U1740" s="325"/>
      <c r="V1740" s="327"/>
      <c r="W1740" s="329"/>
      <c r="X1740" s="325"/>
      <c r="Y1740" s="331"/>
      <c r="Z1740" s="331"/>
      <c r="AA1740" s="331"/>
      <c r="AB1740" s="267"/>
      <c r="AC1740" s="267"/>
      <c r="AD1740" s="238">
        <f>AD1739</f>
        <v>0</v>
      </c>
      <c r="AE1740" s="279" t="e">
        <f>VLOOKUP(AD1740,分类参数表!$I$2:$J$10,2,FALSE)</f>
        <v>#N/A</v>
      </c>
      <c r="AF1740" s="280"/>
      <c r="AG1740" s="266"/>
      <c r="AH1740" s="266"/>
      <c r="AI1740" s="266"/>
      <c r="AJ1740" s="266"/>
      <c r="AK1740" s="266"/>
      <c r="AL1740" s="266"/>
      <c r="AM1740" s="290"/>
      <c r="AN1740" s="291" t="e">
        <f t="shared" si="476"/>
        <v>#DIV/0!</v>
      </c>
      <c r="AO1740" s="297"/>
    </row>
    <row r="1741" spans="1:41" s="220" customFormat="1" ht="15" customHeight="1" x14ac:dyDescent="0.15">
      <c r="A1741" s="241"/>
      <c r="B1741" s="242"/>
      <c r="C1741" s="243"/>
      <c r="D1741" s="244">
        <v>1</v>
      </c>
      <c r="E1741" s="245"/>
      <c r="F1741" s="245"/>
      <c r="G1741" s="244"/>
      <c r="H1741" s="246"/>
      <c r="I1741" s="246"/>
      <c r="J1741" s="244"/>
      <c r="K1741" s="245"/>
      <c r="L1741" s="244"/>
      <c r="M1741" s="244"/>
      <c r="N1741" s="244"/>
      <c r="O1741" s="257">
        <f t="shared" si="475"/>
        <v>0</v>
      </c>
      <c r="P1741" s="332">
        <f>SUM(O1741:O1745)</f>
        <v>0</v>
      </c>
      <c r="Q1741" s="269"/>
      <c r="R1741" s="318">
        <f>SUMPRODUCT(Q1741:Q1745+0)</f>
        <v>0</v>
      </c>
      <c r="S1741" s="334" t="e">
        <f>R1741/P1741</f>
        <v>#DIV/0!</v>
      </c>
      <c r="T1741" s="332" t="e">
        <f>LOOKUP(S1741,{0.4,0.45,0.5,0.55,0.6,0.65,0.7,0.75,0.8,0.85,0.9,0.95,1},{0.1,0.175,0.25,0.325,0.4,0.475,0.55,0.625,0.7,0.775,0.85,0.925,1})</f>
        <v>#DIV/0!</v>
      </c>
      <c r="U1741" s="320"/>
      <c r="V1741" s="344"/>
      <c r="W1741" s="342"/>
      <c r="X1741" s="320"/>
      <c r="Y1741" s="318">
        <f>R1741-(V1741/10)-X1741</f>
        <v>0</v>
      </c>
      <c r="Z1741" s="318" t="e">
        <f>Y1741*T1741*AE1741</f>
        <v>#DIV/0!</v>
      </c>
      <c r="AA1741" s="318" t="e">
        <f>U1741-V1741+Z1741</f>
        <v>#DIV/0!</v>
      </c>
      <c r="AB1741" s="270"/>
      <c r="AC1741" s="270"/>
      <c r="AD1741" s="281"/>
      <c r="AE1741" s="282" t="e">
        <f>VLOOKUP(AD1741,分类参数表!$I$2:$J$10,2,FALSE)</f>
        <v>#N/A</v>
      </c>
      <c r="AF1741" s="283"/>
      <c r="AG1741" s="269"/>
      <c r="AH1741" s="269"/>
      <c r="AI1741" s="269"/>
      <c r="AJ1741" s="269"/>
      <c r="AK1741" s="269"/>
      <c r="AL1741" s="269"/>
      <c r="AM1741" s="292"/>
      <c r="AN1741" s="293" t="e">
        <f t="shared" si="476"/>
        <v>#DIV/0!</v>
      </c>
      <c r="AO1741" s="298"/>
    </row>
    <row r="1742" spans="1:41" s="221" customFormat="1" ht="15" customHeight="1" x14ac:dyDescent="0.15">
      <c r="A1742" s="247"/>
      <c r="B1742" s="248">
        <f t="shared" ref="B1742:C1745" si="478">B1741</f>
        <v>0</v>
      </c>
      <c r="C1742" s="249">
        <f t="shared" si="478"/>
        <v>0</v>
      </c>
      <c r="D1742" s="250">
        <f>D1741+1</f>
        <v>2</v>
      </c>
      <c r="E1742" s="250"/>
      <c r="F1742" s="251"/>
      <c r="G1742" s="250"/>
      <c r="H1742" s="252"/>
      <c r="I1742" s="252"/>
      <c r="J1742" s="250"/>
      <c r="K1742" s="250"/>
      <c r="L1742" s="250"/>
      <c r="M1742" s="250"/>
      <c r="N1742" s="250"/>
      <c r="O1742" s="258">
        <f t="shared" si="475"/>
        <v>0</v>
      </c>
      <c r="P1742" s="333"/>
      <c r="Q1742" s="271"/>
      <c r="R1742" s="319"/>
      <c r="S1742" s="335"/>
      <c r="T1742" s="333"/>
      <c r="U1742" s="321"/>
      <c r="V1742" s="345"/>
      <c r="W1742" s="343"/>
      <c r="X1742" s="321"/>
      <c r="Y1742" s="319"/>
      <c r="Z1742" s="319"/>
      <c r="AA1742" s="319"/>
      <c r="AB1742" s="272"/>
      <c r="AC1742" s="272"/>
      <c r="AD1742" s="250">
        <f>AD1741</f>
        <v>0</v>
      </c>
      <c r="AE1742" s="284" t="e">
        <f>VLOOKUP(AD1742,分类参数表!$I$2:$J$10,2,FALSE)</f>
        <v>#N/A</v>
      </c>
      <c r="AF1742" s="285"/>
      <c r="AG1742" s="271"/>
      <c r="AH1742" s="271"/>
      <c r="AI1742" s="271"/>
      <c r="AJ1742" s="271"/>
      <c r="AK1742" s="271"/>
      <c r="AL1742" s="271"/>
      <c r="AM1742" s="294"/>
      <c r="AN1742" s="295" t="e">
        <f t="shared" si="476"/>
        <v>#DIV/0!</v>
      </c>
      <c r="AO1742" s="299"/>
    </row>
    <row r="1743" spans="1:41" s="221" customFormat="1" ht="15" customHeight="1" x14ac:dyDescent="0.15">
      <c r="A1743" s="247"/>
      <c r="B1743" s="248">
        <f t="shared" si="478"/>
        <v>0</v>
      </c>
      <c r="C1743" s="249">
        <f t="shared" si="478"/>
        <v>0</v>
      </c>
      <c r="D1743" s="250">
        <f>D1742+1</f>
        <v>3</v>
      </c>
      <c r="E1743" s="250"/>
      <c r="F1743" s="251"/>
      <c r="G1743" s="250"/>
      <c r="H1743" s="252"/>
      <c r="I1743" s="252"/>
      <c r="J1743" s="250"/>
      <c r="K1743" s="250"/>
      <c r="L1743" s="250"/>
      <c r="M1743" s="250"/>
      <c r="N1743" s="250"/>
      <c r="O1743" s="258">
        <f t="shared" si="475"/>
        <v>0</v>
      </c>
      <c r="P1743" s="333"/>
      <c r="Q1743" s="271"/>
      <c r="R1743" s="319"/>
      <c r="S1743" s="335"/>
      <c r="T1743" s="333"/>
      <c r="U1743" s="321"/>
      <c r="V1743" s="345"/>
      <c r="W1743" s="343"/>
      <c r="X1743" s="321"/>
      <c r="Y1743" s="319"/>
      <c r="Z1743" s="319"/>
      <c r="AA1743" s="319"/>
      <c r="AB1743" s="273"/>
      <c r="AC1743" s="273"/>
      <c r="AD1743" s="250">
        <f>AD1742</f>
        <v>0</v>
      </c>
      <c r="AE1743" s="284" t="e">
        <f>VLOOKUP(AD1743,分类参数表!$I$2:$J$10,2,FALSE)</f>
        <v>#N/A</v>
      </c>
      <c r="AF1743" s="285"/>
      <c r="AG1743" s="271"/>
      <c r="AH1743" s="271"/>
      <c r="AI1743" s="271"/>
      <c r="AJ1743" s="271"/>
      <c r="AK1743" s="271"/>
      <c r="AL1743" s="271"/>
      <c r="AM1743" s="294"/>
      <c r="AN1743" s="295" t="e">
        <f t="shared" si="476"/>
        <v>#DIV/0!</v>
      </c>
      <c r="AO1743" s="299"/>
    </row>
    <row r="1744" spans="1:41" s="221" customFormat="1" ht="15" customHeight="1" x14ac:dyDescent="0.15">
      <c r="A1744" s="247"/>
      <c r="B1744" s="248">
        <f t="shared" si="478"/>
        <v>0</v>
      </c>
      <c r="C1744" s="249">
        <f t="shared" si="478"/>
        <v>0</v>
      </c>
      <c r="D1744" s="250">
        <f>D1743+1</f>
        <v>4</v>
      </c>
      <c r="E1744" s="250"/>
      <c r="F1744" s="251"/>
      <c r="G1744" s="250"/>
      <c r="H1744" s="250"/>
      <c r="I1744" s="250"/>
      <c r="J1744" s="250"/>
      <c r="K1744" s="250"/>
      <c r="L1744" s="250"/>
      <c r="M1744" s="250"/>
      <c r="N1744" s="250"/>
      <c r="O1744" s="258">
        <f t="shared" si="475"/>
        <v>0</v>
      </c>
      <c r="P1744" s="333"/>
      <c r="Q1744" s="271"/>
      <c r="R1744" s="319"/>
      <c r="S1744" s="335"/>
      <c r="T1744" s="333"/>
      <c r="U1744" s="321"/>
      <c r="V1744" s="345"/>
      <c r="W1744" s="343"/>
      <c r="X1744" s="321"/>
      <c r="Y1744" s="319"/>
      <c r="Z1744" s="319"/>
      <c r="AA1744" s="319"/>
      <c r="AB1744" s="272"/>
      <c r="AC1744" s="272"/>
      <c r="AD1744" s="250">
        <f>AD1743</f>
        <v>0</v>
      </c>
      <c r="AE1744" s="284" t="e">
        <f>VLOOKUP(AD1744,分类参数表!$I$2:$J$10,2,FALSE)</f>
        <v>#N/A</v>
      </c>
      <c r="AF1744" s="285"/>
      <c r="AG1744" s="271"/>
      <c r="AH1744" s="271"/>
      <c r="AI1744" s="271"/>
      <c r="AJ1744" s="271"/>
      <c r="AK1744" s="271"/>
      <c r="AL1744" s="271"/>
      <c r="AM1744" s="294"/>
      <c r="AN1744" s="295" t="e">
        <f t="shared" si="476"/>
        <v>#DIV/0!</v>
      </c>
      <c r="AO1744" s="299"/>
    </row>
    <row r="1745" spans="1:41" s="221" customFormat="1" ht="15" customHeight="1" x14ac:dyDescent="0.15">
      <c r="A1745" s="247"/>
      <c r="B1745" s="248">
        <f t="shared" si="478"/>
        <v>0</v>
      </c>
      <c r="C1745" s="249">
        <f t="shared" si="478"/>
        <v>0</v>
      </c>
      <c r="D1745" s="250">
        <f>D1744+1</f>
        <v>5</v>
      </c>
      <c r="E1745" s="250"/>
      <c r="F1745" s="251"/>
      <c r="G1745" s="250"/>
      <c r="H1745" s="250"/>
      <c r="I1745" s="250"/>
      <c r="J1745" s="250"/>
      <c r="K1745" s="250"/>
      <c r="L1745" s="250"/>
      <c r="M1745" s="250"/>
      <c r="N1745" s="250"/>
      <c r="O1745" s="258">
        <f t="shared" si="475"/>
        <v>0</v>
      </c>
      <c r="P1745" s="333"/>
      <c r="Q1745" s="271"/>
      <c r="R1745" s="319"/>
      <c r="S1745" s="335"/>
      <c r="T1745" s="333"/>
      <c r="U1745" s="321"/>
      <c r="V1745" s="345"/>
      <c r="W1745" s="343"/>
      <c r="X1745" s="321"/>
      <c r="Y1745" s="319"/>
      <c r="Z1745" s="319"/>
      <c r="AA1745" s="319"/>
      <c r="AB1745" s="272"/>
      <c r="AC1745" s="272"/>
      <c r="AD1745" s="250">
        <f>AD1744</f>
        <v>0</v>
      </c>
      <c r="AE1745" s="284" t="e">
        <f>VLOOKUP(AD1745,分类参数表!$I$2:$J$10,2,FALSE)</f>
        <v>#N/A</v>
      </c>
      <c r="AF1745" s="285"/>
      <c r="AG1745" s="271"/>
      <c r="AH1745" s="271"/>
      <c r="AI1745" s="271"/>
      <c r="AJ1745" s="271"/>
      <c r="AK1745" s="271"/>
      <c r="AL1745" s="271"/>
      <c r="AM1745" s="294"/>
      <c r="AN1745" s="295" t="e">
        <f t="shared" si="476"/>
        <v>#DIV/0!</v>
      </c>
      <c r="AO1745" s="299"/>
    </row>
    <row r="1746" spans="1:41" s="218" customFormat="1" ht="15" customHeight="1" x14ac:dyDescent="0.15">
      <c r="A1746" s="229"/>
      <c r="B1746" s="230"/>
      <c r="C1746" s="231"/>
      <c r="D1746" s="232">
        <v>1</v>
      </c>
      <c r="E1746" s="233"/>
      <c r="F1746" s="233"/>
      <c r="G1746" s="232"/>
      <c r="H1746" s="234"/>
      <c r="I1746" s="234"/>
      <c r="J1746" s="232"/>
      <c r="K1746" s="233"/>
      <c r="L1746" s="232"/>
      <c r="M1746" s="232"/>
      <c r="N1746" s="232"/>
      <c r="O1746" s="255">
        <f t="shared" si="475"/>
        <v>0</v>
      </c>
      <c r="P1746" s="322">
        <f>SUM(O1746:O1750)</f>
        <v>0</v>
      </c>
      <c r="Q1746" s="264"/>
      <c r="R1746" s="330">
        <f>SUMPRODUCT(Q1746:Q1750+0)</f>
        <v>0</v>
      </c>
      <c r="S1746" s="346" t="e">
        <f>R1746/P1746</f>
        <v>#DIV/0!</v>
      </c>
      <c r="T1746" s="322" t="e">
        <f>LOOKUP(S1746,{0.4,0.45,0.5,0.55,0.6,0.65,0.7,0.75,0.8,0.85,0.9,0.95,1},{0.1,0.175,0.25,0.325,0.4,0.475,0.55,0.625,0.7,0.775,0.85,0.925,1})</f>
        <v>#DIV/0!</v>
      </c>
      <c r="U1746" s="324"/>
      <c r="V1746" s="326"/>
      <c r="W1746" s="328"/>
      <c r="X1746" s="324"/>
      <c r="Y1746" s="330">
        <f>R1746-(V1746/10)-X1746</f>
        <v>0</v>
      </c>
      <c r="Z1746" s="330" t="e">
        <f>Y1746*T1746*AE1746</f>
        <v>#DIV/0!</v>
      </c>
      <c r="AA1746" s="330" t="e">
        <f>U1746-V1746+Z1746</f>
        <v>#DIV/0!</v>
      </c>
      <c r="AB1746" s="265"/>
      <c r="AC1746" s="265"/>
      <c r="AD1746" s="276"/>
      <c r="AE1746" s="277" t="e">
        <f>VLOOKUP(AD1746,分类参数表!$I$2:$J$10,2,FALSE)</f>
        <v>#N/A</v>
      </c>
      <c r="AF1746" s="278"/>
      <c r="AG1746" s="264"/>
      <c r="AH1746" s="264"/>
      <c r="AI1746" s="264"/>
      <c r="AJ1746" s="264"/>
      <c r="AK1746" s="264"/>
      <c r="AL1746" s="264"/>
      <c r="AM1746" s="288"/>
      <c r="AN1746" s="289" t="e">
        <f t="shared" si="476"/>
        <v>#DIV/0!</v>
      </c>
      <c r="AO1746" s="296"/>
    </row>
    <row r="1747" spans="1:41" s="219" customFormat="1" ht="15" customHeight="1" x14ac:dyDescent="0.15">
      <c r="A1747" s="235"/>
      <c r="B1747" s="236">
        <f t="shared" ref="B1747:C1750" si="479">B1746</f>
        <v>0</v>
      </c>
      <c r="C1747" s="237">
        <f t="shared" si="479"/>
        <v>0</v>
      </c>
      <c r="D1747" s="238">
        <f>D1746+1</f>
        <v>2</v>
      </c>
      <c r="E1747" s="238"/>
      <c r="F1747" s="239"/>
      <c r="G1747" s="238"/>
      <c r="H1747" s="240"/>
      <c r="I1747" s="240"/>
      <c r="J1747" s="238"/>
      <c r="K1747" s="238"/>
      <c r="L1747" s="238"/>
      <c r="M1747" s="238"/>
      <c r="N1747" s="238"/>
      <c r="O1747" s="256">
        <f t="shared" si="475"/>
        <v>0</v>
      </c>
      <c r="P1747" s="323"/>
      <c r="Q1747" s="266"/>
      <c r="R1747" s="331"/>
      <c r="S1747" s="347"/>
      <c r="T1747" s="323"/>
      <c r="U1747" s="325"/>
      <c r="V1747" s="327"/>
      <c r="W1747" s="329"/>
      <c r="X1747" s="325"/>
      <c r="Y1747" s="331"/>
      <c r="Z1747" s="331"/>
      <c r="AA1747" s="331"/>
      <c r="AB1747" s="267"/>
      <c r="AC1747" s="267"/>
      <c r="AD1747" s="238">
        <f>AD1746</f>
        <v>0</v>
      </c>
      <c r="AE1747" s="279" t="e">
        <f>VLOOKUP(AD1747,分类参数表!$I$2:$J$10,2,FALSE)</f>
        <v>#N/A</v>
      </c>
      <c r="AF1747" s="280"/>
      <c r="AG1747" s="266"/>
      <c r="AH1747" s="266"/>
      <c r="AI1747" s="266"/>
      <c r="AJ1747" s="266"/>
      <c r="AK1747" s="266"/>
      <c r="AL1747" s="266"/>
      <c r="AM1747" s="290"/>
      <c r="AN1747" s="291" t="e">
        <f t="shared" si="476"/>
        <v>#DIV/0!</v>
      </c>
      <c r="AO1747" s="297"/>
    </row>
    <row r="1748" spans="1:41" s="219" customFormat="1" ht="15" customHeight="1" x14ac:dyDescent="0.15">
      <c r="A1748" s="235"/>
      <c r="B1748" s="236">
        <f t="shared" si="479"/>
        <v>0</v>
      </c>
      <c r="C1748" s="237">
        <f t="shared" si="479"/>
        <v>0</v>
      </c>
      <c r="D1748" s="238">
        <f>D1747+1</f>
        <v>3</v>
      </c>
      <c r="E1748" s="238"/>
      <c r="F1748" s="239"/>
      <c r="G1748" s="238"/>
      <c r="H1748" s="240"/>
      <c r="I1748" s="240"/>
      <c r="J1748" s="238"/>
      <c r="K1748" s="238"/>
      <c r="L1748" s="238"/>
      <c r="M1748" s="238"/>
      <c r="N1748" s="238"/>
      <c r="O1748" s="256">
        <f t="shared" si="475"/>
        <v>0</v>
      </c>
      <c r="P1748" s="323"/>
      <c r="Q1748" s="266"/>
      <c r="R1748" s="331"/>
      <c r="S1748" s="347"/>
      <c r="T1748" s="323"/>
      <c r="U1748" s="325"/>
      <c r="V1748" s="327"/>
      <c r="W1748" s="329"/>
      <c r="X1748" s="325"/>
      <c r="Y1748" s="331"/>
      <c r="Z1748" s="331"/>
      <c r="AA1748" s="331"/>
      <c r="AB1748" s="268"/>
      <c r="AC1748" s="268"/>
      <c r="AD1748" s="238">
        <f>AD1747</f>
        <v>0</v>
      </c>
      <c r="AE1748" s="279" t="e">
        <f>VLOOKUP(AD1748,分类参数表!$I$2:$J$10,2,FALSE)</f>
        <v>#N/A</v>
      </c>
      <c r="AF1748" s="280"/>
      <c r="AG1748" s="266"/>
      <c r="AH1748" s="266"/>
      <c r="AI1748" s="266"/>
      <c r="AJ1748" s="266"/>
      <c r="AK1748" s="266"/>
      <c r="AL1748" s="266"/>
      <c r="AM1748" s="290"/>
      <c r="AN1748" s="291" t="e">
        <f t="shared" si="476"/>
        <v>#DIV/0!</v>
      </c>
      <c r="AO1748" s="297"/>
    </row>
    <row r="1749" spans="1:41" s="219" customFormat="1" ht="15" customHeight="1" x14ac:dyDescent="0.15">
      <c r="A1749" s="235"/>
      <c r="B1749" s="236">
        <f t="shared" si="479"/>
        <v>0</v>
      </c>
      <c r="C1749" s="237">
        <f t="shared" si="479"/>
        <v>0</v>
      </c>
      <c r="D1749" s="238">
        <f>D1748+1</f>
        <v>4</v>
      </c>
      <c r="E1749" s="238"/>
      <c r="F1749" s="239"/>
      <c r="G1749" s="238"/>
      <c r="H1749" s="238"/>
      <c r="I1749" s="238"/>
      <c r="J1749" s="238"/>
      <c r="K1749" s="238"/>
      <c r="L1749" s="238"/>
      <c r="M1749" s="238"/>
      <c r="N1749" s="238"/>
      <c r="O1749" s="256">
        <f t="shared" si="475"/>
        <v>0</v>
      </c>
      <c r="P1749" s="323"/>
      <c r="Q1749" s="266"/>
      <c r="R1749" s="331"/>
      <c r="S1749" s="347"/>
      <c r="T1749" s="323"/>
      <c r="U1749" s="325"/>
      <c r="V1749" s="327"/>
      <c r="W1749" s="329"/>
      <c r="X1749" s="325"/>
      <c r="Y1749" s="331"/>
      <c r="Z1749" s="331"/>
      <c r="AA1749" s="331"/>
      <c r="AB1749" s="267"/>
      <c r="AC1749" s="267"/>
      <c r="AD1749" s="238">
        <f>AD1748</f>
        <v>0</v>
      </c>
      <c r="AE1749" s="279" t="e">
        <f>VLOOKUP(AD1749,分类参数表!$I$2:$J$10,2,FALSE)</f>
        <v>#N/A</v>
      </c>
      <c r="AF1749" s="280"/>
      <c r="AG1749" s="266"/>
      <c r="AH1749" s="266"/>
      <c r="AI1749" s="266"/>
      <c r="AJ1749" s="266"/>
      <c r="AK1749" s="266"/>
      <c r="AL1749" s="266"/>
      <c r="AM1749" s="290"/>
      <c r="AN1749" s="291" t="e">
        <f t="shared" si="476"/>
        <v>#DIV/0!</v>
      </c>
      <c r="AO1749" s="297"/>
    </row>
    <row r="1750" spans="1:41" s="219" customFormat="1" ht="15" customHeight="1" x14ac:dyDescent="0.15">
      <c r="A1750" s="235"/>
      <c r="B1750" s="236">
        <f t="shared" si="479"/>
        <v>0</v>
      </c>
      <c r="C1750" s="237">
        <f t="shared" si="479"/>
        <v>0</v>
      </c>
      <c r="D1750" s="238">
        <f>D1749+1</f>
        <v>5</v>
      </c>
      <c r="E1750" s="238"/>
      <c r="F1750" s="239"/>
      <c r="G1750" s="238"/>
      <c r="H1750" s="238"/>
      <c r="I1750" s="238"/>
      <c r="J1750" s="238"/>
      <c r="K1750" s="238"/>
      <c r="L1750" s="238"/>
      <c r="M1750" s="238"/>
      <c r="N1750" s="238"/>
      <c r="O1750" s="256">
        <f t="shared" si="475"/>
        <v>0</v>
      </c>
      <c r="P1750" s="323"/>
      <c r="Q1750" s="266"/>
      <c r="R1750" s="331"/>
      <c r="S1750" s="347"/>
      <c r="T1750" s="323"/>
      <c r="U1750" s="325"/>
      <c r="V1750" s="327"/>
      <c r="W1750" s="329"/>
      <c r="X1750" s="325"/>
      <c r="Y1750" s="331"/>
      <c r="Z1750" s="331"/>
      <c r="AA1750" s="331"/>
      <c r="AB1750" s="267"/>
      <c r="AC1750" s="267"/>
      <c r="AD1750" s="238">
        <f>AD1749</f>
        <v>0</v>
      </c>
      <c r="AE1750" s="279" t="e">
        <f>VLOOKUP(AD1750,分类参数表!$I$2:$J$10,2,FALSE)</f>
        <v>#N/A</v>
      </c>
      <c r="AF1750" s="280"/>
      <c r="AG1750" s="266"/>
      <c r="AH1750" s="266"/>
      <c r="AI1750" s="266"/>
      <c r="AJ1750" s="266"/>
      <c r="AK1750" s="266"/>
      <c r="AL1750" s="266"/>
      <c r="AM1750" s="290"/>
      <c r="AN1750" s="291" t="e">
        <f t="shared" si="476"/>
        <v>#DIV/0!</v>
      </c>
      <c r="AO1750" s="297"/>
    </row>
    <row r="1751" spans="1:41" s="220" customFormat="1" ht="15" customHeight="1" x14ac:dyDescent="0.15">
      <c r="A1751" s="241"/>
      <c r="B1751" s="242"/>
      <c r="C1751" s="243"/>
      <c r="D1751" s="244">
        <v>1</v>
      </c>
      <c r="E1751" s="245"/>
      <c r="F1751" s="245"/>
      <c r="G1751" s="244"/>
      <c r="H1751" s="246"/>
      <c r="I1751" s="246"/>
      <c r="J1751" s="244"/>
      <c r="K1751" s="245"/>
      <c r="L1751" s="244"/>
      <c r="M1751" s="244"/>
      <c r="N1751" s="244"/>
      <c r="O1751" s="257">
        <f t="shared" si="475"/>
        <v>0</v>
      </c>
      <c r="P1751" s="332">
        <f>SUM(O1751:O1755)</f>
        <v>0</v>
      </c>
      <c r="Q1751" s="269"/>
      <c r="R1751" s="318">
        <f>SUMPRODUCT(Q1751:Q1755+0)</f>
        <v>0</v>
      </c>
      <c r="S1751" s="334" t="e">
        <f>R1751/P1751</f>
        <v>#DIV/0!</v>
      </c>
      <c r="T1751" s="332" t="e">
        <f>LOOKUP(S1751,{0.4,0.45,0.5,0.55,0.6,0.65,0.7,0.75,0.8,0.85,0.9,0.95,1},{0.1,0.175,0.25,0.325,0.4,0.475,0.55,0.625,0.7,0.775,0.85,0.925,1})</f>
        <v>#DIV/0!</v>
      </c>
      <c r="U1751" s="320"/>
      <c r="V1751" s="344"/>
      <c r="W1751" s="342"/>
      <c r="X1751" s="320"/>
      <c r="Y1751" s="318">
        <f>R1751-(V1751/10)-X1751</f>
        <v>0</v>
      </c>
      <c r="Z1751" s="318" t="e">
        <f>Y1751*T1751*AE1751</f>
        <v>#DIV/0!</v>
      </c>
      <c r="AA1751" s="318" t="e">
        <f>U1751-V1751+Z1751</f>
        <v>#DIV/0!</v>
      </c>
      <c r="AB1751" s="270"/>
      <c r="AC1751" s="270"/>
      <c r="AD1751" s="281"/>
      <c r="AE1751" s="282" t="e">
        <f>VLOOKUP(AD1751,分类参数表!$I$2:$J$10,2,FALSE)</f>
        <v>#N/A</v>
      </c>
      <c r="AF1751" s="283"/>
      <c r="AG1751" s="269"/>
      <c r="AH1751" s="269"/>
      <c r="AI1751" s="269"/>
      <c r="AJ1751" s="269"/>
      <c r="AK1751" s="269"/>
      <c r="AL1751" s="269"/>
      <c r="AM1751" s="292"/>
      <c r="AN1751" s="293" t="e">
        <f t="shared" si="476"/>
        <v>#DIV/0!</v>
      </c>
      <c r="AO1751" s="298"/>
    </row>
    <row r="1752" spans="1:41" s="221" customFormat="1" ht="15" customHeight="1" x14ac:dyDescent="0.15">
      <c r="A1752" s="247"/>
      <c r="B1752" s="248">
        <f t="shared" ref="B1752:C1755" si="480">B1751</f>
        <v>0</v>
      </c>
      <c r="C1752" s="249">
        <f t="shared" si="480"/>
        <v>0</v>
      </c>
      <c r="D1752" s="250">
        <f>D1751+1</f>
        <v>2</v>
      </c>
      <c r="E1752" s="250"/>
      <c r="F1752" s="251"/>
      <c r="G1752" s="250"/>
      <c r="H1752" s="252"/>
      <c r="I1752" s="252"/>
      <c r="J1752" s="250"/>
      <c r="K1752" s="250"/>
      <c r="L1752" s="250"/>
      <c r="M1752" s="250"/>
      <c r="N1752" s="250"/>
      <c r="O1752" s="258">
        <f t="shared" si="475"/>
        <v>0</v>
      </c>
      <c r="P1752" s="333"/>
      <c r="Q1752" s="271"/>
      <c r="R1752" s="319"/>
      <c r="S1752" s="335"/>
      <c r="T1752" s="333"/>
      <c r="U1752" s="321"/>
      <c r="V1752" s="345"/>
      <c r="W1752" s="343"/>
      <c r="X1752" s="321"/>
      <c r="Y1752" s="319"/>
      <c r="Z1752" s="319"/>
      <c r="AA1752" s="319"/>
      <c r="AB1752" s="272"/>
      <c r="AC1752" s="272"/>
      <c r="AD1752" s="250">
        <f>AD1751</f>
        <v>0</v>
      </c>
      <c r="AE1752" s="284" t="e">
        <f>VLOOKUP(AD1752,分类参数表!$I$2:$J$10,2,FALSE)</f>
        <v>#N/A</v>
      </c>
      <c r="AF1752" s="285"/>
      <c r="AG1752" s="271"/>
      <c r="AH1752" s="271"/>
      <c r="AI1752" s="271"/>
      <c r="AJ1752" s="271"/>
      <c r="AK1752" s="271"/>
      <c r="AL1752" s="271"/>
      <c r="AM1752" s="294"/>
      <c r="AN1752" s="295" t="e">
        <f t="shared" si="476"/>
        <v>#DIV/0!</v>
      </c>
      <c r="AO1752" s="299"/>
    </row>
    <row r="1753" spans="1:41" s="221" customFormat="1" ht="15" customHeight="1" x14ac:dyDescent="0.15">
      <c r="A1753" s="247"/>
      <c r="B1753" s="248">
        <f t="shared" si="480"/>
        <v>0</v>
      </c>
      <c r="C1753" s="249">
        <f t="shared" si="480"/>
        <v>0</v>
      </c>
      <c r="D1753" s="250">
        <f>D1752+1</f>
        <v>3</v>
      </c>
      <c r="E1753" s="250"/>
      <c r="F1753" s="251"/>
      <c r="G1753" s="250"/>
      <c r="H1753" s="252"/>
      <c r="I1753" s="252"/>
      <c r="J1753" s="250"/>
      <c r="K1753" s="250"/>
      <c r="L1753" s="250"/>
      <c r="M1753" s="250"/>
      <c r="N1753" s="250"/>
      <c r="O1753" s="258">
        <f t="shared" si="475"/>
        <v>0</v>
      </c>
      <c r="P1753" s="333"/>
      <c r="Q1753" s="271"/>
      <c r="R1753" s="319"/>
      <c r="S1753" s="335"/>
      <c r="T1753" s="333"/>
      <c r="U1753" s="321"/>
      <c r="V1753" s="345"/>
      <c r="W1753" s="343"/>
      <c r="X1753" s="321"/>
      <c r="Y1753" s="319"/>
      <c r="Z1753" s="319"/>
      <c r="AA1753" s="319"/>
      <c r="AB1753" s="273"/>
      <c r="AC1753" s="273"/>
      <c r="AD1753" s="250">
        <f>AD1752</f>
        <v>0</v>
      </c>
      <c r="AE1753" s="284" t="e">
        <f>VLOOKUP(AD1753,分类参数表!$I$2:$J$10,2,FALSE)</f>
        <v>#N/A</v>
      </c>
      <c r="AF1753" s="285"/>
      <c r="AG1753" s="271"/>
      <c r="AH1753" s="271"/>
      <c r="AI1753" s="271"/>
      <c r="AJ1753" s="271"/>
      <c r="AK1753" s="271"/>
      <c r="AL1753" s="271"/>
      <c r="AM1753" s="294"/>
      <c r="AN1753" s="295" t="e">
        <f t="shared" si="476"/>
        <v>#DIV/0!</v>
      </c>
      <c r="AO1753" s="299"/>
    </row>
    <row r="1754" spans="1:41" s="221" customFormat="1" ht="15" customHeight="1" x14ac:dyDescent="0.15">
      <c r="A1754" s="247"/>
      <c r="B1754" s="248">
        <f t="shared" si="480"/>
        <v>0</v>
      </c>
      <c r="C1754" s="249">
        <f t="shared" si="480"/>
        <v>0</v>
      </c>
      <c r="D1754" s="250">
        <f>D1753+1</f>
        <v>4</v>
      </c>
      <c r="E1754" s="250"/>
      <c r="F1754" s="251"/>
      <c r="G1754" s="250"/>
      <c r="H1754" s="250"/>
      <c r="I1754" s="250"/>
      <c r="J1754" s="250"/>
      <c r="K1754" s="250"/>
      <c r="L1754" s="250"/>
      <c r="M1754" s="250"/>
      <c r="N1754" s="250"/>
      <c r="O1754" s="258">
        <f t="shared" si="475"/>
        <v>0</v>
      </c>
      <c r="P1754" s="333"/>
      <c r="Q1754" s="271"/>
      <c r="R1754" s="319"/>
      <c r="S1754" s="335"/>
      <c r="T1754" s="333"/>
      <c r="U1754" s="321"/>
      <c r="V1754" s="345"/>
      <c r="W1754" s="343"/>
      <c r="X1754" s="321"/>
      <c r="Y1754" s="319"/>
      <c r="Z1754" s="319"/>
      <c r="AA1754" s="319"/>
      <c r="AB1754" s="272"/>
      <c r="AC1754" s="272"/>
      <c r="AD1754" s="250">
        <f>AD1753</f>
        <v>0</v>
      </c>
      <c r="AE1754" s="284" t="e">
        <f>VLOOKUP(AD1754,分类参数表!$I$2:$J$10,2,FALSE)</f>
        <v>#N/A</v>
      </c>
      <c r="AF1754" s="285"/>
      <c r="AG1754" s="271"/>
      <c r="AH1754" s="271"/>
      <c r="AI1754" s="271"/>
      <c r="AJ1754" s="271"/>
      <c r="AK1754" s="271"/>
      <c r="AL1754" s="271"/>
      <c r="AM1754" s="294"/>
      <c r="AN1754" s="295" t="e">
        <f t="shared" si="476"/>
        <v>#DIV/0!</v>
      </c>
      <c r="AO1754" s="299"/>
    </row>
    <row r="1755" spans="1:41" s="221" customFormat="1" ht="15" customHeight="1" x14ac:dyDescent="0.15">
      <c r="A1755" s="247"/>
      <c r="B1755" s="248">
        <f t="shared" si="480"/>
        <v>0</v>
      </c>
      <c r="C1755" s="249">
        <f t="shared" si="480"/>
        <v>0</v>
      </c>
      <c r="D1755" s="250">
        <f>D1754+1</f>
        <v>5</v>
      </c>
      <c r="E1755" s="250"/>
      <c r="F1755" s="251"/>
      <c r="G1755" s="250"/>
      <c r="H1755" s="250"/>
      <c r="I1755" s="250"/>
      <c r="J1755" s="250"/>
      <c r="K1755" s="250"/>
      <c r="L1755" s="250"/>
      <c r="M1755" s="250"/>
      <c r="N1755" s="250"/>
      <c r="O1755" s="258">
        <f t="shared" si="475"/>
        <v>0</v>
      </c>
      <c r="P1755" s="333"/>
      <c r="Q1755" s="271"/>
      <c r="R1755" s="319"/>
      <c r="S1755" s="335"/>
      <c r="T1755" s="333"/>
      <c r="U1755" s="321"/>
      <c r="V1755" s="345"/>
      <c r="W1755" s="343"/>
      <c r="X1755" s="321"/>
      <c r="Y1755" s="319"/>
      <c r="Z1755" s="319"/>
      <c r="AA1755" s="319"/>
      <c r="AB1755" s="272"/>
      <c r="AC1755" s="272"/>
      <c r="AD1755" s="250">
        <f>AD1754</f>
        <v>0</v>
      </c>
      <c r="AE1755" s="284" t="e">
        <f>VLOOKUP(AD1755,分类参数表!$I$2:$J$10,2,FALSE)</f>
        <v>#N/A</v>
      </c>
      <c r="AF1755" s="285"/>
      <c r="AG1755" s="271"/>
      <c r="AH1755" s="271"/>
      <c r="AI1755" s="271"/>
      <c r="AJ1755" s="271"/>
      <c r="AK1755" s="271"/>
      <c r="AL1755" s="271"/>
      <c r="AM1755" s="294"/>
      <c r="AN1755" s="295" t="e">
        <f t="shared" si="476"/>
        <v>#DIV/0!</v>
      </c>
      <c r="AO1755" s="299"/>
    </row>
    <row r="1756" spans="1:41" s="218" customFormat="1" ht="15" customHeight="1" x14ac:dyDescent="0.15">
      <c r="A1756" s="229"/>
      <c r="B1756" s="230"/>
      <c r="C1756" s="231"/>
      <c r="D1756" s="232">
        <v>1</v>
      </c>
      <c r="E1756" s="233"/>
      <c r="F1756" s="233"/>
      <c r="G1756" s="232"/>
      <c r="H1756" s="234"/>
      <c r="I1756" s="234"/>
      <c r="J1756" s="232"/>
      <c r="K1756" s="233"/>
      <c r="L1756" s="232"/>
      <c r="M1756" s="232"/>
      <c r="N1756" s="232"/>
      <c r="O1756" s="255">
        <f t="shared" si="475"/>
        <v>0</v>
      </c>
      <c r="P1756" s="322">
        <f>SUM(O1756:O1760)</f>
        <v>0</v>
      </c>
      <c r="Q1756" s="264"/>
      <c r="R1756" s="330">
        <f>SUMPRODUCT(Q1756:Q1760+0)</f>
        <v>0</v>
      </c>
      <c r="S1756" s="346" t="e">
        <f>R1756/P1756</f>
        <v>#DIV/0!</v>
      </c>
      <c r="T1756" s="322" t="e">
        <f>LOOKUP(S1756,{0.4,0.45,0.5,0.55,0.6,0.65,0.7,0.75,0.8,0.85,0.9,0.95,1},{0.1,0.175,0.25,0.325,0.4,0.475,0.55,0.625,0.7,0.775,0.85,0.925,1})</f>
        <v>#DIV/0!</v>
      </c>
      <c r="U1756" s="324"/>
      <c r="V1756" s="326"/>
      <c r="W1756" s="328"/>
      <c r="X1756" s="324"/>
      <c r="Y1756" s="330">
        <f>R1756-(V1756/10)-X1756</f>
        <v>0</v>
      </c>
      <c r="Z1756" s="330" t="e">
        <f>Y1756*T1756*AE1756</f>
        <v>#DIV/0!</v>
      </c>
      <c r="AA1756" s="330" t="e">
        <f>U1756-V1756+Z1756</f>
        <v>#DIV/0!</v>
      </c>
      <c r="AB1756" s="265"/>
      <c r="AC1756" s="265"/>
      <c r="AD1756" s="276"/>
      <c r="AE1756" s="277" t="e">
        <f>VLOOKUP(AD1756,分类参数表!$I$2:$J$10,2,FALSE)</f>
        <v>#N/A</v>
      </c>
      <c r="AF1756" s="278"/>
      <c r="AG1756" s="264"/>
      <c r="AH1756" s="264"/>
      <c r="AI1756" s="264"/>
      <c r="AJ1756" s="264"/>
      <c r="AK1756" s="264"/>
      <c r="AL1756" s="264"/>
      <c r="AM1756" s="288"/>
      <c r="AN1756" s="289" t="e">
        <f t="shared" si="476"/>
        <v>#DIV/0!</v>
      </c>
      <c r="AO1756" s="296"/>
    </row>
    <row r="1757" spans="1:41" s="219" customFormat="1" ht="15" customHeight="1" x14ac:dyDescent="0.15">
      <c r="A1757" s="235"/>
      <c r="B1757" s="236">
        <f t="shared" ref="B1757:C1760" si="481">B1756</f>
        <v>0</v>
      </c>
      <c r="C1757" s="237">
        <f t="shared" si="481"/>
        <v>0</v>
      </c>
      <c r="D1757" s="238">
        <f>D1756+1</f>
        <v>2</v>
      </c>
      <c r="E1757" s="238"/>
      <c r="F1757" s="239"/>
      <c r="G1757" s="238"/>
      <c r="H1757" s="240"/>
      <c r="I1757" s="240"/>
      <c r="J1757" s="238"/>
      <c r="K1757" s="238"/>
      <c r="L1757" s="238"/>
      <c r="M1757" s="238"/>
      <c r="N1757" s="238"/>
      <c r="O1757" s="256">
        <f t="shared" si="475"/>
        <v>0</v>
      </c>
      <c r="P1757" s="323"/>
      <c r="Q1757" s="266"/>
      <c r="R1757" s="331"/>
      <c r="S1757" s="347"/>
      <c r="T1757" s="323"/>
      <c r="U1757" s="325"/>
      <c r="V1757" s="327"/>
      <c r="W1757" s="329"/>
      <c r="X1757" s="325"/>
      <c r="Y1757" s="331"/>
      <c r="Z1757" s="331"/>
      <c r="AA1757" s="331"/>
      <c r="AB1757" s="267"/>
      <c r="AC1757" s="267"/>
      <c r="AD1757" s="238">
        <f>AD1756</f>
        <v>0</v>
      </c>
      <c r="AE1757" s="279" t="e">
        <f>VLOOKUP(AD1757,分类参数表!$I$2:$J$10,2,FALSE)</f>
        <v>#N/A</v>
      </c>
      <c r="AF1757" s="280"/>
      <c r="AG1757" s="266"/>
      <c r="AH1757" s="266"/>
      <c r="AI1757" s="266"/>
      <c r="AJ1757" s="266"/>
      <c r="AK1757" s="266"/>
      <c r="AL1757" s="266"/>
      <c r="AM1757" s="290"/>
      <c r="AN1757" s="291" t="e">
        <f t="shared" si="476"/>
        <v>#DIV/0!</v>
      </c>
      <c r="AO1757" s="297"/>
    </row>
    <row r="1758" spans="1:41" s="219" customFormat="1" ht="15" customHeight="1" x14ac:dyDescent="0.15">
      <c r="A1758" s="235"/>
      <c r="B1758" s="236">
        <f t="shared" si="481"/>
        <v>0</v>
      </c>
      <c r="C1758" s="237">
        <f t="shared" si="481"/>
        <v>0</v>
      </c>
      <c r="D1758" s="238">
        <f>D1757+1</f>
        <v>3</v>
      </c>
      <c r="E1758" s="238"/>
      <c r="F1758" s="239"/>
      <c r="G1758" s="238"/>
      <c r="H1758" s="240"/>
      <c r="I1758" s="240"/>
      <c r="J1758" s="238"/>
      <c r="K1758" s="238"/>
      <c r="L1758" s="238"/>
      <c r="M1758" s="238"/>
      <c r="N1758" s="238"/>
      <c r="O1758" s="256">
        <f t="shared" si="475"/>
        <v>0</v>
      </c>
      <c r="P1758" s="323"/>
      <c r="Q1758" s="266"/>
      <c r="R1758" s="331"/>
      <c r="S1758" s="347"/>
      <c r="T1758" s="323"/>
      <c r="U1758" s="325"/>
      <c r="V1758" s="327"/>
      <c r="W1758" s="329"/>
      <c r="X1758" s="325"/>
      <c r="Y1758" s="331"/>
      <c r="Z1758" s="331"/>
      <c r="AA1758" s="331"/>
      <c r="AB1758" s="268"/>
      <c r="AC1758" s="268"/>
      <c r="AD1758" s="238">
        <f>AD1757</f>
        <v>0</v>
      </c>
      <c r="AE1758" s="279" t="e">
        <f>VLOOKUP(AD1758,分类参数表!$I$2:$J$10,2,FALSE)</f>
        <v>#N/A</v>
      </c>
      <c r="AF1758" s="280"/>
      <c r="AG1758" s="266"/>
      <c r="AH1758" s="266"/>
      <c r="AI1758" s="266"/>
      <c r="AJ1758" s="266"/>
      <c r="AK1758" s="266"/>
      <c r="AL1758" s="266"/>
      <c r="AM1758" s="290"/>
      <c r="AN1758" s="291" t="e">
        <f t="shared" si="476"/>
        <v>#DIV/0!</v>
      </c>
      <c r="AO1758" s="297"/>
    </row>
    <row r="1759" spans="1:41" s="219" customFormat="1" ht="15" customHeight="1" x14ac:dyDescent="0.15">
      <c r="A1759" s="235"/>
      <c r="B1759" s="236">
        <f t="shared" si="481"/>
        <v>0</v>
      </c>
      <c r="C1759" s="237">
        <f t="shared" si="481"/>
        <v>0</v>
      </c>
      <c r="D1759" s="238">
        <f>D1758+1</f>
        <v>4</v>
      </c>
      <c r="E1759" s="238"/>
      <c r="F1759" s="239"/>
      <c r="G1759" s="238"/>
      <c r="H1759" s="238"/>
      <c r="I1759" s="238"/>
      <c r="J1759" s="238"/>
      <c r="K1759" s="238"/>
      <c r="L1759" s="238"/>
      <c r="M1759" s="238"/>
      <c r="N1759" s="238"/>
      <c r="O1759" s="256">
        <f t="shared" si="475"/>
        <v>0</v>
      </c>
      <c r="P1759" s="323"/>
      <c r="Q1759" s="266"/>
      <c r="R1759" s="331"/>
      <c r="S1759" s="347"/>
      <c r="T1759" s="323"/>
      <c r="U1759" s="325"/>
      <c r="V1759" s="327"/>
      <c r="W1759" s="329"/>
      <c r="X1759" s="325"/>
      <c r="Y1759" s="331"/>
      <c r="Z1759" s="331"/>
      <c r="AA1759" s="331"/>
      <c r="AB1759" s="267"/>
      <c r="AC1759" s="267"/>
      <c r="AD1759" s="238">
        <f>AD1758</f>
        <v>0</v>
      </c>
      <c r="AE1759" s="279" t="e">
        <f>VLOOKUP(AD1759,分类参数表!$I$2:$J$10,2,FALSE)</f>
        <v>#N/A</v>
      </c>
      <c r="AF1759" s="280"/>
      <c r="AG1759" s="266"/>
      <c r="AH1759" s="266"/>
      <c r="AI1759" s="266"/>
      <c r="AJ1759" s="266"/>
      <c r="AK1759" s="266"/>
      <c r="AL1759" s="266"/>
      <c r="AM1759" s="290"/>
      <c r="AN1759" s="291" t="e">
        <f t="shared" si="476"/>
        <v>#DIV/0!</v>
      </c>
      <c r="AO1759" s="297"/>
    </row>
    <row r="1760" spans="1:41" s="219" customFormat="1" ht="15" customHeight="1" x14ac:dyDescent="0.15">
      <c r="A1760" s="235"/>
      <c r="B1760" s="236">
        <f t="shared" si="481"/>
        <v>0</v>
      </c>
      <c r="C1760" s="237">
        <f t="shared" si="481"/>
        <v>0</v>
      </c>
      <c r="D1760" s="238">
        <f>D1759+1</f>
        <v>5</v>
      </c>
      <c r="E1760" s="238"/>
      <c r="F1760" s="239"/>
      <c r="G1760" s="238"/>
      <c r="H1760" s="238"/>
      <c r="I1760" s="238"/>
      <c r="J1760" s="238"/>
      <c r="K1760" s="238"/>
      <c r="L1760" s="238"/>
      <c r="M1760" s="238"/>
      <c r="N1760" s="238"/>
      <c r="O1760" s="256">
        <f t="shared" si="475"/>
        <v>0</v>
      </c>
      <c r="P1760" s="323"/>
      <c r="Q1760" s="266"/>
      <c r="R1760" s="331"/>
      <c r="S1760" s="347"/>
      <c r="T1760" s="323"/>
      <c r="U1760" s="325"/>
      <c r="V1760" s="327"/>
      <c r="W1760" s="329"/>
      <c r="X1760" s="325"/>
      <c r="Y1760" s="331"/>
      <c r="Z1760" s="331"/>
      <c r="AA1760" s="331"/>
      <c r="AB1760" s="267"/>
      <c r="AC1760" s="267"/>
      <c r="AD1760" s="238">
        <f>AD1759</f>
        <v>0</v>
      </c>
      <c r="AE1760" s="279" t="e">
        <f>VLOOKUP(AD1760,分类参数表!$I$2:$J$10,2,FALSE)</f>
        <v>#N/A</v>
      </c>
      <c r="AF1760" s="280"/>
      <c r="AG1760" s="266"/>
      <c r="AH1760" s="266"/>
      <c r="AI1760" s="266"/>
      <c r="AJ1760" s="266"/>
      <c r="AK1760" s="266"/>
      <c r="AL1760" s="266"/>
      <c r="AM1760" s="290"/>
      <c r="AN1760" s="291" t="e">
        <f t="shared" si="476"/>
        <v>#DIV/0!</v>
      </c>
      <c r="AO1760" s="297"/>
    </row>
    <row r="1761" spans="1:41" x14ac:dyDescent="0.15">
      <c r="A1761" s="253"/>
      <c r="B1761" s="38"/>
      <c r="C1761" s="37"/>
      <c r="D1761" s="38"/>
      <c r="E1761" s="38"/>
      <c r="F1761" s="38"/>
      <c r="G1761" s="38"/>
      <c r="H1761" s="38"/>
      <c r="I1761" s="38"/>
      <c r="J1761" s="38"/>
      <c r="K1761" s="38"/>
      <c r="L1761" s="38"/>
      <c r="M1761" s="38"/>
      <c r="N1761" s="38"/>
      <c r="O1761" s="38"/>
      <c r="P1761" s="38"/>
      <c r="Q1761" s="67"/>
      <c r="R1761" s="38"/>
      <c r="S1761" s="38"/>
      <c r="T1761" s="38"/>
      <c r="U1761" s="38"/>
      <c r="V1761" s="68"/>
      <c r="W1761" s="67"/>
      <c r="X1761" s="38"/>
      <c r="Y1761" s="68"/>
      <c r="Z1761" s="68"/>
      <c r="AA1761" s="68"/>
      <c r="AB1761" s="68"/>
      <c r="AC1761" s="68"/>
      <c r="AD1761" s="38"/>
      <c r="AE1761" s="286"/>
      <c r="AF1761" s="38"/>
      <c r="AG1761" s="38"/>
      <c r="AH1761" s="38"/>
      <c r="AI1761" s="38"/>
      <c r="AJ1761" s="38"/>
      <c r="AK1761" s="38"/>
      <c r="AL1761" s="38"/>
      <c r="AM1761" s="68"/>
      <c r="AN1761" s="90"/>
      <c r="AO1761" s="98"/>
    </row>
    <row r="1762" spans="1:41" s="218" customFormat="1" ht="15" customHeight="1" x14ac:dyDescent="0.15">
      <c r="A1762" s="229"/>
      <c r="B1762" s="230"/>
      <c r="C1762" s="231"/>
      <c r="D1762" s="232">
        <v>1</v>
      </c>
      <c r="E1762" s="233"/>
      <c r="F1762" s="233"/>
      <c r="G1762" s="232"/>
      <c r="H1762" s="234"/>
      <c r="I1762" s="234"/>
      <c r="J1762" s="232"/>
      <c r="K1762" s="233"/>
      <c r="L1762" s="232"/>
      <c r="M1762" s="232"/>
      <c r="N1762" s="232"/>
      <c r="O1762" s="255">
        <f t="shared" ref="O1762:O1786" si="482">N1762*M1762</f>
        <v>0</v>
      </c>
      <c r="P1762" s="322">
        <f>SUM(O1762:O1766)</f>
        <v>0</v>
      </c>
      <c r="Q1762" s="264"/>
      <c r="R1762" s="330">
        <f>SUMPRODUCT(Q1762:Q1766+0)</f>
        <v>0</v>
      </c>
      <c r="S1762" s="346" t="e">
        <f>R1762/P1762</f>
        <v>#DIV/0!</v>
      </c>
      <c r="T1762" s="322" t="e">
        <f>LOOKUP(S1762,{0.4,0.45,0.5,0.55,0.6,0.65,0.7,0.75,0.8,0.85,0.9,0.95,1},{0.1,0.175,0.25,0.325,0.4,0.475,0.55,0.625,0.7,0.775,0.85,0.925,1})</f>
        <v>#DIV/0!</v>
      </c>
      <c r="U1762" s="324"/>
      <c r="V1762" s="326"/>
      <c r="W1762" s="328"/>
      <c r="X1762" s="324"/>
      <c r="Y1762" s="330">
        <f>R1762-(V1762/10)-X1762</f>
        <v>0</v>
      </c>
      <c r="Z1762" s="330" t="e">
        <f>Y1762*T1762*AE1762</f>
        <v>#DIV/0!</v>
      </c>
      <c r="AA1762" s="330" t="e">
        <f>U1762-V1762+Z1762</f>
        <v>#DIV/0!</v>
      </c>
      <c r="AB1762" s="265"/>
      <c r="AC1762" s="265"/>
      <c r="AD1762" s="276"/>
      <c r="AE1762" s="277" t="e">
        <f>VLOOKUP(AD1762,分类参数表!$I$2:$J$10,2,FALSE)</f>
        <v>#N/A</v>
      </c>
      <c r="AF1762" s="278"/>
      <c r="AG1762" s="264"/>
      <c r="AH1762" s="264"/>
      <c r="AI1762" s="264"/>
      <c r="AJ1762" s="264"/>
      <c r="AK1762" s="264"/>
      <c r="AL1762" s="264"/>
      <c r="AM1762" s="288"/>
      <c r="AN1762" s="289" t="e">
        <f t="shared" ref="AN1762:AN1786" si="483">(Q1762-AM1762)/M1762/N1762</f>
        <v>#DIV/0!</v>
      </c>
      <c r="AO1762" s="296"/>
    </row>
    <row r="1763" spans="1:41" s="219" customFormat="1" ht="15" customHeight="1" x14ac:dyDescent="0.15">
      <c r="A1763" s="235"/>
      <c r="B1763" s="236">
        <f t="shared" ref="B1763:C1766" si="484">B1762</f>
        <v>0</v>
      </c>
      <c r="C1763" s="237">
        <f t="shared" si="484"/>
        <v>0</v>
      </c>
      <c r="D1763" s="238">
        <f>D1762+1</f>
        <v>2</v>
      </c>
      <c r="E1763" s="238"/>
      <c r="F1763" s="239"/>
      <c r="G1763" s="238"/>
      <c r="H1763" s="240"/>
      <c r="I1763" s="240"/>
      <c r="J1763" s="238"/>
      <c r="K1763" s="238"/>
      <c r="L1763" s="238"/>
      <c r="M1763" s="238"/>
      <c r="N1763" s="238"/>
      <c r="O1763" s="256">
        <f t="shared" si="482"/>
        <v>0</v>
      </c>
      <c r="P1763" s="323"/>
      <c r="Q1763" s="266"/>
      <c r="R1763" s="331"/>
      <c r="S1763" s="347"/>
      <c r="T1763" s="323"/>
      <c r="U1763" s="325"/>
      <c r="V1763" s="327"/>
      <c r="W1763" s="329"/>
      <c r="X1763" s="325"/>
      <c r="Y1763" s="331"/>
      <c r="Z1763" s="331"/>
      <c r="AA1763" s="331"/>
      <c r="AB1763" s="267"/>
      <c r="AC1763" s="267"/>
      <c r="AD1763" s="238">
        <f>AD1762</f>
        <v>0</v>
      </c>
      <c r="AE1763" s="279" t="e">
        <f>VLOOKUP(AD1763,分类参数表!$I$2:$J$10,2,FALSE)</f>
        <v>#N/A</v>
      </c>
      <c r="AF1763" s="280"/>
      <c r="AG1763" s="266"/>
      <c r="AH1763" s="266"/>
      <c r="AI1763" s="266"/>
      <c r="AJ1763" s="266"/>
      <c r="AK1763" s="266"/>
      <c r="AL1763" s="266"/>
      <c r="AM1763" s="290"/>
      <c r="AN1763" s="291" t="e">
        <f t="shared" si="483"/>
        <v>#DIV/0!</v>
      </c>
      <c r="AO1763" s="297"/>
    </row>
    <row r="1764" spans="1:41" s="219" customFormat="1" ht="15" customHeight="1" x14ac:dyDescent="0.15">
      <c r="A1764" s="235"/>
      <c r="B1764" s="236">
        <f t="shared" si="484"/>
        <v>0</v>
      </c>
      <c r="C1764" s="237">
        <f t="shared" si="484"/>
        <v>0</v>
      </c>
      <c r="D1764" s="238">
        <f>D1763+1</f>
        <v>3</v>
      </c>
      <c r="E1764" s="238"/>
      <c r="F1764" s="239"/>
      <c r="G1764" s="238"/>
      <c r="H1764" s="240"/>
      <c r="I1764" s="240"/>
      <c r="J1764" s="238"/>
      <c r="K1764" s="238"/>
      <c r="L1764" s="238"/>
      <c r="M1764" s="238"/>
      <c r="N1764" s="238"/>
      <c r="O1764" s="256">
        <f t="shared" si="482"/>
        <v>0</v>
      </c>
      <c r="P1764" s="323"/>
      <c r="Q1764" s="266"/>
      <c r="R1764" s="331"/>
      <c r="S1764" s="347"/>
      <c r="T1764" s="323"/>
      <c r="U1764" s="325"/>
      <c r="V1764" s="327"/>
      <c r="W1764" s="329"/>
      <c r="X1764" s="325"/>
      <c r="Y1764" s="331"/>
      <c r="Z1764" s="331"/>
      <c r="AA1764" s="331"/>
      <c r="AB1764" s="268"/>
      <c r="AC1764" s="268"/>
      <c r="AD1764" s="238">
        <f>AD1763</f>
        <v>0</v>
      </c>
      <c r="AE1764" s="279" t="e">
        <f>VLOOKUP(AD1764,分类参数表!$I$2:$J$10,2,FALSE)</f>
        <v>#N/A</v>
      </c>
      <c r="AF1764" s="280"/>
      <c r="AG1764" s="266"/>
      <c r="AH1764" s="266"/>
      <c r="AI1764" s="266"/>
      <c r="AJ1764" s="266"/>
      <c r="AK1764" s="266"/>
      <c r="AL1764" s="266"/>
      <c r="AM1764" s="290"/>
      <c r="AN1764" s="291" t="e">
        <f t="shared" si="483"/>
        <v>#DIV/0!</v>
      </c>
      <c r="AO1764" s="297"/>
    </row>
    <row r="1765" spans="1:41" s="219" customFormat="1" ht="15" customHeight="1" x14ac:dyDescent="0.15">
      <c r="A1765" s="235"/>
      <c r="B1765" s="236">
        <f t="shared" si="484"/>
        <v>0</v>
      </c>
      <c r="C1765" s="237">
        <f t="shared" si="484"/>
        <v>0</v>
      </c>
      <c r="D1765" s="238">
        <f>D1764+1</f>
        <v>4</v>
      </c>
      <c r="E1765" s="238"/>
      <c r="F1765" s="239"/>
      <c r="G1765" s="238"/>
      <c r="H1765" s="238"/>
      <c r="I1765" s="238"/>
      <c r="J1765" s="238"/>
      <c r="K1765" s="238"/>
      <c r="L1765" s="238"/>
      <c r="M1765" s="238"/>
      <c r="N1765" s="238"/>
      <c r="O1765" s="256">
        <f t="shared" si="482"/>
        <v>0</v>
      </c>
      <c r="P1765" s="323"/>
      <c r="Q1765" s="266"/>
      <c r="R1765" s="331"/>
      <c r="S1765" s="347"/>
      <c r="T1765" s="323"/>
      <c r="U1765" s="325"/>
      <c r="V1765" s="327"/>
      <c r="W1765" s="329"/>
      <c r="X1765" s="325"/>
      <c r="Y1765" s="331"/>
      <c r="Z1765" s="331"/>
      <c r="AA1765" s="331"/>
      <c r="AB1765" s="267"/>
      <c r="AC1765" s="267"/>
      <c r="AD1765" s="238">
        <f>AD1764</f>
        <v>0</v>
      </c>
      <c r="AE1765" s="279" t="e">
        <f>VLOOKUP(AD1765,分类参数表!$I$2:$J$10,2,FALSE)</f>
        <v>#N/A</v>
      </c>
      <c r="AF1765" s="280"/>
      <c r="AG1765" s="266"/>
      <c r="AH1765" s="266"/>
      <c r="AI1765" s="266"/>
      <c r="AJ1765" s="266"/>
      <c r="AK1765" s="266"/>
      <c r="AL1765" s="266"/>
      <c r="AM1765" s="290"/>
      <c r="AN1765" s="291" t="e">
        <f t="shared" si="483"/>
        <v>#DIV/0!</v>
      </c>
      <c r="AO1765" s="297"/>
    </row>
    <row r="1766" spans="1:41" s="219" customFormat="1" ht="15" customHeight="1" x14ac:dyDescent="0.15">
      <c r="A1766" s="235"/>
      <c r="B1766" s="236">
        <f t="shared" si="484"/>
        <v>0</v>
      </c>
      <c r="C1766" s="237">
        <f t="shared" si="484"/>
        <v>0</v>
      </c>
      <c r="D1766" s="238">
        <f>D1765+1</f>
        <v>5</v>
      </c>
      <c r="E1766" s="238"/>
      <c r="F1766" s="239"/>
      <c r="G1766" s="238"/>
      <c r="H1766" s="238"/>
      <c r="I1766" s="238"/>
      <c r="J1766" s="238"/>
      <c r="K1766" s="238"/>
      <c r="L1766" s="238"/>
      <c r="M1766" s="238"/>
      <c r="N1766" s="238"/>
      <c r="O1766" s="256">
        <f t="shared" si="482"/>
        <v>0</v>
      </c>
      <c r="P1766" s="323"/>
      <c r="Q1766" s="266"/>
      <c r="R1766" s="331"/>
      <c r="S1766" s="347"/>
      <c r="T1766" s="323"/>
      <c r="U1766" s="325"/>
      <c r="V1766" s="327"/>
      <c r="W1766" s="329"/>
      <c r="X1766" s="325"/>
      <c r="Y1766" s="331"/>
      <c r="Z1766" s="331"/>
      <c r="AA1766" s="331"/>
      <c r="AB1766" s="267"/>
      <c r="AC1766" s="267"/>
      <c r="AD1766" s="238">
        <f>AD1765</f>
        <v>0</v>
      </c>
      <c r="AE1766" s="279" t="e">
        <f>VLOOKUP(AD1766,分类参数表!$I$2:$J$10,2,FALSE)</f>
        <v>#N/A</v>
      </c>
      <c r="AF1766" s="280"/>
      <c r="AG1766" s="266"/>
      <c r="AH1766" s="266"/>
      <c r="AI1766" s="266"/>
      <c r="AJ1766" s="266"/>
      <c r="AK1766" s="266"/>
      <c r="AL1766" s="266"/>
      <c r="AM1766" s="290"/>
      <c r="AN1766" s="291" t="e">
        <f t="shared" si="483"/>
        <v>#DIV/0!</v>
      </c>
      <c r="AO1766" s="297"/>
    </row>
    <row r="1767" spans="1:41" s="220" customFormat="1" ht="15" customHeight="1" x14ac:dyDescent="0.15">
      <c r="A1767" s="241"/>
      <c r="B1767" s="242"/>
      <c r="C1767" s="243"/>
      <c r="D1767" s="244">
        <v>1</v>
      </c>
      <c r="E1767" s="245"/>
      <c r="F1767" s="245"/>
      <c r="G1767" s="244"/>
      <c r="H1767" s="246"/>
      <c r="I1767" s="246"/>
      <c r="J1767" s="244"/>
      <c r="K1767" s="245"/>
      <c r="L1767" s="244"/>
      <c r="M1767" s="244"/>
      <c r="N1767" s="244"/>
      <c r="O1767" s="257">
        <f t="shared" si="482"/>
        <v>0</v>
      </c>
      <c r="P1767" s="332">
        <f>SUM(O1767:O1771)</f>
        <v>0</v>
      </c>
      <c r="Q1767" s="269"/>
      <c r="R1767" s="318">
        <f>SUMPRODUCT(Q1767:Q1771+0)</f>
        <v>0</v>
      </c>
      <c r="S1767" s="334" t="e">
        <f>R1767/P1767</f>
        <v>#DIV/0!</v>
      </c>
      <c r="T1767" s="332" t="e">
        <f>LOOKUP(S1767,{0.4,0.45,0.5,0.55,0.6,0.65,0.7,0.75,0.8,0.85,0.9,0.95,1},{0.1,0.175,0.25,0.325,0.4,0.475,0.55,0.625,0.7,0.775,0.85,0.925,1})</f>
        <v>#DIV/0!</v>
      </c>
      <c r="U1767" s="320"/>
      <c r="V1767" s="344"/>
      <c r="W1767" s="342"/>
      <c r="X1767" s="320"/>
      <c r="Y1767" s="318">
        <f>R1767-(V1767/10)-X1767</f>
        <v>0</v>
      </c>
      <c r="Z1767" s="318" t="e">
        <f>Y1767*T1767*AE1767</f>
        <v>#DIV/0!</v>
      </c>
      <c r="AA1767" s="318" t="e">
        <f>U1767-V1767+Z1767</f>
        <v>#DIV/0!</v>
      </c>
      <c r="AB1767" s="270"/>
      <c r="AC1767" s="270"/>
      <c r="AD1767" s="281"/>
      <c r="AE1767" s="282" t="e">
        <f>VLOOKUP(AD1767,分类参数表!$I$2:$J$10,2,FALSE)</f>
        <v>#N/A</v>
      </c>
      <c r="AF1767" s="283"/>
      <c r="AG1767" s="269"/>
      <c r="AH1767" s="269"/>
      <c r="AI1767" s="269"/>
      <c r="AJ1767" s="269"/>
      <c r="AK1767" s="269"/>
      <c r="AL1767" s="269"/>
      <c r="AM1767" s="292"/>
      <c r="AN1767" s="293" t="e">
        <f t="shared" si="483"/>
        <v>#DIV/0!</v>
      </c>
      <c r="AO1767" s="298"/>
    </row>
    <row r="1768" spans="1:41" s="221" customFormat="1" ht="15" customHeight="1" x14ac:dyDescent="0.15">
      <c r="A1768" s="247"/>
      <c r="B1768" s="248">
        <f t="shared" ref="B1768:C1771" si="485">B1767</f>
        <v>0</v>
      </c>
      <c r="C1768" s="249">
        <f t="shared" si="485"/>
        <v>0</v>
      </c>
      <c r="D1768" s="250">
        <f>D1767+1</f>
        <v>2</v>
      </c>
      <c r="E1768" s="250"/>
      <c r="F1768" s="251"/>
      <c r="G1768" s="250"/>
      <c r="H1768" s="252"/>
      <c r="I1768" s="252"/>
      <c r="J1768" s="250"/>
      <c r="K1768" s="250"/>
      <c r="L1768" s="250"/>
      <c r="M1768" s="250"/>
      <c r="N1768" s="250"/>
      <c r="O1768" s="258">
        <f t="shared" si="482"/>
        <v>0</v>
      </c>
      <c r="P1768" s="333"/>
      <c r="Q1768" s="271"/>
      <c r="R1768" s="319"/>
      <c r="S1768" s="335"/>
      <c r="T1768" s="333"/>
      <c r="U1768" s="321"/>
      <c r="V1768" s="345"/>
      <c r="W1768" s="343"/>
      <c r="X1768" s="321"/>
      <c r="Y1768" s="319"/>
      <c r="Z1768" s="319"/>
      <c r="AA1768" s="319"/>
      <c r="AB1768" s="272"/>
      <c r="AC1768" s="272"/>
      <c r="AD1768" s="250">
        <f>AD1767</f>
        <v>0</v>
      </c>
      <c r="AE1768" s="284" t="e">
        <f>VLOOKUP(AD1768,分类参数表!$I$2:$J$10,2,FALSE)</f>
        <v>#N/A</v>
      </c>
      <c r="AF1768" s="285"/>
      <c r="AG1768" s="271"/>
      <c r="AH1768" s="271"/>
      <c r="AI1768" s="271"/>
      <c r="AJ1768" s="271"/>
      <c r="AK1768" s="271"/>
      <c r="AL1768" s="271"/>
      <c r="AM1768" s="294"/>
      <c r="AN1768" s="295" t="e">
        <f t="shared" si="483"/>
        <v>#DIV/0!</v>
      </c>
      <c r="AO1768" s="299"/>
    </row>
    <row r="1769" spans="1:41" s="221" customFormat="1" ht="15" customHeight="1" x14ac:dyDescent="0.15">
      <c r="A1769" s="247"/>
      <c r="B1769" s="248">
        <f t="shared" si="485"/>
        <v>0</v>
      </c>
      <c r="C1769" s="249">
        <f t="shared" si="485"/>
        <v>0</v>
      </c>
      <c r="D1769" s="250">
        <f>D1768+1</f>
        <v>3</v>
      </c>
      <c r="E1769" s="250"/>
      <c r="F1769" s="251"/>
      <c r="G1769" s="250"/>
      <c r="H1769" s="252"/>
      <c r="I1769" s="252"/>
      <c r="J1769" s="250"/>
      <c r="K1769" s="250"/>
      <c r="L1769" s="250"/>
      <c r="M1769" s="250"/>
      <c r="N1769" s="250"/>
      <c r="O1769" s="258">
        <f t="shared" si="482"/>
        <v>0</v>
      </c>
      <c r="P1769" s="333"/>
      <c r="Q1769" s="271"/>
      <c r="R1769" s="319"/>
      <c r="S1769" s="335"/>
      <c r="T1769" s="333"/>
      <c r="U1769" s="321"/>
      <c r="V1769" s="345"/>
      <c r="W1769" s="343"/>
      <c r="X1769" s="321"/>
      <c r="Y1769" s="319"/>
      <c r="Z1769" s="319"/>
      <c r="AA1769" s="319"/>
      <c r="AB1769" s="273"/>
      <c r="AC1769" s="273"/>
      <c r="AD1769" s="250">
        <f>AD1768</f>
        <v>0</v>
      </c>
      <c r="AE1769" s="284" t="e">
        <f>VLOOKUP(AD1769,分类参数表!$I$2:$J$10,2,FALSE)</f>
        <v>#N/A</v>
      </c>
      <c r="AF1769" s="285"/>
      <c r="AG1769" s="271"/>
      <c r="AH1769" s="271"/>
      <c r="AI1769" s="271"/>
      <c r="AJ1769" s="271"/>
      <c r="AK1769" s="271"/>
      <c r="AL1769" s="271"/>
      <c r="AM1769" s="294"/>
      <c r="AN1769" s="295" t="e">
        <f t="shared" si="483"/>
        <v>#DIV/0!</v>
      </c>
      <c r="AO1769" s="299"/>
    </row>
    <row r="1770" spans="1:41" s="221" customFormat="1" ht="15" customHeight="1" x14ac:dyDescent="0.15">
      <c r="A1770" s="247"/>
      <c r="B1770" s="248">
        <f t="shared" si="485"/>
        <v>0</v>
      </c>
      <c r="C1770" s="249">
        <f t="shared" si="485"/>
        <v>0</v>
      </c>
      <c r="D1770" s="250">
        <f>D1769+1</f>
        <v>4</v>
      </c>
      <c r="E1770" s="250"/>
      <c r="F1770" s="251"/>
      <c r="G1770" s="250"/>
      <c r="H1770" s="250"/>
      <c r="I1770" s="250"/>
      <c r="J1770" s="250"/>
      <c r="K1770" s="250"/>
      <c r="L1770" s="250"/>
      <c r="M1770" s="250"/>
      <c r="N1770" s="250"/>
      <c r="O1770" s="258">
        <f t="shared" si="482"/>
        <v>0</v>
      </c>
      <c r="P1770" s="333"/>
      <c r="Q1770" s="271"/>
      <c r="R1770" s="319"/>
      <c r="S1770" s="335"/>
      <c r="T1770" s="333"/>
      <c r="U1770" s="321"/>
      <c r="V1770" s="345"/>
      <c r="W1770" s="343"/>
      <c r="X1770" s="321"/>
      <c r="Y1770" s="319"/>
      <c r="Z1770" s="319"/>
      <c r="AA1770" s="319"/>
      <c r="AB1770" s="272"/>
      <c r="AC1770" s="272"/>
      <c r="AD1770" s="250">
        <f>AD1769</f>
        <v>0</v>
      </c>
      <c r="AE1770" s="284" t="e">
        <f>VLOOKUP(AD1770,分类参数表!$I$2:$J$10,2,FALSE)</f>
        <v>#N/A</v>
      </c>
      <c r="AF1770" s="285"/>
      <c r="AG1770" s="271"/>
      <c r="AH1770" s="271"/>
      <c r="AI1770" s="271"/>
      <c r="AJ1770" s="271"/>
      <c r="AK1770" s="271"/>
      <c r="AL1770" s="271"/>
      <c r="AM1770" s="294"/>
      <c r="AN1770" s="295" t="e">
        <f t="shared" si="483"/>
        <v>#DIV/0!</v>
      </c>
      <c r="AO1770" s="299"/>
    </row>
    <row r="1771" spans="1:41" s="221" customFormat="1" ht="15" customHeight="1" x14ac:dyDescent="0.15">
      <c r="A1771" s="247"/>
      <c r="B1771" s="248">
        <f t="shared" si="485"/>
        <v>0</v>
      </c>
      <c r="C1771" s="249">
        <f t="shared" si="485"/>
        <v>0</v>
      </c>
      <c r="D1771" s="250">
        <f>D1770+1</f>
        <v>5</v>
      </c>
      <c r="E1771" s="250"/>
      <c r="F1771" s="251"/>
      <c r="G1771" s="250"/>
      <c r="H1771" s="250"/>
      <c r="I1771" s="250"/>
      <c r="J1771" s="250"/>
      <c r="K1771" s="250"/>
      <c r="L1771" s="250"/>
      <c r="M1771" s="250"/>
      <c r="N1771" s="250"/>
      <c r="O1771" s="258">
        <f t="shared" si="482"/>
        <v>0</v>
      </c>
      <c r="P1771" s="333"/>
      <c r="Q1771" s="271"/>
      <c r="R1771" s="319"/>
      <c r="S1771" s="335"/>
      <c r="T1771" s="333"/>
      <c r="U1771" s="321"/>
      <c r="V1771" s="345"/>
      <c r="W1771" s="343"/>
      <c r="X1771" s="321"/>
      <c r="Y1771" s="319"/>
      <c r="Z1771" s="319"/>
      <c r="AA1771" s="319"/>
      <c r="AB1771" s="272"/>
      <c r="AC1771" s="272"/>
      <c r="AD1771" s="250">
        <f>AD1770</f>
        <v>0</v>
      </c>
      <c r="AE1771" s="284" t="e">
        <f>VLOOKUP(AD1771,分类参数表!$I$2:$J$10,2,FALSE)</f>
        <v>#N/A</v>
      </c>
      <c r="AF1771" s="285"/>
      <c r="AG1771" s="271"/>
      <c r="AH1771" s="271"/>
      <c r="AI1771" s="271"/>
      <c r="AJ1771" s="271"/>
      <c r="AK1771" s="271"/>
      <c r="AL1771" s="271"/>
      <c r="AM1771" s="294"/>
      <c r="AN1771" s="295" t="e">
        <f t="shared" si="483"/>
        <v>#DIV/0!</v>
      </c>
      <c r="AO1771" s="299"/>
    </row>
    <row r="1772" spans="1:41" s="218" customFormat="1" ht="15" customHeight="1" x14ac:dyDescent="0.15">
      <c r="A1772" s="229"/>
      <c r="B1772" s="230"/>
      <c r="C1772" s="231"/>
      <c r="D1772" s="232">
        <v>1</v>
      </c>
      <c r="E1772" s="233"/>
      <c r="F1772" s="233"/>
      <c r="G1772" s="232"/>
      <c r="H1772" s="234"/>
      <c r="I1772" s="234"/>
      <c r="J1772" s="232"/>
      <c r="K1772" s="233"/>
      <c r="L1772" s="232"/>
      <c r="M1772" s="232"/>
      <c r="N1772" s="232"/>
      <c r="O1772" s="255">
        <f t="shared" si="482"/>
        <v>0</v>
      </c>
      <c r="P1772" s="322">
        <f>SUM(O1772:O1776)</f>
        <v>0</v>
      </c>
      <c r="Q1772" s="264"/>
      <c r="R1772" s="330">
        <f>SUMPRODUCT(Q1772:Q1776+0)</f>
        <v>0</v>
      </c>
      <c r="S1772" s="346" t="e">
        <f>R1772/P1772</f>
        <v>#DIV/0!</v>
      </c>
      <c r="T1772" s="322" t="e">
        <f>LOOKUP(S1772,{0.4,0.45,0.5,0.55,0.6,0.65,0.7,0.75,0.8,0.85,0.9,0.95,1},{0.1,0.175,0.25,0.325,0.4,0.475,0.55,0.625,0.7,0.775,0.85,0.925,1})</f>
        <v>#DIV/0!</v>
      </c>
      <c r="U1772" s="324"/>
      <c r="V1772" s="326"/>
      <c r="W1772" s="328"/>
      <c r="X1772" s="324"/>
      <c r="Y1772" s="330">
        <f>R1772-(V1772/10)-X1772</f>
        <v>0</v>
      </c>
      <c r="Z1772" s="330" t="e">
        <f>Y1772*T1772*AE1772</f>
        <v>#DIV/0!</v>
      </c>
      <c r="AA1772" s="330" t="e">
        <f>U1772-V1772+Z1772</f>
        <v>#DIV/0!</v>
      </c>
      <c r="AB1772" s="265"/>
      <c r="AC1772" s="265"/>
      <c r="AD1772" s="276"/>
      <c r="AE1772" s="277" t="e">
        <f>VLOOKUP(AD1772,分类参数表!$I$2:$J$10,2,FALSE)</f>
        <v>#N/A</v>
      </c>
      <c r="AF1772" s="278"/>
      <c r="AG1772" s="264"/>
      <c r="AH1772" s="264"/>
      <c r="AI1772" s="264"/>
      <c r="AJ1772" s="264"/>
      <c r="AK1772" s="264"/>
      <c r="AL1772" s="264"/>
      <c r="AM1772" s="288"/>
      <c r="AN1772" s="289" t="e">
        <f t="shared" si="483"/>
        <v>#DIV/0!</v>
      </c>
      <c r="AO1772" s="296"/>
    </row>
    <row r="1773" spans="1:41" s="219" customFormat="1" ht="15" customHeight="1" x14ac:dyDescent="0.15">
      <c r="A1773" s="235"/>
      <c r="B1773" s="236">
        <f t="shared" ref="B1773:C1776" si="486">B1772</f>
        <v>0</v>
      </c>
      <c r="C1773" s="237">
        <f t="shared" si="486"/>
        <v>0</v>
      </c>
      <c r="D1773" s="238">
        <f>D1772+1</f>
        <v>2</v>
      </c>
      <c r="E1773" s="238"/>
      <c r="F1773" s="239"/>
      <c r="G1773" s="238"/>
      <c r="H1773" s="240"/>
      <c r="I1773" s="240"/>
      <c r="J1773" s="238"/>
      <c r="K1773" s="238"/>
      <c r="L1773" s="238"/>
      <c r="M1773" s="238"/>
      <c r="N1773" s="238"/>
      <c r="O1773" s="256">
        <f t="shared" si="482"/>
        <v>0</v>
      </c>
      <c r="P1773" s="323"/>
      <c r="Q1773" s="266"/>
      <c r="R1773" s="331"/>
      <c r="S1773" s="347"/>
      <c r="T1773" s="323"/>
      <c r="U1773" s="325"/>
      <c r="V1773" s="327"/>
      <c r="W1773" s="329"/>
      <c r="X1773" s="325"/>
      <c r="Y1773" s="331"/>
      <c r="Z1773" s="331"/>
      <c r="AA1773" s="331"/>
      <c r="AB1773" s="267"/>
      <c r="AC1773" s="267"/>
      <c r="AD1773" s="238">
        <f>AD1772</f>
        <v>0</v>
      </c>
      <c r="AE1773" s="279" t="e">
        <f>VLOOKUP(AD1773,分类参数表!$I$2:$J$10,2,FALSE)</f>
        <v>#N/A</v>
      </c>
      <c r="AF1773" s="280"/>
      <c r="AG1773" s="266"/>
      <c r="AH1773" s="266"/>
      <c r="AI1773" s="266"/>
      <c r="AJ1773" s="266"/>
      <c r="AK1773" s="266"/>
      <c r="AL1773" s="266"/>
      <c r="AM1773" s="290"/>
      <c r="AN1773" s="291" t="e">
        <f t="shared" si="483"/>
        <v>#DIV/0!</v>
      </c>
      <c r="AO1773" s="297"/>
    </row>
    <row r="1774" spans="1:41" s="219" customFormat="1" ht="15" customHeight="1" x14ac:dyDescent="0.15">
      <c r="A1774" s="235"/>
      <c r="B1774" s="236">
        <f t="shared" si="486"/>
        <v>0</v>
      </c>
      <c r="C1774" s="237">
        <f t="shared" si="486"/>
        <v>0</v>
      </c>
      <c r="D1774" s="238">
        <f>D1773+1</f>
        <v>3</v>
      </c>
      <c r="E1774" s="238"/>
      <c r="F1774" s="239"/>
      <c r="G1774" s="238"/>
      <c r="H1774" s="240"/>
      <c r="I1774" s="240"/>
      <c r="J1774" s="238"/>
      <c r="K1774" s="238"/>
      <c r="L1774" s="238"/>
      <c r="M1774" s="238"/>
      <c r="N1774" s="238"/>
      <c r="O1774" s="256">
        <f t="shared" si="482"/>
        <v>0</v>
      </c>
      <c r="P1774" s="323"/>
      <c r="Q1774" s="266"/>
      <c r="R1774" s="331"/>
      <c r="S1774" s="347"/>
      <c r="T1774" s="323"/>
      <c r="U1774" s="325"/>
      <c r="V1774" s="327"/>
      <c r="W1774" s="329"/>
      <c r="X1774" s="325"/>
      <c r="Y1774" s="331"/>
      <c r="Z1774" s="331"/>
      <c r="AA1774" s="331"/>
      <c r="AB1774" s="268"/>
      <c r="AC1774" s="268"/>
      <c r="AD1774" s="238">
        <f>AD1773</f>
        <v>0</v>
      </c>
      <c r="AE1774" s="279" t="e">
        <f>VLOOKUP(AD1774,分类参数表!$I$2:$J$10,2,FALSE)</f>
        <v>#N/A</v>
      </c>
      <c r="AF1774" s="280"/>
      <c r="AG1774" s="266"/>
      <c r="AH1774" s="266"/>
      <c r="AI1774" s="266"/>
      <c r="AJ1774" s="266"/>
      <c r="AK1774" s="266"/>
      <c r="AL1774" s="266"/>
      <c r="AM1774" s="290"/>
      <c r="AN1774" s="291" t="e">
        <f t="shared" si="483"/>
        <v>#DIV/0!</v>
      </c>
      <c r="AO1774" s="297"/>
    </row>
    <row r="1775" spans="1:41" s="219" customFormat="1" ht="15" customHeight="1" x14ac:dyDescent="0.15">
      <c r="A1775" s="235"/>
      <c r="B1775" s="236">
        <f t="shared" si="486"/>
        <v>0</v>
      </c>
      <c r="C1775" s="237">
        <f t="shared" si="486"/>
        <v>0</v>
      </c>
      <c r="D1775" s="238">
        <f>D1774+1</f>
        <v>4</v>
      </c>
      <c r="E1775" s="238"/>
      <c r="F1775" s="239"/>
      <c r="G1775" s="238"/>
      <c r="H1775" s="238"/>
      <c r="I1775" s="238"/>
      <c r="J1775" s="238"/>
      <c r="K1775" s="238"/>
      <c r="L1775" s="238"/>
      <c r="M1775" s="238"/>
      <c r="N1775" s="238"/>
      <c r="O1775" s="256">
        <f t="shared" si="482"/>
        <v>0</v>
      </c>
      <c r="P1775" s="323"/>
      <c r="Q1775" s="266"/>
      <c r="R1775" s="331"/>
      <c r="S1775" s="347"/>
      <c r="T1775" s="323"/>
      <c r="U1775" s="325"/>
      <c r="V1775" s="327"/>
      <c r="W1775" s="329"/>
      <c r="X1775" s="325"/>
      <c r="Y1775" s="331"/>
      <c r="Z1775" s="331"/>
      <c r="AA1775" s="331"/>
      <c r="AB1775" s="267"/>
      <c r="AC1775" s="267"/>
      <c r="AD1775" s="238">
        <f>AD1774</f>
        <v>0</v>
      </c>
      <c r="AE1775" s="279" t="e">
        <f>VLOOKUP(AD1775,分类参数表!$I$2:$J$10,2,FALSE)</f>
        <v>#N/A</v>
      </c>
      <c r="AF1775" s="280"/>
      <c r="AG1775" s="266"/>
      <c r="AH1775" s="266"/>
      <c r="AI1775" s="266"/>
      <c r="AJ1775" s="266"/>
      <c r="AK1775" s="266"/>
      <c r="AL1775" s="266"/>
      <c r="AM1775" s="290"/>
      <c r="AN1775" s="291" t="e">
        <f t="shared" si="483"/>
        <v>#DIV/0!</v>
      </c>
      <c r="AO1775" s="297"/>
    </row>
    <row r="1776" spans="1:41" s="219" customFormat="1" ht="15" customHeight="1" x14ac:dyDescent="0.15">
      <c r="A1776" s="235"/>
      <c r="B1776" s="236">
        <f t="shared" si="486"/>
        <v>0</v>
      </c>
      <c r="C1776" s="237">
        <f t="shared" si="486"/>
        <v>0</v>
      </c>
      <c r="D1776" s="238">
        <f>D1775+1</f>
        <v>5</v>
      </c>
      <c r="E1776" s="238"/>
      <c r="F1776" s="239"/>
      <c r="G1776" s="238"/>
      <c r="H1776" s="238"/>
      <c r="I1776" s="238"/>
      <c r="J1776" s="238"/>
      <c r="K1776" s="238"/>
      <c r="L1776" s="238"/>
      <c r="M1776" s="238"/>
      <c r="N1776" s="238"/>
      <c r="O1776" s="256">
        <f t="shared" si="482"/>
        <v>0</v>
      </c>
      <c r="P1776" s="323"/>
      <c r="Q1776" s="266"/>
      <c r="R1776" s="331"/>
      <c r="S1776" s="347"/>
      <c r="T1776" s="323"/>
      <c r="U1776" s="325"/>
      <c r="V1776" s="327"/>
      <c r="W1776" s="329"/>
      <c r="X1776" s="325"/>
      <c r="Y1776" s="331"/>
      <c r="Z1776" s="331"/>
      <c r="AA1776" s="331"/>
      <c r="AB1776" s="267"/>
      <c r="AC1776" s="267"/>
      <c r="AD1776" s="238">
        <f>AD1775</f>
        <v>0</v>
      </c>
      <c r="AE1776" s="279" t="e">
        <f>VLOOKUP(AD1776,分类参数表!$I$2:$J$10,2,FALSE)</f>
        <v>#N/A</v>
      </c>
      <c r="AF1776" s="280"/>
      <c r="AG1776" s="266"/>
      <c r="AH1776" s="266"/>
      <c r="AI1776" s="266"/>
      <c r="AJ1776" s="266"/>
      <c r="AK1776" s="266"/>
      <c r="AL1776" s="266"/>
      <c r="AM1776" s="290"/>
      <c r="AN1776" s="291" t="e">
        <f t="shared" si="483"/>
        <v>#DIV/0!</v>
      </c>
      <c r="AO1776" s="297"/>
    </row>
    <row r="1777" spans="1:41" s="220" customFormat="1" ht="15" customHeight="1" x14ac:dyDescent="0.15">
      <c r="A1777" s="241"/>
      <c r="B1777" s="242"/>
      <c r="C1777" s="243"/>
      <c r="D1777" s="244">
        <v>1</v>
      </c>
      <c r="E1777" s="245"/>
      <c r="F1777" s="245"/>
      <c r="G1777" s="244"/>
      <c r="H1777" s="246"/>
      <c r="I1777" s="246"/>
      <c r="J1777" s="244"/>
      <c r="K1777" s="245"/>
      <c r="L1777" s="244"/>
      <c r="M1777" s="244"/>
      <c r="N1777" s="244"/>
      <c r="O1777" s="257">
        <f t="shared" si="482"/>
        <v>0</v>
      </c>
      <c r="P1777" s="332">
        <f>SUM(O1777:O1781)</f>
        <v>0</v>
      </c>
      <c r="Q1777" s="269"/>
      <c r="R1777" s="318">
        <f>SUMPRODUCT(Q1777:Q1781+0)</f>
        <v>0</v>
      </c>
      <c r="S1777" s="334" t="e">
        <f>R1777/P1777</f>
        <v>#DIV/0!</v>
      </c>
      <c r="T1777" s="332" t="e">
        <f>LOOKUP(S1777,{0.4,0.45,0.5,0.55,0.6,0.65,0.7,0.75,0.8,0.85,0.9,0.95,1},{0.1,0.175,0.25,0.325,0.4,0.475,0.55,0.625,0.7,0.775,0.85,0.925,1})</f>
        <v>#DIV/0!</v>
      </c>
      <c r="U1777" s="320"/>
      <c r="V1777" s="344"/>
      <c r="W1777" s="342"/>
      <c r="X1777" s="320"/>
      <c r="Y1777" s="318">
        <f>R1777-(V1777/10)-X1777</f>
        <v>0</v>
      </c>
      <c r="Z1777" s="318" t="e">
        <f>Y1777*T1777*AE1777</f>
        <v>#DIV/0!</v>
      </c>
      <c r="AA1777" s="318" t="e">
        <f>U1777-V1777+Z1777</f>
        <v>#DIV/0!</v>
      </c>
      <c r="AB1777" s="270"/>
      <c r="AC1777" s="270"/>
      <c r="AD1777" s="281"/>
      <c r="AE1777" s="282" t="e">
        <f>VLOOKUP(AD1777,分类参数表!$I$2:$J$10,2,FALSE)</f>
        <v>#N/A</v>
      </c>
      <c r="AF1777" s="283"/>
      <c r="AG1777" s="269"/>
      <c r="AH1777" s="269"/>
      <c r="AI1777" s="269"/>
      <c r="AJ1777" s="269"/>
      <c r="AK1777" s="269"/>
      <c r="AL1777" s="269"/>
      <c r="AM1777" s="292"/>
      <c r="AN1777" s="293" t="e">
        <f t="shared" si="483"/>
        <v>#DIV/0!</v>
      </c>
      <c r="AO1777" s="298"/>
    </row>
    <row r="1778" spans="1:41" s="221" customFormat="1" ht="15" customHeight="1" x14ac:dyDescent="0.15">
      <c r="A1778" s="247"/>
      <c r="B1778" s="248">
        <f t="shared" ref="B1778:C1781" si="487">B1777</f>
        <v>0</v>
      </c>
      <c r="C1778" s="249">
        <f t="shared" si="487"/>
        <v>0</v>
      </c>
      <c r="D1778" s="250">
        <f>D1777+1</f>
        <v>2</v>
      </c>
      <c r="E1778" s="250"/>
      <c r="F1778" s="251"/>
      <c r="G1778" s="250"/>
      <c r="H1778" s="252"/>
      <c r="I1778" s="252"/>
      <c r="J1778" s="250"/>
      <c r="K1778" s="250"/>
      <c r="L1778" s="250"/>
      <c r="M1778" s="250"/>
      <c r="N1778" s="250"/>
      <c r="O1778" s="258">
        <f t="shared" si="482"/>
        <v>0</v>
      </c>
      <c r="P1778" s="333"/>
      <c r="Q1778" s="271"/>
      <c r="R1778" s="319"/>
      <c r="S1778" s="335"/>
      <c r="T1778" s="333"/>
      <c r="U1778" s="321"/>
      <c r="V1778" s="345"/>
      <c r="W1778" s="343"/>
      <c r="X1778" s="321"/>
      <c r="Y1778" s="319"/>
      <c r="Z1778" s="319"/>
      <c r="AA1778" s="319"/>
      <c r="AB1778" s="272"/>
      <c r="AC1778" s="272"/>
      <c r="AD1778" s="250">
        <f>AD1777</f>
        <v>0</v>
      </c>
      <c r="AE1778" s="284" t="e">
        <f>VLOOKUP(AD1778,分类参数表!$I$2:$J$10,2,FALSE)</f>
        <v>#N/A</v>
      </c>
      <c r="AF1778" s="285"/>
      <c r="AG1778" s="271"/>
      <c r="AH1778" s="271"/>
      <c r="AI1778" s="271"/>
      <c r="AJ1778" s="271"/>
      <c r="AK1778" s="271"/>
      <c r="AL1778" s="271"/>
      <c r="AM1778" s="294"/>
      <c r="AN1778" s="295" t="e">
        <f t="shared" si="483"/>
        <v>#DIV/0!</v>
      </c>
      <c r="AO1778" s="299"/>
    </row>
    <row r="1779" spans="1:41" s="221" customFormat="1" ht="15" customHeight="1" x14ac:dyDescent="0.15">
      <c r="A1779" s="247"/>
      <c r="B1779" s="248">
        <f t="shared" si="487"/>
        <v>0</v>
      </c>
      <c r="C1779" s="249">
        <f t="shared" si="487"/>
        <v>0</v>
      </c>
      <c r="D1779" s="250">
        <f>D1778+1</f>
        <v>3</v>
      </c>
      <c r="E1779" s="250"/>
      <c r="F1779" s="251"/>
      <c r="G1779" s="250"/>
      <c r="H1779" s="252"/>
      <c r="I1779" s="252"/>
      <c r="J1779" s="250"/>
      <c r="K1779" s="250"/>
      <c r="L1779" s="250"/>
      <c r="M1779" s="250"/>
      <c r="N1779" s="250"/>
      <c r="O1779" s="258">
        <f t="shared" si="482"/>
        <v>0</v>
      </c>
      <c r="P1779" s="333"/>
      <c r="Q1779" s="271"/>
      <c r="R1779" s="319"/>
      <c r="S1779" s="335"/>
      <c r="T1779" s="333"/>
      <c r="U1779" s="321"/>
      <c r="V1779" s="345"/>
      <c r="W1779" s="343"/>
      <c r="X1779" s="321"/>
      <c r="Y1779" s="319"/>
      <c r="Z1779" s="319"/>
      <c r="AA1779" s="319"/>
      <c r="AB1779" s="273"/>
      <c r="AC1779" s="273"/>
      <c r="AD1779" s="250">
        <f>AD1778</f>
        <v>0</v>
      </c>
      <c r="AE1779" s="284" t="e">
        <f>VLOOKUP(AD1779,分类参数表!$I$2:$J$10,2,FALSE)</f>
        <v>#N/A</v>
      </c>
      <c r="AF1779" s="285"/>
      <c r="AG1779" s="271"/>
      <c r="AH1779" s="271"/>
      <c r="AI1779" s="271"/>
      <c r="AJ1779" s="271"/>
      <c r="AK1779" s="271"/>
      <c r="AL1779" s="271"/>
      <c r="AM1779" s="294"/>
      <c r="AN1779" s="295" t="e">
        <f t="shared" si="483"/>
        <v>#DIV/0!</v>
      </c>
      <c r="AO1779" s="299"/>
    </row>
    <row r="1780" spans="1:41" s="221" customFormat="1" ht="15" customHeight="1" x14ac:dyDescent="0.15">
      <c r="A1780" s="247"/>
      <c r="B1780" s="248">
        <f t="shared" si="487"/>
        <v>0</v>
      </c>
      <c r="C1780" s="249">
        <f t="shared" si="487"/>
        <v>0</v>
      </c>
      <c r="D1780" s="250">
        <f>D1779+1</f>
        <v>4</v>
      </c>
      <c r="E1780" s="250"/>
      <c r="F1780" s="251"/>
      <c r="G1780" s="250"/>
      <c r="H1780" s="250"/>
      <c r="I1780" s="250"/>
      <c r="J1780" s="250"/>
      <c r="K1780" s="250"/>
      <c r="L1780" s="250"/>
      <c r="M1780" s="250"/>
      <c r="N1780" s="250"/>
      <c r="O1780" s="258">
        <f t="shared" si="482"/>
        <v>0</v>
      </c>
      <c r="P1780" s="333"/>
      <c r="Q1780" s="271"/>
      <c r="R1780" s="319"/>
      <c r="S1780" s="335"/>
      <c r="T1780" s="333"/>
      <c r="U1780" s="321"/>
      <c r="V1780" s="345"/>
      <c r="W1780" s="343"/>
      <c r="X1780" s="321"/>
      <c r="Y1780" s="319"/>
      <c r="Z1780" s="319"/>
      <c r="AA1780" s="319"/>
      <c r="AB1780" s="272"/>
      <c r="AC1780" s="272"/>
      <c r="AD1780" s="250">
        <f>AD1779</f>
        <v>0</v>
      </c>
      <c r="AE1780" s="284" t="e">
        <f>VLOOKUP(AD1780,分类参数表!$I$2:$J$10,2,FALSE)</f>
        <v>#N/A</v>
      </c>
      <c r="AF1780" s="285"/>
      <c r="AG1780" s="271"/>
      <c r="AH1780" s="271"/>
      <c r="AI1780" s="271"/>
      <c r="AJ1780" s="271"/>
      <c r="AK1780" s="271"/>
      <c r="AL1780" s="271"/>
      <c r="AM1780" s="294"/>
      <c r="AN1780" s="295" t="e">
        <f t="shared" si="483"/>
        <v>#DIV/0!</v>
      </c>
      <c r="AO1780" s="299"/>
    </row>
    <row r="1781" spans="1:41" s="221" customFormat="1" ht="15" customHeight="1" x14ac:dyDescent="0.15">
      <c r="A1781" s="247"/>
      <c r="B1781" s="248">
        <f t="shared" si="487"/>
        <v>0</v>
      </c>
      <c r="C1781" s="249">
        <f t="shared" si="487"/>
        <v>0</v>
      </c>
      <c r="D1781" s="250">
        <f>D1780+1</f>
        <v>5</v>
      </c>
      <c r="E1781" s="250"/>
      <c r="F1781" s="251"/>
      <c r="G1781" s="250"/>
      <c r="H1781" s="250"/>
      <c r="I1781" s="250"/>
      <c r="J1781" s="250"/>
      <c r="K1781" s="250"/>
      <c r="L1781" s="250"/>
      <c r="M1781" s="250"/>
      <c r="N1781" s="250"/>
      <c r="O1781" s="258">
        <f t="shared" si="482"/>
        <v>0</v>
      </c>
      <c r="P1781" s="333"/>
      <c r="Q1781" s="271"/>
      <c r="R1781" s="319"/>
      <c r="S1781" s="335"/>
      <c r="T1781" s="333"/>
      <c r="U1781" s="321"/>
      <c r="V1781" s="345"/>
      <c r="W1781" s="343"/>
      <c r="X1781" s="321"/>
      <c r="Y1781" s="319"/>
      <c r="Z1781" s="319"/>
      <c r="AA1781" s="319"/>
      <c r="AB1781" s="272"/>
      <c r="AC1781" s="272"/>
      <c r="AD1781" s="250">
        <f>AD1780</f>
        <v>0</v>
      </c>
      <c r="AE1781" s="284" t="e">
        <f>VLOOKUP(AD1781,分类参数表!$I$2:$J$10,2,FALSE)</f>
        <v>#N/A</v>
      </c>
      <c r="AF1781" s="285"/>
      <c r="AG1781" s="271"/>
      <c r="AH1781" s="271"/>
      <c r="AI1781" s="271"/>
      <c r="AJ1781" s="271"/>
      <c r="AK1781" s="271"/>
      <c r="AL1781" s="271"/>
      <c r="AM1781" s="294"/>
      <c r="AN1781" s="295" t="e">
        <f t="shared" si="483"/>
        <v>#DIV/0!</v>
      </c>
      <c r="AO1781" s="299"/>
    </row>
    <row r="1782" spans="1:41" s="218" customFormat="1" ht="15" customHeight="1" x14ac:dyDescent="0.15">
      <c r="A1782" s="229"/>
      <c r="B1782" s="230"/>
      <c r="C1782" s="231"/>
      <c r="D1782" s="232">
        <v>1</v>
      </c>
      <c r="E1782" s="233"/>
      <c r="F1782" s="233"/>
      <c r="G1782" s="232"/>
      <c r="H1782" s="234"/>
      <c r="I1782" s="234"/>
      <c r="J1782" s="232"/>
      <c r="K1782" s="233"/>
      <c r="L1782" s="232"/>
      <c r="M1782" s="232"/>
      <c r="N1782" s="232"/>
      <c r="O1782" s="255">
        <f t="shared" si="482"/>
        <v>0</v>
      </c>
      <c r="P1782" s="322">
        <f>SUM(O1782:O1786)</f>
        <v>0</v>
      </c>
      <c r="Q1782" s="264"/>
      <c r="R1782" s="330">
        <f>SUMPRODUCT(Q1782:Q1786+0)</f>
        <v>0</v>
      </c>
      <c r="S1782" s="346" t="e">
        <f>R1782/P1782</f>
        <v>#DIV/0!</v>
      </c>
      <c r="T1782" s="322" t="e">
        <f>LOOKUP(S1782,{0.4,0.45,0.5,0.55,0.6,0.65,0.7,0.75,0.8,0.85,0.9,0.95,1},{0.1,0.175,0.25,0.325,0.4,0.475,0.55,0.625,0.7,0.775,0.85,0.925,1})</f>
        <v>#DIV/0!</v>
      </c>
      <c r="U1782" s="324"/>
      <c r="V1782" s="326"/>
      <c r="W1782" s="328"/>
      <c r="X1782" s="324"/>
      <c r="Y1782" s="330">
        <f>R1782-(V1782/10)-X1782</f>
        <v>0</v>
      </c>
      <c r="Z1782" s="330" t="e">
        <f>Y1782*T1782*AE1782</f>
        <v>#DIV/0!</v>
      </c>
      <c r="AA1782" s="330" t="e">
        <f>U1782-V1782+Z1782</f>
        <v>#DIV/0!</v>
      </c>
      <c r="AB1782" s="265"/>
      <c r="AC1782" s="265"/>
      <c r="AD1782" s="276"/>
      <c r="AE1782" s="277" t="e">
        <f>VLOOKUP(AD1782,分类参数表!$I$2:$J$10,2,FALSE)</f>
        <v>#N/A</v>
      </c>
      <c r="AF1782" s="278"/>
      <c r="AG1782" s="264"/>
      <c r="AH1782" s="264"/>
      <c r="AI1782" s="264"/>
      <c r="AJ1782" s="264"/>
      <c r="AK1782" s="264"/>
      <c r="AL1782" s="264"/>
      <c r="AM1782" s="288"/>
      <c r="AN1782" s="289" t="e">
        <f t="shared" si="483"/>
        <v>#DIV/0!</v>
      </c>
      <c r="AO1782" s="296"/>
    </row>
    <row r="1783" spans="1:41" s="219" customFormat="1" ht="15" customHeight="1" x14ac:dyDescent="0.15">
      <c r="A1783" s="235"/>
      <c r="B1783" s="236">
        <f t="shared" ref="B1783:C1786" si="488">B1782</f>
        <v>0</v>
      </c>
      <c r="C1783" s="237">
        <f t="shared" si="488"/>
        <v>0</v>
      </c>
      <c r="D1783" s="238">
        <f>D1782+1</f>
        <v>2</v>
      </c>
      <c r="E1783" s="238"/>
      <c r="F1783" s="239"/>
      <c r="G1783" s="238"/>
      <c r="H1783" s="240"/>
      <c r="I1783" s="240"/>
      <c r="J1783" s="238"/>
      <c r="K1783" s="238"/>
      <c r="L1783" s="238"/>
      <c r="M1783" s="238"/>
      <c r="N1783" s="238"/>
      <c r="O1783" s="256">
        <f t="shared" si="482"/>
        <v>0</v>
      </c>
      <c r="P1783" s="323"/>
      <c r="Q1783" s="266"/>
      <c r="R1783" s="331"/>
      <c r="S1783" s="347"/>
      <c r="T1783" s="323"/>
      <c r="U1783" s="325"/>
      <c r="V1783" s="327"/>
      <c r="W1783" s="329"/>
      <c r="X1783" s="325"/>
      <c r="Y1783" s="331"/>
      <c r="Z1783" s="331"/>
      <c r="AA1783" s="331"/>
      <c r="AB1783" s="267"/>
      <c r="AC1783" s="267"/>
      <c r="AD1783" s="238">
        <f>AD1782</f>
        <v>0</v>
      </c>
      <c r="AE1783" s="279" t="e">
        <f>VLOOKUP(AD1783,分类参数表!$I$2:$J$10,2,FALSE)</f>
        <v>#N/A</v>
      </c>
      <c r="AF1783" s="280"/>
      <c r="AG1783" s="266"/>
      <c r="AH1783" s="266"/>
      <c r="AI1783" s="266"/>
      <c r="AJ1783" s="266"/>
      <c r="AK1783" s="266"/>
      <c r="AL1783" s="266"/>
      <c r="AM1783" s="290"/>
      <c r="AN1783" s="291" t="e">
        <f t="shared" si="483"/>
        <v>#DIV/0!</v>
      </c>
      <c r="AO1783" s="297"/>
    </row>
    <row r="1784" spans="1:41" s="219" customFormat="1" ht="15" customHeight="1" x14ac:dyDescent="0.15">
      <c r="A1784" s="235"/>
      <c r="B1784" s="236">
        <f t="shared" si="488"/>
        <v>0</v>
      </c>
      <c r="C1784" s="237">
        <f t="shared" si="488"/>
        <v>0</v>
      </c>
      <c r="D1784" s="238">
        <f>D1783+1</f>
        <v>3</v>
      </c>
      <c r="E1784" s="238"/>
      <c r="F1784" s="239"/>
      <c r="G1784" s="238"/>
      <c r="H1784" s="240"/>
      <c r="I1784" s="240"/>
      <c r="J1784" s="238"/>
      <c r="K1784" s="238"/>
      <c r="L1784" s="238"/>
      <c r="M1784" s="238"/>
      <c r="N1784" s="238"/>
      <c r="O1784" s="256">
        <f t="shared" si="482"/>
        <v>0</v>
      </c>
      <c r="P1784" s="323"/>
      <c r="Q1784" s="266"/>
      <c r="R1784" s="331"/>
      <c r="S1784" s="347"/>
      <c r="T1784" s="323"/>
      <c r="U1784" s="325"/>
      <c r="V1784" s="327"/>
      <c r="W1784" s="329"/>
      <c r="X1784" s="325"/>
      <c r="Y1784" s="331"/>
      <c r="Z1784" s="331"/>
      <c r="AA1784" s="331"/>
      <c r="AB1784" s="268"/>
      <c r="AC1784" s="268"/>
      <c r="AD1784" s="238">
        <f>AD1783</f>
        <v>0</v>
      </c>
      <c r="AE1784" s="279" t="e">
        <f>VLOOKUP(AD1784,分类参数表!$I$2:$J$10,2,FALSE)</f>
        <v>#N/A</v>
      </c>
      <c r="AF1784" s="280"/>
      <c r="AG1784" s="266"/>
      <c r="AH1784" s="266"/>
      <c r="AI1784" s="266"/>
      <c r="AJ1784" s="266"/>
      <c r="AK1784" s="266"/>
      <c r="AL1784" s="266"/>
      <c r="AM1784" s="290"/>
      <c r="AN1784" s="291" t="e">
        <f t="shared" si="483"/>
        <v>#DIV/0!</v>
      </c>
      <c r="AO1784" s="297"/>
    </row>
    <row r="1785" spans="1:41" s="219" customFormat="1" ht="15" customHeight="1" x14ac:dyDescent="0.15">
      <c r="A1785" s="235"/>
      <c r="B1785" s="236">
        <f t="shared" si="488"/>
        <v>0</v>
      </c>
      <c r="C1785" s="237">
        <f t="shared" si="488"/>
        <v>0</v>
      </c>
      <c r="D1785" s="238">
        <f>D1784+1</f>
        <v>4</v>
      </c>
      <c r="E1785" s="238"/>
      <c r="F1785" s="239"/>
      <c r="G1785" s="238"/>
      <c r="H1785" s="238"/>
      <c r="I1785" s="238"/>
      <c r="J1785" s="238"/>
      <c r="K1785" s="238"/>
      <c r="L1785" s="238"/>
      <c r="M1785" s="238"/>
      <c r="N1785" s="238"/>
      <c r="O1785" s="256">
        <f t="shared" si="482"/>
        <v>0</v>
      </c>
      <c r="P1785" s="323"/>
      <c r="Q1785" s="266"/>
      <c r="R1785" s="331"/>
      <c r="S1785" s="347"/>
      <c r="T1785" s="323"/>
      <c r="U1785" s="325"/>
      <c r="V1785" s="327"/>
      <c r="W1785" s="329"/>
      <c r="X1785" s="325"/>
      <c r="Y1785" s="331"/>
      <c r="Z1785" s="331"/>
      <c r="AA1785" s="331"/>
      <c r="AB1785" s="267"/>
      <c r="AC1785" s="267"/>
      <c r="AD1785" s="238">
        <f>AD1784</f>
        <v>0</v>
      </c>
      <c r="AE1785" s="279" t="e">
        <f>VLOOKUP(AD1785,分类参数表!$I$2:$J$10,2,FALSE)</f>
        <v>#N/A</v>
      </c>
      <c r="AF1785" s="280"/>
      <c r="AG1785" s="266"/>
      <c r="AH1785" s="266"/>
      <c r="AI1785" s="266"/>
      <c r="AJ1785" s="266"/>
      <c r="AK1785" s="266"/>
      <c r="AL1785" s="266"/>
      <c r="AM1785" s="290"/>
      <c r="AN1785" s="291" t="e">
        <f t="shared" si="483"/>
        <v>#DIV/0!</v>
      </c>
      <c r="AO1785" s="297"/>
    </row>
    <row r="1786" spans="1:41" s="219" customFormat="1" ht="15" customHeight="1" x14ac:dyDescent="0.15">
      <c r="A1786" s="235"/>
      <c r="B1786" s="236">
        <f t="shared" si="488"/>
        <v>0</v>
      </c>
      <c r="C1786" s="237">
        <f t="shared" si="488"/>
        <v>0</v>
      </c>
      <c r="D1786" s="238">
        <f>D1785+1</f>
        <v>5</v>
      </c>
      <c r="E1786" s="238"/>
      <c r="F1786" s="239"/>
      <c r="G1786" s="238"/>
      <c r="H1786" s="238"/>
      <c r="I1786" s="238"/>
      <c r="J1786" s="238"/>
      <c r="K1786" s="238"/>
      <c r="L1786" s="238"/>
      <c r="M1786" s="238"/>
      <c r="N1786" s="238"/>
      <c r="O1786" s="256">
        <f t="shared" si="482"/>
        <v>0</v>
      </c>
      <c r="P1786" s="323"/>
      <c r="Q1786" s="266"/>
      <c r="R1786" s="331"/>
      <c r="S1786" s="347"/>
      <c r="T1786" s="323"/>
      <c r="U1786" s="325"/>
      <c r="V1786" s="327"/>
      <c r="W1786" s="329"/>
      <c r="X1786" s="325"/>
      <c r="Y1786" s="331"/>
      <c r="Z1786" s="331"/>
      <c r="AA1786" s="331"/>
      <c r="AB1786" s="267"/>
      <c r="AC1786" s="267"/>
      <c r="AD1786" s="238">
        <f>AD1785</f>
        <v>0</v>
      </c>
      <c r="AE1786" s="279" t="e">
        <f>VLOOKUP(AD1786,分类参数表!$I$2:$J$10,2,FALSE)</f>
        <v>#N/A</v>
      </c>
      <c r="AF1786" s="280"/>
      <c r="AG1786" s="266"/>
      <c r="AH1786" s="266"/>
      <c r="AI1786" s="266"/>
      <c r="AJ1786" s="266"/>
      <c r="AK1786" s="266"/>
      <c r="AL1786" s="266"/>
      <c r="AM1786" s="290"/>
      <c r="AN1786" s="291" t="e">
        <f t="shared" si="483"/>
        <v>#DIV/0!</v>
      </c>
      <c r="AO1786" s="297"/>
    </row>
    <row r="1787" spans="1:41" x14ac:dyDescent="0.15">
      <c r="A1787" s="253"/>
      <c r="B1787" s="38"/>
      <c r="C1787" s="37"/>
      <c r="D1787" s="38"/>
      <c r="E1787" s="38"/>
      <c r="F1787" s="38"/>
      <c r="G1787" s="38"/>
      <c r="H1787" s="38"/>
      <c r="I1787" s="38"/>
      <c r="J1787" s="38"/>
      <c r="K1787" s="38"/>
      <c r="L1787" s="38"/>
      <c r="M1787" s="38"/>
      <c r="N1787" s="38"/>
      <c r="O1787" s="38"/>
      <c r="P1787" s="38"/>
      <c r="Q1787" s="67"/>
      <c r="R1787" s="38"/>
      <c r="S1787" s="38"/>
      <c r="T1787" s="38"/>
      <c r="U1787" s="38"/>
      <c r="V1787" s="68"/>
      <c r="W1787" s="67"/>
      <c r="X1787" s="38"/>
      <c r="Y1787" s="68"/>
      <c r="Z1787" s="68"/>
      <c r="AA1787" s="68"/>
      <c r="AB1787" s="68"/>
      <c r="AC1787" s="68"/>
      <c r="AD1787" s="38"/>
      <c r="AE1787" s="286"/>
      <c r="AF1787" s="38"/>
      <c r="AG1787" s="38"/>
      <c r="AH1787" s="38"/>
      <c r="AI1787" s="38"/>
      <c r="AJ1787" s="38"/>
      <c r="AK1787" s="38"/>
      <c r="AL1787" s="38"/>
      <c r="AM1787" s="68"/>
      <c r="AN1787" s="90"/>
      <c r="AO1787" s="98"/>
    </row>
    <row r="1788" spans="1:41" s="218" customFormat="1" ht="15" customHeight="1" x14ac:dyDescent="0.15">
      <c r="A1788" s="229"/>
      <c r="B1788" s="230"/>
      <c r="C1788" s="231"/>
      <c r="D1788" s="232">
        <v>1</v>
      </c>
      <c r="E1788" s="233"/>
      <c r="F1788" s="233"/>
      <c r="G1788" s="232"/>
      <c r="H1788" s="234"/>
      <c r="I1788" s="234"/>
      <c r="J1788" s="232"/>
      <c r="K1788" s="233"/>
      <c r="L1788" s="232"/>
      <c r="M1788" s="232"/>
      <c r="N1788" s="232"/>
      <c r="O1788" s="255">
        <f t="shared" ref="O1788:O1812" si="489">N1788*M1788</f>
        <v>0</v>
      </c>
      <c r="P1788" s="322">
        <f>SUM(O1788:O1792)</f>
        <v>0</v>
      </c>
      <c r="Q1788" s="264"/>
      <c r="R1788" s="330">
        <f>SUMPRODUCT(Q1788:Q1792+0)</f>
        <v>0</v>
      </c>
      <c r="S1788" s="346" t="e">
        <f>R1788/P1788</f>
        <v>#DIV/0!</v>
      </c>
      <c r="T1788" s="322" t="e">
        <f>LOOKUP(S1788,{0.4,0.45,0.5,0.55,0.6,0.65,0.7,0.75,0.8,0.85,0.9,0.95,1},{0.1,0.175,0.25,0.325,0.4,0.475,0.55,0.625,0.7,0.775,0.85,0.925,1})</f>
        <v>#DIV/0!</v>
      </c>
      <c r="U1788" s="324"/>
      <c r="V1788" s="326"/>
      <c r="W1788" s="328"/>
      <c r="X1788" s="324"/>
      <c r="Y1788" s="330">
        <f>R1788-(V1788/10)-X1788</f>
        <v>0</v>
      </c>
      <c r="Z1788" s="330" t="e">
        <f>Y1788*T1788*AE1788</f>
        <v>#DIV/0!</v>
      </c>
      <c r="AA1788" s="330" t="e">
        <f>U1788-V1788+Z1788</f>
        <v>#DIV/0!</v>
      </c>
      <c r="AB1788" s="265"/>
      <c r="AC1788" s="265"/>
      <c r="AD1788" s="276"/>
      <c r="AE1788" s="277" t="e">
        <f>VLOOKUP(AD1788,分类参数表!$I$2:$J$10,2,FALSE)</f>
        <v>#N/A</v>
      </c>
      <c r="AF1788" s="278"/>
      <c r="AG1788" s="264"/>
      <c r="AH1788" s="264"/>
      <c r="AI1788" s="264"/>
      <c r="AJ1788" s="264"/>
      <c r="AK1788" s="264"/>
      <c r="AL1788" s="264"/>
      <c r="AM1788" s="288"/>
      <c r="AN1788" s="289" t="e">
        <f t="shared" ref="AN1788:AN1812" si="490">(Q1788-AM1788)/M1788/N1788</f>
        <v>#DIV/0!</v>
      </c>
      <c r="AO1788" s="296"/>
    </row>
    <row r="1789" spans="1:41" s="219" customFormat="1" ht="15" customHeight="1" x14ac:dyDescent="0.15">
      <c r="A1789" s="235"/>
      <c r="B1789" s="236">
        <f t="shared" ref="B1789:C1792" si="491">B1788</f>
        <v>0</v>
      </c>
      <c r="C1789" s="237">
        <f t="shared" si="491"/>
        <v>0</v>
      </c>
      <c r="D1789" s="238">
        <f>D1788+1</f>
        <v>2</v>
      </c>
      <c r="E1789" s="238"/>
      <c r="F1789" s="239"/>
      <c r="G1789" s="238"/>
      <c r="H1789" s="240"/>
      <c r="I1789" s="240"/>
      <c r="J1789" s="238"/>
      <c r="K1789" s="238"/>
      <c r="L1789" s="238"/>
      <c r="M1789" s="238"/>
      <c r="N1789" s="238"/>
      <c r="O1789" s="256">
        <f t="shared" si="489"/>
        <v>0</v>
      </c>
      <c r="P1789" s="323"/>
      <c r="Q1789" s="266"/>
      <c r="R1789" s="331"/>
      <c r="S1789" s="347"/>
      <c r="T1789" s="323"/>
      <c r="U1789" s="325"/>
      <c r="V1789" s="327"/>
      <c r="W1789" s="329"/>
      <c r="X1789" s="325"/>
      <c r="Y1789" s="331"/>
      <c r="Z1789" s="331"/>
      <c r="AA1789" s="331"/>
      <c r="AB1789" s="267"/>
      <c r="AC1789" s="267"/>
      <c r="AD1789" s="238">
        <f>AD1788</f>
        <v>0</v>
      </c>
      <c r="AE1789" s="279" t="e">
        <f>VLOOKUP(AD1789,分类参数表!$I$2:$J$10,2,FALSE)</f>
        <v>#N/A</v>
      </c>
      <c r="AF1789" s="280"/>
      <c r="AG1789" s="266"/>
      <c r="AH1789" s="266"/>
      <c r="AI1789" s="266"/>
      <c r="AJ1789" s="266"/>
      <c r="AK1789" s="266"/>
      <c r="AL1789" s="266"/>
      <c r="AM1789" s="290"/>
      <c r="AN1789" s="291" t="e">
        <f t="shared" si="490"/>
        <v>#DIV/0!</v>
      </c>
      <c r="AO1789" s="297"/>
    </row>
    <row r="1790" spans="1:41" s="219" customFormat="1" ht="15" customHeight="1" x14ac:dyDescent="0.15">
      <c r="A1790" s="235"/>
      <c r="B1790" s="236">
        <f t="shared" si="491"/>
        <v>0</v>
      </c>
      <c r="C1790" s="237">
        <f t="shared" si="491"/>
        <v>0</v>
      </c>
      <c r="D1790" s="238">
        <f>D1789+1</f>
        <v>3</v>
      </c>
      <c r="E1790" s="238"/>
      <c r="F1790" s="239"/>
      <c r="G1790" s="238"/>
      <c r="H1790" s="240"/>
      <c r="I1790" s="240"/>
      <c r="J1790" s="238"/>
      <c r="K1790" s="238"/>
      <c r="L1790" s="238"/>
      <c r="M1790" s="238"/>
      <c r="N1790" s="238"/>
      <c r="O1790" s="256">
        <f t="shared" si="489"/>
        <v>0</v>
      </c>
      <c r="P1790" s="323"/>
      <c r="Q1790" s="266"/>
      <c r="R1790" s="331"/>
      <c r="S1790" s="347"/>
      <c r="T1790" s="323"/>
      <c r="U1790" s="325"/>
      <c r="V1790" s="327"/>
      <c r="W1790" s="329"/>
      <c r="X1790" s="325"/>
      <c r="Y1790" s="331"/>
      <c r="Z1790" s="331"/>
      <c r="AA1790" s="331"/>
      <c r="AB1790" s="268"/>
      <c r="AC1790" s="268"/>
      <c r="AD1790" s="238">
        <f>AD1789</f>
        <v>0</v>
      </c>
      <c r="AE1790" s="279" t="e">
        <f>VLOOKUP(AD1790,分类参数表!$I$2:$J$10,2,FALSE)</f>
        <v>#N/A</v>
      </c>
      <c r="AF1790" s="280"/>
      <c r="AG1790" s="266"/>
      <c r="AH1790" s="266"/>
      <c r="AI1790" s="266"/>
      <c r="AJ1790" s="266"/>
      <c r="AK1790" s="266"/>
      <c r="AL1790" s="266"/>
      <c r="AM1790" s="290"/>
      <c r="AN1790" s="291" t="e">
        <f t="shared" si="490"/>
        <v>#DIV/0!</v>
      </c>
      <c r="AO1790" s="297"/>
    </row>
    <row r="1791" spans="1:41" s="219" customFormat="1" ht="15" customHeight="1" x14ac:dyDescent="0.15">
      <c r="A1791" s="235"/>
      <c r="B1791" s="236">
        <f t="shared" si="491"/>
        <v>0</v>
      </c>
      <c r="C1791" s="237">
        <f t="shared" si="491"/>
        <v>0</v>
      </c>
      <c r="D1791" s="238">
        <f>D1790+1</f>
        <v>4</v>
      </c>
      <c r="E1791" s="238"/>
      <c r="F1791" s="239"/>
      <c r="G1791" s="238"/>
      <c r="H1791" s="238"/>
      <c r="I1791" s="238"/>
      <c r="J1791" s="238"/>
      <c r="K1791" s="238"/>
      <c r="L1791" s="238"/>
      <c r="M1791" s="238"/>
      <c r="N1791" s="238"/>
      <c r="O1791" s="256">
        <f t="shared" si="489"/>
        <v>0</v>
      </c>
      <c r="P1791" s="323"/>
      <c r="Q1791" s="266"/>
      <c r="R1791" s="331"/>
      <c r="S1791" s="347"/>
      <c r="T1791" s="323"/>
      <c r="U1791" s="325"/>
      <c r="V1791" s="327"/>
      <c r="W1791" s="329"/>
      <c r="X1791" s="325"/>
      <c r="Y1791" s="331"/>
      <c r="Z1791" s="331"/>
      <c r="AA1791" s="331"/>
      <c r="AB1791" s="267"/>
      <c r="AC1791" s="267"/>
      <c r="AD1791" s="238">
        <f>AD1790</f>
        <v>0</v>
      </c>
      <c r="AE1791" s="279" t="e">
        <f>VLOOKUP(AD1791,分类参数表!$I$2:$J$10,2,FALSE)</f>
        <v>#N/A</v>
      </c>
      <c r="AF1791" s="280"/>
      <c r="AG1791" s="266"/>
      <c r="AH1791" s="266"/>
      <c r="AI1791" s="266"/>
      <c r="AJ1791" s="266"/>
      <c r="AK1791" s="266"/>
      <c r="AL1791" s="266"/>
      <c r="AM1791" s="290"/>
      <c r="AN1791" s="291" t="e">
        <f t="shared" si="490"/>
        <v>#DIV/0!</v>
      </c>
      <c r="AO1791" s="297"/>
    </row>
    <row r="1792" spans="1:41" s="219" customFormat="1" ht="15" customHeight="1" x14ac:dyDescent="0.15">
      <c r="A1792" s="235"/>
      <c r="B1792" s="236">
        <f t="shared" si="491"/>
        <v>0</v>
      </c>
      <c r="C1792" s="237">
        <f t="shared" si="491"/>
        <v>0</v>
      </c>
      <c r="D1792" s="238">
        <f>D1791+1</f>
        <v>5</v>
      </c>
      <c r="E1792" s="238"/>
      <c r="F1792" s="239"/>
      <c r="G1792" s="238"/>
      <c r="H1792" s="238"/>
      <c r="I1792" s="238"/>
      <c r="J1792" s="238"/>
      <c r="K1792" s="238"/>
      <c r="L1792" s="238"/>
      <c r="M1792" s="238"/>
      <c r="N1792" s="238"/>
      <c r="O1792" s="256">
        <f t="shared" si="489"/>
        <v>0</v>
      </c>
      <c r="P1792" s="323"/>
      <c r="Q1792" s="266"/>
      <c r="R1792" s="331"/>
      <c r="S1792" s="347"/>
      <c r="T1792" s="323"/>
      <c r="U1792" s="325"/>
      <c r="V1792" s="327"/>
      <c r="W1792" s="329"/>
      <c r="X1792" s="325"/>
      <c r="Y1792" s="331"/>
      <c r="Z1792" s="331"/>
      <c r="AA1792" s="331"/>
      <c r="AB1792" s="267"/>
      <c r="AC1792" s="267"/>
      <c r="AD1792" s="238">
        <f>AD1791</f>
        <v>0</v>
      </c>
      <c r="AE1792" s="279" t="e">
        <f>VLOOKUP(AD1792,分类参数表!$I$2:$J$10,2,FALSE)</f>
        <v>#N/A</v>
      </c>
      <c r="AF1792" s="280"/>
      <c r="AG1792" s="266"/>
      <c r="AH1792" s="266"/>
      <c r="AI1792" s="266"/>
      <c r="AJ1792" s="266"/>
      <c r="AK1792" s="266"/>
      <c r="AL1792" s="266"/>
      <c r="AM1792" s="290"/>
      <c r="AN1792" s="291" t="e">
        <f t="shared" si="490"/>
        <v>#DIV/0!</v>
      </c>
      <c r="AO1792" s="297"/>
    </row>
    <row r="1793" spans="1:41" s="220" customFormat="1" ht="15" customHeight="1" x14ac:dyDescent="0.15">
      <c r="A1793" s="241"/>
      <c r="B1793" s="242"/>
      <c r="C1793" s="243"/>
      <c r="D1793" s="244">
        <v>1</v>
      </c>
      <c r="E1793" s="245"/>
      <c r="F1793" s="245"/>
      <c r="G1793" s="244"/>
      <c r="H1793" s="246"/>
      <c r="I1793" s="246"/>
      <c r="J1793" s="244"/>
      <c r="K1793" s="245"/>
      <c r="L1793" s="244"/>
      <c r="M1793" s="244"/>
      <c r="N1793" s="244"/>
      <c r="O1793" s="257">
        <f t="shared" si="489"/>
        <v>0</v>
      </c>
      <c r="P1793" s="332">
        <f>SUM(O1793:O1797)</f>
        <v>0</v>
      </c>
      <c r="Q1793" s="269"/>
      <c r="R1793" s="318">
        <f>SUMPRODUCT(Q1793:Q1797+0)</f>
        <v>0</v>
      </c>
      <c r="S1793" s="334" t="e">
        <f>R1793/P1793</f>
        <v>#DIV/0!</v>
      </c>
      <c r="T1793" s="332" t="e">
        <f>LOOKUP(S1793,{0.4,0.45,0.5,0.55,0.6,0.65,0.7,0.75,0.8,0.85,0.9,0.95,1},{0.1,0.175,0.25,0.325,0.4,0.475,0.55,0.625,0.7,0.775,0.85,0.925,1})</f>
        <v>#DIV/0!</v>
      </c>
      <c r="U1793" s="320"/>
      <c r="V1793" s="344"/>
      <c r="W1793" s="342"/>
      <c r="X1793" s="320"/>
      <c r="Y1793" s="318">
        <f>R1793-(V1793/10)-X1793</f>
        <v>0</v>
      </c>
      <c r="Z1793" s="318" t="e">
        <f>Y1793*T1793*AE1793</f>
        <v>#DIV/0!</v>
      </c>
      <c r="AA1793" s="318" t="e">
        <f>U1793-V1793+Z1793</f>
        <v>#DIV/0!</v>
      </c>
      <c r="AB1793" s="270"/>
      <c r="AC1793" s="270"/>
      <c r="AD1793" s="281"/>
      <c r="AE1793" s="282" t="e">
        <f>VLOOKUP(AD1793,分类参数表!$I$2:$J$10,2,FALSE)</f>
        <v>#N/A</v>
      </c>
      <c r="AF1793" s="283"/>
      <c r="AG1793" s="269"/>
      <c r="AH1793" s="269"/>
      <c r="AI1793" s="269"/>
      <c r="AJ1793" s="269"/>
      <c r="AK1793" s="269"/>
      <c r="AL1793" s="269"/>
      <c r="AM1793" s="292"/>
      <c r="AN1793" s="293" t="e">
        <f t="shared" si="490"/>
        <v>#DIV/0!</v>
      </c>
      <c r="AO1793" s="298"/>
    </row>
    <row r="1794" spans="1:41" s="221" customFormat="1" ht="15" customHeight="1" x14ac:dyDescent="0.15">
      <c r="A1794" s="247"/>
      <c r="B1794" s="248">
        <f t="shared" ref="B1794:C1797" si="492">B1793</f>
        <v>0</v>
      </c>
      <c r="C1794" s="249">
        <f t="shared" si="492"/>
        <v>0</v>
      </c>
      <c r="D1794" s="250">
        <f>D1793+1</f>
        <v>2</v>
      </c>
      <c r="E1794" s="250"/>
      <c r="F1794" s="251"/>
      <c r="G1794" s="250"/>
      <c r="H1794" s="252"/>
      <c r="I1794" s="252"/>
      <c r="J1794" s="250"/>
      <c r="K1794" s="250"/>
      <c r="L1794" s="250"/>
      <c r="M1794" s="250"/>
      <c r="N1794" s="250"/>
      <c r="O1794" s="258">
        <f t="shared" si="489"/>
        <v>0</v>
      </c>
      <c r="P1794" s="333"/>
      <c r="Q1794" s="271"/>
      <c r="R1794" s="319"/>
      <c r="S1794" s="335"/>
      <c r="T1794" s="333"/>
      <c r="U1794" s="321"/>
      <c r="V1794" s="345"/>
      <c r="W1794" s="343"/>
      <c r="X1794" s="321"/>
      <c r="Y1794" s="319"/>
      <c r="Z1794" s="319"/>
      <c r="AA1794" s="319"/>
      <c r="AB1794" s="272"/>
      <c r="AC1794" s="272"/>
      <c r="AD1794" s="250">
        <f>AD1793</f>
        <v>0</v>
      </c>
      <c r="AE1794" s="284" t="e">
        <f>VLOOKUP(AD1794,分类参数表!$I$2:$J$10,2,FALSE)</f>
        <v>#N/A</v>
      </c>
      <c r="AF1794" s="285"/>
      <c r="AG1794" s="271"/>
      <c r="AH1794" s="271"/>
      <c r="AI1794" s="271"/>
      <c r="AJ1794" s="271"/>
      <c r="AK1794" s="271"/>
      <c r="AL1794" s="271"/>
      <c r="AM1794" s="294"/>
      <c r="AN1794" s="295" t="e">
        <f t="shared" si="490"/>
        <v>#DIV/0!</v>
      </c>
      <c r="AO1794" s="299"/>
    </row>
    <row r="1795" spans="1:41" s="221" customFormat="1" ht="15" customHeight="1" x14ac:dyDescent="0.15">
      <c r="A1795" s="247"/>
      <c r="B1795" s="248">
        <f t="shared" si="492"/>
        <v>0</v>
      </c>
      <c r="C1795" s="249">
        <f t="shared" si="492"/>
        <v>0</v>
      </c>
      <c r="D1795" s="250">
        <f>D1794+1</f>
        <v>3</v>
      </c>
      <c r="E1795" s="250"/>
      <c r="F1795" s="251"/>
      <c r="G1795" s="250"/>
      <c r="H1795" s="252"/>
      <c r="I1795" s="252"/>
      <c r="J1795" s="250"/>
      <c r="K1795" s="250"/>
      <c r="L1795" s="250"/>
      <c r="M1795" s="250"/>
      <c r="N1795" s="250"/>
      <c r="O1795" s="258">
        <f t="shared" si="489"/>
        <v>0</v>
      </c>
      <c r="P1795" s="333"/>
      <c r="Q1795" s="271"/>
      <c r="R1795" s="319"/>
      <c r="S1795" s="335"/>
      <c r="T1795" s="333"/>
      <c r="U1795" s="321"/>
      <c r="V1795" s="345"/>
      <c r="W1795" s="343"/>
      <c r="X1795" s="321"/>
      <c r="Y1795" s="319"/>
      <c r="Z1795" s="319"/>
      <c r="AA1795" s="319"/>
      <c r="AB1795" s="273"/>
      <c r="AC1795" s="273"/>
      <c r="AD1795" s="250">
        <f>AD1794</f>
        <v>0</v>
      </c>
      <c r="AE1795" s="284" t="e">
        <f>VLOOKUP(AD1795,分类参数表!$I$2:$J$10,2,FALSE)</f>
        <v>#N/A</v>
      </c>
      <c r="AF1795" s="285"/>
      <c r="AG1795" s="271"/>
      <c r="AH1795" s="271"/>
      <c r="AI1795" s="271"/>
      <c r="AJ1795" s="271"/>
      <c r="AK1795" s="271"/>
      <c r="AL1795" s="271"/>
      <c r="AM1795" s="294"/>
      <c r="AN1795" s="295" t="e">
        <f t="shared" si="490"/>
        <v>#DIV/0!</v>
      </c>
      <c r="AO1795" s="299"/>
    </row>
    <row r="1796" spans="1:41" s="221" customFormat="1" ht="15" customHeight="1" x14ac:dyDescent="0.15">
      <c r="A1796" s="247"/>
      <c r="B1796" s="248">
        <f t="shared" si="492"/>
        <v>0</v>
      </c>
      <c r="C1796" s="249">
        <f t="shared" si="492"/>
        <v>0</v>
      </c>
      <c r="D1796" s="250">
        <f>D1795+1</f>
        <v>4</v>
      </c>
      <c r="E1796" s="250"/>
      <c r="F1796" s="251"/>
      <c r="G1796" s="250"/>
      <c r="H1796" s="250"/>
      <c r="I1796" s="250"/>
      <c r="J1796" s="250"/>
      <c r="K1796" s="250"/>
      <c r="L1796" s="250"/>
      <c r="M1796" s="250"/>
      <c r="N1796" s="250"/>
      <c r="O1796" s="258">
        <f t="shared" si="489"/>
        <v>0</v>
      </c>
      <c r="P1796" s="333"/>
      <c r="Q1796" s="271"/>
      <c r="R1796" s="319"/>
      <c r="S1796" s="335"/>
      <c r="T1796" s="333"/>
      <c r="U1796" s="321"/>
      <c r="V1796" s="345"/>
      <c r="W1796" s="343"/>
      <c r="X1796" s="321"/>
      <c r="Y1796" s="319"/>
      <c r="Z1796" s="319"/>
      <c r="AA1796" s="319"/>
      <c r="AB1796" s="272"/>
      <c r="AC1796" s="272"/>
      <c r="AD1796" s="250">
        <f>AD1795</f>
        <v>0</v>
      </c>
      <c r="AE1796" s="284" t="e">
        <f>VLOOKUP(AD1796,分类参数表!$I$2:$J$10,2,FALSE)</f>
        <v>#N/A</v>
      </c>
      <c r="AF1796" s="285"/>
      <c r="AG1796" s="271"/>
      <c r="AH1796" s="271"/>
      <c r="AI1796" s="271"/>
      <c r="AJ1796" s="271"/>
      <c r="AK1796" s="271"/>
      <c r="AL1796" s="271"/>
      <c r="AM1796" s="294"/>
      <c r="AN1796" s="295" t="e">
        <f t="shared" si="490"/>
        <v>#DIV/0!</v>
      </c>
      <c r="AO1796" s="299"/>
    </row>
    <row r="1797" spans="1:41" s="221" customFormat="1" ht="15" customHeight="1" x14ac:dyDescent="0.15">
      <c r="A1797" s="247"/>
      <c r="B1797" s="248">
        <f t="shared" si="492"/>
        <v>0</v>
      </c>
      <c r="C1797" s="249">
        <f t="shared" si="492"/>
        <v>0</v>
      </c>
      <c r="D1797" s="250">
        <f>D1796+1</f>
        <v>5</v>
      </c>
      <c r="E1797" s="250"/>
      <c r="F1797" s="251"/>
      <c r="G1797" s="250"/>
      <c r="H1797" s="250"/>
      <c r="I1797" s="250"/>
      <c r="J1797" s="250"/>
      <c r="K1797" s="250"/>
      <c r="L1797" s="250"/>
      <c r="M1797" s="250"/>
      <c r="N1797" s="250"/>
      <c r="O1797" s="258">
        <f t="shared" si="489"/>
        <v>0</v>
      </c>
      <c r="P1797" s="333"/>
      <c r="Q1797" s="271"/>
      <c r="R1797" s="319"/>
      <c r="S1797" s="335"/>
      <c r="T1797" s="333"/>
      <c r="U1797" s="321"/>
      <c r="V1797" s="345"/>
      <c r="W1797" s="343"/>
      <c r="X1797" s="321"/>
      <c r="Y1797" s="319"/>
      <c r="Z1797" s="319"/>
      <c r="AA1797" s="319"/>
      <c r="AB1797" s="272"/>
      <c r="AC1797" s="272"/>
      <c r="AD1797" s="250">
        <f>AD1796</f>
        <v>0</v>
      </c>
      <c r="AE1797" s="284" t="e">
        <f>VLOOKUP(AD1797,分类参数表!$I$2:$J$10,2,FALSE)</f>
        <v>#N/A</v>
      </c>
      <c r="AF1797" s="285"/>
      <c r="AG1797" s="271"/>
      <c r="AH1797" s="271"/>
      <c r="AI1797" s="271"/>
      <c r="AJ1797" s="271"/>
      <c r="AK1797" s="271"/>
      <c r="AL1797" s="271"/>
      <c r="AM1797" s="294"/>
      <c r="AN1797" s="295" t="e">
        <f t="shared" si="490"/>
        <v>#DIV/0!</v>
      </c>
      <c r="AO1797" s="299"/>
    </row>
    <row r="1798" spans="1:41" s="218" customFormat="1" ht="15" customHeight="1" x14ac:dyDescent="0.15">
      <c r="A1798" s="229"/>
      <c r="B1798" s="230"/>
      <c r="C1798" s="231"/>
      <c r="D1798" s="232">
        <v>1</v>
      </c>
      <c r="E1798" s="233"/>
      <c r="F1798" s="233"/>
      <c r="G1798" s="232"/>
      <c r="H1798" s="234"/>
      <c r="I1798" s="234"/>
      <c r="J1798" s="232"/>
      <c r="K1798" s="233"/>
      <c r="L1798" s="232"/>
      <c r="M1798" s="232"/>
      <c r="N1798" s="232"/>
      <c r="O1798" s="255">
        <f t="shared" si="489"/>
        <v>0</v>
      </c>
      <c r="P1798" s="322">
        <f>SUM(O1798:O1802)</f>
        <v>0</v>
      </c>
      <c r="Q1798" s="264"/>
      <c r="R1798" s="330">
        <f>SUMPRODUCT(Q1798:Q1802+0)</f>
        <v>0</v>
      </c>
      <c r="S1798" s="346" t="e">
        <f>R1798/P1798</f>
        <v>#DIV/0!</v>
      </c>
      <c r="T1798" s="322" t="e">
        <f>LOOKUP(S1798,{0.4,0.45,0.5,0.55,0.6,0.65,0.7,0.75,0.8,0.85,0.9,0.95,1},{0.1,0.175,0.25,0.325,0.4,0.475,0.55,0.625,0.7,0.775,0.85,0.925,1})</f>
        <v>#DIV/0!</v>
      </c>
      <c r="U1798" s="324"/>
      <c r="V1798" s="326"/>
      <c r="W1798" s="328"/>
      <c r="X1798" s="324"/>
      <c r="Y1798" s="330">
        <f>R1798-(V1798/10)-X1798</f>
        <v>0</v>
      </c>
      <c r="Z1798" s="330" t="e">
        <f>Y1798*T1798*AE1798</f>
        <v>#DIV/0!</v>
      </c>
      <c r="AA1798" s="330" t="e">
        <f>U1798-V1798+Z1798</f>
        <v>#DIV/0!</v>
      </c>
      <c r="AB1798" s="265"/>
      <c r="AC1798" s="265"/>
      <c r="AD1798" s="276"/>
      <c r="AE1798" s="277" t="e">
        <f>VLOOKUP(AD1798,分类参数表!$I$2:$J$10,2,FALSE)</f>
        <v>#N/A</v>
      </c>
      <c r="AF1798" s="278"/>
      <c r="AG1798" s="264"/>
      <c r="AH1798" s="264"/>
      <c r="AI1798" s="264"/>
      <c r="AJ1798" s="264"/>
      <c r="AK1798" s="264"/>
      <c r="AL1798" s="264"/>
      <c r="AM1798" s="288"/>
      <c r="AN1798" s="289" t="e">
        <f t="shared" si="490"/>
        <v>#DIV/0!</v>
      </c>
      <c r="AO1798" s="296"/>
    </row>
    <row r="1799" spans="1:41" s="219" customFormat="1" ht="15" customHeight="1" x14ac:dyDescent="0.15">
      <c r="A1799" s="235"/>
      <c r="B1799" s="236">
        <f t="shared" ref="B1799:C1802" si="493">B1798</f>
        <v>0</v>
      </c>
      <c r="C1799" s="237">
        <f t="shared" si="493"/>
        <v>0</v>
      </c>
      <c r="D1799" s="238">
        <f>D1798+1</f>
        <v>2</v>
      </c>
      <c r="E1799" s="238"/>
      <c r="F1799" s="239"/>
      <c r="G1799" s="238"/>
      <c r="H1799" s="240"/>
      <c r="I1799" s="240"/>
      <c r="J1799" s="238"/>
      <c r="K1799" s="238"/>
      <c r="L1799" s="238"/>
      <c r="M1799" s="238"/>
      <c r="N1799" s="238"/>
      <c r="O1799" s="256">
        <f t="shared" si="489"/>
        <v>0</v>
      </c>
      <c r="P1799" s="323"/>
      <c r="Q1799" s="266"/>
      <c r="R1799" s="331"/>
      <c r="S1799" s="347"/>
      <c r="T1799" s="323"/>
      <c r="U1799" s="325"/>
      <c r="V1799" s="327"/>
      <c r="W1799" s="329"/>
      <c r="X1799" s="325"/>
      <c r="Y1799" s="331"/>
      <c r="Z1799" s="331"/>
      <c r="AA1799" s="331"/>
      <c r="AB1799" s="267"/>
      <c r="AC1799" s="267"/>
      <c r="AD1799" s="238">
        <f>AD1798</f>
        <v>0</v>
      </c>
      <c r="AE1799" s="279" t="e">
        <f>VLOOKUP(AD1799,分类参数表!$I$2:$J$10,2,FALSE)</f>
        <v>#N/A</v>
      </c>
      <c r="AF1799" s="280"/>
      <c r="AG1799" s="266"/>
      <c r="AH1799" s="266"/>
      <c r="AI1799" s="266"/>
      <c r="AJ1799" s="266"/>
      <c r="AK1799" s="266"/>
      <c r="AL1799" s="266"/>
      <c r="AM1799" s="290"/>
      <c r="AN1799" s="291" t="e">
        <f t="shared" si="490"/>
        <v>#DIV/0!</v>
      </c>
      <c r="AO1799" s="297"/>
    </row>
    <row r="1800" spans="1:41" s="219" customFormat="1" ht="15" customHeight="1" x14ac:dyDescent="0.15">
      <c r="A1800" s="235"/>
      <c r="B1800" s="236">
        <f t="shared" si="493"/>
        <v>0</v>
      </c>
      <c r="C1800" s="237">
        <f t="shared" si="493"/>
        <v>0</v>
      </c>
      <c r="D1800" s="238">
        <f>D1799+1</f>
        <v>3</v>
      </c>
      <c r="E1800" s="238"/>
      <c r="F1800" s="239"/>
      <c r="G1800" s="238"/>
      <c r="H1800" s="240"/>
      <c r="I1800" s="240"/>
      <c r="J1800" s="238"/>
      <c r="K1800" s="238"/>
      <c r="L1800" s="238"/>
      <c r="M1800" s="238"/>
      <c r="N1800" s="238"/>
      <c r="O1800" s="256">
        <f t="shared" si="489"/>
        <v>0</v>
      </c>
      <c r="P1800" s="323"/>
      <c r="Q1800" s="266"/>
      <c r="R1800" s="331"/>
      <c r="S1800" s="347"/>
      <c r="T1800" s="323"/>
      <c r="U1800" s="325"/>
      <c r="V1800" s="327"/>
      <c r="W1800" s="329"/>
      <c r="X1800" s="325"/>
      <c r="Y1800" s="331"/>
      <c r="Z1800" s="331"/>
      <c r="AA1800" s="331"/>
      <c r="AB1800" s="268"/>
      <c r="AC1800" s="268"/>
      <c r="AD1800" s="238">
        <f>AD1799</f>
        <v>0</v>
      </c>
      <c r="AE1800" s="279" t="e">
        <f>VLOOKUP(AD1800,分类参数表!$I$2:$J$10,2,FALSE)</f>
        <v>#N/A</v>
      </c>
      <c r="AF1800" s="280"/>
      <c r="AG1800" s="266"/>
      <c r="AH1800" s="266"/>
      <c r="AI1800" s="266"/>
      <c r="AJ1800" s="266"/>
      <c r="AK1800" s="266"/>
      <c r="AL1800" s="266"/>
      <c r="AM1800" s="290"/>
      <c r="AN1800" s="291" t="e">
        <f t="shared" si="490"/>
        <v>#DIV/0!</v>
      </c>
      <c r="AO1800" s="297"/>
    </row>
    <row r="1801" spans="1:41" s="219" customFormat="1" ht="15" customHeight="1" x14ac:dyDescent="0.15">
      <c r="A1801" s="235"/>
      <c r="B1801" s="236">
        <f t="shared" si="493"/>
        <v>0</v>
      </c>
      <c r="C1801" s="237">
        <f t="shared" si="493"/>
        <v>0</v>
      </c>
      <c r="D1801" s="238">
        <f>D1800+1</f>
        <v>4</v>
      </c>
      <c r="E1801" s="238"/>
      <c r="F1801" s="239"/>
      <c r="G1801" s="238"/>
      <c r="H1801" s="238"/>
      <c r="I1801" s="238"/>
      <c r="J1801" s="238"/>
      <c r="K1801" s="238"/>
      <c r="L1801" s="238"/>
      <c r="M1801" s="238"/>
      <c r="N1801" s="238"/>
      <c r="O1801" s="256">
        <f t="shared" si="489"/>
        <v>0</v>
      </c>
      <c r="P1801" s="323"/>
      <c r="Q1801" s="266"/>
      <c r="R1801" s="331"/>
      <c r="S1801" s="347"/>
      <c r="T1801" s="323"/>
      <c r="U1801" s="325"/>
      <c r="V1801" s="327"/>
      <c r="W1801" s="329"/>
      <c r="X1801" s="325"/>
      <c r="Y1801" s="331"/>
      <c r="Z1801" s="331"/>
      <c r="AA1801" s="331"/>
      <c r="AB1801" s="267"/>
      <c r="AC1801" s="267"/>
      <c r="AD1801" s="238">
        <f>AD1800</f>
        <v>0</v>
      </c>
      <c r="AE1801" s="279" t="e">
        <f>VLOOKUP(AD1801,分类参数表!$I$2:$J$10,2,FALSE)</f>
        <v>#N/A</v>
      </c>
      <c r="AF1801" s="280"/>
      <c r="AG1801" s="266"/>
      <c r="AH1801" s="266"/>
      <c r="AI1801" s="266"/>
      <c r="AJ1801" s="266"/>
      <c r="AK1801" s="266"/>
      <c r="AL1801" s="266"/>
      <c r="AM1801" s="290"/>
      <c r="AN1801" s="291" t="e">
        <f t="shared" si="490"/>
        <v>#DIV/0!</v>
      </c>
      <c r="AO1801" s="297"/>
    </row>
    <row r="1802" spans="1:41" s="219" customFormat="1" ht="15" customHeight="1" x14ac:dyDescent="0.15">
      <c r="A1802" s="235"/>
      <c r="B1802" s="236">
        <f t="shared" si="493"/>
        <v>0</v>
      </c>
      <c r="C1802" s="237">
        <f t="shared" si="493"/>
        <v>0</v>
      </c>
      <c r="D1802" s="238">
        <f>D1801+1</f>
        <v>5</v>
      </c>
      <c r="E1802" s="238"/>
      <c r="F1802" s="239"/>
      <c r="G1802" s="238"/>
      <c r="H1802" s="238"/>
      <c r="I1802" s="238"/>
      <c r="J1802" s="238"/>
      <c r="K1802" s="238"/>
      <c r="L1802" s="238"/>
      <c r="M1802" s="238"/>
      <c r="N1802" s="238"/>
      <c r="O1802" s="256">
        <f t="shared" si="489"/>
        <v>0</v>
      </c>
      <c r="P1802" s="323"/>
      <c r="Q1802" s="266"/>
      <c r="R1802" s="331"/>
      <c r="S1802" s="347"/>
      <c r="T1802" s="323"/>
      <c r="U1802" s="325"/>
      <c r="V1802" s="327"/>
      <c r="W1802" s="329"/>
      <c r="X1802" s="325"/>
      <c r="Y1802" s="331"/>
      <c r="Z1802" s="331"/>
      <c r="AA1802" s="331"/>
      <c r="AB1802" s="267"/>
      <c r="AC1802" s="267"/>
      <c r="AD1802" s="238">
        <f>AD1801</f>
        <v>0</v>
      </c>
      <c r="AE1802" s="279" t="e">
        <f>VLOOKUP(AD1802,分类参数表!$I$2:$J$10,2,FALSE)</f>
        <v>#N/A</v>
      </c>
      <c r="AF1802" s="280"/>
      <c r="AG1802" s="266"/>
      <c r="AH1802" s="266"/>
      <c r="AI1802" s="266"/>
      <c r="AJ1802" s="266"/>
      <c r="AK1802" s="266"/>
      <c r="AL1802" s="266"/>
      <c r="AM1802" s="290"/>
      <c r="AN1802" s="291" t="e">
        <f t="shared" si="490"/>
        <v>#DIV/0!</v>
      </c>
      <c r="AO1802" s="297"/>
    </row>
    <row r="1803" spans="1:41" s="220" customFormat="1" ht="15" customHeight="1" x14ac:dyDescent="0.15">
      <c r="A1803" s="241"/>
      <c r="B1803" s="242"/>
      <c r="C1803" s="243"/>
      <c r="D1803" s="244">
        <v>1</v>
      </c>
      <c r="E1803" s="245"/>
      <c r="F1803" s="245"/>
      <c r="G1803" s="244"/>
      <c r="H1803" s="246"/>
      <c r="I1803" s="246"/>
      <c r="J1803" s="244"/>
      <c r="K1803" s="245"/>
      <c r="L1803" s="244"/>
      <c r="M1803" s="244"/>
      <c r="N1803" s="244"/>
      <c r="O1803" s="257">
        <f t="shared" si="489"/>
        <v>0</v>
      </c>
      <c r="P1803" s="332">
        <f>SUM(O1803:O1807)</f>
        <v>0</v>
      </c>
      <c r="Q1803" s="269"/>
      <c r="R1803" s="318">
        <f>SUMPRODUCT(Q1803:Q1807+0)</f>
        <v>0</v>
      </c>
      <c r="S1803" s="334" t="e">
        <f>R1803/P1803</f>
        <v>#DIV/0!</v>
      </c>
      <c r="T1803" s="332" t="e">
        <f>LOOKUP(S1803,{0.4,0.45,0.5,0.55,0.6,0.65,0.7,0.75,0.8,0.85,0.9,0.95,1},{0.1,0.175,0.25,0.325,0.4,0.475,0.55,0.625,0.7,0.775,0.85,0.925,1})</f>
        <v>#DIV/0!</v>
      </c>
      <c r="U1803" s="320"/>
      <c r="V1803" s="344"/>
      <c r="W1803" s="342"/>
      <c r="X1803" s="320"/>
      <c r="Y1803" s="318">
        <f>R1803-(V1803/10)-X1803</f>
        <v>0</v>
      </c>
      <c r="Z1803" s="318" t="e">
        <f>Y1803*T1803*AE1803</f>
        <v>#DIV/0!</v>
      </c>
      <c r="AA1803" s="318" t="e">
        <f>U1803-V1803+Z1803</f>
        <v>#DIV/0!</v>
      </c>
      <c r="AB1803" s="270"/>
      <c r="AC1803" s="270"/>
      <c r="AD1803" s="281"/>
      <c r="AE1803" s="282" t="e">
        <f>VLOOKUP(AD1803,分类参数表!$I$2:$J$10,2,FALSE)</f>
        <v>#N/A</v>
      </c>
      <c r="AF1803" s="283"/>
      <c r="AG1803" s="269"/>
      <c r="AH1803" s="269"/>
      <c r="AI1803" s="269"/>
      <c r="AJ1803" s="269"/>
      <c r="AK1803" s="269"/>
      <c r="AL1803" s="269"/>
      <c r="AM1803" s="292"/>
      <c r="AN1803" s="293" t="e">
        <f t="shared" si="490"/>
        <v>#DIV/0!</v>
      </c>
      <c r="AO1803" s="298"/>
    </row>
    <row r="1804" spans="1:41" s="221" customFormat="1" ht="15" customHeight="1" x14ac:dyDescent="0.15">
      <c r="A1804" s="247"/>
      <c r="B1804" s="248">
        <f t="shared" ref="B1804:C1807" si="494">B1803</f>
        <v>0</v>
      </c>
      <c r="C1804" s="249">
        <f t="shared" si="494"/>
        <v>0</v>
      </c>
      <c r="D1804" s="250">
        <f>D1803+1</f>
        <v>2</v>
      </c>
      <c r="E1804" s="250"/>
      <c r="F1804" s="251"/>
      <c r="G1804" s="250"/>
      <c r="H1804" s="252"/>
      <c r="I1804" s="252"/>
      <c r="J1804" s="250"/>
      <c r="K1804" s="250"/>
      <c r="L1804" s="250"/>
      <c r="M1804" s="250"/>
      <c r="N1804" s="250"/>
      <c r="O1804" s="258">
        <f t="shared" si="489"/>
        <v>0</v>
      </c>
      <c r="P1804" s="333"/>
      <c r="Q1804" s="271"/>
      <c r="R1804" s="319"/>
      <c r="S1804" s="335"/>
      <c r="T1804" s="333"/>
      <c r="U1804" s="321"/>
      <c r="V1804" s="345"/>
      <c r="W1804" s="343"/>
      <c r="X1804" s="321"/>
      <c r="Y1804" s="319"/>
      <c r="Z1804" s="319"/>
      <c r="AA1804" s="319"/>
      <c r="AB1804" s="272"/>
      <c r="AC1804" s="272"/>
      <c r="AD1804" s="250">
        <f>AD1803</f>
        <v>0</v>
      </c>
      <c r="AE1804" s="284" t="e">
        <f>VLOOKUP(AD1804,分类参数表!$I$2:$J$10,2,FALSE)</f>
        <v>#N/A</v>
      </c>
      <c r="AF1804" s="285"/>
      <c r="AG1804" s="271"/>
      <c r="AH1804" s="271"/>
      <c r="AI1804" s="271"/>
      <c r="AJ1804" s="271"/>
      <c r="AK1804" s="271"/>
      <c r="AL1804" s="271"/>
      <c r="AM1804" s="294"/>
      <c r="AN1804" s="295" t="e">
        <f t="shared" si="490"/>
        <v>#DIV/0!</v>
      </c>
      <c r="AO1804" s="299"/>
    </row>
    <row r="1805" spans="1:41" s="221" customFormat="1" ht="15" customHeight="1" x14ac:dyDescent="0.15">
      <c r="A1805" s="247"/>
      <c r="B1805" s="248">
        <f t="shared" si="494"/>
        <v>0</v>
      </c>
      <c r="C1805" s="249">
        <f t="shared" si="494"/>
        <v>0</v>
      </c>
      <c r="D1805" s="250">
        <f>D1804+1</f>
        <v>3</v>
      </c>
      <c r="E1805" s="250"/>
      <c r="F1805" s="251"/>
      <c r="G1805" s="250"/>
      <c r="H1805" s="252"/>
      <c r="I1805" s="252"/>
      <c r="J1805" s="250"/>
      <c r="K1805" s="250"/>
      <c r="L1805" s="250"/>
      <c r="M1805" s="250"/>
      <c r="N1805" s="250"/>
      <c r="O1805" s="258">
        <f t="shared" si="489"/>
        <v>0</v>
      </c>
      <c r="P1805" s="333"/>
      <c r="Q1805" s="271"/>
      <c r="R1805" s="319"/>
      <c r="S1805" s="335"/>
      <c r="T1805" s="333"/>
      <c r="U1805" s="321"/>
      <c r="V1805" s="345"/>
      <c r="W1805" s="343"/>
      <c r="X1805" s="321"/>
      <c r="Y1805" s="319"/>
      <c r="Z1805" s="319"/>
      <c r="AA1805" s="319"/>
      <c r="AB1805" s="273"/>
      <c r="AC1805" s="273"/>
      <c r="AD1805" s="250">
        <f>AD1804</f>
        <v>0</v>
      </c>
      <c r="AE1805" s="284" t="e">
        <f>VLOOKUP(AD1805,分类参数表!$I$2:$J$10,2,FALSE)</f>
        <v>#N/A</v>
      </c>
      <c r="AF1805" s="285"/>
      <c r="AG1805" s="271"/>
      <c r="AH1805" s="271"/>
      <c r="AI1805" s="271"/>
      <c r="AJ1805" s="271"/>
      <c r="AK1805" s="271"/>
      <c r="AL1805" s="271"/>
      <c r="AM1805" s="294"/>
      <c r="AN1805" s="295" t="e">
        <f t="shared" si="490"/>
        <v>#DIV/0!</v>
      </c>
      <c r="AO1805" s="299"/>
    </row>
    <row r="1806" spans="1:41" s="221" customFormat="1" ht="15" customHeight="1" x14ac:dyDescent="0.15">
      <c r="A1806" s="247"/>
      <c r="B1806" s="248">
        <f t="shared" si="494"/>
        <v>0</v>
      </c>
      <c r="C1806" s="249">
        <f t="shared" si="494"/>
        <v>0</v>
      </c>
      <c r="D1806" s="250">
        <f>D1805+1</f>
        <v>4</v>
      </c>
      <c r="E1806" s="250"/>
      <c r="F1806" s="251"/>
      <c r="G1806" s="250"/>
      <c r="H1806" s="250"/>
      <c r="I1806" s="250"/>
      <c r="J1806" s="250"/>
      <c r="K1806" s="250"/>
      <c r="L1806" s="250"/>
      <c r="M1806" s="250"/>
      <c r="N1806" s="250"/>
      <c r="O1806" s="258">
        <f t="shared" si="489"/>
        <v>0</v>
      </c>
      <c r="P1806" s="333"/>
      <c r="Q1806" s="271"/>
      <c r="R1806" s="319"/>
      <c r="S1806" s="335"/>
      <c r="T1806" s="333"/>
      <c r="U1806" s="321"/>
      <c r="V1806" s="345"/>
      <c r="W1806" s="343"/>
      <c r="X1806" s="321"/>
      <c r="Y1806" s="319"/>
      <c r="Z1806" s="319"/>
      <c r="AA1806" s="319"/>
      <c r="AB1806" s="272"/>
      <c r="AC1806" s="272"/>
      <c r="AD1806" s="250">
        <f>AD1805</f>
        <v>0</v>
      </c>
      <c r="AE1806" s="284" t="e">
        <f>VLOOKUP(AD1806,分类参数表!$I$2:$J$10,2,FALSE)</f>
        <v>#N/A</v>
      </c>
      <c r="AF1806" s="285"/>
      <c r="AG1806" s="271"/>
      <c r="AH1806" s="271"/>
      <c r="AI1806" s="271"/>
      <c r="AJ1806" s="271"/>
      <c r="AK1806" s="271"/>
      <c r="AL1806" s="271"/>
      <c r="AM1806" s="294"/>
      <c r="AN1806" s="295" t="e">
        <f t="shared" si="490"/>
        <v>#DIV/0!</v>
      </c>
      <c r="AO1806" s="299"/>
    </row>
    <row r="1807" spans="1:41" s="221" customFormat="1" ht="15" customHeight="1" x14ac:dyDescent="0.15">
      <c r="A1807" s="247"/>
      <c r="B1807" s="248">
        <f t="shared" si="494"/>
        <v>0</v>
      </c>
      <c r="C1807" s="249">
        <f t="shared" si="494"/>
        <v>0</v>
      </c>
      <c r="D1807" s="250">
        <f>D1806+1</f>
        <v>5</v>
      </c>
      <c r="E1807" s="250"/>
      <c r="F1807" s="251"/>
      <c r="G1807" s="250"/>
      <c r="H1807" s="250"/>
      <c r="I1807" s="250"/>
      <c r="J1807" s="250"/>
      <c r="K1807" s="250"/>
      <c r="L1807" s="250"/>
      <c r="M1807" s="250"/>
      <c r="N1807" s="250"/>
      <c r="O1807" s="258">
        <f t="shared" si="489"/>
        <v>0</v>
      </c>
      <c r="P1807" s="333"/>
      <c r="Q1807" s="271"/>
      <c r="R1807" s="319"/>
      <c r="S1807" s="335"/>
      <c r="T1807" s="333"/>
      <c r="U1807" s="321"/>
      <c r="V1807" s="345"/>
      <c r="W1807" s="343"/>
      <c r="X1807" s="321"/>
      <c r="Y1807" s="319"/>
      <c r="Z1807" s="319"/>
      <c r="AA1807" s="319"/>
      <c r="AB1807" s="272"/>
      <c r="AC1807" s="272"/>
      <c r="AD1807" s="250">
        <f>AD1806</f>
        <v>0</v>
      </c>
      <c r="AE1807" s="284" t="e">
        <f>VLOOKUP(AD1807,分类参数表!$I$2:$J$10,2,FALSE)</f>
        <v>#N/A</v>
      </c>
      <c r="AF1807" s="285"/>
      <c r="AG1807" s="271"/>
      <c r="AH1807" s="271"/>
      <c r="AI1807" s="271"/>
      <c r="AJ1807" s="271"/>
      <c r="AK1807" s="271"/>
      <c r="AL1807" s="271"/>
      <c r="AM1807" s="294"/>
      <c r="AN1807" s="295" t="e">
        <f t="shared" si="490"/>
        <v>#DIV/0!</v>
      </c>
      <c r="AO1807" s="299"/>
    </row>
    <row r="1808" spans="1:41" s="218" customFormat="1" ht="15" customHeight="1" x14ac:dyDescent="0.15">
      <c r="A1808" s="229"/>
      <c r="B1808" s="230"/>
      <c r="C1808" s="231"/>
      <c r="D1808" s="232">
        <v>1</v>
      </c>
      <c r="E1808" s="233"/>
      <c r="F1808" s="233"/>
      <c r="G1808" s="232"/>
      <c r="H1808" s="234"/>
      <c r="I1808" s="234"/>
      <c r="J1808" s="232"/>
      <c r="K1808" s="233"/>
      <c r="L1808" s="232"/>
      <c r="M1808" s="232"/>
      <c r="N1808" s="232"/>
      <c r="O1808" s="255">
        <f t="shared" si="489"/>
        <v>0</v>
      </c>
      <c r="P1808" s="322">
        <f>SUM(O1808:O1812)</f>
        <v>0</v>
      </c>
      <c r="Q1808" s="264"/>
      <c r="R1808" s="330">
        <f>SUMPRODUCT(Q1808:Q1812+0)</f>
        <v>0</v>
      </c>
      <c r="S1808" s="346" t="e">
        <f>R1808/P1808</f>
        <v>#DIV/0!</v>
      </c>
      <c r="T1808" s="322" t="e">
        <f>LOOKUP(S1808,{0.4,0.45,0.5,0.55,0.6,0.65,0.7,0.75,0.8,0.85,0.9,0.95,1},{0.1,0.175,0.25,0.325,0.4,0.475,0.55,0.625,0.7,0.775,0.85,0.925,1})</f>
        <v>#DIV/0!</v>
      </c>
      <c r="U1808" s="324"/>
      <c r="V1808" s="326"/>
      <c r="W1808" s="328"/>
      <c r="X1808" s="324"/>
      <c r="Y1808" s="330">
        <f>R1808-(V1808/10)-X1808</f>
        <v>0</v>
      </c>
      <c r="Z1808" s="330" t="e">
        <f>Y1808*T1808*AE1808</f>
        <v>#DIV/0!</v>
      </c>
      <c r="AA1808" s="330" t="e">
        <f>U1808-V1808+Z1808</f>
        <v>#DIV/0!</v>
      </c>
      <c r="AB1808" s="265"/>
      <c r="AC1808" s="265"/>
      <c r="AD1808" s="276"/>
      <c r="AE1808" s="277" t="e">
        <f>VLOOKUP(AD1808,分类参数表!$I$2:$J$10,2,FALSE)</f>
        <v>#N/A</v>
      </c>
      <c r="AF1808" s="278"/>
      <c r="AG1808" s="264"/>
      <c r="AH1808" s="264"/>
      <c r="AI1808" s="264"/>
      <c r="AJ1808" s="264"/>
      <c r="AK1808" s="264"/>
      <c r="AL1808" s="264"/>
      <c r="AM1808" s="288"/>
      <c r="AN1808" s="289" t="e">
        <f t="shared" si="490"/>
        <v>#DIV/0!</v>
      </c>
      <c r="AO1808" s="296"/>
    </row>
    <row r="1809" spans="1:41" s="219" customFormat="1" ht="15" customHeight="1" x14ac:dyDescent="0.15">
      <c r="A1809" s="235"/>
      <c r="B1809" s="236">
        <f t="shared" ref="B1809:C1812" si="495">B1808</f>
        <v>0</v>
      </c>
      <c r="C1809" s="237">
        <f t="shared" si="495"/>
        <v>0</v>
      </c>
      <c r="D1809" s="238">
        <f>D1808+1</f>
        <v>2</v>
      </c>
      <c r="E1809" s="238"/>
      <c r="F1809" s="239"/>
      <c r="G1809" s="238"/>
      <c r="H1809" s="240"/>
      <c r="I1809" s="240"/>
      <c r="J1809" s="238"/>
      <c r="K1809" s="238"/>
      <c r="L1809" s="238"/>
      <c r="M1809" s="238"/>
      <c r="N1809" s="238"/>
      <c r="O1809" s="256">
        <f t="shared" si="489"/>
        <v>0</v>
      </c>
      <c r="P1809" s="323"/>
      <c r="Q1809" s="266"/>
      <c r="R1809" s="331"/>
      <c r="S1809" s="347"/>
      <c r="T1809" s="323"/>
      <c r="U1809" s="325"/>
      <c r="V1809" s="327"/>
      <c r="W1809" s="329"/>
      <c r="X1809" s="325"/>
      <c r="Y1809" s="331"/>
      <c r="Z1809" s="331"/>
      <c r="AA1809" s="331"/>
      <c r="AB1809" s="267"/>
      <c r="AC1809" s="267"/>
      <c r="AD1809" s="238">
        <f>AD1808</f>
        <v>0</v>
      </c>
      <c r="AE1809" s="279" t="e">
        <f>VLOOKUP(AD1809,分类参数表!$I$2:$J$10,2,FALSE)</f>
        <v>#N/A</v>
      </c>
      <c r="AF1809" s="280"/>
      <c r="AG1809" s="266"/>
      <c r="AH1809" s="266"/>
      <c r="AI1809" s="266"/>
      <c r="AJ1809" s="266"/>
      <c r="AK1809" s="266"/>
      <c r="AL1809" s="266"/>
      <c r="AM1809" s="290"/>
      <c r="AN1809" s="291" t="e">
        <f t="shared" si="490"/>
        <v>#DIV/0!</v>
      </c>
      <c r="AO1809" s="297"/>
    </row>
    <row r="1810" spans="1:41" s="219" customFormat="1" ht="15" customHeight="1" x14ac:dyDescent="0.15">
      <c r="A1810" s="235"/>
      <c r="B1810" s="236">
        <f t="shared" si="495"/>
        <v>0</v>
      </c>
      <c r="C1810" s="237">
        <f t="shared" si="495"/>
        <v>0</v>
      </c>
      <c r="D1810" s="238">
        <f>D1809+1</f>
        <v>3</v>
      </c>
      <c r="E1810" s="238"/>
      <c r="F1810" s="239"/>
      <c r="G1810" s="238"/>
      <c r="H1810" s="240"/>
      <c r="I1810" s="240"/>
      <c r="J1810" s="238"/>
      <c r="K1810" s="238"/>
      <c r="L1810" s="238"/>
      <c r="M1810" s="238"/>
      <c r="N1810" s="238"/>
      <c r="O1810" s="256">
        <f t="shared" si="489"/>
        <v>0</v>
      </c>
      <c r="P1810" s="323"/>
      <c r="Q1810" s="266"/>
      <c r="R1810" s="331"/>
      <c r="S1810" s="347"/>
      <c r="T1810" s="323"/>
      <c r="U1810" s="325"/>
      <c r="V1810" s="327"/>
      <c r="W1810" s="329"/>
      <c r="X1810" s="325"/>
      <c r="Y1810" s="331"/>
      <c r="Z1810" s="331"/>
      <c r="AA1810" s="331"/>
      <c r="AB1810" s="268"/>
      <c r="AC1810" s="268"/>
      <c r="AD1810" s="238">
        <f>AD1809</f>
        <v>0</v>
      </c>
      <c r="AE1810" s="279" t="e">
        <f>VLOOKUP(AD1810,分类参数表!$I$2:$J$10,2,FALSE)</f>
        <v>#N/A</v>
      </c>
      <c r="AF1810" s="280"/>
      <c r="AG1810" s="266"/>
      <c r="AH1810" s="266"/>
      <c r="AI1810" s="266"/>
      <c r="AJ1810" s="266"/>
      <c r="AK1810" s="266"/>
      <c r="AL1810" s="266"/>
      <c r="AM1810" s="290"/>
      <c r="AN1810" s="291" t="e">
        <f t="shared" si="490"/>
        <v>#DIV/0!</v>
      </c>
      <c r="AO1810" s="297"/>
    </row>
    <row r="1811" spans="1:41" s="219" customFormat="1" ht="15" customHeight="1" x14ac:dyDescent="0.15">
      <c r="A1811" s="235"/>
      <c r="B1811" s="236">
        <f t="shared" si="495"/>
        <v>0</v>
      </c>
      <c r="C1811" s="237">
        <f t="shared" si="495"/>
        <v>0</v>
      </c>
      <c r="D1811" s="238">
        <f>D1810+1</f>
        <v>4</v>
      </c>
      <c r="E1811" s="238"/>
      <c r="F1811" s="239"/>
      <c r="G1811" s="238"/>
      <c r="H1811" s="238"/>
      <c r="I1811" s="238"/>
      <c r="J1811" s="238"/>
      <c r="K1811" s="238"/>
      <c r="L1811" s="238"/>
      <c r="M1811" s="238"/>
      <c r="N1811" s="238"/>
      <c r="O1811" s="256">
        <f t="shared" si="489"/>
        <v>0</v>
      </c>
      <c r="P1811" s="323"/>
      <c r="Q1811" s="266"/>
      <c r="R1811" s="331"/>
      <c r="S1811" s="347"/>
      <c r="T1811" s="323"/>
      <c r="U1811" s="325"/>
      <c r="V1811" s="327"/>
      <c r="W1811" s="329"/>
      <c r="X1811" s="325"/>
      <c r="Y1811" s="331"/>
      <c r="Z1811" s="331"/>
      <c r="AA1811" s="331"/>
      <c r="AB1811" s="267"/>
      <c r="AC1811" s="267"/>
      <c r="AD1811" s="238">
        <f>AD1810</f>
        <v>0</v>
      </c>
      <c r="AE1811" s="279" t="e">
        <f>VLOOKUP(AD1811,分类参数表!$I$2:$J$10,2,FALSE)</f>
        <v>#N/A</v>
      </c>
      <c r="AF1811" s="280"/>
      <c r="AG1811" s="266"/>
      <c r="AH1811" s="266"/>
      <c r="AI1811" s="266"/>
      <c r="AJ1811" s="266"/>
      <c r="AK1811" s="266"/>
      <c r="AL1811" s="266"/>
      <c r="AM1811" s="290"/>
      <c r="AN1811" s="291" t="e">
        <f t="shared" si="490"/>
        <v>#DIV/0!</v>
      </c>
      <c r="AO1811" s="297"/>
    </row>
    <row r="1812" spans="1:41" s="219" customFormat="1" ht="15" customHeight="1" x14ac:dyDescent="0.15">
      <c r="A1812" s="235"/>
      <c r="B1812" s="236">
        <f t="shared" si="495"/>
        <v>0</v>
      </c>
      <c r="C1812" s="237">
        <f t="shared" si="495"/>
        <v>0</v>
      </c>
      <c r="D1812" s="238">
        <f>D1811+1</f>
        <v>5</v>
      </c>
      <c r="E1812" s="238"/>
      <c r="F1812" s="239"/>
      <c r="G1812" s="238"/>
      <c r="H1812" s="238"/>
      <c r="I1812" s="238"/>
      <c r="J1812" s="238"/>
      <c r="K1812" s="238"/>
      <c r="L1812" s="238"/>
      <c r="M1812" s="238"/>
      <c r="N1812" s="238"/>
      <c r="O1812" s="256">
        <f t="shared" si="489"/>
        <v>0</v>
      </c>
      <c r="P1812" s="323"/>
      <c r="Q1812" s="266"/>
      <c r="R1812" s="331"/>
      <c r="S1812" s="347"/>
      <c r="T1812" s="323"/>
      <c r="U1812" s="325"/>
      <c r="V1812" s="327"/>
      <c r="W1812" s="329"/>
      <c r="X1812" s="325"/>
      <c r="Y1812" s="331"/>
      <c r="Z1812" s="331"/>
      <c r="AA1812" s="331"/>
      <c r="AB1812" s="267"/>
      <c r="AC1812" s="267"/>
      <c r="AD1812" s="238">
        <f>AD1811</f>
        <v>0</v>
      </c>
      <c r="AE1812" s="279" t="e">
        <f>VLOOKUP(AD1812,分类参数表!$I$2:$J$10,2,FALSE)</f>
        <v>#N/A</v>
      </c>
      <c r="AF1812" s="280"/>
      <c r="AG1812" s="266"/>
      <c r="AH1812" s="266"/>
      <c r="AI1812" s="266"/>
      <c r="AJ1812" s="266"/>
      <c r="AK1812" s="266"/>
      <c r="AL1812" s="266"/>
      <c r="AM1812" s="290"/>
      <c r="AN1812" s="291" t="e">
        <f t="shared" si="490"/>
        <v>#DIV/0!</v>
      </c>
      <c r="AO1812" s="297"/>
    </row>
    <row r="1813" spans="1:41" x14ac:dyDescent="0.15">
      <c r="A1813" s="253"/>
      <c r="B1813" s="38"/>
      <c r="C1813" s="37"/>
      <c r="D1813" s="38"/>
      <c r="E1813" s="38"/>
      <c r="F1813" s="38"/>
      <c r="G1813" s="38"/>
      <c r="H1813" s="38"/>
      <c r="I1813" s="38"/>
      <c r="J1813" s="38"/>
      <c r="K1813" s="38"/>
      <c r="L1813" s="38"/>
      <c r="M1813" s="38"/>
      <c r="N1813" s="38"/>
      <c r="O1813" s="38"/>
      <c r="P1813" s="38"/>
      <c r="Q1813" s="67"/>
      <c r="R1813" s="38"/>
      <c r="S1813" s="38"/>
      <c r="T1813" s="38"/>
      <c r="U1813" s="38"/>
      <c r="V1813" s="68"/>
      <c r="W1813" s="67"/>
      <c r="X1813" s="38"/>
      <c r="Y1813" s="68"/>
      <c r="Z1813" s="68"/>
      <c r="AA1813" s="68"/>
      <c r="AB1813" s="68"/>
      <c r="AC1813" s="68"/>
      <c r="AD1813" s="38"/>
      <c r="AE1813" s="286"/>
      <c r="AF1813" s="38"/>
      <c r="AG1813" s="38"/>
      <c r="AH1813" s="38"/>
      <c r="AI1813" s="38"/>
      <c r="AJ1813" s="38"/>
      <c r="AK1813" s="38"/>
      <c r="AL1813" s="38"/>
      <c r="AM1813" s="68"/>
      <c r="AN1813" s="90"/>
      <c r="AO1813" s="98"/>
    </row>
    <row r="1814" spans="1:41" s="218" customFormat="1" ht="15" customHeight="1" x14ac:dyDescent="0.15">
      <c r="A1814" s="229"/>
      <c r="B1814" s="230"/>
      <c r="C1814" s="231"/>
      <c r="D1814" s="232">
        <v>1</v>
      </c>
      <c r="E1814" s="233"/>
      <c r="F1814" s="233"/>
      <c r="G1814" s="232"/>
      <c r="H1814" s="234"/>
      <c r="I1814" s="234"/>
      <c r="J1814" s="232"/>
      <c r="K1814" s="233"/>
      <c r="L1814" s="232"/>
      <c r="M1814" s="232"/>
      <c r="N1814" s="232"/>
      <c r="O1814" s="255">
        <f t="shared" ref="O1814:O1838" si="496">N1814*M1814</f>
        <v>0</v>
      </c>
      <c r="P1814" s="322">
        <f>SUM(O1814:O1818)</f>
        <v>0</v>
      </c>
      <c r="Q1814" s="264"/>
      <c r="R1814" s="330">
        <f>SUMPRODUCT(Q1814:Q1818+0)</f>
        <v>0</v>
      </c>
      <c r="S1814" s="346" t="e">
        <f>R1814/P1814</f>
        <v>#DIV/0!</v>
      </c>
      <c r="T1814" s="322" t="e">
        <f>LOOKUP(S1814,{0.4,0.45,0.5,0.55,0.6,0.65,0.7,0.75,0.8,0.85,0.9,0.95,1},{0.1,0.175,0.25,0.325,0.4,0.475,0.55,0.625,0.7,0.775,0.85,0.925,1})</f>
        <v>#DIV/0!</v>
      </c>
      <c r="U1814" s="324"/>
      <c r="V1814" s="326"/>
      <c r="W1814" s="328"/>
      <c r="X1814" s="324"/>
      <c r="Y1814" s="330">
        <f>R1814-(V1814/10)-X1814</f>
        <v>0</v>
      </c>
      <c r="Z1814" s="330" t="e">
        <f>Y1814*T1814*AE1814</f>
        <v>#DIV/0!</v>
      </c>
      <c r="AA1814" s="330" t="e">
        <f>U1814-V1814+Z1814</f>
        <v>#DIV/0!</v>
      </c>
      <c r="AB1814" s="265"/>
      <c r="AC1814" s="265"/>
      <c r="AD1814" s="276"/>
      <c r="AE1814" s="277" t="e">
        <f>VLOOKUP(AD1814,分类参数表!$I$2:$J$10,2,FALSE)</f>
        <v>#N/A</v>
      </c>
      <c r="AF1814" s="278"/>
      <c r="AG1814" s="264"/>
      <c r="AH1814" s="264"/>
      <c r="AI1814" s="264"/>
      <c r="AJ1814" s="264"/>
      <c r="AK1814" s="264"/>
      <c r="AL1814" s="264"/>
      <c r="AM1814" s="288"/>
      <c r="AN1814" s="289" t="e">
        <f t="shared" ref="AN1814:AN1838" si="497">(Q1814-AM1814)/M1814/N1814</f>
        <v>#DIV/0!</v>
      </c>
      <c r="AO1814" s="296"/>
    </row>
    <row r="1815" spans="1:41" s="219" customFormat="1" ht="15" customHeight="1" x14ac:dyDescent="0.15">
      <c r="A1815" s="235"/>
      <c r="B1815" s="236">
        <f t="shared" ref="B1815:C1818" si="498">B1814</f>
        <v>0</v>
      </c>
      <c r="C1815" s="237">
        <f t="shared" si="498"/>
        <v>0</v>
      </c>
      <c r="D1815" s="238">
        <f>D1814+1</f>
        <v>2</v>
      </c>
      <c r="E1815" s="238"/>
      <c r="F1815" s="239"/>
      <c r="G1815" s="238"/>
      <c r="H1815" s="240"/>
      <c r="I1815" s="240"/>
      <c r="J1815" s="238"/>
      <c r="K1815" s="238"/>
      <c r="L1815" s="238"/>
      <c r="M1815" s="238"/>
      <c r="N1815" s="238"/>
      <c r="O1815" s="256">
        <f t="shared" si="496"/>
        <v>0</v>
      </c>
      <c r="P1815" s="323"/>
      <c r="Q1815" s="266"/>
      <c r="R1815" s="331"/>
      <c r="S1815" s="347"/>
      <c r="T1815" s="323"/>
      <c r="U1815" s="325"/>
      <c r="V1815" s="327"/>
      <c r="W1815" s="329"/>
      <c r="X1815" s="325"/>
      <c r="Y1815" s="331"/>
      <c r="Z1815" s="331"/>
      <c r="AA1815" s="331"/>
      <c r="AB1815" s="267"/>
      <c r="AC1815" s="267"/>
      <c r="AD1815" s="238">
        <f>AD1814</f>
        <v>0</v>
      </c>
      <c r="AE1815" s="279" t="e">
        <f>VLOOKUP(AD1815,分类参数表!$I$2:$J$10,2,FALSE)</f>
        <v>#N/A</v>
      </c>
      <c r="AF1815" s="280"/>
      <c r="AG1815" s="266"/>
      <c r="AH1815" s="266"/>
      <c r="AI1815" s="266"/>
      <c r="AJ1815" s="266"/>
      <c r="AK1815" s="266"/>
      <c r="AL1815" s="266"/>
      <c r="AM1815" s="290"/>
      <c r="AN1815" s="291" t="e">
        <f t="shared" si="497"/>
        <v>#DIV/0!</v>
      </c>
      <c r="AO1815" s="297"/>
    </row>
    <row r="1816" spans="1:41" s="219" customFormat="1" ht="15" customHeight="1" x14ac:dyDescent="0.15">
      <c r="A1816" s="235"/>
      <c r="B1816" s="236">
        <f t="shared" si="498"/>
        <v>0</v>
      </c>
      <c r="C1816" s="237">
        <f t="shared" si="498"/>
        <v>0</v>
      </c>
      <c r="D1816" s="238">
        <f>D1815+1</f>
        <v>3</v>
      </c>
      <c r="E1816" s="238"/>
      <c r="F1816" s="239"/>
      <c r="G1816" s="238"/>
      <c r="H1816" s="240"/>
      <c r="I1816" s="240"/>
      <c r="J1816" s="238"/>
      <c r="K1816" s="238"/>
      <c r="L1816" s="238"/>
      <c r="M1816" s="238"/>
      <c r="N1816" s="238"/>
      <c r="O1816" s="256">
        <f t="shared" si="496"/>
        <v>0</v>
      </c>
      <c r="P1816" s="323"/>
      <c r="Q1816" s="266"/>
      <c r="R1816" s="331"/>
      <c r="S1816" s="347"/>
      <c r="T1816" s="323"/>
      <c r="U1816" s="325"/>
      <c r="V1816" s="327"/>
      <c r="W1816" s="329"/>
      <c r="X1816" s="325"/>
      <c r="Y1816" s="331"/>
      <c r="Z1816" s="331"/>
      <c r="AA1816" s="331"/>
      <c r="AB1816" s="268"/>
      <c r="AC1816" s="268"/>
      <c r="AD1816" s="238">
        <f>AD1815</f>
        <v>0</v>
      </c>
      <c r="AE1816" s="279" t="e">
        <f>VLOOKUP(AD1816,分类参数表!$I$2:$J$10,2,FALSE)</f>
        <v>#N/A</v>
      </c>
      <c r="AF1816" s="280"/>
      <c r="AG1816" s="266"/>
      <c r="AH1816" s="266"/>
      <c r="AI1816" s="266"/>
      <c r="AJ1816" s="266"/>
      <c r="AK1816" s="266"/>
      <c r="AL1816" s="266"/>
      <c r="AM1816" s="290"/>
      <c r="AN1816" s="291" t="e">
        <f t="shared" si="497"/>
        <v>#DIV/0!</v>
      </c>
      <c r="AO1816" s="297"/>
    </row>
    <row r="1817" spans="1:41" s="219" customFormat="1" ht="15" customHeight="1" x14ac:dyDescent="0.15">
      <c r="A1817" s="235"/>
      <c r="B1817" s="236">
        <f t="shared" si="498"/>
        <v>0</v>
      </c>
      <c r="C1817" s="237">
        <f t="shared" si="498"/>
        <v>0</v>
      </c>
      <c r="D1817" s="238">
        <f>D1816+1</f>
        <v>4</v>
      </c>
      <c r="E1817" s="238"/>
      <c r="F1817" s="239"/>
      <c r="G1817" s="238"/>
      <c r="H1817" s="238"/>
      <c r="I1817" s="238"/>
      <c r="J1817" s="238"/>
      <c r="K1817" s="238"/>
      <c r="L1817" s="238"/>
      <c r="M1817" s="238"/>
      <c r="N1817" s="238"/>
      <c r="O1817" s="256">
        <f t="shared" si="496"/>
        <v>0</v>
      </c>
      <c r="P1817" s="323"/>
      <c r="Q1817" s="266"/>
      <c r="R1817" s="331"/>
      <c r="S1817" s="347"/>
      <c r="T1817" s="323"/>
      <c r="U1817" s="325"/>
      <c r="V1817" s="327"/>
      <c r="W1817" s="329"/>
      <c r="X1817" s="325"/>
      <c r="Y1817" s="331"/>
      <c r="Z1817" s="331"/>
      <c r="AA1817" s="331"/>
      <c r="AB1817" s="267"/>
      <c r="AC1817" s="267"/>
      <c r="AD1817" s="238">
        <f>AD1816</f>
        <v>0</v>
      </c>
      <c r="AE1817" s="279" t="e">
        <f>VLOOKUP(AD1817,分类参数表!$I$2:$J$10,2,FALSE)</f>
        <v>#N/A</v>
      </c>
      <c r="AF1817" s="280"/>
      <c r="AG1817" s="266"/>
      <c r="AH1817" s="266"/>
      <c r="AI1817" s="266"/>
      <c r="AJ1817" s="266"/>
      <c r="AK1817" s="266"/>
      <c r="AL1817" s="266"/>
      <c r="AM1817" s="290"/>
      <c r="AN1817" s="291" t="e">
        <f t="shared" si="497"/>
        <v>#DIV/0!</v>
      </c>
      <c r="AO1817" s="297"/>
    </row>
    <row r="1818" spans="1:41" s="219" customFormat="1" ht="15" customHeight="1" x14ac:dyDescent="0.15">
      <c r="A1818" s="235"/>
      <c r="B1818" s="236">
        <f t="shared" si="498"/>
        <v>0</v>
      </c>
      <c r="C1818" s="237">
        <f t="shared" si="498"/>
        <v>0</v>
      </c>
      <c r="D1818" s="238">
        <f>D1817+1</f>
        <v>5</v>
      </c>
      <c r="E1818" s="238"/>
      <c r="F1818" s="239"/>
      <c r="G1818" s="238"/>
      <c r="H1818" s="238"/>
      <c r="I1818" s="238"/>
      <c r="J1818" s="238"/>
      <c r="K1818" s="238"/>
      <c r="L1818" s="238"/>
      <c r="M1818" s="238"/>
      <c r="N1818" s="238"/>
      <c r="O1818" s="256">
        <f t="shared" si="496"/>
        <v>0</v>
      </c>
      <c r="P1818" s="323"/>
      <c r="Q1818" s="266"/>
      <c r="R1818" s="331"/>
      <c r="S1818" s="347"/>
      <c r="T1818" s="323"/>
      <c r="U1818" s="325"/>
      <c r="V1818" s="327"/>
      <c r="W1818" s="329"/>
      <c r="X1818" s="325"/>
      <c r="Y1818" s="331"/>
      <c r="Z1818" s="331"/>
      <c r="AA1818" s="331"/>
      <c r="AB1818" s="267"/>
      <c r="AC1818" s="267"/>
      <c r="AD1818" s="238">
        <f>AD1817</f>
        <v>0</v>
      </c>
      <c r="AE1818" s="279" t="e">
        <f>VLOOKUP(AD1818,分类参数表!$I$2:$J$10,2,FALSE)</f>
        <v>#N/A</v>
      </c>
      <c r="AF1818" s="280"/>
      <c r="AG1818" s="266"/>
      <c r="AH1818" s="266"/>
      <c r="AI1818" s="266"/>
      <c r="AJ1818" s="266"/>
      <c r="AK1818" s="266"/>
      <c r="AL1818" s="266"/>
      <c r="AM1818" s="290"/>
      <c r="AN1818" s="291" t="e">
        <f t="shared" si="497"/>
        <v>#DIV/0!</v>
      </c>
      <c r="AO1818" s="297"/>
    </row>
    <row r="1819" spans="1:41" s="220" customFormat="1" ht="15" customHeight="1" x14ac:dyDescent="0.15">
      <c r="A1819" s="241"/>
      <c r="B1819" s="242"/>
      <c r="C1819" s="243"/>
      <c r="D1819" s="244">
        <v>1</v>
      </c>
      <c r="E1819" s="245"/>
      <c r="F1819" s="245"/>
      <c r="G1819" s="244"/>
      <c r="H1819" s="246"/>
      <c r="I1819" s="246"/>
      <c r="J1819" s="244"/>
      <c r="K1819" s="245"/>
      <c r="L1819" s="244"/>
      <c r="M1819" s="244"/>
      <c r="N1819" s="244"/>
      <c r="O1819" s="257">
        <f t="shared" si="496"/>
        <v>0</v>
      </c>
      <c r="P1819" s="332">
        <f>SUM(O1819:O1823)</f>
        <v>0</v>
      </c>
      <c r="Q1819" s="269"/>
      <c r="R1819" s="318">
        <f>SUMPRODUCT(Q1819:Q1823+0)</f>
        <v>0</v>
      </c>
      <c r="S1819" s="334" t="e">
        <f>R1819/P1819</f>
        <v>#DIV/0!</v>
      </c>
      <c r="T1819" s="332" t="e">
        <f>LOOKUP(S1819,{0.4,0.45,0.5,0.55,0.6,0.65,0.7,0.75,0.8,0.85,0.9,0.95,1},{0.1,0.175,0.25,0.325,0.4,0.475,0.55,0.625,0.7,0.775,0.85,0.925,1})</f>
        <v>#DIV/0!</v>
      </c>
      <c r="U1819" s="320"/>
      <c r="V1819" s="344"/>
      <c r="W1819" s="342"/>
      <c r="X1819" s="320"/>
      <c r="Y1819" s="318">
        <f>R1819-(V1819/10)-X1819</f>
        <v>0</v>
      </c>
      <c r="Z1819" s="318" t="e">
        <f>Y1819*T1819*AE1819</f>
        <v>#DIV/0!</v>
      </c>
      <c r="AA1819" s="318" t="e">
        <f>U1819-V1819+Z1819</f>
        <v>#DIV/0!</v>
      </c>
      <c r="AB1819" s="270"/>
      <c r="AC1819" s="270"/>
      <c r="AD1819" s="281"/>
      <c r="AE1819" s="282" t="e">
        <f>VLOOKUP(AD1819,分类参数表!$I$2:$J$10,2,FALSE)</f>
        <v>#N/A</v>
      </c>
      <c r="AF1819" s="283"/>
      <c r="AG1819" s="269"/>
      <c r="AH1819" s="269"/>
      <c r="AI1819" s="269"/>
      <c r="AJ1819" s="269"/>
      <c r="AK1819" s="269"/>
      <c r="AL1819" s="269"/>
      <c r="AM1819" s="292"/>
      <c r="AN1819" s="293" t="e">
        <f t="shared" si="497"/>
        <v>#DIV/0!</v>
      </c>
      <c r="AO1819" s="298"/>
    </row>
    <row r="1820" spans="1:41" s="221" customFormat="1" ht="15" customHeight="1" x14ac:dyDescent="0.15">
      <c r="A1820" s="247"/>
      <c r="B1820" s="248">
        <f t="shared" ref="B1820:C1823" si="499">B1819</f>
        <v>0</v>
      </c>
      <c r="C1820" s="249">
        <f t="shared" si="499"/>
        <v>0</v>
      </c>
      <c r="D1820" s="250">
        <f>D1819+1</f>
        <v>2</v>
      </c>
      <c r="E1820" s="250"/>
      <c r="F1820" s="251"/>
      <c r="G1820" s="250"/>
      <c r="H1820" s="252"/>
      <c r="I1820" s="252"/>
      <c r="J1820" s="250"/>
      <c r="K1820" s="250"/>
      <c r="L1820" s="250"/>
      <c r="M1820" s="250"/>
      <c r="N1820" s="250"/>
      <c r="O1820" s="258">
        <f t="shared" si="496"/>
        <v>0</v>
      </c>
      <c r="P1820" s="333"/>
      <c r="Q1820" s="271"/>
      <c r="R1820" s="319"/>
      <c r="S1820" s="335"/>
      <c r="T1820" s="333"/>
      <c r="U1820" s="321"/>
      <c r="V1820" s="345"/>
      <c r="W1820" s="343"/>
      <c r="X1820" s="321"/>
      <c r="Y1820" s="319"/>
      <c r="Z1820" s="319"/>
      <c r="AA1820" s="319"/>
      <c r="AB1820" s="272"/>
      <c r="AC1820" s="272"/>
      <c r="AD1820" s="250">
        <f>AD1819</f>
        <v>0</v>
      </c>
      <c r="AE1820" s="284" t="e">
        <f>VLOOKUP(AD1820,分类参数表!$I$2:$J$10,2,FALSE)</f>
        <v>#N/A</v>
      </c>
      <c r="AF1820" s="285"/>
      <c r="AG1820" s="271"/>
      <c r="AH1820" s="271"/>
      <c r="AI1820" s="271"/>
      <c r="AJ1820" s="271"/>
      <c r="AK1820" s="271"/>
      <c r="AL1820" s="271"/>
      <c r="AM1820" s="294"/>
      <c r="AN1820" s="295" t="e">
        <f t="shared" si="497"/>
        <v>#DIV/0!</v>
      </c>
      <c r="AO1820" s="299"/>
    </row>
    <row r="1821" spans="1:41" s="221" customFormat="1" ht="15" customHeight="1" x14ac:dyDescent="0.15">
      <c r="A1821" s="247"/>
      <c r="B1821" s="248">
        <f t="shared" si="499"/>
        <v>0</v>
      </c>
      <c r="C1821" s="249">
        <f t="shared" si="499"/>
        <v>0</v>
      </c>
      <c r="D1821" s="250">
        <f>D1820+1</f>
        <v>3</v>
      </c>
      <c r="E1821" s="250"/>
      <c r="F1821" s="251"/>
      <c r="G1821" s="250"/>
      <c r="H1821" s="252"/>
      <c r="I1821" s="252"/>
      <c r="J1821" s="250"/>
      <c r="K1821" s="250"/>
      <c r="L1821" s="250"/>
      <c r="M1821" s="250"/>
      <c r="N1821" s="250"/>
      <c r="O1821" s="258">
        <f t="shared" si="496"/>
        <v>0</v>
      </c>
      <c r="P1821" s="333"/>
      <c r="Q1821" s="271"/>
      <c r="R1821" s="319"/>
      <c r="S1821" s="335"/>
      <c r="T1821" s="333"/>
      <c r="U1821" s="321"/>
      <c r="V1821" s="345"/>
      <c r="W1821" s="343"/>
      <c r="X1821" s="321"/>
      <c r="Y1821" s="319"/>
      <c r="Z1821" s="319"/>
      <c r="AA1821" s="319"/>
      <c r="AB1821" s="273"/>
      <c r="AC1821" s="273"/>
      <c r="AD1821" s="250">
        <f>AD1820</f>
        <v>0</v>
      </c>
      <c r="AE1821" s="284" t="e">
        <f>VLOOKUP(AD1821,分类参数表!$I$2:$J$10,2,FALSE)</f>
        <v>#N/A</v>
      </c>
      <c r="AF1821" s="285"/>
      <c r="AG1821" s="271"/>
      <c r="AH1821" s="271"/>
      <c r="AI1821" s="271"/>
      <c r="AJ1821" s="271"/>
      <c r="AK1821" s="271"/>
      <c r="AL1821" s="271"/>
      <c r="AM1821" s="294"/>
      <c r="AN1821" s="295" t="e">
        <f t="shared" si="497"/>
        <v>#DIV/0!</v>
      </c>
      <c r="AO1821" s="299"/>
    </row>
    <row r="1822" spans="1:41" s="221" customFormat="1" ht="15" customHeight="1" x14ac:dyDescent="0.15">
      <c r="A1822" s="247"/>
      <c r="B1822" s="248">
        <f t="shared" si="499"/>
        <v>0</v>
      </c>
      <c r="C1822" s="249">
        <f t="shared" si="499"/>
        <v>0</v>
      </c>
      <c r="D1822" s="250">
        <f>D1821+1</f>
        <v>4</v>
      </c>
      <c r="E1822" s="250"/>
      <c r="F1822" s="251"/>
      <c r="G1822" s="250"/>
      <c r="H1822" s="250"/>
      <c r="I1822" s="250"/>
      <c r="J1822" s="250"/>
      <c r="K1822" s="250"/>
      <c r="L1822" s="250"/>
      <c r="M1822" s="250"/>
      <c r="N1822" s="250"/>
      <c r="O1822" s="258">
        <f t="shared" si="496"/>
        <v>0</v>
      </c>
      <c r="P1822" s="333"/>
      <c r="Q1822" s="271"/>
      <c r="R1822" s="319"/>
      <c r="S1822" s="335"/>
      <c r="T1822" s="333"/>
      <c r="U1822" s="321"/>
      <c r="V1822" s="345"/>
      <c r="W1822" s="343"/>
      <c r="X1822" s="321"/>
      <c r="Y1822" s="319"/>
      <c r="Z1822" s="319"/>
      <c r="AA1822" s="319"/>
      <c r="AB1822" s="272"/>
      <c r="AC1822" s="272"/>
      <c r="AD1822" s="250">
        <f>AD1821</f>
        <v>0</v>
      </c>
      <c r="AE1822" s="284" t="e">
        <f>VLOOKUP(AD1822,分类参数表!$I$2:$J$10,2,FALSE)</f>
        <v>#N/A</v>
      </c>
      <c r="AF1822" s="285"/>
      <c r="AG1822" s="271"/>
      <c r="AH1822" s="271"/>
      <c r="AI1822" s="271"/>
      <c r="AJ1822" s="271"/>
      <c r="AK1822" s="271"/>
      <c r="AL1822" s="271"/>
      <c r="AM1822" s="294"/>
      <c r="AN1822" s="295" t="e">
        <f t="shared" si="497"/>
        <v>#DIV/0!</v>
      </c>
      <c r="AO1822" s="299"/>
    </row>
    <row r="1823" spans="1:41" s="221" customFormat="1" ht="15" customHeight="1" x14ac:dyDescent="0.15">
      <c r="A1823" s="247"/>
      <c r="B1823" s="248">
        <f t="shared" si="499"/>
        <v>0</v>
      </c>
      <c r="C1823" s="249">
        <f t="shared" si="499"/>
        <v>0</v>
      </c>
      <c r="D1823" s="250">
        <f>D1822+1</f>
        <v>5</v>
      </c>
      <c r="E1823" s="250"/>
      <c r="F1823" s="251"/>
      <c r="G1823" s="250"/>
      <c r="H1823" s="250"/>
      <c r="I1823" s="250"/>
      <c r="J1823" s="250"/>
      <c r="K1823" s="250"/>
      <c r="L1823" s="250"/>
      <c r="M1823" s="250"/>
      <c r="N1823" s="250"/>
      <c r="O1823" s="258">
        <f t="shared" si="496"/>
        <v>0</v>
      </c>
      <c r="P1823" s="333"/>
      <c r="Q1823" s="271"/>
      <c r="R1823" s="319"/>
      <c r="S1823" s="335"/>
      <c r="T1823" s="333"/>
      <c r="U1823" s="321"/>
      <c r="V1823" s="345"/>
      <c r="W1823" s="343"/>
      <c r="X1823" s="321"/>
      <c r="Y1823" s="319"/>
      <c r="Z1823" s="319"/>
      <c r="AA1823" s="319"/>
      <c r="AB1823" s="272"/>
      <c r="AC1823" s="272"/>
      <c r="AD1823" s="250">
        <f>AD1822</f>
        <v>0</v>
      </c>
      <c r="AE1823" s="284" t="e">
        <f>VLOOKUP(AD1823,分类参数表!$I$2:$J$10,2,FALSE)</f>
        <v>#N/A</v>
      </c>
      <c r="AF1823" s="285"/>
      <c r="AG1823" s="271"/>
      <c r="AH1823" s="271"/>
      <c r="AI1823" s="271"/>
      <c r="AJ1823" s="271"/>
      <c r="AK1823" s="271"/>
      <c r="AL1823" s="271"/>
      <c r="AM1823" s="294"/>
      <c r="AN1823" s="295" t="e">
        <f t="shared" si="497"/>
        <v>#DIV/0!</v>
      </c>
      <c r="AO1823" s="299"/>
    </row>
    <row r="1824" spans="1:41" s="218" customFormat="1" ht="15" customHeight="1" x14ac:dyDescent="0.15">
      <c r="A1824" s="229"/>
      <c r="B1824" s="230"/>
      <c r="C1824" s="231"/>
      <c r="D1824" s="232">
        <v>1</v>
      </c>
      <c r="E1824" s="233"/>
      <c r="F1824" s="233"/>
      <c r="G1824" s="232"/>
      <c r="H1824" s="234"/>
      <c r="I1824" s="234"/>
      <c r="J1824" s="232"/>
      <c r="K1824" s="233"/>
      <c r="L1824" s="232"/>
      <c r="M1824" s="232"/>
      <c r="N1824" s="232"/>
      <c r="O1824" s="255">
        <f t="shared" si="496"/>
        <v>0</v>
      </c>
      <c r="P1824" s="322">
        <f>SUM(O1824:O1828)</f>
        <v>0</v>
      </c>
      <c r="Q1824" s="264"/>
      <c r="R1824" s="330">
        <f>SUMPRODUCT(Q1824:Q1828+0)</f>
        <v>0</v>
      </c>
      <c r="S1824" s="346" t="e">
        <f>R1824/P1824</f>
        <v>#DIV/0!</v>
      </c>
      <c r="T1824" s="322" t="e">
        <f>LOOKUP(S1824,{0.4,0.45,0.5,0.55,0.6,0.65,0.7,0.75,0.8,0.85,0.9,0.95,1},{0.1,0.175,0.25,0.325,0.4,0.475,0.55,0.625,0.7,0.775,0.85,0.925,1})</f>
        <v>#DIV/0!</v>
      </c>
      <c r="U1824" s="324"/>
      <c r="V1824" s="326"/>
      <c r="W1824" s="328"/>
      <c r="X1824" s="324"/>
      <c r="Y1824" s="330">
        <f>R1824-(V1824/10)-X1824</f>
        <v>0</v>
      </c>
      <c r="Z1824" s="330" t="e">
        <f>Y1824*T1824*AE1824</f>
        <v>#DIV/0!</v>
      </c>
      <c r="AA1824" s="330" t="e">
        <f>U1824-V1824+Z1824</f>
        <v>#DIV/0!</v>
      </c>
      <c r="AB1824" s="265"/>
      <c r="AC1824" s="265"/>
      <c r="AD1824" s="276"/>
      <c r="AE1824" s="277" t="e">
        <f>VLOOKUP(AD1824,分类参数表!$I$2:$J$10,2,FALSE)</f>
        <v>#N/A</v>
      </c>
      <c r="AF1824" s="278"/>
      <c r="AG1824" s="264"/>
      <c r="AH1824" s="264"/>
      <c r="AI1824" s="264"/>
      <c r="AJ1824" s="264"/>
      <c r="AK1824" s="264"/>
      <c r="AL1824" s="264"/>
      <c r="AM1824" s="288"/>
      <c r="AN1824" s="289" t="e">
        <f t="shared" si="497"/>
        <v>#DIV/0!</v>
      </c>
      <c r="AO1824" s="296"/>
    </row>
    <row r="1825" spans="1:41" s="219" customFormat="1" ht="15" customHeight="1" x14ac:dyDescent="0.15">
      <c r="A1825" s="235"/>
      <c r="B1825" s="236">
        <f t="shared" ref="B1825:C1828" si="500">B1824</f>
        <v>0</v>
      </c>
      <c r="C1825" s="237">
        <f t="shared" si="500"/>
        <v>0</v>
      </c>
      <c r="D1825" s="238">
        <f>D1824+1</f>
        <v>2</v>
      </c>
      <c r="E1825" s="238"/>
      <c r="F1825" s="239"/>
      <c r="G1825" s="238"/>
      <c r="H1825" s="240"/>
      <c r="I1825" s="240"/>
      <c r="J1825" s="238"/>
      <c r="K1825" s="238"/>
      <c r="L1825" s="238"/>
      <c r="M1825" s="238"/>
      <c r="N1825" s="238"/>
      <c r="O1825" s="256">
        <f t="shared" si="496"/>
        <v>0</v>
      </c>
      <c r="P1825" s="323"/>
      <c r="Q1825" s="266"/>
      <c r="R1825" s="331"/>
      <c r="S1825" s="347"/>
      <c r="T1825" s="323"/>
      <c r="U1825" s="325"/>
      <c r="V1825" s="327"/>
      <c r="W1825" s="329"/>
      <c r="X1825" s="325"/>
      <c r="Y1825" s="331"/>
      <c r="Z1825" s="331"/>
      <c r="AA1825" s="331"/>
      <c r="AB1825" s="267"/>
      <c r="AC1825" s="267"/>
      <c r="AD1825" s="238">
        <f>AD1824</f>
        <v>0</v>
      </c>
      <c r="AE1825" s="279" t="e">
        <f>VLOOKUP(AD1825,分类参数表!$I$2:$J$10,2,FALSE)</f>
        <v>#N/A</v>
      </c>
      <c r="AF1825" s="280"/>
      <c r="AG1825" s="266"/>
      <c r="AH1825" s="266"/>
      <c r="AI1825" s="266"/>
      <c r="AJ1825" s="266"/>
      <c r="AK1825" s="266"/>
      <c r="AL1825" s="266"/>
      <c r="AM1825" s="290"/>
      <c r="AN1825" s="291" t="e">
        <f t="shared" si="497"/>
        <v>#DIV/0!</v>
      </c>
      <c r="AO1825" s="297"/>
    </row>
    <row r="1826" spans="1:41" s="219" customFormat="1" ht="15" customHeight="1" x14ac:dyDescent="0.15">
      <c r="A1826" s="235"/>
      <c r="B1826" s="236">
        <f t="shared" si="500"/>
        <v>0</v>
      </c>
      <c r="C1826" s="237">
        <f t="shared" si="500"/>
        <v>0</v>
      </c>
      <c r="D1826" s="238">
        <f>D1825+1</f>
        <v>3</v>
      </c>
      <c r="E1826" s="238"/>
      <c r="F1826" s="239"/>
      <c r="G1826" s="238"/>
      <c r="H1826" s="240"/>
      <c r="I1826" s="240"/>
      <c r="J1826" s="238"/>
      <c r="K1826" s="238"/>
      <c r="L1826" s="238"/>
      <c r="M1826" s="238"/>
      <c r="N1826" s="238"/>
      <c r="O1826" s="256">
        <f t="shared" si="496"/>
        <v>0</v>
      </c>
      <c r="P1826" s="323"/>
      <c r="Q1826" s="266"/>
      <c r="R1826" s="331"/>
      <c r="S1826" s="347"/>
      <c r="T1826" s="323"/>
      <c r="U1826" s="325"/>
      <c r="V1826" s="327"/>
      <c r="W1826" s="329"/>
      <c r="X1826" s="325"/>
      <c r="Y1826" s="331"/>
      <c r="Z1826" s="331"/>
      <c r="AA1826" s="331"/>
      <c r="AB1826" s="268"/>
      <c r="AC1826" s="268"/>
      <c r="AD1826" s="238">
        <f>AD1825</f>
        <v>0</v>
      </c>
      <c r="AE1826" s="279" t="e">
        <f>VLOOKUP(AD1826,分类参数表!$I$2:$J$10,2,FALSE)</f>
        <v>#N/A</v>
      </c>
      <c r="AF1826" s="280"/>
      <c r="AG1826" s="266"/>
      <c r="AH1826" s="266"/>
      <c r="AI1826" s="266"/>
      <c r="AJ1826" s="266"/>
      <c r="AK1826" s="266"/>
      <c r="AL1826" s="266"/>
      <c r="AM1826" s="290"/>
      <c r="AN1826" s="291" t="e">
        <f t="shared" si="497"/>
        <v>#DIV/0!</v>
      </c>
      <c r="AO1826" s="297"/>
    </row>
    <row r="1827" spans="1:41" s="219" customFormat="1" ht="15" customHeight="1" x14ac:dyDescent="0.15">
      <c r="A1827" s="235"/>
      <c r="B1827" s="236">
        <f t="shared" si="500"/>
        <v>0</v>
      </c>
      <c r="C1827" s="237">
        <f t="shared" si="500"/>
        <v>0</v>
      </c>
      <c r="D1827" s="238">
        <f>D1826+1</f>
        <v>4</v>
      </c>
      <c r="E1827" s="238"/>
      <c r="F1827" s="239"/>
      <c r="G1827" s="238"/>
      <c r="H1827" s="238"/>
      <c r="I1827" s="238"/>
      <c r="J1827" s="238"/>
      <c r="K1827" s="238"/>
      <c r="L1827" s="238"/>
      <c r="M1827" s="238"/>
      <c r="N1827" s="238"/>
      <c r="O1827" s="256">
        <f t="shared" si="496"/>
        <v>0</v>
      </c>
      <c r="P1827" s="323"/>
      <c r="Q1827" s="266"/>
      <c r="R1827" s="331"/>
      <c r="S1827" s="347"/>
      <c r="T1827" s="323"/>
      <c r="U1827" s="325"/>
      <c r="V1827" s="327"/>
      <c r="W1827" s="329"/>
      <c r="X1827" s="325"/>
      <c r="Y1827" s="331"/>
      <c r="Z1827" s="331"/>
      <c r="AA1827" s="331"/>
      <c r="AB1827" s="267"/>
      <c r="AC1827" s="267"/>
      <c r="AD1827" s="238">
        <f>AD1826</f>
        <v>0</v>
      </c>
      <c r="AE1827" s="279" t="e">
        <f>VLOOKUP(AD1827,分类参数表!$I$2:$J$10,2,FALSE)</f>
        <v>#N/A</v>
      </c>
      <c r="AF1827" s="280"/>
      <c r="AG1827" s="266"/>
      <c r="AH1827" s="266"/>
      <c r="AI1827" s="266"/>
      <c r="AJ1827" s="266"/>
      <c r="AK1827" s="266"/>
      <c r="AL1827" s="266"/>
      <c r="AM1827" s="290"/>
      <c r="AN1827" s="291" t="e">
        <f t="shared" si="497"/>
        <v>#DIV/0!</v>
      </c>
      <c r="AO1827" s="297"/>
    </row>
    <row r="1828" spans="1:41" s="219" customFormat="1" ht="15" customHeight="1" x14ac:dyDescent="0.15">
      <c r="A1828" s="235"/>
      <c r="B1828" s="236">
        <f t="shared" si="500"/>
        <v>0</v>
      </c>
      <c r="C1828" s="237">
        <f t="shared" si="500"/>
        <v>0</v>
      </c>
      <c r="D1828" s="238">
        <f>D1827+1</f>
        <v>5</v>
      </c>
      <c r="E1828" s="238"/>
      <c r="F1828" s="239"/>
      <c r="G1828" s="238"/>
      <c r="H1828" s="238"/>
      <c r="I1828" s="238"/>
      <c r="J1828" s="238"/>
      <c r="K1828" s="238"/>
      <c r="L1828" s="238"/>
      <c r="M1828" s="238"/>
      <c r="N1828" s="238"/>
      <c r="O1828" s="256">
        <f t="shared" si="496"/>
        <v>0</v>
      </c>
      <c r="P1828" s="323"/>
      <c r="Q1828" s="266"/>
      <c r="R1828" s="331"/>
      <c r="S1828" s="347"/>
      <c r="T1828" s="323"/>
      <c r="U1828" s="325"/>
      <c r="V1828" s="327"/>
      <c r="W1828" s="329"/>
      <c r="X1828" s="325"/>
      <c r="Y1828" s="331"/>
      <c r="Z1828" s="331"/>
      <c r="AA1828" s="331"/>
      <c r="AB1828" s="267"/>
      <c r="AC1828" s="267"/>
      <c r="AD1828" s="238">
        <f>AD1827</f>
        <v>0</v>
      </c>
      <c r="AE1828" s="279" t="e">
        <f>VLOOKUP(AD1828,分类参数表!$I$2:$J$10,2,FALSE)</f>
        <v>#N/A</v>
      </c>
      <c r="AF1828" s="280"/>
      <c r="AG1828" s="266"/>
      <c r="AH1828" s="266"/>
      <c r="AI1828" s="266"/>
      <c r="AJ1828" s="266"/>
      <c r="AK1828" s="266"/>
      <c r="AL1828" s="266"/>
      <c r="AM1828" s="290"/>
      <c r="AN1828" s="291" t="e">
        <f t="shared" si="497"/>
        <v>#DIV/0!</v>
      </c>
      <c r="AO1828" s="297"/>
    </row>
    <row r="1829" spans="1:41" s="220" customFormat="1" ht="15" customHeight="1" x14ac:dyDescent="0.15">
      <c r="A1829" s="241"/>
      <c r="B1829" s="242"/>
      <c r="C1829" s="243"/>
      <c r="D1829" s="244">
        <v>1</v>
      </c>
      <c r="E1829" s="245"/>
      <c r="F1829" s="245"/>
      <c r="G1829" s="244"/>
      <c r="H1829" s="246"/>
      <c r="I1829" s="246"/>
      <c r="J1829" s="244"/>
      <c r="K1829" s="245"/>
      <c r="L1829" s="244"/>
      <c r="M1829" s="244"/>
      <c r="N1829" s="244"/>
      <c r="O1829" s="257">
        <f t="shared" si="496"/>
        <v>0</v>
      </c>
      <c r="P1829" s="332">
        <f>SUM(O1829:O1833)</f>
        <v>0</v>
      </c>
      <c r="Q1829" s="269"/>
      <c r="R1829" s="318">
        <f>SUMPRODUCT(Q1829:Q1833+0)</f>
        <v>0</v>
      </c>
      <c r="S1829" s="334" t="e">
        <f>R1829/P1829</f>
        <v>#DIV/0!</v>
      </c>
      <c r="T1829" s="332" t="e">
        <f>LOOKUP(S1829,{0.4,0.45,0.5,0.55,0.6,0.65,0.7,0.75,0.8,0.85,0.9,0.95,1},{0.1,0.175,0.25,0.325,0.4,0.475,0.55,0.625,0.7,0.775,0.85,0.925,1})</f>
        <v>#DIV/0!</v>
      </c>
      <c r="U1829" s="320"/>
      <c r="V1829" s="344"/>
      <c r="W1829" s="342"/>
      <c r="X1829" s="320"/>
      <c r="Y1829" s="318">
        <f>R1829-(V1829/10)-X1829</f>
        <v>0</v>
      </c>
      <c r="Z1829" s="318" t="e">
        <f>Y1829*T1829*AE1829</f>
        <v>#DIV/0!</v>
      </c>
      <c r="AA1829" s="318" t="e">
        <f>U1829-V1829+Z1829</f>
        <v>#DIV/0!</v>
      </c>
      <c r="AB1829" s="270"/>
      <c r="AC1829" s="270"/>
      <c r="AD1829" s="281"/>
      <c r="AE1829" s="282" t="e">
        <f>VLOOKUP(AD1829,分类参数表!$I$2:$J$10,2,FALSE)</f>
        <v>#N/A</v>
      </c>
      <c r="AF1829" s="283"/>
      <c r="AG1829" s="269"/>
      <c r="AH1829" s="269"/>
      <c r="AI1829" s="269"/>
      <c r="AJ1829" s="269"/>
      <c r="AK1829" s="269"/>
      <c r="AL1829" s="269"/>
      <c r="AM1829" s="292"/>
      <c r="AN1829" s="293" t="e">
        <f t="shared" si="497"/>
        <v>#DIV/0!</v>
      </c>
      <c r="AO1829" s="298"/>
    </row>
    <row r="1830" spans="1:41" s="221" customFormat="1" ht="15" customHeight="1" x14ac:dyDescent="0.15">
      <c r="A1830" s="247"/>
      <c r="B1830" s="248">
        <f t="shared" ref="B1830:C1833" si="501">B1829</f>
        <v>0</v>
      </c>
      <c r="C1830" s="249">
        <f t="shared" si="501"/>
        <v>0</v>
      </c>
      <c r="D1830" s="250">
        <f>D1829+1</f>
        <v>2</v>
      </c>
      <c r="E1830" s="250"/>
      <c r="F1830" s="251"/>
      <c r="G1830" s="250"/>
      <c r="H1830" s="252"/>
      <c r="I1830" s="252"/>
      <c r="J1830" s="250"/>
      <c r="K1830" s="250"/>
      <c r="L1830" s="250"/>
      <c r="M1830" s="250"/>
      <c r="N1830" s="250"/>
      <c r="O1830" s="258">
        <f t="shared" si="496"/>
        <v>0</v>
      </c>
      <c r="P1830" s="333"/>
      <c r="Q1830" s="271"/>
      <c r="R1830" s="319"/>
      <c r="S1830" s="335"/>
      <c r="T1830" s="333"/>
      <c r="U1830" s="321"/>
      <c r="V1830" s="345"/>
      <c r="W1830" s="343"/>
      <c r="X1830" s="321"/>
      <c r="Y1830" s="319"/>
      <c r="Z1830" s="319"/>
      <c r="AA1830" s="319"/>
      <c r="AB1830" s="272"/>
      <c r="AC1830" s="272"/>
      <c r="AD1830" s="250">
        <f>AD1829</f>
        <v>0</v>
      </c>
      <c r="AE1830" s="284" t="e">
        <f>VLOOKUP(AD1830,分类参数表!$I$2:$J$10,2,FALSE)</f>
        <v>#N/A</v>
      </c>
      <c r="AF1830" s="285"/>
      <c r="AG1830" s="271"/>
      <c r="AH1830" s="271"/>
      <c r="AI1830" s="271"/>
      <c r="AJ1830" s="271"/>
      <c r="AK1830" s="271"/>
      <c r="AL1830" s="271"/>
      <c r="AM1830" s="294"/>
      <c r="AN1830" s="295" t="e">
        <f t="shared" si="497"/>
        <v>#DIV/0!</v>
      </c>
      <c r="AO1830" s="299"/>
    </row>
    <row r="1831" spans="1:41" s="221" customFormat="1" ht="15" customHeight="1" x14ac:dyDescent="0.15">
      <c r="A1831" s="247"/>
      <c r="B1831" s="248">
        <f t="shared" si="501"/>
        <v>0</v>
      </c>
      <c r="C1831" s="249">
        <f t="shared" si="501"/>
        <v>0</v>
      </c>
      <c r="D1831" s="250">
        <f>D1830+1</f>
        <v>3</v>
      </c>
      <c r="E1831" s="250"/>
      <c r="F1831" s="251"/>
      <c r="G1831" s="250"/>
      <c r="H1831" s="252"/>
      <c r="I1831" s="252"/>
      <c r="J1831" s="250"/>
      <c r="K1831" s="250"/>
      <c r="L1831" s="250"/>
      <c r="M1831" s="250"/>
      <c r="N1831" s="250"/>
      <c r="O1831" s="258">
        <f t="shared" si="496"/>
        <v>0</v>
      </c>
      <c r="P1831" s="333"/>
      <c r="Q1831" s="271"/>
      <c r="R1831" s="319"/>
      <c r="S1831" s="335"/>
      <c r="T1831" s="333"/>
      <c r="U1831" s="321"/>
      <c r="V1831" s="345"/>
      <c r="W1831" s="343"/>
      <c r="X1831" s="321"/>
      <c r="Y1831" s="319"/>
      <c r="Z1831" s="319"/>
      <c r="AA1831" s="319"/>
      <c r="AB1831" s="273"/>
      <c r="AC1831" s="273"/>
      <c r="AD1831" s="250">
        <f>AD1830</f>
        <v>0</v>
      </c>
      <c r="AE1831" s="284" t="e">
        <f>VLOOKUP(AD1831,分类参数表!$I$2:$J$10,2,FALSE)</f>
        <v>#N/A</v>
      </c>
      <c r="AF1831" s="285"/>
      <c r="AG1831" s="271"/>
      <c r="AH1831" s="271"/>
      <c r="AI1831" s="271"/>
      <c r="AJ1831" s="271"/>
      <c r="AK1831" s="271"/>
      <c r="AL1831" s="271"/>
      <c r="AM1831" s="294"/>
      <c r="AN1831" s="295" t="e">
        <f t="shared" si="497"/>
        <v>#DIV/0!</v>
      </c>
      <c r="AO1831" s="299"/>
    </row>
    <row r="1832" spans="1:41" s="221" customFormat="1" ht="15" customHeight="1" x14ac:dyDescent="0.15">
      <c r="A1832" s="247"/>
      <c r="B1832" s="248">
        <f t="shared" si="501"/>
        <v>0</v>
      </c>
      <c r="C1832" s="249">
        <f t="shared" si="501"/>
        <v>0</v>
      </c>
      <c r="D1832" s="250">
        <f>D1831+1</f>
        <v>4</v>
      </c>
      <c r="E1832" s="250"/>
      <c r="F1832" s="251"/>
      <c r="G1832" s="250"/>
      <c r="H1832" s="250"/>
      <c r="I1832" s="250"/>
      <c r="J1832" s="250"/>
      <c r="K1832" s="250"/>
      <c r="L1832" s="250"/>
      <c r="M1832" s="250"/>
      <c r="N1832" s="250"/>
      <c r="O1832" s="258">
        <f t="shared" si="496"/>
        <v>0</v>
      </c>
      <c r="P1832" s="333"/>
      <c r="Q1832" s="271"/>
      <c r="R1832" s="319"/>
      <c r="S1832" s="335"/>
      <c r="T1832" s="333"/>
      <c r="U1832" s="321"/>
      <c r="V1832" s="345"/>
      <c r="W1832" s="343"/>
      <c r="X1832" s="321"/>
      <c r="Y1832" s="319"/>
      <c r="Z1832" s="319"/>
      <c r="AA1832" s="319"/>
      <c r="AB1832" s="272"/>
      <c r="AC1832" s="272"/>
      <c r="AD1832" s="250">
        <f>AD1831</f>
        <v>0</v>
      </c>
      <c r="AE1832" s="284" t="e">
        <f>VLOOKUP(AD1832,分类参数表!$I$2:$J$10,2,FALSE)</f>
        <v>#N/A</v>
      </c>
      <c r="AF1832" s="285"/>
      <c r="AG1832" s="271"/>
      <c r="AH1832" s="271"/>
      <c r="AI1832" s="271"/>
      <c r="AJ1832" s="271"/>
      <c r="AK1832" s="271"/>
      <c r="AL1832" s="271"/>
      <c r="AM1832" s="294"/>
      <c r="AN1832" s="295" t="e">
        <f t="shared" si="497"/>
        <v>#DIV/0!</v>
      </c>
      <c r="AO1832" s="299"/>
    </row>
    <row r="1833" spans="1:41" s="221" customFormat="1" ht="15" customHeight="1" x14ac:dyDescent="0.15">
      <c r="A1833" s="247"/>
      <c r="B1833" s="248">
        <f t="shared" si="501"/>
        <v>0</v>
      </c>
      <c r="C1833" s="249">
        <f t="shared" si="501"/>
        <v>0</v>
      </c>
      <c r="D1833" s="250">
        <f>D1832+1</f>
        <v>5</v>
      </c>
      <c r="E1833" s="250"/>
      <c r="F1833" s="251"/>
      <c r="G1833" s="250"/>
      <c r="H1833" s="250"/>
      <c r="I1833" s="250"/>
      <c r="J1833" s="250"/>
      <c r="K1833" s="250"/>
      <c r="L1833" s="250"/>
      <c r="M1833" s="250"/>
      <c r="N1833" s="250"/>
      <c r="O1833" s="258">
        <f t="shared" si="496"/>
        <v>0</v>
      </c>
      <c r="P1833" s="333"/>
      <c r="Q1833" s="271"/>
      <c r="R1833" s="319"/>
      <c r="S1833" s="335"/>
      <c r="T1833" s="333"/>
      <c r="U1833" s="321"/>
      <c r="V1833" s="345"/>
      <c r="W1833" s="343"/>
      <c r="X1833" s="321"/>
      <c r="Y1833" s="319"/>
      <c r="Z1833" s="319"/>
      <c r="AA1833" s="319"/>
      <c r="AB1833" s="272"/>
      <c r="AC1833" s="272"/>
      <c r="AD1833" s="250">
        <f>AD1832</f>
        <v>0</v>
      </c>
      <c r="AE1833" s="284" t="e">
        <f>VLOOKUP(AD1833,分类参数表!$I$2:$J$10,2,FALSE)</f>
        <v>#N/A</v>
      </c>
      <c r="AF1833" s="285"/>
      <c r="AG1833" s="271"/>
      <c r="AH1833" s="271"/>
      <c r="AI1833" s="271"/>
      <c r="AJ1833" s="271"/>
      <c r="AK1833" s="271"/>
      <c r="AL1833" s="271"/>
      <c r="AM1833" s="294"/>
      <c r="AN1833" s="295" t="e">
        <f t="shared" si="497"/>
        <v>#DIV/0!</v>
      </c>
      <c r="AO1833" s="299"/>
    </row>
    <row r="1834" spans="1:41" s="218" customFormat="1" ht="15" customHeight="1" x14ac:dyDescent="0.15">
      <c r="A1834" s="229"/>
      <c r="B1834" s="230"/>
      <c r="C1834" s="231"/>
      <c r="D1834" s="232">
        <v>1</v>
      </c>
      <c r="E1834" s="233"/>
      <c r="F1834" s="233"/>
      <c r="G1834" s="232"/>
      <c r="H1834" s="234"/>
      <c r="I1834" s="234"/>
      <c r="J1834" s="232"/>
      <c r="K1834" s="233"/>
      <c r="L1834" s="232"/>
      <c r="M1834" s="232"/>
      <c r="N1834" s="232"/>
      <c r="O1834" s="255">
        <f t="shared" si="496"/>
        <v>0</v>
      </c>
      <c r="P1834" s="322">
        <f>SUM(O1834:O1838)</f>
        <v>0</v>
      </c>
      <c r="Q1834" s="264"/>
      <c r="R1834" s="330">
        <f>SUMPRODUCT(Q1834:Q1838+0)</f>
        <v>0</v>
      </c>
      <c r="S1834" s="346" t="e">
        <f>R1834/P1834</f>
        <v>#DIV/0!</v>
      </c>
      <c r="T1834" s="322" t="e">
        <f>LOOKUP(S1834,{0.4,0.45,0.5,0.55,0.6,0.65,0.7,0.75,0.8,0.85,0.9,0.95,1},{0.1,0.175,0.25,0.325,0.4,0.475,0.55,0.625,0.7,0.775,0.85,0.925,1})</f>
        <v>#DIV/0!</v>
      </c>
      <c r="U1834" s="324"/>
      <c r="V1834" s="326"/>
      <c r="W1834" s="328"/>
      <c r="X1834" s="324"/>
      <c r="Y1834" s="330">
        <f>R1834-(V1834/10)-X1834</f>
        <v>0</v>
      </c>
      <c r="Z1834" s="330" t="e">
        <f>Y1834*T1834*AE1834</f>
        <v>#DIV/0!</v>
      </c>
      <c r="AA1834" s="330" t="e">
        <f>U1834-V1834+Z1834</f>
        <v>#DIV/0!</v>
      </c>
      <c r="AB1834" s="265"/>
      <c r="AC1834" s="265"/>
      <c r="AD1834" s="276"/>
      <c r="AE1834" s="277" t="e">
        <f>VLOOKUP(AD1834,分类参数表!$I$2:$J$10,2,FALSE)</f>
        <v>#N/A</v>
      </c>
      <c r="AF1834" s="278"/>
      <c r="AG1834" s="264"/>
      <c r="AH1834" s="264"/>
      <c r="AI1834" s="264"/>
      <c r="AJ1834" s="264"/>
      <c r="AK1834" s="264"/>
      <c r="AL1834" s="264"/>
      <c r="AM1834" s="288"/>
      <c r="AN1834" s="289" t="e">
        <f t="shared" si="497"/>
        <v>#DIV/0!</v>
      </c>
      <c r="AO1834" s="296"/>
    </row>
    <row r="1835" spans="1:41" s="219" customFormat="1" ht="15" customHeight="1" x14ac:dyDescent="0.15">
      <c r="A1835" s="235"/>
      <c r="B1835" s="236">
        <f t="shared" ref="B1835:C1838" si="502">B1834</f>
        <v>0</v>
      </c>
      <c r="C1835" s="237">
        <f t="shared" si="502"/>
        <v>0</v>
      </c>
      <c r="D1835" s="238">
        <f>D1834+1</f>
        <v>2</v>
      </c>
      <c r="E1835" s="238"/>
      <c r="F1835" s="239"/>
      <c r="G1835" s="238"/>
      <c r="H1835" s="240"/>
      <c r="I1835" s="240"/>
      <c r="J1835" s="238"/>
      <c r="K1835" s="238"/>
      <c r="L1835" s="238"/>
      <c r="M1835" s="238"/>
      <c r="N1835" s="238"/>
      <c r="O1835" s="256">
        <f t="shared" si="496"/>
        <v>0</v>
      </c>
      <c r="P1835" s="323"/>
      <c r="Q1835" s="266"/>
      <c r="R1835" s="331"/>
      <c r="S1835" s="347"/>
      <c r="T1835" s="323"/>
      <c r="U1835" s="325"/>
      <c r="V1835" s="327"/>
      <c r="W1835" s="329"/>
      <c r="X1835" s="325"/>
      <c r="Y1835" s="331"/>
      <c r="Z1835" s="331"/>
      <c r="AA1835" s="331"/>
      <c r="AB1835" s="267"/>
      <c r="AC1835" s="267"/>
      <c r="AD1835" s="238">
        <f>AD1834</f>
        <v>0</v>
      </c>
      <c r="AE1835" s="279" t="e">
        <f>VLOOKUP(AD1835,分类参数表!$I$2:$J$10,2,FALSE)</f>
        <v>#N/A</v>
      </c>
      <c r="AF1835" s="280"/>
      <c r="AG1835" s="266"/>
      <c r="AH1835" s="266"/>
      <c r="AI1835" s="266"/>
      <c r="AJ1835" s="266"/>
      <c r="AK1835" s="266"/>
      <c r="AL1835" s="266"/>
      <c r="AM1835" s="290"/>
      <c r="AN1835" s="291" t="e">
        <f t="shared" si="497"/>
        <v>#DIV/0!</v>
      </c>
      <c r="AO1835" s="297"/>
    </row>
    <row r="1836" spans="1:41" s="219" customFormat="1" ht="15" customHeight="1" x14ac:dyDescent="0.15">
      <c r="A1836" s="235"/>
      <c r="B1836" s="236">
        <f t="shared" si="502"/>
        <v>0</v>
      </c>
      <c r="C1836" s="237">
        <f t="shared" si="502"/>
        <v>0</v>
      </c>
      <c r="D1836" s="238">
        <f>D1835+1</f>
        <v>3</v>
      </c>
      <c r="E1836" s="238"/>
      <c r="F1836" s="239"/>
      <c r="G1836" s="238"/>
      <c r="H1836" s="240"/>
      <c r="I1836" s="240"/>
      <c r="J1836" s="238"/>
      <c r="K1836" s="238"/>
      <c r="L1836" s="238"/>
      <c r="M1836" s="238"/>
      <c r="N1836" s="238"/>
      <c r="O1836" s="256">
        <f t="shared" si="496"/>
        <v>0</v>
      </c>
      <c r="P1836" s="323"/>
      <c r="Q1836" s="266"/>
      <c r="R1836" s="331"/>
      <c r="S1836" s="347"/>
      <c r="T1836" s="323"/>
      <c r="U1836" s="325"/>
      <c r="V1836" s="327"/>
      <c r="W1836" s="329"/>
      <c r="X1836" s="325"/>
      <c r="Y1836" s="331"/>
      <c r="Z1836" s="331"/>
      <c r="AA1836" s="331"/>
      <c r="AB1836" s="268"/>
      <c r="AC1836" s="268"/>
      <c r="AD1836" s="238">
        <f>AD1835</f>
        <v>0</v>
      </c>
      <c r="AE1836" s="279" t="e">
        <f>VLOOKUP(AD1836,分类参数表!$I$2:$J$10,2,FALSE)</f>
        <v>#N/A</v>
      </c>
      <c r="AF1836" s="280"/>
      <c r="AG1836" s="266"/>
      <c r="AH1836" s="266"/>
      <c r="AI1836" s="266"/>
      <c r="AJ1836" s="266"/>
      <c r="AK1836" s="266"/>
      <c r="AL1836" s="266"/>
      <c r="AM1836" s="290"/>
      <c r="AN1836" s="291" t="e">
        <f t="shared" si="497"/>
        <v>#DIV/0!</v>
      </c>
      <c r="AO1836" s="297"/>
    </row>
    <row r="1837" spans="1:41" s="219" customFormat="1" ht="15" customHeight="1" x14ac:dyDescent="0.15">
      <c r="A1837" s="235"/>
      <c r="B1837" s="236">
        <f t="shared" si="502"/>
        <v>0</v>
      </c>
      <c r="C1837" s="237">
        <f t="shared" si="502"/>
        <v>0</v>
      </c>
      <c r="D1837" s="238">
        <f>D1836+1</f>
        <v>4</v>
      </c>
      <c r="E1837" s="238"/>
      <c r="F1837" s="239"/>
      <c r="G1837" s="238"/>
      <c r="H1837" s="238"/>
      <c r="I1837" s="238"/>
      <c r="J1837" s="238"/>
      <c r="K1837" s="238"/>
      <c r="L1837" s="238"/>
      <c r="M1837" s="238"/>
      <c r="N1837" s="238"/>
      <c r="O1837" s="256">
        <f t="shared" si="496"/>
        <v>0</v>
      </c>
      <c r="P1837" s="323"/>
      <c r="Q1837" s="266"/>
      <c r="R1837" s="331"/>
      <c r="S1837" s="347"/>
      <c r="T1837" s="323"/>
      <c r="U1837" s="325"/>
      <c r="V1837" s="327"/>
      <c r="W1837" s="329"/>
      <c r="X1837" s="325"/>
      <c r="Y1837" s="331"/>
      <c r="Z1837" s="331"/>
      <c r="AA1837" s="331"/>
      <c r="AB1837" s="267"/>
      <c r="AC1837" s="267"/>
      <c r="AD1837" s="238">
        <f>AD1836</f>
        <v>0</v>
      </c>
      <c r="AE1837" s="279" t="e">
        <f>VLOOKUP(AD1837,分类参数表!$I$2:$J$10,2,FALSE)</f>
        <v>#N/A</v>
      </c>
      <c r="AF1837" s="280"/>
      <c r="AG1837" s="266"/>
      <c r="AH1837" s="266"/>
      <c r="AI1837" s="266"/>
      <c r="AJ1837" s="266"/>
      <c r="AK1837" s="266"/>
      <c r="AL1837" s="266"/>
      <c r="AM1837" s="290"/>
      <c r="AN1837" s="291" t="e">
        <f t="shared" si="497"/>
        <v>#DIV/0!</v>
      </c>
      <c r="AO1837" s="297"/>
    </row>
    <row r="1838" spans="1:41" s="219" customFormat="1" ht="15" customHeight="1" x14ac:dyDescent="0.15">
      <c r="A1838" s="235"/>
      <c r="B1838" s="236">
        <f t="shared" si="502"/>
        <v>0</v>
      </c>
      <c r="C1838" s="237">
        <f t="shared" si="502"/>
        <v>0</v>
      </c>
      <c r="D1838" s="238">
        <f>D1837+1</f>
        <v>5</v>
      </c>
      <c r="E1838" s="238"/>
      <c r="F1838" s="239"/>
      <c r="G1838" s="238"/>
      <c r="H1838" s="238"/>
      <c r="I1838" s="238"/>
      <c r="J1838" s="238"/>
      <c r="K1838" s="238"/>
      <c r="L1838" s="238"/>
      <c r="M1838" s="238"/>
      <c r="N1838" s="238"/>
      <c r="O1838" s="256">
        <f t="shared" si="496"/>
        <v>0</v>
      </c>
      <c r="P1838" s="323"/>
      <c r="Q1838" s="266"/>
      <c r="R1838" s="331"/>
      <c r="S1838" s="347"/>
      <c r="T1838" s="323"/>
      <c r="U1838" s="325"/>
      <c r="V1838" s="327"/>
      <c r="W1838" s="329"/>
      <c r="X1838" s="325"/>
      <c r="Y1838" s="331"/>
      <c r="Z1838" s="331"/>
      <c r="AA1838" s="331"/>
      <c r="AB1838" s="267"/>
      <c r="AC1838" s="267"/>
      <c r="AD1838" s="238">
        <f>AD1837</f>
        <v>0</v>
      </c>
      <c r="AE1838" s="279" t="e">
        <f>VLOOKUP(AD1838,分类参数表!$I$2:$J$10,2,FALSE)</f>
        <v>#N/A</v>
      </c>
      <c r="AF1838" s="280"/>
      <c r="AG1838" s="266"/>
      <c r="AH1838" s="266"/>
      <c r="AI1838" s="266"/>
      <c r="AJ1838" s="266"/>
      <c r="AK1838" s="266"/>
      <c r="AL1838" s="266"/>
      <c r="AM1838" s="290"/>
      <c r="AN1838" s="291" t="e">
        <f t="shared" si="497"/>
        <v>#DIV/0!</v>
      </c>
      <c r="AO1838" s="297"/>
    </row>
    <row r="1839" spans="1:41" x14ac:dyDescent="0.15">
      <c r="A1839" s="253"/>
      <c r="B1839" s="38"/>
      <c r="C1839" s="37"/>
      <c r="D1839" s="38"/>
      <c r="E1839" s="38"/>
      <c r="F1839" s="38"/>
      <c r="G1839" s="38"/>
      <c r="H1839" s="38"/>
      <c r="I1839" s="38"/>
      <c r="J1839" s="38"/>
      <c r="K1839" s="38"/>
      <c r="L1839" s="38"/>
      <c r="M1839" s="38"/>
      <c r="N1839" s="38"/>
      <c r="O1839" s="38"/>
      <c r="P1839" s="38"/>
      <c r="Q1839" s="67"/>
      <c r="R1839" s="38"/>
      <c r="S1839" s="38"/>
      <c r="T1839" s="38"/>
      <c r="U1839" s="38"/>
      <c r="V1839" s="68"/>
      <c r="W1839" s="67"/>
      <c r="X1839" s="38"/>
      <c r="Y1839" s="68"/>
      <c r="Z1839" s="68"/>
      <c r="AA1839" s="68"/>
      <c r="AB1839" s="68"/>
      <c r="AC1839" s="68"/>
      <c r="AD1839" s="38"/>
      <c r="AE1839" s="286"/>
      <c r="AF1839" s="38"/>
      <c r="AG1839" s="38"/>
      <c r="AH1839" s="38"/>
      <c r="AI1839" s="38"/>
      <c r="AJ1839" s="38"/>
      <c r="AK1839" s="38"/>
      <c r="AL1839" s="38"/>
      <c r="AM1839" s="68"/>
      <c r="AN1839" s="90"/>
      <c r="AO1839" s="98"/>
    </row>
    <row r="1840" spans="1:41" s="218" customFormat="1" ht="15" customHeight="1" x14ac:dyDescent="0.15">
      <c r="A1840" s="229"/>
      <c r="B1840" s="230"/>
      <c r="C1840" s="231"/>
      <c r="D1840" s="232">
        <v>1</v>
      </c>
      <c r="E1840" s="233"/>
      <c r="F1840" s="233"/>
      <c r="G1840" s="232"/>
      <c r="H1840" s="234"/>
      <c r="I1840" s="234"/>
      <c r="J1840" s="232"/>
      <c r="K1840" s="233"/>
      <c r="L1840" s="232"/>
      <c r="M1840" s="232"/>
      <c r="N1840" s="232"/>
      <c r="O1840" s="255">
        <f t="shared" ref="O1840:O1864" si="503">N1840*M1840</f>
        <v>0</v>
      </c>
      <c r="P1840" s="322">
        <f>SUM(O1840:O1844)</f>
        <v>0</v>
      </c>
      <c r="Q1840" s="264"/>
      <c r="R1840" s="330">
        <f>SUMPRODUCT(Q1840:Q1844+0)</f>
        <v>0</v>
      </c>
      <c r="S1840" s="346" t="e">
        <f>R1840/P1840</f>
        <v>#DIV/0!</v>
      </c>
      <c r="T1840" s="322" t="e">
        <f>LOOKUP(S1840,{0.4,0.45,0.5,0.55,0.6,0.65,0.7,0.75,0.8,0.85,0.9,0.95,1},{0.1,0.175,0.25,0.325,0.4,0.475,0.55,0.625,0.7,0.775,0.85,0.925,1})</f>
        <v>#DIV/0!</v>
      </c>
      <c r="U1840" s="324"/>
      <c r="V1840" s="326"/>
      <c r="W1840" s="328"/>
      <c r="X1840" s="324"/>
      <c r="Y1840" s="330">
        <f>R1840-(V1840/10)-X1840</f>
        <v>0</v>
      </c>
      <c r="Z1840" s="330" t="e">
        <f>Y1840*T1840*AE1840</f>
        <v>#DIV/0!</v>
      </c>
      <c r="AA1840" s="330" t="e">
        <f>U1840-V1840+Z1840</f>
        <v>#DIV/0!</v>
      </c>
      <c r="AB1840" s="265"/>
      <c r="AC1840" s="265"/>
      <c r="AD1840" s="276"/>
      <c r="AE1840" s="277" t="e">
        <f>VLOOKUP(AD1840,分类参数表!$I$2:$J$10,2,FALSE)</f>
        <v>#N/A</v>
      </c>
      <c r="AF1840" s="278"/>
      <c r="AG1840" s="264"/>
      <c r="AH1840" s="264"/>
      <c r="AI1840" s="264"/>
      <c r="AJ1840" s="264"/>
      <c r="AK1840" s="264"/>
      <c r="AL1840" s="264"/>
      <c r="AM1840" s="288"/>
      <c r="AN1840" s="289" t="e">
        <f t="shared" ref="AN1840:AN1864" si="504">(Q1840-AM1840)/M1840/N1840</f>
        <v>#DIV/0!</v>
      </c>
      <c r="AO1840" s="296"/>
    </row>
    <row r="1841" spans="1:41" s="219" customFormat="1" ht="15" customHeight="1" x14ac:dyDescent="0.15">
      <c r="A1841" s="235"/>
      <c r="B1841" s="236">
        <f t="shared" ref="B1841:C1844" si="505">B1840</f>
        <v>0</v>
      </c>
      <c r="C1841" s="237">
        <f t="shared" si="505"/>
        <v>0</v>
      </c>
      <c r="D1841" s="238">
        <f>D1840+1</f>
        <v>2</v>
      </c>
      <c r="E1841" s="238"/>
      <c r="F1841" s="239"/>
      <c r="G1841" s="238"/>
      <c r="H1841" s="240"/>
      <c r="I1841" s="240"/>
      <c r="J1841" s="238"/>
      <c r="K1841" s="238"/>
      <c r="L1841" s="238"/>
      <c r="M1841" s="238"/>
      <c r="N1841" s="238"/>
      <c r="O1841" s="256">
        <f t="shared" si="503"/>
        <v>0</v>
      </c>
      <c r="P1841" s="323"/>
      <c r="Q1841" s="266"/>
      <c r="R1841" s="331"/>
      <c r="S1841" s="347"/>
      <c r="T1841" s="323"/>
      <c r="U1841" s="325"/>
      <c r="V1841" s="327"/>
      <c r="W1841" s="329"/>
      <c r="X1841" s="325"/>
      <c r="Y1841" s="331"/>
      <c r="Z1841" s="331"/>
      <c r="AA1841" s="331"/>
      <c r="AB1841" s="267"/>
      <c r="AC1841" s="267"/>
      <c r="AD1841" s="238">
        <f>AD1840</f>
        <v>0</v>
      </c>
      <c r="AE1841" s="279" t="e">
        <f>VLOOKUP(AD1841,分类参数表!$I$2:$J$10,2,FALSE)</f>
        <v>#N/A</v>
      </c>
      <c r="AF1841" s="280"/>
      <c r="AG1841" s="266"/>
      <c r="AH1841" s="266"/>
      <c r="AI1841" s="266"/>
      <c r="AJ1841" s="266"/>
      <c r="AK1841" s="266"/>
      <c r="AL1841" s="266"/>
      <c r="AM1841" s="290"/>
      <c r="AN1841" s="291" t="e">
        <f t="shared" si="504"/>
        <v>#DIV/0!</v>
      </c>
      <c r="AO1841" s="297"/>
    </row>
    <row r="1842" spans="1:41" s="219" customFormat="1" ht="15" customHeight="1" x14ac:dyDescent="0.15">
      <c r="A1842" s="235"/>
      <c r="B1842" s="236">
        <f t="shared" si="505"/>
        <v>0</v>
      </c>
      <c r="C1842" s="237">
        <f t="shared" si="505"/>
        <v>0</v>
      </c>
      <c r="D1842" s="238">
        <f>D1841+1</f>
        <v>3</v>
      </c>
      <c r="E1842" s="238"/>
      <c r="F1842" s="239"/>
      <c r="G1842" s="238"/>
      <c r="H1842" s="240"/>
      <c r="I1842" s="240"/>
      <c r="J1842" s="238"/>
      <c r="K1842" s="238"/>
      <c r="L1842" s="238"/>
      <c r="M1842" s="238"/>
      <c r="N1842" s="238"/>
      <c r="O1842" s="256">
        <f t="shared" si="503"/>
        <v>0</v>
      </c>
      <c r="P1842" s="323"/>
      <c r="Q1842" s="266"/>
      <c r="R1842" s="331"/>
      <c r="S1842" s="347"/>
      <c r="T1842" s="323"/>
      <c r="U1842" s="325"/>
      <c r="V1842" s="327"/>
      <c r="W1842" s="329"/>
      <c r="X1842" s="325"/>
      <c r="Y1842" s="331"/>
      <c r="Z1842" s="331"/>
      <c r="AA1842" s="331"/>
      <c r="AB1842" s="268"/>
      <c r="AC1842" s="268"/>
      <c r="AD1842" s="238">
        <f>AD1841</f>
        <v>0</v>
      </c>
      <c r="AE1842" s="279" t="e">
        <f>VLOOKUP(AD1842,分类参数表!$I$2:$J$10,2,FALSE)</f>
        <v>#N/A</v>
      </c>
      <c r="AF1842" s="280"/>
      <c r="AG1842" s="266"/>
      <c r="AH1842" s="266"/>
      <c r="AI1842" s="266"/>
      <c r="AJ1842" s="266"/>
      <c r="AK1842" s="266"/>
      <c r="AL1842" s="266"/>
      <c r="AM1842" s="290"/>
      <c r="AN1842" s="291" t="e">
        <f t="shared" si="504"/>
        <v>#DIV/0!</v>
      </c>
      <c r="AO1842" s="297"/>
    </row>
    <row r="1843" spans="1:41" s="219" customFormat="1" ht="15" customHeight="1" x14ac:dyDescent="0.15">
      <c r="A1843" s="235"/>
      <c r="B1843" s="236">
        <f t="shared" si="505"/>
        <v>0</v>
      </c>
      <c r="C1843" s="237">
        <f t="shared" si="505"/>
        <v>0</v>
      </c>
      <c r="D1843" s="238">
        <f>D1842+1</f>
        <v>4</v>
      </c>
      <c r="E1843" s="238"/>
      <c r="F1843" s="239"/>
      <c r="G1843" s="238"/>
      <c r="H1843" s="238"/>
      <c r="I1843" s="238"/>
      <c r="J1843" s="238"/>
      <c r="K1843" s="238"/>
      <c r="L1843" s="238"/>
      <c r="M1843" s="238"/>
      <c r="N1843" s="238"/>
      <c r="O1843" s="256">
        <f t="shared" si="503"/>
        <v>0</v>
      </c>
      <c r="P1843" s="323"/>
      <c r="Q1843" s="266"/>
      <c r="R1843" s="331"/>
      <c r="S1843" s="347"/>
      <c r="T1843" s="323"/>
      <c r="U1843" s="325"/>
      <c r="V1843" s="327"/>
      <c r="W1843" s="329"/>
      <c r="X1843" s="325"/>
      <c r="Y1843" s="331"/>
      <c r="Z1843" s="331"/>
      <c r="AA1843" s="331"/>
      <c r="AB1843" s="267"/>
      <c r="AC1843" s="267"/>
      <c r="AD1843" s="238">
        <f>AD1842</f>
        <v>0</v>
      </c>
      <c r="AE1843" s="279" t="e">
        <f>VLOOKUP(AD1843,分类参数表!$I$2:$J$10,2,FALSE)</f>
        <v>#N/A</v>
      </c>
      <c r="AF1843" s="280"/>
      <c r="AG1843" s="266"/>
      <c r="AH1843" s="266"/>
      <c r="AI1843" s="266"/>
      <c r="AJ1843" s="266"/>
      <c r="AK1843" s="266"/>
      <c r="AL1843" s="266"/>
      <c r="AM1843" s="290"/>
      <c r="AN1843" s="291" t="e">
        <f t="shared" si="504"/>
        <v>#DIV/0!</v>
      </c>
      <c r="AO1843" s="297"/>
    </row>
    <row r="1844" spans="1:41" s="219" customFormat="1" ht="15" customHeight="1" x14ac:dyDescent="0.15">
      <c r="A1844" s="235"/>
      <c r="B1844" s="236">
        <f t="shared" si="505"/>
        <v>0</v>
      </c>
      <c r="C1844" s="237">
        <f t="shared" si="505"/>
        <v>0</v>
      </c>
      <c r="D1844" s="238">
        <f>D1843+1</f>
        <v>5</v>
      </c>
      <c r="E1844" s="238"/>
      <c r="F1844" s="239"/>
      <c r="G1844" s="238"/>
      <c r="H1844" s="238"/>
      <c r="I1844" s="238"/>
      <c r="J1844" s="238"/>
      <c r="K1844" s="238"/>
      <c r="L1844" s="238"/>
      <c r="M1844" s="238"/>
      <c r="N1844" s="238"/>
      <c r="O1844" s="256">
        <f t="shared" si="503"/>
        <v>0</v>
      </c>
      <c r="P1844" s="323"/>
      <c r="Q1844" s="266"/>
      <c r="R1844" s="331"/>
      <c r="S1844" s="347"/>
      <c r="T1844" s="323"/>
      <c r="U1844" s="325"/>
      <c r="V1844" s="327"/>
      <c r="W1844" s="329"/>
      <c r="X1844" s="325"/>
      <c r="Y1844" s="331"/>
      <c r="Z1844" s="331"/>
      <c r="AA1844" s="331"/>
      <c r="AB1844" s="267"/>
      <c r="AC1844" s="267"/>
      <c r="AD1844" s="238">
        <f>AD1843</f>
        <v>0</v>
      </c>
      <c r="AE1844" s="279" t="e">
        <f>VLOOKUP(AD1844,分类参数表!$I$2:$J$10,2,FALSE)</f>
        <v>#N/A</v>
      </c>
      <c r="AF1844" s="280"/>
      <c r="AG1844" s="266"/>
      <c r="AH1844" s="266"/>
      <c r="AI1844" s="266"/>
      <c r="AJ1844" s="266"/>
      <c r="AK1844" s="266"/>
      <c r="AL1844" s="266"/>
      <c r="AM1844" s="290"/>
      <c r="AN1844" s="291" t="e">
        <f t="shared" si="504"/>
        <v>#DIV/0!</v>
      </c>
      <c r="AO1844" s="297"/>
    </row>
    <row r="1845" spans="1:41" s="220" customFormat="1" ht="15" customHeight="1" x14ac:dyDescent="0.15">
      <c r="A1845" s="241"/>
      <c r="B1845" s="242"/>
      <c r="C1845" s="243"/>
      <c r="D1845" s="244">
        <v>1</v>
      </c>
      <c r="E1845" s="245"/>
      <c r="F1845" s="245"/>
      <c r="G1845" s="244"/>
      <c r="H1845" s="246"/>
      <c r="I1845" s="246"/>
      <c r="J1845" s="244"/>
      <c r="K1845" s="245"/>
      <c r="L1845" s="244"/>
      <c r="M1845" s="244"/>
      <c r="N1845" s="244"/>
      <c r="O1845" s="257">
        <f t="shared" si="503"/>
        <v>0</v>
      </c>
      <c r="P1845" s="332">
        <f>SUM(O1845:O1849)</f>
        <v>0</v>
      </c>
      <c r="Q1845" s="269"/>
      <c r="R1845" s="318">
        <f>SUMPRODUCT(Q1845:Q1849+0)</f>
        <v>0</v>
      </c>
      <c r="S1845" s="334" t="e">
        <f>R1845/P1845</f>
        <v>#DIV/0!</v>
      </c>
      <c r="T1845" s="332" t="e">
        <f>LOOKUP(S1845,{0.4,0.45,0.5,0.55,0.6,0.65,0.7,0.75,0.8,0.85,0.9,0.95,1},{0.1,0.175,0.25,0.325,0.4,0.475,0.55,0.625,0.7,0.775,0.85,0.925,1})</f>
        <v>#DIV/0!</v>
      </c>
      <c r="U1845" s="320"/>
      <c r="V1845" s="344"/>
      <c r="W1845" s="342"/>
      <c r="X1845" s="320"/>
      <c r="Y1845" s="318">
        <f>R1845-(V1845/10)-X1845</f>
        <v>0</v>
      </c>
      <c r="Z1845" s="318" t="e">
        <f>Y1845*T1845*AE1845</f>
        <v>#DIV/0!</v>
      </c>
      <c r="AA1845" s="318" t="e">
        <f>U1845-V1845+Z1845</f>
        <v>#DIV/0!</v>
      </c>
      <c r="AB1845" s="270"/>
      <c r="AC1845" s="270"/>
      <c r="AD1845" s="281"/>
      <c r="AE1845" s="282" t="e">
        <f>VLOOKUP(AD1845,分类参数表!$I$2:$J$10,2,FALSE)</f>
        <v>#N/A</v>
      </c>
      <c r="AF1845" s="283"/>
      <c r="AG1845" s="269"/>
      <c r="AH1845" s="269"/>
      <c r="AI1845" s="269"/>
      <c r="AJ1845" s="269"/>
      <c r="AK1845" s="269"/>
      <c r="AL1845" s="269"/>
      <c r="AM1845" s="292"/>
      <c r="AN1845" s="293" t="e">
        <f t="shared" si="504"/>
        <v>#DIV/0!</v>
      </c>
      <c r="AO1845" s="298"/>
    </row>
    <row r="1846" spans="1:41" s="221" customFormat="1" ht="15" customHeight="1" x14ac:dyDescent="0.15">
      <c r="A1846" s="247"/>
      <c r="B1846" s="248">
        <f t="shared" ref="B1846:C1849" si="506">B1845</f>
        <v>0</v>
      </c>
      <c r="C1846" s="249">
        <f t="shared" si="506"/>
        <v>0</v>
      </c>
      <c r="D1846" s="250">
        <f>D1845+1</f>
        <v>2</v>
      </c>
      <c r="E1846" s="250"/>
      <c r="F1846" s="251"/>
      <c r="G1846" s="250"/>
      <c r="H1846" s="252"/>
      <c r="I1846" s="252"/>
      <c r="J1846" s="250"/>
      <c r="K1846" s="250"/>
      <c r="L1846" s="250"/>
      <c r="M1846" s="250"/>
      <c r="N1846" s="250"/>
      <c r="O1846" s="258">
        <f t="shared" si="503"/>
        <v>0</v>
      </c>
      <c r="P1846" s="333"/>
      <c r="Q1846" s="271"/>
      <c r="R1846" s="319"/>
      <c r="S1846" s="335"/>
      <c r="T1846" s="333"/>
      <c r="U1846" s="321"/>
      <c r="V1846" s="345"/>
      <c r="W1846" s="343"/>
      <c r="X1846" s="321"/>
      <c r="Y1846" s="319"/>
      <c r="Z1846" s="319"/>
      <c r="AA1846" s="319"/>
      <c r="AB1846" s="272"/>
      <c r="AC1846" s="272"/>
      <c r="AD1846" s="250">
        <f>AD1845</f>
        <v>0</v>
      </c>
      <c r="AE1846" s="284" t="e">
        <f>VLOOKUP(AD1846,分类参数表!$I$2:$J$10,2,FALSE)</f>
        <v>#N/A</v>
      </c>
      <c r="AF1846" s="285"/>
      <c r="AG1846" s="271"/>
      <c r="AH1846" s="271"/>
      <c r="AI1846" s="271"/>
      <c r="AJ1846" s="271"/>
      <c r="AK1846" s="271"/>
      <c r="AL1846" s="271"/>
      <c r="AM1846" s="294"/>
      <c r="AN1846" s="295" t="e">
        <f t="shared" si="504"/>
        <v>#DIV/0!</v>
      </c>
      <c r="AO1846" s="299"/>
    </row>
    <row r="1847" spans="1:41" s="221" customFormat="1" ht="15" customHeight="1" x14ac:dyDescent="0.15">
      <c r="A1847" s="247"/>
      <c r="B1847" s="248">
        <f t="shared" si="506"/>
        <v>0</v>
      </c>
      <c r="C1847" s="249">
        <f t="shared" si="506"/>
        <v>0</v>
      </c>
      <c r="D1847" s="250">
        <f>D1846+1</f>
        <v>3</v>
      </c>
      <c r="E1847" s="250"/>
      <c r="F1847" s="251"/>
      <c r="G1847" s="250"/>
      <c r="H1847" s="252"/>
      <c r="I1847" s="252"/>
      <c r="J1847" s="250"/>
      <c r="K1847" s="250"/>
      <c r="L1847" s="250"/>
      <c r="M1847" s="250"/>
      <c r="N1847" s="250"/>
      <c r="O1847" s="258">
        <f t="shared" si="503"/>
        <v>0</v>
      </c>
      <c r="P1847" s="333"/>
      <c r="Q1847" s="271"/>
      <c r="R1847" s="319"/>
      <c r="S1847" s="335"/>
      <c r="T1847" s="333"/>
      <c r="U1847" s="321"/>
      <c r="V1847" s="345"/>
      <c r="W1847" s="343"/>
      <c r="X1847" s="321"/>
      <c r="Y1847" s="319"/>
      <c r="Z1847" s="319"/>
      <c r="AA1847" s="319"/>
      <c r="AB1847" s="273"/>
      <c r="AC1847" s="273"/>
      <c r="AD1847" s="250">
        <f>AD1846</f>
        <v>0</v>
      </c>
      <c r="AE1847" s="284" t="e">
        <f>VLOOKUP(AD1847,分类参数表!$I$2:$J$10,2,FALSE)</f>
        <v>#N/A</v>
      </c>
      <c r="AF1847" s="285"/>
      <c r="AG1847" s="271"/>
      <c r="AH1847" s="271"/>
      <c r="AI1847" s="271"/>
      <c r="AJ1847" s="271"/>
      <c r="AK1847" s="271"/>
      <c r="AL1847" s="271"/>
      <c r="AM1847" s="294"/>
      <c r="AN1847" s="295" t="e">
        <f t="shared" si="504"/>
        <v>#DIV/0!</v>
      </c>
      <c r="AO1847" s="299"/>
    </row>
    <row r="1848" spans="1:41" s="221" customFormat="1" ht="15" customHeight="1" x14ac:dyDescent="0.15">
      <c r="A1848" s="247"/>
      <c r="B1848" s="248">
        <f t="shared" si="506"/>
        <v>0</v>
      </c>
      <c r="C1848" s="249">
        <f t="shared" si="506"/>
        <v>0</v>
      </c>
      <c r="D1848" s="250">
        <f>D1847+1</f>
        <v>4</v>
      </c>
      <c r="E1848" s="250"/>
      <c r="F1848" s="251"/>
      <c r="G1848" s="250"/>
      <c r="H1848" s="250"/>
      <c r="I1848" s="250"/>
      <c r="J1848" s="250"/>
      <c r="K1848" s="250"/>
      <c r="L1848" s="250"/>
      <c r="M1848" s="250"/>
      <c r="N1848" s="250"/>
      <c r="O1848" s="258">
        <f t="shared" si="503"/>
        <v>0</v>
      </c>
      <c r="P1848" s="333"/>
      <c r="Q1848" s="271"/>
      <c r="R1848" s="319"/>
      <c r="S1848" s="335"/>
      <c r="T1848" s="333"/>
      <c r="U1848" s="321"/>
      <c r="V1848" s="345"/>
      <c r="W1848" s="343"/>
      <c r="X1848" s="321"/>
      <c r="Y1848" s="319"/>
      <c r="Z1848" s="319"/>
      <c r="AA1848" s="319"/>
      <c r="AB1848" s="272"/>
      <c r="AC1848" s="272"/>
      <c r="AD1848" s="250">
        <f>AD1847</f>
        <v>0</v>
      </c>
      <c r="AE1848" s="284" t="e">
        <f>VLOOKUP(AD1848,分类参数表!$I$2:$J$10,2,FALSE)</f>
        <v>#N/A</v>
      </c>
      <c r="AF1848" s="285"/>
      <c r="AG1848" s="271"/>
      <c r="AH1848" s="271"/>
      <c r="AI1848" s="271"/>
      <c r="AJ1848" s="271"/>
      <c r="AK1848" s="271"/>
      <c r="AL1848" s="271"/>
      <c r="AM1848" s="294"/>
      <c r="AN1848" s="295" t="e">
        <f t="shared" si="504"/>
        <v>#DIV/0!</v>
      </c>
      <c r="AO1848" s="299"/>
    </row>
    <row r="1849" spans="1:41" s="221" customFormat="1" ht="15" customHeight="1" x14ac:dyDescent="0.15">
      <c r="A1849" s="247"/>
      <c r="B1849" s="248">
        <f t="shared" si="506"/>
        <v>0</v>
      </c>
      <c r="C1849" s="249">
        <f t="shared" si="506"/>
        <v>0</v>
      </c>
      <c r="D1849" s="250">
        <f>D1848+1</f>
        <v>5</v>
      </c>
      <c r="E1849" s="250"/>
      <c r="F1849" s="251"/>
      <c r="G1849" s="250"/>
      <c r="H1849" s="250"/>
      <c r="I1849" s="250"/>
      <c r="J1849" s="250"/>
      <c r="K1849" s="250"/>
      <c r="L1849" s="250"/>
      <c r="M1849" s="250"/>
      <c r="N1849" s="250"/>
      <c r="O1849" s="258">
        <f t="shared" si="503"/>
        <v>0</v>
      </c>
      <c r="P1849" s="333"/>
      <c r="Q1849" s="271"/>
      <c r="R1849" s="319"/>
      <c r="S1849" s="335"/>
      <c r="T1849" s="333"/>
      <c r="U1849" s="321"/>
      <c r="V1849" s="345"/>
      <c r="W1849" s="343"/>
      <c r="X1849" s="321"/>
      <c r="Y1849" s="319"/>
      <c r="Z1849" s="319"/>
      <c r="AA1849" s="319"/>
      <c r="AB1849" s="272"/>
      <c r="AC1849" s="272"/>
      <c r="AD1849" s="250">
        <f>AD1848</f>
        <v>0</v>
      </c>
      <c r="AE1849" s="284" t="e">
        <f>VLOOKUP(AD1849,分类参数表!$I$2:$J$10,2,FALSE)</f>
        <v>#N/A</v>
      </c>
      <c r="AF1849" s="285"/>
      <c r="AG1849" s="271"/>
      <c r="AH1849" s="271"/>
      <c r="AI1849" s="271"/>
      <c r="AJ1849" s="271"/>
      <c r="AK1849" s="271"/>
      <c r="AL1849" s="271"/>
      <c r="AM1849" s="294"/>
      <c r="AN1849" s="295" t="e">
        <f t="shared" si="504"/>
        <v>#DIV/0!</v>
      </c>
      <c r="AO1849" s="299"/>
    </row>
    <row r="1850" spans="1:41" s="218" customFormat="1" ht="15" customHeight="1" x14ac:dyDescent="0.15">
      <c r="A1850" s="229"/>
      <c r="B1850" s="230"/>
      <c r="C1850" s="231"/>
      <c r="D1850" s="232">
        <v>1</v>
      </c>
      <c r="E1850" s="233"/>
      <c r="F1850" s="233"/>
      <c r="G1850" s="232"/>
      <c r="H1850" s="234"/>
      <c r="I1850" s="234"/>
      <c r="J1850" s="232"/>
      <c r="K1850" s="233"/>
      <c r="L1850" s="232"/>
      <c r="M1850" s="232"/>
      <c r="N1850" s="232"/>
      <c r="O1850" s="255">
        <f t="shared" si="503"/>
        <v>0</v>
      </c>
      <c r="P1850" s="322">
        <f>SUM(O1850:O1854)</f>
        <v>0</v>
      </c>
      <c r="Q1850" s="264"/>
      <c r="R1850" s="330">
        <f>SUMPRODUCT(Q1850:Q1854+0)</f>
        <v>0</v>
      </c>
      <c r="S1850" s="346" t="e">
        <f>R1850/P1850</f>
        <v>#DIV/0!</v>
      </c>
      <c r="T1850" s="322" t="e">
        <f>LOOKUP(S1850,{0.4,0.45,0.5,0.55,0.6,0.65,0.7,0.75,0.8,0.85,0.9,0.95,1},{0.1,0.175,0.25,0.325,0.4,0.475,0.55,0.625,0.7,0.775,0.85,0.925,1})</f>
        <v>#DIV/0!</v>
      </c>
      <c r="U1850" s="324"/>
      <c r="V1850" s="326"/>
      <c r="W1850" s="328"/>
      <c r="X1850" s="324"/>
      <c r="Y1850" s="330">
        <f>R1850-(V1850/10)-X1850</f>
        <v>0</v>
      </c>
      <c r="Z1850" s="330" t="e">
        <f>Y1850*T1850*AE1850</f>
        <v>#DIV/0!</v>
      </c>
      <c r="AA1850" s="330" t="e">
        <f>U1850-V1850+Z1850</f>
        <v>#DIV/0!</v>
      </c>
      <c r="AB1850" s="265"/>
      <c r="AC1850" s="265"/>
      <c r="AD1850" s="276"/>
      <c r="AE1850" s="277" t="e">
        <f>VLOOKUP(AD1850,分类参数表!$I$2:$J$10,2,FALSE)</f>
        <v>#N/A</v>
      </c>
      <c r="AF1850" s="278"/>
      <c r="AG1850" s="264"/>
      <c r="AH1850" s="264"/>
      <c r="AI1850" s="264"/>
      <c r="AJ1850" s="264"/>
      <c r="AK1850" s="264"/>
      <c r="AL1850" s="264"/>
      <c r="AM1850" s="288"/>
      <c r="AN1850" s="289" t="e">
        <f t="shared" si="504"/>
        <v>#DIV/0!</v>
      </c>
      <c r="AO1850" s="296"/>
    </row>
    <row r="1851" spans="1:41" s="219" customFormat="1" ht="15" customHeight="1" x14ac:dyDescent="0.15">
      <c r="A1851" s="235"/>
      <c r="B1851" s="236">
        <f t="shared" ref="B1851:C1854" si="507">B1850</f>
        <v>0</v>
      </c>
      <c r="C1851" s="237">
        <f t="shared" si="507"/>
        <v>0</v>
      </c>
      <c r="D1851" s="238">
        <f>D1850+1</f>
        <v>2</v>
      </c>
      <c r="E1851" s="238"/>
      <c r="F1851" s="239"/>
      <c r="G1851" s="238"/>
      <c r="H1851" s="240"/>
      <c r="I1851" s="240"/>
      <c r="J1851" s="238"/>
      <c r="K1851" s="238"/>
      <c r="L1851" s="238"/>
      <c r="M1851" s="238"/>
      <c r="N1851" s="238"/>
      <c r="O1851" s="256">
        <f t="shared" si="503"/>
        <v>0</v>
      </c>
      <c r="P1851" s="323"/>
      <c r="Q1851" s="266"/>
      <c r="R1851" s="331"/>
      <c r="S1851" s="347"/>
      <c r="T1851" s="323"/>
      <c r="U1851" s="325"/>
      <c r="V1851" s="327"/>
      <c r="W1851" s="329"/>
      <c r="X1851" s="325"/>
      <c r="Y1851" s="331"/>
      <c r="Z1851" s="331"/>
      <c r="AA1851" s="331"/>
      <c r="AB1851" s="267"/>
      <c r="AC1851" s="267"/>
      <c r="AD1851" s="238">
        <f>AD1850</f>
        <v>0</v>
      </c>
      <c r="AE1851" s="279" t="e">
        <f>VLOOKUP(AD1851,分类参数表!$I$2:$J$10,2,FALSE)</f>
        <v>#N/A</v>
      </c>
      <c r="AF1851" s="280"/>
      <c r="AG1851" s="266"/>
      <c r="AH1851" s="266"/>
      <c r="AI1851" s="266"/>
      <c r="AJ1851" s="266"/>
      <c r="AK1851" s="266"/>
      <c r="AL1851" s="266"/>
      <c r="AM1851" s="290"/>
      <c r="AN1851" s="291" t="e">
        <f t="shared" si="504"/>
        <v>#DIV/0!</v>
      </c>
      <c r="AO1851" s="297"/>
    </row>
    <row r="1852" spans="1:41" s="219" customFormat="1" ht="15" customHeight="1" x14ac:dyDescent="0.15">
      <c r="A1852" s="235"/>
      <c r="B1852" s="236">
        <f t="shared" si="507"/>
        <v>0</v>
      </c>
      <c r="C1852" s="237">
        <f t="shared" si="507"/>
        <v>0</v>
      </c>
      <c r="D1852" s="238">
        <f>D1851+1</f>
        <v>3</v>
      </c>
      <c r="E1852" s="238"/>
      <c r="F1852" s="239"/>
      <c r="G1852" s="238"/>
      <c r="H1852" s="240"/>
      <c r="I1852" s="240"/>
      <c r="J1852" s="238"/>
      <c r="K1852" s="238"/>
      <c r="L1852" s="238"/>
      <c r="M1852" s="238"/>
      <c r="N1852" s="238"/>
      <c r="O1852" s="256">
        <f t="shared" si="503"/>
        <v>0</v>
      </c>
      <c r="P1852" s="323"/>
      <c r="Q1852" s="266"/>
      <c r="R1852" s="331"/>
      <c r="S1852" s="347"/>
      <c r="T1852" s="323"/>
      <c r="U1852" s="325"/>
      <c r="V1852" s="327"/>
      <c r="W1852" s="329"/>
      <c r="X1852" s="325"/>
      <c r="Y1852" s="331"/>
      <c r="Z1852" s="331"/>
      <c r="AA1852" s="331"/>
      <c r="AB1852" s="268"/>
      <c r="AC1852" s="268"/>
      <c r="AD1852" s="238">
        <f>AD1851</f>
        <v>0</v>
      </c>
      <c r="AE1852" s="279" t="e">
        <f>VLOOKUP(AD1852,分类参数表!$I$2:$J$10,2,FALSE)</f>
        <v>#N/A</v>
      </c>
      <c r="AF1852" s="280"/>
      <c r="AG1852" s="266"/>
      <c r="AH1852" s="266"/>
      <c r="AI1852" s="266"/>
      <c r="AJ1852" s="266"/>
      <c r="AK1852" s="266"/>
      <c r="AL1852" s="266"/>
      <c r="AM1852" s="290"/>
      <c r="AN1852" s="291" t="e">
        <f t="shared" si="504"/>
        <v>#DIV/0!</v>
      </c>
      <c r="AO1852" s="297"/>
    </row>
    <row r="1853" spans="1:41" s="219" customFormat="1" ht="15" customHeight="1" x14ac:dyDescent="0.15">
      <c r="A1853" s="235"/>
      <c r="B1853" s="236">
        <f t="shared" si="507"/>
        <v>0</v>
      </c>
      <c r="C1853" s="237">
        <f t="shared" si="507"/>
        <v>0</v>
      </c>
      <c r="D1853" s="238">
        <f>D1852+1</f>
        <v>4</v>
      </c>
      <c r="E1853" s="238"/>
      <c r="F1853" s="239"/>
      <c r="G1853" s="238"/>
      <c r="H1853" s="238"/>
      <c r="I1853" s="238"/>
      <c r="J1853" s="238"/>
      <c r="K1853" s="238"/>
      <c r="L1853" s="238"/>
      <c r="M1853" s="238"/>
      <c r="N1853" s="238"/>
      <c r="O1853" s="256">
        <f t="shared" si="503"/>
        <v>0</v>
      </c>
      <c r="P1853" s="323"/>
      <c r="Q1853" s="266"/>
      <c r="R1853" s="331"/>
      <c r="S1853" s="347"/>
      <c r="T1853" s="323"/>
      <c r="U1853" s="325"/>
      <c r="V1853" s="327"/>
      <c r="W1853" s="329"/>
      <c r="X1853" s="325"/>
      <c r="Y1853" s="331"/>
      <c r="Z1853" s="331"/>
      <c r="AA1853" s="331"/>
      <c r="AB1853" s="267"/>
      <c r="AC1853" s="267"/>
      <c r="AD1853" s="238">
        <f>AD1852</f>
        <v>0</v>
      </c>
      <c r="AE1853" s="279" t="e">
        <f>VLOOKUP(AD1853,分类参数表!$I$2:$J$10,2,FALSE)</f>
        <v>#N/A</v>
      </c>
      <c r="AF1853" s="280"/>
      <c r="AG1853" s="266"/>
      <c r="AH1853" s="266"/>
      <c r="AI1853" s="266"/>
      <c r="AJ1853" s="266"/>
      <c r="AK1853" s="266"/>
      <c r="AL1853" s="266"/>
      <c r="AM1853" s="290"/>
      <c r="AN1853" s="291" t="e">
        <f t="shared" si="504"/>
        <v>#DIV/0!</v>
      </c>
      <c r="AO1853" s="297"/>
    </row>
    <row r="1854" spans="1:41" s="219" customFormat="1" ht="15" customHeight="1" x14ac:dyDescent="0.15">
      <c r="A1854" s="235"/>
      <c r="B1854" s="236">
        <f t="shared" si="507"/>
        <v>0</v>
      </c>
      <c r="C1854" s="237">
        <f t="shared" si="507"/>
        <v>0</v>
      </c>
      <c r="D1854" s="238">
        <f>D1853+1</f>
        <v>5</v>
      </c>
      <c r="E1854" s="238"/>
      <c r="F1854" s="239"/>
      <c r="G1854" s="238"/>
      <c r="H1854" s="238"/>
      <c r="I1854" s="238"/>
      <c r="J1854" s="238"/>
      <c r="K1854" s="238"/>
      <c r="L1854" s="238"/>
      <c r="M1854" s="238"/>
      <c r="N1854" s="238"/>
      <c r="O1854" s="256">
        <f t="shared" si="503"/>
        <v>0</v>
      </c>
      <c r="P1854" s="323"/>
      <c r="Q1854" s="266"/>
      <c r="R1854" s="331"/>
      <c r="S1854" s="347"/>
      <c r="T1854" s="323"/>
      <c r="U1854" s="325"/>
      <c r="V1854" s="327"/>
      <c r="W1854" s="329"/>
      <c r="X1854" s="325"/>
      <c r="Y1854" s="331"/>
      <c r="Z1854" s="331"/>
      <c r="AA1854" s="331"/>
      <c r="AB1854" s="267"/>
      <c r="AC1854" s="267"/>
      <c r="AD1854" s="238">
        <f>AD1853</f>
        <v>0</v>
      </c>
      <c r="AE1854" s="279" t="e">
        <f>VLOOKUP(AD1854,分类参数表!$I$2:$J$10,2,FALSE)</f>
        <v>#N/A</v>
      </c>
      <c r="AF1854" s="280"/>
      <c r="AG1854" s="266"/>
      <c r="AH1854" s="266"/>
      <c r="AI1854" s="266"/>
      <c r="AJ1854" s="266"/>
      <c r="AK1854" s="266"/>
      <c r="AL1854" s="266"/>
      <c r="AM1854" s="290"/>
      <c r="AN1854" s="291" t="e">
        <f t="shared" si="504"/>
        <v>#DIV/0!</v>
      </c>
      <c r="AO1854" s="297"/>
    </row>
    <row r="1855" spans="1:41" s="220" customFormat="1" ht="15" customHeight="1" x14ac:dyDescent="0.15">
      <c r="A1855" s="241"/>
      <c r="B1855" s="242"/>
      <c r="C1855" s="243"/>
      <c r="D1855" s="244">
        <v>1</v>
      </c>
      <c r="E1855" s="245"/>
      <c r="F1855" s="245"/>
      <c r="G1855" s="244"/>
      <c r="H1855" s="246"/>
      <c r="I1855" s="246"/>
      <c r="J1855" s="244"/>
      <c r="K1855" s="245"/>
      <c r="L1855" s="244"/>
      <c r="M1855" s="244"/>
      <c r="N1855" s="244"/>
      <c r="O1855" s="257">
        <f t="shared" si="503"/>
        <v>0</v>
      </c>
      <c r="P1855" s="332">
        <f>SUM(O1855:O1859)</f>
        <v>0</v>
      </c>
      <c r="Q1855" s="269"/>
      <c r="R1855" s="318">
        <f>SUMPRODUCT(Q1855:Q1859+0)</f>
        <v>0</v>
      </c>
      <c r="S1855" s="334" t="e">
        <f>R1855/P1855</f>
        <v>#DIV/0!</v>
      </c>
      <c r="T1855" s="332" t="e">
        <f>LOOKUP(S1855,{0.4,0.45,0.5,0.55,0.6,0.65,0.7,0.75,0.8,0.85,0.9,0.95,1},{0.1,0.175,0.25,0.325,0.4,0.475,0.55,0.625,0.7,0.775,0.85,0.925,1})</f>
        <v>#DIV/0!</v>
      </c>
      <c r="U1855" s="320"/>
      <c r="V1855" s="344"/>
      <c r="W1855" s="342"/>
      <c r="X1855" s="320"/>
      <c r="Y1855" s="318">
        <f>R1855-(V1855/10)-X1855</f>
        <v>0</v>
      </c>
      <c r="Z1855" s="318" t="e">
        <f>Y1855*T1855*AE1855</f>
        <v>#DIV/0!</v>
      </c>
      <c r="AA1855" s="318" t="e">
        <f>U1855-V1855+Z1855</f>
        <v>#DIV/0!</v>
      </c>
      <c r="AB1855" s="270"/>
      <c r="AC1855" s="270"/>
      <c r="AD1855" s="281"/>
      <c r="AE1855" s="282" t="e">
        <f>VLOOKUP(AD1855,分类参数表!$I$2:$J$10,2,FALSE)</f>
        <v>#N/A</v>
      </c>
      <c r="AF1855" s="283"/>
      <c r="AG1855" s="269"/>
      <c r="AH1855" s="269"/>
      <c r="AI1855" s="269"/>
      <c r="AJ1855" s="269"/>
      <c r="AK1855" s="269"/>
      <c r="AL1855" s="269"/>
      <c r="AM1855" s="292"/>
      <c r="AN1855" s="293" t="e">
        <f t="shared" si="504"/>
        <v>#DIV/0!</v>
      </c>
      <c r="AO1855" s="298"/>
    </row>
    <row r="1856" spans="1:41" s="221" customFormat="1" ht="15" customHeight="1" x14ac:dyDescent="0.15">
      <c r="A1856" s="247"/>
      <c r="B1856" s="248">
        <f t="shared" ref="B1856:C1859" si="508">B1855</f>
        <v>0</v>
      </c>
      <c r="C1856" s="249">
        <f t="shared" si="508"/>
        <v>0</v>
      </c>
      <c r="D1856" s="250">
        <f>D1855+1</f>
        <v>2</v>
      </c>
      <c r="E1856" s="250"/>
      <c r="F1856" s="251"/>
      <c r="G1856" s="250"/>
      <c r="H1856" s="252"/>
      <c r="I1856" s="252"/>
      <c r="J1856" s="250"/>
      <c r="K1856" s="250"/>
      <c r="L1856" s="250"/>
      <c r="M1856" s="250"/>
      <c r="N1856" s="250"/>
      <c r="O1856" s="258">
        <f t="shared" si="503"/>
        <v>0</v>
      </c>
      <c r="P1856" s="333"/>
      <c r="Q1856" s="271"/>
      <c r="R1856" s="319"/>
      <c r="S1856" s="335"/>
      <c r="T1856" s="333"/>
      <c r="U1856" s="321"/>
      <c r="V1856" s="345"/>
      <c r="W1856" s="343"/>
      <c r="X1856" s="321"/>
      <c r="Y1856" s="319"/>
      <c r="Z1856" s="319"/>
      <c r="AA1856" s="319"/>
      <c r="AB1856" s="272"/>
      <c r="AC1856" s="272"/>
      <c r="AD1856" s="250">
        <f>AD1855</f>
        <v>0</v>
      </c>
      <c r="AE1856" s="284" t="e">
        <f>VLOOKUP(AD1856,分类参数表!$I$2:$J$10,2,FALSE)</f>
        <v>#N/A</v>
      </c>
      <c r="AF1856" s="285"/>
      <c r="AG1856" s="271"/>
      <c r="AH1856" s="271"/>
      <c r="AI1856" s="271"/>
      <c r="AJ1856" s="271"/>
      <c r="AK1856" s="271"/>
      <c r="AL1856" s="271"/>
      <c r="AM1856" s="294"/>
      <c r="AN1856" s="295" t="e">
        <f t="shared" si="504"/>
        <v>#DIV/0!</v>
      </c>
      <c r="AO1856" s="299"/>
    </row>
    <row r="1857" spans="1:41" s="221" customFormat="1" ht="15" customHeight="1" x14ac:dyDescent="0.15">
      <c r="A1857" s="247"/>
      <c r="B1857" s="248">
        <f t="shared" si="508"/>
        <v>0</v>
      </c>
      <c r="C1857" s="249">
        <f t="shared" si="508"/>
        <v>0</v>
      </c>
      <c r="D1857" s="250">
        <f>D1856+1</f>
        <v>3</v>
      </c>
      <c r="E1857" s="250"/>
      <c r="F1857" s="251"/>
      <c r="G1857" s="250"/>
      <c r="H1857" s="252"/>
      <c r="I1857" s="252"/>
      <c r="J1857" s="250"/>
      <c r="K1857" s="250"/>
      <c r="L1857" s="250"/>
      <c r="M1857" s="250"/>
      <c r="N1857" s="250"/>
      <c r="O1857" s="258">
        <f t="shared" si="503"/>
        <v>0</v>
      </c>
      <c r="P1857" s="333"/>
      <c r="Q1857" s="271"/>
      <c r="R1857" s="319"/>
      <c r="S1857" s="335"/>
      <c r="T1857" s="333"/>
      <c r="U1857" s="321"/>
      <c r="V1857" s="345"/>
      <c r="W1857" s="343"/>
      <c r="X1857" s="321"/>
      <c r="Y1857" s="319"/>
      <c r="Z1857" s="319"/>
      <c r="AA1857" s="319"/>
      <c r="AB1857" s="273"/>
      <c r="AC1857" s="273"/>
      <c r="AD1857" s="250">
        <f>AD1856</f>
        <v>0</v>
      </c>
      <c r="AE1857" s="284" t="e">
        <f>VLOOKUP(AD1857,分类参数表!$I$2:$J$10,2,FALSE)</f>
        <v>#N/A</v>
      </c>
      <c r="AF1857" s="285"/>
      <c r="AG1857" s="271"/>
      <c r="AH1857" s="271"/>
      <c r="AI1857" s="271"/>
      <c r="AJ1857" s="271"/>
      <c r="AK1857" s="271"/>
      <c r="AL1857" s="271"/>
      <c r="AM1857" s="294"/>
      <c r="AN1857" s="295" t="e">
        <f t="shared" si="504"/>
        <v>#DIV/0!</v>
      </c>
      <c r="AO1857" s="299"/>
    </row>
    <row r="1858" spans="1:41" s="221" customFormat="1" ht="15" customHeight="1" x14ac:dyDescent="0.15">
      <c r="A1858" s="247"/>
      <c r="B1858" s="248">
        <f t="shared" si="508"/>
        <v>0</v>
      </c>
      <c r="C1858" s="249">
        <f t="shared" si="508"/>
        <v>0</v>
      </c>
      <c r="D1858" s="250">
        <f>D1857+1</f>
        <v>4</v>
      </c>
      <c r="E1858" s="250"/>
      <c r="F1858" s="251"/>
      <c r="G1858" s="250"/>
      <c r="H1858" s="250"/>
      <c r="I1858" s="250"/>
      <c r="J1858" s="250"/>
      <c r="K1858" s="250"/>
      <c r="L1858" s="250"/>
      <c r="M1858" s="250"/>
      <c r="N1858" s="250"/>
      <c r="O1858" s="258">
        <f t="shared" si="503"/>
        <v>0</v>
      </c>
      <c r="P1858" s="333"/>
      <c r="Q1858" s="271"/>
      <c r="R1858" s="319"/>
      <c r="S1858" s="335"/>
      <c r="T1858" s="333"/>
      <c r="U1858" s="321"/>
      <c r="V1858" s="345"/>
      <c r="W1858" s="343"/>
      <c r="X1858" s="321"/>
      <c r="Y1858" s="319"/>
      <c r="Z1858" s="319"/>
      <c r="AA1858" s="319"/>
      <c r="AB1858" s="272"/>
      <c r="AC1858" s="272"/>
      <c r="AD1858" s="250">
        <f>AD1857</f>
        <v>0</v>
      </c>
      <c r="AE1858" s="284" t="e">
        <f>VLOOKUP(AD1858,分类参数表!$I$2:$J$10,2,FALSE)</f>
        <v>#N/A</v>
      </c>
      <c r="AF1858" s="285"/>
      <c r="AG1858" s="271"/>
      <c r="AH1858" s="271"/>
      <c r="AI1858" s="271"/>
      <c r="AJ1858" s="271"/>
      <c r="AK1858" s="271"/>
      <c r="AL1858" s="271"/>
      <c r="AM1858" s="294"/>
      <c r="AN1858" s="295" t="e">
        <f t="shared" si="504"/>
        <v>#DIV/0!</v>
      </c>
      <c r="AO1858" s="299"/>
    </row>
    <row r="1859" spans="1:41" s="221" customFormat="1" ht="15" customHeight="1" x14ac:dyDescent="0.15">
      <c r="A1859" s="247"/>
      <c r="B1859" s="248">
        <f t="shared" si="508"/>
        <v>0</v>
      </c>
      <c r="C1859" s="249">
        <f t="shared" si="508"/>
        <v>0</v>
      </c>
      <c r="D1859" s="250">
        <f>D1858+1</f>
        <v>5</v>
      </c>
      <c r="E1859" s="250"/>
      <c r="F1859" s="251"/>
      <c r="G1859" s="250"/>
      <c r="H1859" s="250"/>
      <c r="I1859" s="250"/>
      <c r="J1859" s="250"/>
      <c r="K1859" s="250"/>
      <c r="L1859" s="250"/>
      <c r="M1859" s="250"/>
      <c r="N1859" s="250"/>
      <c r="O1859" s="258">
        <f t="shared" si="503"/>
        <v>0</v>
      </c>
      <c r="P1859" s="333"/>
      <c r="Q1859" s="271"/>
      <c r="R1859" s="319"/>
      <c r="S1859" s="335"/>
      <c r="T1859" s="333"/>
      <c r="U1859" s="321"/>
      <c r="V1859" s="345"/>
      <c r="W1859" s="343"/>
      <c r="X1859" s="321"/>
      <c r="Y1859" s="319"/>
      <c r="Z1859" s="319"/>
      <c r="AA1859" s="319"/>
      <c r="AB1859" s="272"/>
      <c r="AC1859" s="272"/>
      <c r="AD1859" s="250">
        <f>AD1858</f>
        <v>0</v>
      </c>
      <c r="AE1859" s="284" t="e">
        <f>VLOOKUP(AD1859,分类参数表!$I$2:$J$10,2,FALSE)</f>
        <v>#N/A</v>
      </c>
      <c r="AF1859" s="285"/>
      <c r="AG1859" s="271"/>
      <c r="AH1859" s="271"/>
      <c r="AI1859" s="271"/>
      <c r="AJ1859" s="271"/>
      <c r="AK1859" s="271"/>
      <c r="AL1859" s="271"/>
      <c r="AM1859" s="294"/>
      <c r="AN1859" s="295" t="e">
        <f t="shared" si="504"/>
        <v>#DIV/0!</v>
      </c>
      <c r="AO1859" s="299"/>
    </row>
    <row r="1860" spans="1:41" s="218" customFormat="1" ht="15" customHeight="1" x14ac:dyDescent="0.15">
      <c r="A1860" s="229"/>
      <c r="B1860" s="230"/>
      <c r="C1860" s="231"/>
      <c r="D1860" s="232">
        <v>1</v>
      </c>
      <c r="E1860" s="233"/>
      <c r="F1860" s="233"/>
      <c r="G1860" s="232"/>
      <c r="H1860" s="234"/>
      <c r="I1860" s="234"/>
      <c r="J1860" s="232"/>
      <c r="K1860" s="233"/>
      <c r="L1860" s="232"/>
      <c r="M1860" s="232"/>
      <c r="N1860" s="232"/>
      <c r="O1860" s="255">
        <f t="shared" si="503"/>
        <v>0</v>
      </c>
      <c r="P1860" s="322">
        <f>SUM(O1860:O1864)</f>
        <v>0</v>
      </c>
      <c r="Q1860" s="264"/>
      <c r="R1860" s="330">
        <f>SUMPRODUCT(Q1860:Q1864+0)</f>
        <v>0</v>
      </c>
      <c r="S1860" s="346" t="e">
        <f>R1860/P1860</f>
        <v>#DIV/0!</v>
      </c>
      <c r="T1860" s="322" t="e">
        <f>LOOKUP(S1860,{0.4,0.45,0.5,0.55,0.6,0.65,0.7,0.75,0.8,0.85,0.9,0.95,1},{0.1,0.175,0.25,0.325,0.4,0.475,0.55,0.625,0.7,0.775,0.85,0.925,1})</f>
        <v>#DIV/0!</v>
      </c>
      <c r="U1860" s="324"/>
      <c r="V1860" s="326"/>
      <c r="W1860" s="328"/>
      <c r="X1860" s="324"/>
      <c r="Y1860" s="330">
        <f>R1860-(V1860/10)-X1860</f>
        <v>0</v>
      </c>
      <c r="Z1860" s="330" t="e">
        <f>Y1860*T1860*AE1860</f>
        <v>#DIV/0!</v>
      </c>
      <c r="AA1860" s="330" t="e">
        <f>U1860-V1860+Z1860</f>
        <v>#DIV/0!</v>
      </c>
      <c r="AB1860" s="265"/>
      <c r="AC1860" s="265"/>
      <c r="AD1860" s="276"/>
      <c r="AE1860" s="277" t="e">
        <f>VLOOKUP(AD1860,分类参数表!$I$2:$J$10,2,FALSE)</f>
        <v>#N/A</v>
      </c>
      <c r="AF1860" s="278"/>
      <c r="AG1860" s="264"/>
      <c r="AH1860" s="264"/>
      <c r="AI1860" s="264"/>
      <c r="AJ1860" s="264"/>
      <c r="AK1860" s="264"/>
      <c r="AL1860" s="264"/>
      <c r="AM1860" s="288"/>
      <c r="AN1860" s="289" t="e">
        <f t="shared" si="504"/>
        <v>#DIV/0!</v>
      </c>
      <c r="AO1860" s="296"/>
    </row>
    <row r="1861" spans="1:41" s="219" customFormat="1" ht="15" customHeight="1" x14ac:dyDescent="0.15">
      <c r="A1861" s="235"/>
      <c r="B1861" s="236">
        <f t="shared" ref="B1861:C1864" si="509">B1860</f>
        <v>0</v>
      </c>
      <c r="C1861" s="237">
        <f t="shared" si="509"/>
        <v>0</v>
      </c>
      <c r="D1861" s="238">
        <f>D1860+1</f>
        <v>2</v>
      </c>
      <c r="E1861" s="238"/>
      <c r="F1861" s="239"/>
      <c r="G1861" s="238"/>
      <c r="H1861" s="240"/>
      <c r="I1861" s="240"/>
      <c r="J1861" s="238"/>
      <c r="K1861" s="238"/>
      <c r="L1861" s="238"/>
      <c r="M1861" s="238"/>
      <c r="N1861" s="238"/>
      <c r="O1861" s="256">
        <f t="shared" si="503"/>
        <v>0</v>
      </c>
      <c r="P1861" s="323"/>
      <c r="Q1861" s="266"/>
      <c r="R1861" s="331"/>
      <c r="S1861" s="347"/>
      <c r="T1861" s="323"/>
      <c r="U1861" s="325"/>
      <c r="V1861" s="327"/>
      <c r="W1861" s="329"/>
      <c r="X1861" s="325"/>
      <c r="Y1861" s="331"/>
      <c r="Z1861" s="331"/>
      <c r="AA1861" s="331"/>
      <c r="AB1861" s="267"/>
      <c r="AC1861" s="267"/>
      <c r="AD1861" s="238">
        <f>AD1860</f>
        <v>0</v>
      </c>
      <c r="AE1861" s="279" t="e">
        <f>VLOOKUP(AD1861,分类参数表!$I$2:$J$10,2,FALSE)</f>
        <v>#N/A</v>
      </c>
      <c r="AF1861" s="280"/>
      <c r="AG1861" s="266"/>
      <c r="AH1861" s="266"/>
      <c r="AI1861" s="266"/>
      <c r="AJ1861" s="266"/>
      <c r="AK1861" s="266"/>
      <c r="AL1861" s="266"/>
      <c r="AM1861" s="290"/>
      <c r="AN1861" s="291" t="e">
        <f t="shared" si="504"/>
        <v>#DIV/0!</v>
      </c>
      <c r="AO1861" s="297"/>
    </row>
    <row r="1862" spans="1:41" s="219" customFormat="1" ht="15" customHeight="1" x14ac:dyDescent="0.15">
      <c r="A1862" s="235"/>
      <c r="B1862" s="236">
        <f t="shared" si="509"/>
        <v>0</v>
      </c>
      <c r="C1862" s="237">
        <f t="shared" si="509"/>
        <v>0</v>
      </c>
      <c r="D1862" s="238">
        <f>D1861+1</f>
        <v>3</v>
      </c>
      <c r="E1862" s="238"/>
      <c r="F1862" s="239"/>
      <c r="G1862" s="238"/>
      <c r="H1862" s="240"/>
      <c r="I1862" s="240"/>
      <c r="J1862" s="238"/>
      <c r="K1862" s="238"/>
      <c r="L1862" s="238"/>
      <c r="M1862" s="238"/>
      <c r="N1862" s="238"/>
      <c r="O1862" s="256">
        <f t="shared" si="503"/>
        <v>0</v>
      </c>
      <c r="P1862" s="323"/>
      <c r="Q1862" s="266"/>
      <c r="R1862" s="331"/>
      <c r="S1862" s="347"/>
      <c r="T1862" s="323"/>
      <c r="U1862" s="325"/>
      <c r="V1862" s="327"/>
      <c r="W1862" s="329"/>
      <c r="X1862" s="325"/>
      <c r="Y1862" s="331"/>
      <c r="Z1862" s="331"/>
      <c r="AA1862" s="331"/>
      <c r="AB1862" s="268"/>
      <c r="AC1862" s="268"/>
      <c r="AD1862" s="238">
        <f>AD1861</f>
        <v>0</v>
      </c>
      <c r="AE1862" s="279" t="e">
        <f>VLOOKUP(AD1862,分类参数表!$I$2:$J$10,2,FALSE)</f>
        <v>#N/A</v>
      </c>
      <c r="AF1862" s="280"/>
      <c r="AG1862" s="266"/>
      <c r="AH1862" s="266"/>
      <c r="AI1862" s="266"/>
      <c r="AJ1862" s="266"/>
      <c r="AK1862" s="266"/>
      <c r="AL1862" s="266"/>
      <c r="AM1862" s="290"/>
      <c r="AN1862" s="291" t="e">
        <f t="shared" si="504"/>
        <v>#DIV/0!</v>
      </c>
      <c r="AO1862" s="297"/>
    </row>
    <row r="1863" spans="1:41" s="219" customFormat="1" ht="15" customHeight="1" x14ac:dyDescent="0.15">
      <c r="A1863" s="235"/>
      <c r="B1863" s="236">
        <f t="shared" si="509"/>
        <v>0</v>
      </c>
      <c r="C1863" s="237">
        <f t="shared" si="509"/>
        <v>0</v>
      </c>
      <c r="D1863" s="238">
        <f>D1862+1</f>
        <v>4</v>
      </c>
      <c r="E1863" s="238"/>
      <c r="F1863" s="239"/>
      <c r="G1863" s="238"/>
      <c r="H1863" s="238"/>
      <c r="I1863" s="238"/>
      <c r="J1863" s="238"/>
      <c r="K1863" s="238"/>
      <c r="L1863" s="238"/>
      <c r="M1863" s="238"/>
      <c r="N1863" s="238"/>
      <c r="O1863" s="256">
        <f t="shared" si="503"/>
        <v>0</v>
      </c>
      <c r="P1863" s="323"/>
      <c r="Q1863" s="266"/>
      <c r="R1863" s="331"/>
      <c r="S1863" s="347"/>
      <c r="T1863" s="323"/>
      <c r="U1863" s="325"/>
      <c r="V1863" s="327"/>
      <c r="W1863" s="329"/>
      <c r="X1863" s="325"/>
      <c r="Y1863" s="331"/>
      <c r="Z1863" s="331"/>
      <c r="AA1863" s="331"/>
      <c r="AB1863" s="267"/>
      <c r="AC1863" s="267"/>
      <c r="AD1863" s="238">
        <f>AD1862</f>
        <v>0</v>
      </c>
      <c r="AE1863" s="279" t="e">
        <f>VLOOKUP(AD1863,分类参数表!$I$2:$J$10,2,FALSE)</f>
        <v>#N/A</v>
      </c>
      <c r="AF1863" s="280"/>
      <c r="AG1863" s="266"/>
      <c r="AH1863" s="266"/>
      <c r="AI1863" s="266"/>
      <c r="AJ1863" s="266"/>
      <c r="AK1863" s="266"/>
      <c r="AL1863" s="266"/>
      <c r="AM1863" s="290"/>
      <c r="AN1863" s="291" t="e">
        <f t="shared" si="504"/>
        <v>#DIV/0!</v>
      </c>
      <c r="AO1863" s="297"/>
    </row>
    <row r="1864" spans="1:41" s="219" customFormat="1" ht="15" customHeight="1" x14ac:dyDescent="0.15">
      <c r="A1864" s="235"/>
      <c r="B1864" s="236">
        <f t="shared" si="509"/>
        <v>0</v>
      </c>
      <c r="C1864" s="237">
        <f t="shared" si="509"/>
        <v>0</v>
      </c>
      <c r="D1864" s="238">
        <f>D1863+1</f>
        <v>5</v>
      </c>
      <c r="E1864" s="238"/>
      <c r="F1864" s="239"/>
      <c r="G1864" s="238"/>
      <c r="H1864" s="238"/>
      <c r="I1864" s="238"/>
      <c r="J1864" s="238"/>
      <c r="K1864" s="238"/>
      <c r="L1864" s="238"/>
      <c r="M1864" s="238"/>
      <c r="N1864" s="238"/>
      <c r="O1864" s="256">
        <f t="shared" si="503"/>
        <v>0</v>
      </c>
      <c r="P1864" s="323"/>
      <c r="Q1864" s="266"/>
      <c r="R1864" s="331"/>
      <c r="S1864" s="347"/>
      <c r="T1864" s="323"/>
      <c r="U1864" s="325"/>
      <c r="V1864" s="327"/>
      <c r="W1864" s="329"/>
      <c r="X1864" s="325"/>
      <c r="Y1864" s="331"/>
      <c r="Z1864" s="331"/>
      <c r="AA1864" s="331"/>
      <c r="AB1864" s="267"/>
      <c r="AC1864" s="267"/>
      <c r="AD1864" s="238">
        <f>AD1863</f>
        <v>0</v>
      </c>
      <c r="AE1864" s="279" t="e">
        <f>VLOOKUP(AD1864,分类参数表!$I$2:$J$10,2,FALSE)</f>
        <v>#N/A</v>
      </c>
      <c r="AF1864" s="280"/>
      <c r="AG1864" s="266"/>
      <c r="AH1864" s="266"/>
      <c r="AI1864" s="266"/>
      <c r="AJ1864" s="266"/>
      <c r="AK1864" s="266"/>
      <c r="AL1864" s="266"/>
      <c r="AM1864" s="290"/>
      <c r="AN1864" s="291" t="e">
        <f t="shared" si="504"/>
        <v>#DIV/0!</v>
      </c>
      <c r="AO1864" s="297"/>
    </row>
    <row r="1865" spans="1:41" x14ac:dyDescent="0.15">
      <c r="A1865" s="253"/>
      <c r="B1865" s="38"/>
      <c r="C1865" s="37"/>
      <c r="D1865" s="38"/>
      <c r="E1865" s="38"/>
      <c r="F1865" s="38"/>
      <c r="G1865" s="38"/>
      <c r="H1865" s="38"/>
      <c r="I1865" s="38"/>
      <c r="J1865" s="38"/>
      <c r="K1865" s="38"/>
      <c r="L1865" s="38"/>
      <c r="M1865" s="38"/>
      <c r="N1865" s="38"/>
      <c r="O1865" s="38"/>
      <c r="P1865" s="38"/>
      <c r="Q1865" s="67"/>
      <c r="R1865" s="38"/>
      <c r="S1865" s="38"/>
      <c r="T1865" s="38"/>
      <c r="U1865" s="38"/>
      <c r="V1865" s="68"/>
      <c r="W1865" s="67"/>
      <c r="X1865" s="38"/>
      <c r="Y1865" s="68"/>
      <c r="Z1865" s="68"/>
      <c r="AA1865" s="68"/>
      <c r="AB1865" s="68"/>
      <c r="AC1865" s="68"/>
      <c r="AD1865" s="38"/>
      <c r="AE1865" s="286"/>
      <c r="AF1865" s="38"/>
      <c r="AG1865" s="38"/>
      <c r="AH1865" s="38"/>
      <c r="AI1865" s="38"/>
      <c r="AJ1865" s="38"/>
      <c r="AK1865" s="38"/>
      <c r="AL1865" s="38"/>
      <c r="AM1865" s="68"/>
      <c r="AN1865" s="90"/>
      <c r="AO1865" s="98"/>
    </row>
    <row r="1866" spans="1:41" s="218" customFormat="1" ht="15" customHeight="1" x14ac:dyDescent="0.15">
      <c r="A1866" s="229"/>
      <c r="B1866" s="230"/>
      <c r="C1866" s="231"/>
      <c r="D1866" s="232">
        <v>1</v>
      </c>
      <c r="E1866" s="233"/>
      <c r="F1866" s="233"/>
      <c r="G1866" s="232"/>
      <c r="H1866" s="234"/>
      <c r="I1866" s="234"/>
      <c r="J1866" s="232"/>
      <c r="K1866" s="233"/>
      <c r="L1866" s="232"/>
      <c r="M1866" s="232"/>
      <c r="N1866" s="232"/>
      <c r="O1866" s="255">
        <f t="shared" ref="O1866:O1890" si="510">N1866*M1866</f>
        <v>0</v>
      </c>
      <c r="P1866" s="322">
        <f>SUM(O1866:O1870)</f>
        <v>0</v>
      </c>
      <c r="Q1866" s="264"/>
      <c r="R1866" s="330">
        <f>SUMPRODUCT(Q1866:Q1870+0)</f>
        <v>0</v>
      </c>
      <c r="S1866" s="346" t="e">
        <f>R1866/P1866</f>
        <v>#DIV/0!</v>
      </c>
      <c r="T1866" s="322" t="e">
        <f>LOOKUP(S1866,{0.4,0.45,0.5,0.55,0.6,0.65,0.7,0.75,0.8,0.85,0.9,0.95,1},{0.1,0.175,0.25,0.325,0.4,0.475,0.55,0.625,0.7,0.775,0.85,0.925,1})</f>
        <v>#DIV/0!</v>
      </c>
      <c r="U1866" s="324"/>
      <c r="V1866" s="326"/>
      <c r="W1866" s="328"/>
      <c r="X1866" s="324"/>
      <c r="Y1866" s="330">
        <f>R1866-(V1866/10)-X1866</f>
        <v>0</v>
      </c>
      <c r="Z1866" s="330" t="e">
        <f>Y1866*T1866*AE1866</f>
        <v>#DIV/0!</v>
      </c>
      <c r="AA1866" s="330" t="e">
        <f>U1866-V1866+Z1866</f>
        <v>#DIV/0!</v>
      </c>
      <c r="AB1866" s="265"/>
      <c r="AC1866" s="265"/>
      <c r="AD1866" s="276"/>
      <c r="AE1866" s="277" t="e">
        <f>VLOOKUP(AD1866,分类参数表!$I$2:$J$10,2,FALSE)</f>
        <v>#N/A</v>
      </c>
      <c r="AF1866" s="278"/>
      <c r="AG1866" s="264"/>
      <c r="AH1866" s="264"/>
      <c r="AI1866" s="264"/>
      <c r="AJ1866" s="264"/>
      <c r="AK1866" s="264"/>
      <c r="AL1866" s="264"/>
      <c r="AM1866" s="288"/>
      <c r="AN1866" s="289" t="e">
        <f t="shared" ref="AN1866:AN1890" si="511">(Q1866-AM1866)/M1866/N1866</f>
        <v>#DIV/0!</v>
      </c>
      <c r="AO1866" s="296"/>
    </row>
    <row r="1867" spans="1:41" s="219" customFormat="1" ht="15" customHeight="1" x14ac:dyDescent="0.15">
      <c r="A1867" s="235"/>
      <c r="B1867" s="236">
        <f t="shared" ref="B1867:C1870" si="512">B1866</f>
        <v>0</v>
      </c>
      <c r="C1867" s="237">
        <f t="shared" si="512"/>
        <v>0</v>
      </c>
      <c r="D1867" s="238">
        <f>D1866+1</f>
        <v>2</v>
      </c>
      <c r="E1867" s="238"/>
      <c r="F1867" s="239"/>
      <c r="G1867" s="238"/>
      <c r="H1867" s="240"/>
      <c r="I1867" s="240"/>
      <c r="J1867" s="238"/>
      <c r="K1867" s="238"/>
      <c r="L1867" s="238"/>
      <c r="M1867" s="238"/>
      <c r="N1867" s="238"/>
      <c r="O1867" s="256">
        <f t="shared" si="510"/>
        <v>0</v>
      </c>
      <c r="P1867" s="323"/>
      <c r="Q1867" s="266"/>
      <c r="R1867" s="331"/>
      <c r="S1867" s="347"/>
      <c r="T1867" s="323"/>
      <c r="U1867" s="325"/>
      <c r="V1867" s="327"/>
      <c r="W1867" s="329"/>
      <c r="X1867" s="325"/>
      <c r="Y1867" s="331"/>
      <c r="Z1867" s="331"/>
      <c r="AA1867" s="331"/>
      <c r="AB1867" s="267"/>
      <c r="AC1867" s="267"/>
      <c r="AD1867" s="238">
        <f>AD1866</f>
        <v>0</v>
      </c>
      <c r="AE1867" s="279" t="e">
        <f>VLOOKUP(AD1867,分类参数表!$I$2:$J$10,2,FALSE)</f>
        <v>#N/A</v>
      </c>
      <c r="AF1867" s="280"/>
      <c r="AG1867" s="266"/>
      <c r="AH1867" s="266"/>
      <c r="AI1867" s="266"/>
      <c r="AJ1867" s="266"/>
      <c r="AK1867" s="266"/>
      <c r="AL1867" s="266"/>
      <c r="AM1867" s="290"/>
      <c r="AN1867" s="291" t="e">
        <f t="shared" si="511"/>
        <v>#DIV/0!</v>
      </c>
      <c r="AO1867" s="297"/>
    </row>
    <row r="1868" spans="1:41" s="219" customFormat="1" ht="15" customHeight="1" x14ac:dyDescent="0.15">
      <c r="A1868" s="235"/>
      <c r="B1868" s="236">
        <f t="shared" si="512"/>
        <v>0</v>
      </c>
      <c r="C1868" s="237">
        <f t="shared" si="512"/>
        <v>0</v>
      </c>
      <c r="D1868" s="238">
        <f>D1867+1</f>
        <v>3</v>
      </c>
      <c r="E1868" s="238"/>
      <c r="F1868" s="239"/>
      <c r="G1868" s="238"/>
      <c r="H1868" s="240"/>
      <c r="I1868" s="240"/>
      <c r="J1868" s="238"/>
      <c r="K1868" s="238"/>
      <c r="L1868" s="238"/>
      <c r="M1868" s="238"/>
      <c r="N1868" s="238"/>
      <c r="O1868" s="256">
        <f t="shared" si="510"/>
        <v>0</v>
      </c>
      <c r="P1868" s="323"/>
      <c r="Q1868" s="266"/>
      <c r="R1868" s="331"/>
      <c r="S1868" s="347"/>
      <c r="T1868" s="323"/>
      <c r="U1868" s="325"/>
      <c r="V1868" s="327"/>
      <c r="W1868" s="329"/>
      <c r="X1868" s="325"/>
      <c r="Y1868" s="331"/>
      <c r="Z1868" s="331"/>
      <c r="AA1868" s="331"/>
      <c r="AB1868" s="268"/>
      <c r="AC1868" s="268"/>
      <c r="AD1868" s="238">
        <f>AD1867</f>
        <v>0</v>
      </c>
      <c r="AE1868" s="279" t="e">
        <f>VLOOKUP(AD1868,分类参数表!$I$2:$J$10,2,FALSE)</f>
        <v>#N/A</v>
      </c>
      <c r="AF1868" s="280"/>
      <c r="AG1868" s="266"/>
      <c r="AH1868" s="266"/>
      <c r="AI1868" s="266"/>
      <c r="AJ1868" s="266"/>
      <c r="AK1868" s="266"/>
      <c r="AL1868" s="266"/>
      <c r="AM1868" s="290"/>
      <c r="AN1868" s="291" t="e">
        <f t="shared" si="511"/>
        <v>#DIV/0!</v>
      </c>
      <c r="AO1868" s="297"/>
    </row>
    <row r="1869" spans="1:41" s="219" customFormat="1" ht="15" customHeight="1" x14ac:dyDescent="0.15">
      <c r="A1869" s="235"/>
      <c r="B1869" s="236">
        <f t="shared" si="512"/>
        <v>0</v>
      </c>
      <c r="C1869" s="237">
        <f t="shared" si="512"/>
        <v>0</v>
      </c>
      <c r="D1869" s="238">
        <f>D1868+1</f>
        <v>4</v>
      </c>
      <c r="E1869" s="238"/>
      <c r="F1869" s="239"/>
      <c r="G1869" s="238"/>
      <c r="H1869" s="238"/>
      <c r="I1869" s="238"/>
      <c r="J1869" s="238"/>
      <c r="K1869" s="238"/>
      <c r="L1869" s="238"/>
      <c r="M1869" s="238"/>
      <c r="N1869" s="238"/>
      <c r="O1869" s="256">
        <f t="shared" si="510"/>
        <v>0</v>
      </c>
      <c r="P1869" s="323"/>
      <c r="Q1869" s="266"/>
      <c r="R1869" s="331"/>
      <c r="S1869" s="347"/>
      <c r="T1869" s="323"/>
      <c r="U1869" s="325"/>
      <c r="V1869" s="327"/>
      <c r="W1869" s="329"/>
      <c r="X1869" s="325"/>
      <c r="Y1869" s="331"/>
      <c r="Z1869" s="331"/>
      <c r="AA1869" s="331"/>
      <c r="AB1869" s="267"/>
      <c r="AC1869" s="267"/>
      <c r="AD1869" s="238">
        <f>AD1868</f>
        <v>0</v>
      </c>
      <c r="AE1869" s="279" t="e">
        <f>VLOOKUP(AD1869,分类参数表!$I$2:$J$10,2,FALSE)</f>
        <v>#N/A</v>
      </c>
      <c r="AF1869" s="280"/>
      <c r="AG1869" s="266"/>
      <c r="AH1869" s="266"/>
      <c r="AI1869" s="266"/>
      <c r="AJ1869" s="266"/>
      <c r="AK1869" s="266"/>
      <c r="AL1869" s="266"/>
      <c r="AM1869" s="290"/>
      <c r="AN1869" s="291" t="e">
        <f t="shared" si="511"/>
        <v>#DIV/0!</v>
      </c>
      <c r="AO1869" s="297"/>
    </row>
    <row r="1870" spans="1:41" s="219" customFormat="1" ht="15" customHeight="1" x14ac:dyDescent="0.15">
      <c r="A1870" s="235"/>
      <c r="B1870" s="236">
        <f t="shared" si="512"/>
        <v>0</v>
      </c>
      <c r="C1870" s="237">
        <f t="shared" si="512"/>
        <v>0</v>
      </c>
      <c r="D1870" s="238">
        <f>D1869+1</f>
        <v>5</v>
      </c>
      <c r="E1870" s="238"/>
      <c r="F1870" s="239"/>
      <c r="G1870" s="238"/>
      <c r="H1870" s="238"/>
      <c r="I1870" s="238"/>
      <c r="J1870" s="238"/>
      <c r="K1870" s="238"/>
      <c r="L1870" s="238"/>
      <c r="M1870" s="238"/>
      <c r="N1870" s="238"/>
      <c r="O1870" s="256">
        <f t="shared" si="510"/>
        <v>0</v>
      </c>
      <c r="P1870" s="323"/>
      <c r="Q1870" s="266"/>
      <c r="R1870" s="331"/>
      <c r="S1870" s="347"/>
      <c r="T1870" s="323"/>
      <c r="U1870" s="325"/>
      <c r="V1870" s="327"/>
      <c r="W1870" s="329"/>
      <c r="X1870" s="325"/>
      <c r="Y1870" s="331"/>
      <c r="Z1870" s="331"/>
      <c r="AA1870" s="331"/>
      <c r="AB1870" s="267"/>
      <c r="AC1870" s="267"/>
      <c r="AD1870" s="238">
        <f>AD1869</f>
        <v>0</v>
      </c>
      <c r="AE1870" s="279" t="e">
        <f>VLOOKUP(AD1870,分类参数表!$I$2:$J$10,2,FALSE)</f>
        <v>#N/A</v>
      </c>
      <c r="AF1870" s="280"/>
      <c r="AG1870" s="266"/>
      <c r="AH1870" s="266"/>
      <c r="AI1870" s="266"/>
      <c r="AJ1870" s="266"/>
      <c r="AK1870" s="266"/>
      <c r="AL1870" s="266"/>
      <c r="AM1870" s="290"/>
      <c r="AN1870" s="291" t="e">
        <f t="shared" si="511"/>
        <v>#DIV/0!</v>
      </c>
      <c r="AO1870" s="297"/>
    </row>
    <row r="1871" spans="1:41" s="220" customFormat="1" ht="15" customHeight="1" x14ac:dyDescent="0.15">
      <c r="A1871" s="241"/>
      <c r="B1871" s="242"/>
      <c r="C1871" s="243"/>
      <c r="D1871" s="244">
        <v>1</v>
      </c>
      <c r="E1871" s="245"/>
      <c r="F1871" s="245"/>
      <c r="G1871" s="244"/>
      <c r="H1871" s="246"/>
      <c r="I1871" s="246"/>
      <c r="J1871" s="244"/>
      <c r="K1871" s="245"/>
      <c r="L1871" s="244"/>
      <c r="M1871" s="244"/>
      <c r="N1871" s="244"/>
      <c r="O1871" s="257">
        <f t="shared" si="510"/>
        <v>0</v>
      </c>
      <c r="P1871" s="332">
        <f>SUM(O1871:O1875)</f>
        <v>0</v>
      </c>
      <c r="Q1871" s="269"/>
      <c r="R1871" s="318">
        <f>SUMPRODUCT(Q1871:Q1875+0)</f>
        <v>0</v>
      </c>
      <c r="S1871" s="334" t="e">
        <f>R1871/P1871</f>
        <v>#DIV/0!</v>
      </c>
      <c r="T1871" s="332" t="e">
        <f>LOOKUP(S1871,{0.4,0.45,0.5,0.55,0.6,0.65,0.7,0.75,0.8,0.85,0.9,0.95,1},{0.1,0.175,0.25,0.325,0.4,0.475,0.55,0.625,0.7,0.775,0.85,0.925,1})</f>
        <v>#DIV/0!</v>
      </c>
      <c r="U1871" s="320"/>
      <c r="V1871" s="344"/>
      <c r="W1871" s="342"/>
      <c r="X1871" s="320"/>
      <c r="Y1871" s="318">
        <f>R1871-(V1871/10)-X1871</f>
        <v>0</v>
      </c>
      <c r="Z1871" s="318" t="e">
        <f>Y1871*T1871*AE1871</f>
        <v>#DIV/0!</v>
      </c>
      <c r="AA1871" s="318" t="e">
        <f>U1871-V1871+Z1871</f>
        <v>#DIV/0!</v>
      </c>
      <c r="AB1871" s="270"/>
      <c r="AC1871" s="270"/>
      <c r="AD1871" s="281"/>
      <c r="AE1871" s="282" t="e">
        <f>VLOOKUP(AD1871,分类参数表!$I$2:$J$10,2,FALSE)</f>
        <v>#N/A</v>
      </c>
      <c r="AF1871" s="283"/>
      <c r="AG1871" s="269"/>
      <c r="AH1871" s="269"/>
      <c r="AI1871" s="269"/>
      <c r="AJ1871" s="269"/>
      <c r="AK1871" s="269"/>
      <c r="AL1871" s="269"/>
      <c r="AM1871" s="292"/>
      <c r="AN1871" s="293" t="e">
        <f t="shared" si="511"/>
        <v>#DIV/0!</v>
      </c>
      <c r="AO1871" s="298"/>
    </row>
    <row r="1872" spans="1:41" s="221" customFormat="1" ht="15" customHeight="1" x14ac:dyDescent="0.15">
      <c r="A1872" s="247"/>
      <c r="B1872" s="248">
        <f t="shared" ref="B1872:C1875" si="513">B1871</f>
        <v>0</v>
      </c>
      <c r="C1872" s="249">
        <f t="shared" si="513"/>
        <v>0</v>
      </c>
      <c r="D1872" s="250">
        <f>D1871+1</f>
        <v>2</v>
      </c>
      <c r="E1872" s="250"/>
      <c r="F1872" s="251"/>
      <c r="G1872" s="250"/>
      <c r="H1872" s="252"/>
      <c r="I1872" s="252"/>
      <c r="J1872" s="250"/>
      <c r="K1872" s="250"/>
      <c r="L1872" s="250"/>
      <c r="M1872" s="250"/>
      <c r="N1872" s="250"/>
      <c r="O1872" s="258">
        <f t="shared" si="510"/>
        <v>0</v>
      </c>
      <c r="P1872" s="333"/>
      <c r="Q1872" s="271"/>
      <c r="R1872" s="319"/>
      <c r="S1872" s="335"/>
      <c r="T1872" s="333"/>
      <c r="U1872" s="321"/>
      <c r="V1872" s="345"/>
      <c r="W1872" s="343"/>
      <c r="X1872" s="321"/>
      <c r="Y1872" s="319"/>
      <c r="Z1872" s="319"/>
      <c r="AA1872" s="319"/>
      <c r="AB1872" s="272"/>
      <c r="AC1872" s="272"/>
      <c r="AD1872" s="250">
        <f>AD1871</f>
        <v>0</v>
      </c>
      <c r="AE1872" s="284" t="e">
        <f>VLOOKUP(AD1872,分类参数表!$I$2:$J$10,2,FALSE)</f>
        <v>#N/A</v>
      </c>
      <c r="AF1872" s="285"/>
      <c r="AG1872" s="271"/>
      <c r="AH1872" s="271"/>
      <c r="AI1872" s="271"/>
      <c r="AJ1872" s="271"/>
      <c r="AK1872" s="271"/>
      <c r="AL1872" s="271"/>
      <c r="AM1872" s="294"/>
      <c r="AN1872" s="295" t="e">
        <f t="shared" si="511"/>
        <v>#DIV/0!</v>
      </c>
      <c r="AO1872" s="299"/>
    </row>
    <row r="1873" spans="1:41" s="221" customFormat="1" ht="15" customHeight="1" x14ac:dyDescent="0.15">
      <c r="A1873" s="247"/>
      <c r="B1873" s="248">
        <f t="shared" si="513"/>
        <v>0</v>
      </c>
      <c r="C1873" s="249">
        <f t="shared" si="513"/>
        <v>0</v>
      </c>
      <c r="D1873" s="250">
        <f>D1872+1</f>
        <v>3</v>
      </c>
      <c r="E1873" s="250"/>
      <c r="F1873" s="251"/>
      <c r="G1873" s="250"/>
      <c r="H1873" s="252"/>
      <c r="I1873" s="252"/>
      <c r="J1873" s="250"/>
      <c r="K1873" s="250"/>
      <c r="L1873" s="250"/>
      <c r="M1873" s="250"/>
      <c r="N1873" s="250"/>
      <c r="O1873" s="258">
        <f t="shared" si="510"/>
        <v>0</v>
      </c>
      <c r="P1873" s="333"/>
      <c r="Q1873" s="271"/>
      <c r="R1873" s="319"/>
      <c r="S1873" s="335"/>
      <c r="T1873" s="333"/>
      <c r="U1873" s="321"/>
      <c r="V1873" s="345"/>
      <c r="W1873" s="343"/>
      <c r="X1873" s="321"/>
      <c r="Y1873" s="319"/>
      <c r="Z1873" s="319"/>
      <c r="AA1873" s="319"/>
      <c r="AB1873" s="273"/>
      <c r="AC1873" s="273"/>
      <c r="AD1873" s="250">
        <f>AD1872</f>
        <v>0</v>
      </c>
      <c r="AE1873" s="284" t="e">
        <f>VLOOKUP(AD1873,分类参数表!$I$2:$J$10,2,FALSE)</f>
        <v>#N/A</v>
      </c>
      <c r="AF1873" s="285"/>
      <c r="AG1873" s="271"/>
      <c r="AH1873" s="271"/>
      <c r="AI1873" s="271"/>
      <c r="AJ1873" s="271"/>
      <c r="AK1873" s="271"/>
      <c r="AL1873" s="271"/>
      <c r="AM1873" s="294"/>
      <c r="AN1873" s="295" t="e">
        <f t="shared" si="511"/>
        <v>#DIV/0!</v>
      </c>
      <c r="AO1873" s="299"/>
    </row>
    <row r="1874" spans="1:41" s="221" customFormat="1" ht="15" customHeight="1" x14ac:dyDescent="0.15">
      <c r="A1874" s="247"/>
      <c r="B1874" s="248">
        <f t="shared" si="513"/>
        <v>0</v>
      </c>
      <c r="C1874" s="249">
        <f t="shared" si="513"/>
        <v>0</v>
      </c>
      <c r="D1874" s="250">
        <f>D1873+1</f>
        <v>4</v>
      </c>
      <c r="E1874" s="250"/>
      <c r="F1874" s="251"/>
      <c r="G1874" s="250"/>
      <c r="H1874" s="250"/>
      <c r="I1874" s="250"/>
      <c r="J1874" s="250"/>
      <c r="K1874" s="250"/>
      <c r="L1874" s="250"/>
      <c r="M1874" s="250"/>
      <c r="N1874" s="250"/>
      <c r="O1874" s="258">
        <f t="shared" si="510"/>
        <v>0</v>
      </c>
      <c r="P1874" s="333"/>
      <c r="Q1874" s="271"/>
      <c r="R1874" s="319"/>
      <c r="S1874" s="335"/>
      <c r="T1874" s="333"/>
      <c r="U1874" s="321"/>
      <c r="V1874" s="345"/>
      <c r="W1874" s="343"/>
      <c r="X1874" s="321"/>
      <c r="Y1874" s="319"/>
      <c r="Z1874" s="319"/>
      <c r="AA1874" s="319"/>
      <c r="AB1874" s="272"/>
      <c r="AC1874" s="272"/>
      <c r="AD1874" s="250">
        <f>AD1873</f>
        <v>0</v>
      </c>
      <c r="AE1874" s="284" t="e">
        <f>VLOOKUP(AD1874,分类参数表!$I$2:$J$10,2,FALSE)</f>
        <v>#N/A</v>
      </c>
      <c r="AF1874" s="285"/>
      <c r="AG1874" s="271"/>
      <c r="AH1874" s="271"/>
      <c r="AI1874" s="271"/>
      <c r="AJ1874" s="271"/>
      <c r="AK1874" s="271"/>
      <c r="AL1874" s="271"/>
      <c r="AM1874" s="294"/>
      <c r="AN1874" s="295" t="e">
        <f t="shared" si="511"/>
        <v>#DIV/0!</v>
      </c>
      <c r="AO1874" s="299"/>
    </row>
    <row r="1875" spans="1:41" s="221" customFormat="1" ht="15" customHeight="1" x14ac:dyDescent="0.15">
      <c r="A1875" s="247"/>
      <c r="B1875" s="248">
        <f t="shared" si="513"/>
        <v>0</v>
      </c>
      <c r="C1875" s="249">
        <f t="shared" si="513"/>
        <v>0</v>
      </c>
      <c r="D1875" s="250">
        <f>D1874+1</f>
        <v>5</v>
      </c>
      <c r="E1875" s="250"/>
      <c r="F1875" s="251"/>
      <c r="G1875" s="250"/>
      <c r="H1875" s="250"/>
      <c r="I1875" s="250"/>
      <c r="J1875" s="250"/>
      <c r="K1875" s="250"/>
      <c r="L1875" s="250"/>
      <c r="M1875" s="250"/>
      <c r="N1875" s="250"/>
      <c r="O1875" s="258">
        <f t="shared" si="510"/>
        <v>0</v>
      </c>
      <c r="P1875" s="333"/>
      <c r="Q1875" s="271"/>
      <c r="R1875" s="319"/>
      <c r="S1875" s="335"/>
      <c r="T1875" s="333"/>
      <c r="U1875" s="321"/>
      <c r="V1875" s="345"/>
      <c r="W1875" s="343"/>
      <c r="X1875" s="321"/>
      <c r="Y1875" s="319"/>
      <c r="Z1875" s="319"/>
      <c r="AA1875" s="319"/>
      <c r="AB1875" s="272"/>
      <c r="AC1875" s="272"/>
      <c r="AD1875" s="250">
        <f>AD1874</f>
        <v>0</v>
      </c>
      <c r="AE1875" s="284" t="e">
        <f>VLOOKUP(AD1875,分类参数表!$I$2:$J$10,2,FALSE)</f>
        <v>#N/A</v>
      </c>
      <c r="AF1875" s="285"/>
      <c r="AG1875" s="271"/>
      <c r="AH1875" s="271"/>
      <c r="AI1875" s="271"/>
      <c r="AJ1875" s="271"/>
      <c r="AK1875" s="271"/>
      <c r="AL1875" s="271"/>
      <c r="AM1875" s="294"/>
      <c r="AN1875" s="295" t="e">
        <f t="shared" si="511"/>
        <v>#DIV/0!</v>
      </c>
      <c r="AO1875" s="299"/>
    </row>
    <row r="1876" spans="1:41" s="218" customFormat="1" ht="15" customHeight="1" x14ac:dyDescent="0.15">
      <c r="A1876" s="229"/>
      <c r="B1876" s="230"/>
      <c r="C1876" s="231"/>
      <c r="D1876" s="232">
        <v>1</v>
      </c>
      <c r="E1876" s="233"/>
      <c r="F1876" s="233"/>
      <c r="G1876" s="232"/>
      <c r="H1876" s="234"/>
      <c r="I1876" s="234"/>
      <c r="J1876" s="232"/>
      <c r="K1876" s="233"/>
      <c r="L1876" s="232"/>
      <c r="M1876" s="232"/>
      <c r="N1876" s="232"/>
      <c r="O1876" s="255">
        <f t="shared" si="510"/>
        <v>0</v>
      </c>
      <c r="P1876" s="322">
        <f>SUM(O1876:O1880)</f>
        <v>0</v>
      </c>
      <c r="Q1876" s="264"/>
      <c r="R1876" s="330">
        <f>SUMPRODUCT(Q1876:Q1880+0)</f>
        <v>0</v>
      </c>
      <c r="S1876" s="346" t="e">
        <f>R1876/P1876</f>
        <v>#DIV/0!</v>
      </c>
      <c r="T1876" s="322" t="e">
        <f>LOOKUP(S1876,{0.4,0.45,0.5,0.55,0.6,0.65,0.7,0.75,0.8,0.85,0.9,0.95,1},{0.1,0.175,0.25,0.325,0.4,0.475,0.55,0.625,0.7,0.775,0.85,0.925,1})</f>
        <v>#DIV/0!</v>
      </c>
      <c r="U1876" s="324"/>
      <c r="V1876" s="326"/>
      <c r="W1876" s="328"/>
      <c r="X1876" s="324"/>
      <c r="Y1876" s="330">
        <f>R1876-(V1876/10)-X1876</f>
        <v>0</v>
      </c>
      <c r="Z1876" s="330" t="e">
        <f>Y1876*T1876*AE1876</f>
        <v>#DIV/0!</v>
      </c>
      <c r="AA1876" s="330" t="e">
        <f>U1876-V1876+Z1876</f>
        <v>#DIV/0!</v>
      </c>
      <c r="AB1876" s="265"/>
      <c r="AC1876" s="265"/>
      <c r="AD1876" s="276"/>
      <c r="AE1876" s="277" t="e">
        <f>VLOOKUP(AD1876,分类参数表!$I$2:$J$10,2,FALSE)</f>
        <v>#N/A</v>
      </c>
      <c r="AF1876" s="278"/>
      <c r="AG1876" s="264"/>
      <c r="AH1876" s="264"/>
      <c r="AI1876" s="264"/>
      <c r="AJ1876" s="264"/>
      <c r="AK1876" s="264"/>
      <c r="AL1876" s="264"/>
      <c r="AM1876" s="288"/>
      <c r="AN1876" s="289" t="e">
        <f t="shared" si="511"/>
        <v>#DIV/0!</v>
      </c>
      <c r="AO1876" s="296"/>
    </row>
    <row r="1877" spans="1:41" s="219" customFormat="1" ht="15" customHeight="1" x14ac:dyDescent="0.15">
      <c r="A1877" s="235"/>
      <c r="B1877" s="236">
        <f t="shared" ref="B1877:C1880" si="514">B1876</f>
        <v>0</v>
      </c>
      <c r="C1877" s="237">
        <f t="shared" si="514"/>
        <v>0</v>
      </c>
      <c r="D1877" s="238">
        <f>D1876+1</f>
        <v>2</v>
      </c>
      <c r="E1877" s="238"/>
      <c r="F1877" s="239"/>
      <c r="G1877" s="238"/>
      <c r="H1877" s="240"/>
      <c r="I1877" s="240"/>
      <c r="J1877" s="238"/>
      <c r="K1877" s="238"/>
      <c r="L1877" s="238"/>
      <c r="M1877" s="238"/>
      <c r="N1877" s="238"/>
      <c r="O1877" s="256">
        <f t="shared" si="510"/>
        <v>0</v>
      </c>
      <c r="P1877" s="323"/>
      <c r="Q1877" s="266"/>
      <c r="R1877" s="331"/>
      <c r="S1877" s="347"/>
      <c r="T1877" s="323"/>
      <c r="U1877" s="325"/>
      <c r="V1877" s="327"/>
      <c r="W1877" s="329"/>
      <c r="X1877" s="325"/>
      <c r="Y1877" s="331"/>
      <c r="Z1877" s="331"/>
      <c r="AA1877" s="331"/>
      <c r="AB1877" s="267"/>
      <c r="AC1877" s="267"/>
      <c r="AD1877" s="238">
        <f>AD1876</f>
        <v>0</v>
      </c>
      <c r="AE1877" s="279" t="e">
        <f>VLOOKUP(AD1877,分类参数表!$I$2:$J$10,2,FALSE)</f>
        <v>#N/A</v>
      </c>
      <c r="AF1877" s="280"/>
      <c r="AG1877" s="266"/>
      <c r="AH1877" s="266"/>
      <c r="AI1877" s="266"/>
      <c r="AJ1877" s="266"/>
      <c r="AK1877" s="266"/>
      <c r="AL1877" s="266"/>
      <c r="AM1877" s="290"/>
      <c r="AN1877" s="291" t="e">
        <f t="shared" si="511"/>
        <v>#DIV/0!</v>
      </c>
      <c r="AO1877" s="297"/>
    </row>
    <row r="1878" spans="1:41" s="219" customFormat="1" ht="15" customHeight="1" x14ac:dyDescent="0.15">
      <c r="A1878" s="235"/>
      <c r="B1878" s="236">
        <f t="shared" si="514"/>
        <v>0</v>
      </c>
      <c r="C1878" s="237">
        <f t="shared" si="514"/>
        <v>0</v>
      </c>
      <c r="D1878" s="238">
        <f>D1877+1</f>
        <v>3</v>
      </c>
      <c r="E1878" s="238"/>
      <c r="F1878" s="239"/>
      <c r="G1878" s="238"/>
      <c r="H1878" s="240"/>
      <c r="I1878" s="240"/>
      <c r="J1878" s="238"/>
      <c r="K1878" s="238"/>
      <c r="L1878" s="238"/>
      <c r="M1878" s="238"/>
      <c r="N1878" s="238"/>
      <c r="O1878" s="256">
        <f t="shared" si="510"/>
        <v>0</v>
      </c>
      <c r="P1878" s="323"/>
      <c r="Q1878" s="266"/>
      <c r="R1878" s="331"/>
      <c r="S1878" s="347"/>
      <c r="T1878" s="323"/>
      <c r="U1878" s="325"/>
      <c r="V1878" s="327"/>
      <c r="W1878" s="329"/>
      <c r="X1878" s="325"/>
      <c r="Y1878" s="331"/>
      <c r="Z1878" s="331"/>
      <c r="AA1878" s="331"/>
      <c r="AB1878" s="268"/>
      <c r="AC1878" s="268"/>
      <c r="AD1878" s="238">
        <f>AD1877</f>
        <v>0</v>
      </c>
      <c r="AE1878" s="279" t="e">
        <f>VLOOKUP(AD1878,分类参数表!$I$2:$J$10,2,FALSE)</f>
        <v>#N/A</v>
      </c>
      <c r="AF1878" s="280"/>
      <c r="AG1878" s="266"/>
      <c r="AH1878" s="266"/>
      <c r="AI1878" s="266"/>
      <c r="AJ1878" s="266"/>
      <c r="AK1878" s="266"/>
      <c r="AL1878" s="266"/>
      <c r="AM1878" s="290"/>
      <c r="AN1878" s="291" t="e">
        <f t="shared" si="511"/>
        <v>#DIV/0!</v>
      </c>
      <c r="AO1878" s="297"/>
    </row>
    <row r="1879" spans="1:41" s="219" customFormat="1" ht="15" customHeight="1" x14ac:dyDescent="0.15">
      <c r="A1879" s="235"/>
      <c r="B1879" s="236">
        <f t="shared" si="514"/>
        <v>0</v>
      </c>
      <c r="C1879" s="237">
        <f t="shared" si="514"/>
        <v>0</v>
      </c>
      <c r="D1879" s="238">
        <f>D1878+1</f>
        <v>4</v>
      </c>
      <c r="E1879" s="238"/>
      <c r="F1879" s="239"/>
      <c r="G1879" s="238"/>
      <c r="H1879" s="238"/>
      <c r="I1879" s="238"/>
      <c r="J1879" s="238"/>
      <c r="K1879" s="238"/>
      <c r="L1879" s="238"/>
      <c r="M1879" s="238"/>
      <c r="N1879" s="238"/>
      <c r="O1879" s="256">
        <f t="shared" si="510"/>
        <v>0</v>
      </c>
      <c r="P1879" s="323"/>
      <c r="Q1879" s="266"/>
      <c r="R1879" s="331"/>
      <c r="S1879" s="347"/>
      <c r="T1879" s="323"/>
      <c r="U1879" s="325"/>
      <c r="V1879" s="327"/>
      <c r="W1879" s="329"/>
      <c r="X1879" s="325"/>
      <c r="Y1879" s="331"/>
      <c r="Z1879" s="331"/>
      <c r="AA1879" s="331"/>
      <c r="AB1879" s="267"/>
      <c r="AC1879" s="267"/>
      <c r="AD1879" s="238">
        <f>AD1878</f>
        <v>0</v>
      </c>
      <c r="AE1879" s="279" t="e">
        <f>VLOOKUP(AD1879,分类参数表!$I$2:$J$10,2,FALSE)</f>
        <v>#N/A</v>
      </c>
      <c r="AF1879" s="280"/>
      <c r="AG1879" s="266"/>
      <c r="AH1879" s="266"/>
      <c r="AI1879" s="266"/>
      <c r="AJ1879" s="266"/>
      <c r="AK1879" s="266"/>
      <c r="AL1879" s="266"/>
      <c r="AM1879" s="290"/>
      <c r="AN1879" s="291" t="e">
        <f t="shared" si="511"/>
        <v>#DIV/0!</v>
      </c>
      <c r="AO1879" s="297"/>
    </row>
    <row r="1880" spans="1:41" s="219" customFormat="1" ht="15" customHeight="1" x14ac:dyDescent="0.15">
      <c r="A1880" s="235"/>
      <c r="B1880" s="236">
        <f t="shared" si="514"/>
        <v>0</v>
      </c>
      <c r="C1880" s="237">
        <f t="shared" si="514"/>
        <v>0</v>
      </c>
      <c r="D1880" s="238">
        <f>D1879+1</f>
        <v>5</v>
      </c>
      <c r="E1880" s="238"/>
      <c r="F1880" s="239"/>
      <c r="G1880" s="238"/>
      <c r="H1880" s="238"/>
      <c r="I1880" s="238"/>
      <c r="J1880" s="238"/>
      <c r="K1880" s="238"/>
      <c r="L1880" s="238"/>
      <c r="M1880" s="238"/>
      <c r="N1880" s="238"/>
      <c r="O1880" s="256">
        <f t="shared" si="510"/>
        <v>0</v>
      </c>
      <c r="P1880" s="323"/>
      <c r="Q1880" s="266"/>
      <c r="R1880" s="331"/>
      <c r="S1880" s="347"/>
      <c r="T1880" s="323"/>
      <c r="U1880" s="325"/>
      <c r="V1880" s="327"/>
      <c r="W1880" s="329"/>
      <c r="X1880" s="325"/>
      <c r="Y1880" s="331"/>
      <c r="Z1880" s="331"/>
      <c r="AA1880" s="331"/>
      <c r="AB1880" s="267"/>
      <c r="AC1880" s="267"/>
      <c r="AD1880" s="238">
        <f>AD1879</f>
        <v>0</v>
      </c>
      <c r="AE1880" s="279" t="e">
        <f>VLOOKUP(AD1880,分类参数表!$I$2:$J$10,2,FALSE)</f>
        <v>#N/A</v>
      </c>
      <c r="AF1880" s="280"/>
      <c r="AG1880" s="266"/>
      <c r="AH1880" s="266"/>
      <c r="AI1880" s="266"/>
      <c r="AJ1880" s="266"/>
      <c r="AK1880" s="266"/>
      <c r="AL1880" s="266"/>
      <c r="AM1880" s="290"/>
      <c r="AN1880" s="291" t="e">
        <f t="shared" si="511"/>
        <v>#DIV/0!</v>
      </c>
      <c r="AO1880" s="297"/>
    </row>
    <row r="1881" spans="1:41" s="220" customFormat="1" ht="15" customHeight="1" x14ac:dyDescent="0.15">
      <c r="A1881" s="241"/>
      <c r="B1881" s="242"/>
      <c r="C1881" s="243"/>
      <c r="D1881" s="244">
        <v>1</v>
      </c>
      <c r="E1881" s="245"/>
      <c r="F1881" s="245"/>
      <c r="G1881" s="244"/>
      <c r="H1881" s="246"/>
      <c r="I1881" s="246"/>
      <c r="J1881" s="244"/>
      <c r="K1881" s="245"/>
      <c r="L1881" s="244"/>
      <c r="M1881" s="244"/>
      <c r="N1881" s="244"/>
      <c r="O1881" s="257">
        <f t="shared" si="510"/>
        <v>0</v>
      </c>
      <c r="P1881" s="332">
        <f>SUM(O1881:O1885)</f>
        <v>0</v>
      </c>
      <c r="Q1881" s="269"/>
      <c r="R1881" s="318">
        <f>SUMPRODUCT(Q1881:Q1885+0)</f>
        <v>0</v>
      </c>
      <c r="S1881" s="334" t="e">
        <f>R1881/P1881</f>
        <v>#DIV/0!</v>
      </c>
      <c r="T1881" s="332" t="e">
        <f>LOOKUP(S1881,{0.4,0.45,0.5,0.55,0.6,0.65,0.7,0.75,0.8,0.85,0.9,0.95,1},{0.1,0.175,0.25,0.325,0.4,0.475,0.55,0.625,0.7,0.775,0.85,0.925,1})</f>
        <v>#DIV/0!</v>
      </c>
      <c r="U1881" s="320"/>
      <c r="V1881" s="344"/>
      <c r="W1881" s="342"/>
      <c r="X1881" s="320"/>
      <c r="Y1881" s="318">
        <f>R1881-(V1881/10)-X1881</f>
        <v>0</v>
      </c>
      <c r="Z1881" s="318" t="e">
        <f>Y1881*T1881*AE1881</f>
        <v>#DIV/0!</v>
      </c>
      <c r="AA1881" s="318" t="e">
        <f>U1881-V1881+Z1881</f>
        <v>#DIV/0!</v>
      </c>
      <c r="AB1881" s="270"/>
      <c r="AC1881" s="270"/>
      <c r="AD1881" s="281"/>
      <c r="AE1881" s="282" t="e">
        <f>VLOOKUP(AD1881,分类参数表!$I$2:$J$10,2,FALSE)</f>
        <v>#N/A</v>
      </c>
      <c r="AF1881" s="283"/>
      <c r="AG1881" s="269"/>
      <c r="AH1881" s="269"/>
      <c r="AI1881" s="269"/>
      <c r="AJ1881" s="269"/>
      <c r="AK1881" s="269"/>
      <c r="AL1881" s="269"/>
      <c r="AM1881" s="292"/>
      <c r="AN1881" s="293" t="e">
        <f t="shared" si="511"/>
        <v>#DIV/0!</v>
      </c>
      <c r="AO1881" s="298"/>
    </row>
    <row r="1882" spans="1:41" s="221" customFormat="1" ht="15" customHeight="1" x14ac:dyDescent="0.15">
      <c r="A1882" s="247"/>
      <c r="B1882" s="248">
        <f t="shared" ref="B1882:C1885" si="515">B1881</f>
        <v>0</v>
      </c>
      <c r="C1882" s="249">
        <f t="shared" si="515"/>
        <v>0</v>
      </c>
      <c r="D1882" s="250">
        <f>D1881+1</f>
        <v>2</v>
      </c>
      <c r="E1882" s="250"/>
      <c r="F1882" s="251"/>
      <c r="G1882" s="250"/>
      <c r="H1882" s="252"/>
      <c r="I1882" s="252"/>
      <c r="J1882" s="250"/>
      <c r="K1882" s="250"/>
      <c r="L1882" s="250"/>
      <c r="M1882" s="250"/>
      <c r="N1882" s="250"/>
      <c r="O1882" s="258">
        <f t="shared" si="510"/>
        <v>0</v>
      </c>
      <c r="P1882" s="333"/>
      <c r="Q1882" s="271"/>
      <c r="R1882" s="319"/>
      <c r="S1882" s="335"/>
      <c r="T1882" s="333"/>
      <c r="U1882" s="321"/>
      <c r="V1882" s="345"/>
      <c r="W1882" s="343"/>
      <c r="X1882" s="321"/>
      <c r="Y1882" s="319"/>
      <c r="Z1882" s="319"/>
      <c r="AA1882" s="319"/>
      <c r="AB1882" s="272"/>
      <c r="AC1882" s="272"/>
      <c r="AD1882" s="250">
        <f>AD1881</f>
        <v>0</v>
      </c>
      <c r="AE1882" s="284" t="e">
        <f>VLOOKUP(AD1882,分类参数表!$I$2:$J$10,2,FALSE)</f>
        <v>#N/A</v>
      </c>
      <c r="AF1882" s="285"/>
      <c r="AG1882" s="271"/>
      <c r="AH1882" s="271"/>
      <c r="AI1882" s="271"/>
      <c r="AJ1882" s="271"/>
      <c r="AK1882" s="271"/>
      <c r="AL1882" s="271"/>
      <c r="AM1882" s="294"/>
      <c r="AN1882" s="295" t="e">
        <f t="shared" si="511"/>
        <v>#DIV/0!</v>
      </c>
      <c r="AO1882" s="299"/>
    </row>
    <row r="1883" spans="1:41" s="221" customFormat="1" ht="15" customHeight="1" x14ac:dyDescent="0.15">
      <c r="A1883" s="247"/>
      <c r="B1883" s="248">
        <f t="shared" si="515"/>
        <v>0</v>
      </c>
      <c r="C1883" s="249">
        <f t="shared" si="515"/>
        <v>0</v>
      </c>
      <c r="D1883" s="250">
        <f>D1882+1</f>
        <v>3</v>
      </c>
      <c r="E1883" s="250"/>
      <c r="F1883" s="251"/>
      <c r="G1883" s="250"/>
      <c r="H1883" s="252"/>
      <c r="I1883" s="252"/>
      <c r="J1883" s="250"/>
      <c r="K1883" s="250"/>
      <c r="L1883" s="250"/>
      <c r="M1883" s="250"/>
      <c r="N1883" s="250"/>
      <c r="O1883" s="258">
        <f t="shared" si="510"/>
        <v>0</v>
      </c>
      <c r="P1883" s="333"/>
      <c r="Q1883" s="271"/>
      <c r="R1883" s="319"/>
      <c r="S1883" s="335"/>
      <c r="T1883" s="333"/>
      <c r="U1883" s="321"/>
      <c r="V1883" s="345"/>
      <c r="W1883" s="343"/>
      <c r="X1883" s="321"/>
      <c r="Y1883" s="319"/>
      <c r="Z1883" s="319"/>
      <c r="AA1883" s="319"/>
      <c r="AB1883" s="273"/>
      <c r="AC1883" s="273"/>
      <c r="AD1883" s="250">
        <f>AD1882</f>
        <v>0</v>
      </c>
      <c r="AE1883" s="284" t="e">
        <f>VLOOKUP(AD1883,分类参数表!$I$2:$J$10,2,FALSE)</f>
        <v>#N/A</v>
      </c>
      <c r="AF1883" s="285"/>
      <c r="AG1883" s="271"/>
      <c r="AH1883" s="271"/>
      <c r="AI1883" s="271"/>
      <c r="AJ1883" s="271"/>
      <c r="AK1883" s="271"/>
      <c r="AL1883" s="271"/>
      <c r="AM1883" s="294"/>
      <c r="AN1883" s="295" t="e">
        <f t="shared" si="511"/>
        <v>#DIV/0!</v>
      </c>
      <c r="AO1883" s="299"/>
    </row>
    <row r="1884" spans="1:41" s="221" customFormat="1" ht="15" customHeight="1" x14ac:dyDescent="0.15">
      <c r="A1884" s="247"/>
      <c r="B1884" s="248">
        <f t="shared" si="515"/>
        <v>0</v>
      </c>
      <c r="C1884" s="249">
        <f t="shared" si="515"/>
        <v>0</v>
      </c>
      <c r="D1884" s="250">
        <f>D1883+1</f>
        <v>4</v>
      </c>
      <c r="E1884" s="250"/>
      <c r="F1884" s="251"/>
      <c r="G1884" s="250"/>
      <c r="H1884" s="250"/>
      <c r="I1884" s="250"/>
      <c r="J1884" s="250"/>
      <c r="K1884" s="250"/>
      <c r="L1884" s="250"/>
      <c r="M1884" s="250"/>
      <c r="N1884" s="250"/>
      <c r="O1884" s="258">
        <f t="shared" si="510"/>
        <v>0</v>
      </c>
      <c r="P1884" s="333"/>
      <c r="Q1884" s="271"/>
      <c r="R1884" s="319"/>
      <c r="S1884" s="335"/>
      <c r="T1884" s="333"/>
      <c r="U1884" s="321"/>
      <c r="V1884" s="345"/>
      <c r="W1884" s="343"/>
      <c r="X1884" s="321"/>
      <c r="Y1884" s="319"/>
      <c r="Z1884" s="319"/>
      <c r="AA1884" s="319"/>
      <c r="AB1884" s="272"/>
      <c r="AC1884" s="272"/>
      <c r="AD1884" s="250">
        <f>AD1883</f>
        <v>0</v>
      </c>
      <c r="AE1884" s="284" t="e">
        <f>VLOOKUP(AD1884,分类参数表!$I$2:$J$10,2,FALSE)</f>
        <v>#N/A</v>
      </c>
      <c r="AF1884" s="285"/>
      <c r="AG1884" s="271"/>
      <c r="AH1884" s="271"/>
      <c r="AI1884" s="271"/>
      <c r="AJ1884" s="271"/>
      <c r="AK1884" s="271"/>
      <c r="AL1884" s="271"/>
      <c r="AM1884" s="294"/>
      <c r="AN1884" s="295" t="e">
        <f t="shared" si="511"/>
        <v>#DIV/0!</v>
      </c>
      <c r="AO1884" s="299"/>
    </row>
    <row r="1885" spans="1:41" s="221" customFormat="1" ht="15" customHeight="1" x14ac:dyDescent="0.15">
      <c r="A1885" s="247"/>
      <c r="B1885" s="248">
        <f t="shared" si="515"/>
        <v>0</v>
      </c>
      <c r="C1885" s="249">
        <f t="shared" si="515"/>
        <v>0</v>
      </c>
      <c r="D1885" s="250">
        <f>D1884+1</f>
        <v>5</v>
      </c>
      <c r="E1885" s="250"/>
      <c r="F1885" s="251"/>
      <c r="G1885" s="250"/>
      <c r="H1885" s="250"/>
      <c r="I1885" s="250"/>
      <c r="J1885" s="250"/>
      <c r="K1885" s="250"/>
      <c r="L1885" s="250"/>
      <c r="M1885" s="250"/>
      <c r="N1885" s="250"/>
      <c r="O1885" s="258">
        <f t="shared" si="510"/>
        <v>0</v>
      </c>
      <c r="P1885" s="333"/>
      <c r="Q1885" s="271"/>
      <c r="R1885" s="319"/>
      <c r="S1885" s="335"/>
      <c r="T1885" s="333"/>
      <c r="U1885" s="321"/>
      <c r="V1885" s="345"/>
      <c r="W1885" s="343"/>
      <c r="X1885" s="321"/>
      <c r="Y1885" s="319"/>
      <c r="Z1885" s="319"/>
      <c r="AA1885" s="319"/>
      <c r="AB1885" s="272"/>
      <c r="AC1885" s="272"/>
      <c r="AD1885" s="250">
        <f>AD1884</f>
        <v>0</v>
      </c>
      <c r="AE1885" s="284" t="e">
        <f>VLOOKUP(AD1885,分类参数表!$I$2:$J$10,2,FALSE)</f>
        <v>#N/A</v>
      </c>
      <c r="AF1885" s="285"/>
      <c r="AG1885" s="271"/>
      <c r="AH1885" s="271"/>
      <c r="AI1885" s="271"/>
      <c r="AJ1885" s="271"/>
      <c r="AK1885" s="271"/>
      <c r="AL1885" s="271"/>
      <c r="AM1885" s="294"/>
      <c r="AN1885" s="295" t="e">
        <f t="shared" si="511"/>
        <v>#DIV/0!</v>
      </c>
      <c r="AO1885" s="299"/>
    </row>
    <row r="1886" spans="1:41" s="218" customFormat="1" ht="15" customHeight="1" x14ac:dyDescent="0.15">
      <c r="A1886" s="229"/>
      <c r="B1886" s="230"/>
      <c r="C1886" s="231"/>
      <c r="D1886" s="232">
        <v>1</v>
      </c>
      <c r="E1886" s="233"/>
      <c r="F1886" s="233"/>
      <c r="G1886" s="232"/>
      <c r="H1886" s="234"/>
      <c r="I1886" s="234"/>
      <c r="J1886" s="232"/>
      <c r="K1886" s="233"/>
      <c r="L1886" s="232"/>
      <c r="M1886" s="232"/>
      <c r="N1886" s="232"/>
      <c r="O1886" s="255">
        <f t="shared" si="510"/>
        <v>0</v>
      </c>
      <c r="P1886" s="322">
        <f>SUM(O1886:O1890)</f>
        <v>0</v>
      </c>
      <c r="Q1886" s="264"/>
      <c r="R1886" s="330">
        <f>SUMPRODUCT(Q1886:Q1890+0)</f>
        <v>0</v>
      </c>
      <c r="S1886" s="346" t="e">
        <f>R1886/P1886</f>
        <v>#DIV/0!</v>
      </c>
      <c r="T1886" s="322" t="e">
        <f>LOOKUP(S1886,{0.4,0.45,0.5,0.55,0.6,0.65,0.7,0.75,0.8,0.85,0.9,0.95,1},{0.1,0.175,0.25,0.325,0.4,0.475,0.55,0.625,0.7,0.775,0.85,0.925,1})</f>
        <v>#DIV/0!</v>
      </c>
      <c r="U1886" s="324"/>
      <c r="V1886" s="326"/>
      <c r="W1886" s="328"/>
      <c r="X1886" s="324"/>
      <c r="Y1886" s="330">
        <f>R1886-(V1886/10)-X1886</f>
        <v>0</v>
      </c>
      <c r="Z1886" s="330" t="e">
        <f>Y1886*T1886*AE1886</f>
        <v>#DIV/0!</v>
      </c>
      <c r="AA1886" s="330" t="e">
        <f>U1886-V1886+Z1886</f>
        <v>#DIV/0!</v>
      </c>
      <c r="AB1886" s="265"/>
      <c r="AC1886" s="265"/>
      <c r="AD1886" s="276"/>
      <c r="AE1886" s="277" t="e">
        <f>VLOOKUP(AD1886,分类参数表!$I$2:$J$10,2,FALSE)</f>
        <v>#N/A</v>
      </c>
      <c r="AF1886" s="278"/>
      <c r="AG1886" s="264"/>
      <c r="AH1886" s="264"/>
      <c r="AI1886" s="264"/>
      <c r="AJ1886" s="264"/>
      <c r="AK1886" s="264"/>
      <c r="AL1886" s="264"/>
      <c r="AM1886" s="288"/>
      <c r="AN1886" s="289" t="e">
        <f t="shared" si="511"/>
        <v>#DIV/0!</v>
      </c>
      <c r="AO1886" s="296"/>
    </row>
    <row r="1887" spans="1:41" s="219" customFormat="1" ht="15" customHeight="1" x14ac:dyDescent="0.15">
      <c r="A1887" s="235"/>
      <c r="B1887" s="236">
        <f t="shared" ref="B1887:C1890" si="516">B1886</f>
        <v>0</v>
      </c>
      <c r="C1887" s="237">
        <f t="shared" si="516"/>
        <v>0</v>
      </c>
      <c r="D1887" s="238">
        <f>D1886+1</f>
        <v>2</v>
      </c>
      <c r="E1887" s="238"/>
      <c r="F1887" s="239"/>
      <c r="G1887" s="238"/>
      <c r="H1887" s="240"/>
      <c r="I1887" s="240"/>
      <c r="J1887" s="238"/>
      <c r="K1887" s="238"/>
      <c r="L1887" s="238"/>
      <c r="M1887" s="238"/>
      <c r="N1887" s="238"/>
      <c r="O1887" s="256">
        <f t="shared" si="510"/>
        <v>0</v>
      </c>
      <c r="P1887" s="323"/>
      <c r="Q1887" s="266"/>
      <c r="R1887" s="331"/>
      <c r="S1887" s="347"/>
      <c r="T1887" s="323"/>
      <c r="U1887" s="325"/>
      <c r="V1887" s="327"/>
      <c r="W1887" s="329"/>
      <c r="X1887" s="325"/>
      <c r="Y1887" s="331"/>
      <c r="Z1887" s="331"/>
      <c r="AA1887" s="331"/>
      <c r="AB1887" s="267"/>
      <c r="AC1887" s="267"/>
      <c r="AD1887" s="238">
        <f>AD1886</f>
        <v>0</v>
      </c>
      <c r="AE1887" s="279" t="e">
        <f>VLOOKUP(AD1887,分类参数表!$I$2:$J$10,2,FALSE)</f>
        <v>#N/A</v>
      </c>
      <c r="AF1887" s="280"/>
      <c r="AG1887" s="266"/>
      <c r="AH1887" s="266"/>
      <c r="AI1887" s="266"/>
      <c r="AJ1887" s="266"/>
      <c r="AK1887" s="266"/>
      <c r="AL1887" s="266"/>
      <c r="AM1887" s="290"/>
      <c r="AN1887" s="291" t="e">
        <f t="shared" si="511"/>
        <v>#DIV/0!</v>
      </c>
      <c r="AO1887" s="297"/>
    </row>
    <row r="1888" spans="1:41" s="219" customFormat="1" ht="15" customHeight="1" x14ac:dyDescent="0.15">
      <c r="A1888" s="235"/>
      <c r="B1888" s="236">
        <f t="shared" si="516"/>
        <v>0</v>
      </c>
      <c r="C1888" s="237">
        <f t="shared" si="516"/>
        <v>0</v>
      </c>
      <c r="D1888" s="238">
        <f>D1887+1</f>
        <v>3</v>
      </c>
      <c r="E1888" s="238"/>
      <c r="F1888" s="239"/>
      <c r="G1888" s="238"/>
      <c r="H1888" s="240"/>
      <c r="I1888" s="240"/>
      <c r="J1888" s="238"/>
      <c r="K1888" s="238"/>
      <c r="L1888" s="238"/>
      <c r="M1888" s="238"/>
      <c r="N1888" s="238"/>
      <c r="O1888" s="256">
        <f t="shared" si="510"/>
        <v>0</v>
      </c>
      <c r="P1888" s="323"/>
      <c r="Q1888" s="266"/>
      <c r="R1888" s="331"/>
      <c r="S1888" s="347"/>
      <c r="T1888" s="323"/>
      <c r="U1888" s="325"/>
      <c r="V1888" s="327"/>
      <c r="W1888" s="329"/>
      <c r="X1888" s="325"/>
      <c r="Y1888" s="331"/>
      <c r="Z1888" s="331"/>
      <c r="AA1888" s="331"/>
      <c r="AB1888" s="268"/>
      <c r="AC1888" s="268"/>
      <c r="AD1888" s="238">
        <f>AD1887</f>
        <v>0</v>
      </c>
      <c r="AE1888" s="279" t="e">
        <f>VLOOKUP(AD1888,分类参数表!$I$2:$J$10,2,FALSE)</f>
        <v>#N/A</v>
      </c>
      <c r="AF1888" s="280"/>
      <c r="AG1888" s="266"/>
      <c r="AH1888" s="266"/>
      <c r="AI1888" s="266"/>
      <c r="AJ1888" s="266"/>
      <c r="AK1888" s="266"/>
      <c r="AL1888" s="266"/>
      <c r="AM1888" s="290"/>
      <c r="AN1888" s="291" t="e">
        <f t="shared" si="511"/>
        <v>#DIV/0!</v>
      </c>
      <c r="AO1888" s="297"/>
    </row>
    <row r="1889" spans="1:41" s="219" customFormat="1" ht="15" customHeight="1" x14ac:dyDescent="0.15">
      <c r="A1889" s="235"/>
      <c r="B1889" s="236">
        <f t="shared" si="516"/>
        <v>0</v>
      </c>
      <c r="C1889" s="237">
        <f t="shared" si="516"/>
        <v>0</v>
      </c>
      <c r="D1889" s="238">
        <f>D1888+1</f>
        <v>4</v>
      </c>
      <c r="E1889" s="238"/>
      <c r="F1889" s="239"/>
      <c r="G1889" s="238"/>
      <c r="H1889" s="238"/>
      <c r="I1889" s="238"/>
      <c r="J1889" s="238"/>
      <c r="K1889" s="238"/>
      <c r="L1889" s="238"/>
      <c r="M1889" s="238"/>
      <c r="N1889" s="238"/>
      <c r="O1889" s="256">
        <f t="shared" si="510"/>
        <v>0</v>
      </c>
      <c r="P1889" s="323"/>
      <c r="Q1889" s="266"/>
      <c r="R1889" s="331"/>
      <c r="S1889" s="347"/>
      <c r="T1889" s="323"/>
      <c r="U1889" s="325"/>
      <c r="V1889" s="327"/>
      <c r="W1889" s="329"/>
      <c r="X1889" s="325"/>
      <c r="Y1889" s="331"/>
      <c r="Z1889" s="331"/>
      <c r="AA1889" s="331"/>
      <c r="AB1889" s="267"/>
      <c r="AC1889" s="267"/>
      <c r="AD1889" s="238">
        <f>AD1888</f>
        <v>0</v>
      </c>
      <c r="AE1889" s="279" t="e">
        <f>VLOOKUP(AD1889,分类参数表!$I$2:$J$10,2,FALSE)</f>
        <v>#N/A</v>
      </c>
      <c r="AF1889" s="280"/>
      <c r="AG1889" s="266"/>
      <c r="AH1889" s="266"/>
      <c r="AI1889" s="266"/>
      <c r="AJ1889" s="266"/>
      <c r="AK1889" s="266"/>
      <c r="AL1889" s="266"/>
      <c r="AM1889" s="290"/>
      <c r="AN1889" s="291" t="e">
        <f t="shared" si="511"/>
        <v>#DIV/0!</v>
      </c>
      <c r="AO1889" s="297"/>
    </row>
    <row r="1890" spans="1:41" s="219" customFormat="1" ht="15" customHeight="1" x14ac:dyDescent="0.15">
      <c r="A1890" s="235"/>
      <c r="B1890" s="236">
        <f t="shared" si="516"/>
        <v>0</v>
      </c>
      <c r="C1890" s="237">
        <f t="shared" si="516"/>
        <v>0</v>
      </c>
      <c r="D1890" s="238">
        <f>D1889+1</f>
        <v>5</v>
      </c>
      <c r="E1890" s="238"/>
      <c r="F1890" s="239"/>
      <c r="G1890" s="238"/>
      <c r="H1890" s="238"/>
      <c r="I1890" s="238"/>
      <c r="J1890" s="238"/>
      <c r="K1890" s="238"/>
      <c r="L1890" s="238"/>
      <c r="M1890" s="238"/>
      <c r="N1890" s="238"/>
      <c r="O1890" s="256">
        <f t="shared" si="510"/>
        <v>0</v>
      </c>
      <c r="P1890" s="323"/>
      <c r="Q1890" s="266"/>
      <c r="R1890" s="331"/>
      <c r="S1890" s="347"/>
      <c r="T1890" s="323"/>
      <c r="U1890" s="325"/>
      <c r="V1890" s="327"/>
      <c r="W1890" s="329"/>
      <c r="X1890" s="325"/>
      <c r="Y1890" s="331"/>
      <c r="Z1890" s="331"/>
      <c r="AA1890" s="331"/>
      <c r="AB1890" s="267"/>
      <c r="AC1890" s="267"/>
      <c r="AD1890" s="238">
        <f>AD1889</f>
        <v>0</v>
      </c>
      <c r="AE1890" s="279" t="e">
        <f>VLOOKUP(AD1890,分类参数表!$I$2:$J$10,2,FALSE)</f>
        <v>#N/A</v>
      </c>
      <c r="AF1890" s="280"/>
      <c r="AG1890" s="266"/>
      <c r="AH1890" s="266"/>
      <c r="AI1890" s="266"/>
      <c r="AJ1890" s="266"/>
      <c r="AK1890" s="266"/>
      <c r="AL1890" s="266"/>
      <c r="AM1890" s="290"/>
      <c r="AN1890" s="291" t="e">
        <f t="shared" si="511"/>
        <v>#DIV/0!</v>
      </c>
      <c r="AO1890" s="297"/>
    </row>
    <row r="1891" spans="1:41" x14ac:dyDescent="0.15">
      <c r="A1891" s="253"/>
      <c r="B1891" s="38"/>
      <c r="C1891" s="37"/>
      <c r="D1891" s="38"/>
      <c r="E1891" s="38"/>
      <c r="F1891" s="38"/>
      <c r="G1891" s="38"/>
      <c r="H1891" s="38"/>
      <c r="I1891" s="38"/>
      <c r="J1891" s="38"/>
      <c r="K1891" s="38"/>
      <c r="L1891" s="38"/>
      <c r="M1891" s="38"/>
      <c r="N1891" s="38"/>
      <c r="O1891" s="38"/>
      <c r="P1891" s="38"/>
      <c r="Q1891" s="67"/>
      <c r="R1891" s="38"/>
      <c r="S1891" s="38"/>
      <c r="T1891" s="38"/>
      <c r="U1891" s="38"/>
      <c r="V1891" s="68"/>
      <c r="W1891" s="67"/>
      <c r="X1891" s="38"/>
      <c r="Y1891" s="68"/>
      <c r="Z1891" s="68"/>
      <c r="AA1891" s="68"/>
      <c r="AB1891" s="68"/>
      <c r="AC1891" s="68"/>
      <c r="AD1891" s="38"/>
      <c r="AE1891" s="286"/>
      <c r="AF1891" s="38"/>
      <c r="AG1891" s="38"/>
      <c r="AH1891" s="38"/>
      <c r="AI1891" s="38"/>
      <c r="AJ1891" s="38"/>
      <c r="AK1891" s="38"/>
      <c r="AL1891" s="38"/>
      <c r="AM1891" s="68"/>
      <c r="AN1891" s="90"/>
      <c r="AO1891" s="98"/>
    </row>
    <row r="1892" spans="1:41" s="218" customFormat="1" ht="15" customHeight="1" x14ac:dyDescent="0.15">
      <c r="A1892" s="229"/>
      <c r="B1892" s="230"/>
      <c r="C1892" s="231"/>
      <c r="D1892" s="232">
        <v>1</v>
      </c>
      <c r="E1892" s="233"/>
      <c r="F1892" s="233"/>
      <c r="G1892" s="232"/>
      <c r="H1892" s="234"/>
      <c r="I1892" s="234"/>
      <c r="J1892" s="232"/>
      <c r="K1892" s="233"/>
      <c r="L1892" s="232"/>
      <c r="M1892" s="232"/>
      <c r="N1892" s="232"/>
      <c r="O1892" s="255">
        <f t="shared" ref="O1892:O1916" si="517">N1892*M1892</f>
        <v>0</v>
      </c>
      <c r="P1892" s="322">
        <f>SUM(O1892:O1896)</f>
        <v>0</v>
      </c>
      <c r="Q1892" s="264"/>
      <c r="R1892" s="330">
        <f>SUMPRODUCT(Q1892:Q1896+0)</f>
        <v>0</v>
      </c>
      <c r="S1892" s="346" t="e">
        <f>R1892/P1892</f>
        <v>#DIV/0!</v>
      </c>
      <c r="T1892" s="322" t="e">
        <f>LOOKUP(S1892,{0.4,0.45,0.5,0.55,0.6,0.65,0.7,0.75,0.8,0.85,0.9,0.95,1},{0.1,0.175,0.25,0.325,0.4,0.475,0.55,0.625,0.7,0.775,0.85,0.925,1})</f>
        <v>#DIV/0!</v>
      </c>
      <c r="U1892" s="324"/>
      <c r="V1892" s="326"/>
      <c r="W1892" s="328"/>
      <c r="X1892" s="324"/>
      <c r="Y1892" s="330">
        <f>R1892-(V1892/10)-X1892</f>
        <v>0</v>
      </c>
      <c r="Z1892" s="330" t="e">
        <f>Y1892*T1892*AE1892</f>
        <v>#DIV/0!</v>
      </c>
      <c r="AA1892" s="330" t="e">
        <f>U1892-V1892+Z1892</f>
        <v>#DIV/0!</v>
      </c>
      <c r="AB1892" s="265"/>
      <c r="AC1892" s="265"/>
      <c r="AD1892" s="276"/>
      <c r="AE1892" s="277" t="e">
        <f>VLOOKUP(AD1892,分类参数表!$I$2:$J$10,2,FALSE)</f>
        <v>#N/A</v>
      </c>
      <c r="AF1892" s="278"/>
      <c r="AG1892" s="264"/>
      <c r="AH1892" s="264"/>
      <c r="AI1892" s="264"/>
      <c r="AJ1892" s="264"/>
      <c r="AK1892" s="264"/>
      <c r="AL1892" s="264"/>
      <c r="AM1892" s="288"/>
      <c r="AN1892" s="289" t="e">
        <f t="shared" ref="AN1892:AN1916" si="518">(Q1892-AM1892)/M1892/N1892</f>
        <v>#DIV/0!</v>
      </c>
      <c r="AO1892" s="296"/>
    </row>
    <row r="1893" spans="1:41" s="219" customFormat="1" ht="15" customHeight="1" x14ac:dyDescent="0.15">
      <c r="A1893" s="235"/>
      <c r="B1893" s="236">
        <f t="shared" ref="B1893:C1896" si="519">B1892</f>
        <v>0</v>
      </c>
      <c r="C1893" s="237">
        <f t="shared" si="519"/>
        <v>0</v>
      </c>
      <c r="D1893" s="238">
        <f>D1892+1</f>
        <v>2</v>
      </c>
      <c r="E1893" s="238"/>
      <c r="F1893" s="239"/>
      <c r="G1893" s="238"/>
      <c r="H1893" s="240"/>
      <c r="I1893" s="240"/>
      <c r="J1893" s="238"/>
      <c r="K1893" s="238"/>
      <c r="L1893" s="238"/>
      <c r="M1893" s="238"/>
      <c r="N1893" s="238"/>
      <c r="O1893" s="256">
        <f t="shared" si="517"/>
        <v>0</v>
      </c>
      <c r="P1893" s="323"/>
      <c r="Q1893" s="266"/>
      <c r="R1893" s="331"/>
      <c r="S1893" s="347"/>
      <c r="T1893" s="323"/>
      <c r="U1893" s="325"/>
      <c r="V1893" s="327"/>
      <c r="W1893" s="329"/>
      <c r="X1893" s="325"/>
      <c r="Y1893" s="331"/>
      <c r="Z1893" s="331"/>
      <c r="AA1893" s="331"/>
      <c r="AB1893" s="267"/>
      <c r="AC1893" s="267"/>
      <c r="AD1893" s="238">
        <f>AD1892</f>
        <v>0</v>
      </c>
      <c r="AE1893" s="279" t="e">
        <f>VLOOKUP(AD1893,分类参数表!$I$2:$J$10,2,FALSE)</f>
        <v>#N/A</v>
      </c>
      <c r="AF1893" s="280"/>
      <c r="AG1893" s="266"/>
      <c r="AH1893" s="266"/>
      <c r="AI1893" s="266"/>
      <c r="AJ1893" s="266"/>
      <c r="AK1893" s="266"/>
      <c r="AL1893" s="266"/>
      <c r="AM1893" s="290"/>
      <c r="AN1893" s="291" t="e">
        <f t="shared" si="518"/>
        <v>#DIV/0!</v>
      </c>
      <c r="AO1893" s="297"/>
    </row>
    <row r="1894" spans="1:41" s="219" customFormat="1" ht="15" customHeight="1" x14ac:dyDescent="0.15">
      <c r="A1894" s="235"/>
      <c r="B1894" s="236">
        <f t="shared" si="519"/>
        <v>0</v>
      </c>
      <c r="C1894" s="237">
        <f t="shared" si="519"/>
        <v>0</v>
      </c>
      <c r="D1894" s="238">
        <f>D1893+1</f>
        <v>3</v>
      </c>
      <c r="E1894" s="238"/>
      <c r="F1894" s="239"/>
      <c r="G1894" s="238"/>
      <c r="H1894" s="240"/>
      <c r="I1894" s="240"/>
      <c r="J1894" s="238"/>
      <c r="K1894" s="238"/>
      <c r="L1894" s="238"/>
      <c r="M1894" s="238"/>
      <c r="N1894" s="238"/>
      <c r="O1894" s="256">
        <f t="shared" si="517"/>
        <v>0</v>
      </c>
      <c r="P1894" s="323"/>
      <c r="Q1894" s="266"/>
      <c r="R1894" s="331"/>
      <c r="S1894" s="347"/>
      <c r="T1894" s="323"/>
      <c r="U1894" s="325"/>
      <c r="V1894" s="327"/>
      <c r="W1894" s="329"/>
      <c r="X1894" s="325"/>
      <c r="Y1894" s="331"/>
      <c r="Z1894" s="331"/>
      <c r="AA1894" s="331"/>
      <c r="AB1894" s="268"/>
      <c r="AC1894" s="268"/>
      <c r="AD1894" s="238">
        <f>AD1893</f>
        <v>0</v>
      </c>
      <c r="AE1894" s="279" t="e">
        <f>VLOOKUP(AD1894,分类参数表!$I$2:$J$10,2,FALSE)</f>
        <v>#N/A</v>
      </c>
      <c r="AF1894" s="280"/>
      <c r="AG1894" s="266"/>
      <c r="AH1894" s="266"/>
      <c r="AI1894" s="266"/>
      <c r="AJ1894" s="266"/>
      <c r="AK1894" s="266"/>
      <c r="AL1894" s="266"/>
      <c r="AM1894" s="290"/>
      <c r="AN1894" s="291" t="e">
        <f t="shared" si="518"/>
        <v>#DIV/0!</v>
      </c>
      <c r="AO1894" s="297"/>
    </row>
    <row r="1895" spans="1:41" s="219" customFormat="1" ht="15" customHeight="1" x14ac:dyDescent="0.15">
      <c r="A1895" s="235"/>
      <c r="B1895" s="236">
        <f t="shared" si="519"/>
        <v>0</v>
      </c>
      <c r="C1895" s="237">
        <f t="shared" si="519"/>
        <v>0</v>
      </c>
      <c r="D1895" s="238">
        <f>D1894+1</f>
        <v>4</v>
      </c>
      <c r="E1895" s="238"/>
      <c r="F1895" s="239"/>
      <c r="G1895" s="238"/>
      <c r="H1895" s="238"/>
      <c r="I1895" s="238"/>
      <c r="J1895" s="238"/>
      <c r="K1895" s="238"/>
      <c r="L1895" s="238"/>
      <c r="M1895" s="238"/>
      <c r="N1895" s="238"/>
      <c r="O1895" s="256">
        <f t="shared" si="517"/>
        <v>0</v>
      </c>
      <c r="P1895" s="323"/>
      <c r="Q1895" s="266"/>
      <c r="R1895" s="331"/>
      <c r="S1895" s="347"/>
      <c r="T1895" s="323"/>
      <c r="U1895" s="325"/>
      <c r="V1895" s="327"/>
      <c r="W1895" s="329"/>
      <c r="X1895" s="325"/>
      <c r="Y1895" s="331"/>
      <c r="Z1895" s="331"/>
      <c r="AA1895" s="331"/>
      <c r="AB1895" s="267"/>
      <c r="AC1895" s="267"/>
      <c r="AD1895" s="238">
        <f>AD1894</f>
        <v>0</v>
      </c>
      <c r="AE1895" s="279" t="e">
        <f>VLOOKUP(AD1895,分类参数表!$I$2:$J$10,2,FALSE)</f>
        <v>#N/A</v>
      </c>
      <c r="AF1895" s="280"/>
      <c r="AG1895" s="266"/>
      <c r="AH1895" s="266"/>
      <c r="AI1895" s="266"/>
      <c r="AJ1895" s="266"/>
      <c r="AK1895" s="266"/>
      <c r="AL1895" s="266"/>
      <c r="AM1895" s="290"/>
      <c r="AN1895" s="291" t="e">
        <f t="shared" si="518"/>
        <v>#DIV/0!</v>
      </c>
      <c r="AO1895" s="297"/>
    </row>
    <row r="1896" spans="1:41" s="219" customFormat="1" ht="15" customHeight="1" x14ac:dyDescent="0.15">
      <c r="A1896" s="235"/>
      <c r="B1896" s="236">
        <f t="shared" si="519"/>
        <v>0</v>
      </c>
      <c r="C1896" s="237">
        <f t="shared" si="519"/>
        <v>0</v>
      </c>
      <c r="D1896" s="238">
        <f>D1895+1</f>
        <v>5</v>
      </c>
      <c r="E1896" s="238"/>
      <c r="F1896" s="239"/>
      <c r="G1896" s="238"/>
      <c r="H1896" s="238"/>
      <c r="I1896" s="238"/>
      <c r="J1896" s="238"/>
      <c r="K1896" s="238"/>
      <c r="L1896" s="238"/>
      <c r="M1896" s="238"/>
      <c r="N1896" s="238"/>
      <c r="O1896" s="256">
        <f t="shared" si="517"/>
        <v>0</v>
      </c>
      <c r="P1896" s="323"/>
      <c r="Q1896" s="266"/>
      <c r="R1896" s="331"/>
      <c r="S1896" s="347"/>
      <c r="T1896" s="323"/>
      <c r="U1896" s="325"/>
      <c r="V1896" s="327"/>
      <c r="W1896" s="329"/>
      <c r="X1896" s="325"/>
      <c r="Y1896" s="331"/>
      <c r="Z1896" s="331"/>
      <c r="AA1896" s="331"/>
      <c r="AB1896" s="267"/>
      <c r="AC1896" s="267"/>
      <c r="AD1896" s="238">
        <f>AD1895</f>
        <v>0</v>
      </c>
      <c r="AE1896" s="279" t="e">
        <f>VLOOKUP(AD1896,分类参数表!$I$2:$J$10,2,FALSE)</f>
        <v>#N/A</v>
      </c>
      <c r="AF1896" s="280"/>
      <c r="AG1896" s="266"/>
      <c r="AH1896" s="266"/>
      <c r="AI1896" s="266"/>
      <c r="AJ1896" s="266"/>
      <c r="AK1896" s="266"/>
      <c r="AL1896" s="266"/>
      <c r="AM1896" s="290"/>
      <c r="AN1896" s="291" t="e">
        <f t="shared" si="518"/>
        <v>#DIV/0!</v>
      </c>
      <c r="AO1896" s="297"/>
    </row>
    <row r="1897" spans="1:41" s="220" customFormat="1" ht="15" customHeight="1" x14ac:dyDescent="0.15">
      <c r="A1897" s="241"/>
      <c r="B1897" s="242"/>
      <c r="C1897" s="243"/>
      <c r="D1897" s="244">
        <v>1</v>
      </c>
      <c r="E1897" s="245"/>
      <c r="F1897" s="245"/>
      <c r="G1897" s="244"/>
      <c r="H1897" s="246"/>
      <c r="I1897" s="246"/>
      <c r="J1897" s="244"/>
      <c r="K1897" s="245"/>
      <c r="L1897" s="244"/>
      <c r="M1897" s="244"/>
      <c r="N1897" s="244"/>
      <c r="O1897" s="257">
        <f t="shared" si="517"/>
        <v>0</v>
      </c>
      <c r="P1897" s="332">
        <f>SUM(O1897:O1901)</f>
        <v>0</v>
      </c>
      <c r="Q1897" s="269"/>
      <c r="R1897" s="318">
        <f>SUMPRODUCT(Q1897:Q1901+0)</f>
        <v>0</v>
      </c>
      <c r="S1897" s="334" t="e">
        <f>R1897/P1897</f>
        <v>#DIV/0!</v>
      </c>
      <c r="T1897" s="332" t="e">
        <f>LOOKUP(S1897,{0.4,0.45,0.5,0.55,0.6,0.65,0.7,0.75,0.8,0.85,0.9,0.95,1},{0.1,0.175,0.25,0.325,0.4,0.475,0.55,0.625,0.7,0.775,0.85,0.925,1})</f>
        <v>#DIV/0!</v>
      </c>
      <c r="U1897" s="320"/>
      <c r="V1897" s="344"/>
      <c r="W1897" s="342"/>
      <c r="X1897" s="320"/>
      <c r="Y1897" s="318">
        <f>R1897-(V1897/10)-X1897</f>
        <v>0</v>
      </c>
      <c r="Z1897" s="318" t="e">
        <f>Y1897*T1897*AE1897</f>
        <v>#DIV/0!</v>
      </c>
      <c r="AA1897" s="318" t="e">
        <f>U1897-V1897+Z1897</f>
        <v>#DIV/0!</v>
      </c>
      <c r="AB1897" s="270"/>
      <c r="AC1897" s="270"/>
      <c r="AD1897" s="281"/>
      <c r="AE1897" s="282" t="e">
        <f>VLOOKUP(AD1897,分类参数表!$I$2:$J$10,2,FALSE)</f>
        <v>#N/A</v>
      </c>
      <c r="AF1897" s="283"/>
      <c r="AG1897" s="269"/>
      <c r="AH1897" s="269"/>
      <c r="AI1897" s="269"/>
      <c r="AJ1897" s="269"/>
      <c r="AK1897" s="269"/>
      <c r="AL1897" s="269"/>
      <c r="AM1897" s="292"/>
      <c r="AN1897" s="293" t="e">
        <f t="shared" si="518"/>
        <v>#DIV/0!</v>
      </c>
      <c r="AO1897" s="298"/>
    </row>
    <row r="1898" spans="1:41" s="221" customFormat="1" ht="15" customHeight="1" x14ac:dyDescent="0.15">
      <c r="A1898" s="247"/>
      <c r="B1898" s="248">
        <f t="shared" ref="B1898:C1901" si="520">B1897</f>
        <v>0</v>
      </c>
      <c r="C1898" s="249">
        <f t="shared" si="520"/>
        <v>0</v>
      </c>
      <c r="D1898" s="250">
        <f>D1897+1</f>
        <v>2</v>
      </c>
      <c r="E1898" s="250"/>
      <c r="F1898" s="251"/>
      <c r="G1898" s="250"/>
      <c r="H1898" s="252"/>
      <c r="I1898" s="252"/>
      <c r="J1898" s="250"/>
      <c r="K1898" s="250"/>
      <c r="L1898" s="250"/>
      <c r="M1898" s="250"/>
      <c r="N1898" s="250"/>
      <c r="O1898" s="258">
        <f t="shared" si="517"/>
        <v>0</v>
      </c>
      <c r="P1898" s="333"/>
      <c r="Q1898" s="271"/>
      <c r="R1898" s="319"/>
      <c r="S1898" s="335"/>
      <c r="T1898" s="333"/>
      <c r="U1898" s="321"/>
      <c r="V1898" s="345"/>
      <c r="W1898" s="343"/>
      <c r="X1898" s="321"/>
      <c r="Y1898" s="319"/>
      <c r="Z1898" s="319"/>
      <c r="AA1898" s="319"/>
      <c r="AB1898" s="272"/>
      <c r="AC1898" s="272"/>
      <c r="AD1898" s="250">
        <f>AD1897</f>
        <v>0</v>
      </c>
      <c r="AE1898" s="284" t="e">
        <f>VLOOKUP(AD1898,分类参数表!$I$2:$J$10,2,FALSE)</f>
        <v>#N/A</v>
      </c>
      <c r="AF1898" s="285"/>
      <c r="AG1898" s="271"/>
      <c r="AH1898" s="271"/>
      <c r="AI1898" s="271"/>
      <c r="AJ1898" s="271"/>
      <c r="AK1898" s="271"/>
      <c r="AL1898" s="271"/>
      <c r="AM1898" s="294"/>
      <c r="AN1898" s="295" t="e">
        <f t="shared" si="518"/>
        <v>#DIV/0!</v>
      </c>
      <c r="AO1898" s="299"/>
    </row>
    <row r="1899" spans="1:41" s="221" customFormat="1" ht="15" customHeight="1" x14ac:dyDescent="0.15">
      <c r="A1899" s="247"/>
      <c r="B1899" s="248">
        <f t="shared" si="520"/>
        <v>0</v>
      </c>
      <c r="C1899" s="249">
        <f t="shared" si="520"/>
        <v>0</v>
      </c>
      <c r="D1899" s="250">
        <f>D1898+1</f>
        <v>3</v>
      </c>
      <c r="E1899" s="250"/>
      <c r="F1899" s="251"/>
      <c r="G1899" s="250"/>
      <c r="H1899" s="252"/>
      <c r="I1899" s="252"/>
      <c r="J1899" s="250"/>
      <c r="K1899" s="250"/>
      <c r="L1899" s="250"/>
      <c r="M1899" s="250"/>
      <c r="N1899" s="250"/>
      <c r="O1899" s="258">
        <f t="shared" si="517"/>
        <v>0</v>
      </c>
      <c r="P1899" s="333"/>
      <c r="Q1899" s="271"/>
      <c r="R1899" s="319"/>
      <c r="S1899" s="335"/>
      <c r="T1899" s="333"/>
      <c r="U1899" s="321"/>
      <c r="V1899" s="345"/>
      <c r="W1899" s="343"/>
      <c r="X1899" s="321"/>
      <c r="Y1899" s="319"/>
      <c r="Z1899" s="319"/>
      <c r="AA1899" s="319"/>
      <c r="AB1899" s="273"/>
      <c r="AC1899" s="273"/>
      <c r="AD1899" s="250">
        <f>AD1898</f>
        <v>0</v>
      </c>
      <c r="AE1899" s="284" t="e">
        <f>VLOOKUP(AD1899,分类参数表!$I$2:$J$10,2,FALSE)</f>
        <v>#N/A</v>
      </c>
      <c r="AF1899" s="285"/>
      <c r="AG1899" s="271"/>
      <c r="AH1899" s="271"/>
      <c r="AI1899" s="271"/>
      <c r="AJ1899" s="271"/>
      <c r="AK1899" s="271"/>
      <c r="AL1899" s="271"/>
      <c r="AM1899" s="294"/>
      <c r="AN1899" s="295" t="e">
        <f t="shared" si="518"/>
        <v>#DIV/0!</v>
      </c>
      <c r="AO1899" s="299"/>
    </row>
    <row r="1900" spans="1:41" s="221" customFormat="1" ht="15" customHeight="1" x14ac:dyDescent="0.15">
      <c r="A1900" s="247"/>
      <c r="B1900" s="248">
        <f t="shared" si="520"/>
        <v>0</v>
      </c>
      <c r="C1900" s="249">
        <f t="shared" si="520"/>
        <v>0</v>
      </c>
      <c r="D1900" s="250">
        <f>D1899+1</f>
        <v>4</v>
      </c>
      <c r="E1900" s="250"/>
      <c r="F1900" s="251"/>
      <c r="G1900" s="250"/>
      <c r="H1900" s="250"/>
      <c r="I1900" s="250"/>
      <c r="J1900" s="250"/>
      <c r="K1900" s="250"/>
      <c r="L1900" s="250"/>
      <c r="M1900" s="250"/>
      <c r="N1900" s="250"/>
      <c r="O1900" s="258">
        <f t="shared" si="517"/>
        <v>0</v>
      </c>
      <c r="P1900" s="333"/>
      <c r="Q1900" s="271"/>
      <c r="R1900" s="319"/>
      <c r="S1900" s="335"/>
      <c r="T1900" s="333"/>
      <c r="U1900" s="321"/>
      <c r="V1900" s="345"/>
      <c r="W1900" s="343"/>
      <c r="X1900" s="321"/>
      <c r="Y1900" s="319"/>
      <c r="Z1900" s="319"/>
      <c r="AA1900" s="319"/>
      <c r="AB1900" s="272"/>
      <c r="AC1900" s="272"/>
      <c r="AD1900" s="250">
        <f>AD1899</f>
        <v>0</v>
      </c>
      <c r="AE1900" s="284" t="e">
        <f>VLOOKUP(AD1900,分类参数表!$I$2:$J$10,2,FALSE)</f>
        <v>#N/A</v>
      </c>
      <c r="AF1900" s="285"/>
      <c r="AG1900" s="271"/>
      <c r="AH1900" s="271"/>
      <c r="AI1900" s="271"/>
      <c r="AJ1900" s="271"/>
      <c r="AK1900" s="271"/>
      <c r="AL1900" s="271"/>
      <c r="AM1900" s="294"/>
      <c r="AN1900" s="295" t="e">
        <f t="shared" si="518"/>
        <v>#DIV/0!</v>
      </c>
      <c r="AO1900" s="299"/>
    </row>
    <row r="1901" spans="1:41" s="221" customFormat="1" ht="15" customHeight="1" x14ac:dyDescent="0.15">
      <c r="A1901" s="247"/>
      <c r="B1901" s="248">
        <f t="shared" si="520"/>
        <v>0</v>
      </c>
      <c r="C1901" s="249">
        <f t="shared" si="520"/>
        <v>0</v>
      </c>
      <c r="D1901" s="250">
        <f>D1900+1</f>
        <v>5</v>
      </c>
      <c r="E1901" s="250"/>
      <c r="F1901" s="251"/>
      <c r="G1901" s="250"/>
      <c r="H1901" s="250"/>
      <c r="I1901" s="250"/>
      <c r="J1901" s="250"/>
      <c r="K1901" s="250"/>
      <c r="L1901" s="250"/>
      <c r="M1901" s="250"/>
      <c r="N1901" s="250"/>
      <c r="O1901" s="258">
        <f t="shared" si="517"/>
        <v>0</v>
      </c>
      <c r="P1901" s="333"/>
      <c r="Q1901" s="271"/>
      <c r="R1901" s="319"/>
      <c r="S1901" s="335"/>
      <c r="T1901" s="333"/>
      <c r="U1901" s="321"/>
      <c r="V1901" s="345"/>
      <c r="W1901" s="343"/>
      <c r="X1901" s="321"/>
      <c r="Y1901" s="319"/>
      <c r="Z1901" s="319"/>
      <c r="AA1901" s="319"/>
      <c r="AB1901" s="272"/>
      <c r="AC1901" s="272"/>
      <c r="AD1901" s="250">
        <f>AD1900</f>
        <v>0</v>
      </c>
      <c r="AE1901" s="284" t="e">
        <f>VLOOKUP(AD1901,分类参数表!$I$2:$J$10,2,FALSE)</f>
        <v>#N/A</v>
      </c>
      <c r="AF1901" s="285"/>
      <c r="AG1901" s="271"/>
      <c r="AH1901" s="271"/>
      <c r="AI1901" s="271"/>
      <c r="AJ1901" s="271"/>
      <c r="AK1901" s="271"/>
      <c r="AL1901" s="271"/>
      <c r="AM1901" s="294"/>
      <c r="AN1901" s="295" t="e">
        <f t="shared" si="518"/>
        <v>#DIV/0!</v>
      </c>
      <c r="AO1901" s="299"/>
    </row>
    <row r="1902" spans="1:41" s="218" customFormat="1" ht="15" customHeight="1" x14ac:dyDescent="0.15">
      <c r="A1902" s="229"/>
      <c r="B1902" s="230"/>
      <c r="C1902" s="231"/>
      <c r="D1902" s="232">
        <v>1</v>
      </c>
      <c r="E1902" s="233"/>
      <c r="F1902" s="233"/>
      <c r="G1902" s="232"/>
      <c r="H1902" s="234"/>
      <c r="I1902" s="234"/>
      <c r="J1902" s="232"/>
      <c r="K1902" s="233"/>
      <c r="L1902" s="232"/>
      <c r="M1902" s="232"/>
      <c r="N1902" s="232"/>
      <c r="O1902" s="255">
        <f t="shared" si="517"/>
        <v>0</v>
      </c>
      <c r="P1902" s="322">
        <f>SUM(O1902:O1906)</f>
        <v>0</v>
      </c>
      <c r="Q1902" s="264"/>
      <c r="R1902" s="330">
        <f>SUMPRODUCT(Q1902:Q1906+0)</f>
        <v>0</v>
      </c>
      <c r="S1902" s="346" t="e">
        <f>R1902/P1902</f>
        <v>#DIV/0!</v>
      </c>
      <c r="T1902" s="322" t="e">
        <f>LOOKUP(S1902,{0.4,0.45,0.5,0.55,0.6,0.65,0.7,0.75,0.8,0.85,0.9,0.95,1},{0.1,0.175,0.25,0.325,0.4,0.475,0.55,0.625,0.7,0.775,0.85,0.925,1})</f>
        <v>#DIV/0!</v>
      </c>
      <c r="U1902" s="324"/>
      <c r="V1902" s="326"/>
      <c r="W1902" s="328"/>
      <c r="X1902" s="324"/>
      <c r="Y1902" s="330">
        <f>R1902-(V1902/10)-X1902</f>
        <v>0</v>
      </c>
      <c r="Z1902" s="330" t="e">
        <f>Y1902*T1902*AE1902</f>
        <v>#DIV/0!</v>
      </c>
      <c r="AA1902" s="330" t="e">
        <f>U1902-V1902+Z1902</f>
        <v>#DIV/0!</v>
      </c>
      <c r="AB1902" s="265"/>
      <c r="AC1902" s="265"/>
      <c r="AD1902" s="276"/>
      <c r="AE1902" s="277" t="e">
        <f>VLOOKUP(AD1902,分类参数表!$I$2:$J$10,2,FALSE)</f>
        <v>#N/A</v>
      </c>
      <c r="AF1902" s="278"/>
      <c r="AG1902" s="264"/>
      <c r="AH1902" s="264"/>
      <c r="AI1902" s="264"/>
      <c r="AJ1902" s="264"/>
      <c r="AK1902" s="264"/>
      <c r="AL1902" s="264"/>
      <c r="AM1902" s="288"/>
      <c r="AN1902" s="289" t="e">
        <f t="shared" si="518"/>
        <v>#DIV/0!</v>
      </c>
      <c r="AO1902" s="296"/>
    </row>
    <row r="1903" spans="1:41" s="219" customFormat="1" ht="15" customHeight="1" x14ac:dyDescent="0.15">
      <c r="A1903" s="235"/>
      <c r="B1903" s="236">
        <f t="shared" ref="B1903:C1906" si="521">B1902</f>
        <v>0</v>
      </c>
      <c r="C1903" s="237">
        <f t="shared" si="521"/>
        <v>0</v>
      </c>
      <c r="D1903" s="238">
        <f>D1902+1</f>
        <v>2</v>
      </c>
      <c r="E1903" s="238"/>
      <c r="F1903" s="239"/>
      <c r="G1903" s="238"/>
      <c r="H1903" s="240"/>
      <c r="I1903" s="240"/>
      <c r="J1903" s="238"/>
      <c r="K1903" s="238"/>
      <c r="L1903" s="238"/>
      <c r="M1903" s="238"/>
      <c r="N1903" s="238"/>
      <c r="O1903" s="256">
        <f t="shared" si="517"/>
        <v>0</v>
      </c>
      <c r="P1903" s="323"/>
      <c r="Q1903" s="266"/>
      <c r="R1903" s="331"/>
      <c r="S1903" s="347"/>
      <c r="T1903" s="323"/>
      <c r="U1903" s="325"/>
      <c r="V1903" s="327"/>
      <c r="W1903" s="329"/>
      <c r="X1903" s="325"/>
      <c r="Y1903" s="331"/>
      <c r="Z1903" s="331"/>
      <c r="AA1903" s="331"/>
      <c r="AB1903" s="267"/>
      <c r="AC1903" s="267"/>
      <c r="AD1903" s="238">
        <f>AD1902</f>
        <v>0</v>
      </c>
      <c r="AE1903" s="279" t="e">
        <f>VLOOKUP(AD1903,分类参数表!$I$2:$J$10,2,FALSE)</f>
        <v>#N/A</v>
      </c>
      <c r="AF1903" s="280"/>
      <c r="AG1903" s="266"/>
      <c r="AH1903" s="266"/>
      <c r="AI1903" s="266"/>
      <c r="AJ1903" s="266"/>
      <c r="AK1903" s="266"/>
      <c r="AL1903" s="266"/>
      <c r="AM1903" s="290"/>
      <c r="AN1903" s="291" t="e">
        <f t="shared" si="518"/>
        <v>#DIV/0!</v>
      </c>
      <c r="AO1903" s="297"/>
    </row>
    <row r="1904" spans="1:41" s="219" customFormat="1" ht="15" customHeight="1" x14ac:dyDescent="0.15">
      <c r="A1904" s="235"/>
      <c r="B1904" s="236">
        <f t="shared" si="521"/>
        <v>0</v>
      </c>
      <c r="C1904" s="237">
        <f t="shared" si="521"/>
        <v>0</v>
      </c>
      <c r="D1904" s="238">
        <f>D1903+1</f>
        <v>3</v>
      </c>
      <c r="E1904" s="238"/>
      <c r="F1904" s="239"/>
      <c r="G1904" s="238"/>
      <c r="H1904" s="240"/>
      <c r="I1904" s="240"/>
      <c r="J1904" s="238"/>
      <c r="K1904" s="238"/>
      <c r="L1904" s="238"/>
      <c r="M1904" s="238"/>
      <c r="N1904" s="238"/>
      <c r="O1904" s="256">
        <f t="shared" si="517"/>
        <v>0</v>
      </c>
      <c r="P1904" s="323"/>
      <c r="Q1904" s="266"/>
      <c r="R1904" s="331"/>
      <c r="S1904" s="347"/>
      <c r="T1904" s="323"/>
      <c r="U1904" s="325"/>
      <c r="V1904" s="327"/>
      <c r="W1904" s="329"/>
      <c r="X1904" s="325"/>
      <c r="Y1904" s="331"/>
      <c r="Z1904" s="331"/>
      <c r="AA1904" s="331"/>
      <c r="AB1904" s="268"/>
      <c r="AC1904" s="268"/>
      <c r="AD1904" s="238">
        <f>AD1903</f>
        <v>0</v>
      </c>
      <c r="AE1904" s="279" t="e">
        <f>VLOOKUP(AD1904,分类参数表!$I$2:$J$10,2,FALSE)</f>
        <v>#N/A</v>
      </c>
      <c r="AF1904" s="280"/>
      <c r="AG1904" s="266"/>
      <c r="AH1904" s="266"/>
      <c r="AI1904" s="266"/>
      <c r="AJ1904" s="266"/>
      <c r="AK1904" s="266"/>
      <c r="AL1904" s="266"/>
      <c r="AM1904" s="290"/>
      <c r="AN1904" s="291" t="e">
        <f t="shared" si="518"/>
        <v>#DIV/0!</v>
      </c>
      <c r="AO1904" s="297"/>
    </row>
    <row r="1905" spans="1:41" s="219" customFormat="1" ht="15" customHeight="1" x14ac:dyDescent="0.15">
      <c r="A1905" s="235"/>
      <c r="B1905" s="236">
        <f t="shared" si="521"/>
        <v>0</v>
      </c>
      <c r="C1905" s="237">
        <f t="shared" si="521"/>
        <v>0</v>
      </c>
      <c r="D1905" s="238">
        <f>D1904+1</f>
        <v>4</v>
      </c>
      <c r="E1905" s="238"/>
      <c r="F1905" s="239"/>
      <c r="G1905" s="238"/>
      <c r="H1905" s="238"/>
      <c r="I1905" s="238"/>
      <c r="J1905" s="238"/>
      <c r="K1905" s="238"/>
      <c r="L1905" s="238"/>
      <c r="M1905" s="238"/>
      <c r="N1905" s="238"/>
      <c r="O1905" s="256">
        <f t="shared" si="517"/>
        <v>0</v>
      </c>
      <c r="P1905" s="323"/>
      <c r="Q1905" s="266"/>
      <c r="R1905" s="331"/>
      <c r="S1905" s="347"/>
      <c r="T1905" s="323"/>
      <c r="U1905" s="325"/>
      <c r="V1905" s="327"/>
      <c r="W1905" s="329"/>
      <c r="X1905" s="325"/>
      <c r="Y1905" s="331"/>
      <c r="Z1905" s="331"/>
      <c r="AA1905" s="331"/>
      <c r="AB1905" s="267"/>
      <c r="AC1905" s="267"/>
      <c r="AD1905" s="238">
        <f>AD1904</f>
        <v>0</v>
      </c>
      <c r="AE1905" s="279" t="e">
        <f>VLOOKUP(AD1905,分类参数表!$I$2:$J$10,2,FALSE)</f>
        <v>#N/A</v>
      </c>
      <c r="AF1905" s="280"/>
      <c r="AG1905" s="266"/>
      <c r="AH1905" s="266"/>
      <c r="AI1905" s="266"/>
      <c r="AJ1905" s="266"/>
      <c r="AK1905" s="266"/>
      <c r="AL1905" s="266"/>
      <c r="AM1905" s="290"/>
      <c r="AN1905" s="291" t="e">
        <f t="shared" si="518"/>
        <v>#DIV/0!</v>
      </c>
      <c r="AO1905" s="297"/>
    </row>
    <row r="1906" spans="1:41" s="219" customFormat="1" ht="15" customHeight="1" x14ac:dyDescent="0.15">
      <c r="A1906" s="235"/>
      <c r="B1906" s="236">
        <f t="shared" si="521"/>
        <v>0</v>
      </c>
      <c r="C1906" s="237">
        <f t="shared" si="521"/>
        <v>0</v>
      </c>
      <c r="D1906" s="238">
        <f>D1905+1</f>
        <v>5</v>
      </c>
      <c r="E1906" s="238"/>
      <c r="F1906" s="239"/>
      <c r="G1906" s="238"/>
      <c r="H1906" s="238"/>
      <c r="I1906" s="238"/>
      <c r="J1906" s="238"/>
      <c r="K1906" s="238"/>
      <c r="L1906" s="238"/>
      <c r="M1906" s="238"/>
      <c r="N1906" s="238"/>
      <c r="O1906" s="256">
        <f t="shared" si="517"/>
        <v>0</v>
      </c>
      <c r="P1906" s="323"/>
      <c r="Q1906" s="266"/>
      <c r="R1906" s="331"/>
      <c r="S1906" s="347"/>
      <c r="T1906" s="323"/>
      <c r="U1906" s="325"/>
      <c r="V1906" s="327"/>
      <c r="W1906" s="329"/>
      <c r="X1906" s="325"/>
      <c r="Y1906" s="331"/>
      <c r="Z1906" s="331"/>
      <c r="AA1906" s="331"/>
      <c r="AB1906" s="267"/>
      <c r="AC1906" s="267"/>
      <c r="AD1906" s="238">
        <f>AD1905</f>
        <v>0</v>
      </c>
      <c r="AE1906" s="279" t="e">
        <f>VLOOKUP(AD1906,分类参数表!$I$2:$J$10,2,FALSE)</f>
        <v>#N/A</v>
      </c>
      <c r="AF1906" s="280"/>
      <c r="AG1906" s="266"/>
      <c r="AH1906" s="266"/>
      <c r="AI1906" s="266"/>
      <c r="AJ1906" s="266"/>
      <c r="AK1906" s="266"/>
      <c r="AL1906" s="266"/>
      <c r="AM1906" s="290"/>
      <c r="AN1906" s="291" t="e">
        <f t="shared" si="518"/>
        <v>#DIV/0!</v>
      </c>
      <c r="AO1906" s="297"/>
    </row>
    <row r="1907" spans="1:41" s="220" customFormat="1" ht="15" customHeight="1" x14ac:dyDescent="0.15">
      <c r="A1907" s="241"/>
      <c r="B1907" s="242"/>
      <c r="C1907" s="243"/>
      <c r="D1907" s="244">
        <v>1</v>
      </c>
      <c r="E1907" s="245"/>
      <c r="F1907" s="245"/>
      <c r="G1907" s="244"/>
      <c r="H1907" s="246"/>
      <c r="I1907" s="246"/>
      <c r="J1907" s="244"/>
      <c r="K1907" s="245"/>
      <c r="L1907" s="244"/>
      <c r="M1907" s="244"/>
      <c r="N1907" s="244"/>
      <c r="O1907" s="257">
        <f t="shared" si="517"/>
        <v>0</v>
      </c>
      <c r="P1907" s="332">
        <f>SUM(O1907:O1911)</f>
        <v>0</v>
      </c>
      <c r="Q1907" s="269"/>
      <c r="R1907" s="318">
        <f>SUMPRODUCT(Q1907:Q1911+0)</f>
        <v>0</v>
      </c>
      <c r="S1907" s="334" t="e">
        <f>R1907/P1907</f>
        <v>#DIV/0!</v>
      </c>
      <c r="T1907" s="332" t="e">
        <f>LOOKUP(S1907,{0.4,0.45,0.5,0.55,0.6,0.65,0.7,0.75,0.8,0.85,0.9,0.95,1},{0.1,0.175,0.25,0.325,0.4,0.475,0.55,0.625,0.7,0.775,0.85,0.925,1})</f>
        <v>#DIV/0!</v>
      </c>
      <c r="U1907" s="320"/>
      <c r="V1907" s="344"/>
      <c r="W1907" s="342"/>
      <c r="X1907" s="320"/>
      <c r="Y1907" s="318">
        <f>R1907-(V1907/10)-X1907</f>
        <v>0</v>
      </c>
      <c r="Z1907" s="318" t="e">
        <f>Y1907*T1907*AE1907</f>
        <v>#DIV/0!</v>
      </c>
      <c r="AA1907" s="318" t="e">
        <f>U1907-V1907+Z1907</f>
        <v>#DIV/0!</v>
      </c>
      <c r="AB1907" s="270"/>
      <c r="AC1907" s="270"/>
      <c r="AD1907" s="281"/>
      <c r="AE1907" s="282" t="e">
        <f>VLOOKUP(AD1907,分类参数表!$I$2:$J$10,2,FALSE)</f>
        <v>#N/A</v>
      </c>
      <c r="AF1907" s="283"/>
      <c r="AG1907" s="269"/>
      <c r="AH1907" s="269"/>
      <c r="AI1907" s="269"/>
      <c r="AJ1907" s="269"/>
      <c r="AK1907" s="269"/>
      <c r="AL1907" s="269"/>
      <c r="AM1907" s="292"/>
      <c r="AN1907" s="293" t="e">
        <f t="shared" si="518"/>
        <v>#DIV/0!</v>
      </c>
      <c r="AO1907" s="298"/>
    </row>
    <row r="1908" spans="1:41" s="221" customFormat="1" ht="15" customHeight="1" x14ac:dyDescent="0.15">
      <c r="A1908" s="247"/>
      <c r="B1908" s="248">
        <f t="shared" ref="B1908:C1911" si="522">B1907</f>
        <v>0</v>
      </c>
      <c r="C1908" s="249">
        <f t="shared" si="522"/>
        <v>0</v>
      </c>
      <c r="D1908" s="250">
        <f>D1907+1</f>
        <v>2</v>
      </c>
      <c r="E1908" s="250"/>
      <c r="F1908" s="251"/>
      <c r="G1908" s="250"/>
      <c r="H1908" s="252"/>
      <c r="I1908" s="252"/>
      <c r="J1908" s="250"/>
      <c r="K1908" s="250"/>
      <c r="L1908" s="250"/>
      <c r="M1908" s="250"/>
      <c r="N1908" s="250"/>
      <c r="O1908" s="258">
        <f t="shared" si="517"/>
        <v>0</v>
      </c>
      <c r="P1908" s="333"/>
      <c r="Q1908" s="271"/>
      <c r="R1908" s="319"/>
      <c r="S1908" s="335"/>
      <c r="T1908" s="333"/>
      <c r="U1908" s="321"/>
      <c r="V1908" s="345"/>
      <c r="W1908" s="343"/>
      <c r="X1908" s="321"/>
      <c r="Y1908" s="319"/>
      <c r="Z1908" s="319"/>
      <c r="AA1908" s="319"/>
      <c r="AB1908" s="272"/>
      <c r="AC1908" s="272"/>
      <c r="AD1908" s="250">
        <f>AD1907</f>
        <v>0</v>
      </c>
      <c r="AE1908" s="284" t="e">
        <f>VLOOKUP(AD1908,分类参数表!$I$2:$J$10,2,FALSE)</f>
        <v>#N/A</v>
      </c>
      <c r="AF1908" s="285"/>
      <c r="AG1908" s="271"/>
      <c r="AH1908" s="271"/>
      <c r="AI1908" s="271"/>
      <c r="AJ1908" s="271"/>
      <c r="AK1908" s="271"/>
      <c r="AL1908" s="271"/>
      <c r="AM1908" s="294"/>
      <c r="AN1908" s="295" t="e">
        <f t="shared" si="518"/>
        <v>#DIV/0!</v>
      </c>
      <c r="AO1908" s="299"/>
    </row>
    <row r="1909" spans="1:41" s="221" customFormat="1" ht="15" customHeight="1" x14ac:dyDescent="0.15">
      <c r="A1909" s="247"/>
      <c r="B1909" s="248">
        <f t="shared" si="522"/>
        <v>0</v>
      </c>
      <c r="C1909" s="249">
        <f t="shared" si="522"/>
        <v>0</v>
      </c>
      <c r="D1909" s="250">
        <f>D1908+1</f>
        <v>3</v>
      </c>
      <c r="E1909" s="250"/>
      <c r="F1909" s="251"/>
      <c r="G1909" s="250"/>
      <c r="H1909" s="252"/>
      <c r="I1909" s="252"/>
      <c r="J1909" s="250"/>
      <c r="K1909" s="250"/>
      <c r="L1909" s="250"/>
      <c r="M1909" s="250"/>
      <c r="N1909" s="250"/>
      <c r="O1909" s="258">
        <f t="shared" si="517"/>
        <v>0</v>
      </c>
      <c r="P1909" s="333"/>
      <c r="Q1909" s="271"/>
      <c r="R1909" s="319"/>
      <c r="S1909" s="335"/>
      <c r="T1909" s="333"/>
      <c r="U1909" s="321"/>
      <c r="V1909" s="345"/>
      <c r="W1909" s="343"/>
      <c r="X1909" s="321"/>
      <c r="Y1909" s="319"/>
      <c r="Z1909" s="319"/>
      <c r="AA1909" s="319"/>
      <c r="AB1909" s="273"/>
      <c r="AC1909" s="273"/>
      <c r="AD1909" s="250">
        <f>AD1908</f>
        <v>0</v>
      </c>
      <c r="AE1909" s="284" t="e">
        <f>VLOOKUP(AD1909,分类参数表!$I$2:$J$10,2,FALSE)</f>
        <v>#N/A</v>
      </c>
      <c r="AF1909" s="285"/>
      <c r="AG1909" s="271"/>
      <c r="AH1909" s="271"/>
      <c r="AI1909" s="271"/>
      <c r="AJ1909" s="271"/>
      <c r="AK1909" s="271"/>
      <c r="AL1909" s="271"/>
      <c r="AM1909" s="294"/>
      <c r="AN1909" s="295" t="e">
        <f t="shared" si="518"/>
        <v>#DIV/0!</v>
      </c>
      <c r="AO1909" s="299"/>
    </row>
    <row r="1910" spans="1:41" s="221" customFormat="1" ht="15" customHeight="1" x14ac:dyDescent="0.15">
      <c r="A1910" s="247"/>
      <c r="B1910" s="248">
        <f t="shared" si="522"/>
        <v>0</v>
      </c>
      <c r="C1910" s="249">
        <f t="shared" si="522"/>
        <v>0</v>
      </c>
      <c r="D1910" s="250">
        <f>D1909+1</f>
        <v>4</v>
      </c>
      <c r="E1910" s="250"/>
      <c r="F1910" s="251"/>
      <c r="G1910" s="250"/>
      <c r="H1910" s="250"/>
      <c r="I1910" s="250"/>
      <c r="J1910" s="250"/>
      <c r="K1910" s="250"/>
      <c r="L1910" s="250"/>
      <c r="M1910" s="250"/>
      <c r="N1910" s="250"/>
      <c r="O1910" s="258">
        <f t="shared" si="517"/>
        <v>0</v>
      </c>
      <c r="P1910" s="333"/>
      <c r="Q1910" s="271"/>
      <c r="R1910" s="319"/>
      <c r="S1910" s="335"/>
      <c r="T1910" s="333"/>
      <c r="U1910" s="321"/>
      <c r="V1910" s="345"/>
      <c r="W1910" s="343"/>
      <c r="X1910" s="321"/>
      <c r="Y1910" s="319"/>
      <c r="Z1910" s="319"/>
      <c r="AA1910" s="319"/>
      <c r="AB1910" s="272"/>
      <c r="AC1910" s="272"/>
      <c r="AD1910" s="250">
        <f>AD1909</f>
        <v>0</v>
      </c>
      <c r="AE1910" s="284" t="e">
        <f>VLOOKUP(AD1910,分类参数表!$I$2:$J$10,2,FALSE)</f>
        <v>#N/A</v>
      </c>
      <c r="AF1910" s="285"/>
      <c r="AG1910" s="271"/>
      <c r="AH1910" s="271"/>
      <c r="AI1910" s="271"/>
      <c r="AJ1910" s="271"/>
      <c r="AK1910" s="271"/>
      <c r="AL1910" s="271"/>
      <c r="AM1910" s="294"/>
      <c r="AN1910" s="295" t="e">
        <f t="shared" si="518"/>
        <v>#DIV/0!</v>
      </c>
      <c r="AO1910" s="299"/>
    </row>
    <row r="1911" spans="1:41" s="221" customFormat="1" ht="15" customHeight="1" x14ac:dyDescent="0.15">
      <c r="A1911" s="247"/>
      <c r="B1911" s="248">
        <f t="shared" si="522"/>
        <v>0</v>
      </c>
      <c r="C1911" s="249">
        <f t="shared" si="522"/>
        <v>0</v>
      </c>
      <c r="D1911" s="250">
        <f>D1910+1</f>
        <v>5</v>
      </c>
      <c r="E1911" s="250"/>
      <c r="F1911" s="251"/>
      <c r="G1911" s="250"/>
      <c r="H1911" s="250"/>
      <c r="I1911" s="250"/>
      <c r="J1911" s="250"/>
      <c r="K1911" s="250"/>
      <c r="L1911" s="250"/>
      <c r="M1911" s="250"/>
      <c r="N1911" s="250"/>
      <c r="O1911" s="258">
        <f t="shared" si="517"/>
        <v>0</v>
      </c>
      <c r="P1911" s="333"/>
      <c r="Q1911" s="271"/>
      <c r="R1911" s="319"/>
      <c r="S1911" s="335"/>
      <c r="T1911" s="333"/>
      <c r="U1911" s="321"/>
      <c r="V1911" s="345"/>
      <c r="W1911" s="343"/>
      <c r="X1911" s="321"/>
      <c r="Y1911" s="319"/>
      <c r="Z1911" s="319"/>
      <c r="AA1911" s="319"/>
      <c r="AB1911" s="272"/>
      <c r="AC1911" s="272"/>
      <c r="AD1911" s="250">
        <f>AD1910</f>
        <v>0</v>
      </c>
      <c r="AE1911" s="284" t="e">
        <f>VLOOKUP(AD1911,分类参数表!$I$2:$J$10,2,FALSE)</f>
        <v>#N/A</v>
      </c>
      <c r="AF1911" s="285"/>
      <c r="AG1911" s="271"/>
      <c r="AH1911" s="271"/>
      <c r="AI1911" s="271"/>
      <c r="AJ1911" s="271"/>
      <c r="AK1911" s="271"/>
      <c r="AL1911" s="271"/>
      <c r="AM1911" s="294"/>
      <c r="AN1911" s="295" t="e">
        <f t="shared" si="518"/>
        <v>#DIV/0!</v>
      </c>
      <c r="AO1911" s="299"/>
    </row>
    <row r="1912" spans="1:41" s="218" customFormat="1" ht="15" customHeight="1" x14ac:dyDescent="0.15">
      <c r="A1912" s="229"/>
      <c r="B1912" s="230"/>
      <c r="C1912" s="231"/>
      <c r="D1912" s="232">
        <v>1</v>
      </c>
      <c r="E1912" s="233"/>
      <c r="F1912" s="233"/>
      <c r="G1912" s="232"/>
      <c r="H1912" s="234"/>
      <c r="I1912" s="234"/>
      <c r="J1912" s="232"/>
      <c r="K1912" s="233"/>
      <c r="L1912" s="232"/>
      <c r="M1912" s="232"/>
      <c r="N1912" s="232"/>
      <c r="O1912" s="255">
        <f t="shared" si="517"/>
        <v>0</v>
      </c>
      <c r="P1912" s="322">
        <f>SUM(O1912:O1916)</f>
        <v>0</v>
      </c>
      <c r="Q1912" s="264"/>
      <c r="R1912" s="330">
        <f>SUMPRODUCT(Q1912:Q1916+0)</f>
        <v>0</v>
      </c>
      <c r="S1912" s="346" t="e">
        <f>R1912/P1912</f>
        <v>#DIV/0!</v>
      </c>
      <c r="T1912" s="322" t="e">
        <f>LOOKUP(S1912,{0.4,0.45,0.5,0.55,0.6,0.65,0.7,0.75,0.8,0.85,0.9,0.95,1},{0.1,0.175,0.25,0.325,0.4,0.475,0.55,0.625,0.7,0.775,0.85,0.925,1})</f>
        <v>#DIV/0!</v>
      </c>
      <c r="U1912" s="324"/>
      <c r="V1912" s="326"/>
      <c r="W1912" s="328"/>
      <c r="X1912" s="324"/>
      <c r="Y1912" s="330">
        <f>R1912-(V1912/10)-X1912</f>
        <v>0</v>
      </c>
      <c r="Z1912" s="330" t="e">
        <f>Y1912*T1912*AE1912</f>
        <v>#DIV/0!</v>
      </c>
      <c r="AA1912" s="330" t="e">
        <f>U1912-V1912+Z1912</f>
        <v>#DIV/0!</v>
      </c>
      <c r="AB1912" s="265"/>
      <c r="AC1912" s="265"/>
      <c r="AD1912" s="276"/>
      <c r="AE1912" s="277" t="e">
        <f>VLOOKUP(AD1912,分类参数表!$I$2:$J$10,2,FALSE)</f>
        <v>#N/A</v>
      </c>
      <c r="AF1912" s="278"/>
      <c r="AG1912" s="264"/>
      <c r="AH1912" s="264"/>
      <c r="AI1912" s="264"/>
      <c r="AJ1912" s="264"/>
      <c r="AK1912" s="264"/>
      <c r="AL1912" s="264"/>
      <c r="AM1912" s="288"/>
      <c r="AN1912" s="289" t="e">
        <f t="shared" si="518"/>
        <v>#DIV/0!</v>
      </c>
      <c r="AO1912" s="296"/>
    </row>
    <row r="1913" spans="1:41" s="219" customFormat="1" ht="15" customHeight="1" x14ac:dyDescent="0.15">
      <c r="A1913" s="235"/>
      <c r="B1913" s="236">
        <f t="shared" ref="B1913:C1916" si="523">B1912</f>
        <v>0</v>
      </c>
      <c r="C1913" s="237">
        <f t="shared" si="523"/>
        <v>0</v>
      </c>
      <c r="D1913" s="238">
        <f>D1912+1</f>
        <v>2</v>
      </c>
      <c r="E1913" s="238"/>
      <c r="F1913" s="239"/>
      <c r="G1913" s="238"/>
      <c r="H1913" s="240"/>
      <c r="I1913" s="240"/>
      <c r="J1913" s="238"/>
      <c r="K1913" s="238"/>
      <c r="L1913" s="238"/>
      <c r="M1913" s="238"/>
      <c r="N1913" s="238"/>
      <c r="O1913" s="256">
        <f t="shared" si="517"/>
        <v>0</v>
      </c>
      <c r="P1913" s="323"/>
      <c r="Q1913" s="266"/>
      <c r="R1913" s="331"/>
      <c r="S1913" s="347"/>
      <c r="T1913" s="323"/>
      <c r="U1913" s="325"/>
      <c r="V1913" s="327"/>
      <c r="W1913" s="329"/>
      <c r="X1913" s="325"/>
      <c r="Y1913" s="331"/>
      <c r="Z1913" s="331"/>
      <c r="AA1913" s="331"/>
      <c r="AB1913" s="267"/>
      <c r="AC1913" s="267"/>
      <c r="AD1913" s="238">
        <f>AD1912</f>
        <v>0</v>
      </c>
      <c r="AE1913" s="279" t="e">
        <f>VLOOKUP(AD1913,分类参数表!$I$2:$J$10,2,FALSE)</f>
        <v>#N/A</v>
      </c>
      <c r="AF1913" s="280"/>
      <c r="AG1913" s="266"/>
      <c r="AH1913" s="266"/>
      <c r="AI1913" s="266"/>
      <c r="AJ1913" s="266"/>
      <c r="AK1913" s="266"/>
      <c r="AL1913" s="266"/>
      <c r="AM1913" s="290"/>
      <c r="AN1913" s="291" t="e">
        <f t="shared" si="518"/>
        <v>#DIV/0!</v>
      </c>
      <c r="AO1913" s="297"/>
    </row>
    <row r="1914" spans="1:41" s="219" customFormat="1" ht="15" customHeight="1" x14ac:dyDescent="0.15">
      <c r="A1914" s="235"/>
      <c r="B1914" s="236">
        <f t="shared" si="523"/>
        <v>0</v>
      </c>
      <c r="C1914" s="237">
        <f t="shared" si="523"/>
        <v>0</v>
      </c>
      <c r="D1914" s="238">
        <f>D1913+1</f>
        <v>3</v>
      </c>
      <c r="E1914" s="238"/>
      <c r="F1914" s="239"/>
      <c r="G1914" s="238"/>
      <c r="H1914" s="240"/>
      <c r="I1914" s="240"/>
      <c r="J1914" s="238"/>
      <c r="K1914" s="238"/>
      <c r="L1914" s="238"/>
      <c r="M1914" s="238"/>
      <c r="N1914" s="238"/>
      <c r="O1914" s="256">
        <f t="shared" si="517"/>
        <v>0</v>
      </c>
      <c r="P1914" s="323"/>
      <c r="Q1914" s="266"/>
      <c r="R1914" s="331"/>
      <c r="S1914" s="347"/>
      <c r="T1914" s="323"/>
      <c r="U1914" s="325"/>
      <c r="V1914" s="327"/>
      <c r="W1914" s="329"/>
      <c r="X1914" s="325"/>
      <c r="Y1914" s="331"/>
      <c r="Z1914" s="331"/>
      <c r="AA1914" s="331"/>
      <c r="AB1914" s="268"/>
      <c r="AC1914" s="268"/>
      <c r="AD1914" s="238">
        <f>AD1913</f>
        <v>0</v>
      </c>
      <c r="AE1914" s="279" t="e">
        <f>VLOOKUP(AD1914,分类参数表!$I$2:$J$10,2,FALSE)</f>
        <v>#N/A</v>
      </c>
      <c r="AF1914" s="280"/>
      <c r="AG1914" s="266"/>
      <c r="AH1914" s="266"/>
      <c r="AI1914" s="266"/>
      <c r="AJ1914" s="266"/>
      <c r="AK1914" s="266"/>
      <c r="AL1914" s="266"/>
      <c r="AM1914" s="290"/>
      <c r="AN1914" s="291" t="e">
        <f t="shared" si="518"/>
        <v>#DIV/0!</v>
      </c>
      <c r="AO1914" s="297"/>
    </row>
    <row r="1915" spans="1:41" s="219" customFormat="1" ht="15" customHeight="1" x14ac:dyDescent="0.15">
      <c r="A1915" s="235"/>
      <c r="B1915" s="236">
        <f t="shared" si="523"/>
        <v>0</v>
      </c>
      <c r="C1915" s="237">
        <f t="shared" si="523"/>
        <v>0</v>
      </c>
      <c r="D1915" s="238">
        <f>D1914+1</f>
        <v>4</v>
      </c>
      <c r="E1915" s="238"/>
      <c r="F1915" s="239"/>
      <c r="G1915" s="238"/>
      <c r="H1915" s="238"/>
      <c r="I1915" s="238"/>
      <c r="J1915" s="238"/>
      <c r="K1915" s="238"/>
      <c r="L1915" s="238"/>
      <c r="M1915" s="238"/>
      <c r="N1915" s="238"/>
      <c r="O1915" s="256">
        <f t="shared" si="517"/>
        <v>0</v>
      </c>
      <c r="P1915" s="323"/>
      <c r="Q1915" s="266"/>
      <c r="R1915" s="331"/>
      <c r="S1915" s="347"/>
      <c r="T1915" s="323"/>
      <c r="U1915" s="325"/>
      <c r="V1915" s="327"/>
      <c r="W1915" s="329"/>
      <c r="X1915" s="325"/>
      <c r="Y1915" s="331"/>
      <c r="Z1915" s="331"/>
      <c r="AA1915" s="331"/>
      <c r="AB1915" s="267"/>
      <c r="AC1915" s="267"/>
      <c r="AD1915" s="238">
        <f>AD1914</f>
        <v>0</v>
      </c>
      <c r="AE1915" s="279" t="e">
        <f>VLOOKUP(AD1915,分类参数表!$I$2:$J$10,2,FALSE)</f>
        <v>#N/A</v>
      </c>
      <c r="AF1915" s="280"/>
      <c r="AG1915" s="266"/>
      <c r="AH1915" s="266"/>
      <c r="AI1915" s="266"/>
      <c r="AJ1915" s="266"/>
      <c r="AK1915" s="266"/>
      <c r="AL1915" s="266"/>
      <c r="AM1915" s="290"/>
      <c r="AN1915" s="291" t="e">
        <f t="shared" si="518"/>
        <v>#DIV/0!</v>
      </c>
      <c r="AO1915" s="297"/>
    </row>
    <row r="1916" spans="1:41" s="219" customFormat="1" ht="15" customHeight="1" x14ac:dyDescent="0.15">
      <c r="A1916" s="235"/>
      <c r="B1916" s="236">
        <f t="shared" si="523"/>
        <v>0</v>
      </c>
      <c r="C1916" s="237">
        <f t="shared" si="523"/>
        <v>0</v>
      </c>
      <c r="D1916" s="238">
        <f>D1915+1</f>
        <v>5</v>
      </c>
      <c r="E1916" s="238"/>
      <c r="F1916" s="239"/>
      <c r="G1916" s="238"/>
      <c r="H1916" s="238"/>
      <c r="I1916" s="238"/>
      <c r="J1916" s="238"/>
      <c r="K1916" s="238"/>
      <c r="L1916" s="238"/>
      <c r="M1916" s="238"/>
      <c r="N1916" s="238"/>
      <c r="O1916" s="256">
        <f t="shared" si="517"/>
        <v>0</v>
      </c>
      <c r="P1916" s="323"/>
      <c r="Q1916" s="266"/>
      <c r="R1916" s="331"/>
      <c r="S1916" s="347"/>
      <c r="T1916" s="323"/>
      <c r="U1916" s="325"/>
      <c r="V1916" s="327"/>
      <c r="W1916" s="329"/>
      <c r="X1916" s="325"/>
      <c r="Y1916" s="331"/>
      <c r="Z1916" s="331"/>
      <c r="AA1916" s="331"/>
      <c r="AB1916" s="267"/>
      <c r="AC1916" s="267"/>
      <c r="AD1916" s="238">
        <f>AD1915</f>
        <v>0</v>
      </c>
      <c r="AE1916" s="279" t="e">
        <f>VLOOKUP(AD1916,分类参数表!$I$2:$J$10,2,FALSE)</f>
        <v>#N/A</v>
      </c>
      <c r="AF1916" s="280"/>
      <c r="AG1916" s="266"/>
      <c r="AH1916" s="266"/>
      <c r="AI1916" s="266"/>
      <c r="AJ1916" s="266"/>
      <c r="AK1916" s="266"/>
      <c r="AL1916" s="266"/>
      <c r="AM1916" s="290"/>
      <c r="AN1916" s="291" t="e">
        <f t="shared" si="518"/>
        <v>#DIV/0!</v>
      </c>
      <c r="AO1916" s="297"/>
    </row>
    <row r="1917" spans="1:41" x14ac:dyDescent="0.15">
      <c r="A1917" s="253"/>
      <c r="B1917" s="38"/>
      <c r="C1917" s="37"/>
      <c r="D1917" s="38"/>
      <c r="E1917" s="38"/>
      <c r="F1917" s="38"/>
      <c r="G1917" s="38"/>
      <c r="H1917" s="38"/>
      <c r="I1917" s="38"/>
      <c r="J1917" s="38"/>
      <c r="K1917" s="38"/>
      <c r="L1917" s="38"/>
      <c r="M1917" s="38"/>
      <c r="N1917" s="38"/>
      <c r="O1917" s="38"/>
      <c r="P1917" s="38"/>
      <c r="Q1917" s="67"/>
      <c r="R1917" s="38"/>
      <c r="S1917" s="38"/>
      <c r="T1917" s="38"/>
      <c r="U1917" s="38"/>
      <c r="V1917" s="68"/>
      <c r="W1917" s="67"/>
      <c r="X1917" s="38"/>
      <c r="Y1917" s="68"/>
      <c r="Z1917" s="68"/>
      <c r="AA1917" s="68"/>
      <c r="AB1917" s="68"/>
      <c r="AC1917" s="68"/>
      <c r="AD1917" s="38"/>
      <c r="AE1917" s="286"/>
      <c r="AF1917" s="38"/>
      <c r="AG1917" s="38"/>
      <c r="AH1917" s="38"/>
      <c r="AI1917" s="38"/>
      <c r="AJ1917" s="38"/>
      <c r="AK1917" s="38"/>
      <c r="AL1917" s="38"/>
      <c r="AM1917" s="68"/>
      <c r="AN1917" s="90"/>
      <c r="AO1917" s="98"/>
    </row>
    <row r="1918" spans="1:41" s="218" customFormat="1" ht="15" customHeight="1" x14ac:dyDescent="0.15">
      <c r="A1918" s="229"/>
      <c r="B1918" s="230"/>
      <c r="C1918" s="231"/>
      <c r="D1918" s="232">
        <v>1</v>
      </c>
      <c r="E1918" s="233"/>
      <c r="F1918" s="233"/>
      <c r="G1918" s="232"/>
      <c r="H1918" s="234"/>
      <c r="I1918" s="234"/>
      <c r="J1918" s="232"/>
      <c r="K1918" s="233"/>
      <c r="L1918" s="232"/>
      <c r="M1918" s="232"/>
      <c r="N1918" s="232"/>
      <c r="O1918" s="255">
        <f t="shared" ref="O1918:O1942" si="524">N1918*M1918</f>
        <v>0</v>
      </c>
      <c r="P1918" s="322">
        <f>SUM(O1918:O1922)</f>
        <v>0</v>
      </c>
      <c r="Q1918" s="264"/>
      <c r="R1918" s="330">
        <f>SUMPRODUCT(Q1918:Q1922+0)</f>
        <v>0</v>
      </c>
      <c r="S1918" s="346" t="e">
        <f>R1918/P1918</f>
        <v>#DIV/0!</v>
      </c>
      <c r="T1918" s="322" t="e">
        <f>LOOKUP(S1918,{0.4,0.45,0.5,0.55,0.6,0.65,0.7,0.75,0.8,0.85,0.9,0.95,1},{0.1,0.175,0.25,0.325,0.4,0.475,0.55,0.625,0.7,0.775,0.85,0.925,1})</f>
        <v>#DIV/0!</v>
      </c>
      <c r="U1918" s="324"/>
      <c r="V1918" s="326"/>
      <c r="W1918" s="328"/>
      <c r="X1918" s="324"/>
      <c r="Y1918" s="330">
        <f>R1918-(V1918/10)-X1918</f>
        <v>0</v>
      </c>
      <c r="Z1918" s="330" t="e">
        <f>Y1918*T1918*AE1918</f>
        <v>#DIV/0!</v>
      </c>
      <c r="AA1918" s="330" t="e">
        <f>U1918-V1918+Z1918</f>
        <v>#DIV/0!</v>
      </c>
      <c r="AB1918" s="265"/>
      <c r="AC1918" s="265"/>
      <c r="AD1918" s="276"/>
      <c r="AE1918" s="277" t="e">
        <f>VLOOKUP(AD1918,分类参数表!$I$2:$J$10,2,FALSE)</f>
        <v>#N/A</v>
      </c>
      <c r="AF1918" s="278"/>
      <c r="AG1918" s="264"/>
      <c r="AH1918" s="264"/>
      <c r="AI1918" s="264"/>
      <c r="AJ1918" s="264"/>
      <c r="AK1918" s="264"/>
      <c r="AL1918" s="264"/>
      <c r="AM1918" s="288"/>
      <c r="AN1918" s="289" t="e">
        <f t="shared" ref="AN1918:AN1942" si="525">(Q1918-AM1918)/M1918/N1918</f>
        <v>#DIV/0!</v>
      </c>
      <c r="AO1918" s="296"/>
    </row>
    <row r="1919" spans="1:41" s="219" customFormat="1" ht="15" customHeight="1" x14ac:dyDescent="0.15">
      <c r="A1919" s="235"/>
      <c r="B1919" s="236">
        <f t="shared" ref="B1919:C1922" si="526">B1918</f>
        <v>0</v>
      </c>
      <c r="C1919" s="237">
        <f t="shared" si="526"/>
        <v>0</v>
      </c>
      <c r="D1919" s="238">
        <f>D1918+1</f>
        <v>2</v>
      </c>
      <c r="E1919" s="238"/>
      <c r="F1919" s="239"/>
      <c r="G1919" s="238"/>
      <c r="H1919" s="240"/>
      <c r="I1919" s="240"/>
      <c r="J1919" s="238"/>
      <c r="K1919" s="238"/>
      <c r="L1919" s="238"/>
      <c r="M1919" s="238"/>
      <c r="N1919" s="238"/>
      <c r="O1919" s="256">
        <f t="shared" si="524"/>
        <v>0</v>
      </c>
      <c r="P1919" s="323"/>
      <c r="Q1919" s="266"/>
      <c r="R1919" s="331"/>
      <c r="S1919" s="347"/>
      <c r="T1919" s="323"/>
      <c r="U1919" s="325"/>
      <c r="V1919" s="327"/>
      <c r="W1919" s="329"/>
      <c r="X1919" s="325"/>
      <c r="Y1919" s="331"/>
      <c r="Z1919" s="331"/>
      <c r="AA1919" s="331"/>
      <c r="AB1919" s="267"/>
      <c r="AC1919" s="267"/>
      <c r="AD1919" s="238">
        <f>AD1918</f>
        <v>0</v>
      </c>
      <c r="AE1919" s="279" t="e">
        <f>VLOOKUP(AD1919,分类参数表!$I$2:$J$10,2,FALSE)</f>
        <v>#N/A</v>
      </c>
      <c r="AF1919" s="280"/>
      <c r="AG1919" s="266"/>
      <c r="AH1919" s="266"/>
      <c r="AI1919" s="266"/>
      <c r="AJ1919" s="266"/>
      <c r="AK1919" s="266"/>
      <c r="AL1919" s="266"/>
      <c r="AM1919" s="290"/>
      <c r="AN1919" s="291" t="e">
        <f t="shared" si="525"/>
        <v>#DIV/0!</v>
      </c>
      <c r="AO1919" s="297"/>
    </row>
    <row r="1920" spans="1:41" s="219" customFormat="1" ht="15" customHeight="1" x14ac:dyDescent="0.15">
      <c r="A1920" s="235"/>
      <c r="B1920" s="236">
        <f t="shared" si="526"/>
        <v>0</v>
      </c>
      <c r="C1920" s="237">
        <f t="shared" si="526"/>
        <v>0</v>
      </c>
      <c r="D1920" s="238">
        <f>D1919+1</f>
        <v>3</v>
      </c>
      <c r="E1920" s="238"/>
      <c r="F1920" s="239"/>
      <c r="G1920" s="238"/>
      <c r="H1920" s="240"/>
      <c r="I1920" s="240"/>
      <c r="J1920" s="238"/>
      <c r="K1920" s="238"/>
      <c r="L1920" s="238"/>
      <c r="M1920" s="238"/>
      <c r="N1920" s="238"/>
      <c r="O1920" s="256">
        <f t="shared" si="524"/>
        <v>0</v>
      </c>
      <c r="P1920" s="323"/>
      <c r="Q1920" s="266"/>
      <c r="R1920" s="331"/>
      <c r="S1920" s="347"/>
      <c r="T1920" s="323"/>
      <c r="U1920" s="325"/>
      <c r="V1920" s="327"/>
      <c r="W1920" s="329"/>
      <c r="X1920" s="325"/>
      <c r="Y1920" s="331"/>
      <c r="Z1920" s="331"/>
      <c r="AA1920" s="331"/>
      <c r="AB1920" s="268"/>
      <c r="AC1920" s="268"/>
      <c r="AD1920" s="238">
        <f>AD1919</f>
        <v>0</v>
      </c>
      <c r="AE1920" s="279" t="e">
        <f>VLOOKUP(AD1920,分类参数表!$I$2:$J$10,2,FALSE)</f>
        <v>#N/A</v>
      </c>
      <c r="AF1920" s="280"/>
      <c r="AG1920" s="266"/>
      <c r="AH1920" s="266"/>
      <c r="AI1920" s="266"/>
      <c r="AJ1920" s="266"/>
      <c r="AK1920" s="266"/>
      <c r="AL1920" s="266"/>
      <c r="AM1920" s="290"/>
      <c r="AN1920" s="291" t="e">
        <f t="shared" si="525"/>
        <v>#DIV/0!</v>
      </c>
      <c r="AO1920" s="297"/>
    </row>
    <row r="1921" spans="1:41" s="219" customFormat="1" ht="15" customHeight="1" x14ac:dyDescent="0.15">
      <c r="A1921" s="235"/>
      <c r="B1921" s="236">
        <f t="shared" si="526"/>
        <v>0</v>
      </c>
      <c r="C1921" s="237">
        <f t="shared" si="526"/>
        <v>0</v>
      </c>
      <c r="D1921" s="238">
        <f>D1920+1</f>
        <v>4</v>
      </c>
      <c r="E1921" s="238"/>
      <c r="F1921" s="239"/>
      <c r="G1921" s="238"/>
      <c r="H1921" s="238"/>
      <c r="I1921" s="238"/>
      <c r="J1921" s="238"/>
      <c r="K1921" s="238"/>
      <c r="L1921" s="238"/>
      <c r="M1921" s="238"/>
      <c r="N1921" s="238"/>
      <c r="O1921" s="256">
        <f t="shared" si="524"/>
        <v>0</v>
      </c>
      <c r="P1921" s="323"/>
      <c r="Q1921" s="266"/>
      <c r="R1921" s="331"/>
      <c r="S1921" s="347"/>
      <c r="T1921" s="323"/>
      <c r="U1921" s="325"/>
      <c r="V1921" s="327"/>
      <c r="W1921" s="329"/>
      <c r="X1921" s="325"/>
      <c r="Y1921" s="331"/>
      <c r="Z1921" s="331"/>
      <c r="AA1921" s="331"/>
      <c r="AB1921" s="267"/>
      <c r="AC1921" s="267"/>
      <c r="AD1921" s="238">
        <f>AD1920</f>
        <v>0</v>
      </c>
      <c r="AE1921" s="279" t="e">
        <f>VLOOKUP(AD1921,分类参数表!$I$2:$J$10,2,FALSE)</f>
        <v>#N/A</v>
      </c>
      <c r="AF1921" s="280"/>
      <c r="AG1921" s="266"/>
      <c r="AH1921" s="266"/>
      <c r="AI1921" s="266"/>
      <c r="AJ1921" s="266"/>
      <c r="AK1921" s="266"/>
      <c r="AL1921" s="266"/>
      <c r="AM1921" s="290"/>
      <c r="AN1921" s="291" t="e">
        <f t="shared" si="525"/>
        <v>#DIV/0!</v>
      </c>
      <c r="AO1921" s="297"/>
    </row>
    <row r="1922" spans="1:41" s="219" customFormat="1" ht="15" customHeight="1" x14ac:dyDescent="0.15">
      <c r="A1922" s="235"/>
      <c r="B1922" s="236">
        <f t="shared" si="526"/>
        <v>0</v>
      </c>
      <c r="C1922" s="237">
        <f t="shared" si="526"/>
        <v>0</v>
      </c>
      <c r="D1922" s="238">
        <f>D1921+1</f>
        <v>5</v>
      </c>
      <c r="E1922" s="238"/>
      <c r="F1922" s="239"/>
      <c r="G1922" s="238"/>
      <c r="H1922" s="238"/>
      <c r="I1922" s="238"/>
      <c r="J1922" s="238"/>
      <c r="K1922" s="238"/>
      <c r="L1922" s="238"/>
      <c r="M1922" s="238"/>
      <c r="N1922" s="238"/>
      <c r="O1922" s="256">
        <f t="shared" si="524"/>
        <v>0</v>
      </c>
      <c r="P1922" s="323"/>
      <c r="Q1922" s="266"/>
      <c r="R1922" s="331"/>
      <c r="S1922" s="347"/>
      <c r="T1922" s="323"/>
      <c r="U1922" s="325"/>
      <c r="V1922" s="327"/>
      <c r="W1922" s="329"/>
      <c r="X1922" s="325"/>
      <c r="Y1922" s="331"/>
      <c r="Z1922" s="331"/>
      <c r="AA1922" s="331"/>
      <c r="AB1922" s="267"/>
      <c r="AC1922" s="267"/>
      <c r="AD1922" s="238">
        <f>AD1921</f>
        <v>0</v>
      </c>
      <c r="AE1922" s="279" t="e">
        <f>VLOOKUP(AD1922,分类参数表!$I$2:$J$10,2,FALSE)</f>
        <v>#N/A</v>
      </c>
      <c r="AF1922" s="280"/>
      <c r="AG1922" s="266"/>
      <c r="AH1922" s="266"/>
      <c r="AI1922" s="266"/>
      <c r="AJ1922" s="266"/>
      <c r="AK1922" s="266"/>
      <c r="AL1922" s="266"/>
      <c r="AM1922" s="290"/>
      <c r="AN1922" s="291" t="e">
        <f t="shared" si="525"/>
        <v>#DIV/0!</v>
      </c>
      <c r="AO1922" s="297"/>
    </row>
    <row r="1923" spans="1:41" s="220" customFormat="1" ht="15" customHeight="1" x14ac:dyDescent="0.15">
      <c r="A1923" s="241"/>
      <c r="B1923" s="242"/>
      <c r="C1923" s="243"/>
      <c r="D1923" s="244">
        <v>1</v>
      </c>
      <c r="E1923" s="245"/>
      <c r="F1923" s="245"/>
      <c r="G1923" s="244"/>
      <c r="H1923" s="246"/>
      <c r="I1923" s="246"/>
      <c r="J1923" s="244"/>
      <c r="K1923" s="245"/>
      <c r="L1923" s="244"/>
      <c r="M1923" s="244"/>
      <c r="N1923" s="244"/>
      <c r="O1923" s="257">
        <f t="shared" si="524"/>
        <v>0</v>
      </c>
      <c r="P1923" s="332">
        <f>SUM(O1923:O1927)</f>
        <v>0</v>
      </c>
      <c r="Q1923" s="269"/>
      <c r="R1923" s="318">
        <f>SUMPRODUCT(Q1923:Q1927+0)</f>
        <v>0</v>
      </c>
      <c r="S1923" s="334" t="e">
        <f>R1923/P1923</f>
        <v>#DIV/0!</v>
      </c>
      <c r="T1923" s="332" t="e">
        <f>LOOKUP(S1923,{0.4,0.45,0.5,0.55,0.6,0.65,0.7,0.75,0.8,0.85,0.9,0.95,1},{0.1,0.175,0.25,0.325,0.4,0.475,0.55,0.625,0.7,0.775,0.85,0.925,1})</f>
        <v>#DIV/0!</v>
      </c>
      <c r="U1923" s="320"/>
      <c r="V1923" s="344"/>
      <c r="W1923" s="342"/>
      <c r="X1923" s="320"/>
      <c r="Y1923" s="318">
        <f>R1923-(V1923/10)-X1923</f>
        <v>0</v>
      </c>
      <c r="Z1923" s="318" t="e">
        <f>Y1923*T1923*AE1923</f>
        <v>#DIV/0!</v>
      </c>
      <c r="AA1923" s="318" t="e">
        <f>U1923-V1923+Z1923</f>
        <v>#DIV/0!</v>
      </c>
      <c r="AB1923" s="270"/>
      <c r="AC1923" s="270"/>
      <c r="AD1923" s="281"/>
      <c r="AE1923" s="282" t="e">
        <f>VLOOKUP(AD1923,分类参数表!$I$2:$J$10,2,FALSE)</f>
        <v>#N/A</v>
      </c>
      <c r="AF1923" s="283"/>
      <c r="AG1923" s="269"/>
      <c r="AH1923" s="269"/>
      <c r="AI1923" s="269"/>
      <c r="AJ1923" s="269"/>
      <c r="AK1923" s="269"/>
      <c r="AL1923" s="269"/>
      <c r="AM1923" s="292"/>
      <c r="AN1923" s="293" t="e">
        <f t="shared" si="525"/>
        <v>#DIV/0!</v>
      </c>
      <c r="AO1923" s="298"/>
    </row>
    <row r="1924" spans="1:41" s="221" customFormat="1" ht="15" customHeight="1" x14ac:dyDescent="0.15">
      <c r="A1924" s="247"/>
      <c r="B1924" s="248">
        <f t="shared" ref="B1924:C1927" si="527">B1923</f>
        <v>0</v>
      </c>
      <c r="C1924" s="249">
        <f t="shared" si="527"/>
        <v>0</v>
      </c>
      <c r="D1924" s="250">
        <f>D1923+1</f>
        <v>2</v>
      </c>
      <c r="E1924" s="250"/>
      <c r="F1924" s="251"/>
      <c r="G1924" s="250"/>
      <c r="H1924" s="252"/>
      <c r="I1924" s="252"/>
      <c r="J1924" s="250"/>
      <c r="K1924" s="250"/>
      <c r="L1924" s="250"/>
      <c r="M1924" s="250"/>
      <c r="N1924" s="250"/>
      <c r="O1924" s="258">
        <f t="shared" si="524"/>
        <v>0</v>
      </c>
      <c r="P1924" s="333"/>
      <c r="Q1924" s="271"/>
      <c r="R1924" s="319"/>
      <c r="S1924" s="335"/>
      <c r="T1924" s="333"/>
      <c r="U1924" s="321"/>
      <c r="V1924" s="345"/>
      <c r="W1924" s="343"/>
      <c r="X1924" s="321"/>
      <c r="Y1924" s="319"/>
      <c r="Z1924" s="319"/>
      <c r="AA1924" s="319"/>
      <c r="AB1924" s="272"/>
      <c r="AC1924" s="272"/>
      <c r="AD1924" s="250">
        <f>AD1923</f>
        <v>0</v>
      </c>
      <c r="AE1924" s="284" t="e">
        <f>VLOOKUP(AD1924,分类参数表!$I$2:$J$10,2,FALSE)</f>
        <v>#N/A</v>
      </c>
      <c r="AF1924" s="285"/>
      <c r="AG1924" s="271"/>
      <c r="AH1924" s="271"/>
      <c r="AI1924" s="271"/>
      <c r="AJ1924" s="271"/>
      <c r="AK1924" s="271"/>
      <c r="AL1924" s="271"/>
      <c r="AM1924" s="294"/>
      <c r="AN1924" s="295" t="e">
        <f t="shared" si="525"/>
        <v>#DIV/0!</v>
      </c>
      <c r="AO1924" s="299"/>
    </row>
    <row r="1925" spans="1:41" s="221" customFormat="1" ht="15" customHeight="1" x14ac:dyDescent="0.15">
      <c r="A1925" s="247"/>
      <c r="B1925" s="248">
        <f t="shared" si="527"/>
        <v>0</v>
      </c>
      <c r="C1925" s="249">
        <f t="shared" si="527"/>
        <v>0</v>
      </c>
      <c r="D1925" s="250">
        <f>D1924+1</f>
        <v>3</v>
      </c>
      <c r="E1925" s="250"/>
      <c r="F1925" s="251"/>
      <c r="G1925" s="250"/>
      <c r="H1925" s="252"/>
      <c r="I1925" s="252"/>
      <c r="J1925" s="250"/>
      <c r="K1925" s="250"/>
      <c r="L1925" s="250"/>
      <c r="M1925" s="250"/>
      <c r="N1925" s="250"/>
      <c r="O1925" s="258">
        <f t="shared" si="524"/>
        <v>0</v>
      </c>
      <c r="P1925" s="333"/>
      <c r="Q1925" s="271"/>
      <c r="R1925" s="319"/>
      <c r="S1925" s="335"/>
      <c r="T1925" s="333"/>
      <c r="U1925" s="321"/>
      <c r="V1925" s="345"/>
      <c r="W1925" s="343"/>
      <c r="X1925" s="321"/>
      <c r="Y1925" s="319"/>
      <c r="Z1925" s="319"/>
      <c r="AA1925" s="319"/>
      <c r="AB1925" s="273"/>
      <c r="AC1925" s="273"/>
      <c r="AD1925" s="250">
        <f>AD1924</f>
        <v>0</v>
      </c>
      <c r="AE1925" s="284" t="e">
        <f>VLOOKUP(AD1925,分类参数表!$I$2:$J$10,2,FALSE)</f>
        <v>#N/A</v>
      </c>
      <c r="AF1925" s="285"/>
      <c r="AG1925" s="271"/>
      <c r="AH1925" s="271"/>
      <c r="AI1925" s="271"/>
      <c r="AJ1925" s="271"/>
      <c r="AK1925" s="271"/>
      <c r="AL1925" s="271"/>
      <c r="AM1925" s="294"/>
      <c r="AN1925" s="295" t="e">
        <f t="shared" si="525"/>
        <v>#DIV/0!</v>
      </c>
      <c r="AO1925" s="299"/>
    </row>
    <row r="1926" spans="1:41" s="221" customFormat="1" ht="15" customHeight="1" x14ac:dyDescent="0.15">
      <c r="A1926" s="247"/>
      <c r="B1926" s="248">
        <f t="shared" si="527"/>
        <v>0</v>
      </c>
      <c r="C1926" s="249">
        <f t="shared" si="527"/>
        <v>0</v>
      </c>
      <c r="D1926" s="250">
        <f>D1925+1</f>
        <v>4</v>
      </c>
      <c r="E1926" s="250"/>
      <c r="F1926" s="251"/>
      <c r="G1926" s="250"/>
      <c r="H1926" s="250"/>
      <c r="I1926" s="250"/>
      <c r="J1926" s="250"/>
      <c r="K1926" s="250"/>
      <c r="L1926" s="250"/>
      <c r="M1926" s="250"/>
      <c r="N1926" s="250"/>
      <c r="O1926" s="258">
        <f t="shared" si="524"/>
        <v>0</v>
      </c>
      <c r="P1926" s="333"/>
      <c r="Q1926" s="271"/>
      <c r="R1926" s="319"/>
      <c r="S1926" s="335"/>
      <c r="T1926" s="333"/>
      <c r="U1926" s="321"/>
      <c r="V1926" s="345"/>
      <c r="W1926" s="343"/>
      <c r="X1926" s="321"/>
      <c r="Y1926" s="319"/>
      <c r="Z1926" s="319"/>
      <c r="AA1926" s="319"/>
      <c r="AB1926" s="272"/>
      <c r="AC1926" s="272"/>
      <c r="AD1926" s="250">
        <f>AD1925</f>
        <v>0</v>
      </c>
      <c r="AE1926" s="284" t="e">
        <f>VLOOKUP(AD1926,分类参数表!$I$2:$J$10,2,FALSE)</f>
        <v>#N/A</v>
      </c>
      <c r="AF1926" s="285"/>
      <c r="AG1926" s="271"/>
      <c r="AH1926" s="271"/>
      <c r="AI1926" s="271"/>
      <c r="AJ1926" s="271"/>
      <c r="AK1926" s="271"/>
      <c r="AL1926" s="271"/>
      <c r="AM1926" s="294"/>
      <c r="AN1926" s="295" t="e">
        <f t="shared" si="525"/>
        <v>#DIV/0!</v>
      </c>
      <c r="AO1926" s="299"/>
    </row>
    <row r="1927" spans="1:41" s="221" customFormat="1" ht="15" customHeight="1" x14ac:dyDescent="0.15">
      <c r="A1927" s="247"/>
      <c r="B1927" s="248">
        <f t="shared" si="527"/>
        <v>0</v>
      </c>
      <c r="C1927" s="249">
        <f t="shared" si="527"/>
        <v>0</v>
      </c>
      <c r="D1927" s="250">
        <f>D1926+1</f>
        <v>5</v>
      </c>
      <c r="E1927" s="250"/>
      <c r="F1927" s="251"/>
      <c r="G1927" s="250"/>
      <c r="H1927" s="250"/>
      <c r="I1927" s="250"/>
      <c r="J1927" s="250"/>
      <c r="K1927" s="250"/>
      <c r="L1927" s="250"/>
      <c r="M1927" s="250"/>
      <c r="N1927" s="250"/>
      <c r="O1927" s="258">
        <f t="shared" si="524"/>
        <v>0</v>
      </c>
      <c r="P1927" s="333"/>
      <c r="Q1927" s="271"/>
      <c r="R1927" s="319"/>
      <c r="S1927" s="335"/>
      <c r="T1927" s="333"/>
      <c r="U1927" s="321"/>
      <c r="V1927" s="345"/>
      <c r="W1927" s="343"/>
      <c r="X1927" s="321"/>
      <c r="Y1927" s="319"/>
      <c r="Z1927" s="319"/>
      <c r="AA1927" s="319"/>
      <c r="AB1927" s="272"/>
      <c r="AC1927" s="272"/>
      <c r="AD1927" s="250">
        <f>AD1926</f>
        <v>0</v>
      </c>
      <c r="AE1927" s="284" t="e">
        <f>VLOOKUP(AD1927,分类参数表!$I$2:$J$10,2,FALSE)</f>
        <v>#N/A</v>
      </c>
      <c r="AF1927" s="285"/>
      <c r="AG1927" s="271"/>
      <c r="AH1927" s="271"/>
      <c r="AI1927" s="271"/>
      <c r="AJ1927" s="271"/>
      <c r="AK1927" s="271"/>
      <c r="AL1927" s="271"/>
      <c r="AM1927" s="294"/>
      <c r="AN1927" s="295" t="e">
        <f t="shared" si="525"/>
        <v>#DIV/0!</v>
      </c>
      <c r="AO1927" s="299"/>
    </row>
    <row r="1928" spans="1:41" s="218" customFormat="1" ht="15" customHeight="1" x14ac:dyDescent="0.15">
      <c r="A1928" s="229"/>
      <c r="B1928" s="230"/>
      <c r="C1928" s="231"/>
      <c r="D1928" s="232">
        <v>1</v>
      </c>
      <c r="E1928" s="233"/>
      <c r="F1928" s="233"/>
      <c r="G1928" s="232"/>
      <c r="H1928" s="234"/>
      <c r="I1928" s="234"/>
      <c r="J1928" s="232"/>
      <c r="K1928" s="233"/>
      <c r="L1928" s="232"/>
      <c r="M1928" s="232"/>
      <c r="N1928" s="232"/>
      <c r="O1928" s="255">
        <f t="shared" si="524"/>
        <v>0</v>
      </c>
      <c r="P1928" s="322">
        <f>SUM(O1928:O1932)</f>
        <v>0</v>
      </c>
      <c r="Q1928" s="264"/>
      <c r="R1928" s="330">
        <f>SUMPRODUCT(Q1928:Q1932+0)</f>
        <v>0</v>
      </c>
      <c r="S1928" s="346" t="e">
        <f>R1928/P1928</f>
        <v>#DIV/0!</v>
      </c>
      <c r="T1928" s="322" t="e">
        <f>LOOKUP(S1928,{0.4,0.45,0.5,0.55,0.6,0.65,0.7,0.75,0.8,0.85,0.9,0.95,1},{0.1,0.175,0.25,0.325,0.4,0.475,0.55,0.625,0.7,0.775,0.85,0.925,1})</f>
        <v>#DIV/0!</v>
      </c>
      <c r="U1928" s="324"/>
      <c r="V1928" s="326"/>
      <c r="W1928" s="328"/>
      <c r="X1928" s="324"/>
      <c r="Y1928" s="330">
        <f>R1928-(V1928/10)-X1928</f>
        <v>0</v>
      </c>
      <c r="Z1928" s="330" t="e">
        <f>Y1928*T1928*AE1928</f>
        <v>#DIV/0!</v>
      </c>
      <c r="AA1928" s="330" t="e">
        <f>U1928-V1928+Z1928</f>
        <v>#DIV/0!</v>
      </c>
      <c r="AB1928" s="265"/>
      <c r="AC1928" s="265"/>
      <c r="AD1928" s="276"/>
      <c r="AE1928" s="277" t="e">
        <f>VLOOKUP(AD1928,分类参数表!$I$2:$J$10,2,FALSE)</f>
        <v>#N/A</v>
      </c>
      <c r="AF1928" s="278"/>
      <c r="AG1928" s="264"/>
      <c r="AH1928" s="264"/>
      <c r="AI1928" s="264"/>
      <c r="AJ1928" s="264"/>
      <c r="AK1928" s="264"/>
      <c r="AL1928" s="264"/>
      <c r="AM1928" s="288"/>
      <c r="AN1928" s="289" t="e">
        <f t="shared" si="525"/>
        <v>#DIV/0!</v>
      </c>
      <c r="AO1928" s="296"/>
    </row>
    <row r="1929" spans="1:41" s="219" customFormat="1" ht="15" customHeight="1" x14ac:dyDescent="0.15">
      <c r="A1929" s="235"/>
      <c r="B1929" s="236">
        <f t="shared" ref="B1929:C1932" si="528">B1928</f>
        <v>0</v>
      </c>
      <c r="C1929" s="237">
        <f t="shared" si="528"/>
        <v>0</v>
      </c>
      <c r="D1929" s="238">
        <f>D1928+1</f>
        <v>2</v>
      </c>
      <c r="E1929" s="238"/>
      <c r="F1929" s="239"/>
      <c r="G1929" s="238"/>
      <c r="H1929" s="240"/>
      <c r="I1929" s="240"/>
      <c r="J1929" s="238"/>
      <c r="K1929" s="238"/>
      <c r="L1929" s="238"/>
      <c r="M1929" s="238"/>
      <c r="N1929" s="238"/>
      <c r="O1929" s="256">
        <f t="shared" si="524"/>
        <v>0</v>
      </c>
      <c r="P1929" s="323"/>
      <c r="Q1929" s="266"/>
      <c r="R1929" s="331"/>
      <c r="S1929" s="347"/>
      <c r="T1929" s="323"/>
      <c r="U1929" s="325"/>
      <c r="V1929" s="327"/>
      <c r="W1929" s="329"/>
      <c r="X1929" s="325"/>
      <c r="Y1929" s="331"/>
      <c r="Z1929" s="331"/>
      <c r="AA1929" s="331"/>
      <c r="AB1929" s="267"/>
      <c r="AC1929" s="267"/>
      <c r="AD1929" s="238">
        <f>AD1928</f>
        <v>0</v>
      </c>
      <c r="AE1929" s="279" t="e">
        <f>VLOOKUP(AD1929,分类参数表!$I$2:$J$10,2,FALSE)</f>
        <v>#N/A</v>
      </c>
      <c r="AF1929" s="280"/>
      <c r="AG1929" s="266"/>
      <c r="AH1929" s="266"/>
      <c r="AI1929" s="266"/>
      <c r="AJ1929" s="266"/>
      <c r="AK1929" s="266"/>
      <c r="AL1929" s="266"/>
      <c r="AM1929" s="290"/>
      <c r="AN1929" s="291" t="e">
        <f t="shared" si="525"/>
        <v>#DIV/0!</v>
      </c>
      <c r="AO1929" s="297"/>
    </row>
    <row r="1930" spans="1:41" s="219" customFormat="1" ht="15" customHeight="1" x14ac:dyDescent="0.15">
      <c r="A1930" s="235"/>
      <c r="B1930" s="236">
        <f t="shared" si="528"/>
        <v>0</v>
      </c>
      <c r="C1930" s="237">
        <f t="shared" si="528"/>
        <v>0</v>
      </c>
      <c r="D1930" s="238">
        <f>D1929+1</f>
        <v>3</v>
      </c>
      <c r="E1930" s="238"/>
      <c r="F1930" s="239"/>
      <c r="G1930" s="238"/>
      <c r="H1930" s="240"/>
      <c r="I1930" s="240"/>
      <c r="J1930" s="238"/>
      <c r="K1930" s="238"/>
      <c r="L1930" s="238"/>
      <c r="M1930" s="238"/>
      <c r="N1930" s="238"/>
      <c r="O1930" s="256">
        <f t="shared" si="524"/>
        <v>0</v>
      </c>
      <c r="P1930" s="323"/>
      <c r="Q1930" s="266"/>
      <c r="R1930" s="331"/>
      <c r="S1930" s="347"/>
      <c r="T1930" s="323"/>
      <c r="U1930" s="325"/>
      <c r="V1930" s="327"/>
      <c r="W1930" s="329"/>
      <c r="X1930" s="325"/>
      <c r="Y1930" s="331"/>
      <c r="Z1930" s="331"/>
      <c r="AA1930" s="331"/>
      <c r="AB1930" s="268"/>
      <c r="AC1930" s="268"/>
      <c r="AD1930" s="238">
        <f>AD1929</f>
        <v>0</v>
      </c>
      <c r="AE1930" s="279" t="e">
        <f>VLOOKUP(AD1930,分类参数表!$I$2:$J$10,2,FALSE)</f>
        <v>#N/A</v>
      </c>
      <c r="AF1930" s="280"/>
      <c r="AG1930" s="266"/>
      <c r="AH1930" s="266"/>
      <c r="AI1930" s="266"/>
      <c r="AJ1930" s="266"/>
      <c r="AK1930" s="266"/>
      <c r="AL1930" s="266"/>
      <c r="AM1930" s="290"/>
      <c r="AN1930" s="291" t="e">
        <f t="shared" si="525"/>
        <v>#DIV/0!</v>
      </c>
      <c r="AO1930" s="297"/>
    </row>
    <row r="1931" spans="1:41" s="219" customFormat="1" ht="15" customHeight="1" x14ac:dyDescent="0.15">
      <c r="A1931" s="235"/>
      <c r="B1931" s="236">
        <f t="shared" si="528"/>
        <v>0</v>
      </c>
      <c r="C1931" s="237">
        <f t="shared" si="528"/>
        <v>0</v>
      </c>
      <c r="D1931" s="238">
        <f>D1930+1</f>
        <v>4</v>
      </c>
      <c r="E1931" s="238"/>
      <c r="F1931" s="239"/>
      <c r="G1931" s="238"/>
      <c r="H1931" s="238"/>
      <c r="I1931" s="238"/>
      <c r="J1931" s="238"/>
      <c r="K1931" s="238"/>
      <c r="L1931" s="238"/>
      <c r="M1931" s="238"/>
      <c r="N1931" s="238"/>
      <c r="O1931" s="256">
        <f t="shared" si="524"/>
        <v>0</v>
      </c>
      <c r="P1931" s="323"/>
      <c r="Q1931" s="266"/>
      <c r="R1931" s="331"/>
      <c r="S1931" s="347"/>
      <c r="T1931" s="323"/>
      <c r="U1931" s="325"/>
      <c r="V1931" s="327"/>
      <c r="W1931" s="329"/>
      <c r="X1931" s="325"/>
      <c r="Y1931" s="331"/>
      <c r="Z1931" s="331"/>
      <c r="AA1931" s="331"/>
      <c r="AB1931" s="267"/>
      <c r="AC1931" s="267"/>
      <c r="AD1931" s="238">
        <f>AD1930</f>
        <v>0</v>
      </c>
      <c r="AE1931" s="279" t="e">
        <f>VLOOKUP(AD1931,分类参数表!$I$2:$J$10,2,FALSE)</f>
        <v>#N/A</v>
      </c>
      <c r="AF1931" s="280"/>
      <c r="AG1931" s="266"/>
      <c r="AH1931" s="266"/>
      <c r="AI1931" s="266"/>
      <c r="AJ1931" s="266"/>
      <c r="AK1931" s="266"/>
      <c r="AL1931" s="266"/>
      <c r="AM1931" s="290"/>
      <c r="AN1931" s="291" t="e">
        <f t="shared" si="525"/>
        <v>#DIV/0!</v>
      </c>
      <c r="AO1931" s="297"/>
    </row>
    <row r="1932" spans="1:41" s="219" customFormat="1" ht="15" customHeight="1" x14ac:dyDescent="0.15">
      <c r="A1932" s="235"/>
      <c r="B1932" s="236">
        <f t="shared" si="528"/>
        <v>0</v>
      </c>
      <c r="C1932" s="237">
        <f t="shared" si="528"/>
        <v>0</v>
      </c>
      <c r="D1932" s="238">
        <f>D1931+1</f>
        <v>5</v>
      </c>
      <c r="E1932" s="238"/>
      <c r="F1932" s="239"/>
      <c r="G1932" s="238"/>
      <c r="H1932" s="238"/>
      <c r="I1932" s="238"/>
      <c r="J1932" s="238"/>
      <c r="K1932" s="238"/>
      <c r="L1932" s="238"/>
      <c r="M1932" s="238"/>
      <c r="N1932" s="238"/>
      <c r="O1932" s="256">
        <f t="shared" si="524"/>
        <v>0</v>
      </c>
      <c r="P1932" s="323"/>
      <c r="Q1932" s="266"/>
      <c r="R1932" s="331"/>
      <c r="S1932" s="347"/>
      <c r="T1932" s="323"/>
      <c r="U1932" s="325"/>
      <c r="V1932" s="327"/>
      <c r="W1932" s="329"/>
      <c r="X1932" s="325"/>
      <c r="Y1932" s="331"/>
      <c r="Z1932" s="331"/>
      <c r="AA1932" s="331"/>
      <c r="AB1932" s="267"/>
      <c r="AC1932" s="267"/>
      <c r="AD1932" s="238">
        <f>AD1931</f>
        <v>0</v>
      </c>
      <c r="AE1932" s="279" t="e">
        <f>VLOOKUP(AD1932,分类参数表!$I$2:$J$10,2,FALSE)</f>
        <v>#N/A</v>
      </c>
      <c r="AF1932" s="280"/>
      <c r="AG1932" s="266"/>
      <c r="AH1932" s="266"/>
      <c r="AI1932" s="266"/>
      <c r="AJ1932" s="266"/>
      <c r="AK1932" s="266"/>
      <c r="AL1932" s="266"/>
      <c r="AM1932" s="290"/>
      <c r="AN1932" s="291" t="e">
        <f t="shared" si="525"/>
        <v>#DIV/0!</v>
      </c>
      <c r="AO1932" s="297"/>
    </row>
    <row r="1933" spans="1:41" s="220" customFormat="1" ht="15" customHeight="1" x14ac:dyDescent="0.15">
      <c r="A1933" s="241"/>
      <c r="B1933" s="242"/>
      <c r="C1933" s="243"/>
      <c r="D1933" s="244">
        <v>1</v>
      </c>
      <c r="E1933" s="245"/>
      <c r="F1933" s="245"/>
      <c r="G1933" s="244"/>
      <c r="H1933" s="246"/>
      <c r="I1933" s="246"/>
      <c r="J1933" s="244"/>
      <c r="K1933" s="245"/>
      <c r="L1933" s="244"/>
      <c r="M1933" s="244"/>
      <c r="N1933" s="244"/>
      <c r="O1933" s="257">
        <f t="shared" si="524"/>
        <v>0</v>
      </c>
      <c r="P1933" s="332">
        <f>SUM(O1933:O1937)</f>
        <v>0</v>
      </c>
      <c r="Q1933" s="269"/>
      <c r="R1933" s="318">
        <f>SUMPRODUCT(Q1933:Q1937+0)</f>
        <v>0</v>
      </c>
      <c r="S1933" s="334" t="e">
        <f>R1933/P1933</f>
        <v>#DIV/0!</v>
      </c>
      <c r="T1933" s="332" t="e">
        <f>LOOKUP(S1933,{0.4,0.45,0.5,0.55,0.6,0.65,0.7,0.75,0.8,0.85,0.9,0.95,1},{0.1,0.175,0.25,0.325,0.4,0.475,0.55,0.625,0.7,0.775,0.85,0.925,1})</f>
        <v>#DIV/0!</v>
      </c>
      <c r="U1933" s="320"/>
      <c r="V1933" s="344"/>
      <c r="W1933" s="342"/>
      <c r="X1933" s="320"/>
      <c r="Y1933" s="318">
        <f>R1933-(V1933/10)-X1933</f>
        <v>0</v>
      </c>
      <c r="Z1933" s="318" t="e">
        <f>Y1933*T1933*AE1933</f>
        <v>#DIV/0!</v>
      </c>
      <c r="AA1933" s="318" t="e">
        <f>U1933-V1933+Z1933</f>
        <v>#DIV/0!</v>
      </c>
      <c r="AB1933" s="270"/>
      <c r="AC1933" s="270"/>
      <c r="AD1933" s="281"/>
      <c r="AE1933" s="282" t="e">
        <f>VLOOKUP(AD1933,分类参数表!$I$2:$J$10,2,FALSE)</f>
        <v>#N/A</v>
      </c>
      <c r="AF1933" s="283"/>
      <c r="AG1933" s="269"/>
      <c r="AH1933" s="269"/>
      <c r="AI1933" s="269"/>
      <c r="AJ1933" s="269"/>
      <c r="AK1933" s="269"/>
      <c r="AL1933" s="269"/>
      <c r="AM1933" s="292"/>
      <c r="AN1933" s="293" t="e">
        <f t="shared" si="525"/>
        <v>#DIV/0!</v>
      </c>
      <c r="AO1933" s="298"/>
    </row>
    <row r="1934" spans="1:41" s="221" customFormat="1" ht="15" customHeight="1" x14ac:dyDescent="0.15">
      <c r="A1934" s="247"/>
      <c r="B1934" s="248">
        <f t="shared" ref="B1934:C1937" si="529">B1933</f>
        <v>0</v>
      </c>
      <c r="C1934" s="249">
        <f t="shared" si="529"/>
        <v>0</v>
      </c>
      <c r="D1934" s="250">
        <f>D1933+1</f>
        <v>2</v>
      </c>
      <c r="E1934" s="250"/>
      <c r="F1934" s="251"/>
      <c r="G1934" s="250"/>
      <c r="H1934" s="252"/>
      <c r="I1934" s="252"/>
      <c r="J1934" s="250"/>
      <c r="K1934" s="250"/>
      <c r="L1934" s="250"/>
      <c r="M1934" s="250"/>
      <c r="N1934" s="250"/>
      <c r="O1934" s="258">
        <f t="shared" si="524"/>
        <v>0</v>
      </c>
      <c r="P1934" s="333"/>
      <c r="Q1934" s="271"/>
      <c r="R1934" s="319"/>
      <c r="S1934" s="335"/>
      <c r="T1934" s="333"/>
      <c r="U1934" s="321"/>
      <c r="V1934" s="345"/>
      <c r="W1934" s="343"/>
      <c r="X1934" s="321"/>
      <c r="Y1934" s="319"/>
      <c r="Z1934" s="319"/>
      <c r="AA1934" s="319"/>
      <c r="AB1934" s="272"/>
      <c r="AC1934" s="272"/>
      <c r="AD1934" s="250">
        <f>AD1933</f>
        <v>0</v>
      </c>
      <c r="AE1934" s="284" t="e">
        <f>VLOOKUP(AD1934,分类参数表!$I$2:$J$10,2,FALSE)</f>
        <v>#N/A</v>
      </c>
      <c r="AF1934" s="285"/>
      <c r="AG1934" s="271"/>
      <c r="AH1934" s="271"/>
      <c r="AI1934" s="271"/>
      <c r="AJ1934" s="271"/>
      <c r="AK1934" s="271"/>
      <c r="AL1934" s="271"/>
      <c r="AM1934" s="294"/>
      <c r="AN1934" s="295" t="e">
        <f t="shared" si="525"/>
        <v>#DIV/0!</v>
      </c>
      <c r="AO1934" s="299"/>
    </row>
    <row r="1935" spans="1:41" s="221" customFormat="1" ht="15" customHeight="1" x14ac:dyDescent="0.15">
      <c r="A1935" s="247"/>
      <c r="B1935" s="248">
        <f t="shared" si="529"/>
        <v>0</v>
      </c>
      <c r="C1935" s="249">
        <f t="shared" si="529"/>
        <v>0</v>
      </c>
      <c r="D1935" s="250">
        <f>D1934+1</f>
        <v>3</v>
      </c>
      <c r="E1935" s="250"/>
      <c r="F1935" s="251"/>
      <c r="G1935" s="250"/>
      <c r="H1935" s="252"/>
      <c r="I1935" s="252"/>
      <c r="J1935" s="250"/>
      <c r="K1935" s="250"/>
      <c r="L1935" s="250"/>
      <c r="M1935" s="250"/>
      <c r="N1935" s="250"/>
      <c r="O1935" s="258">
        <f t="shared" si="524"/>
        <v>0</v>
      </c>
      <c r="P1935" s="333"/>
      <c r="Q1935" s="271"/>
      <c r="R1935" s="319"/>
      <c r="S1935" s="335"/>
      <c r="T1935" s="333"/>
      <c r="U1935" s="321"/>
      <c r="V1935" s="345"/>
      <c r="W1935" s="343"/>
      <c r="X1935" s="321"/>
      <c r="Y1935" s="319"/>
      <c r="Z1935" s="319"/>
      <c r="AA1935" s="319"/>
      <c r="AB1935" s="273"/>
      <c r="AC1935" s="273"/>
      <c r="AD1935" s="250">
        <f>AD1934</f>
        <v>0</v>
      </c>
      <c r="AE1935" s="284" t="e">
        <f>VLOOKUP(AD1935,分类参数表!$I$2:$J$10,2,FALSE)</f>
        <v>#N/A</v>
      </c>
      <c r="AF1935" s="285"/>
      <c r="AG1935" s="271"/>
      <c r="AH1935" s="271"/>
      <c r="AI1935" s="271"/>
      <c r="AJ1935" s="271"/>
      <c r="AK1935" s="271"/>
      <c r="AL1935" s="271"/>
      <c r="AM1935" s="294"/>
      <c r="AN1935" s="295" t="e">
        <f t="shared" si="525"/>
        <v>#DIV/0!</v>
      </c>
      <c r="AO1935" s="299"/>
    </row>
    <row r="1936" spans="1:41" s="221" customFormat="1" ht="15" customHeight="1" x14ac:dyDescent="0.15">
      <c r="A1936" s="247"/>
      <c r="B1936" s="248">
        <f t="shared" si="529"/>
        <v>0</v>
      </c>
      <c r="C1936" s="249">
        <f t="shared" si="529"/>
        <v>0</v>
      </c>
      <c r="D1936" s="250">
        <f>D1935+1</f>
        <v>4</v>
      </c>
      <c r="E1936" s="250"/>
      <c r="F1936" s="251"/>
      <c r="G1936" s="250"/>
      <c r="H1936" s="250"/>
      <c r="I1936" s="250"/>
      <c r="J1936" s="250"/>
      <c r="K1936" s="250"/>
      <c r="L1936" s="250"/>
      <c r="M1936" s="250"/>
      <c r="N1936" s="250"/>
      <c r="O1936" s="258">
        <f t="shared" si="524"/>
        <v>0</v>
      </c>
      <c r="P1936" s="333"/>
      <c r="Q1936" s="271"/>
      <c r="R1936" s="319"/>
      <c r="S1936" s="335"/>
      <c r="T1936" s="333"/>
      <c r="U1936" s="321"/>
      <c r="V1936" s="345"/>
      <c r="W1936" s="343"/>
      <c r="X1936" s="321"/>
      <c r="Y1936" s="319"/>
      <c r="Z1936" s="319"/>
      <c r="AA1936" s="319"/>
      <c r="AB1936" s="272"/>
      <c r="AC1936" s="272"/>
      <c r="AD1936" s="250">
        <f>AD1935</f>
        <v>0</v>
      </c>
      <c r="AE1936" s="284" t="e">
        <f>VLOOKUP(AD1936,分类参数表!$I$2:$J$10,2,FALSE)</f>
        <v>#N/A</v>
      </c>
      <c r="AF1936" s="285"/>
      <c r="AG1936" s="271"/>
      <c r="AH1936" s="271"/>
      <c r="AI1936" s="271"/>
      <c r="AJ1936" s="271"/>
      <c r="AK1936" s="271"/>
      <c r="AL1936" s="271"/>
      <c r="AM1936" s="294"/>
      <c r="AN1936" s="295" t="e">
        <f t="shared" si="525"/>
        <v>#DIV/0!</v>
      </c>
      <c r="AO1936" s="299"/>
    </row>
    <row r="1937" spans="1:41" s="221" customFormat="1" ht="15" customHeight="1" x14ac:dyDescent="0.15">
      <c r="A1937" s="247"/>
      <c r="B1937" s="248">
        <f t="shared" si="529"/>
        <v>0</v>
      </c>
      <c r="C1937" s="249">
        <f t="shared" si="529"/>
        <v>0</v>
      </c>
      <c r="D1937" s="250">
        <f>D1936+1</f>
        <v>5</v>
      </c>
      <c r="E1937" s="250"/>
      <c r="F1937" s="251"/>
      <c r="G1937" s="250"/>
      <c r="H1937" s="250"/>
      <c r="I1937" s="250"/>
      <c r="J1937" s="250"/>
      <c r="K1937" s="250"/>
      <c r="L1937" s="250"/>
      <c r="M1937" s="250"/>
      <c r="N1937" s="250"/>
      <c r="O1937" s="258">
        <f t="shared" si="524"/>
        <v>0</v>
      </c>
      <c r="P1937" s="333"/>
      <c r="Q1937" s="271"/>
      <c r="R1937" s="319"/>
      <c r="S1937" s="335"/>
      <c r="T1937" s="333"/>
      <c r="U1937" s="321"/>
      <c r="V1937" s="345"/>
      <c r="W1937" s="343"/>
      <c r="X1937" s="321"/>
      <c r="Y1937" s="319"/>
      <c r="Z1937" s="319"/>
      <c r="AA1937" s="319"/>
      <c r="AB1937" s="272"/>
      <c r="AC1937" s="272"/>
      <c r="AD1937" s="250">
        <f>AD1936</f>
        <v>0</v>
      </c>
      <c r="AE1937" s="284" t="e">
        <f>VLOOKUP(AD1937,分类参数表!$I$2:$J$10,2,FALSE)</f>
        <v>#N/A</v>
      </c>
      <c r="AF1937" s="285"/>
      <c r="AG1937" s="271"/>
      <c r="AH1937" s="271"/>
      <c r="AI1937" s="271"/>
      <c r="AJ1937" s="271"/>
      <c r="AK1937" s="271"/>
      <c r="AL1937" s="271"/>
      <c r="AM1937" s="294"/>
      <c r="AN1937" s="295" t="e">
        <f t="shared" si="525"/>
        <v>#DIV/0!</v>
      </c>
      <c r="AO1937" s="299"/>
    </row>
    <row r="1938" spans="1:41" s="218" customFormat="1" ht="15" customHeight="1" x14ac:dyDescent="0.15">
      <c r="A1938" s="229"/>
      <c r="B1938" s="230"/>
      <c r="C1938" s="231"/>
      <c r="D1938" s="232">
        <v>1</v>
      </c>
      <c r="E1938" s="233"/>
      <c r="F1938" s="233"/>
      <c r="G1938" s="232"/>
      <c r="H1938" s="234"/>
      <c r="I1938" s="234"/>
      <c r="J1938" s="232"/>
      <c r="K1938" s="233"/>
      <c r="L1938" s="232"/>
      <c r="M1938" s="232"/>
      <c r="N1938" s="232"/>
      <c r="O1938" s="255">
        <f t="shared" si="524"/>
        <v>0</v>
      </c>
      <c r="P1938" s="322">
        <f>SUM(O1938:O1942)</f>
        <v>0</v>
      </c>
      <c r="Q1938" s="264"/>
      <c r="R1938" s="330">
        <f>SUMPRODUCT(Q1938:Q1942+0)</f>
        <v>0</v>
      </c>
      <c r="S1938" s="346" t="e">
        <f>R1938/P1938</f>
        <v>#DIV/0!</v>
      </c>
      <c r="T1938" s="322" t="e">
        <f>LOOKUP(S1938,{0.4,0.45,0.5,0.55,0.6,0.65,0.7,0.75,0.8,0.85,0.9,0.95,1},{0.1,0.175,0.25,0.325,0.4,0.475,0.55,0.625,0.7,0.775,0.85,0.925,1})</f>
        <v>#DIV/0!</v>
      </c>
      <c r="U1938" s="324"/>
      <c r="V1938" s="326"/>
      <c r="W1938" s="328"/>
      <c r="X1938" s="324"/>
      <c r="Y1938" s="330">
        <f>R1938-(V1938/10)-X1938</f>
        <v>0</v>
      </c>
      <c r="Z1938" s="330" t="e">
        <f>Y1938*T1938*AE1938</f>
        <v>#DIV/0!</v>
      </c>
      <c r="AA1938" s="330" t="e">
        <f>U1938-V1938+Z1938</f>
        <v>#DIV/0!</v>
      </c>
      <c r="AB1938" s="265"/>
      <c r="AC1938" s="265"/>
      <c r="AD1938" s="276"/>
      <c r="AE1938" s="277" t="e">
        <f>VLOOKUP(AD1938,分类参数表!$I$2:$J$10,2,FALSE)</f>
        <v>#N/A</v>
      </c>
      <c r="AF1938" s="278"/>
      <c r="AG1938" s="264"/>
      <c r="AH1938" s="264"/>
      <c r="AI1938" s="264"/>
      <c r="AJ1938" s="264"/>
      <c r="AK1938" s="264"/>
      <c r="AL1938" s="264"/>
      <c r="AM1938" s="288"/>
      <c r="AN1938" s="289" t="e">
        <f t="shared" si="525"/>
        <v>#DIV/0!</v>
      </c>
      <c r="AO1938" s="296"/>
    </row>
    <row r="1939" spans="1:41" s="219" customFormat="1" ht="15" customHeight="1" x14ac:dyDescent="0.15">
      <c r="A1939" s="235"/>
      <c r="B1939" s="236">
        <f t="shared" ref="B1939:C1942" si="530">B1938</f>
        <v>0</v>
      </c>
      <c r="C1939" s="237">
        <f t="shared" si="530"/>
        <v>0</v>
      </c>
      <c r="D1939" s="238">
        <f>D1938+1</f>
        <v>2</v>
      </c>
      <c r="E1939" s="238"/>
      <c r="F1939" s="239"/>
      <c r="G1939" s="238"/>
      <c r="H1939" s="240"/>
      <c r="I1939" s="240"/>
      <c r="J1939" s="238"/>
      <c r="K1939" s="238"/>
      <c r="L1939" s="238"/>
      <c r="M1939" s="238"/>
      <c r="N1939" s="238"/>
      <c r="O1939" s="256">
        <f t="shared" si="524"/>
        <v>0</v>
      </c>
      <c r="P1939" s="323"/>
      <c r="Q1939" s="266"/>
      <c r="R1939" s="331"/>
      <c r="S1939" s="347"/>
      <c r="T1939" s="323"/>
      <c r="U1939" s="325"/>
      <c r="V1939" s="327"/>
      <c r="W1939" s="329"/>
      <c r="X1939" s="325"/>
      <c r="Y1939" s="331"/>
      <c r="Z1939" s="331"/>
      <c r="AA1939" s="331"/>
      <c r="AB1939" s="267"/>
      <c r="AC1939" s="267"/>
      <c r="AD1939" s="238">
        <f>AD1938</f>
        <v>0</v>
      </c>
      <c r="AE1939" s="279" t="e">
        <f>VLOOKUP(AD1939,分类参数表!$I$2:$J$10,2,FALSE)</f>
        <v>#N/A</v>
      </c>
      <c r="AF1939" s="280"/>
      <c r="AG1939" s="266"/>
      <c r="AH1939" s="266"/>
      <c r="AI1939" s="266"/>
      <c r="AJ1939" s="266"/>
      <c r="AK1939" s="266"/>
      <c r="AL1939" s="266"/>
      <c r="AM1939" s="290"/>
      <c r="AN1939" s="291" t="e">
        <f t="shared" si="525"/>
        <v>#DIV/0!</v>
      </c>
      <c r="AO1939" s="297"/>
    </row>
    <row r="1940" spans="1:41" s="219" customFormat="1" ht="15" customHeight="1" x14ac:dyDescent="0.15">
      <c r="A1940" s="235"/>
      <c r="B1940" s="236">
        <f t="shared" si="530"/>
        <v>0</v>
      </c>
      <c r="C1940" s="237">
        <f t="shared" si="530"/>
        <v>0</v>
      </c>
      <c r="D1940" s="238">
        <f>D1939+1</f>
        <v>3</v>
      </c>
      <c r="E1940" s="238"/>
      <c r="F1940" s="239"/>
      <c r="G1940" s="238"/>
      <c r="H1940" s="240"/>
      <c r="I1940" s="240"/>
      <c r="J1940" s="238"/>
      <c r="K1940" s="238"/>
      <c r="L1940" s="238"/>
      <c r="M1940" s="238"/>
      <c r="N1940" s="238"/>
      <c r="O1940" s="256">
        <f t="shared" si="524"/>
        <v>0</v>
      </c>
      <c r="P1940" s="323"/>
      <c r="Q1940" s="266"/>
      <c r="R1940" s="331"/>
      <c r="S1940" s="347"/>
      <c r="T1940" s="323"/>
      <c r="U1940" s="325"/>
      <c r="V1940" s="327"/>
      <c r="W1940" s="329"/>
      <c r="X1940" s="325"/>
      <c r="Y1940" s="331"/>
      <c r="Z1940" s="331"/>
      <c r="AA1940" s="331"/>
      <c r="AB1940" s="268"/>
      <c r="AC1940" s="268"/>
      <c r="AD1940" s="238">
        <f>AD1939</f>
        <v>0</v>
      </c>
      <c r="AE1940" s="279" t="e">
        <f>VLOOKUP(AD1940,分类参数表!$I$2:$J$10,2,FALSE)</f>
        <v>#N/A</v>
      </c>
      <c r="AF1940" s="280"/>
      <c r="AG1940" s="266"/>
      <c r="AH1940" s="266"/>
      <c r="AI1940" s="266"/>
      <c r="AJ1940" s="266"/>
      <c r="AK1940" s="266"/>
      <c r="AL1940" s="266"/>
      <c r="AM1940" s="290"/>
      <c r="AN1940" s="291" t="e">
        <f t="shared" si="525"/>
        <v>#DIV/0!</v>
      </c>
      <c r="AO1940" s="297"/>
    </row>
    <row r="1941" spans="1:41" s="219" customFormat="1" ht="15" customHeight="1" x14ac:dyDescent="0.15">
      <c r="A1941" s="235"/>
      <c r="B1941" s="236">
        <f t="shared" si="530"/>
        <v>0</v>
      </c>
      <c r="C1941" s="237">
        <f t="shared" si="530"/>
        <v>0</v>
      </c>
      <c r="D1941" s="238">
        <f>D1940+1</f>
        <v>4</v>
      </c>
      <c r="E1941" s="238"/>
      <c r="F1941" s="239"/>
      <c r="G1941" s="238"/>
      <c r="H1941" s="238"/>
      <c r="I1941" s="238"/>
      <c r="J1941" s="238"/>
      <c r="K1941" s="238"/>
      <c r="L1941" s="238"/>
      <c r="M1941" s="238"/>
      <c r="N1941" s="238"/>
      <c r="O1941" s="256">
        <f t="shared" si="524"/>
        <v>0</v>
      </c>
      <c r="P1941" s="323"/>
      <c r="Q1941" s="266"/>
      <c r="R1941" s="331"/>
      <c r="S1941" s="347"/>
      <c r="T1941" s="323"/>
      <c r="U1941" s="325"/>
      <c r="V1941" s="327"/>
      <c r="W1941" s="329"/>
      <c r="X1941" s="325"/>
      <c r="Y1941" s="331"/>
      <c r="Z1941" s="331"/>
      <c r="AA1941" s="331"/>
      <c r="AB1941" s="267"/>
      <c r="AC1941" s="267"/>
      <c r="AD1941" s="238">
        <f>AD1940</f>
        <v>0</v>
      </c>
      <c r="AE1941" s="279" t="e">
        <f>VLOOKUP(AD1941,分类参数表!$I$2:$J$10,2,FALSE)</f>
        <v>#N/A</v>
      </c>
      <c r="AF1941" s="280"/>
      <c r="AG1941" s="266"/>
      <c r="AH1941" s="266"/>
      <c r="AI1941" s="266"/>
      <c r="AJ1941" s="266"/>
      <c r="AK1941" s="266"/>
      <c r="AL1941" s="266"/>
      <c r="AM1941" s="290"/>
      <c r="AN1941" s="291" t="e">
        <f t="shared" si="525"/>
        <v>#DIV/0!</v>
      </c>
      <c r="AO1941" s="297"/>
    </row>
    <row r="1942" spans="1:41" s="219" customFormat="1" ht="15" customHeight="1" x14ac:dyDescent="0.15">
      <c r="A1942" s="235"/>
      <c r="B1942" s="236">
        <f t="shared" si="530"/>
        <v>0</v>
      </c>
      <c r="C1942" s="237">
        <f t="shared" si="530"/>
        <v>0</v>
      </c>
      <c r="D1942" s="238">
        <f>D1941+1</f>
        <v>5</v>
      </c>
      <c r="E1942" s="238"/>
      <c r="F1942" s="239"/>
      <c r="G1942" s="238"/>
      <c r="H1942" s="238"/>
      <c r="I1942" s="238"/>
      <c r="J1942" s="238"/>
      <c r="K1942" s="238"/>
      <c r="L1942" s="238"/>
      <c r="M1942" s="238"/>
      <c r="N1942" s="238"/>
      <c r="O1942" s="256">
        <f t="shared" si="524"/>
        <v>0</v>
      </c>
      <c r="P1942" s="323"/>
      <c r="Q1942" s="266"/>
      <c r="R1942" s="331"/>
      <c r="S1942" s="347"/>
      <c r="T1942" s="323"/>
      <c r="U1942" s="325"/>
      <c r="V1942" s="327"/>
      <c r="W1942" s="329"/>
      <c r="X1942" s="325"/>
      <c r="Y1942" s="331"/>
      <c r="Z1942" s="331"/>
      <c r="AA1942" s="331"/>
      <c r="AB1942" s="267"/>
      <c r="AC1942" s="267"/>
      <c r="AD1942" s="238">
        <f>AD1941</f>
        <v>0</v>
      </c>
      <c r="AE1942" s="279" t="e">
        <f>VLOOKUP(AD1942,分类参数表!$I$2:$J$10,2,FALSE)</f>
        <v>#N/A</v>
      </c>
      <c r="AF1942" s="280"/>
      <c r="AG1942" s="266"/>
      <c r="AH1942" s="266"/>
      <c r="AI1942" s="266"/>
      <c r="AJ1942" s="266"/>
      <c r="AK1942" s="266"/>
      <c r="AL1942" s="266"/>
      <c r="AM1942" s="290"/>
      <c r="AN1942" s="291" t="e">
        <f t="shared" si="525"/>
        <v>#DIV/0!</v>
      </c>
      <c r="AO1942" s="297"/>
    </row>
    <row r="1943" spans="1:41" x14ac:dyDescent="0.15">
      <c r="A1943" s="253"/>
      <c r="B1943" s="38"/>
      <c r="C1943" s="37"/>
      <c r="D1943" s="38"/>
      <c r="E1943" s="38"/>
      <c r="F1943" s="38"/>
      <c r="G1943" s="38"/>
      <c r="H1943" s="38"/>
      <c r="I1943" s="38"/>
      <c r="J1943" s="38"/>
      <c r="K1943" s="38"/>
      <c r="L1943" s="38"/>
      <c r="M1943" s="38"/>
      <c r="N1943" s="38"/>
      <c r="O1943" s="38"/>
      <c r="P1943" s="38"/>
      <c r="Q1943" s="67"/>
      <c r="R1943" s="38"/>
      <c r="S1943" s="38"/>
      <c r="T1943" s="38"/>
      <c r="U1943" s="38"/>
      <c r="V1943" s="68"/>
      <c r="W1943" s="67"/>
      <c r="X1943" s="38"/>
      <c r="Y1943" s="68"/>
      <c r="Z1943" s="68"/>
      <c r="AA1943" s="68"/>
      <c r="AB1943" s="68"/>
      <c r="AC1943" s="68"/>
      <c r="AD1943" s="38"/>
      <c r="AE1943" s="286"/>
      <c r="AF1943" s="38"/>
      <c r="AG1943" s="38"/>
      <c r="AH1943" s="38"/>
      <c r="AI1943" s="38"/>
      <c r="AJ1943" s="38"/>
      <c r="AK1943" s="38"/>
      <c r="AL1943" s="38"/>
      <c r="AM1943" s="68"/>
      <c r="AN1943" s="90"/>
      <c r="AO1943" s="98"/>
    </row>
    <row r="1944" spans="1:41" s="218" customFormat="1" ht="15" customHeight="1" x14ac:dyDescent="0.15">
      <c r="A1944" s="229"/>
      <c r="B1944" s="230"/>
      <c r="C1944" s="231"/>
      <c r="D1944" s="232">
        <v>1</v>
      </c>
      <c r="E1944" s="233"/>
      <c r="F1944" s="233"/>
      <c r="G1944" s="232"/>
      <c r="H1944" s="234"/>
      <c r="I1944" s="234"/>
      <c r="J1944" s="232"/>
      <c r="K1944" s="233"/>
      <c r="L1944" s="232"/>
      <c r="M1944" s="232"/>
      <c r="N1944" s="232"/>
      <c r="O1944" s="255">
        <f t="shared" ref="O1944:O1968" si="531">N1944*M1944</f>
        <v>0</v>
      </c>
      <c r="P1944" s="322">
        <f>SUM(O1944:O1948)</f>
        <v>0</v>
      </c>
      <c r="Q1944" s="264"/>
      <c r="R1944" s="330">
        <f>SUMPRODUCT(Q1944:Q1948+0)</f>
        <v>0</v>
      </c>
      <c r="S1944" s="346" t="e">
        <f>R1944/P1944</f>
        <v>#DIV/0!</v>
      </c>
      <c r="T1944" s="322" t="e">
        <f>LOOKUP(S1944,{0.4,0.45,0.5,0.55,0.6,0.65,0.7,0.75,0.8,0.85,0.9,0.95,1},{0.1,0.175,0.25,0.325,0.4,0.475,0.55,0.625,0.7,0.775,0.85,0.925,1})</f>
        <v>#DIV/0!</v>
      </c>
      <c r="U1944" s="324"/>
      <c r="V1944" s="326"/>
      <c r="W1944" s="328"/>
      <c r="X1944" s="324"/>
      <c r="Y1944" s="330">
        <f>R1944-(V1944/10)-X1944</f>
        <v>0</v>
      </c>
      <c r="Z1944" s="330" t="e">
        <f>Y1944*T1944*AE1944</f>
        <v>#DIV/0!</v>
      </c>
      <c r="AA1944" s="330" t="e">
        <f>U1944-V1944+Z1944</f>
        <v>#DIV/0!</v>
      </c>
      <c r="AB1944" s="265"/>
      <c r="AC1944" s="265"/>
      <c r="AD1944" s="276"/>
      <c r="AE1944" s="277" t="e">
        <f>VLOOKUP(AD1944,分类参数表!$I$2:$J$10,2,FALSE)</f>
        <v>#N/A</v>
      </c>
      <c r="AF1944" s="278"/>
      <c r="AG1944" s="264"/>
      <c r="AH1944" s="264"/>
      <c r="AI1944" s="264"/>
      <c r="AJ1944" s="264"/>
      <c r="AK1944" s="264"/>
      <c r="AL1944" s="264"/>
      <c r="AM1944" s="288"/>
      <c r="AN1944" s="289" t="e">
        <f t="shared" ref="AN1944:AN1968" si="532">(Q1944-AM1944)/M1944/N1944</f>
        <v>#DIV/0!</v>
      </c>
      <c r="AO1944" s="296"/>
    </row>
    <row r="1945" spans="1:41" s="219" customFormat="1" ht="15" customHeight="1" x14ac:dyDescent="0.15">
      <c r="A1945" s="235"/>
      <c r="B1945" s="236">
        <f t="shared" ref="B1945:C1948" si="533">B1944</f>
        <v>0</v>
      </c>
      <c r="C1945" s="237">
        <f t="shared" si="533"/>
        <v>0</v>
      </c>
      <c r="D1945" s="238">
        <f>D1944+1</f>
        <v>2</v>
      </c>
      <c r="E1945" s="238"/>
      <c r="F1945" s="239"/>
      <c r="G1945" s="238"/>
      <c r="H1945" s="240"/>
      <c r="I1945" s="240"/>
      <c r="J1945" s="238"/>
      <c r="K1945" s="238"/>
      <c r="L1945" s="238"/>
      <c r="M1945" s="238"/>
      <c r="N1945" s="238"/>
      <c r="O1945" s="256">
        <f t="shared" si="531"/>
        <v>0</v>
      </c>
      <c r="P1945" s="323"/>
      <c r="Q1945" s="266"/>
      <c r="R1945" s="331"/>
      <c r="S1945" s="347"/>
      <c r="T1945" s="323"/>
      <c r="U1945" s="325"/>
      <c r="V1945" s="327"/>
      <c r="W1945" s="329"/>
      <c r="X1945" s="325"/>
      <c r="Y1945" s="331"/>
      <c r="Z1945" s="331"/>
      <c r="AA1945" s="331"/>
      <c r="AB1945" s="267"/>
      <c r="AC1945" s="267"/>
      <c r="AD1945" s="238">
        <f>AD1944</f>
        <v>0</v>
      </c>
      <c r="AE1945" s="279" t="e">
        <f>VLOOKUP(AD1945,分类参数表!$I$2:$J$10,2,FALSE)</f>
        <v>#N/A</v>
      </c>
      <c r="AF1945" s="280"/>
      <c r="AG1945" s="266"/>
      <c r="AH1945" s="266"/>
      <c r="AI1945" s="266"/>
      <c r="AJ1945" s="266"/>
      <c r="AK1945" s="266"/>
      <c r="AL1945" s="266"/>
      <c r="AM1945" s="290"/>
      <c r="AN1945" s="291" t="e">
        <f t="shared" si="532"/>
        <v>#DIV/0!</v>
      </c>
      <c r="AO1945" s="297"/>
    </row>
    <row r="1946" spans="1:41" s="219" customFormat="1" ht="15" customHeight="1" x14ac:dyDescent="0.15">
      <c r="A1946" s="235"/>
      <c r="B1946" s="236">
        <f t="shared" si="533"/>
        <v>0</v>
      </c>
      <c r="C1946" s="237">
        <f t="shared" si="533"/>
        <v>0</v>
      </c>
      <c r="D1946" s="238">
        <f>D1945+1</f>
        <v>3</v>
      </c>
      <c r="E1946" s="238"/>
      <c r="F1946" s="239"/>
      <c r="G1946" s="238"/>
      <c r="H1946" s="240"/>
      <c r="I1946" s="240"/>
      <c r="J1946" s="238"/>
      <c r="K1946" s="238"/>
      <c r="L1946" s="238"/>
      <c r="M1946" s="238"/>
      <c r="N1946" s="238"/>
      <c r="O1946" s="256">
        <f t="shared" si="531"/>
        <v>0</v>
      </c>
      <c r="P1946" s="323"/>
      <c r="Q1946" s="266"/>
      <c r="R1946" s="331"/>
      <c r="S1946" s="347"/>
      <c r="T1946" s="323"/>
      <c r="U1946" s="325"/>
      <c r="V1946" s="327"/>
      <c r="W1946" s="329"/>
      <c r="X1946" s="325"/>
      <c r="Y1946" s="331"/>
      <c r="Z1946" s="331"/>
      <c r="AA1946" s="331"/>
      <c r="AB1946" s="268"/>
      <c r="AC1946" s="268"/>
      <c r="AD1946" s="238">
        <f>AD1945</f>
        <v>0</v>
      </c>
      <c r="AE1946" s="279" t="e">
        <f>VLOOKUP(AD1946,分类参数表!$I$2:$J$10,2,FALSE)</f>
        <v>#N/A</v>
      </c>
      <c r="AF1946" s="280"/>
      <c r="AG1946" s="266"/>
      <c r="AH1946" s="266"/>
      <c r="AI1946" s="266"/>
      <c r="AJ1946" s="266"/>
      <c r="AK1946" s="266"/>
      <c r="AL1946" s="266"/>
      <c r="AM1946" s="290"/>
      <c r="AN1946" s="291" t="e">
        <f t="shared" si="532"/>
        <v>#DIV/0!</v>
      </c>
      <c r="AO1946" s="297"/>
    </row>
    <row r="1947" spans="1:41" s="219" customFormat="1" ht="15" customHeight="1" x14ac:dyDescent="0.15">
      <c r="A1947" s="235"/>
      <c r="B1947" s="236">
        <f t="shared" si="533"/>
        <v>0</v>
      </c>
      <c r="C1947" s="237">
        <f t="shared" si="533"/>
        <v>0</v>
      </c>
      <c r="D1947" s="238">
        <f>D1946+1</f>
        <v>4</v>
      </c>
      <c r="E1947" s="238"/>
      <c r="F1947" s="239"/>
      <c r="G1947" s="238"/>
      <c r="H1947" s="238"/>
      <c r="I1947" s="238"/>
      <c r="J1947" s="238"/>
      <c r="K1947" s="238"/>
      <c r="L1947" s="238"/>
      <c r="M1947" s="238"/>
      <c r="N1947" s="238"/>
      <c r="O1947" s="256">
        <f t="shared" si="531"/>
        <v>0</v>
      </c>
      <c r="P1947" s="323"/>
      <c r="Q1947" s="266"/>
      <c r="R1947" s="331"/>
      <c r="S1947" s="347"/>
      <c r="T1947" s="323"/>
      <c r="U1947" s="325"/>
      <c r="V1947" s="327"/>
      <c r="W1947" s="329"/>
      <c r="X1947" s="325"/>
      <c r="Y1947" s="331"/>
      <c r="Z1947" s="331"/>
      <c r="AA1947" s="331"/>
      <c r="AB1947" s="267"/>
      <c r="AC1947" s="267"/>
      <c r="AD1947" s="238">
        <f>AD1946</f>
        <v>0</v>
      </c>
      <c r="AE1947" s="279" t="e">
        <f>VLOOKUP(AD1947,分类参数表!$I$2:$J$10,2,FALSE)</f>
        <v>#N/A</v>
      </c>
      <c r="AF1947" s="280"/>
      <c r="AG1947" s="266"/>
      <c r="AH1947" s="266"/>
      <c r="AI1947" s="266"/>
      <c r="AJ1947" s="266"/>
      <c r="AK1947" s="266"/>
      <c r="AL1947" s="266"/>
      <c r="AM1947" s="290"/>
      <c r="AN1947" s="291" t="e">
        <f t="shared" si="532"/>
        <v>#DIV/0!</v>
      </c>
      <c r="AO1947" s="297"/>
    </row>
    <row r="1948" spans="1:41" s="219" customFormat="1" ht="15" customHeight="1" x14ac:dyDescent="0.15">
      <c r="A1948" s="235"/>
      <c r="B1948" s="236">
        <f t="shared" si="533"/>
        <v>0</v>
      </c>
      <c r="C1948" s="237">
        <f t="shared" si="533"/>
        <v>0</v>
      </c>
      <c r="D1948" s="238">
        <f>D1947+1</f>
        <v>5</v>
      </c>
      <c r="E1948" s="238"/>
      <c r="F1948" s="239"/>
      <c r="G1948" s="238"/>
      <c r="H1948" s="238"/>
      <c r="I1948" s="238"/>
      <c r="J1948" s="238"/>
      <c r="K1948" s="238"/>
      <c r="L1948" s="238"/>
      <c r="M1948" s="238"/>
      <c r="N1948" s="238"/>
      <c r="O1948" s="256">
        <f t="shared" si="531"/>
        <v>0</v>
      </c>
      <c r="P1948" s="323"/>
      <c r="Q1948" s="266"/>
      <c r="R1948" s="331"/>
      <c r="S1948" s="347"/>
      <c r="T1948" s="323"/>
      <c r="U1948" s="325"/>
      <c r="V1948" s="327"/>
      <c r="W1948" s="329"/>
      <c r="X1948" s="325"/>
      <c r="Y1948" s="331"/>
      <c r="Z1948" s="331"/>
      <c r="AA1948" s="331"/>
      <c r="AB1948" s="267"/>
      <c r="AC1948" s="267"/>
      <c r="AD1948" s="238">
        <f>AD1947</f>
        <v>0</v>
      </c>
      <c r="AE1948" s="279" t="e">
        <f>VLOOKUP(AD1948,分类参数表!$I$2:$J$10,2,FALSE)</f>
        <v>#N/A</v>
      </c>
      <c r="AF1948" s="280"/>
      <c r="AG1948" s="266"/>
      <c r="AH1948" s="266"/>
      <c r="AI1948" s="266"/>
      <c r="AJ1948" s="266"/>
      <c r="AK1948" s="266"/>
      <c r="AL1948" s="266"/>
      <c r="AM1948" s="290"/>
      <c r="AN1948" s="291" t="e">
        <f t="shared" si="532"/>
        <v>#DIV/0!</v>
      </c>
      <c r="AO1948" s="297"/>
    </row>
    <row r="1949" spans="1:41" s="220" customFormat="1" ht="15" customHeight="1" x14ac:dyDescent="0.15">
      <c r="A1949" s="241"/>
      <c r="B1949" s="242"/>
      <c r="C1949" s="243"/>
      <c r="D1949" s="244">
        <v>1</v>
      </c>
      <c r="E1949" s="245"/>
      <c r="F1949" s="245"/>
      <c r="G1949" s="244"/>
      <c r="H1949" s="246"/>
      <c r="I1949" s="246"/>
      <c r="J1949" s="244"/>
      <c r="K1949" s="245"/>
      <c r="L1949" s="244"/>
      <c r="M1949" s="244"/>
      <c r="N1949" s="244"/>
      <c r="O1949" s="257">
        <f t="shared" si="531"/>
        <v>0</v>
      </c>
      <c r="P1949" s="332">
        <f>SUM(O1949:O1953)</f>
        <v>0</v>
      </c>
      <c r="Q1949" s="269"/>
      <c r="R1949" s="318">
        <f>SUMPRODUCT(Q1949:Q1953+0)</f>
        <v>0</v>
      </c>
      <c r="S1949" s="334" t="e">
        <f>R1949/P1949</f>
        <v>#DIV/0!</v>
      </c>
      <c r="T1949" s="332" t="e">
        <f>LOOKUP(S1949,{0.4,0.45,0.5,0.55,0.6,0.65,0.7,0.75,0.8,0.85,0.9,0.95,1},{0.1,0.175,0.25,0.325,0.4,0.475,0.55,0.625,0.7,0.775,0.85,0.925,1})</f>
        <v>#DIV/0!</v>
      </c>
      <c r="U1949" s="320"/>
      <c r="V1949" s="344"/>
      <c r="W1949" s="342"/>
      <c r="X1949" s="320"/>
      <c r="Y1949" s="318">
        <f>R1949-(V1949/10)-X1949</f>
        <v>0</v>
      </c>
      <c r="Z1949" s="318" t="e">
        <f>Y1949*T1949*AE1949</f>
        <v>#DIV/0!</v>
      </c>
      <c r="AA1949" s="318" t="e">
        <f>U1949-V1949+Z1949</f>
        <v>#DIV/0!</v>
      </c>
      <c r="AB1949" s="270"/>
      <c r="AC1949" s="270"/>
      <c r="AD1949" s="281"/>
      <c r="AE1949" s="282" t="e">
        <f>VLOOKUP(AD1949,分类参数表!$I$2:$J$10,2,FALSE)</f>
        <v>#N/A</v>
      </c>
      <c r="AF1949" s="283"/>
      <c r="AG1949" s="269"/>
      <c r="AH1949" s="269"/>
      <c r="AI1949" s="269"/>
      <c r="AJ1949" s="269"/>
      <c r="AK1949" s="269"/>
      <c r="AL1949" s="269"/>
      <c r="AM1949" s="292"/>
      <c r="AN1949" s="293" t="e">
        <f t="shared" si="532"/>
        <v>#DIV/0!</v>
      </c>
      <c r="AO1949" s="298"/>
    </row>
    <row r="1950" spans="1:41" s="221" customFormat="1" ht="15" customHeight="1" x14ac:dyDescent="0.15">
      <c r="A1950" s="247"/>
      <c r="B1950" s="248">
        <f t="shared" ref="B1950:C1953" si="534">B1949</f>
        <v>0</v>
      </c>
      <c r="C1950" s="249">
        <f t="shared" si="534"/>
        <v>0</v>
      </c>
      <c r="D1950" s="250">
        <f>D1949+1</f>
        <v>2</v>
      </c>
      <c r="E1950" s="250"/>
      <c r="F1950" s="251"/>
      <c r="G1950" s="250"/>
      <c r="H1950" s="252"/>
      <c r="I1950" s="252"/>
      <c r="J1950" s="250"/>
      <c r="K1950" s="250"/>
      <c r="L1950" s="250"/>
      <c r="M1950" s="250"/>
      <c r="N1950" s="250"/>
      <c r="O1950" s="258">
        <f t="shared" si="531"/>
        <v>0</v>
      </c>
      <c r="P1950" s="333"/>
      <c r="Q1950" s="271"/>
      <c r="R1950" s="319"/>
      <c r="S1950" s="335"/>
      <c r="T1950" s="333"/>
      <c r="U1950" s="321"/>
      <c r="V1950" s="345"/>
      <c r="W1950" s="343"/>
      <c r="X1950" s="321"/>
      <c r="Y1950" s="319"/>
      <c r="Z1950" s="319"/>
      <c r="AA1950" s="319"/>
      <c r="AB1950" s="272"/>
      <c r="AC1950" s="272"/>
      <c r="AD1950" s="250">
        <f>AD1949</f>
        <v>0</v>
      </c>
      <c r="AE1950" s="284" t="e">
        <f>VLOOKUP(AD1950,分类参数表!$I$2:$J$10,2,FALSE)</f>
        <v>#N/A</v>
      </c>
      <c r="AF1950" s="285"/>
      <c r="AG1950" s="271"/>
      <c r="AH1950" s="271"/>
      <c r="AI1950" s="271"/>
      <c r="AJ1950" s="271"/>
      <c r="AK1950" s="271"/>
      <c r="AL1950" s="271"/>
      <c r="AM1950" s="294"/>
      <c r="AN1950" s="295" t="e">
        <f t="shared" si="532"/>
        <v>#DIV/0!</v>
      </c>
      <c r="AO1950" s="299"/>
    </row>
    <row r="1951" spans="1:41" s="221" customFormat="1" ht="15" customHeight="1" x14ac:dyDescent="0.15">
      <c r="A1951" s="247"/>
      <c r="B1951" s="248">
        <f t="shared" si="534"/>
        <v>0</v>
      </c>
      <c r="C1951" s="249">
        <f t="shared" si="534"/>
        <v>0</v>
      </c>
      <c r="D1951" s="250">
        <f>D1950+1</f>
        <v>3</v>
      </c>
      <c r="E1951" s="250"/>
      <c r="F1951" s="251"/>
      <c r="G1951" s="250"/>
      <c r="H1951" s="252"/>
      <c r="I1951" s="252"/>
      <c r="J1951" s="250"/>
      <c r="K1951" s="250"/>
      <c r="L1951" s="250"/>
      <c r="M1951" s="250"/>
      <c r="N1951" s="250"/>
      <c r="O1951" s="258">
        <f t="shared" si="531"/>
        <v>0</v>
      </c>
      <c r="P1951" s="333"/>
      <c r="Q1951" s="271"/>
      <c r="R1951" s="319"/>
      <c r="S1951" s="335"/>
      <c r="T1951" s="333"/>
      <c r="U1951" s="321"/>
      <c r="V1951" s="345"/>
      <c r="W1951" s="343"/>
      <c r="X1951" s="321"/>
      <c r="Y1951" s="319"/>
      <c r="Z1951" s="319"/>
      <c r="AA1951" s="319"/>
      <c r="AB1951" s="273"/>
      <c r="AC1951" s="273"/>
      <c r="AD1951" s="250">
        <f>AD1950</f>
        <v>0</v>
      </c>
      <c r="AE1951" s="284" t="e">
        <f>VLOOKUP(AD1951,分类参数表!$I$2:$J$10,2,FALSE)</f>
        <v>#N/A</v>
      </c>
      <c r="AF1951" s="285"/>
      <c r="AG1951" s="271"/>
      <c r="AH1951" s="271"/>
      <c r="AI1951" s="271"/>
      <c r="AJ1951" s="271"/>
      <c r="AK1951" s="271"/>
      <c r="AL1951" s="271"/>
      <c r="AM1951" s="294"/>
      <c r="AN1951" s="295" t="e">
        <f t="shared" si="532"/>
        <v>#DIV/0!</v>
      </c>
      <c r="AO1951" s="299"/>
    </row>
    <row r="1952" spans="1:41" s="221" customFormat="1" ht="15" customHeight="1" x14ac:dyDescent="0.15">
      <c r="A1952" s="247"/>
      <c r="B1952" s="248">
        <f t="shared" si="534"/>
        <v>0</v>
      </c>
      <c r="C1952" s="249">
        <f t="shared" si="534"/>
        <v>0</v>
      </c>
      <c r="D1952" s="250">
        <f>D1951+1</f>
        <v>4</v>
      </c>
      <c r="E1952" s="250"/>
      <c r="F1952" s="251"/>
      <c r="G1952" s="250"/>
      <c r="H1952" s="250"/>
      <c r="I1952" s="250"/>
      <c r="J1952" s="250"/>
      <c r="K1952" s="250"/>
      <c r="L1952" s="250"/>
      <c r="M1952" s="250"/>
      <c r="N1952" s="250"/>
      <c r="O1952" s="258">
        <f t="shared" si="531"/>
        <v>0</v>
      </c>
      <c r="P1952" s="333"/>
      <c r="Q1952" s="271"/>
      <c r="R1952" s="319"/>
      <c r="S1952" s="335"/>
      <c r="T1952" s="333"/>
      <c r="U1952" s="321"/>
      <c r="V1952" s="345"/>
      <c r="W1952" s="343"/>
      <c r="X1952" s="321"/>
      <c r="Y1952" s="319"/>
      <c r="Z1952" s="319"/>
      <c r="AA1952" s="319"/>
      <c r="AB1952" s="272"/>
      <c r="AC1952" s="272"/>
      <c r="AD1952" s="250">
        <f>AD1951</f>
        <v>0</v>
      </c>
      <c r="AE1952" s="284" t="e">
        <f>VLOOKUP(AD1952,分类参数表!$I$2:$J$10,2,FALSE)</f>
        <v>#N/A</v>
      </c>
      <c r="AF1952" s="285"/>
      <c r="AG1952" s="271"/>
      <c r="AH1952" s="271"/>
      <c r="AI1952" s="271"/>
      <c r="AJ1952" s="271"/>
      <c r="AK1952" s="271"/>
      <c r="AL1952" s="271"/>
      <c r="AM1952" s="294"/>
      <c r="AN1952" s="295" t="e">
        <f t="shared" si="532"/>
        <v>#DIV/0!</v>
      </c>
      <c r="AO1952" s="299"/>
    </row>
    <row r="1953" spans="1:41" s="221" customFormat="1" ht="15" customHeight="1" x14ac:dyDescent="0.15">
      <c r="A1953" s="247"/>
      <c r="B1953" s="248">
        <f t="shared" si="534"/>
        <v>0</v>
      </c>
      <c r="C1953" s="249">
        <f t="shared" si="534"/>
        <v>0</v>
      </c>
      <c r="D1953" s="250">
        <f>D1952+1</f>
        <v>5</v>
      </c>
      <c r="E1953" s="250"/>
      <c r="F1953" s="251"/>
      <c r="G1953" s="250"/>
      <c r="H1953" s="250"/>
      <c r="I1953" s="250"/>
      <c r="J1953" s="250"/>
      <c r="K1953" s="250"/>
      <c r="L1953" s="250"/>
      <c r="M1953" s="250"/>
      <c r="N1953" s="250"/>
      <c r="O1953" s="258">
        <f t="shared" si="531"/>
        <v>0</v>
      </c>
      <c r="P1953" s="333"/>
      <c r="Q1953" s="271"/>
      <c r="R1953" s="319"/>
      <c r="S1953" s="335"/>
      <c r="T1953" s="333"/>
      <c r="U1953" s="321"/>
      <c r="V1953" s="345"/>
      <c r="W1953" s="343"/>
      <c r="X1953" s="321"/>
      <c r="Y1953" s="319"/>
      <c r="Z1953" s="319"/>
      <c r="AA1953" s="319"/>
      <c r="AB1953" s="272"/>
      <c r="AC1953" s="272"/>
      <c r="AD1953" s="250">
        <f>AD1952</f>
        <v>0</v>
      </c>
      <c r="AE1953" s="284" t="e">
        <f>VLOOKUP(AD1953,分类参数表!$I$2:$J$10,2,FALSE)</f>
        <v>#N/A</v>
      </c>
      <c r="AF1953" s="285"/>
      <c r="AG1953" s="271"/>
      <c r="AH1953" s="271"/>
      <c r="AI1953" s="271"/>
      <c r="AJ1953" s="271"/>
      <c r="AK1953" s="271"/>
      <c r="AL1953" s="271"/>
      <c r="AM1953" s="294"/>
      <c r="AN1953" s="295" t="e">
        <f t="shared" si="532"/>
        <v>#DIV/0!</v>
      </c>
      <c r="AO1953" s="299"/>
    </row>
    <row r="1954" spans="1:41" s="218" customFormat="1" ht="15" customHeight="1" x14ac:dyDescent="0.15">
      <c r="A1954" s="229"/>
      <c r="B1954" s="230"/>
      <c r="C1954" s="231"/>
      <c r="D1954" s="232">
        <v>1</v>
      </c>
      <c r="E1954" s="233"/>
      <c r="F1954" s="233"/>
      <c r="G1954" s="232"/>
      <c r="H1954" s="234"/>
      <c r="I1954" s="234"/>
      <c r="J1954" s="232"/>
      <c r="K1954" s="233"/>
      <c r="L1954" s="232"/>
      <c r="M1954" s="232"/>
      <c r="N1954" s="232"/>
      <c r="O1954" s="255">
        <f t="shared" si="531"/>
        <v>0</v>
      </c>
      <c r="P1954" s="322">
        <f>SUM(O1954:O1958)</f>
        <v>0</v>
      </c>
      <c r="Q1954" s="264"/>
      <c r="R1954" s="330">
        <f>SUMPRODUCT(Q1954:Q1958+0)</f>
        <v>0</v>
      </c>
      <c r="S1954" s="346" t="e">
        <f>R1954/P1954</f>
        <v>#DIV/0!</v>
      </c>
      <c r="T1954" s="322" t="e">
        <f>LOOKUP(S1954,{0.4,0.45,0.5,0.55,0.6,0.65,0.7,0.75,0.8,0.85,0.9,0.95,1},{0.1,0.175,0.25,0.325,0.4,0.475,0.55,0.625,0.7,0.775,0.85,0.925,1})</f>
        <v>#DIV/0!</v>
      </c>
      <c r="U1954" s="324"/>
      <c r="V1954" s="326"/>
      <c r="W1954" s="328"/>
      <c r="X1954" s="324"/>
      <c r="Y1954" s="330">
        <f>R1954-(V1954/10)-X1954</f>
        <v>0</v>
      </c>
      <c r="Z1954" s="330" t="e">
        <f>Y1954*T1954*AE1954</f>
        <v>#DIV/0!</v>
      </c>
      <c r="AA1954" s="330" t="e">
        <f>U1954-V1954+Z1954</f>
        <v>#DIV/0!</v>
      </c>
      <c r="AB1954" s="265"/>
      <c r="AC1954" s="265"/>
      <c r="AD1954" s="276"/>
      <c r="AE1954" s="277" t="e">
        <f>VLOOKUP(AD1954,分类参数表!$I$2:$J$10,2,FALSE)</f>
        <v>#N/A</v>
      </c>
      <c r="AF1954" s="278"/>
      <c r="AG1954" s="264"/>
      <c r="AH1954" s="264"/>
      <c r="AI1954" s="264"/>
      <c r="AJ1954" s="264"/>
      <c r="AK1954" s="264"/>
      <c r="AL1954" s="264"/>
      <c r="AM1954" s="288"/>
      <c r="AN1954" s="289" t="e">
        <f t="shared" si="532"/>
        <v>#DIV/0!</v>
      </c>
      <c r="AO1954" s="296"/>
    </row>
    <row r="1955" spans="1:41" s="219" customFormat="1" ht="15" customHeight="1" x14ac:dyDescent="0.15">
      <c r="A1955" s="235"/>
      <c r="B1955" s="236">
        <f t="shared" ref="B1955:C1958" si="535">B1954</f>
        <v>0</v>
      </c>
      <c r="C1955" s="237">
        <f t="shared" si="535"/>
        <v>0</v>
      </c>
      <c r="D1955" s="238">
        <f>D1954+1</f>
        <v>2</v>
      </c>
      <c r="E1955" s="238"/>
      <c r="F1955" s="239"/>
      <c r="G1955" s="238"/>
      <c r="H1955" s="240"/>
      <c r="I1955" s="240"/>
      <c r="J1955" s="238"/>
      <c r="K1955" s="238"/>
      <c r="L1955" s="238"/>
      <c r="M1955" s="238"/>
      <c r="N1955" s="238"/>
      <c r="O1955" s="256">
        <f t="shared" si="531"/>
        <v>0</v>
      </c>
      <c r="P1955" s="323"/>
      <c r="Q1955" s="266"/>
      <c r="R1955" s="331"/>
      <c r="S1955" s="347"/>
      <c r="T1955" s="323"/>
      <c r="U1955" s="325"/>
      <c r="V1955" s="327"/>
      <c r="W1955" s="329"/>
      <c r="X1955" s="325"/>
      <c r="Y1955" s="331"/>
      <c r="Z1955" s="331"/>
      <c r="AA1955" s="331"/>
      <c r="AB1955" s="267"/>
      <c r="AC1955" s="267"/>
      <c r="AD1955" s="238">
        <f>AD1954</f>
        <v>0</v>
      </c>
      <c r="AE1955" s="279" t="e">
        <f>VLOOKUP(AD1955,分类参数表!$I$2:$J$10,2,FALSE)</f>
        <v>#N/A</v>
      </c>
      <c r="AF1955" s="280"/>
      <c r="AG1955" s="266"/>
      <c r="AH1955" s="266"/>
      <c r="AI1955" s="266"/>
      <c r="AJ1955" s="266"/>
      <c r="AK1955" s="266"/>
      <c r="AL1955" s="266"/>
      <c r="AM1955" s="290"/>
      <c r="AN1955" s="291" t="e">
        <f t="shared" si="532"/>
        <v>#DIV/0!</v>
      </c>
      <c r="AO1955" s="297"/>
    </row>
    <row r="1956" spans="1:41" s="219" customFormat="1" ht="15" customHeight="1" x14ac:dyDescent="0.15">
      <c r="A1956" s="235"/>
      <c r="B1956" s="236">
        <f t="shared" si="535"/>
        <v>0</v>
      </c>
      <c r="C1956" s="237">
        <f t="shared" si="535"/>
        <v>0</v>
      </c>
      <c r="D1956" s="238">
        <f>D1955+1</f>
        <v>3</v>
      </c>
      <c r="E1956" s="238"/>
      <c r="F1956" s="239"/>
      <c r="G1956" s="238"/>
      <c r="H1956" s="240"/>
      <c r="I1956" s="240"/>
      <c r="J1956" s="238"/>
      <c r="K1956" s="238"/>
      <c r="L1956" s="238"/>
      <c r="M1956" s="238"/>
      <c r="N1956" s="238"/>
      <c r="O1956" s="256">
        <f t="shared" si="531"/>
        <v>0</v>
      </c>
      <c r="P1956" s="323"/>
      <c r="Q1956" s="266"/>
      <c r="R1956" s="331"/>
      <c r="S1956" s="347"/>
      <c r="T1956" s="323"/>
      <c r="U1956" s="325"/>
      <c r="V1956" s="327"/>
      <c r="W1956" s="329"/>
      <c r="X1956" s="325"/>
      <c r="Y1956" s="331"/>
      <c r="Z1956" s="331"/>
      <c r="AA1956" s="331"/>
      <c r="AB1956" s="268"/>
      <c r="AC1956" s="268"/>
      <c r="AD1956" s="238">
        <f>AD1955</f>
        <v>0</v>
      </c>
      <c r="AE1956" s="279" t="e">
        <f>VLOOKUP(AD1956,分类参数表!$I$2:$J$10,2,FALSE)</f>
        <v>#N/A</v>
      </c>
      <c r="AF1956" s="280"/>
      <c r="AG1956" s="266"/>
      <c r="AH1956" s="266"/>
      <c r="AI1956" s="266"/>
      <c r="AJ1956" s="266"/>
      <c r="AK1956" s="266"/>
      <c r="AL1956" s="266"/>
      <c r="AM1956" s="290"/>
      <c r="AN1956" s="291" t="e">
        <f t="shared" si="532"/>
        <v>#DIV/0!</v>
      </c>
      <c r="AO1956" s="297"/>
    </row>
    <row r="1957" spans="1:41" s="219" customFormat="1" ht="15" customHeight="1" x14ac:dyDescent="0.15">
      <c r="A1957" s="235"/>
      <c r="B1957" s="236">
        <f t="shared" si="535"/>
        <v>0</v>
      </c>
      <c r="C1957" s="237">
        <f t="shared" si="535"/>
        <v>0</v>
      </c>
      <c r="D1957" s="238">
        <f>D1956+1</f>
        <v>4</v>
      </c>
      <c r="E1957" s="238"/>
      <c r="F1957" s="239"/>
      <c r="G1957" s="238"/>
      <c r="H1957" s="238"/>
      <c r="I1957" s="238"/>
      <c r="J1957" s="238"/>
      <c r="K1957" s="238"/>
      <c r="L1957" s="238"/>
      <c r="M1957" s="238"/>
      <c r="N1957" s="238"/>
      <c r="O1957" s="256">
        <f t="shared" si="531"/>
        <v>0</v>
      </c>
      <c r="P1957" s="323"/>
      <c r="Q1957" s="266"/>
      <c r="R1957" s="331"/>
      <c r="S1957" s="347"/>
      <c r="T1957" s="323"/>
      <c r="U1957" s="325"/>
      <c r="V1957" s="327"/>
      <c r="W1957" s="329"/>
      <c r="X1957" s="325"/>
      <c r="Y1957" s="331"/>
      <c r="Z1957" s="331"/>
      <c r="AA1957" s="331"/>
      <c r="AB1957" s="267"/>
      <c r="AC1957" s="267"/>
      <c r="AD1957" s="238">
        <f>AD1956</f>
        <v>0</v>
      </c>
      <c r="AE1957" s="279" t="e">
        <f>VLOOKUP(AD1957,分类参数表!$I$2:$J$10,2,FALSE)</f>
        <v>#N/A</v>
      </c>
      <c r="AF1957" s="280"/>
      <c r="AG1957" s="266"/>
      <c r="AH1957" s="266"/>
      <c r="AI1957" s="266"/>
      <c r="AJ1957" s="266"/>
      <c r="AK1957" s="266"/>
      <c r="AL1957" s="266"/>
      <c r="AM1957" s="290"/>
      <c r="AN1957" s="291" t="e">
        <f t="shared" si="532"/>
        <v>#DIV/0!</v>
      </c>
      <c r="AO1957" s="297"/>
    </row>
    <row r="1958" spans="1:41" s="219" customFormat="1" ht="15" customHeight="1" x14ac:dyDescent="0.15">
      <c r="A1958" s="235"/>
      <c r="B1958" s="236">
        <f t="shared" si="535"/>
        <v>0</v>
      </c>
      <c r="C1958" s="237">
        <f t="shared" si="535"/>
        <v>0</v>
      </c>
      <c r="D1958" s="238">
        <f>D1957+1</f>
        <v>5</v>
      </c>
      <c r="E1958" s="238"/>
      <c r="F1958" s="239"/>
      <c r="G1958" s="238"/>
      <c r="H1958" s="238"/>
      <c r="I1958" s="238"/>
      <c r="J1958" s="238"/>
      <c r="K1958" s="238"/>
      <c r="L1958" s="238"/>
      <c r="M1958" s="238"/>
      <c r="N1958" s="238"/>
      <c r="O1958" s="256">
        <f t="shared" si="531"/>
        <v>0</v>
      </c>
      <c r="P1958" s="323"/>
      <c r="Q1958" s="266"/>
      <c r="R1958" s="331"/>
      <c r="S1958" s="347"/>
      <c r="T1958" s="323"/>
      <c r="U1958" s="325"/>
      <c r="V1958" s="327"/>
      <c r="W1958" s="329"/>
      <c r="X1958" s="325"/>
      <c r="Y1958" s="331"/>
      <c r="Z1958" s="331"/>
      <c r="AA1958" s="331"/>
      <c r="AB1958" s="267"/>
      <c r="AC1958" s="267"/>
      <c r="AD1958" s="238">
        <f>AD1957</f>
        <v>0</v>
      </c>
      <c r="AE1958" s="279" t="e">
        <f>VLOOKUP(AD1958,分类参数表!$I$2:$J$10,2,FALSE)</f>
        <v>#N/A</v>
      </c>
      <c r="AF1958" s="280"/>
      <c r="AG1958" s="266"/>
      <c r="AH1958" s="266"/>
      <c r="AI1958" s="266"/>
      <c r="AJ1958" s="266"/>
      <c r="AK1958" s="266"/>
      <c r="AL1958" s="266"/>
      <c r="AM1958" s="290"/>
      <c r="AN1958" s="291" t="e">
        <f t="shared" si="532"/>
        <v>#DIV/0!</v>
      </c>
      <c r="AO1958" s="297"/>
    </row>
    <row r="1959" spans="1:41" s="220" customFormat="1" ht="15" customHeight="1" x14ac:dyDescent="0.15">
      <c r="A1959" s="241"/>
      <c r="B1959" s="242"/>
      <c r="C1959" s="243"/>
      <c r="D1959" s="244">
        <v>1</v>
      </c>
      <c r="E1959" s="245"/>
      <c r="F1959" s="245"/>
      <c r="G1959" s="244"/>
      <c r="H1959" s="246"/>
      <c r="I1959" s="246"/>
      <c r="J1959" s="244"/>
      <c r="K1959" s="245"/>
      <c r="L1959" s="244"/>
      <c r="M1959" s="244"/>
      <c r="N1959" s="244"/>
      <c r="O1959" s="257">
        <f t="shared" si="531"/>
        <v>0</v>
      </c>
      <c r="P1959" s="332">
        <f>SUM(O1959:O1963)</f>
        <v>0</v>
      </c>
      <c r="Q1959" s="269"/>
      <c r="R1959" s="318">
        <f>SUMPRODUCT(Q1959:Q1963+0)</f>
        <v>0</v>
      </c>
      <c r="S1959" s="334" t="e">
        <f>R1959/P1959</f>
        <v>#DIV/0!</v>
      </c>
      <c r="T1959" s="332" t="e">
        <f>LOOKUP(S1959,{0.4,0.45,0.5,0.55,0.6,0.65,0.7,0.75,0.8,0.85,0.9,0.95,1},{0.1,0.175,0.25,0.325,0.4,0.475,0.55,0.625,0.7,0.775,0.85,0.925,1})</f>
        <v>#DIV/0!</v>
      </c>
      <c r="U1959" s="320"/>
      <c r="V1959" s="344"/>
      <c r="W1959" s="342"/>
      <c r="X1959" s="320"/>
      <c r="Y1959" s="318">
        <f>R1959-(V1959/10)-X1959</f>
        <v>0</v>
      </c>
      <c r="Z1959" s="318" t="e">
        <f>Y1959*T1959*AE1959</f>
        <v>#DIV/0!</v>
      </c>
      <c r="AA1959" s="318" t="e">
        <f>U1959-V1959+Z1959</f>
        <v>#DIV/0!</v>
      </c>
      <c r="AB1959" s="270"/>
      <c r="AC1959" s="270"/>
      <c r="AD1959" s="281"/>
      <c r="AE1959" s="282" t="e">
        <f>VLOOKUP(AD1959,分类参数表!$I$2:$J$10,2,FALSE)</f>
        <v>#N/A</v>
      </c>
      <c r="AF1959" s="283"/>
      <c r="AG1959" s="269"/>
      <c r="AH1959" s="269"/>
      <c r="AI1959" s="269"/>
      <c r="AJ1959" s="269"/>
      <c r="AK1959" s="269"/>
      <c r="AL1959" s="269"/>
      <c r="AM1959" s="292"/>
      <c r="AN1959" s="293" t="e">
        <f t="shared" si="532"/>
        <v>#DIV/0!</v>
      </c>
      <c r="AO1959" s="298"/>
    </row>
    <row r="1960" spans="1:41" s="221" customFormat="1" ht="15" customHeight="1" x14ac:dyDescent="0.15">
      <c r="A1960" s="247"/>
      <c r="B1960" s="248">
        <f t="shared" ref="B1960:C1963" si="536">B1959</f>
        <v>0</v>
      </c>
      <c r="C1960" s="249">
        <f t="shared" si="536"/>
        <v>0</v>
      </c>
      <c r="D1960" s="250">
        <f>D1959+1</f>
        <v>2</v>
      </c>
      <c r="E1960" s="250"/>
      <c r="F1960" s="251"/>
      <c r="G1960" s="250"/>
      <c r="H1960" s="252"/>
      <c r="I1960" s="252"/>
      <c r="J1960" s="250"/>
      <c r="K1960" s="250"/>
      <c r="L1960" s="250"/>
      <c r="M1960" s="250"/>
      <c r="N1960" s="250"/>
      <c r="O1960" s="258">
        <f t="shared" si="531"/>
        <v>0</v>
      </c>
      <c r="P1960" s="333"/>
      <c r="Q1960" s="271"/>
      <c r="R1960" s="319"/>
      <c r="S1960" s="335"/>
      <c r="T1960" s="333"/>
      <c r="U1960" s="321"/>
      <c r="V1960" s="345"/>
      <c r="W1960" s="343"/>
      <c r="X1960" s="321"/>
      <c r="Y1960" s="319"/>
      <c r="Z1960" s="319"/>
      <c r="AA1960" s="319"/>
      <c r="AB1960" s="272"/>
      <c r="AC1960" s="272"/>
      <c r="AD1960" s="250">
        <f>AD1959</f>
        <v>0</v>
      </c>
      <c r="AE1960" s="284" t="e">
        <f>VLOOKUP(AD1960,分类参数表!$I$2:$J$10,2,FALSE)</f>
        <v>#N/A</v>
      </c>
      <c r="AF1960" s="285"/>
      <c r="AG1960" s="271"/>
      <c r="AH1960" s="271"/>
      <c r="AI1960" s="271"/>
      <c r="AJ1960" s="271"/>
      <c r="AK1960" s="271"/>
      <c r="AL1960" s="271"/>
      <c r="AM1960" s="294"/>
      <c r="AN1960" s="295" t="e">
        <f t="shared" si="532"/>
        <v>#DIV/0!</v>
      </c>
      <c r="AO1960" s="299"/>
    </row>
    <row r="1961" spans="1:41" s="221" customFormat="1" ht="15" customHeight="1" x14ac:dyDescent="0.15">
      <c r="A1961" s="247"/>
      <c r="B1961" s="248">
        <f t="shared" si="536"/>
        <v>0</v>
      </c>
      <c r="C1961" s="249">
        <f t="shared" si="536"/>
        <v>0</v>
      </c>
      <c r="D1961" s="250">
        <f>D1960+1</f>
        <v>3</v>
      </c>
      <c r="E1961" s="250"/>
      <c r="F1961" s="251"/>
      <c r="G1961" s="250"/>
      <c r="H1961" s="252"/>
      <c r="I1961" s="252"/>
      <c r="J1961" s="250"/>
      <c r="K1961" s="250"/>
      <c r="L1961" s="250"/>
      <c r="M1961" s="250"/>
      <c r="N1961" s="250"/>
      <c r="O1961" s="258">
        <f t="shared" si="531"/>
        <v>0</v>
      </c>
      <c r="P1961" s="333"/>
      <c r="Q1961" s="271"/>
      <c r="R1961" s="319"/>
      <c r="S1961" s="335"/>
      <c r="T1961" s="333"/>
      <c r="U1961" s="321"/>
      <c r="V1961" s="345"/>
      <c r="W1961" s="343"/>
      <c r="X1961" s="321"/>
      <c r="Y1961" s="319"/>
      <c r="Z1961" s="319"/>
      <c r="AA1961" s="319"/>
      <c r="AB1961" s="273"/>
      <c r="AC1961" s="273"/>
      <c r="AD1961" s="250">
        <f>AD1960</f>
        <v>0</v>
      </c>
      <c r="AE1961" s="284" t="e">
        <f>VLOOKUP(AD1961,分类参数表!$I$2:$J$10,2,FALSE)</f>
        <v>#N/A</v>
      </c>
      <c r="AF1961" s="285"/>
      <c r="AG1961" s="271"/>
      <c r="AH1961" s="271"/>
      <c r="AI1961" s="271"/>
      <c r="AJ1961" s="271"/>
      <c r="AK1961" s="271"/>
      <c r="AL1961" s="271"/>
      <c r="AM1961" s="294"/>
      <c r="AN1961" s="295" t="e">
        <f t="shared" si="532"/>
        <v>#DIV/0!</v>
      </c>
      <c r="AO1961" s="299"/>
    </row>
    <row r="1962" spans="1:41" s="221" customFormat="1" ht="15" customHeight="1" x14ac:dyDescent="0.15">
      <c r="A1962" s="247"/>
      <c r="B1962" s="248">
        <f t="shared" si="536"/>
        <v>0</v>
      </c>
      <c r="C1962" s="249">
        <f t="shared" si="536"/>
        <v>0</v>
      </c>
      <c r="D1962" s="250">
        <f>D1961+1</f>
        <v>4</v>
      </c>
      <c r="E1962" s="250"/>
      <c r="F1962" s="251"/>
      <c r="G1962" s="250"/>
      <c r="H1962" s="250"/>
      <c r="I1962" s="250"/>
      <c r="J1962" s="250"/>
      <c r="K1962" s="250"/>
      <c r="L1962" s="250"/>
      <c r="M1962" s="250"/>
      <c r="N1962" s="250"/>
      <c r="O1962" s="258">
        <f t="shared" si="531"/>
        <v>0</v>
      </c>
      <c r="P1962" s="333"/>
      <c r="Q1962" s="271"/>
      <c r="R1962" s="319"/>
      <c r="S1962" s="335"/>
      <c r="T1962" s="333"/>
      <c r="U1962" s="321"/>
      <c r="V1962" s="345"/>
      <c r="W1962" s="343"/>
      <c r="X1962" s="321"/>
      <c r="Y1962" s="319"/>
      <c r="Z1962" s="319"/>
      <c r="AA1962" s="319"/>
      <c r="AB1962" s="272"/>
      <c r="AC1962" s="272"/>
      <c r="AD1962" s="250">
        <f>AD1961</f>
        <v>0</v>
      </c>
      <c r="AE1962" s="284" t="e">
        <f>VLOOKUP(AD1962,分类参数表!$I$2:$J$10,2,FALSE)</f>
        <v>#N/A</v>
      </c>
      <c r="AF1962" s="285"/>
      <c r="AG1962" s="271"/>
      <c r="AH1962" s="271"/>
      <c r="AI1962" s="271"/>
      <c r="AJ1962" s="271"/>
      <c r="AK1962" s="271"/>
      <c r="AL1962" s="271"/>
      <c r="AM1962" s="294"/>
      <c r="AN1962" s="295" t="e">
        <f t="shared" si="532"/>
        <v>#DIV/0!</v>
      </c>
      <c r="AO1962" s="299"/>
    </row>
    <row r="1963" spans="1:41" s="221" customFormat="1" ht="15" customHeight="1" x14ac:dyDescent="0.15">
      <c r="A1963" s="247"/>
      <c r="B1963" s="248">
        <f t="shared" si="536"/>
        <v>0</v>
      </c>
      <c r="C1963" s="249">
        <f t="shared" si="536"/>
        <v>0</v>
      </c>
      <c r="D1963" s="250">
        <f>D1962+1</f>
        <v>5</v>
      </c>
      <c r="E1963" s="250"/>
      <c r="F1963" s="251"/>
      <c r="G1963" s="250"/>
      <c r="H1963" s="250"/>
      <c r="I1963" s="250"/>
      <c r="J1963" s="250"/>
      <c r="K1963" s="250"/>
      <c r="L1963" s="250"/>
      <c r="M1963" s="250"/>
      <c r="N1963" s="250"/>
      <c r="O1963" s="258">
        <f t="shared" si="531"/>
        <v>0</v>
      </c>
      <c r="P1963" s="333"/>
      <c r="Q1963" s="271"/>
      <c r="R1963" s="319"/>
      <c r="S1963" s="335"/>
      <c r="T1963" s="333"/>
      <c r="U1963" s="321"/>
      <c r="V1963" s="345"/>
      <c r="W1963" s="343"/>
      <c r="X1963" s="321"/>
      <c r="Y1963" s="319"/>
      <c r="Z1963" s="319"/>
      <c r="AA1963" s="319"/>
      <c r="AB1963" s="272"/>
      <c r="AC1963" s="272"/>
      <c r="AD1963" s="250">
        <f>AD1962</f>
        <v>0</v>
      </c>
      <c r="AE1963" s="284" t="e">
        <f>VLOOKUP(AD1963,分类参数表!$I$2:$J$10,2,FALSE)</f>
        <v>#N/A</v>
      </c>
      <c r="AF1963" s="285"/>
      <c r="AG1963" s="271"/>
      <c r="AH1963" s="271"/>
      <c r="AI1963" s="271"/>
      <c r="AJ1963" s="271"/>
      <c r="AK1963" s="271"/>
      <c r="AL1963" s="271"/>
      <c r="AM1963" s="294"/>
      <c r="AN1963" s="295" t="e">
        <f t="shared" si="532"/>
        <v>#DIV/0!</v>
      </c>
      <c r="AO1963" s="299"/>
    </row>
    <row r="1964" spans="1:41" s="218" customFormat="1" ht="15" customHeight="1" x14ac:dyDescent="0.15">
      <c r="A1964" s="229"/>
      <c r="B1964" s="230"/>
      <c r="C1964" s="231"/>
      <c r="D1964" s="232">
        <v>1</v>
      </c>
      <c r="E1964" s="233"/>
      <c r="F1964" s="233"/>
      <c r="G1964" s="232"/>
      <c r="H1964" s="234"/>
      <c r="I1964" s="234"/>
      <c r="J1964" s="232"/>
      <c r="K1964" s="233"/>
      <c r="L1964" s="232"/>
      <c r="M1964" s="232"/>
      <c r="N1964" s="232"/>
      <c r="O1964" s="255">
        <f t="shared" si="531"/>
        <v>0</v>
      </c>
      <c r="P1964" s="322">
        <f>SUM(O1964:O1968)</f>
        <v>0</v>
      </c>
      <c r="Q1964" s="264"/>
      <c r="R1964" s="330">
        <f>SUMPRODUCT(Q1964:Q1968+0)</f>
        <v>0</v>
      </c>
      <c r="S1964" s="346" t="e">
        <f>R1964/P1964</f>
        <v>#DIV/0!</v>
      </c>
      <c r="T1964" s="322" t="e">
        <f>LOOKUP(S1964,{0.4,0.45,0.5,0.55,0.6,0.65,0.7,0.75,0.8,0.85,0.9,0.95,1},{0.1,0.175,0.25,0.325,0.4,0.475,0.55,0.625,0.7,0.775,0.85,0.925,1})</f>
        <v>#DIV/0!</v>
      </c>
      <c r="U1964" s="324"/>
      <c r="V1964" s="326"/>
      <c r="W1964" s="328"/>
      <c r="X1964" s="324"/>
      <c r="Y1964" s="330">
        <f>R1964-(V1964/10)-X1964</f>
        <v>0</v>
      </c>
      <c r="Z1964" s="330" t="e">
        <f>Y1964*T1964*AE1964</f>
        <v>#DIV/0!</v>
      </c>
      <c r="AA1964" s="330" t="e">
        <f>U1964-V1964+Z1964</f>
        <v>#DIV/0!</v>
      </c>
      <c r="AB1964" s="265"/>
      <c r="AC1964" s="265"/>
      <c r="AD1964" s="276"/>
      <c r="AE1964" s="277" t="e">
        <f>VLOOKUP(AD1964,分类参数表!$I$2:$J$10,2,FALSE)</f>
        <v>#N/A</v>
      </c>
      <c r="AF1964" s="278"/>
      <c r="AG1964" s="264"/>
      <c r="AH1964" s="264"/>
      <c r="AI1964" s="264"/>
      <c r="AJ1964" s="264"/>
      <c r="AK1964" s="264"/>
      <c r="AL1964" s="264"/>
      <c r="AM1964" s="288"/>
      <c r="AN1964" s="289" t="e">
        <f t="shared" si="532"/>
        <v>#DIV/0!</v>
      </c>
      <c r="AO1964" s="296"/>
    </row>
    <row r="1965" spans="1:41" s="219" customFormat="1" ht="15" customHeight="1" x14ac:dyDescent="0.15">
      <c r="A1965" s="235"/>
      <c r="B1965" s="236">
        <f t="shared" ref="B1965:C1968" si="537">B1964</f>
        <v>0</v>
      </c>
      <c r="C1965" s="237">
        <f t="shared" si="537"/>
        <v>0</v>
      </c>
      <c r="D1965" s="238">
        <f>D1964+1</f>
        <v>2</v>
      </c>
      <c r="E1965" s="238"/>
      <c r="F1965" s="239"/>
      <c r="G1965" s="238"/>
      <c r="H1965" s="240"/>
      <c r="I1965" s="240"/>
      <c r="J1965" s="238"/>
      <c r="K1965" s="238"/>
      <c r="L1965" s="238"/>
      <c r="M1965" s="238"/>
      <c r="N1965" s="238"/>
      <c r="O1965" s="256">
        <f t="shared" si="531"/>
        <v>0</v>
      </c>
      <c r="P1965" s="323"/>
      <c r="Q1965" s="266"/>
      <c r="R1965" s="331"/>
      <c r="S1965" s="347"/>
      <c r="T1965" s="323"/>
      <c r="U1965" s="325"/>
      <c r="V1965" s="327"/>
      <c r="W1965" s="329"/>
      <c r="X1965" s="325"/>
      <c r="Y1965" s="331"/>
      <c r="Z1965" s="331"/>
      <c r="AA1965" s="331"/>
      <c r="AB1965" s="267"/>
      <c r="AC1965" s="267"/>
      <c r="AD1965" s="238">
        <f>AD1964</f>
        <v>0</v>
      </c>
      <c r="AE1965" s="279" t="e">
        <f>VLOOKUP(AD1965,分类参数表!$I$2:$J$10,2,FALSE)</f>
        <v>#N/A</v>
      </c>
      <c r="AF1965" s="280"/>
      <c r="AG1965" s="266"/>
      <c r="AH1965" s="266"/>
      <c r="AI1965" s="266"/>
      <c r="AJ1965" s="266"/>
      <c r="AK1965" s="266"/>
      <c r="AL1965" s="266"/>
      <c r="AM1965" s="290"/>
      <c r="AN1965" s="291" t="e">
        <f t="shared" si="532"/>
        <v>#DIV/0!</v>
      </c>
      <c r="AO1965" s="297"/>
    </row>
    <row r="1966" spans="1:41" s="219" customFormat="1" ht="15" customHeight="1" x14ac:dyDescent="0.15">
      <c r="A1966" s="235"/>
      <c r="B1966" s="236">
        <f t="shared" si="537"/>
        <v>0</v>
      </c>
      <c r="C1966" s="237">
        <f t="shared" si="537"/>
        <v>0</v>
      </c>
      <c r="D1966" s="238">
        <f>D1965+1</f>
        <v>3</v>
      </c>
      <c r="E1966" s="238"/>
      <c r="F1966" s="239"/>
      <c r="G1966" s="238"/>
      <c r="H1966" s="240"/>
      <c r="I1966" s="240"/>
      <c r="J1966" s="238"/>
      <c r="K1966" s="238"/>
      <c r="L1966" s="238"/>
      <c r="M1966" s="238"/>
      <c r="N1966" s="238"/>
      <c r="O1966" s="256">
        <f t="shared" si="531"/>
        <v>0</v>
      </c>
      <c r="P1966" s="323"/>
      <c r="Q1966" s="266"/>
      <c r="R1966" s="331"/>
      <c r="S1966" s="347"/>
      <c r="T1966" s="323"/>
      <c r="U1966" s="325"/>
      <c r="V1966" s="327"/>
      <c r="W1966" s="329"/>
      <c r="X1966" s="325"/>
      <c r="Y1966" s="331"/>
      <c r="Z1966" s="331"/>
      <c r="AA1966" s="331"/>
      <c r="AB1966" s="268"/>
      <c r="AC1966" s="268"/>
      <c r="AD1966" s="238">
        <f>AD1965</f>
        <v>0</v>
      </c>
      <c r="AE1966" s="279" t="e">
        <f>VLOOKUP(AD1966,分类参数表!$I$2:$J$10,2,FALSE)</f>
        <v>#N/A</v>
      </c>
      <c r="AF1966" s="280"/>
      <c r="AG1966" s="266"/>
      <c r="AH1966" s="266"/>
      <c r="AI1966" s="266"/>
      <c r="AJ1966" s="266"/>
      <c r="AK1966" s="266"/>
      <c r="AL1966" s="266"/>
      <c r="AM1966" s="290"/>
      <c r="AN1966" s="291" t="e">
        <f t="shared" si="532"/>
        <v>#DIV/0!</v>
      </c>
      <c r="AO1966" s="297"/>
    </row>
    <row r="1967" spans="1:41" s="219" customFormat="1" ht="15" customHeight="1" x14ac:dyDescent="0.15">
      <c r="A1967" s="235"/>
      <c r="B1967" s="236">
        <f t="shared" si="537"/>
        <v>0</v>
      </c>
      <c r="C1967" s="237">
        <f t="shared" si="537"/>
        <v>0</v>
      </c>
      <c r="D1967" s="238">
        <f>D1966+1</f>
        <v>4</v>
      </c>
      <c r="E1967" s="238"/>
      <c r="F1967" s="239"/>
      <c r="G1967" s="238"/>
      <c r="H1967" s="238"/>
      <c r="I1967" s="238"/>
      <c r="J1967" s="238"/>
      <c r="K1967" s="238"/>
      <c r="L1967" s="238"/>
      <c r="M1967" s="238"/>
      <c r="N1967" s="238"/>
      <c r="O1967" s="256">
        <f t="shared" si="531"/>
        <v>0</v>
      </c>
      <c r="P1967" s="323"/>
      <c r="Q1967" s="266"/>
      <c r="R1967" s="331"/>
      <c r="S1967" s="347"/>
      <c r="T1967" s="323"/>
      <c r="U1967" s="325"/>
      <c r="V1967" s="327"/>
      <c r="W1967" s="329"/>
      <c r="X1967" s="325"/>
      <c r="Y1967" s="331"/>
      <c r="Z1967" s="331"/>
      <c r="AA1967" s="331"/>
      <c r="AB1967" s="267"/>
      <c r="AC1967" s="267"/>
      <c r="AD1967" s="238">
        <f>AD1966</f>
        <v>0</v>
      </c>
      <c r="AE1967" s="279" t="e">
        <f>VLOOKUP(AD1967,分类参数表!$I$2:$J$10,2,FALSE)</f>
        <v>#N/A</v>
      </c>
      <c r="AF1967" s="280"/>
      <c r="AG1967" s="266"/>
      <c r="AH1967" s="266"/>
      <c r="AI1967" s="266"/>
      <c r="AJ1967" s="266"/>
      <c r="AK1967" s="266"/>
      <c r="AL1967" s="266"/>
      <c r="AM1967" s="290"/>
      <c r="AN1967" s="291" t="e">
        <f t="shared" si="532"/>
        <v>#DIV/0!</v>
      </c>
      <c r="AO1967" s="297"/>
    </row>
    <row r="1968" spans="1:41" s="219" customFormat="1" ht="15" customHeight="1" x14ac:dyDescent="0.15">
      <c r="A1968" s="235"/>
      <c r="B1968" s="236">
        <f t="shared" si="537"/>
        <v>0</v>
      </c>
      <c r="C1968" s="237">
        <f t="shared" si="537"/>
        <v>0</v>
      </c>
      <c r="D1968" s="238">
        <f>D1967+1</f>
        <v>5</v>
      </c>
      <c r="E1968" s="238"/>
      <c r="F1968" s="239"/>
      <c r="G1968" s="238"/>
      <c r="H1968" s="238"/>
      <c r="I1968" s="238"/>
      <c r="J1968" s="238"/>
      <c r="K1968" s="238"/>
      <c r="L1968" s="238"/>
      <c r="M1968" s="238"/>
      <c r="N1968" s="238"/>
      <c r="O1968" s="256">
        <f t="shared" si="531"/>
        <v>0</v>
      </c>
      <c r="P1968" s="323"/>
      <c r="Q1968" s="266"/>
      <c r="R1968" s="331"/>
      <c r="S1968" s="347"/>
      <c r="T1968" s="323"/>
      <c r="U1968" s="325"/>
      <c r="V1968" s="327"/>
      <c r="W1968" s="329"/>
      <c r="X1968" s="325"/>
      <c r="Y1968" s="331"/>
      <c r="Z1968" s="331"/>
      <c r="AA1968" s="331"/>
      <c r="AB1968" s="267"/>
      <c r="AC1968" s="267"/>
      <c r="AD1968" s="238">
        <f>AD1967</f>
        <v>0</v>
      </c>
      <c r="AE1968" s="279" t="e">
        <f>VLOOKUP(AD1968,分类参数表!$I$2:$J$10,2,FALSE)</f>
        <v>#N/A</v>
      </c>
      <c r="AF1968" s="280"/>
      <c r="AG1968" s="266"/>
      <c r="AH1968" s="266"/>
      <c r="AI1968" s="266"/>
      <c r="AJ1968" s="266"/>
      <c r="AK1968" s="266"/>
      <c r="AL1968" s="266"/>
      <c r="AM1968" s="290"/>
      <c r="AN1968" s="291" t="e">
        <f t="shared" si="532"/>
        <v>#DIV/0!</v>
      </c>
      <c r="AO1968" s="297"/>
    </row>
    <row r="1969" spans="1:41" x14ac:dyDescent="0.15">
      <c r="A1969" s="253"/>
      <c r="B1969" s="38"/>
      <c r="C1969" s="37"/>
      <c r="D1969" s="38"/>
      <c r="E1969" s="38"/>
      <c r="F1969" s="38"/>
      <c r="G1969" s="38"/>
      <c r="H1969" s="38"/>
      <c r="I1969" s="38"/>
      <c r="J1969" s="38"/>
      <c r="K1969" s="38"/>
      <c r="L1969" s="38"/>
      <c r="M1969" s="38"/>
      <c r="N1969" s="38"/>
      <c r="O1969" s="38"/>
      <c r="P1969" s="38"/>
      <c r="Q1969" s="67"/>
      <c r="R1969" s="38"/>
      <c r="S1969" s="38"/>
      <c r="T1969" s="38"/>
      <c r="U1969" s="38"/>
      <c r="V1969" s="68"/>
      <c r="W1969" s="67"/>
      <c r="X1969" s="38"/>
      <c r="Y1969" s="68"/>
      <c r="Z1969" s="68"/>
      <c r="AA1969" s="68"/>
      <c r="AB1969" s="68"/>
      <c r="AC1969" s="68"/>
      <c r="AD1969" s="38"/>
      <c r="AE1969" s="286"/>
      <c r="AF1969" s="38"/>
      <c r="AG1969" s="38"/>
      <c r="AH1969" s="38"/>
      <c r="AI1969" s="38"/>
      <c r="AJ1969" s="38"/>
      <c r="AK1969" s="38"/>
      <c r="AL1969" s="38"/>
      <c r="AM1969" s="68"/>
      <c r="AN1969" s="90"/>
      <c r="AO1969" s="98"/>
    </row>
    <row r="1970" spans="1:41" s="218" customFormat="1" ht="15" customHeight="1" x14ac:dyDescent="0.15">
      <c r="A1970" s="229"/>
      <c r="B1970" s="230"/>
      <c r="C1970" s="231"/>
      <c r="D1970" s="232">
        <v>1</v>
      </c>
      <c r="E1970" s="233"/>
      <c r="F1970" s="233"/>
      <c r="G1970" s="232"/>
      <c r="H1970" s="234"/>
      <c r="I1970" s="234"/>
      <c r="J1970" s="232"/>
      <c r="K1970" s="233"/>
      <c r="L1970" s="232"/>
      <c r="M1970" s="232"/>
      <c r="N1970" s="232"/>
      <c r="O1970" s="255">
        <f t="shared" ref="O1970:O1994" si="538">N1970*M1970</f>
        <v>0</v>
      </c>
      <c r="P1970" s="322">
        <f>SUM(O1970:O1974)</f>
        <v>0</v>
      </c>
      <c r="Q1970" s="264"/>
      <c r="R1970" s="330">
        <f>SUMPRODUCT(Q1970:Q1974+0)</f>
        <v>0</v>
      </c>
      <c r="S1970" s="346" t="e">
        <f>R1970/P1970</f>
        <v>#DIV/0!</v>
      </c>
      <c r="T1970" s="322" t="e">
        <f>LOOKUP(S1970,{0.4,0.45,0.5,0.55,0.6,0.65,0.7,0.75,0.8,0.85,0.9,0.95,1},{0.1,0.175,0.25,0.325,0.4,0.475,0.55,0.625,0.7,0.775,0.85,0.925,1})</f>
        <v>#DIV/0!</v>
      </c>
      <c r="U1970" s="324"/>
      <c r="V1970" s="326"/>
      <c r="W1970" s="328"/>
      <c r="X1970" s="324"/>
      <c r="Y1970" s="330">
        <f>R1970-(V1970/10)-X1970</f>
        <v>0</v>
      </c>
      <c r="Z1970" s="330" t="e">
        <f>Y1970*T1970*AE1970</f>
        <v>#DIV/0!</v>
      </c>
      <c r="AA1970" s="330" t="e">
        <f>U1970-V1970+Z1970</f>
        <v>#DIV/0!</v>
      </c>
      <c r="AB1970" s="265"/>
      <c r="AC1970" s="265"/>
      <c r="AD1970" s="276"/>
      <c r="AE1970" s="277" t="e">
        <f>VLOOKUP(AD1970,分类参数表!$I$2:$J$10,2,FALSE)</f>
        <v>#N/A</v>
      </c>
      <c r="AF1970" s="278"/>
      <c r="AG1970" s="264"/>
      <c r="AH1970" s="264"/>
      <c r="AI1970" s="264"/>
      <c r="AJ1970" s="264"/>
      <c r="AK1970" s="264"/>
      <c r="AL1970" s="264"/>
      <c r="AM1970" s="288"/>
      <c r="AN1970" s="289" t="e">
        <f t="shared" ref="AN1970:AN1994" si="539">(Q1970-AM1970)/M1970/N1970</f>
        <v>#DIV/0!</v>
      </c>
      <c r="AO1970" s="296"/>
    </row>
    <row r="1971" spans="1:41" s="219" customFormat="1" ht="15" customHeight="1" x14ac:dyDescent="0.15">
      <c r="A1971" s="235"/>
      <c r="B1971" s="236">
        <f t="shared" ref="B1971:C1974" si="540">B1970</f>
        <v>0</v>
      </c>
      <c r="C1971" s="237">
        <f t="shared" si="540"/>
        <v>0</v>
      </c>
      <c r="D1971" s="238">
        <f>D1970+1</f>
        <v>2</v>
      </c>
      <c r="E1971" s="238"/>
      <c r="F1971" s="239"/>
      <c r="G1971" s="238"/>
      <c r="H1971" s="240"/>
      <c r="I1971" s="240"/>
      <c r="J1971" s="238"/>
      <c r="K1971" s="238"/>
      <c r="L1971" s="238"/>
      <c r="M1971" s="238"/>
      <c r="N1971" s="238"/>
      <c r="O1971" s="256">
        <f t="shared" si="538"/>
        <v>0</v>
      </c>
      <c r="P1971" s="323"/>
      <c r="Q1971" s="266"/>
      <c r="R1971" s="331"/>
      <c r="S1971" s="347"/>
      <c r="T1971" s="323"/>
      <c r="U1971" s="325"/>
      <c r="V1971" s="327"/>
      <c r="W1971" s="329"/>
      <c r="X1971" s="325"/>
      <c r="Y1971" s="331"/>
      <c r="Z1971" s="331"/>
      <c r="AA1971" s="331"/>
      <c r="AB1971" s="267"/>
      <c r="AC1971" s="267"/>
      <c r="AD1971" s="238">
        <f>AD1970</f>
        <v>0</v>
      </c>
      <c r="AE1971" s="279" t="e">
        <f>VLOOKUP(AD1971,分类参数表!$I$2:$J$10,2,FALSE)</f>
        <v>#N/A</v>
      </c>
      <c r="AF1971" s="280"/>
      <c r="AG1971" s="266"/>
      <c r="AH1971" s="266"/>
      <c r="AI1971" s="266"/>
      <c r="AJ1971" s="266"/>
      <c r="AK1971" s="266"/>
      <c r="AL1971" s="266"/>
      <c r="AM1971" s="290"/>
      <c r="AN1971" s="291" t="e">
        <f t="shared" si="539"/>
        <v>#DIV/0!</v>
      </c>
      <c r="AO1971" s="297"/>
    </row>
    <row r="1972" spans="1:41" s="219" customFormat="1" ht="15" customHeight="1" x14ac:dyDescent="0.15">
      <c r="A1972" s="235"/>
      <c r="B1972" s="236">
        <f t="shared" si="540"/>
        <v>0</v>
      </c>
      <c r="C1972" s="237">
        <f t="shared" si="540"/>
        <v>0</v>
      </c>
      <c r="D1972" s="238">
        <f>D1971+1</f>
        <v>3</v>
      </c>
      <c r="E1972" s="238"/>
      <c r="F1972" s="239"/>
      <c r="G1972" s="238"/>
      <c r="H1972" s="240"/>
      <c r="I1972" s="240"/>
      <c r="J1972" s="238"/>
      <c r="K1972" s="238"/>
      <c r="L1972" s="238"/>
      <c r="M1972" s="238"/>
      <c r="N1972" s="238"/>
      <c r="O1972" s="256">
        <f t="shared" si="538"/>
        <v>0</v>
      </c>
      <c r="P1972" s="323"/>
      <c r="Q1972" s="266"/>
      <c r="R1972" s="331"/>
      <c r="S1972" s="347"/>
      <c r="T1972" s="323"/>
      <c r="U1972" s="325"/>
      <c r="V1972" s="327"/>
      <c r="W1972" s="329"/>
      <c r="X1972" s="325"/>
      <c r="Y1972" s="331"/>
      <c r="Z1972" s="331"/>
      <c r="AA1972" s="331"/>
      <c r="AB1972" s="268"/>
      <c r="AC1972" s="268"/>
      <c r="AD1972" s="238">
        <f>AD1971</f>
        <v>0</v>
      </c>
      <c r="AE1972" s="279" t="e">
        <f>VLOOKUP(AD1972,分类参数表!$I$2:$J$10,2,FALSE)</f>
        <v>#N/A</v>
      </c>
      <c r="AF1972" s="280"/>
      <c r="AG1972" s="266"/>
      <c r="AH1972" s="266"/>
      <c r="AI1972" s="266"/>
      <c r="AJ1972" s="266"/>
      <c r="AK1972" s="266"/>
      <c r="AL1972" s="266"/>
      <c r="AM1972" s="290"/>
      <c r="AN1972" s="291" t="e">
        <f t="shared" si="539"/>
        <v>#DIV/0!</v>
      </c>
      <c r="AO1972" s="297"/>
    </row>
    <row r="1973" spans="1:41" s="219" customFormat="1" ht="15" customHeight="1" x14ac:dyDescent="0.15">
      <c r="A1973" s="235"/>
      <c r="B1973" s="236">
        <f t="shared" si="540"/>
        <v>0</v>
      </c>
      <c r="C1973" s="237">
        <f t="shared" si="540"/>
        <v>0</v>
      </c>
      <c r="D1973" s="238">
        <f>D1972+1</f>
        <v>4</v>
      </c>
      <c r="E1973" s="238"/>
      <c r="F1973" s="239"/>
      <c r="G1973" s="238"/>
      <c r="H1973" s="238"/>
      <c r="I1973" s="238"/>
      <c r="J1973" s="238"/>
      <c r="K1973" s="238"/>
      <c r="L1973" s="238"/>
      <c r="M1973" s="238"/>
      <c r="N1973" s="238"/>
      <c r="O1973" s="256">
        <f t="shared" si="538"/>
        <v>0</v>
      </c>
      <c r="P1973" s="323"/>
      <c r="Q1973" s="266"/>
      <c r="R1973" s="331"/>
      <c r="S1973" s="347"/>
      <c r="T1973" s="323"/>
      <c r="U1973" s="325"/>
      <c r="V1973" s="327"/>
      <c r="W1973" s="329"/>
      <c r="X1973" s="325"/>
      <c r="Y1973" s="331"/>
      <c r="Z1973" s="331"/>
      <c r="AA1973" s="331"/>
      <c r="AB1973" s="267"/>
      <c r="AC1973" s="267"/>
      <c r="AD1973" s="238">
        <f>AD1972</f>
        <v>0</v>
      </c>
      <c r="AE1973" s="279" t="e">
        <f>VLOOKUP(AD1973,分类参数表!$I$2:$J$10,2,FALSE)</f>
        <v>#N/A</v>
      </c>
      <c r="AF1973" s="280"/>
      <c r="AG1973" s="266"/>
      <c r="AH1973" s="266"/>
      <c r="AI1973" s="266"/>
      <c r="AJ1973" s="266"/>
      <c r="AK1973" s="266"/>
      <c r="AL1973" s="266"/>
      <c r="AM1973" s="290"/>
      <c r="AN1973" s="291" t="e">
        <f t="shared" si="539"/>
        <v>#DIV/0!</v>
      </c>
      <c r="AO1973" s="297"/>
    </row>
    <row r="1974" spans="1:41" s="219" customFormat="1" ht="15" customHeight="1" x14ac:dyDescent="0.15">
      <c r="A1974" s="235"/>
      <c r="B1974" s="236">
        <f t="shared" si="540"/>
        <v>0</v>
      </c>
      <c r="C1974" s="237">
        <f t="shared" si="540"/>
        <v>0</v>
      </c>
      <c r="D1974" s="238">
        <f>D1973+1</f>
        <v>5</v>
      </c>
      <c r="E1974" s="238"/>
      <c r="F1974" s="239"/>
      <c r="G1974" s="238"/>
      <c r="H1974" s="238"/>
      <c r="I1974" s="238"/>
      <c r="J1974" s="238"/>
      <c r="K1974" s="238"/>
      <c r="L1974" s="238"/>
      <c r="M1974" s="238"/>
      <c r="N1974" s="238"/>
      <c r="O1974" s="256">
        <f t="shared" si="538"/>
        <v>0</v>
      </c>
      <c r="P1974" s="323"/>
      <c r="Q1974" s="266"/>
      <c r="R1974" s="331"/>
      <c r="S1974" s="347"/>
      <c r="T1974" s="323"/>
      <c r="U1974" s="325"/>
      <c r="V1974" s="327"/>
      <c r="W1974" s="329"/>
      <c r="X1974" s="325"/>
      <c r="Y1974" s="331"/>
      <c r="Z1974" s="331"/>
      <c r="AA1974" s="331"/>
      <c r="AB1974" s="267"/>
      <c r="AC1974" s="267"/>
      <c r="AD1974" s="238">
        <f>AD1973</f>
        <v>0</v>
      </c>
      <c r="AE1974" s="279" t="e">
        <f>VLOOKUP(AD1974,分类参数表!$I$2:$J$10,2,FALSE)</f>
        <v>#N/A</v>
      </c>
      <c r="AF1974" s="280"/>
      <c r="AG1974" s="266"/>
      <c r="AH1974" s="266"/>
      <c r="AI1974" s="266"/>
      <c r="AJ1974" s="266"/>
      <c r="AK1974" s="266"/>
      <c r="AL1974" s="266"/>
      <c r="AM1974" s="290"/>
      <c r="AN1974" s="291" t="e">
        <f t="shared" si="539"/>
        <v>#DIV/0!</v>
      </c>
      <c r="AO1974" s="297"/>
    </row>
    <row r="1975" spans="1:41" s="220" customFormat="1" ht="15" customHeight="1" x14ac:dyDescent="0.15">
      <c r="A1975" s="241"/>
      <c r="B1975" s="242"/>
      <c r="C1975" s="243"/>
      <c r="D1975" s="244">
        <v>1</v>
      </c>
      <c r="E1975" s="245"/>
      <c r="F1975" s="245"/>
      <c r="G1975" s="244"/>
      <c r="H1975" s="246"/>
      <c r="I1975" s="246"/>
      <c r="J1975" s="244"/>
      <c r="K1975" s="245"/>
      <c r="L1975" s="244"/>
      <c r="M1975" s="244"/>
      <c r="N1975" s="244"/>
      <c r="O1975" s="257">
        <f t="shared" si="538"/>
        <v>0</v>
      </c>
      <c r="P1975" s="332">
        <f>SUM(O1975:O1979)</f>
        <v>0</v>
      </c>
      <c r="Q1975" s="269"/>
      <c r="R1975" s="318">
        <f>SUMPRODUCT(Q1975:Q1979+0)</f>
        <v>0</v>
      </c>
      <c r="S1975" s="334" t="e">
        <f>R1975/P1975</f>
        <v>#DIV/0!</v>
      </c>
      <c r="T1975" s="332" t="e">
        <f>LOOKUP(S1975,{0.4,0.45,0.5,0.55,0.6,0.65,0.7,0.75,0.8,0.85,0.9,0.95,1},{0.1,0.175,0.25,0.325,0.4,0.475,0.55,0.625,0.7,0.775,0.85,0.925,1})</f>
        <v>#DIV/0!</v>
      </c>
      <c r="U1975" s="320"/>
      <c r="V1975" s="344"/>
      <c r="W1975" s="342"/>
      <c r="X1975" s="320"/>
      <c r="Y1975" s="318">
        <f>R1975-(V1975/10)-X1975</f>
        <v>0</v>
      </c>
      <c r="Z1975" s="318" t="e">
        <f>Y1975*T1975*AE1975</f>
        <v>#DIV/0!</v>
      </c>
      <c r="AA1975" s="318" t="e">
        <f>U1975-V1975+Z1975</f>
        <v>#DIV/0!</v>
      </c>
      <c r="AB1975" s="270"/>
      <c r="AC1975" s="270"/>
      <c r="AD1975" s="281"/>
      <c r="AE1975" s="282" t="e">
        <f>VLOOKUP(AD1975,分类参数表!$I$2:$J$10,2,FALSE)</f>
        <v>#N/A</v>
      </c>
      <c r="AF1975" s="283"/>
      <c r="AG1975" s="269"/>
      <c r="AH1975" s="269"/>
      <c r="AI1975" s="269"/>
      <c r="AJ1975" s="269"/>
      <c r="AK1975" s="269"/>
      <c r="AL1975" s="269"/>
      <c r="AM1975" s="292"/>
      <c r="AN1975" s="293" t="e">
        <f t="shared" si="539"/>
        <v>#DIV/0!</v>
      </c>
      <c r="AO1975" s="298"/>
    </row>
    <row r="1976" spans="1:41" s="221" customFormat="1" ht="15" customHeight="1" x14ac:dyDescent="0.15">
      <c r="A1976" s="247"/>
      <c r="B1976" s="248">
        <f t="shared" ref="B1976:C1979" si="541">B1975</f>
        <v>0</v>
      </c>
      <c r="C1976" s="249">
        <f t="shared" si="541"/>
        <v>0</v>
      </c>
      <c r="D1976" s="250">
        <f>D1975+1</f>
        <v>2</v>
      </c>
      <c r="E1976" s="250"/>
      <c r="F1976" s="251"/>
      <c r="G1976" s="250"/>
      <c r="H1976" s="252"/>
      <c r="I1976" s="252"/>
      <c r="J1976" s="250"/>
      <c r="K1976" s="250"/>
      <c r="L1976" s="250"/>
      <c r="M1976" s="250"/>
      <c r="N1976" s="250"/>
      <c r="O1976" s="258">
        <f t="shared" si="538"/>
        <v>0</v>
      </c>
      <c r="P1976" s="333"/>
      <c r="Q1976" s="271"/>
      <c r="R1976" s="319"/>
      <c r="S1976" s="335"/>
      <c r="T1976" s="333"/>
      <c r="U1976" s="321"/>
      <c r="V1976" s="345"/>
      <c r="W1976" s="343"/>
      <c r="X1976" s="321"/>
      <c r="Y1976" s="319"/>
      <c r="Z1976" s="319"/>
      <c r="AA1976" s="319"/>
      <c r="AB1976" s="272"/>
      <c r="AC1976" s="272"/>
      <c r="AD1976" s="250">
        <f>AD1975</f>
        <v>0</v>
      </c>
      <c r="AE1976" s="284" t="e">
        <f>VLOOKUP(AD1976,分类参数表!$I$2:$J$10,2,FALSE)</f>
        <v>#N/A</v>
      </c>
      <c r="AF1976" s="285"/>
      <c r="AG1976" s="271"/>
      <c r="AH1976" s="271"/>
      <c r="AI1976" s="271"/>
      <c r="AJ1976" s="271"/>
      <c r="AK1976" s="271"/>
      <c r="AL1976" s="271"/>
      <c r="AM1976" s="294"/>
      <c r="AN1976" s="295" t="e">
        <f t="shared" si="539"/>
        <v>#DIV/0!</v>
      </c>
      <c r="AO1976" s="299"/>
    </row>
    <row r="1977" spans="1:41" s="221" customFormat="1" ht="15" customHeight="1" x14ac:dyDescent="0.15">
      <c r="A1977" s="247"/>
      <c r="B1977" s="248">
        <f t="shared" si="541"/>
        <v>0</v>
      </c>
      <c r="C1977" s="249">
        <f t="shared" si="541"/>
        <v>0</v>
      </c>
      <c r="D1977" s="250">
        <f>D1976+1</f>
        <v>3</v>
      </c>
      <c r="E1977" s="250"/>
      <c r="F1977" s="251"/>
      <c r="G1977" s="250"/>
      <c r="H1977" s="252"/>
      <c r="I1977" s="252"/>
      <c r="J1977" s="250"/>
      <c r="K1977" s="250"/>
      <c r="L1977" s="250"/>
      <c r="M1977" s="250"/>
      <c r="N1977" s="250"/>
      <c r="O1977" s="258">
        <f t="shared" si="538"/>
        <v>0</v>
      </c>
      <c r="P1977" s="333"/>
      <c r="Q1977" s="271"/>
      <c r="R1977" s="319"/>
      <c r="S1977" s="335"/>
      <c r="T1977" s="333"/>
      <c r="U1977" s="321"/>
      <c r="V1977" s="345"/>
      <c r="W1977" s="343"/>
      <c r="X1977" s="321"/>
      <c r="Y1977" s="319"/>
      <c r="Z1977" s="319"/>
      <c r="AA1977" s="319"/>
      <c r="AB1977" s="273"/>
      <c r="AC1977" s="273"/>
      <c r="AD1977" s="250">
        <f>AD1976</f>
        <v>0</v>
      </c>
      <c r="AE1977" s="284" t="e">
        <f>VLOOKUP(AD1977,分类参数表!$I$2:$J$10,2,FALSE)</f>
        <v>#N/A</v>
      </c>
      <c r="AF1977" s="285"/>
      <c r="AG1977" s="271"/>
      <c r="AH1977" s="271"/>
      <c r="AI1977" s="271"/>
      <c r="AJ1977" s="271"/>
      <c r="AK1977" s="271"/>
      <c r="AL1977" s="271"/>
      <c r="AM1977" s="294"/>
      <c r="AN1977" s="295" t="e">
        <f t="shared" si="539"/>
        <v>#DIV/0!</v>
      </c>
      <c r="AO1977" s="299"/>
    </row>
    <row r="1978" spans="1:41" s="221" customFormat="1" ht="15" customHeight="1" x14ac:dyDescent="0.15">
      <c r="A1978" s="247"/>
      <c r="B1978" s="248">
        <f t="shared" si="541"/>
        <v>0</v>
      </c>
      <c r="C1978" s="249">
        <f t="shared" si="541"/>
        <v>0</v>
      </c>
      <c r="D1978" s="250">
        <f>D1977+1</f>
        <v>4</v>
      </c>
      <c r="E1978" s="250"/>
      <c r="F1978" s="251"/>
      <c r="G1978" s="250"/>
      <c r="H1978" s="250"/>
      <c r="I1978" s="250"/>
      <c r="J1978" s="250"/>
      <c r="K1978" s="250"/>
      <c r="L1978" s="250"/>
      <c r="M1978" s="250"/>
      <c r="N1978" s="250"/>
      <c r="O1978" s="258">
        <f t="shared" si="538"/>
        <v>0</v>
      </c>
      <c r="P1978" s="333"/>
      <c r="Q1978" s="271"/>
      <c r="R1978" s="319"/>
      <c r="S1978" s="335"/>
      <c r="T1978" s="333"/>
      <c r="U1978" s="321"/>
      <c r="V1978" s="345"/>
      <c r="W1978" s="343"/>
      <c r="X1978" s="321"/>
      <c r="Y1978" s="319"/>
      <c r="Z1978" s="319"/>
      <c r="AA1978" s="319"/>
      <c r="AB1978" s="272"/>
      <c r="AC1978" s="272"/>
      <c r="AD1978" s="250">
        <f>AD1977</f>
        <v>0</v>
      </c>
      <c r="AE1978" s="284" t="e">
        <f>VLOOKUP(AD1978,分类参数表!$I$2:$J$10,2,FALSE)</f>
        <v>#N/A</v>
      </c>
      <c r="AF1978" s="285"/>
      <c r="AG1978" s="271"/>
      <c r="AH1978" s="271"/>
      <c r="AI1978" s="271"/>
      <c r="AJ1978" s="271"/>
      <c r="AK1978" s="271"/>
      <c r="AL1978" s="271"/>
      <c r="AM1978" s="294"/>
      <c r="AN1978" s="295" t="e">
        <f t="shared" si="539"/>
        <v>#DIV/0!</v>
      </c>
      <c r="AO1978" s="299"/>
    </row>
    <row r="1979" spans="1:41" s="221" customFormat="1" ht="15" customHeight="1" x14ac:dyDescent="0.15">
      <c r="A1979" s="247"/>
      <c r="B1979" s="248">
        <f t="shared" si="541"/>
        <v>0</v>
      </c>
      <c r="C1979" s="249">
        <f t="shared" si="541"/>
        <v>0</v>
      </c>
      <c r="D1979" s="250">
        <f>D1978+1</f>
        <v>5</v>
      </c>
      <c r="E1979" s="250"/>
      <c r="F1979" s="251"/>
      <c r="G1979" s="250"/>
      <c r="H1979" s="250"/>
      <c r="I1979" s="250"/>
      <c r="J1979" s="250"/>
      <c r="K1979" s="250"/>
      <c r="L1979" s="250"/>
      <c r="M1979" s="250"/>
      <c r="N1979" s="250"/>
      <c r="O1979" s="258">
        <f t="shared" si="538"/>
        <v>0</v>
      </c>
      <c r="P1979" s="333"/>
      <c r="Q1979" s="271"/>
      <c r="R1979" s="319"/>
      <c r="S1979" s="335"/>
      <c r="T1979" s="333"/>
      <c r="U1979" s="321"/>
      <c r="V1979" s="345"/>
      <c r="W1979" s="343"/>
      <c r="X1979" s="321"/>
      <c r="Y1979" s="319"/>
      <c r="Z1979" s="319"/>
      <c r="AA1979" s="319"/>
      <c r="AB1979" s="272"/>
      <c r="AC1979" s="272"/>
      <c r="AD1979" s="250">
        <f>AD1978</f>
        <v>0</v>
      </c>
      <c r="AE1979" s="284" t="e">
        <f>VLOOKUP(AD1979,分类参数表!$I$2:$J$10,2,FALSE)</f>
        <v>#N/A</v>
      </c>
      <c r="AF1979" s="285"/>
      <c r="AG1979" s="271"/>
      <c r="AH1979" s="271"/>
      <c r="AI1979" s="271"/>
      <c r="AJ1979" s="271"/>
      <c r="AK1979" s="271"/>
      <c r="AL1979" s="271"/>
      <c r="AM1979" s="294"/>
      <c r="AN1979" s="295" t="e">
        <f t="shared" si="539"/>
        <v>#DIV/0!</v>
      </c>
      <c r="AO1979" s="299"/>
    </row>
    <row r="1980" spans="1:41" s="218" customFormat="1" ht="15" customHeight="1" x14ac:dyDescent="0.15">
      <c r="A1980" s="229"/>
      <c r="B1980" s="230"/>
      <c r="C1980" s="231"/>
      <c r="D1980" s="232">
        <v>1</v>
      </c>
      <c r="E1980" s="233"/>
      <c r="F1980" s="233"/>
      <c r="G1980" s="232"/>
      <c r="H1980" s="234"/>
      <c r="I1980" s="234"/>
      <c r="J1980" s="232"/>
      <c r="K1980" s="233"/>
      <c r="L1980" s="232"/>
      <c r="M1980" s="232"/>
      <c r="N1980" s="232"/>
      <c r="O1980" s="255">
        <f t="shared" si="538"/>
        <v>0</v>
      </c>
      <c r="P1980" s="322">
        <f>SUM(O1980:O1984)</f>
        <v>0</v>
      </c>
      <c r="Q1980" s="264"/>
      <c r="R1980" s="330">
        <f>SUMPRODUCT(Q1980:Q1984+0)</f>
        <v>0</v>
      </c>
      <c r="S1980" s="346" t="e">
        <f>R1980/P1980</f>
        <v>#DIV/0!</v>
      </c>
      <c r="T1980" s="322" t="e">
        <f>LOOKUP(S1980,{0.4,0.45,0.5,0.55,0.6,0.65,0.7,0.75,0.8,0.85,0.9,0.95,1},{0.1,0.175,0.25,0.325,0.4,0.475,0.55,0.625,0.7,0.775,0.85,0.925,1})</f>
        <v>#DIV/0!</v>
      </c>
      <c r="U1980" s="324"/>
      <c r="V1980" s="326"/>
      <c r="W1980" s="328"/>
      <c r="X1980" s="324"/>
      <c r="Y1980" s="330">
        <f>R1980-(V1980/10)-X1980</f>
        <v>0</v>
      </c>
      <c r="Z1980" s="330" t="e">
        <f>Y1980*T1980*AE1980</f>
        <v>#DIV/0!</v>
      </c>
      <c r="AA1980" s="330" t="e">
        <f>U1980-V1980+Z1980</f>
        <v>#DIV/0!</v>
      </c>
      <c r="AB1980" s="265"/>
      <c r="AC1980" s="265"/>
      <c r="AD1980" s="276"/>
      <c r="AE1980" s="277" t="e">
        <f>VLOOKUP(AD1980,分类参数表!$I$2:$J$10,2,FALSE)</f>
        <v>#N/A</v>
      </c>
      <c r="AF1980" s="278"/>
      <c r="AG1980" s="264"/>
      <c r="AH1980" s="264"/>
      <c r="AI1980" s="264"/>
      <c r="AJ1980" s="264"/>
      <c r="AK1980" s="264"/>
      <c r="AL1980" s="264"/>
      <c r="AM1980" s="288"/>
      <c r="AN1980" s="289" t="e">
        <f t="shared" si="539"/>
        <v>#DIV/0!</v>
      </c>
      <c r="AO1980" s="296"/>
    </row>
    <row r="1981" spans="1:41" s="219" customFormat="1" ht="15" customHeight="1" x14ac:dyDescent="0.15">
      <c r="A1981" s="235"/>
      <c r="B1981" s="236">
        <f t="shared" ref="B1981:C1984" si="542">B1980</f>
        <v>0</v>
      </c>
      <c r="C1981" s="237">
        <f t="shared" si="542"/>
        <v>0</v>
      </c>
      <c r="D1981" s="238">
        <f>D1980+1</f>
        <v>2</v>
      </c>
      <c r="E1981" s="238"/>
      <c r="F1981" s="239"/>
      <c r="G1981" s="238"/>
      <c r="H1981" s="240"/>
      <c r="I1981" s="240"/>
      <c r="J1981" s="238"/>
      <c r="K1981" s="238"/>
      <c r="L1981" s="238"/>
      <c r="M1981" s="238"/>
      <c r="N1981" s="238"/>
      <c r="O1981" s="256">
        <f t="shared" si="538"/>
        <v>0</v>
      </c>
      <c r="P1981" s="323"/>
      <c r="Q1981" s="266"/>
      <c r="R1981" s="331"/>
      <c r="S1981" s="347"/>
      <c r="T1981" s="323"/>
      <c r="U1981" s="325"/>
      <c r="V1981" s="327"/>
      <c r="W1981" s="329"/>
      <c r="X1981" s="325"/>
      <c r="Y1981" s="331"/>
      <c r="Z1981" s="331"/>
      <c r="AA1981" s="331"/>
      <c r="AB1981" s="267"/>
      <c r="AC1981" s="267"/>
      <c r="AD1981" s="238">
        <f>AD1980</f>
        <v>0</v>
      </c>
      <c r="AE1981" s="279" t="e">
        <f>VLOOKUP(AD1981,分类参数表!$I$2:$J$10,2,FALSE)</f>
        <v>#N/A</v>
      </c>
      <c r="AF1981" s="280"/>
      <c r="AG1981" s="266"/>
      <c r="AH1981" s="266"/>
      <c r="AI1981" s="266"/>
      <c r="AJ1981" s="266"/>
      <c r="AK1981" s="266"/>
      <c r="AL1981" s="266"/>
      <c r="AM1981" s="290"/>
      <c r="AN1981" s="291" t="e">
        <f t="shared" si="539"/>
        <v>#DIV/0!</v>
      </c>
      <c r="AO1981" s="297"/>
    </row>
    <row r="1982" spans="1:41" s="219" customFormat="1" ht="15" customHeight="1" x14ac:dyDescent="0.15">
      <c r="A1982" s="235"/>
      <c r="B1982" s="236">
        <f t="shared" si="542"/>
        <v>0</v>
      </c>
      <c r="C1982" s="237">
        <f t="shared" si="542"/>
        <v>0</v>
      </c>
      <c r="D1982" s="238">
        <f>D1981+1</f>
        <v>3</v>
      </c>
      <c r="E1982" s="238"/>
      <c r="F1982" s="239"/>
      <c r="G1982" s="238"/>
      <c r="H1982" s="240"/>
      <c r="I1982" s="240"/>
      <c r="J1982" s="238"/>
      <c r="K1982" s="238"/>
      <c r="L1982" s="238"/>
      <c r="M1982" s="238"/>
      <c r="N1982" s="238"/>
      <c r="O1982" s="256">
        <f t="shared" si="538"/>
        <v>0</v>
      </c>
      <c r="P1982" s="323"/>
      <c r="Q1982" s="266"/>
      <c r="R1982" s="331"/>
      <c r="S1982" s="347"/>
      <c r="T1982" s="323"/>
      <c r="U1982" s="325"/>
      <c r="V1982" s="327"/>
      <c r="W1982" s="329"/>
      <c r="X1982" s="325"/>
      <c r="Y1982" s="331"/>
      <c r="Z1982" s="331"/>
      <c r="AA1982" s="331"/>
      <c r="AB1982" s="268"/>
      <c r="AC1982" s="268"/>
      <c r="AD1982" s="238">
        <f>AD1981</f>
        <v>0</v>
      </c>
      <c r="AE1982" s="279" t="e">
        <f>VLOOKUP(AD1982,分类参数表!$I$2:$J$10,2,FALSE)</f>
        <v>#N/A</v>
      </c>
      <c r="AF1982" s="280"/>
      <c r="AG1982" s="266"/>
      <c r="AH1982" s="266"/>
      <c r="AI1982" s="266"/>
      <c r="AJ1982" s="266"/>
      <c r="AK1982" s="266"/>
      <c r="AL1982" s="266"/>
      <c r="AM1982" s="290"/>
      <c r="AN1982" s="291" t="e">
        <f t="shared" si="539"/>
        <v>#DIV/0!</v>
      </c>
      <c r="AO1982" s="297"/>
    </row>
    <row r="1983" spans="1:41" s="219" customFormat="1" ht="15" customHeight="1" x14ac:dyDescent="0.15">
      <c r="A1983" s="235"/>
      <c r="B1983" s="236">
        <f t="shared" si="542"/>
        <v>0</v>
      </c>
      <c r="C1983" s="237">
        <f t="shared" si="542"/>
        <v>0</v>
      </c>
      <c r="D1983" s="238">
        <f>D1982+1</f>
        <v>4</v>
      </c>
      <c r="E1983" s="238"/>
      <c r="F1983" s="239"/>
      <c r="G1983" s="238"/>
      <c r="H1983" s="238"/>
      <c r="I1983" s="238"/>
      <c r="J1983" s="238"/>
      <c r="K1983" s="238"/>
      <c r="L1983" s="238"/>
      <c r="M1983" s="238"/>
      <c r="N1983" s="238"/>
      <c r="O1983" s="256">
        <f t="shared" si="538"/>
        <v>0</v>
      </c>
      <c r="P1983" s="323"/>
      <c r="Q1983" s="266"/>
      <c r="R1983" s="331"/>
      <c r="S1983" s="347"/>
      <c r="T1983" s="323"/>
      <c r="U1983" s="325"/>
      <c r="V1983" s="327"/>
      <c r="W1983" s="329"/>
      <c r="X1983" s="325"/>
      <c r="Y1983" s="331"/>
      <c r="Z1983" s="331"/>
      <c r="AA1983" s="331"/>
      <c r="AB1983" s="267"/>
      <c r="AC1983" s="267"/>
      <c r="AD1983" s="238">
        <f>AD1982</f>
        <v>0</v>
      </c>
      <c r="AE1983" s="279" t="e">
        <f>VLOOKUP(AD1983,分类参数表!$I$2:$J$10,2,FALSE)</f>
        <v>#N/A</v>
      </c>
      <c r="AF1983" s="280"/>
      <c r="AG1983" s="266"/>
      <c r="AH1983" s="266"/>
      <c r="AI1983" s="266"/>
      <c r="AJ1983" s="266"/>
      <c r="AK1983" s="266"/>
      <c r="AL1983" s="266"/>
      <c r="AM1983" s="290"/>
      <c r="AN1983" s="291" t="e">
        <f t="shared" si="539"/>
        <v>#DIV/0!</v>
      </c>
      <c r="AO1983" s="297"/>
    </row>
    <row r="1984" spans="1:41" s="219" customFormat="1" ht="15" customHeight="1" x14ac:dyDescent="0.15">
      <c r="A1984" s="235"/>
      <c r="B1984" s="236">
        <f t="shared" si="542"/>
        <v>0</v>
      </c>
      <c r="C1984" s="237">
        <f t="shared" si="542"/>
        <v>0</v>
      </c>
      <c r="D1984" s="238">
        <f>D1983+1</f>
        <v>5</v>
      </c>
      <c r="E1984" s="238"/>
      <c r="F1984" s="239"/>
      <c r="G1984" s="238"/>
      <c r="H1984" s="238"/>
      <c r="I1984" s="238"/>
      <c r="J1984" s="238"/>
      <c r="K1984" s="238"/>
      <c r="L1984" s="238"/>
      <c r="M1984" s="238"/>
      <c r="N1984" s="238"/>
      <c r="O1984" s="256">
        <f t="shared" si="538"/>
        <v>0</v>
      </c>
      <c r="P1984" s="323"/>
      <c r="Q1984" s="266"/>
      <c r="R1984" s="331"/>
      <c r="S1984" s="347"/>
      <c r="T1984" s="323"/>
      <c r="U1984" s="325"/>
      <c r="V1984" s="327"/>
      <c r="W1984" s="329"/>
      <c r="X1984" s="325"/>
      <c r="Y1984" s="331"/>
      <c r="Z1984" s="331"/>
      <c r="AA1984" s="331"/>
      <c r="AB1984" s="267"/>
      <c r="AC1984" s="267"/>
      <c r="AD1984" s="238">
        <f>AD1983</f>
        <v>0</v>
      </c>
      <c r="AE1984" s="279" t="e">
        <f>VLOOKUP(AD1984,分类参数表!$I$2:$J$10,2,FALSE)</f>
        <v>#N/A</v>
      </c>
      <c r="AF1984" s="280"/>
      <c r="AG1984" s="266"/>
      <c r="AH1984" s="266"/>
      <c r="AI1984" s="266"/>
      <c r="AJ1984" s="266"/>
      <c r="AK1984" s="266"/>
      <c r="AL1984" s="266"/>
      <c r="AM1984" s="290"/>
      <c r="AN1984" s="291" t="e">
        <f t="shared" si="539"/>
        <v>#DIV/0!</v>
      </c>
      <c r="AO1984" s="297"/>
    </row>
    <row r="1985" spans="1:41" s="220" customFormat="1" ht="15" customHeight="1" x14ac:dyDescent="0.15">
      <c r="A1985" s="241"/>
      <c r="B1985" s="242"/>
      <c r="C1985" s="243"/>
      <c r="D1985" s="244">
        <v>1</v>
      </c>
      <c r="E1985" s="245"/>
      <c r="F1985" s="245"/>
      <c r="G1985" s="244"/>
      <c r="H1985" s="246"/>
      <c r="I1985" s="246"/>
      <c r="J1985" s="244"/>
      <c r="K1985" s="245"/>
      <c r="L1985" s="244"/>
      <c r="M1985" s="244"/>
      <c r="N1985" s="244"/>
      <c r="O1985" s="257">
        <f t="shared" si="538"/>
        <v>0</v>
      </c>
      <c r="P1985" s="332">
        <f>SUM(O1985:O1989)</f>
        <v>0</v>
      </c>
      <c r="Q1985" s="269"/>
      <c r="R1985" s="318">
        <f>SUMPRODUCT(Q1985:Q1989+0)</f>
        <v>0</v>
      </c>
      <c r="S1985" s="334" t="e">
        <f>R1985/P1985</f>
        <v>#DIV/0!</v>
      </c>
      <c r="T1985" s="332" t="e">
        <f>LOOKUP(S1985,{0.4,0.45,0.5,0.55,0.6,0.65,0.7,0.75,0.8,0.85,0.9,0.95,1},{0.1,0.175,0.25,0.325,0.4,0.475,0.55,0.625,0.7,0.775,0.85,0.925,1})</f>
        <v>#DIV/0!</v>
      </c>
      <c r="U1985" s="320"/>
      <c r="V1985" s="344"/>
      <c r="W1985" s="342"/>
      <c r="X1985" s="320"/>
      <c r="Y1985" s="318">
        <f>R1985-(V1985/10)-X1985</f>
        <v>0</v>
      </c>
      <c r="Z1985" s="318" t="e">
        <f>Y1985*T1985*AE1985</f>
        <v>#DIV/0!</v>
      </c>
      <c r="AA1985" s="318" t="e">
        <f>U1985-V1985+Z1985</f>
        <v>#DIV/0!</v>
      </c>
      <c r="AB1985" s="270"/>
      <c r="AC1985" s="270"/>
      <c r="AD1985" s="281"/>
      <c r="AE1985" s="282" t="e">
        <f>VLOOKUP(AD1985,分类参数表!$I$2:$J$10,2,FALSE)</f>
        <v>#N/A</v>
      </c>
      <c r="AF1985" s="283"/>
      <c r="AG1985" s="269"/>
      <c r="AH1985" s="269"/>
      <c r="AI1985" s="269"/>
      <c r="AJ1985" s="269"/>
      <c r="AK1985" s="269"/>
      <c r="AL1985" s="269"/>
      <c r="AM1985" s="292"/>
      <c r="AN1985" s="293" t="e">
        <f t="shared" si="539"/>
        <v>#DIV/0!</v>
      </c>
      <c r="AO1985" s="298"/>
    </row>
    <row r="1986" spans="1:41" s="221" customFormat="1" ht="15" customHeight="1" x14ac:dyDescent="0.15">
      <c r="A1986" s="247"/>
      <c r="B1986" s="248">
        <f t="shared" ref="B1986:C1989" si="543">B1985</f>
        <v>0</v>
      </c>
      <c r="C1986" s="249">
        <f t="shared" si="543"/>
        <v>0</v>
      </c>
      <c r="D1986" s="250">
        <f>D1985+1</f>
        <v>2</v>
      </c>
      <c r="E1986" s="250"/>
      <c r="F1986" s="251"/>
      <c r="G1986" s="250"/>
      <c r="H1986" s="252"/>
      <c r="I1986" s="252"/>
      <c r="J1986" s="250"/>
      <c r="K1986" s="250"/>
      <c r="L1986" s="250"/>
      <c r="M1986" s="250"/>
      <c r="N1986" s="250"/>
      <c r="O1986" s="258">
        <f t="shared" si="538"/>
        <v>0</v>
      </c>
      <c r="P1986" s="333"/>
      <c r="Q1986" s="271"/>
      <c r="R1986" s="319"/>
      <c r="S1986" s="335"/>
      <c r="T1986" s="333"/>
      <c r="U1986" s="321"/>
      <c r="V1986" s="345"/>
      <c r="W1986" s="343"/>
      <c r="X1986" s="321"/>
      <c r="Y1986" s="319"/>
      <c r="Z1986" s="319"/>
      <c r="AA1986" s="319"/>
      <c r="AB1986" s="272"/>
      <c r="AC1986" s="272"/>
      <c r="AD1986" s="250">
        <f>AD1985</f>
        <v>0</v>
      </c>
      <c r="AE1986" s="284" t="e">
        <f>VLOOKUP(AD1986,分类参数表!$I$2:$J$10,2,FALSE)</f>
        <v>#N/A</v>
      </c>
      <c r="AF1986" s="285"/>
      <c r="AG1986" s="271"/>
      <c r="AH1986" s="271"/>
      <c r="AI1986" s="271"/>
      <c r="AJ1986" s="271"/>
      <c r="AK1986" s="271"/>
      <c r="AL1986" s="271"/>
      <c r="AM1986" s="294"/>
      <c r="AN1986" s="295" t="e">
        <f t="shared" si="539"/>
        <v>#DIV/0!</v>
      </c>
      <c r="AO1986" s="299"/>
    </row>
    <row r="1987" spans="1:41" s="221" customFormat="1" ht="15" customHeight="1" x14ac:dyDescent="0.15">
      <c r="A1987" s="247"/>
      <c r="B1987" s="248">
        <f t="shared" si="543"/>
        <v>0</v>
      </c>
      <c r="C1987" s="249">
        <f t="shared" si="543"/>
        <v>0</v>
      </c>
      <c r="D1987" s="250">
        <f>D1986+1</f>
        <v>3</v>
      </c>
      <c r="E1987" s="250"/>
      <c r="F1987" s="251"/>
      <c r="G1987" s="250"/>
      <c r="H1987" s="252"/>
      <c r="I1987" s="252"/>
      <c r="J1987" s="250"/>
      <c r="K1987" s="250"/>
      <c r="L1987" s="250"/>
      <c r="M1987" s="250"/>
      <c r="N1987" s="250"/>
      <c r="O1987" s="258">
        <f t="shared" si="538"/>
        <v>0</v>
      </c>
      <c r="P1987" s="333"/>
      <c r="Q1987" s="271"/>
      <c r="R1987" s="319"/>
      <c r="S1987" s="335"/>
      <c r="T1987" s="333"/>
      <c r="U1987" s="321"/>
      <c r="V1987" s="345"/>
      <c r="W1987" s="343"/>
      <c r="X1987" s="321"/>
      <c r="Y1987" s="319"/>
      <c r="Z1987" s="319"/>
      <c r="AA1987" s="319"/>
      <c r="AB1987" s="273"/>
      <c r="AC1987" s="273"/>
      <c r="AD1987" s="250">
        <f>AD1986</f>
        <v>0</v>
      </c>
      <c r="AE1987" s="284" t="e">
        <f>VLOOKUP(AD1987,分类参数表!$I$2:$J$10,2,FALSE)</f>
        <v>#N/A</v>
      </c>
      <c r="AF1987" s="285"/>
      <c r="AG1987" s="271"/>
      <c r="AH1987" s="271"/>
      <c r="AI1987" s="271"/>
      <c r="AJ1987" s="271"/>
      <c r="AK1987" s="271"/>
      <c r="AL1987" s="271"/>
      <c r="AM1987" s="294"/>
      <c r="AN1987" s="295" t="e">
        <f t="shared" si="539"/>
        <v>#DIV/0!</v>
      </c>
      <c r="AO1987" s="299"/>
    </row>
    <row r="1988" spans="1:41" s="221" customFormat="1" ht="15" customHeight="1" x14ac:dyDescent="0.15">
      <c r="A1988" s="247"/>
      <c r="B1988" s="248">
        <f t="shared" si="543"/>
        <v>0</v>
      </c>
      <c r="C1988" s="249">
        <f t="shared" si="543"/>
        <v>0</v>
      </c>
      <c r="D1988" s="250">
        <f>D1987+1</f>
        <v>4</v>
      </c>
      <c r="E1988" s="250"/>
      <c r="F1988" s="251"/>
      <c r="G1988" s="250"/>
      <c r="H1988" s="250"/>
      <c r="I1988" s="250"/>
      <c r="J1988" s="250"/>
      <c r="K1988" s="250"/>
      <c r="L1988" s="250"/>
      <c r="M1988" s="250"/>
      <c r="N1988" s="250"/>
      <c r="O1988" s="258">
        <f t="shared" si="538"/>
        <v>0</v>
      </c>
      <c r="P1988" s="333"/>
      <c r="Q1988" s="271"/>
      <c r="R1988" s="319"/>
      <c r="S1988" s="335"/>
      <c r="T1988" s="333"/>
      <c r="U1988" s="321"/>
      <c r="V1988" s="345"/>
      <c r="W1988" s="343"/>
      <c r="X1988" s="321"/>
      <c r="Y1988" s="319"/>
      <c r="Z1988" s="319"/>
      <c r="AA1988" s="319"/>
      <c r="AB1988" s="272"/>
      <c r="AC1988" s="272"/>
      <c r="AD1988" s="250">
        <f>AD1987</f>
        <v>0</v>
      </c>
      <c r="AE1988" s="284" t="e">
        <f>VLOOKUP(AD1988,分类参数表!$I$2:$J$10,2,FALSE)</f>
        <v>#N/A</v>
      </c>
      <c r="AF1988" s="285"/>
      <c r="AG1988" s="271"/>
      <c r="AH1988" s="271"/>
      <c r="AI1988" s="271"/>
      <c r="AJ1988" s="271"/>
      <c r="AK1988" s="271"/>
      <c r="AL1988" s="271"/>
      <c r="AM1988" s="294"/>
      <c r="AN1988" s="295" t="e">
        <f t="shared" si="539"/>
        <v>#DIV/0!</v>
      </c>
      <c r="AO1988" s="299"/>
    </row>
    <row r="1989" spans="1:41" s="221" customFormat="1" ht="15" customHeight="1" x14ac:dyDescent="0.15">
      <c r="A1989" s="247"/>
      <c r="B1989" s="248">
        <f t="shared" si="543"/>
        <v>0</v>
      </c>
      <c r="C1989" s="249">
        <f t="shared" si="543"/>
        <v>0</v>
      </c>
      <c r="D1989" s="250">
        <f>D1988+1</f>
        <v>5</v>
      </c>
      <c r="E1989" s="250"/>
      <c r="F1989" s="251"/>
      <c r="G1989" s="250"/>
      <c r="H1989" s="250"/>
      <c r="I1989" s="250"/>
      <c r="J1989" s="250"/>
      <c r="K1989" s="250"/>
      <c r="L1989" s="250"/>
      <c r="M1989" s="250"/>
      <c r="N1989" s="250"/>
      <c r="O1989" s="258">
        <f t="shared" si="538"/>
        <v>0</v>
      </c>
      <c r="P1989" s="333"/>
      <c r="Q1989" s="271"/>
      <c r="R1989" s="319"/>
      <c r="S1989" s="335"/>
      <c r="T1989" s="333"/>
      <c r="U1989" s="321"/>
      <c r="V1989" s="345"/>
      <c r="W1989" s="343"/>
      <c r="X1989" s="321"/>
      <c r="Y1989" s="319"/>
      <c r="Z1989" s="319"/>
      <c r="AA1989" s="319"/>
      <c r="AB1989" s="272"/>
      <c r="AC1989" s="272"/>
      <c r="AD1989" s="250">
        <f>AD1988</f>
        <v>0</v>
      </c>
      <c r="AE1989" s="284" t="e">
        <f>VLOOKUP(AD1989,分类参数表!$I$2:$J$10,2,FALSE)</f>
        <v>#N/A</v>
      </c>
      <c r="AF1989" s="285"/>
      <c r="AG1989" s="271"/>
      <c r="AH1989" s="271"/>
      <c r="AI1989" s="271"/>
      <c r="AJ1989" s="271"/>
      <c r="AK1989" s="271"/>
      <c r="AL1989" s="271"/>
      <c r="AM1989" s="294"/>
      <c r="AN1989" s="295" t="e">
        <f t="shared" si="539"/>
        <v>#DIV/0!</v>
      </c>
      <c r="AO1989" s="299"/>
    </row>
    <row r="1990" spans="1:41" s="218" customFormat="1" ht="15" customHeight="1" x14ac:dyDescent="0.15">
      <c r="A1990" s="229"/>
      <c r="B1990" s="230"/>
      <c r="C1990" s="231"/>
      <c r="D1990" s="232">
        <v>1</v>
      </c>
      <c r="E1990" s="233"/>
      <c r="F1990" s="233"/>
      <c r="G1990" s="232"/>
      <c r="H1990" s="234"/>
      <c r="I1990" s="234"/>
      <c r="J1990" s="232"/>
      <c r="K1990" s="233"/>
      <c r="L1990" s="232"/>
      <c r="M1990" s="232"/>
      <c r="N1990" s="232"/>
      <c r="O1990" s="255">
        <f t="shared" si="538"/>
        <v>0</v>
      </c>
      <c r="P1990" s="322">
        <f>SUM(O1990:O1994)</f>
        <v>0</v>
      </c>
      <c r="Q1990" s="264"/>
      <c r="R1990" s="330">
        <f>SUMPRODUCT(Q1990:Q1994+0)</f>
        <v>0</v>
      </c>
      <c r="S1990" s="346" t="e">
        <f>R1990/P1990</f>
        <v>#DIV/0!</v>
      </c>
      <c r="T1990" s="322" t="e">
        <f>LOOKUP(S1990,{0.4,0.45,0.5,0.55,0.6,0.65,0.7,0.75,0.8,0.85,0.9,0.95,1},{0.1,0.175,0.25,0.325,0.4,0.475,0.55,0.625,0.7,0.775,0.85,0.925,1})</f>
        <v>#DIV/0!</v>
      </c>
      <c r="U1990" s="324"/>
      <c r="V1990" s="326"/>
      <c r="W1990" s="328"/>
      <c r="X1990" s="324"/>
      <c r="Y1990" s="330">
        <f>R1990-(V1990/10)-X1990</f>
        <v>0</v>
      </c>
      <c r="Z1990" s="330" t="e">
        <f>Y1990*T1990*AE1990</f>
        <v>#DIV/0!</v>
      </c>
      <c r="AA1990" s="330" t="e">
        <f>U1990-V1990+Z1990</f>
        <v>#DIV/0!</v>
      </c>
      <c r="AB1990" s="265"/>
      <c r="AC1990" s="265"/>
      <c r="AD1990" s="276"/>
      <c r="AE1990" s="277" t="e">
        <f>VLOOKUP(AD1990,分类参数表!$I$2:$J$10,2,FALSE)</f>
        <v>#N/A</v>
      </c>
      <c r="AF1990" s="278"/>
      <c r="AG1990" s="264"/>
      <c r="AH1990" s="264"/>
      <c r="AI1990" s="264"/>
      <c r="AJ1990" s="264"/>
      <c r="AK1990" s="264"/>
      <c r="AL1990" s="264"/>
      <c r="AM1990" s="288"/>
      <c r="AN1990" s="289" t="e">
        <f t="shared" si="539"/>
        <v>#DIV/0!</v>
      </c>
      <c r="AO1990" s="296"/>
    </row>
    <row r="1991" spans="1:41" s="219" customFormat="1" ht="15" customHeight="1" x14ac:dyDescent="0.15">
      <c r="A1991" s="235"/>
      <c r="B1991" s="236">
        <f t="shared" ref="B1991:C1994" si="544">B1990</f>
        <v>0</v>
      </c>
      <c r="C1991" s="237">
        <f t="shared" si="544"/>
        <v>0</v>
      </c>
      <c r="D1991" s="238">
        <f>D1990+1</f>
        <v>2</v>
      </c>
      <c r="E1991" s="238"/>
      <c r="F1991" s="239"/>
      <c r="G1991" s="238"/>
      <c r="H1991" s="240"/>
      <c r="I1991" s="240"/>
      <c r="J1991" s="238"/>
      <c r="K1991" s="238"/>
      <c r="L1991" s="238"/>
      <c r="M1991" s="238"/>
      <c r="N1991" s="238"/>
      <c r="O1991" s="256">
        <f t="shared" si="538"/>
        <v>0</v>
      </c>
      <c r="P1991" s="323"/>
      <c r="Q1991" s="266"/>
      <c r="R1991" s="331"/>
      <c r="S1991" s="347"/>
      <c r="T1991" s="323"/>
      <c r="U1991" s="325"/>
      <c r="V1991" s="327"/>
      <c r="W1991" s="329"/>
      <c r="X1991" s="325"/>
      <c r="Y1991" s="331"/>
      <c r="Z1991" s="331"/>
      <c r="AA1991" s="331"/>
      <c r="AB1991" s="267"/>
      <c r="AC1991" s="267"/>
      <c r="AD1991" s="238">
        <f>AD1990</f>
        <v>0</v>
      </c>
      <c r="AE1991" s="279" t="e">
        <f>VLOOKUP(AD1991,分类参数表!$I$2:$J$10,2,FALSE)</f>
        <v>#N/A</v>
      </c>
      <c r="AF1991" s="280"/>
      <c r="AG1991" s="266"/>
      <c r="AH1991" s="266"/>
      <c r="AI1991" s="266"/>
      <c r="AJ1991" s="266"/>
      <c r="AK1991" s="266"/>
      <c r="AL1991" s="266"/>
      <c r="AM1991" s="290"/>
      <c r="AN1991" s="291" t="e">
        <f t="shared" si="539"/>
        <v>#DIV/0!</v>
      </c>
      <c r="AO1991" s="297"/>
    </row>
    <row r="1992" spans="1:41" s="219" customFormat="1" ht="15" customHeight="1" x14ac:dyDescent="0.15">
      <c r="A1992" s="235"/>
      <c r="B1992" s="236">
        <f t="shared" si="544"/>
        <v>0</v>
      </c>
      <c r="C1992" s="237">
        <f t="shared" si="544"/>
        <v>0</v>
      </c>
      <c r="D1992" s="238">
        <f>D1991+1</f>
        <v>3</v>
      </c>
      <c r="E1992" s="238"/>
      <c r="F1992" s="239"/>
      <c r="G1992" s="238"/>
      <c r="H1992" s="240"/>
      <c r="I1992" s="240"/>
      <c r="J1992" s="238"/>
      <c r="K1992" s="238"/>
      <c r="L1992" s="238"/>
      <c r="M1992" s="238"/>
      <c r="N1992" s="238"/>
      <c r="O1992" s="256">
        <f t="shared" si="538"/>
        <v>0</v>
      </c>
      <c r="P1992" s="323"/>
      <c r="Q1992" s="266"/>
      <c r="R1992" s="331"/>
      <c r="S1992" s="347"/>
      <c r="T1992" s="323"/>
      <c r="U1992" s="325"/>
      <c r="V1992" s="327"/>
      <c r="W1992" s="329"/>
      <c r="X1992" s="325"/>
      <c r="Y1992" s="331"/>
      <c r="Z1992" s="331"/>
      <c r="AA1992" s="331"/>
      <c r="AB1992" s="268"/>
      <c r="AC1992" s="268"/>
      <c r="AD1992" s="238">
        <f>AD1991</f>
        <v>0</v>
      </c>
      <c r="AE1992" s="279" t="e">
        <f>VLOOKUP(AD1992,分类参数表!$I$2:$J$10,2,FALSE)</f>
        <v>#N/A</v>
      </c>
      <c r="AF1992" s="280"/>
      <c r="AG1992" s="266"/>
      <c r="AH1992" s="266"/>
      <c r="AI1992" s="266"/>
      <c r="AJ1992" s="266"/>
      <c r="AK1992" s="266"/>
      <c r="AL1992" s="266"/>
      <c r="AM1992" s="290"/>
      <c r="AN1992" s="291" t="e">
        <f t="shared" si="539"/>
        <v>#DIV/0!</v>
      </c>
      <c r="AO1992" s="297"/>
    </row>
    <row r="1993" spans="1:41" s="219" customFormat="1" ht="15" customHeight="1" x14ac:dyDescent="0.15">
      <c r="A1993" s="235"/>
      <c r="B1993" s="236">
        <f t="shared" si="544"/>
        <v>0</v>
      </c>
      <c r="C1993" s="237">
        <f t="shared" si="544"/>
        <v>0</v>
      </c>
      <c r="D1993" s="238">
        <f>D1992+1</f>
        <v>4</v>
      </c>
      <c r="E1993" s="238"/>
      <c r="F1993" s="239"/>
      <c r="G1993" s="238"/>
      <c r="H1993" s="238"/>
      <c r="I1993" s="238"/>
      <c r="J1993" s="238"/>
      <c r="K1993" s="238"/>
      <c r="L1993" s="238"/>
      <c r="M1993" s="238"/>
      <c r="N1993" s="238"/>
      <c r="O1993" s="256">
        <f t="shared" si="538"/>
        <v>0</v>
      </c>
      <c r="P1993" s="323"/>
      <c r="Q1993" s="266"/>
      <c r="R1993" s="331"/>
      <c r="S1993" s="347"/>
      <c r="T1993" s="323"/>
      <c r="U1993" s="325"/>
      <c r="V1993" s="327"/>
      <c r="W1993" s="329"/>
      <c r="X1993" s="325"/>
      <c r="Y1993" s="331"/>
      <c r="Z1993" s="331"/>
      <c r="AA1993" s="331"/>
      <c r="AB1993" s="267"/>
      <c r="AC1993" s="267"/>
      <c r="AD1993" s="238">
        <f>AD1992</f>
        <v>0</v>
      </c>
      <c r="AE1993" s="279" t="e">
        <f>VLOOKUP(AD1993,分类参数表!$I$2:$J$10,2,FALSE)</f>
        <v>#N/A</v>
      </c>
      <c r="AF1993" s="280"/>
      <c r="AG1993" s="266"/>
      <c r="AH1993" s="266"/>
      <c r="AI1993" s="266"/>
      <c r="AJ1993" s="266"/>
      <c r="AK1993" s="266"/>
      <c r="AL1993" s="266"/>
      <c r="AM1993" s="290"/>
      <c r="AN1993" s="291" t="e">
        <f t="shared" si="539"/>
        <v>#DIV/0!</v>
      </c>
      <c r="AO1993" s="297"/>
    </row>
    <row r="1994" spans="1:41" s="219" customFormat="1" ht="15" customHeight="1" x14ac:dyDescent="0.15">
      <c r="A1994" s="235"/>
      <c r="B1994" s="236">
        <f t="shared" si="544"/>
        <v>0</v>
      </c>
      <c r="C1994" s="237">
        <f t="shared" si="544"/>
        <v>0</v>
      </c>
      <c r="D1994" s="238">
        <f>D1993+1</f>
        <v>5</v>
      </c>
      <c r="E1994" s="238"/>
      <c r="F1994" s="239"/>
      <c r="G1994" s="238"/>
      <c r="H1994" s="238"/>
      <c r="I1994" s="238"/>
      <c r="J1994" s="238"/>
      <c r="K1994" s="238"/>
      <c r="L1994" s="238"/>
      <c r="M1994" s="238"/>
      <c r="N1994" s="238"/>
      <c r="O1994" s="256">
        <f t="shared" si="538"/>
        <v>0</v>
      </c>
      <c r="P1994" s="323"/>
      <c r="Q1994" s="266"/>
      <c r="R1994" s="331"/>
      <c r="S1994" s="347"/>
      <c r="T1994" s="323"/>
      <c r="U1994" s="325"/>
      <c r="V1994" s="327"/>
      <c r="W1994" s="329"/>
      <c r="X1994" s="325"/>
      <c r="Y1994" s="331"/>
      <c r="Z1994" s="331"/>
      <c r="AA1994" s="331"/>
      <c r="AB1994" s="267"/>
      <c r="AC1994" s="267"/>
      <c r="AD1994" s="238">
        <f>AD1993</f>
        <v>0</v>
      </c>
      <c r="AE1994" s="279" t="e">
        <f>VLOOKUP(AD1994,分类参数表!$I$2:$J$10,2,FALSE)</f>
        <v>#N/A</v>
      </c>
      <c r="AF1994" s="280"/>
      <c r="AG1994" s="266"/>
      <c r="AH1994" s="266"/>
      <c r="AI1994" s="266"/>
      <c r="AJ1994" s="266"/>
      <c r="AK1994" s="266"/>
      <c r="AL1994" s="266"/>
      <c r="AM1994" s="290"/>
      <c r="AN1994" s="291" t="e">
        <f t="shared" si="539"/>
        <v>#DIV/0!</v>
      </c>
      <c r="AO1994" s="297"/>
    </row>
    <row r="1995" spans="1:41" x14ac:dyDescent="0.15">
      <c r="A1995" s="253"/>
      <c r="B1995" s="38"/>
      <c r="C1995" s="37"/>
      <c r="D1995" s="38"/>
      <c r="E1995" s="38"/>
      <c r="F1995" s="38"/>
      <c r="G1995" s="38"/>
      <c r="H1995" s="38"/>
      <c r="I1995" s="38"/>
      <c r="J1995" s="38"/>
      <c r="K1995" s="38"/>
      <c r="L1995" s="38"/>
      <c r="M1995" s="38"/>
      <c r="N1995" s="38"/>
      <c r="O1995" s="38"/>
      <c r="P1995" s="38"/>
      <c r="Q1995" s="67"/>
      <c r="R1995" s="38"/>
      <c r="S1995" s="38"/>
      <c r="T1995" s="38"/>
      <c r="U1995" s="38"/>
      <c r="V1995" s="68"/>
      <c r="W1995" s="67"/>
      <c r="X1995" s="38"/>
      <c r="Y1995" s="68"/>
      <c r="Z1995" s="68"/>
      <c r="AA1995" s="68"/>
      <c r="AB1995" s="68"/>
      <c r="AC1995" s="68"/>
      <c r="AD1995" s="38"/>
      <c r="AE1995" s="286"/>
      <c r="AF1995" s="38"/>
      <c r="AG1995" s="38"/>
      <c r="AH1995" s="38"/>
      <c r="AI1995" s="38"/>
      <c r="AJ1995" s="38"/>
      <c r="AK1995" s="38"/>
      <c r="AL1995" s="38"/>
      <c r="AM1995" s="68"/>
      <c r="AN1995" s="90"/>
      <c r="AO1995" s="98"/>
    </row>
    <row r="1996" spans="1:41" s="218" customFormat="1" ht="15" customHeight="1" x14ac:dyDescent="0.15">
      <c r="A1996" s="229"/>
      <c r="B1996" s="230"/>
      <c r="C1996" s="231"/>
      <c r="D1996" s="232">
        <v>1</v>
      </c>
      <c r="E1996" s="233"/>
      <c r="F1996" s="233"/>
      <c r="G1996" s="232"/>
      <c r="H1996" s="234"/>
      <c r="I1996" s="234"/>
      <c r="J1996" s="232"/>
      <c r="K1996" s="233"/>
      <c r="L1996" s="232"/>
      <c r="M1996" s="232"/>
      <c r="N1996" s="232"/>
      <c r="O1996" s="255">
        <f t="shared" ref="O1996:O2020" si="545">N1996*M1996</f>
        <v>0</v>
      </c>
      <c r="P1996" s="322">
        <f>SUM(O1996:O2000)</f>
        <v>0</v>
      </c>
      <c r="Q1996" s="264"/>
      <c r="R1996" s="330">
        <f>SUMPRODUCT(Q1996:Q2000+0)</f>
        <v>0</v>
      </c>
      <c r="S1996" s="346" t="e">
        <f>R1996/P1996</f>
        <v>#DIV/0!</v>
      </c>
      <c r="T1996" s="322" t="e">
        <f>LOOKUP(S1996,{0.4,0.45,0.5,0.55,0.6,0.65,0.7,0.75,0.8,0.85,0.9,0.95,1},{0.1,0.175,0.25,0.325,0.4,0.475,0.55,0.625,0.7,0.775,0.85,0.925,1})</f>
        <v>#DIV/0!</v>
      </c>
      <c r="U1996" s="324"/>
      <c r="V1996" s="326"/>
      <c r="W1996" s="328"/>
      <c r="X1996" s="324"/>
      <c r="Y1996" s="330">
        <f>R1996-(V1996/10)-X1996</f>
        <v>0</v>
      </c>
      <c r="Z1996" s="330" t="e">
        <f>Y1996*T1996*AE1996</f>
        <v>#DIV/0!</v>
      </c>
      <c r="AA1996" s="330" t="e">
        <f>U1996-V1996+Z1996</f>
        <v>#DIV/0!</v>
      </c>
      <c r="AB1996" s="265"/>
      <c r="AC1996" s="265"/>
      <c r="AD1996" s="276"/>
      <c r="AE1996" s="277" t="e">
        <f>VLOOKUP(AD1996,分类参数表!$I$2:$J$10,2,FALSE)</f>
        <v>#N/A</v>
      </c>
      <c r="AF1996" s="278"/>
      <c r="AG1996" s="264"/>
      <c r="AH1996" s="264"/>
      <c r="AI1996" s="264"/>
      <c r="AJ1996" s="264"/>
      <c r="AK1996" s="264"/>
      <c r="AL1996" s="264"/>
      <c r="AM1996" s="288"/>
      <c r="AN1996" s="289" t="e">
        <f t="shared" ref="AN1996:AN2020" si="546">(Q1996-AM1996)/M1996/N1996</f>
        <v>#DIV/0!</v>
      </c>
      <c r="AO1996" s="296"/>
    </row>
    <row r="1997" spans="1:41" s="219" customFormat="1" ht="15" customHeight="1" x14ac:dyDescent="0.15">
      <c r="A1997" s="235"/>
      <c r="B1997" s="236">
        <f t="shared" ref="B1997:C2000" si="547">B1996</f>
        <v>0</v>
      </c>
      <c r="C1997" s="237">
        <f t="shared" si="547"/>
        <v>0</v>
      </c>
      <c r="D1997" s="238">
        <f>D1996+1</f>
        <v>2</v>
      </c>
      <c r="E1997" s="238"/>
      <c r="F1997" s="239"/>
      <c r="G1997" s="238"/>
      <c r="H1997" s="240"/>
      <c r="I1997" s="240"/>
      <c r="J1997" s="238"/>
      <c r="K1997" s="238"/>
      <c r="L1997" s="238"/>
      <c r="M1997" s="238"/>
      <c r="N1997" s="238"/>
      <c r="O1997" s="256">
        <f t="shared" si="545"/>
        <v>0</v>
      </c>
      <c r="P1997" s="323"/>
      <c r="Q1997" s="266"/>
      <c r="R1997" s="331"/>
      <c r="S1997" s="347"/>
      <c r="T1997" s="323"/>
      <c r="U1997" s="325"/>
      <c r="V1997" s="327"/>
      <c r="W1997" s="329"/>
      <c r="X1997" s="325"/>
      <c r="Y1997" s="331"/>
      <c r="Z1997" s="331"/>
      <c r="AA1997" s="331"/>
      <c r="AB1997" s="267"/>
      <c r="AC1997" s="267"/>
      <c r="AD1997" s="238">
        <f>AD1996</f>
        <v>0</v>
      </c>
      <c r="AE1997" s="279" t="e">
        <f>VLOOKUP(AD1997,分类参数表!$I$2:$J$10,2,FALSE)</f>
        <v>#N/A</v>
      </c>
      <c r="AF1997" s="280"/>
      <c r="AG1997" s="266"/>
      <c r="AH1997" s="266"/>
      <c r="AI1997" s="266"/>
      <c r="AJ1997" s="266"/>
      <c r="AK1997" s="266"/>
      <c r="AL1997" s="266"/>
      <c r="AM1997" s="290"/>
      <c r="AN1997" s="291" t="e">
        <f t="shared" si="546"/>
        <v>#DIV/0!</v>
      </c>
      <c r="AO1997" s="297"/>
    </row>
    <row r="1998" spans="1:41" s="219" customFormat="1" ht="15" customHeight="1" x14ac:dyDescent="0.15">
      <c r="A1998" s="235"/>
      <c r="B1998" s="236">
        <f t="shared" si="547"/>
        <v>0</v>
      </c>
      <c r="C1998" s="237">
        <f t="shared" si="547"/>
        <v>0</v>
      </c>
      <c r="D1998" s="238">
        <f>D1997+1</f>
        <v>3</v>
      </c>
      <c r="E1998" s="238"/>
      <c r="F1998" s="239"/>
      <c r="G1998" s="238"/>
      <c r="H1998" s="240"/>
      <c r="I1998" s="240"/>
      <c r="J1998" s="238"/>
      <c r="K1998" s="238"/>
      <c r="L1998" s="238"/>
      <c r="M1998" s="238"/>
      <c r="N1998" s="238"/>
      <c r="O1998" s="256">
        <f t="shared" si="545"/>
        <v>0</v>
      </c>
      <c r="P1998" s="323"/>
      <c r="Q1998" s="266"/>
      <c r="R1998" s="331"/>
      <c r="S1998" s="347"/>
      <c r="T1998" s="323"/>
      <c r="U1998" s="325"/>
      <c r="V1998" s="327"/>
      <c r="W1998" s="329"/>
      <c r="X1998" s="325"/>
      <c r="Y1998" s="331"/>
      <c r="Z1998" s="331"/>
      <c r="AA1998" s="331"/>
      <c r="AB1998" s="268"/>
      <c r="AC1998" s="268"/>
      <c r="AD1998" s="238">
        <f>AD1997</f>
        <v>0</v>
      </c>
      <c r="AE1998" s="279" t="e">
        <f>VLOOKUP(AD1998,分类参数表!$I$2:$J$10,2,FALSE)</f>
        <v>#N/A</v>
      </c>
      <c r="AF1998" s="280"/>
      <c r="AG1998" s="266"/>
      <c r="AH1998" s="266"/>
      <c r="AI1998" s="266"/>
      <c r="AJ1998" s="266"/>
      <c r="AK1998" s="266"/>
      <c r="AL1998" s="266"/>
      <c r="AM1998" s="290"/>
      <c r="AN1998" s="291" t="e">
        <f t="shared" si="546"/>
        <v>#DIV/0!</v>
      </c>
      <c r="AO1998" s="297"/>
    </row>
    <row r="1999" spans="1:41" s="219" customFormat="1" ht="15" customHeight="1" x14ac:dyDescent="0.15">
      <c r="A1999" s="235"/>
      <c r="B1999" s="236">
        <f t="shared" si="547"/>
        <v>0</v>
      </c>
      <c r="C1999" s="237">
        <f t="shared" si="547"/>
        <v>0</v>
      </c>
      <c r="D1999" s="238">
        <f>D1998+1</f>
        <v>4</v>
      </c>
      <c r="E1999" s="238"/>
      <c r="F1999" s="239"/>
      <c r="G1999" s="238"/>
      <c r="H1999" s="238"/>
      <c r="I1999" s="238"/>
      <c r="J1999" s="238"/>
      <c r="K1999" s="238"/>
      <c r="L1999" s="238"/>
      <c r="M1999" s="238"/>
      <c r="N1999" s="238"/>
      <c r="O1999" s="256">
        <f t="shared" si="545"/>
        <v>0</v>
      </c>
      <c r="P1999" s="323"/>
      <c r="Q1999" s="266"/>
      <c r="R1999" s="331"/>
      <c r="S1999" s="347"/>
      <c r="T1999" s="323"/>
      <c r="U1999" s="325"/>
      <c r="V1999" s="327"/>
      <c r="W1999" s="329"/>
      <c r="X1999" s="325"/>
      <c r="Y1999" s="331"/>
      <c r="Z1999" s="331"/>
      <c r="AA1999" s="331"/>
      <c r="AB1999" s="267"/>
      <c r="AC1999" s="267"/>
      <c r="AD1999" s="238">
        <f>AD1998</f>
        <v>0</v>
      </c>
      <c r="AE1999" s="279" t="e">
        <f>VLOOKUP(AD1999,分类参数表!$I$2:$J$10,2,FALSE)</f>
        <v>#N/A</v>
      </c>
      <c r="AF1999" s="280"/>
      <c r="AG1999" s="266"/>
      <c r="AH1999" s="266"/>
      <c r="AI1999" s="266"/>
      <c r="AJ1999" s="266"/>
      <c r="AK1999" s="266"/>
      <c r="AL1999" s="266"/>
      <c r="AM1999" s="290"/>
      <c r="AN1999" s="291" t="e">
        <f t="shared" si="546"/>
        <v>#DIV/0!</v>
      </c>
      <c r="AO1999" s="297"/>
    </row>
    <row r="2000" spans="1:41" s="219" customFormat="1" ht="15" customHeight="1" x14ac:dyDescent="0.15">
      <c r="A2000" s="235"/>
      <c r="B2000" s="236">
        <f t="shared" si="547"/>
        <v>0</v>
      </c>
      <c r="C2000" s="237">
        <f t="shared" si="547"/>
        <v>0</v>
      </c>
      <c r="D2000" s="238">
        <f>D1999+1</f>
        <v>5</v>
      </c>
      <c r="E2000" s="238"/>
      <c r="F2000" s="239"/>
      <c r="G2000" s="238"/>
      <c r="H2000" s="238"/>
      <c r="I2000" s="238"/>
      <c r="J2000" s="238"/>
      <c r="K2000" s="238"/>
      <c r="L2000" s="238"/>
      <c r="M2000" s="238"/>
      <c r="N2000" s="238"/>
      <c r="O2000" s="256">
        <f t="shared" si="545"/>
        <v>0</v>
      </c>
      <c r="P2000" s="323"/>
      <c r="Q2000" s="266"/>
      <c r="R2000" s="331"/>
      <c r="S2000" s="347"/>
      <c r="T2000" s="323"/>
      <c r="U2000" s="325"/>
      <c r="V2000" s="327"/>
      <c r="W2000" s="329"/>
      <c r="X2000" s="325"/>
      <c r="Y2000" s="331"/>
      <c r="Z2000" s="331"/>
      <c r="AA2000" s="331"/>
      <c r="AB2000" s="267"/>
      <c r="AC2000" s="267"/>
      <c r="AD2000" s="238">
        <f>AD1999</f>
        <v>0</v>
      </c>
      <c r="AE2000" s="279" t="e">
        <f>VLOOKUP(AD2000,分类参数表!$I$2:$J$10,2,FALSE)</f>
        <v>#N/A</v>
      </c>
      <c r="AF2000" s="280"/>
      <c r="AG2000" s="266"/>
      <c r="AH2000" s="266"/>
      <c r="AI2000" s="266"/>
      <c r="AJ2000" s="266"/>
      <c r="AK2000" s="266"/>
      <c r="AL2000" s="266"/>
      <c r="AM2000" s="290"/>
      <c r="AN2000" s="291" t="e">
        <f t="shared" si="546"/>
        <v>#DIV/0!</v>
      </c>
      <c r="AO2000" s="297"/>
    </row>
    <row r="2001" spans="1:41" s="220" customFormat="1" ht="15" customHeight="1" x14ac:dyDescent="0.15">
      <c r="A2001" s="241"/>
      <c r="B2001" s="242"/>
      <c r="C2001" s="243"/>
      <c r="D2001" s="244">
        <v>1</v>
      </c>
      <c r="E2001" s="245"/>
      <c r="F2001" s="245"/>
      <c r="G2001" s="244"/>
      <c r="H2001" s="246"/>
      <c r="I2001" s="246"/>
      <c r="J2001" s="244"/>
      <c r="K2001" s="245"/>
      <c r="L2001" s="244"/>
      <c r="M2001" s="244"/>
      <c r="N2001" s="244"/>
      <c r="O2001" s="257">
        <f t="shared" si="545"/>
        <v>0</v>
      </c>
      <c r="P2001" s="332">
        <f>SUM(O2001:O2005)</f>
        <v>0</v>
      </c>
      <c r="Q2001" s="269"/>
      <c r="R2001" s="318">
        <f>SUMPRODUCT(Q2001:Q2005+0)</f>
        <v>0</v>
      </c>
      <c r="S2001" s="334" t="e">
        <f>R2001/P2001</f>
        <v>#DIV/0!</v>
      </c>
      <c r="T2001" s="332" t="e">
        <f>LOOKUP(S2001,{0.4,0.45,0.5,0.55,0.6,0.65,0.7,0.75,0.8,0.85,0.9,0.95,1},{0.1,0.175,0.25,0.325,0.4,0.475,0.55,0.625,0.7,0.775,0.85,0.925,1})</f>
        <v>#DIV/0!</v>
      </c>
      <c r="U2001" s="320"/>
      <c r="V2001" s="344"/>
      <c r="W2001" s="342"/>
      <c r="X2001" s="320"/>
      <c r="Y2001" s="318">
        <f>R2001-(V2001/10)-X2001</f>
        <v>0</v>
      </c>
      <c r="Z2001" s="318" t="e">
        <f>Y2001*T2001*AE2001</f>
        <v>#DIV/0!</v>
      </c>
      <c r="AA2001" s="318" t="e">
        <f>U2001-V2001+Z2001</f>
        <v>#DIV/0!</v>
      </c>
      <c r="AB2001" s="270"/>
      <c r="AC2001" s="270"/>
      <c r="AD2001" s="281"/>
      <c r="AE2001" s="282" t="e">
        <f>VLOOKUP(AD2001,分类参数表!$I$2:$J$10,2,FALSE)</f>
        <v>#N/A</v>
      </c>
      <c r="AF2001" s="283"/>
      <c r="AG2001" s="269"/>
      <c r="AH2001" s="269"/>
      <c r="AI2001" s="269"/>
      <c r="AJ2001" s="269"/>
      <c r="AK2001" s="269"/>
      <c r="AL2001" s="269"/>
      <c r="AM2001" s="292"/>
      <c r="AN2001" s="293" t="e">
        <f t="shared" si="546"/>
        <v>#DIV/0!</v>
      </c>
      <c r="AO2001" s="298"/>
    </row>
    <row r="2002" spans="1:41" s="221" customFormat="1" ht="15" customHeight="1" x14ac:dyDescent="0.15">
      <c r="A2002" s="247"/>
      <c r="B2002" s="248">
        <f t="shared" ref="B2002:C2005" si="548">B2001</f>
        <v>0</v>
      </c>
      <c r="C2002" s="249">
        <f t="shared" si="548"/>
        <v>0</v>
      </c>
      <c r="D2002" s="250">
        <f>D2001+1</f>
        <v>2</v>
      </c>
      <c r="E2002" s="250"/>
      <c r="F2002" s="251"/>
      <c r="G2002" s="250"/>
      <c r="H2002" s="252"/>
      <c r="I2002" s="252"/>
      <c r="J2002" s="250"/>
      <c r="K2002" s="250"/>
      <c r="L2002" s="250"/>
      <c r="M2002" s="250"/>
      <c r="N2002" s="250"/>
      <c r="O2002" s="258">
        <f t="shared" si="545"/>
        <v>0</v>
      </c>
      <c r="P2002" s="333"/>
      <c r="Q2002" s="271"/>
      <c r="R2002" s="319"/>
      <c r="S2002" s="335"/>
      <c r="T2002" s="333"/>
      <c r="U2002" s="321"/>
      <c r="V2002" s="345"/>
      <c r="W2002" s="343"/>
      <c r="X2002" s="321"/>
      <c r="Y2002" s="319"/>
      <c r="Z2002" s="319"/>
      <c r="AA2002" s="319"/>
      <c r="AB2002" s="272"/>
      <c r="AC2002" s="272"/>
      <c r="AD2002" s="250">
        <f>AD2001</f>
        <v>0</v>
      </c>
      <c r="AE2002" s="284" t="e">
        <f>VLOOKUP(AD2002,分类参数表!$I$2:$J$10,2,FALSE)</f>
        <v>#N/A</v>
      </c>
      <c r="AF2002" s="285"/>
      <c r="AG2002" s="271"/>
      <c r="AH2002" s="271"/>
      <c r="AI2002" s="271"/>
      <c r="AJ2002" s="271"/>
      <c r="AK2002" s="271"/>
      <c r="AL2002" s="271"/>
      <c r="AM2002" s="294"/>
      <c r="AN2002" s="295" t="e">
        <f t="shared" si="546"/>
        <v>#DIV/0!</v>
      </c>
      <c r="AO2002" s="299"/>
    </row>
    <row r="2003" spans="1:41" s="221" customFormat="1" ht="15" customHeight="1" x14ac:dyDescent="0.15">
      <c r="A2003" s="247"/>
      <c r="B2003" s="248">
        <f t="shared" si="548"/>
        <v>0</v>
      </c>
      <c r="C2003" s="249">
        <f t="shared" si="548"/>
        <v>0</v>
      </c>
      <c r="D2003" s="250">
        <f>D2002+1</f>
        <v>3</v>
      </c>
      <c r="E2003" s="250"/>
      <c r="F2003" s="251"/>
      <c r="G2003" s="250"/>
      <c r="H2003" s="252"/>
      <c r="I2003" s="252"/>
      <c r="J2003" s="250"/>
      <c r="K2003" s="250"/>
      <c r="L2003" s="250"/>
      <c r="M2003" s="250"/>
      <c r="N2003" s="250"/>
      <c r="O2003" s="258">
        <f t="shared" si="545"/>
        <v>0</v>
      </c>
      <c r="P2003" s="333"/>
      <c r="Q2003" s="271"/>
      <c r="R2003" s="319"/>
      <c r="S2003" s="335"/>
      <c r="T2003" s="333"/>
      <c r="U2003" s="321"/>
      <c r="V2003" s="345"/>
      <c r="W2003" s="343"/>
      <c r="X2003" s="321"/>
      <c r="Y2003" s="319"/>
      <c r="Z2003" s="319"/>
      <c r="AA2003" s="319"/>
      <c r="AB2003" s="273"/>
      <c r="AC2003" s="273"/>
      <c r="AD2003" s="250">
        <f>AD2002</f>
        <v>0</v>
      </c>
      <c r="AE2003" s="284" t="e">
        <f>VLOOKUP(AD2003,分类参数表!$I$2:$J$10,2,FALSE)</f>
        <v>#N/A</v>
      </c>
      <c r="AF2003" s="285"/>
      <c r="AG2003" s="271"/>
      <c r="AH2003" s="271"/>
      <c r="AI2003" s="271"/>
      <c r="AJ2003" s="271"/>
      <c r="AK2003" s="271"/>
      <c r="AL2003" s="271"/>
      <c r="AM2003" s="294"/>
      <c r="AN2003" s="295" t="e">
        <f t="shared" si="546"/>
        <v>#DIV/0!</v>
      </c>
      <c r="AO2003" s="299"/>
    </row>
    <row r="2004" spans="1:41" s="221" customFormat="1" ht="15" customHeight="1" x14ac:dyDescent="0.15">
      <c r="A2004" s="247"/>
      <c r="B2004" s="248">
        <f t="shared" si="548"/>
        <v>0</v>
      </c>
      <c r="C2004" s="249">
        <f t="shared" si="548"/>
        <v>0</v>
      </c>
      <c r="D2004" s="250">
        <f>D2003+1</f>
        <v>4</v>
      </c>
      <c r="E2004" s="250"/>
      <c r="F2004" s="251"/>
      <c r="G2004" s="250"/>
      <c r="H2004" s="250"/>
      <c r="I2004" s="250"/>
      <c r="J2004" s="250"/>
      <c r="K2004" s="250"/>
      <c r="L2004" s="250"/>
      <c r="M2004" s="250"/>
      <c r="N2004" s="250"/>
      <c r="O2004" s="258">
        <f t="shared" si="545"/>
        <v>0</v>
      </c>
      <c r="P2004" s="333"/>
      <c r="Q2004" s="271"/>
      <c r="R2004" s="319"/>
      <c r="S2004" s="335"/>
      <c r="T2004" s="333"/>
      <c r="U2004" s="321"/>
      <c r="V2004" s="345"/>
      <c r="W2004" s="343"/>
      <c r="X2004" s="321"/>
      <c r="Y2004" s="319"/>
      <c r="Z2004" s="319"/>
      <c r="AA2004" s="319"/>
      <c r="AB2004" s="272"/>
      <c r="AC2004" s="272"/>
      <c r="AD2004" s="250">
        <f>AD2003</f>
        <v>0</v>
      </c>
      <c r="AE2004" s="284" t="e">
        <f>VLOOKUP(AD2004,分类参数表!$I$2:$J$10,2,FALSE)</f>
        <v>#N/A</v>
      </c>
      <c r="AF2004" s="285"/>
      <c r="AG2004" s="271"/>
      <c r="AH2004" s="271"/>
      <c r="AI2004" s="271"/>
      <c r="AJ2004" s="271"/>
      <c r="AK2004" s="271"/>
      <c r="AL2004" s="271"/>
      <c r="AM2004" s="294"/>
      <c r="AN2004" s="295" t="e">
        <f t="shared" si="546"/>
        <v>#DIV/0!</v>
      </c>
      <c r="AO2004" s="299"/>
    </row>
    <row r="2005" spans="1:41" s="221" customFormat="1" ht="15" customHeight="1" x14ac:dyDescent="0.15">
      <c r="A2005" s="247"/>
      <c r="B2005" s="248">
        <f t="shared" si="548"/>
        <v>0</v>
      </c>
      <c r="C2005" s="249">
        <f t="shared" si="548"/>
        <v>0</v>
      </c>
      <c r="D2005" s="250">
        <f>D2004+1</f>
        <v>5</v>
      </c>
      <c r="E2005" s="250"/>
      <c r="F2005" s="251"/>
      <c r="G2005" s="250"/>
      <c r="H2005" s="250"/>
      <c r="I2005" s="250"/>
      <c r="J2005" s="250"/>
      <c r="K2005" s="250"/>
      <c r="L2005" s="250"/>
      <c r="M2005" s="250"/>
      <c r="N2005" s="250"/>
      <c r="O2005" s="258">
        <f t="shared" si="545"/>
        <v>0</v>
      </c>
      <c r="P2005" s="333"/>
      <c r="Q2005" s="271"/>
      <c r="R2005" s="319"/>
      <c r="S2005" s="335"/>
      <c r="T2005" s="333"/>
      <c r="U2005" s="321"/>
      <c r="V2005" s="345"/>
      <c r="W2005" s="343"/>
      <c r="X2005" s="321"/>
      <c r="Y2005" s="319"/>
      <c r="Z2005" s="319"/>
      <c r="AA2005" s="319"/>
      <c r="AB2005" s="272"/>
      <c r="AC2005" s="272"/>
      <c r="AD2005" s="250">
        <f>AD2004</f>
        <v>0</v>
      </c>
      <c r="AE2005" s="284" t="e">
        <f>VLOOKUP(AD2005,分类参数表!$I$2:$J$10,2,FALSE)</f>
        <v>#N/A</v>
      </c>
      <c r="AF2005" s="285"/>
      <c r="AG2005" s="271"/>
      <c r="AH2005" s="271"/>
      <c r="AI2005" s="271"/>
      <c r="AJ2005" s="271"/>
      <c r="AK2005" s="271"/>
      <c r="AL2005" s="271"/>
      <c r="AM2005" s="294"/>
      <c r="AN2005" s="295" t="e">
        <f t="shared" si="546"/>
        <v>#DIV/0!</v>
      </c>
      <c r="AO2005" s="299"/>
    </row>
    <row r="2006" spans="1:41" s="218" customFormat="1" ht="15" customHeight="1" x14ac:dyDescent="0.15">
      <c r="A2006" s="229"/>
      <c r="B2006" s="230"/>
      <c r="C2006" s="231"/>
      <c r="D2006" s="232">
        <v>1</v>
      </c>
      <c r="E2006" s="233"/>
      <c r="F2006" s="233"/>
      <c r="G2006" s="232"/>
      <c r="H2006" s="234"/>
      <c r="I2006" s="234"/>
      <c r="J2006" s="232"/>
      <c r="K2006" s="233"/>
      <c r="L2006" s="232"/>
      <c r="M2006" s="232"/>
      <c r="N2006" s="232"/>
      <c r="O2006" s="255">
        <f t="shared" si="545"/>
        <v>0</v>
      </c>
      <c r="P2006" s="322">
        <f>SUM(O2006:O2010)</f>
        <v>0</v>
      </c>
      <c r="Q2006" s="264"/>
      <c r="R2006" s="330">
        <f>SUMPRODUCT(Q2006:Q2010+0)</f>
        <v>0</v>
      </c>
      <c r="S2006" s="346" t="e">
        <f>R2006/P2006</f>
        <v>#DIV/0!</v>
      </c>
      <c r="T2006" s="322" t="e">
        <f>LOOKUP(S2006,{0.4,0.45,0.5,0.55,0.6,0.65,0.7,0.75,0.8,0.85,0.9,0.95,1},{0.1,0.175,0.25,0.325,0.4,0.475,0.55,0.625,0.7,0.775,0.85,0.925,1})</f>
        <v>#DIV/0!</v>
      </c>
      <c r="U2006" s="324"/>
      <c r="V2006" s="326"/>
      <c r="W2006" s="328"/>
      <c r="X2006" s="324"/>
      <c r="Y2006" s="330">
        <f>R2006-(V2006/10)-X2006</f>
        <v>0</v>
      </c>
      <c r="Z2006" s="330" t="e">
        <f>Y2006*T2006*AE2006</f>
        <v>#DIV/0!</v>
      </c>
      <c r="AA2006" s="330" t="e">
        <f>U2006-V2006+Z2006</f>
        <v>#DIV/0!</v>
      </c>
      <c r="AB2006" s="265"/>
      <c r="AC2006" s="265"/>
      <c r="AD2006" s="276"/>
      <c r="AE2006" s="277" t="e">
        <f>VLOOKUP(AD2006,分类参数表!$I$2:$J$10,2,FALSE)</f>
        <v>#N/A</v>
      </c>
      <c r="AF2006" s="278"/>
      <c r="AG2006" s="264"/>
      <c r="AH2006" s="264"/>
      <c r="AI2006" s="264"/>
      <c r="AJ2006" s="264"/>
      <c r="AK2006" s="264"/>
      <c r="AL2006" s="264"/>
      <c r="AM2006" s="288"/>
      <c r="AN2006" s="289" t="e">
        <f t="shared" si="546"/>
        <v>#DIV/0!</v>
      </c>
      <c r="AO2006" s="296"/>
    </row>
    <row r="2007" spans="1:41" s="219" customFormat="1" ht="15" customHeight="1" x14ac:dyDescent="0.15">
      <c r="A2007" s="235"/>
      <c r="B2007" s="236">
        <f t="shared" ref="B2007:C2010" si="549">B2006</f>
        <v>0</v>
      </c>
      <c r="C2007" s="237">
        <f t="shared" si="549"/>
        <v>0</v>
      </c>
      <c r="D2007" s="238">
        <f>D2006+1</f>
        <v>2</v>
      </c>
      <c r="E2007" s="238"/>
      <c r="F2007" s="239"/>
      <c r="G2007" s="238"/>
      <c r="H2007" s="240"/>
      <c r="I2007" s="240"/>
      <c r="J2007" s="238"/>
      <c r="K2007" s="238"/>
      <c r="L2007" s="238"/>
      <c r="M2007" s="238"/>
      <c r="N2007" s="238"/>
      <c r="O2007" s="256">
        <f t="shared" si="545"/>
        <v>0</v>
      </c>
      <c r="P2007" s="323"/>
      <c r="Q2007" s="266"/>
      <c r="R2007" s="331"/>
      <c r="S2007" s="347"/>
      <c r="T2007" s="323"/>
      <c r="U2007" s="325"/>
      <c r="V2007" s="327"/>
      <c r="W2007" s="329"/>
      <c r="X2007" s="325"/>
      <c r="Y2007" s="331"/>
      <c r="Z2007" s="331"/>
      <c r="AA2007" s="331"/>
      <c r="AB2007" s="267"/>
      <c r="AC2007" s="267"/>
      <c r="AD2007" s="238">
        <f>AD2006</f>
        <v>0</v>
      </c>
      <c r="AE2007" s="279" t="e">
        <f>VLOOKUP(AD2007,分类参数表!$I$2:$J$10,2,FALSE)</f>
        <v>#N/A</v>
      </c>
      <c r="AF2007" s="280"/>
      <c r="AG2007" s="266"/>
      <c r="AH2007" s="266"/>
      <c r="AI2007" s="266"/>
      <c r="AJ2007" s="266"/>
      <c r="AK2007" s="266"/>
      <c r="AL2007" s="266"/>
      <c r="AM2007" s="290"/>
      <c r="AN2007" s="291" t="e">
        <f t="shared" si="546"/>
        <v>#DIV/0!</v>
      </c>
      <c r="AO2007" s="297"/>
    </row>
    <row r="2008" spans="1:41" s="219" customFormat="1" ht="15" customHeight="1" x14ac:dyDescent="0.15">
      <c r="A2008" s="235"/>
      <c r="B2008" s="236">
        <f t="shared" si="549"/>
        <v>0</v>
      </c>
      <c r="C2008" s="237">
        <f t="shared" si="549"/>
        <v>0</v>
      </c>
      <c r="D2008" s="238">
        <f>D2007+1</f>
        <v>3</v>
      </c>
      <c r="E2008" s="238"/>
      <c r="F2008" s="239"/>
      <c r="G2008" s="238"/>
      <c r="H2008" s="240"/>
      <c r="I2008" s="240"/>
      <c r="J2008" s="238"/>
      <c r="K2008" s="238"/>
      <c r="L2008" s="238"/>
      <c r="M2008" s="238"/>
      <c r="N2008" s="238"/>
      <c r="O2008" s="256">
        <f t="shared" si="545"/>
        <v>0</v>
      </c>
      <c r="P2008" s="323"/>
      <c r="Q2008" s="266"/>
      <c r="R2008" s="331"/>
      <c r="S2008" s="347"/>
      <c r="T2008" s="323"/>
      <c r="U2008" s="325"/>
      <c r="V2008" s="327"/>
      <c r="W2008" s="329"/>
      <c r="X2008" s="325"/>
      <c r="Y2008" s="331"/>
      <c r="Z2008" s="331"/>
      <c r="AA2008" s="331"/>
      <c r="AB2008" s="268"/>
      <c r="AC2008" s="268"/>
      <c r="AD2008" s="238">
        <f>AD2007</f>
        <v>0</v>
      </c>
      <c r="AE2008" s="279" t="e">
        <f>VLOOKUP(AD2008,分类参数表!$I$2:$J$10,2,FALSE)</f>
        <v>#N/A</v>
      </c>
      <c r="AF2008" s="280"/>
      <c r="AG2008" s="266"/>
      <c r="AH2008" s="266"/>
      <c r="AI2008" s="266"/>
      <c r="AJ2008" s="266"/>
      <c r="AK2008" s="266"/>
      <c r="AL2008" s="266"/>
      <c r="AM2008" s="290"/>
      <c r="AN2008" s="291" t="e">
        <f t="shared" si="546"/>
        <v>#DIV/0!</v>
      </c>
      <c r="AO2008" s="297"/>
    </row>
    <row r="2009" spans="1:41" s="219" customFormat="1" ht="15" customHeight="1" x14ac:dyDescent="0.15">
      <c r="A2009" s="235"/>
      <c r="B2009" s="236">
        <f t="shared" si="549"/>
        <v>0</v>
      </c>
      <c r="C2009" s="237">
        <f t="shared" si="549"/>
        <v>0</v>
      </c>
      <c r="D2009" s="238">
        <f>D2008+1</f>
        <v>4</v>
      </c>
      <c r="E2009" s="238"/>
      <c r="F2009" s="239"/>
      <c r="G2009" s="238"/>
      <c r="H2009" s="238"/>
      <c r="I2009" s="238"/>
      <c r="J2009" s="238"/>
      <c r="K2009" s="238"/>
      <c r="L2009" s="238"/>
      <c r="M2009" s="238"/>
      <c r="N2009" s="238"/>
      <c r="O2009" s="256">
        <f t="shared" si="545"/>
        <v>0</v>
      </c>
      <c r="P2009" s="323"/>
      <c r="Q2009" s="266"/>
      <c r="R2009" s="331"/>
      <c r="S2009" s="347"/>
      <c r="T2009" s="323"/>
      <c r="U2009" s="325"/>
      <c r="V2009" s="327"/>
      <c r="W2009" s="329"/>
      <c r="X2009" s="325"/>
      <c r="Y2009" s="331"/>
      <c r="Z2009" s="331"/>
      <c r="AA2009" s="331"/>
      <c r="AB2009" s="267"/>
      <c r="AC2009" s="267"/>
      <c r="AD2009" s="238">
        <f>AD2008</f>
        <v>0</v>
      </c>
      <c r="AE2009" s="279" t="e">
        <f>VLOOKUP(AD2009,分类参数表!$I$2:$J$10,2,FALSE)</f>
        <v>#N/A</v>
      </c>
      <c r="AF2009" s="280"/>
      <c r="AG2009" s="266"/>
      <c r="AH2009" s="266"/>
      <c r="AI2009" s="266"/>
      <c r="AJ2009" s="266"/>
      <c r="AK2009" s="266"/>
      <c r="AL2009" s="266"/>
      <c r="AM2009" s="290"/>
      <c r="AN2009" s="291" t="e">
        <f t="shared" si="546"/>
        <v>#DIV/0!</v>
      </c>
      <c r="AO2009" s="297"/>
    </row>
    <row r="2010" spans="1:41" s="219" customFormat="1" ht="15" customHeight="1" x14ac:dyDescent="0.15">
      <c r="A2010" s="235"/>
      <c r="B2010" s="236">
        <f t="shared" si="549"/>
        <v>0</v>
      </c>
      <c r="C2010" s="237">
        <f t="shared" si="549"/>
        <v>0</v>
      </c>
      <c r="D2010" s="238">
        <f>D2009+1</f>
        <v>5</v>
      </c>
      <c r="E2010" s="238"/>
      <c r="F2010" s="239"/>
      <c r="G2010" s="238"/>
      <c r="H2010" s="238"/>
      <c r="I2010" s="238"/>
      <c r="J2010" s="238"/>
      <c r="K2010" s="238"/>
      <c r="L2010" s="238"/>
      <c r="M2010" s="238"/>
      <c r="N2010" s="238"/>
      <c r="O2010" s="256">
        <f t="shared" si="545"/>
        <v>0</v>
      </c>
      <c r="P2010" s="323"/>
      <c r="Q2010" s="266"/>
      <c r="R2010" s="331"/>
      <c r="S2010" s="347"/>
      <c r="T2010" s="323"/>
      <c r="U2010" s="325"/>
      <c r="V2010" s="327"/>
      <c r="W2010" s="329"/>
      <c r="X2010" s="325"/>
      <c r="Y2010" s="331"/>
      <c r="Z2010" s="331"/>
      <c r="AA2010" s="331"/>
      <c r="AB2010" s="267"/>
      <c r="AC2010" s="267"/>
      <c r="AD2010" s="238">
        <f>AD2009</f>
        <v>0</v>
      </c>
      <c r="AE2010" s="279" t="e">
        <f>VLOOKUP(AD2010,分类参数表!$I$2:$J$10,2,FALSE)</f>
        <v>#N/A</v>
      </c>
      <c r="AF2010" s="280"/>
      <c r="AG2010" s="266"/>
      <c r="AH2010" s="266"/>
      <c r="AI2010" s="266"/>
      <c r="AJ2010" s="266"/>
      <c r="AK2010" s="266"/>
      <c r="AL2010" s="266"/>
      <c r="AM2010" s="290"/>
      <c r="AN2010" s="291" t="e">
        <f t="shared" si="546"/>
        <v>#DIV/0!</v>
      </c>
      <c r="AO2010" s="297"/>
    </row>
    <row r="2011" spans="1:41" s="220" customFormat="1" ht="15" customHeight="1" x14ac:dyDescent="0.15">
      <c r="A2011" s="241"/>
      <c r="B2011" s="242"/>
      <c r="C2011" s="243"/>
      <c r="D2011" s="244">
        <v>1</v>
      </c>
      <c r="E2011" s="245"/>
      <c r="F2011" s="245"/>
      <c r="G2011" s="244"/>
      <c r="H2011" s="246"/>
      <c r="I2011" s="246"/>
      <c r="J2011" s="244"/>
      <c r="K2011" s="245"/>
      <c r="L2011" s="244"/>
      <c r="M2011" s="244"/>
      <c r="N2011" s="244"/>
      <c r="O2011" s="257">
        <f t="shared" si="545"/>
        <v>0</v>
      </c>
      <c r="P2011" s="332">
        <f>SUM(O2011:O2015)</f>
        <v>0</v>
      </c>
      <c r="Q2011" s="269"/>
      <c r="R2011" s="318">
        <f>SUMPRODUCT(Q2011:Q2015+0)</f>
        <v>0</v>
      </c>
      <c r="S2011" s="334" t="e">
        <f>R2011/P2011</f>
        <v>#DIV/0!</v>
      </c>
      <c r="T2011" s="332" t="e">
        <f>LOOKUP(S2011,{0.4,0.45,0.5,0.55,0.6,0.65,0.7,0.75,0.8,0.85,0.9,0.95,1},{0.1,0.175,0.25,0.325,0.4,0.475,0.55,0.625,0.7,0.775,0.85,0.925,1})</f>
        <v>#DIV/0!</v>
      </c>
      <c r="U2011" s="320"/>
      <c r="V2011" s="344"/>
      <c r="W2011" s="342"/>
      <c r="X2011" s="320"/>
      <c r="Y2011" s="318">
        <f>R2011-(V2011/10)-X2011</f>
        <v>0</v>
      </c>
      <c r="Z2011" s="318" t="e">
        <f>Y2011*T2011*AE2011</f>
        <v>#DIV/0!</v>
      </c>
      <c r="AA2011" s="318" t="e">
        <f>U2011-V2011+Z2011</f>
        <v>#DIV/0!</v>
      </c>
      <c r="AB2011" s="270"/>
      <c r="AC2011" s="270"/>
      <c r="AD2011" s="281"/>
      <c r="AE2011" s="282" t="e">
        <f>VLOOKUP(AD2011,分类参数表!$I$2:$J$10,2,FALSE)</f>
        <v>#N/A</v>
      </c>
      <c r="AF2011" s="283"/>
      <c r="AG2011" s="269"/>
      <c r="AH2011" s="269"/>
      <c r="AI2011" s="269"/>
      <c r="AJ2011" s="269"/>
      <c r="AK2011" s="269"/>
      <c r="AL2011" s="269"/>
      <c r="AM2011" s="292"/>
      <c r="AN2011" s="293" t="e">
        <f t="shared" si="546"/>
        <v>#DIV/0!</v>
      </c>
      <c r="AO2011" s="298"/>
    </row>
    <row r="2012" spans="1:41" s="221" customFormat="1" ht="15" customHeight="1" x14ac:dyDescent="0.15">
      <c r="A2012" s="247"/>
      <c r="B2012" s="248">
        <f t="shared" ref="B2012:C2015" si="550">B2011</f>
        <v>0</v>
      </c>
      <c r="C2012" s="249">
        <f t="shared" si="550"/>
        <v>0</v>
      </c>
      <c r="D2012" s="250">
        <f>D2011+1</f>
        <v>2</v>
      </c>
      <c r="E2012" s="250"/>
      <c r="F2012" s="251"/>
      <c r="G2012" s="250"/>
      <c r="H2012" s="252"/>
      <c r="I2012" s="252"/>
      <c r="J2012" s="250"/>
      <c r="K2012" s="250"/>
      <c r="L2012" s="250"/>
      <c r="M2012" s="250"/>
      <c r="N2012" s="250"/>
      <c r="O2012" s="258">
        <f t="shared" si="545"/>
        <v>0</v>
      </c>
      <c r="P2012" s="333"/>
      <c r="Q2012" s="271"/>
      <c r="R2012" s="319"/>
      <c r="S2012" s="335"/>
      <c r="T2012" s="333"/>
      <c r="U2012" s="321"/>
      <c r="V2012" s="345"/>
      <c r="W2012" s="343"/>
      <c r="X2012" s="321"/>
      <c r="Y2012" s="319"/>
      <c r="Z2012" s="319"/>
      <c r="AA2012" s="319"/>
      <c r="AB2012" s="272"/>
      <c r="AC2012" s="272"/>
      <c r="AD2012" s="250">
        <f>AD2011</f>
        <v>0</v>
      </c>
      <c r="AE2012" s="284" t="e">
        <f>VLOOKUP(AD2012,分类参数表!$I$2:$J$10,2,FALSE)</f>
        <v>#N/A</v>
      </c>
      <c r="AF2012" s="285"/>
      <c r="AG2012" s="271"/>
      <c r="AH2012" s="271"/>
      <c r="AI2012" s="271"/>
      <c r="AJ2012" s="271"/>
      <c r="AK2012" s="271"/>
      <c r="AL2012" s="271"/>
      <c r="AM2012" s="294"/>
      <c r="AN2012" s="295" t="e">
        <f t="shared" si="546"/>
        <v>#DIV/0!</v>
      </c>
      <c r="AO2012" s="299"/>
    </row>
    <row r="2013" spans="1:41" s="221" customFormat="1" ht="15" customHeight="1" x14ac:dyDescent="0.15">
      <c r="A2013" s="247"/>
      <c r="B2013" s="248">
        <f t="shared" si="550"/>
        <v>0</v>
      </c>
      <c r="C2013" s="249">
        <f t="shared" si="550"/>
        <v>0</v>
      </c>
      <c r="D2013" s="250">
        <f>D2012+1</f>
        <v>3</v>
      </c>
      <c r="E2013" s="250"/>
      <c r="F2013" s="251"/>
      <c r="G2013" s="250"/>
      <c r="H2013" s="252"/>
      <c r="I2013" s="252"/>
      <c r="J2013" s="250"/>
      <c r="K2013" s="250"/>
      <c r="L2013" s="250"/>
      <c r="M2013" s="250"/>
      <c r="N2013" s="250"/>
      <c r="O2013" s="258">
        <f t="shared" si="545"/>
        <v>0</v>
      </c>
      <c r="P2013" s="333"/>
      <c r="Q2013" s="271"/>
      <c r="R2013" s="319"/>
      <c r="S2013" s="335"/>
      <c r="T2013" s="333"/>
      <c r="U2013" s="321"/>
      <c r="V2013" s="345"/>
      <c r="W2013" s="343"/>
      <c r="X2013" s="321"/>
      <c r="Y2013" s="319"/>
      <c r="Z2013" s="319"/>
      <c r="AA2013" s="319"/>
      <c r="AB2013" s="273"/>
      <c r="AC2013" s="273"/>
      <c r="AD2013" s="250">
        <f>AD2012</f>
        <v>0</v>
      </c>
      <c r="AE2013" s="284" t="e">
        <f>VLOOKUP(AD2013,分类参数表!$I$2:$J$10,2,FALSE)</f>
        <v>#N/A</v>
      </c>
      <c r="AF2013" s="285"/>
      <c r="AG2013" s="271"/>
      <c r="AH2013" s="271"/>
      <c r="AI2013" s="271"/>
      <c r="AJ2013" s="271"/>
      <c r="AK2013" s="271"/>
      <c r="AL2013" s="271"/>
      <c r="AM2013" s="294"/>
      <c r="AN2013" s="295" t="e">
        <f t="shared" si="546"/>
        <v>#DIV/0!</v>
      </c>
      <c r="AO2013" s="299"/>
    </row>
    <row r="2014" spans="1:41" s="221" customFormat="1" ht="15" customHeight="1" x14ac:dyDescent="0.15">
      <c r="A2014" s="247"/>
      <c r="B2014" s="248">
        <f t="shared" si="550"/>
        <v>0</v>
      </c>
      <c r="C2014" s="249">
        <f t="shared" si="550"/>
        <v>0</v>
      </c>
      <c r="D2014" s="250">
        <f>D2013+1</f>
        <v>4</v>
      </c>
      <c r="E2014" s="250"/>
      <c r="F2014" s="251"/>
      <c r="G2014" s="250"/>
      <c r="H2014" s="250"/>
      <c r="I2014" s="250"/>
      <c r="J2014" s="250"/>
      <c r="K2014" s="250"/>
      <c r="L2014" s="250"/>
      <c r="M2014" s="250"/>
      <c r="N2014" s="250"/>
      <c r="O2014" s="258">
        <f t="shared" si="545"/>
        <v>0</v>
      </c>
      <c r="P2014" s="333"/>
      <c r="Q2014" s="271"/>
      <c r="R2014" s="319"/>
      <c r="S2014" s="335"/>
      <c r="T2014" s="333"/>
      <c r="U2014" s="321"/>
      <c r="V2014" s="345"/>
      <c r="W2014" s="343"/>
      <c r="X2014" s="321"/>
      <c r="Y2014" s="319"/>
      <c r="Z2014" s="319"/>
      <c r="AA2014" s="319"/>
      <c r="AB2014" s="272"/>
      <c r="AC2014" s="272"/>
      <c r="AD2014" s="250">
        <f>AD2013</f>
        <v>0</v>
      </c>
      <c r="AE2014" s="284" t="e">
        <f>VLOOKUP(AD2014,分类参数表!$I$2:$J$10,2,FALSE)</f>
        <v>#N/A</v>
      </c>
      <c r="AF2014" s="285"/>
      <c r="AG2014" s="271"/>
      <c r="AH2014" s="271"/>
      <c r="AI2014" s="271"/>
      <c r="AJ2014" s="271"/>
      <c r="AK2014" s="271"/>
      <c r="AL2014" s="271"/>
      <c r="AM2014" s="294"/>
      <c r="AN2014" s="295" t="e">
        <f t="shared" si="546"/>
        <v>#DIV/0!</v>
      </c>
      <c r="AO2014" s="299"/>
    </row>
    <row r="2015" spans="1:41" s="221" customFormat="1" ht="15" customHeight="1" x14ac:dyDescent="0.15">
      <c r="A2015" s="247"/>
      <c r="B2015" s="248">
        <f t="shared" si="550"/>
        <v>0</v>
      </c>
      <c r="C2015" s="249">
        <f t="shared" si="550"/>
        <v>0</v>
      </c>
      <c r="D2015" s="250">
        <f>D2014+1</f>
        <v>5</v>
      </c>
      <c r="E2015" s="250"/>
      <c r="F2015" s="251"/>
      <c r="G2015" s="250"/>
      <c r="H2015" s="250"/>
      <c r="I2015" s="250"/>
      <c r="J2015" s="250"/>
      <c r="K2015" s="250"/>
      <c r="L2015" s="250"/>
      <c r="M2015" s="250"/>
      <c r="N2015" s="250"/>
      <c r="O2015" s="258">
        <f t="shared" si="545"/>
        <v>0</v>
      </c>
      <c r="P2015" s="333"/>
      <c r="Q2015" s="271"/>
      <c r="R2015" s="319"/>
      <c r="S2015" s="335"/>
      <c r="T2015" s="333"/>
      <c r="U2015" s="321"/>
      <c r="V2015" s="345"/>
      <c r="W2015" s="343"/>
      <c r="X2015" s="321"/>
      <c r="Y2015" s="319"/>
      <c r="Z2015" s="319"/>
      <c r="AA2015" s="319"/>
      <c r="AB2015" s="272"/>
      <c r="AC2015" s="272"/>
      <c r="AD2015" s="250">
        <f>AD2014</f>
        <v>0</v>
      </c>
      <c r="AE2015" s="284" t="e">
        <f>VLOOKUP(AD2015,分类参数表!$I$2:$J$10,2,FALSE)</f>
        <v>#N/A</v>
      </c>
      <c r="AF2015" s="285"/>
      <c r="AG2015" s="271"/>
      <c r="AH2015" s="271"/>
      <c r="AI2015" s="271"/>
      <c r="AJ2015" s="271"/>
      <c r="AK2015" s="271"/>
      <c r="AL2015" s="271"/>
      <c r="AM2015" s="294"/>
      <c r="AN2015" s="295" t="e">
        <f t="shared" si="546"/>
        <v>#DIV/0!</v>
      </c>
      <c r="AO2015" s="299"/>
    </row>
    <row r="2016" spans="1:41" s="218" customFormat="1" ht="15" customHeight="1" x14ac:dyDescent="0.15">
      <c r="A2016" s="229"/>
      <c r="B2016" s="230"/>
      <c r="C2016" s="231"/>
      <c r="D2016" s="232">
        <v>1</v>
      </c>
      <c r="E2016" s="233"/>
      <c r="F2016" s="233"/>
      <c r="G2016" s="232"/>
      <c r="H2016" s="234"/>
      <c r="I2016" s="234"/>
      <c r="J2016" s="232"/>
      <c r="K2016" s="233"/>
      <c r="L2016" s="232"/>
      <c r="M2016" s="232"/>
      <c r="N2016" s="232"/>
      <c r="O2016" s="255">
        <f t="shared" si="545"/>
        <v>0</v>
      </c>
      <c r="P2016" s="322">
        <f>SUM(O2016:O2020)</f>
        <v>0</v>
      </c>
      <c r="Q2016" s="264"/>
      <c r="R2016" s="330">
        <f>SUMPRODUCT(Q2016:Q2020+0)</f>
        <v>0</v>
      </c>
      <c r="S2016" s="346" t="e">
        <f>R2016/P2016</f>
        <v>#DIV/0!</v>
      </c>
      <c r="T2016" s="322" t="e">
        <f>LOOKUP(S2016,{0.4,0.45,0.5,0.55,0.6,0.65,0.7,0.75,0.8,0.85,0.9,0.95,1},{0.1,0.175,0.25,0.325,0.4,0.475,0.55,0.625,0.7,0.775,0.85,0.925,1})</f>
        <v>#DIV/0!</v>
      </c>
      <c r="U2016" s="324"/>
      <c r="V2016" s="326"/>
      <c r="W2016" s="328"/>
      <c r="X2016" s="324"/>
      <c r="Y2016" s="330">
        <f>R2016-(V2016/10)-X2016</f>
        <v>0</v>
      </c>
      <c r="Z2016" s="330" t="e">
        <f>Y2016*T2016*AE2016</f>
        <v>#DIV/0!</v>
      </c>
      <c r="AA2016" s="330" t="e">
        <f>U2016-V2016+Z2016</f>
        <v>#DIV/0!</v>
      </c>
      <c r="AB2016" s="265"/>
      <c r="AC2016" s="265"/>
      <c r="AD2016" s="276"/>
      <c r="AE2016" s="277" t="e">
        <f>VLOOKUP(AD2016,分类参数表!$I$2:$J$10,2,FALSE)</f>
        <v>#N/A</v>
      </c>
      <c r="AF2016" s="278"/>
      <c r="AG2016" s="264"/>
      <c r="AH2016" s="264"/>
      <c r="AI2016" s="264"/>
      <c r="AJ2016" s="264"/>
      <c r="AK2016" s="264"/>
      <c r="AL2016" s="264"/>
      <c r="AM2016" s="288"/>
      <c r="AN2016" s="289" t="e">
        <f t="shared" si="546"/>
        <v>#DIV/0!</v>
      </c>
      <c r="AO2016" s="296"/>
    </row>
    <row r="2017" spans="1:41" s="219" customFormat="1" ht="15" customHeight="1" x14ac:dyDescent="0.15">
      <c r="A2017" s="235"/>
      <c r="B2017" s="236">
        <f t="shared" ref="B2017:C2020" si="551">B2016</f>
        <v>0</v>
      </c>
      <c r="C2017" s="237">
        <f t="shared" si="551"/>
        <v>0</v>
      </c>
      <c r="D2017" s="238">
        <f>D2016+1</f>
        <v>2</v>
      </c>
      <c r="E2017" s="238"/>
      <c r="F2017" s="239"/>
      <c r="G2017" s="238"/>
      <c r="H2017" s="240"/>
      <c r="I2017" s="240"/>
      <c r="J2017" s="238"/>
      <c r="K2017" s="238"/>
      <c r="L2017" s="238"/>
      <c r="M2017" s="238"/>
      <c r="N2017" s="238"/>
      <c r="O2017" s="256">
        <f t="shared" si="545"/>
        <v>0</v>
      </c>
      <c r="P2017" s="323"/>
      <c r="Q2017" s="266"/>
      <c r="R2017" s="331"/>
      <c r="S2017" s="347"/>
      <c r="T2017" s="323"/>
      <c r="U2017" s="325"/>
      <c r="V2017" s="327"/>
      <c r="W2017" s="329"/>
      <c r="X2017" s="325"/>
      <c r="Y2017" s="331"/>
      <c r="Z2017" s="331"/>
      <c r="AA2017" s="331"/>
      <c r="AB2017" s="267"/>
      <c r="AC2017" s="267"/>
      <c r="AD2017" s="238">
        <f>AD2016</f>
        <v>0</v>
      </c>
      <c r="AE2017" s="279" t="e">
        <f>VLOOKUP(AD2017,分类参数表!$I$2:$J$10,2,FALSE)</f>
        <v>#N/A</v>
      </c>
      <c r="AF2017" s="280"/>
      <c r="AG2017" s="266"/>
      <c r="AH2017" s="266"/>
      <c r="AI2017" s="266"/>
      <c r="AJ2017" s="266"/>
      <c r="AK2017" s="266"/>
      <c r="AL2017" s="266"/>
      <c r="AM2017" s="290"/>
      <c r="AN2017" s="291" t="e">
        <f t="shared" si="546"/>
        <v>#DIV/0!</v>
      </c>
      <c r="AO2017" s="297"/>
    </row>
    <row r="2018" spans="1:41" s="219" customFormat="1" ht="15" customHeight="1" x14ac:dyDescent="0.15">
      <c r="A2018" s="235"/>
      <c r="B2018" s="236">
        <f t="shared" si="551"/>
        <v>0</v>
      </c>
      <c r="C2018" s="237">
        <f t="shared" si="551"/>
        <v>0</v>
      </c>
      <c r="D2018" s="238">
        <f>D2017+1</f>
        <v>3</v>
      </c>
      <c r="E2018" s="238"/>
      <c r="F2018" s="239"/>
      <c r="G2018" s="238"/>
      <c r="H2018" s="240"/>
      <c r="I2018" s="240"/>
      <c r="J2018" s="238"/>
      <c r="K2018" s="238"/>
      <c r="L2018" s="238"/>
      <c r="M2018" s="238"/>
      <c r="N2018" s="238"/>
      <c r="O2018" s="256">
        <f t="shared" si="545"/>
        <v>0</v>
      </c>
      <c r="P2018" s="323"/>
      <c r="Q2018" s="266"/>
      <c r="R2018" s="331"/>
      <c r="S2018" s="347"/>
      <c r="T2018" s="323"/>
      <c r="U2018" s="325"/>
      <c r="V2018" s="327"/>
      <c r="W2018" s="329"/>
      <c r="X2018" s="325"/>
      <c r="Y2018" s="331"/>
      <c r="Z2018" s="331"/>
      <c r="AA2018" s="331"/>
      <c r="AB2018" s="268"/>
      <c r="AC2018" s="268"/>
      <c r="AD2018" s="238">
        <f>AD2017</f>
        <v>0</v>
      </c>
      <c r="AE2018" s="279" t="e">
        <f>VLOOKUP(AD2018,分类参数表!$I$2:$J$10,2,FALSE)</f>
        <v>#N/A</v>
      </c>
      <c r="AF2018" s="280"/>
      <c r="AG2018" s="266"/>
      <c r="AH2018" s="266"/>
      <c r="AI2018" s="266"/>
      <c r="AJ2018" s="266"/>
      <c r="AK2018" s="266"/>
      <c r="AL2018" s="266"/>
      <c r="AM2018" s="290"/>
      <c r="AN2018" s="291" t="e">
        <f t="shared" si="546"/>
        <v>#DIV/0!</v>
      </c>
      <c r="AO2018" s="297"/>
    </row>
    <row r="2019" spans="1:41" s="219" customFormat="1" ht="15" customHeight="1" x14ac:dyDescent="0.15">
      <c r="A2019" s="235"/>
      <c r="B2019" s="236">
        <f t="shared" si="551"/>
        <v>0</v>
      </c>
      <c r="C2019" s="237">
        <f t="shared" si="551"/>
        <v>0</v>
      </c>
      <c r="D2019" s="238">
        <f>D2018+1</f>
        <v>4</v>
      </c>
      <c r="E2019" s="238"/>
      <c r="F2019" s="239"/>
      <c r="G2019" s="238"/>
      <c r="H2019" s="238"/>
      <c r="I2019" s="238"/>
      <c r="J2019" s="238"/>
      <c r="K2019" s="238"/>
      <c r="L2019" s="238"/>
      <c r="M2019" s="238"/>
      <c r="N2019" s="238"/>
      <c r="O2019" s="256">
        <f t="shared" si="545"/>
        <v>0</v>
      </c>
      <c r="P2019" s="323"/>
      <c r="Q2019" s="266"/>
      <c r="R2019" s="331"/>
      <c r="S2019" s="347"/>
      <c r="T2019" s="323"/>
      <c r="U2019" s="325"/>
      <c r="V2019" s="327"/>
      <c r="W2019" s="329"/>
      <c r="X2019" s="325"/>
      <c r="Y2019" s="331"/>
      <c r="Z2019" s="331"/>
      <c r="AA2019" s="331"/>
      <c r="AB2019" s="267"/>
      <c r="AC2019" s="267"/>
      <c r="AD2019" s="238">
        <f>AD2018</f>
        <v>0</v>
      </c>
      <c r="AE2019" s="279" t="e">
        <f>VLOOKUP(AD2019,分类参数表!$I$2:$J$10,2,FALSE)</f>
        <v>#N/A</v>
      </c>
      <c r="AF2019" s="280"/>
      <c r="AG2019" s="266"/>
      <c r="AH2019" s="266"/>
      <c r="AI2019" s="266"/>
      <c r="AJ2019" s="266"/>
      <c r="AK2019" s="266"/>
      <c r="AL2019" s="266"/>
      <c r="AM2019" s="290"/>
      <c r="AN2019" s="291" t="e">
        <f t="shared" si="546"/>
        <v>#DIV/0!</v>
      </c>
      <c r="AO2019" s="297"/>
    </row>
    <row r="2020" spans="1:41" s="219" customFormat="1" ht="15" customHeight="1" x14ac:dyDescent="0.15">
      <c r="A2020" s="235"/>
      <c r="B2020" s="236">
        <f t="shared" si="551"/>
        <v>0</v>
      </c>
      <c r="C2020" s="237">
        <f t="shared" si="551"/>
        <v>0</v>
      </c>
      <c r="D2020" s="238">
        <f>D2019+1</f>
        <v>5</v>
      </c>
      <c r="E2020" s="238"/>
      <c r="F2020" s="239"/>
      <c r="G2020" s="238"/>
      <c r="H2020" s="238"/>
      <c r="I2020" s="238"/>
      <c r="J2020" s="238"/>
      <c r="K2020" s="238"/>
      <c r="L2020" s="238"/>
      <c r="M2020" s="238"/>
      <c r="N2020" s="238"/>
      <c r="O2020" s="256">
        <f t="shared" si="545"/>
        <v>0</v>
      </c>
      <c r="P2020" s="323"/>
      <c r="Q2020" s="266"/>
      <c r="R2020" s="331"/>
      <c r="S2020" s="347"/>
      <c r="T2020" s="323"/>
      <c r="U2020" s="325"/>
      <c r="V2020" s="327"/>
      <c r="W2020" s="329"/>
      <c r="X2020" s="325"/>
      <c r="Y2020" s="331"/>
      <c r="Z2020" s="331"/>
      <c r="AA2020" s="331"/>
      <c r="AB2020" s="267"/>
      <c r="AC2020" s="267"/>
      <c r="AD2020" s="238">
        <f>AD2019</f>
        <v>0</v>
      </c>
      <c r="AE2020" s="279" t="e">
        <f>VLOOKUP(AD2020,分类参数表!$I$2:$J$10,2,FALSE)</f>
        <v>#N/A</v>
      </c>
      <c r="AF2020" s="280"/>
      <c r="AG2020" s="266"/>
      <c r="AH2020" s="266"/>
      <c r="AI2020" s="266"/>
      <c r="AJ2020" s="266"/>
      <c r="AK2020" s="266"/>
      <c r="AL2020" s="266"/>
      <c r="AM2020" s="290"/>
      <c r="AN2020" s="291" t="e">
        <f t="shared" si="546"/>
        <v>#DIV/0!</v>
      </c>
      <c r="AO2020" s="297"/>
    </row>
    <row r="2021" spans="1:41" x14ac:dyDescent="0.15">
      <c r="A2021" s="253"/>
      <c r="B2021" s="38"/>
      <c r="C2021" s="37"/>
      <c r="D2021" s="38"/>
      <c r="E2021" s="38"/>
      <c r="F2021" s="38"/>
      <c r="G2021" s="38"/>
      <c r="H2021" s="38"/>
      <c r="I2021" s="38"/>
      <c r="J2021" s="38"/>
      <c r="K2021" s="38"/>
      <c r="L2021" s="38"/>
      <c r="M2021" s="38"/>
      <c r="N2021" s="38"/>
      <c r="O2021" s="38"/>
      <c r="P2021" s="38"/>
      <c r="Q2021" s="67"/>
      <c r="R2021" s="38"/>
      <c r="S2021" s="38"/>
      <c r="T2021" s="38"/>
      <c r="U2021" s="38"/>
      <c r="V2021" s="68"/>
      <c r="W2021" s="67"/>
      <c r="X2021" s="38"/>
      <c r="Y2021" s="68"/>
      <c r="Z2021" s="68"/>
      <c r="AA2021" s="68"/>
      <c r="AB2021" s="68"/>
      <c r="AC2021" s="68"/>
      <c r="AD2021" s="38"/>
      <c r="AE2021" s="286"/>
      <c r="AF2021" s="38"/>
      <c r="AG2021" s="38"/>
      <c r="AH2021" s="38"/>
      <c r="AI2021" s="38"/>
      <c r="AJ2021" s="38"/>
      <c r="AK2021" s="38"/>
      <c r="AL2021" s="38"/>
      <c r="AM2021" s="68"/>
      <c r="AN2021" s="90"/>
      <c r="AO2021" s="98"/>
    </row>
    <row r="2022" spans="1:41" s="218" customFormat="1" ht="15" customHeight="1" x14ac:dyDescent="0.15">
      <c r="A2022" s="229"/>
      <c r="B2022" s="230"/>
      <c r="C2022" s="231"/>
      <c r="D2022" s="232">
        <v>1</v>
      </c>
      <c r="E2022" s="233"/>
      <c r="F2022" s="233"/>
      <c r="G2022" s="232"/>
      <c r="H2022" s="234"/>
      <c r="I2022" s="234"/>
      <c r="J2022" s="232"/>
      <c r="K2022" s="233"/>
      <c r="L2022" s="232"/>
      <c r="M2022" s="232"/>
      <c r="N2022" s="232"/>
      <c r="O2022" s="255">
        <f t="shared" ref="O2022:O2046" si="552">N2022*M2022</f>
        <v>0</v>
      </c>
      <c r="P2022" s="322">
        <f>SUM(O2022:O2026)</f>
        <v>0</v>
      </c>
      <c r="Q2022" s="264"/>
      <c r="R2022" s="330">
        <f>SUMPRODUCT(Q2022:Q2026+0)</f>
        <v>0</v>
      </c>
      <c r="S2022" s="346" t="e">
        <f>R2022/P2022</f>
        <v>#DIV/0!</v>
      </c>
      <c r="T2022" s="322" t="e">
        <f>LOOKUP(S2022,{0.4,0.45,0.5,0.55,0.6,0.65,0.7,0.75,0.8,0.85,0.9,0.95,1},{0.1,0.175,0.25,0.325,0.4,0.475,0.55,0.625,0.7,0.775,0.85,0.925,1})</f>
        <v>#DIV/0!</v>
      </c>
      <c r="U2022" s="324"/>
      <c r="V2022" s="326"/>
      <c r="W2022" s="328"/>
      <c r="X2022" s="324"/>
      <c r="Y2022" s="330">
        <f>R2022-(V2022/10)-X2022</f>
        <v>0</v>
      </c>
      <c r="Z2022" s="330" t="e">
        <f>Y2022*T2022*AE2022</f>
        <v>#DIV/0!</v>
      </c>
      <c r="AA2022" s="330" t="e">
        <f>U2022-V2022+Z2022</f>
        <v>#DIV/0!</v>
      </c>
      <c r="AB2022" s="265"/>
      <c r="AC2022" s="265"/>
      <c r="AD2022" s="276"/>
      <c r="AE2022" s="277" t="e">
        <f>VLOOKUP(AD2022,分类参数表!$I$2:$J$10,2,FALSE)</f>
        <v>#N/A</v>
      </c>
      <c r="AF2022" s="278"/>
      <c r="AG2022" s="264"/>
      <c r="AH2022" s="264"/>
      <c r="AI2022" s="264"/>
      <c r="AJ2022" s="264"/>
      <c r="AK2022" s="264"/>
      <c r="AL2022" s="264"/>
      <c r="AM2022" s="288"/>
      <c r="AN2022" s="289" t="e">
        <f t="shared" ref="AN2022:AN2046" si="553">(Q2022-AM2022)/M2022/N2022</f>
        <v>#DIV/0!</v>
      </c>
      <c r="AO2022" s="296"/>
    </row>
    <row r="2023" spans="1:41" s="219" customFormat="1" ht="15" customHeight="1" x14ac:dyDescent="0.15">
      <c r="A2023" s="235"/>
      <c r="B2023" s="236">
        <f t="shared" ref="B2023:C2026" si="554">B2022</f>
        <v>0</v>
      </c>
      <c r="C2023" s="237">
        <f t="shared" si="554"/>
        <v>0</v>
      </c>
      <c r="D2023" s="238">
        <f>D2022+1</f>
        <v>2</v>
      </c>
      <c r="E2023" s="238"/>
      <c r="F2023" s="239"/>
      <c r="G2023" s="238"/>
      <c r="H2023" s="240"/>
      <c r="I2023" s="240"/>
      <c r="J2023" s="238"/>
      <c r="K2023" s="238"/>
      <c r="L2023" s="238"/>
      <c r="M2023" s="238"/>
      <c r="N2023" s="238"/>
      <c r="O2023" s="256">
        <f t="shared" si="552"/>
        <v>0</v>
      </c>
      <c r="P2023" s="323"/>
      <c r="Q2023" s="266"/>
      <c r="R2023" s="331"/>
      <c r="S2023" s="347"/>
      <c r="T2023" s="323"/>
      <c r="U2023" s="325"/>
      <c r="V2023" s="327"/>
      <c r="W2023" s="329"/>
      <c r="X2023" s="325"/>
      <c r="Y2023" s="331"/>
      <c r="Z2023" s="331"/>
      <c r="AA2023" s="331"/>
      <c r="AB2023" s="267"/>
      <c r="AC2023" s="267"/>
      <c r="AD2023" s="238">
        <f>AD2022</f>
        <v>0</v>
      </c>
      <c r="AE2023" s="279" t="e">
        <f>VLOOKUP(AD2023,分类参数表!$I$2:$J$10,2,FALSE)</f>
        <v>#N/A</v>
      </c>
      <c r="AF2023" s="280"/>
      <c r="AG2023" s="266"/>
      <c r="AH2023" s="266"/>
      <c r="AI2023" s="266"/>
      <c r="AJ2023" s="266"/>
      <c r="AK2023" s="266"/>
      <c r="AL2023" s="266"/>
      <c r="AM2023" s="290"/>
      <c r="AN2023" s="291" t="e">
        <f t="shared" si="553"/>
        <v>#DIV/0!</v>
      </c>
      <c r="AO2023" s="297"/>
    </row>
    <row r="2024" spans="1:41" s="219" customFormat="1" ht="15" customHeight="1" x14ac:dyDescent="0.15">
      <c r="A2024" s="235"/>
      <c r="B2024" s="236">
        <f t="shared" si="554"/>
        <v>0</v>
      </c>
      <c r="C2024" s="237">
        <f t="shared" si="554"/>
        <v>0</v>
      </c>
      <c r="D2024" s="238">
        <f>D2023+1</f>
        <v>3</v>
      </c>
      <c r="E2024" s="238"/>
      <c r="F2024" s="239"/>
      <c r="G2024" s="238"/>
      <c r="H2024" s="240"/>
      <c r="I2024" s="240"/>
      <c r="J2024" s="238"/>
      <c r="K2024" s="238"/>
      <c r="L2024" s="238"/>
      <c r="M2024" s="238"/>
      <c r="N2024" s="238"/>
      <c r="O2024" s="256">
        <f t="shared" si="552"/>
        <v>0</v>
      </c>
      <c r="P2024" s="323"/>
      <c r="Q2024" s="266"/>
      <c r="R2024" s="331"/>
      <c r="S2024" s="347"/>
      <c r="T2024" s="323"/>
      <c r="U2024" s="325"/>
      <c r="V2024" s="327"/>
      <c r="W2024" s="329"/>
      <c r="X2024" s="325"/>
      <c r="Y2024" s="331"/>
      <c r="Z2024" s="331"/>
      <c r="AA2024" s="331"/>
      <c r="AB2024" s="268"/>
      <c r="AC2024" s="268"/>
      <c r="AD2024" s="238">
        <f>AD2023</f>
        <v>0</v>
      </c>
      <c r="AE2024" s="279" t="e">
        <f>VLOOKUP(AD2024,分类参数表!$I$2:$J$10,2,FALSE)</f>
        <v>#N/A</v>
      </c>
      <c r="AF2024" s="280"/>
      <c r="AG2024" s="266"/>
      <c r="AH2024" s="266"/>
      <c r="AI2024" s="266"/>
      <c r="AJ2024" s="266"/>
      <c r="AK2024" s="266"/>
      <c r="AL2024" s="266"/>
      <c r="AM2024" s="290"/>
      <c r="AN2024" s="291" t="e">
        <f t="shared" si="553"/>
        <v>#DIV/0!</v>
      </c>
      <c r="AO2024" s="297"/>
    </row>
    <row r="2025" spans="1:41" s="219" customFormat="1" ht="15" customHeight="1" x14ac:dyDescent="0.15">
      <c r="A2025" s="235"/>
      <c r="B2025" s="236">
        <f t="shared" si="554"/>
        <v>0</v>
      </c>
      <c r="C2025" s="237">
        <f t="shared" si="554"/>
        <v>0</v>
      </c>
      <c r="D2025" s="238">
        <f>D2024+1</f>
        <v>4</v>
      </c>
      <c r="E2025" s="238"/>
      <c r="F2025" s="239"/>
      <c r="G2025" s="238"/>
      <c r="H2025" s="238"/>
      <c r="I2025" s="238"/>
      <c r="J2025" s="238"/>
      <c r="K2025" s="238"/>
      <c r="L2025" s="238"/>
      <c r="M2025" s="238"/>
      <c r="N2025" s="238"/>
      <c r="O2025" s="256">
        <f t="shared" si="552"/>
        <v>0</v>
      </c>
      <c r="P2025" s="323"/>
      <c r="Q2025" s="266"/>
      <c r="R2025" s="331"/>
      <c r="S2025" s="347"/>
      <c r="T2025" s="323"/>
      <c r="U2025" s="325"/>
      <c r="V2025" s="327"/>
      <c r="W2025" s="329"/>
      <c r="X2025" s="325"/>
      <c r="Y2025" s="331"/>
      <c r="Z2025" s="331"/>
      <c r="AA2025" s="331"/>
      <c r="AB2025" s="267"/>
      <c r="AC2025" s="267"/>
      <c r="AD2025" s="238">
        <f>AD2024</f>
        <v>0</v>
      </c>
      <c r="AE2025" s="279" t="e">
        <f>VLOOKUP(AD2025,分类参数表!$I$2:$J$10,2,FALSE)</f>
        <v>#N/A</v>
      </c>
      <c r="AF2025" s="280"/>
      <c r="AG2025" s="266"/>
      <c r="AH2025" s="266"/>
      <c r="AI2025" s="266"/>
      <c r="AJ2025" s="266"/>
      <c r="AK2025" s="266"/>
      <c r="AL2025" s="266"/>
      <c r="AM2025" s="290"/>
      <c r="AN2025" s="291" t="e">
        <f t="shared" si="553"/>
        <v>#DIV/0!</v>
      </c>
      <c r="AO2025" s="297"/>
    </row>
    <row r="2026" spans="1:41" s="219" customFormat="1" ht="15" customHeight="1" x14ac:dyDescent="0.15">
      <c r="A2026" s="235"/>
      <c r="B2026" s="236">
        <f t="shared" si="554"/>
        <v>0</v>
      </c>
      <c r="C2026" s="237">
        <f t="shared" si="554"/>
        <v>0</v>
      </c>
      <c r="D2026" s="238">
        <f>D2025+1</f>
        <v>5</v>
      </c>
      <c r="E2026" s="238"/>
      <c r="F2026" s="239"/>
      <c r="G2026" s="238"/>
      <c r="H2026" s="238"/>
      <c r="I2026" s="238"/>
      <c r="J2026" s="238"/>
      <c r="K2026" s="238"/>
      <c r="L2026" s="238"/>
      <c r="M2026" s="238"/>
      <c r="N2026" s="238"/>
      <c r="O2026" s="256">
        <f t="shared" si="552"/>
        <v>0</v>
      </c>
      <c r="P2026" s="323"/>
      <c r="Q2026" s="266"/>
      <c r="R2026" s="331"/>
      <c r="S2026" s="347"/>
      <c r="T2026" s="323"/>
      <c r="U2026" s="325"/>
      <c r="V2026" s="327"/>
      <c r="W2026" s="329"/>
      <c r="X2026" s="325"/>
      <c r="Y2026" s="331"/>
      <c r="Z2026" s="331"/>
      <c r="AA2026" s="331"/>
      <c r="AB2026" s="267"/>
      <c r="AC2026" s="267"/>
      <c r="AD2026" s="238">
        <f>AD2025</f>
        <v>0</v>
      </c>
      <c r="AE2026" s="279" t="e">
        <f>VLOOKUP(AD2026,分类参数表!$I$2:$J$10,2,FALSE)</f>
        <v>#N/A</v>
      </c>
      <c r="AF2026" s="280"/>
      <c r="AG2026" s="266"/>
      <c r="AH2026" s="266"/>
      <c r="AI2026" s="266"/>
      <c r="AJ2026" s="266"/>
      <c r="AK2026" s="266"/>
      <c r="AL2026" s="266"/>
      <c r="AM2026" s="290"/>
      <c r="AN2026" s="291" t="e">
        <f t="shared" si="553"/>
        <v>#DIV/0!</v>
      </c>
      <c r="AO2026" s="297"/>
    </row>
    <row r="2027" spans="1:41" s="220" customFormat="1" ht="15" customHeight="1" x14ac:dyDescent="0.15">
      <c r="A2027" s="241"/>
      <c r="B2027" s="242"/>
      <c r="C2027" s="243"/>
      <c r="D2027" s="244">
        <v>1</v>
      </c>
      <c r="E2027" s="245"/>
      <c r="F2027" s="245"/>
      <c r="G2027" s="244"/>
      <c r="H2027" s="246"/>
      <c r="I2027" s="246"/>
      <c r="J2027" s="244"/>
      <c r="K2027" s="245"/>
      <c r="L2027" s="244"/>
      <c r="M2027" s="244"/>
      <c r="N2027" s="244"/>
      <c r="O2027" s="257">
        <f t="shared" si="552"/>
        <v>0</v>
      </c>
      <c r="P2027" s="332">
        <f>SUM(O2027:O2031)</f>
        <v>0</v>
      </c>
      <c r="Q2027" s="269"/>
      <c r="R2027" s="318">
        <f>SUMPRODUCT(Q2027:Q2031+0)</f>
        <v>0</v>
      </c>
      <c r="S2027" s="334" t="e">
        <f>R2027/P2027</f>
        <v>#DIV/0!</v>
      </c>
      <c r="T2027" s="332" t="e">
        <f>LOOKUP(S2027,{0.4,0.45,0.5,0.55,0.6,0.65,0.7,0.75,0.8,0.85,0.9,0.95,1},{0.1,0.175,0.25,0.325,0.4,0.475,0.55,0.625,0.7,0.775,0.85,0.925,1})</f>
        <v>#DIV/0!</v>
      </c>
      <c r="U2027" s="320"/>
      <c r="V2027" s="344"/>
      <c r="W2027" s="342"/>
      <c r="X2027" s="320"/>
      <c r="Y2027" s="318">
        <f>R2027-(V2027/10)-X2027</f>
        <v>0</v>
      </c>
      <c r="Z2027" s="318" t="e">
        <f>Y2027*T2027*AE2027</f>
        <v>#DIV/0!</v>
      </c>
      <c r="AA2027" s="318" t="e">
        <f>U2027-V2027+Z2027</f>
        <v>#DIV/0!</v>
      </c>
      <c r="AB2027" s="270"/>
      <c r="AC2027" s="270"/>
      <c r="AD2027" s="281"/>
      <c r="AE2027" s="282" t="e">
        <f>VLOOKUP(AD2027,分类参数表!$I$2:$J$10,2,FALSE)</f>
        <v>#N/A</v>
      </c>
      <c r="AF2027" s="283"/>
      <c r="AG2027" s="269"/>
      <c r="AH2027" s="269"/>
      <c r="AI2027" s="269"/>
      <c r="AJ2027" s="269"/>
      <c r="AK2027" s="269"/>
      <c r="AL2027" s="269"/>
      <c r="AM2027" s="292"/>
      <c r="AN2027" s="293" t="e">
        <f t="shared" si="553"/>
        <v>#DIV/0!</v>
      </c>
      <c r="AO2027" s="298"/>
    </row>
    <row r="2028" spans="1:41" s="221" customFormat="1" ht="15" customHeight="1" x14ac:dyDescent="0.15">
      <c r="A2028" s="247"/>
      <c r="B2028" s="248">
        <f t="shared" ref="B2028:C2031" si="555">B2027</f>
        <v>0</v>
      </c>
      <c r="C2028" s="249">
        <f t="shared" si="555"/>
        <v>0</v>
      </c>
      <c r="D2028" s="250">
        <f>D2027+1</f>
        <v>2</v>
      </c>
      <c r="E2028" s="250"/>
      <c r="F2028" s="251"/>
      <c r="G2028" s="250"/>
      <c r="H2028" s="252"/>
      <c r="I2028" s="252"/>
      <c r="J2028" s="250"/>
      <c r="K2028" s="250"/>
      <c r="L2028" s="250"/>
      <c r="M2028" s="250"/>
      <c r="N2028" s="250"/>
      <c r="O2028" s="258">
        <f t="shared" si="552"/>
        <v>0</v>
      </c>
      <c r="P2028" s="333"/>
      <c r="Q2028" s="271"/>
      <c r="R2028" s="319"/>
      <c r="S2028" s="335"/>
      <c r="T2028" s="333"/>
      <c r="U2028" s="321"/>
      <c r="V2028" s="345"/>
      <c r="W2028" s="343"/>
      <c r="X2028" s="321"/>
      <c r="Y2028" s="319"/>
      <c r="Z2028" s="319"/>
      <c r="AA2028" s="319"/>
      <c r="AB2028" s="272"/>
      <c r="AC2028" s="272"/>
      <c r="AD2028" s="250">
        <f>AD2027</f>
        <v>0</v>
      </c>
      <c r="AE2028" s="284" t="e">
        <f>VLOOKUP(AD2028,分类参数表!$I$2:$J$10,2,FALSE)</f>
        <v>#N/A</v>
      </c>
      <c r="AF2028" s="285"/>
      <c r="AG2028" s="271"/>
      <c r="AH2028" s="271"/>
      <c r="AI2028" s="271"/>
      <c r="AJ2028" s="271"/>
      <c r="AK2028" s="271"/>
      <c r="AL2028" s="271"/>
      <c r="AM2028" s="294"/>
      <c r="AN2028" s="295" t="e">
        <f t="shared" si="553"/>
        <v>#DIV/0!</v>
      </c>
      <c r="AO2028" s="299"/>
    </row>
    <row r="2029" spans="1:41" s="221" customFormat="1" ht="15" customHeight="1" x14ac:dyDescent="0.15">
      <c r="A2029" s="247"/>
      <c r="B2029" s="248">
        <f t="shared" si="555"/>
        <v>0</v>
      </c>
      <c r="C2029" s="249">
        <f t="shared" si="555"/>
        <v>0</v>
      </c>
      <c r="D2029" s="250">
        <f>D2028+1</f>
        <v>3</v>
      </c>
      <c r="E2029" s="250"/>
      <c r="F2029" s="251"/>
      <c r="G2029" s="250"/>
      <c r="H2029" s="252"/>
      <c r="I2029" s="252"/>
      <c r="J2029" s="250"/>
      <c r="K2029" s="250"/>
      <c r="L2029" s="250"/>
      <c r="M2029" s="250"/>
      <c r="N2029" s="250"/>
      <c r="O2029" s="258">
        <f t="shared" si="552"/>
        <v>0</v>
      </c>
      <c r="P2029" s="333"/>
      <c r="Q2029" s="271"/>
      <c r="R2029" s="319"/>
      <c r="S2029" s="335"/>
      <c r="T2029" s="333"/>
      <c r="U2029" s="321"/>
      <c r="V2029" s="345"/>
      <c r="W2029" s="343"/>
      <c r="X2029" s="321"/>
      <c r="Y2029" s="319"/>
      <c r="Z2029" s="319"/>
      <c r="AA2029" s="319"/>
      <c r="AB2029" s="273"/>
      <c r="AC2029" s="273"/>
      <c r="AD2029" s="250">
        <f>AD2028</f>
        <v>0</v>
      </c>
      <c r="AE2029" s="284" t="e">
        <f>VLOOKUP(AD2029,分类参数表!$I$2:$J$10,2,FALSE)</f>
        <v>#N/A</v>
      </c>
      <c r="AF2029" s="285"/>
      <c r="AG2029" s="271"/>
      <c r="AH2029" s="271"/>
      <c r="AI2029" s="271"/>
      <c r="AJ2029" s="271"/>
      <c r="AK2029" s="271"/>
      <c r="AL2029" s="271"/>
      <c r="AM2029" s="294"/>
      <c r="AN2029" s="295" t="e">
        <f t="shared" si="553"/>
        <v>#DIV/0!</v>
      </c>
      <c r="AO2029" s="299"/>
    </row>
    <row r="2030" spans="1:41" s="221" customFormat="1" ht="15" customHeight="1" x14ac:dyDescent="0.15">
      <c r="A2030" s="247"/>
      <c r="B2030" s="248">
        <f t="shared" si="555"/>
        <v>0</v>
      </c>
      <c r="C2030" s="249">
        <f t="shared" si="555"/>
        <v>0</v>
      </c>
      <c r="D2030" s="250">
        <f>D2029+1</f>
        <v>4</v>
      </c>
      <c r="E2030" s="250"/>
      <c r="F2030" s="251"/>
      <c r="G2030" s="250"/>
      <c r="H2030" s="250"/>
      <c r="I2030" s="250"/>
      <c r="J2030" s="250"/>
      <c r="K2030" s="250"/>
      <c r="L2030" s="250"/>
      <c r="M2030" s="250"/>
      <c r="N2030" s="250"/>
      <c r="O2030" s="258">
        <f t="shared" si="552"/>
        <v>0</v>
      </c>
      <c r="P2030" s="333"/>
      <c r="Q2030" s="271"/>
      <c r="R2030" s="319"/>
      <c r="S2030" s="335"/>
      <c r="T2030" s="333"/>
      <c r="U2030" s="321"/>
      <c r="V2030" s="345"/>
      <c r="W2030" s="343"/>
      <c r="X2030" s="321"/>
      <c r="Y2030" s="319"/>
      <c r="Z2030" s="319"/>
      <c r="AA2030" s="319"/>
      <c r="AB2030" s="272"/>
      <c r="AC2030" s="272"/>
      <c r="AD2030" s="250">
        <f>AD2029</f>
        <v>0</v>
      </c>
      <c r="AE2030" s="284" t="e">
        <f>VLOOKUP(AD2030,分类参数表!$I$2:$J$10,2,FALSE)</f>
        <v>#N/A</v>
      </c>
      <c r="AF2030" s="285"/>
      <c r="AG2030" s="271"/>
      <c r="AH2030" s="271"/>
      <c r="AI2030" s="271"/>
      <c r="AJ2030" s="271"/>
      <c r="AK2030" s="271"/>
      <c r="AL2030" s="271"/>
      <c r="AM2030" s="294"/>
      <c r="AN2030" s="295" t="e">
        <f t="shared" si="553"/>
        <v>#DIV/0!</v>
      </c>
      <c r="AO2030" s="299"/>
    </row>
    <row r="2031" spans="1:41" s="221" customFormat="1" ht="15" customHeight="1" x14ac:dyDescent="0.15">
      <c r="A2031" s="247"/>
      <c r="B2031" s="248">
        <f t="shared" si="555"/>
        <v>0</v>
      </c>
      <c r="C2031" s="249">
        <f t="shared" si="555"/>
        <v>0</v>
      </c>
      <c r="D2031" s="250">
        <f>D2030+1</f>
        <v>5</v>
      </c>
      <c r="E2031" s="250"/>
      <c r="F2031" s="251"/>
      <c r="G2031" s="250"/>
      <c r="H2031" s="250"/>
      <c r="I2031" s="250"/>
      <c r="J2031" s="250"/>
      <c r="K2031" s="250"/>
      <c r="L2031" s="250"/>
      <c r="M2031" s="250"/>
      <c r="N2031" s="250"/>
      <c r="O2031" s="258">
        <f t="shared" si="552"/>
        <v>0</v>
      </c>
      <c r="P2031" s="333"/>
      <c r="Q2031" s="271"/>
      <c r="R2031" s="319"/>
      <c r="S2031" s="335"/>
      <c r="T2031" s="333"/>
      <c r="U2031" s="321"/>
      <c r="V2031" s="345"/>
      <c r="W2031" s="343"/>
      <c r="X2031" s="321"/>
      <c r="Y2031" s="319"/>
      <c r="Z2031" s="319"/>
      <c r="AA2031" s="319"/>
      <c r="AB2031" s="272"/>
      <c r="AC2031" s="272"/>
      <c r="AD2031" s="250">
        <f>AD2030</f>
        <v>0</v>
      </c>
      <c r="AE2031" s="284" t="e">
        <f>VLOOKUP(AD2031,分类参数表!$I$2:$J$10,2,FALSE)</f>
        <v>#N/A</v>
      </c>
      <c r="AF2031" s="285"/>
      <c r="AG2031" s="271"/>
      <c r="AH2031" s="271"/>
      <c r="AI2031" s="271"/>
      <c r="AJ2031" s="271"/>
      <c r="AK2031" s="271"/>
      <c r="AL2031" s="271"/>
      <c r="AM2031" s="294"/>
      <c r="AN2031" s="295" t="e">
        <f t="shared" si="553"/>
        <v>#DIV/0!</v>
      </c>
      <c r="AO2031" s="299"/>
    </row>
    <row r="2032" spans="1:41" s="218" customFormat="1" ht="15" customHeight="1" x14ac:dyDescent="0.15">
      <c r="A2032" s="229"/>
      <c r="B2032" s="230"/>
      <c r="C2032" s="231"/>
      <c r="D2032" s="232">
        <v>1</v>
      </c>
      <c r="E2032" s="233"/>
      <c r="F2032" s="233"/>
      <c r="G2032" s="232"/>
      <c r="H2032" s="234"/>
      <c r="I2032" s="234"/>
      <c r="J2032" s="232"/>
      <c r="K2032" s="233"/>
      <c r="L2032" s="232"/>
      <c r="M2032" s="232"/>
      <c r="N2032" s="232"/>
      <c r="O2032" s="255">
        <f t="shared" si="552"/>
        <v>0</v>
      </c>
      <c r="P2032" s="322">
        <f>SUM(O2032:O2036)</f>
        <v>0</v>
      </c>
      <c r="Q2032" s="264"/>
      <c r="R2032" s="330">
        <f>SUMPRODUCT(Q2032:Q2036+0)</f>
        <v>0</v>
      </c>
      <c r="S2032" s="346" t="e">
        <f>R2032/P2032</f>
        <v>#DIV/0!</v>
      </c>
      <c r="T2032" s="322" t="e">
        <f>LOOKUP(S2032,{0.4,0.45,0.5,0.55,0.6,0.65,0.7,0.75,0.8,0.85,0.9,0.95,1},{0.1,0.175,0.25,0.325,0.4,0.475,0.55,0.625,0.7,0.775,0.85,0.925,1})</f>
        <v>#DIV/0!</v>
      </c>
      <c r="U2032" s="324"/>
      <c r="V2032" s="326"/>
      <c r="W2032" s="328"/>
      <c r="X2032" s="324"/>
      <c r="Y2032" s="330">
        <f>R2032-(V2032/10)-X2032</f>
        <v>0</v>
      </c>
      <c r="Z2032" s="330" t="e">
        <f>Y2032*T2032*AE2032</f>
        <v>#DIV/0!</v>
      </c>
      <c r="AA2032" s="330" t="e">
        <f>U2032-V2032+Z2032</f>
        <v>#DIV/0!</v>
      </c>
      <c r="AB2032" s="265"/>
      <c r="AC2032" s="265"/>
      <c r="AD2032" s="276"/>
      <c r="AE2032" s="277" t="e">
        <f>VLOOKUP(AD2032,分类参数表!$I$2:$J$10,2,FALSE)</f>
        <v>#N/A</v>
      </c>
      <c r="AF2032" s="278"/>
      <c r="AG2032" s="264"/>
      <c r="AH2032" s="264"/>
      <c r="AI2032" s="264"/>
      <c r="AJ2032" s="264"/>
      <c r="AK2032" s="264"/>
      <c r="AL2032" s="264"/>
      <c r="AM2032" s="288"/>
      <c r="AN2032" s="289" t="e">
        <f t="shared" si="553"/>
        <v>#DIV/0!</v>
      </c>
      <c r="AO2032" s="296"/>
    </row>
    <row r="2033" spans="1:41" s="219" customFormat="1" ht="15" customHeight="1" x14ac:dyDescent="0.15">
      <c r="A2033" s="235"/>
      <c r="B2033" s="236">
        <f t="shared" ref="B2033:C2036" si="556">B2032</f>
        <v>0</v>
      </c>
      <c r="C2033" s="237">
        <f t="shared" si="556"/>
        <v>0</v>
      </c>
      <c r="D2033" s="238">
        <f>D2032+1</f>
        <v>2</v>
      </c>
      <c r="E2033" s="238"/>
      <c r="F2033" s="239"/>
      <c r="G2033" s="238"/>
      <c r="H2033" s="240"/>
      <c r="I2033" s="240"/>
      <c r="J2033" s="238"/>
      <c r="K2033" s="238"/>
      <c r="L2033" s="238"/>
      <c r="M2033" s="238"/>
      <c r="N2033" s="238"/>
      <c r="O2033" s="256">
        <f t="shared" si="552"/>
        <v>0</v>
      </c>
      <c r="P2033" s="323"/>
      <c r="Q2033" s="266"/>
      <c r="R2033" s="331"/>
      <c r="S2033" s="347"/>
      <c r="T2033" s="323"/>
      <c r="U2033" s="325"/>
      <c r="V2033" s="327"/>
      <c r="W2033" s="329"/>
      <c r="X2033" s="325"/>
      <c r="Y2033" s="331"/>
      <c r="Z2033" s="331"/>
      <c r="AA2033" s="331"/>
      <c r="AB2033" s="267"/>
      <c r="AC2033" s="267"/>
      <c r="AD2033" s="238">
        <f>AD2032</f>
        <v>0</v>
      </c>
      <c r="AE2033" s="279" t="e">
        <f>VLOOKUP(AD2033,分类参数表!$I$2:$J$10,2,FALSE)</f>
        <v>#N/A</v>
      </c>
      <c r="AF2033" s="280"/>
      <c r="AG2033" s="266"/>
      <c r="AH2033" s="266"/>
      <c r="AI2033" s="266"/>
      <c r="AJ2033" s="266"/>
      <c r="AK2033" s="266"/>
      <c r="AL2033" s="266"/>
      <c r="AM2033" s="290"/>
      <c r="AN2033" s="291" t="e">
        <f t="shared" si="553"/>
        <v>#DIV/0!</v>
      </c>
      <c r="AO2033" s="297"/>
    </row>
    <row r="2034" spans="1:41" s="219" customFormat="1" ht="15" customHeight="1" x14ac:dyDescent="0.15">
      <c r="A2034" s="235"/>
      <c r="B2034" s="236">
        <f t="shared" si="556"/>
        <v>0</v>
      </c>
      <c r="C2034" s="237">
        <f t="shared" si="556"/>
        <v>0</v>
      </c>
      <c r="D2034" s="238">
        <f>D2033+1</f>
        <v>3</v>
      </c>
      <c r="E2034" s="238"/>
      <c r="F2034" s="239"/>
      <c r="G2034" s="238"/>
      <c r="H2034" s="240"/>
      <c r="I2034" s="240"/>
      <c r="J2034" s="238"/>
      <c r="K2034" s="238"/>
      <c r="L2034" s="238"/>
      <c r="M2034" s="238"/>
      <c r="N2034" s="238"/>
      <c r="O2034" s="256">
        <f t="shared" si="552"/>
        <v>0</v>
      </c>
      <c r="P2034" s="323"/>
      <c r="Q2034" s="266"/>
      <c r="R2034" s="331"/>
      <c r="S2034" s="347"/>
      <c r="T2034" s="323"/>
      <c r="U2034" s="325"/>
      <c r="V2034" s="327"/>
      <c r="W2034" s="329"/>
      <c r="X2034" s="325"/>
      <c r="Y2034" s="331"/>
      <c r="Z2034" s="331"/>
      <c r="AA2034" s="331"/>
      <c r="AB2034" s="268"/>
      <c r="AC2034" s="268"/>
      <c r="AD2034" s="238">
        <f>AD2033</f>
        <v>0</v>
      </c>
      <c r="AE2034" s="279" t="e">
        <f>VLOOKUP(AD2034,分类参数表!$I$2:$J$10,2,FALSE)</f>
        <v>#N/A</v>
      </c>
      <c r="AF2034" s="280"/>
      <c r="AG2034" s="266"/>
      <c r="AH2034" s="266"/>
      <c r="AI2034" s="266"/>
      <c r="AJ2034" s="266"/>
      <c r="AK2034" s="266"/>
      <c r="AL2034" s="266"/>
      <c r="AM2034" s="290"/>
      <c r="AN2034" s="291" t="e">
        <f t="shared" si="553"/>
        <v>#DIV/0!</v>
      </c>
      <c r="AO2034" s="297"/>
    </row>
    <row r="2035" spans="1:41" s="219" customFormat="1" ht="15" customHeight="1" x14ac:dyDescent="0.15">
      <c r="A2035" s="235"/>
      <c r="B2035" s="236">
        <f t="shared" si="556"/>
        <v>0</v>
      </c>
      <c r="C2035" s="237">
        <f t="shared" si="556"/>
        <v>0</v>
      </c>
      <c r="D2035" s="238">
        <f>D2034+1</f>
        <v>4</v>
      </c>
      <c r="E2035" s="238"/>
      <c r="F2035" s="239"/>
      <c r="G2035" s="238"/>
      <c r="H2035" s="238"/>
      <c r="I2035" s="238"/>
      <c r="J2035" s="238"/>
      <c r="K2035" s="238"/>
      <c r="L2035" s="238"/>
      <c r="M2035" s="238"/>
      <c r="N2035" s="238"/>
      <c r="O2035" s="256">
        <f t="shared" si="552"/>
        <v>0</v>
      </c>
      <c r="P2035" s="323"/>
      <c r="Q2035" s="266"/>
      <c r="R2035" s="331"/>
      <c r="S2035" s="347"/>
      <c r="T2035" s="323"/>
      <c r="U2035" s="325"/>
      <c r="V2035" s="327"/>
      <c r="W2035" s="329"/>
      <c r="X2035" s="325"/>
      <c r="Y2035" s="331"/>
      <c r="Z2035" s="331"/>
      <c r="AA2035" s="331"/>
      <c r="AB2035" s="267"/>
      <c r="AC2035" s="267"/>
      <c r="AD2035" s="238">
        <f>AD2034</f>
        <v>0</v>
      </c>
      <c r="AE2035" s="279" t="e">
        <f>VLOOKUP(AD2035,分类参数表!$I$2:$J$10,2,FALSE)</f>
        <v>#N/A</v>
      </c>
      <c r="AF2035" s="280"/>
      <c r="AG2035" s="266"/>
      <c r="AH2035" s="266"/>
      <c r="AI2035" s="266"/>
      <c r="AJ2035" s="266"/>
      <c r="AK2035" s="266"/>
      <c r="AL2035" s="266"/>
      <c r="AM2035" s="290"/>
      <c r="AN2035" s="291" t="e">
        <f t="shared" si="553"/>
        <v>#DIV/0!</v>
      </c>
      <c r="AO2035" s="297"/>
    </row>
    <row r="2036" spans="1:41" s="219" customFormat="1" ht="15" customHeight="1" x14ac:dyDescent="0.15">
      <c r="A2036" s="235"/>
      <c r="B2036" s="236">
        <f t="shared" si="556"/>
        <v>0</v>
      </c>
      <c r="C2036" s="237">
        <f t="shared" si="556"/>
        <v>0</v>
      </c>
      <c r="D2036" s="238">
        <f>D2035+1</f>
        <v>5</v>
      </c>
      <c r="E2036" s="238"/>
      <c r="F2036" s="239"/>
      <c r="G2036" s="238"/>
      <c r="H2036" s="238"/>
      <c r="I2036" s="238"/>
      <c r="J2036" s="238"/>
      <c r="K2036" s="238"/>
      <c r="L2036" s="238"/>
      <c r="M2036" s="238"/>
      <c r="N2036" s="238"/>
      <c r="O2036" s="256">
        <f t="shared" si="552"/>
        <v>0</v>
      </c>
      <c r="P2036" s="323"/>
      <c r="Q2036" s="266"/>
      <c r="R2036" s="331"/>
      <c r="S2036" s="347"/>
      <c r="T2036" s="323"/>
      <c r="U2036" s="325"/>
      <c r="V2036" s="327"/>
      <c r="W2036" s="329"/>
      <c r="X2036" s="325"/>
      <c r="Y2036" s="331"/>
      <c r="Z2036" s="331"/>
      <c r="AA2036" s="331"/>
      <c r="AB2036" s="267"/>
      <c r="AC2036" s="267"/>
      <c r="AD2036" s="238">
        <f>AD2035</f>
        <v>0</v>
      </c>
      <c r="AE2036" s="279" t="e">
        <f>VLOOKUP(AD2036,分类参数表!$I$2:$J$10,2,FALSE)</f>
        <v>#N/A</v>
      </c>
      <c r="AF2036" s="280"/>
      <c r="AG2036" s="266"/>
      <c r="AH2036" s="266"/>
      <c r="AI2036" s="266"/>
      <c r="AJ2036" s="266"/>
      <c r="AK2036" s="266"/>
      <c r="AL2036" s="266"/>
      <c r="AM2036" s="290"/>
      <c r="AN2036" s="291" t="e">
        <f t="shared" si="553"/>
        <v>#DIV/0!</v>
      </c>
      <c r="AO2036" s="297"/>
    </row>
    <row r="2037" spans="1:41" s="220" customFormat="1" ht="15" customHeight="1" x14ac:dyDescent="0.15">
      <c r="A2037" s="241"/>
      <c r="B2037" s="242"/>
      <c r="C2037" s="243"/>
      <c r="D2037" s="244">
        <v>1</v>
      </c>
      <c r="E2037" s="245"/>
      <c r="F2037" s="245"/>
      <c r="G2037" s="244"/>
      <c r="H2037" s="246"/>
      <c r="I2037" s="246"/>
      <c r="J2037" s="244"/>
      <c r="K2037" s="245"/>
      <c r="L2037" s="244"/>
      <c r="M2037" s="244"/>
      <c r="N2037" s="244"/>
      <c r="O2037" s="257">
        <f t="shared" si="552"/>
        <v>0</v>
      </c>
      <c r="P2037" s="332">
        <f>SUM(O2037:O2041)</f>
        <v>0</v>
      </c>
      <c r="Q2037" s="269"/>
      <c r="R2037" s="318">
        <f>SUMPRODUCT(Q2037:Q2041+0)</f>
        <v>0</v>
      </c>
      <c r="S2037" s="334" t="e">
        <f>R2037/P2037</f>
        <v>#DIV/0!</v>
      </c>
      <c r="T2037" s="332" t="e">
        <f>LOOKUP(S2037,{0.4,0.45,0.5,0.55,0.6,0.65,0.7,0.75,0.8,0.85,0.9,0.95,1},{0.1,0.175,0.25,0.325,0.4,0.475,0.55,0.625,0.7,0.775,0.85,0.925,1})</f>
        <v>#DIV/0!</v>
      </c>
      <c r="U2037" s="320"/>
      <c r="V2037" s="344"/>
      <c r="W2037" s="342"/>
      <c r="X2037" s="320"/>
      <c r="Y2037" s="318">
        <f>R2037-(V2037/10)-X2037</f>
        <v>0</v>
      </c>
      <c r="Z2037" s="318" t="e">
        <f>Y2037*T2037*AE2037</f>
        <v>#DIV/0!</v>
      </c>
      <c r="AA2037" s="318" t="e">
        <f>U2037-V2037+Z2037</f>
        <v>#DIV/0!</v>
      </c>
      <c r="AB2037" s="270"/>
      <c r="AC2037" s="270"/>
      <c r="AD2037" s="281"/>
      <c r="AE2037" s="282" t="e">
        <f>VLOOKUP(AD2037,分类参数表!$I$2:$J$10,2,FALSE)</f>
        <v>#N/A</v>
      </c>
      <c r="AF2037" s="283"/>
      <c r="AG2037" s="269"/>
      <c r="AH2037" s="269"/>
      <c r="AI2037" s="269"/>
      <c r="AJ2037" s="269"/>
      <c r="AK2037" s="269"/>
      <c r="AL2037" s="269"/>
      <c r="AM2037" s="292"/>
      <c r="AN2037" s="293" t="e">
        <f t="shared" si="553"/>
        <v>#DIV/0!</v>
      </c>
      <c r="AO2037" s="298"/>
    </row>
    <row r="2038" spans="1:41" s="221" customFormat="1" ht="15" customHeight="1" x14ac:dyDescent="0.15">
      <c r="A2038" s="247"/>
      <c r="B2038" s="248">
        <f t="shared" ref="B2038:C2041" si="557">B2037</f>
        <v>0</v>
      </c>
      <c r="C2038" s="249">
        <f t="shared" si="557"/>
        <v>0</v>
      </c>
      <c r="D2038" s="250">
        <f>D2037+1</f>
        <v>2</v>
      </c>
      <c r="E2038" s="250"/>
      <c r="F2038" s="251"/>
      <c r="G2038" s="250"/>
      <c r="H2038" s="252"/>
      <c r="I2038" s="252"/>
      <c r="J2038" s="250"/>
      <c r="K2038" s="250"/>
      <c r="L2038" s="250"/>
      <c r="M2038" s="250"/>
      <c r="N2038" s="250"/>
      <c r="O2038" s="258">
        <f t="shared" si="552"/>
        <v>0</v>
      </c>
      <c r="P2038" s="333"/>
      <c r="Q2038" s="271"/>
      <c r="R2038" s="319"/>
      <c r="S2038" s="335"/>
      <c r="T2038" s="333"/>
      <c r="U2038" s="321"/>
      <c r="V2038" s="345"/>
      <c r="W2038" s="343"/>
      <c r="X2038" s="321"/>
      <c r="Y2038" s="319"/>
      <c r="Z2038" s="319"/>
      <c r="AA2038" s="319"/>
      <c r="AB2038" s="272"/>
      <c r="AC2038" s="272"/>
      <c r="AD2038" s="250">
        <f>AD2037</f>
        <v>0</v>
      </c>
      <c r="AE2038" s="284" t="e">
        <f>VLOOKUP(AD2038,分类参数表!$I$2:$J$10,2,FALSE)</f>
        <v>#N/A</v>
      </c>
      <c r="AF2038" s="285"/>
      <c r="AG2038" s="271"/>
      <c r="AH2038" s="271"/>
      <c r="AI2038" s="271"/>
      <c r="AJ2038" s="271"/>
      <c r="AK2038" s="271"/>
      <c r="AL2038" s="271"/>
      <c r="AM2038" s="294"/>
      <c r="AN2038" s="295" t="e">
        <f t="shared" si="553"/>
        <v>#DIV/0!</v>
      </c>
      <c r="AO2038" s="299"/>
    </row>
    <row r="2039" spans="1:41" s="221" customFormat="1" ht="15" customHeight="1" x14ac:dyDescent="0.15">
      <c r="A2039" s="247"/>
      <c r="B2039" s="248">
        <f t="shared" si="557"/>
        <v>0</v>
      </c>
      <c r="C2039" s="249">
        <f t="shared" si="557"/>
        <v>0</v>
      </c>
      <c r="D2039" s="250">
        <f>D2038+1</f>
        <v>3</v>
      </c>
      <c r="E2039" s="250"/>
      <c r="F2039" s="251"/>
      <c r="G2039" s="250"/>
      <c r="H2039" s="252"/>
      <c r="I2039" s="252"/>
      <c r="J2039" s="250"/>
      <c r="K2039" s="250"/>
      <c r="L2039" s="250"/>
      <c r="M2039" s="250"/>
      <c r="N2039" s="250"/>
      <c r="O2039" s="258">
        <f t="shared" si="552"/>
        <v>0</v>
      </c>
      <c r="P2039" s="333"/>
      <c r="Q2039" s="271"/>
      <c r="R2039" s="319"/>
      <c r="S2039" s="335"/>
      <c r="T2039" s="333"/>
      <c r="U2039" s="321"/>
      <c r="V2039" s="345"/>
      <c r="W2039" s="343"/>
      <c r="X2039" s="321"/>
      <c r="Y2039" s="319"/>
      <c r="Z2039" s="319"/>
      <c r="AA2039" s="319"/>
      <c r="AB2039" s="273"/>
      <c r="AC2039" s="273"/>
      <c r="AD2039" s="250">
        <f>AD2038</f>
        <v>0</v>
      </c>
      <c r="AE2039" s="284" t="e">
        <f>VLOOKUP(AD2039,分类参数表!$I$2:$J$10,2,FALSE)</f>
        <v>#N/A</v>
      </c>
      <c r="AF2039" s="285"/>
      <c r="AG2039" s="271"/>
      <c r="AH2039" s="271"/>
      <c r="AI2039" s="271"/>
      <c r="AJ2039" s="271"/>
      <c r="AK2039" s="271"/>
      <c r="AL2039" s="271"/>
      <c r="AM2039" s="294"/>
      <c r="AN2039" s="295" t="e">
        <f t="shared" si="553"/>
        <v>#DIV/0!</v>
      </c>
      <c r="AO2039" s="299"/>
    </row>
    <row r="2040" spans="1:41" s="221" customFormat="1" ht="15" customHeight="1" x14ac:dyDescent="0.15">
      <c r="A2040" s="247"/>
      <c r="B2040" s="248">
        <f t="shared" si="557"/>
        <v>0</v>
      </c>
      <c r="C2040" s="249">
        <f t="shared" si="557"/>
        <v>0</v>
      </c>
      <c r="D2040" s="250">
        <f>D2039+1</f>
        <v>4</v>
      </c>
      <c r="E2040" s="250"/>
      <c r="F2040" s="251"/>
      <c r="G2040" s="250"/>
      <c r="H2040" s="250"/>
      <c r="I2040" s="250"/>
      <c r="J2040" s="250"/>
      <c r="K2040" s="250"/>
      <c r="L2040" s="250"/>
      <c r="M2040" s="250"/>
      <c r="N2040" s="250"/>
      <c r="O2040" s="258">
        <f t="shared" si="552"/>
        <v>0</v>
      </c>
      <c r="P2040" s="333"/>
      <c r="Q2040" s="271"/>
      <c r="R2040" s="319"/>
      <c r="S2040" s="335"/>
      <c r="T2040" s="333"/>
      <c r="U2040" s="321"/>
      <c r="V2040" s="345"/>
      <c r="W2040" s="343"/>
      <c r="X2040" s="321"/>
      <c r="Y2040" s="319"/>
      <c r="Z2040" s="319"/>
      <c r="AA2040" s="319"/>
      <c r="AB2040" s="272"/>
      <c r="AC2040" s="272"/>
      <c r="AD2040" s="250">
        <f>AD2039</f>
        <v>0</v>
      </c>
      <c r="AE2040" s="284" t="e">
        <f>VLOOKUP(AD2040,分类参数表!$I$2:$J$10,2,FALSE)</f>
        <v>#N/A</v>
      </c>
      <c r="AF2040" s="285"/>
      <c r="AG2040" s="271"/>
      <c r="AH2040" s="271"/>
      <c r="AI2040" s="271"/>
      <c r="AJ2040" s="271"/>
      <c r="AK2040" s="271"/>
      <c r="AL2040" s="271"/>
      <c r="AM2040" s="294"/>
      <c r="AN2040" s="295" t="e">
        <f t="shared" si="553"/>
        <v>#DIV/0!</v>
      </c>
      <c r="AO2040" s="299"/>
    </row>
    <row r="2041" spans="1:41" s="221" customFormat="1" ht="15" customHeight="1" x14ac:dyDescent="0.15">
      <c r="A2041" s="247"/>
      <c r="B2041" s="248">
        <f t="shared" si="557"/>
        <v>0</v>
      </c>
      <c r="C2041" s="249">
        <f t="shared" si="557"/>
        <v>0</v>
      </c>
      <c r="D2041" s="250">
        <f>D2040+1</f>
        <v>5</v>
      </c>
      <c r="E2041" s="250"/>
      <c r="F2041" s="251"/>
      <c r="G2041" s="250"/>
      <c r="H2041" s="250"/>
      <c r="I2041" s="250"/>
      <c r="J2041" s="250"/>
      <c r="K2041" s="250"/>
      <c r="L2041" s="250"/>
      <c r="M2041" s="250"/>
      <c r="N2041" s="250"/>
      <c r="O2041" s="258">
        <f t="shared" si="552"/>
        <v>0</v>
      </c>
      <c r="P2041" s="333"/>
      <c r="Q2041" s="271"/>
      <c r="R2041" s="319"/>
      <c r="S2041" s="335"/>
      <c r="T2041" s="333"/>
      <c r="U2041" s="321"/>
      <c r="V2041" s="345"/>
      <c r="W2041" s="343"/>
      <c r="X2041" s="321"/>
      <c r="Y2041" s="319"/>
      <c r="Z2041" s="319"/>
      <c r="AA2041" s="319"/>
      <c r="AB2041" s="272"/>
      <c r="AC2041" s="272"/>
      <c r="AD2041" s="250">
        <f>AD2040</f>
        <v>0</v>
      </c>
      <c r="AE2041" s="284" t="e">
        <f>VLOOKUP(AD2041,分类参数表!$I$2:$J$10,2,FALSE)</f>
        <v>#N/A</v>
      </c>
      <c r="AF2041" s="285"/>
      <c r="AG2041" s="271"/>
      <c r="AH2041" s="271"/>
      <c r="AI2041" s="271"/>
      <c r="AJ2041" s="271"/>
      <c r="AK2041" s="271"/>
      <c r="AL2041" s="271"/>
      <c r="AM2041" s="294"/>
      <c r="AN2041" s="295" t="e">
        <f t="shared" si="553"/>
        <v>#DIV/0!</v>
      </c>
      <c r="AO2041" s="299"/>
    </row>
    <row r="2042" spans="1:41" s="218" customFormat="1" ht="15" customHeight="1" x14ac:dyDescent="0.15">
      <c r="A2042" s="229"/>
      <c r="B2042" s="230"/>
      <c r="C2042" s="231"/>
      <c r="D2042" s="232">
        <v>1</v>
      </c>
      <c r="E2042" s="233"/>
      <c r="F2042" s="233"/>
      <c r="G2042" s="232"/>
      <c r="H2042" s="234"/>
      <c r="I2042" s="234"/>
      <c r="J2042" s="232"/>
      <c r="K2042" s="233"/>
      <c r="L2042" s="232"/>
      <c r="M2042" s="232"/>
      <c r="N2042" s="232"/>
      <c r="O2042" s="255">
        <f t="shared" si="552"/>
        <v>0</v>
      </c>
      <c r="P2042" s="322">
        <f>SUM(O2042:O2046)</f>
        <v>0</v>
      </c>
      <c r="Q2042" s="264"/>
      <c r="R2042" s="330">
        <f>SUMPRODUCT(Q2042:Q2046+0)</f>
        <v>0</v>
      </c>
      <c r="S2042" s="346" t="e">
        <f>R2042/P2042</f>
        <v>#DIV/0!</v>
      </c>
      <c r="T2042" s="322" t="e">
        <f>LOOKUP(S2042,{0.4,0.45,0.5,0.55,0.6,0.65,0.7,0.75,0.8,0.85,0.9,0.95,1},{0.1,0.175,0.25,0.325,0.4,0.475,0.55,0.625,0.7,0.775,0.85,0.925,1})</f>
        <v>#DIV/0!</v>
      </c>
      <c r="U2042" s="324"/>
      <c r="V2042" s="326"/>
      <c r="W2042" s="328"/>
      <c r="X2042" s="324"/>
      <c r="Y2042" s="330">
        <f>R2042-(V2042/10)-X2042</f>
        <v>0</v>
      </c>
      <c r="Z2042" s="330" t="e">
        <f>Y2042*T2042*AE2042</f>
        <v>#DIV/0!</v>
      </c>
      <c r="AA2042" s="330" t="e">
        <f>U2042-V2042+Z2042</f>
        <v>#DIV/0!</v>
      </c>
      <c r="AB2042" s="265"/>
      <c r="AC2042" s="265"/>
      <c r="AD2042" s="276"/>
      <c r="AE2042" s="277" t="e">
        <f>VLOOKUP(AD2042,分类参数表!$I$2:$J$10,2,FALSE)</f>
        <v>#N/A</v>
      </c>
      <c r="AF2042" s="278"/>
      <c r="AG2042" s="264"/>
      <c r="AH2042" s="264"/>
      <c r="AI2042" s="264"/>
      <c r="AJ2042" s="264"/>
      <c r="AK2042" s="264"/>
      <c r="AL2042" s="264"/>
      <c r="AM2042" s="288"/>
      <c r="AN2042" s="289" t="e">
        <f t="shared" si="553"/>
        <v>#DIV/0!</v>
      </c>
      <c r="AO2042" s="296"/>
    </row>
    <row r="2043" spans="1:41" s="219" customFormat="1" ht="15" customHeight="1" x14ac:dyDescent="0.15">
      <c r="A2043" s="235"/>
      <c r="B2043" s="236">
        <f t="shared" ref="B2043:C2046" si="558">B2042</f>
        <v>0</v>
      </c>
      <c r="C2043" s="237">
        <f t="shared" si="558"/>
        <v>0</v>
      </c>
      <c r="D2043" s="238">
        <f>D2042+1</f>
        <v>2</v>
      </c>
      <c r="E2043" s="238"/>
      <c r="F2043" s="239"/>
      <c r="G2043" s="238"/>
      <c r="H2043" s="240"/>
      <c r="I2043" s="240"/>
      <c r="J2043" s="238"/>
      <c r="K2043" s="238"/>
      <c r="L2043" s="238"/>
      <c r="M2043" s="238"/>
      <c r="N2043" s="238"/>
      <c r="O2043" s="256">
        <f t="shared" si="552"/>
        <v>0</v>
      </c>
      <c r="P2043" s="323"/>
      <c r="Q2043" s="266"/>
      <c r="R2043" s="331"/>
      <c r="S2043" s="347"/>
      <c r="T2043" s="323"/>
      <c r="U2043" s="325"/>
      <c r="V2043" s="327"/>
      <c r="W2043" s="329"/>
      <c r="X2043" s="325"/>
      <c r="Y2043" s="331"/>
      <c r="Z2043" s="331"/>
      <c r="AA2043" s="331"/>
      <c r="AB2043" s="267"/>
      <c r="AC2043" s="267"/>
      <c r="AD2043" s="238">
        <f>AD2042</f>
        <v>0</v>
      </c>
      <c r="AE2043" s="279" t="e">
        <f>VLOOKUP(AD2043,分类参数表!$I$2:$J$10,2,FALSE)</f>
        <v>#N/A</v>
      </c>
      <c r="AF2043" s="280"/>
      <c r="AG2043" s="266"/>
      <c r="AH2043" s="266"/>
      <c r="AI2043" s="266"/>
      <c r="AJ2043" s="266"/>
      <c r="AK2043" s="266"/>
      <c r="AL2043" s="266"/>
      <c r="AM2043" s="290"/>
      <c r="AN2043" s="291" t="e">
        <f t="shared" si="553"/>
        <v>#DIV/0!</v>
      </c>
      <c r="AO2043" s="297"/>
    </row>
    <row r="2044" spans="1:41" s="219" customFormat="1" ht="15" customHeight="1" x14ac:dyDescent="0.15">
      <c r="A2044" s="235"/>
      <c r="B2044" s="236">
        <f t="shared" si="558"/>
        <v>0</v>
      </c>
      <c r="C2044" s="237">
        <f t="shared" si="558"/>
        <v>0</v>
      </c>
      <c r="D2044" s="238">
        <f>D2043+1</f>
        <v>3</v>
      </c>
      <c r="E2044" s="238"/>
      <c r="F2044" s="239"/>
      <c r="G2044" s="238"/>
      <c r="H2044" s="240"/>
      <c r="I2044" s="240"/>
      <c r="J2044" s="238"/>
      <c r="K2044" s="238"/>
      <c r="L2044" s="238"/>
      <c r="M2044" s="238"/>
      <c r="N2044" s="238"/>
      <c r="O2044" s="256">
        <f t="shared" si="552"/>
        <v>0</v>
      </c>
      <c r="P2044" s="323"/>
      <c r="Q2044" s="266"/>
      <c r="R2044" s="331"/>
      <c r="S2044" s="347"/>
      <c r="T2044" s="323"/>
      <c r="U2044" s="325"/>
      <c r="V2044" s="327"/>
      <c r="W2044" s="329"/>
      <c r="X2044" s="325"/>
      <c r="Y2044" s="331"/>
      <c r="Z2044" s="331"/>
      <c r="AA2044" s="331"/>
      <c r="AB2044" s="268"/>
      <c r="AC2044" s="268"/>
      <c r="AD2044" s="238">
        <f>AD2043</f>
        <v>0</v>
      </c>
      <c r="AE2044" s="279" t="e">
        <f>VLOOKUP(AD2044,分类参数表!$I$2:$J$10,2,FALSE)</f>
        <v>#N/A</v>
      </c>
      <c r="AF2044" s="280"/>
      <c r="AG2044" s="266"/>
      <c r="AH2044" s="266"/>
      <c r="AI2044" s="266"/>
      <c r="AJ2044" s="266"/>
      <c r="AK2044" s="266"/>
      <c r="AL2044" s="266"/>
      <c r="AM2044" s="290"/>
      <c r="AN2044" s="291" t="e">
        <f t="shared" si="553"/>
        <v>#DIV/0!</v>
      </c>
      <c r="AO2044" s="297"/>
    </row>
    <row r="2045" spans="1:41" s="219" customFormat="1" ht="15" customHeight="1" x14ac:dyDescent="0.15">
      <c r="A2045" s="235"/>
      <c r="B2045" s="236">
        <f t="shared" si="558"/>
        <v>0</v>
      </c>
      <c r="C2045" s="237">
        <f t="shared" si="558"/>
        <v>0</v>
      </c>
      <c r="D2045" s="238">
        <f>D2044+1</f>
        <v>4</v>
      </c>
      <c r="E2045" s="238"/>
      <c r="F2045" s="239"/>
      <c r="G2045" s="238"/>
      <c r="H2045" s="238"/>
      <c r="I2045" s="238"/>
      <c r="J2045" s="238"/>
      <c r="K2045" s="238"/>
      <c r="L2045" s="238"/>
      <c r="M2045" s="238"/>
      <c r="N2045" s="238"/>
      <c r="O2045" s="256">
        <f t="shared" si="552"/>
        <v>0</v>
      </c>
      <c r="P2045" s="323"/>
      <c r="Q2045" s="266"/>
      <c r="R2045" s="331"/>
      <c r="S2045" s="347"/>
      <c r="T2045" s="323"/>
      <c r="U2045" s="325"/>
      <c r="V2045" s="327"/>
      <c r="W2045" s="329"/>
      <c r="X2045" s="325"/>
      <c r="Y2045" s="331"/>
      <c r="Z2045" s="331"/>
      <c r="AA2045" s="331"/>
      <c r="AB2045" s="267"/>
      <c r="AC2045" s="267"/>
      <c r="AD2045" s="238">
        <f>AD2044</f>
        <v>0</v>
      </c>
      <c r="AE2045" s="279" t="e">
        <f>VLOOKUP(AD2045,分类参数表!$I$2:$J$10,2,FALSE)</f>
        <v>#N/A</v>
      </c>
      <c r="AF2045" s="280"/>
      <c r="AG2045" s="266"/>
      <c r="AH2045" s="266"/>
      <c r="AI2045" s="266"/>
      <c r="AJ2045" s="266"/>
      <c r="AK2045" s="266"/>
      <c r="AL2045" s="266"/>
      <c r="AM2045" s="290"/>
      <c r="AN2045" s="291" t="e">
        <f t="shared" si="553"/>
        <v>#DIV/0!</v>
      </c>
      <c r="AO2045" s="297"/>
    </row>
    <row r="2046" spans="1:41" s="219" customFormat="1" ht="15" customHeight="1" x14ac:dyDescent="0.15">
      <c r="A2046" s="235"/>
      <c r="B2046" s="236">
        <f t="shared" si="558"/>
        <v>0</v>
      </c>
      <c r="C2046" s="237">
        <f t="shared" si="558"/>
        <v>0</v>
      </c>
      <c r="D2046" s="238">
        <f>D2045+1</f>
        <v>5</v>
      </c>
      <c r="E2046" s="238"/>
      <c r="F2046" s="239"/>
      <c r="G2046" s="238"/>
      <c r="H2046" s="238"/>
      <c r="I2046" s="238"/>
      <c r="J2046" s="238"/>
      <c r="K2046" s="238"/>
      <c r="L2046" s="238"/>
      <c r="M2046" s="238"/>
      <c r="N2046" s="238"/>
      <c r="O2046" s="256">
        <f t="shared" si="552"/>
        <v>0</v>
      </c>
      <c r="P2046" s="323"/>
      <c r="Q2046" s="266"/>
      <c r="R2046" s="331"/>
      <c r="S2046" s="347"/>
      <c r="T2046" s="323"/>
      <c r="U2046" s="325"/>
      <c r="V2046" s="327"/>
      <c r="W2046" s="329"/>
      <c r="X2046" s="325"/>
      <c r="Y2046" s="331"/>
      <c r="Z2046" s="331"/>
      <c r="AA2046" s="331"/>
      <c r="AB2046" s="267"/>
      <c r="AC2046" s="267"/>
      <c r="AD2046" s="238">
        <f>AD2045</f>
        <v>0</v>
      </c>
      <c r="AE2046" s="279" t="e">
        <f>VLOOKUP(AD2046,分类参数表!$I$2:$J$10,2,FALSE)</f>
        <v>#N/A</v>
      </c>
      <c r="AF2046" s="280"/>
      <c r="AG2046" s="266"/>
      <c r="AH2046" s="266"/>
      <c r="AI2046" s="266"/>
      <c r="AJ2046" s="266"/>
      <c r="AK2046" s="266"/>
      <c r="AL2046" s="266"/>
      <c r="AM2046" s="290"/>
      <c r="AN2046" s="291" t="e">
        <f t="shared" si="553"/>
        <v>#DIV/0!</v>
      </c>
      <c r="AO2046" s="297"/>
    </row>
    <row r="2047" spans="1:41" x14ac:dyDescent="0.15">
      <c r="A2047" s="253"/>
      <c r="B2047" s="38"/>
      <c r="C2047" s="37"/>
      <c r="D2047" s="38"/>
      <c r="E2047" s="38"/>
      <c r="F2047" s="38"/>
      <c r="G2047" s="38"/>
      <c r="H2047" s="38"/>
      <c r="I2047" s="38"/>
      <c r="J2047" s="38"/>
      <c r="K2047" s="38"/>
      <c r="L2047" s="38"/>
      <c r="M2047" s="38"/>
      <c r="N2047" s="38"/>
      <c r="O2047" s="38"/>
      <c r="P2047" s="38"/>
      <c r="Q2047" s="67"/>
      <c r="R2047" s="38"/>
      <c r="S2047" s="38"/>
      <c r="T2047" s="38"/>
      <c r="U2047" s="38"/>
      <c r="V2047" s="68"/>
      <c r="W2047" s="67"/>
      <c r="X2047" s="38"/>
      <c r="Y2047" s="68"/>
      <c r="Z2047" s="68"/>
      <c r="AA2047" s="68"/>
      <c r="AB2047" s="68"/>
      <c r="AC2047" s="68"/>
      <c r="AD2047" s="38"/>
      <c r="AE2047" s="286"/>
      <c r="AF2047" s="38"/>
      <c r="AG2047" s="38"/>
      <c r="AH2047" s="38"/>
      <c r="AI2047" s="38"/>
      <c r="AJ2047" s="38"/>
      <c r="AK2047" s="38"/>
      <c r="AL2047" s="38"/>
      <c r="AM2047" s="68"/>
      <c r="AN2047" s="90"/>
      <c r="AO2047" s="98"/>
    </row>
    <row r="2048" spans="1:41" s="218" customFormat="1" ht="15" customHeight="1" x14ac:dyDescent="0.15">
      <c r="A2048" s="229"/>
      <c r="B2048" s="230"/>
      <c r="C2048" s="231"/>
      <c r="D2048" s="232">
        <v>1</v>
      </c>
      <c r="E2048" s="233"/>
      <c r="F2048" s="233"/>
      <c r="G2048" s="232"/>
      <c r="H2048" s="234"/>
      <c r="I2048" s="234"/>
      <c r="J2048" s="232"/>
      <c r="K2048" s="233"/>
      <c r="L2048" s="232"/>
      <c r="M2048" s="232"/>
      <c r="N2048" s="232"/>
      <c r="O2048" s="255">
        <f t="shared" ref="O2048:O2072" si="559">N2048*M2048</f>
        <v>0</v>
      </c>
      <c r="P2048" s="322">
        <f>SUM(O2048:O2052)</f>
        <v>0</v>
      </c>
      <c r="Q2048" s="264"/>
      <c r="R2048" s="330">
        <f>SUMPRODUCT(Q2048:Q2052+0)</f>
        <v>0</v>
      </c>
      <c r="S2048" s="346" t="e">
        <f>R2048/P2048</f>
        <v>#DIV/0!</v>
      </c>
      <c r="T2048" s="322" t="e">
        <f>LOOKUP(S2048,{0.4,0.45,0.5,0.55,0.6,0.65,0.7,0.75,0.8,0.85,0.9,0.95,1},{0.1,0.175,0.25,0.325,0.4,0.475,0.55,0.625,0.7,0.775,0.85,0.925,1})</f>
        <v>#DIV/0!</v>
      </c>
      <c r="U2048" s="324"/>
      <c r="V2048" s="326"/>
      <c r="W2048" s="328"/>
      <c r="X2048" s="324"/>
      <c r="Y2048" s="330">
        <f>R2048-(V2048/10)-X2048</f>
        <v>0</v>
      </c>
      <c r="Z2048" s="330" t="e">
        <f>Y2048*T2048*AE2048</f>
        <v>#DIV/0!</v>
      </c>
      <c r="AA2048" s="330" t="e">
        <f>U2048-V2048+Z2048</f>
        <v>#DIV/0!</v>
      </c>
      <c r="AB2048" s="265"/>
      <c r="AC2048" s="265"/>
      <c r="AD2048" s="276"/>
      <c r="AE2048" s="277" t="e">
        <f>VLOOKUP(AD2048,分类参数表!$I$2:$J$10,2,FALSE)</f>
        <v>#N/A</v>
      </c>
      <c r="AF2048" s="278"/>
      <c r="AG2048" s="264"/>
      <c r="AH2048" s="264"/>
      <c r="AI2048" s="264"/>
      <c r="AJ2048" s="264"/>
      <c r="AK2048" s="264"/>
      <c r="AL2048" s="264"/>
      <c r="AM2048" s="288"/>
      <c r="AN2048" s="289" t="e">
        <f t="shared" ref="AN2048:AN2072" si="560">(Q2048-AM2048)/M2048/N2048</f>
        <v>#DIV/0!</v>
      </c>
      <c r="AO2048" s="296"/>
    </row>
    <row r="2049" spans="1:41" s="219" customFormat="1" ht="15" customHeight="1" x14ac:dyDescent="0.15">
      <c r="A2049" s="235"/>
      <c r="B2049" s="236">
        <f t="shared" ref="B2049:C2052" si="561">B2048</f>
        <v>0</v>
      </c>
      <c r="C2049" s="237">
        <f t="shared" si="561"/>
        <v>0</v>
      </c>
      <c r="D2049" s="238">
        <f>D2048+1</f>
        <v>2</v>
      </c>
      <c r="E2049" s="238"/>
      <c r="F2049" s="239"/>
      <c r="G2049" s="238"/>
      <c r="H2049" s="240"/>
      <c r="I2049" s="240"/>
      <c r="J2049" s="238"/>
      <c r="K2049" s="238"/>
      <c r="L2049" s="238"/>
      <c r="M2049" s="238"/>
      <c r="N2049" s="238"/>
      <c r="O2049" s="256">
        <f t="shared" si="559"/>
        <v>0</v>
      </c>
      <c r="P2049" s="323"/>
      <c r="Q2049" s="266"/>
      <c r="R2049" s="331"/>
      <c r="S2049" s="347"/>
      <c r="T2049" s="323"/>
      <c r="U2049" s="325"/>
      <c r="V2049" s="327"/>
      <c r="W2049" s="329"/>
      <c r="X2049" s="325"/>
      <c r="Y2049" s="331"/>
      <c r="Z2049" s="331"/>
      <c r="AA2049" s="331"/>
      <c r="AB2049" s="267"/>
      <c r="AC2049" s="267"/>
      <c r="AD2049" s="238">
        <f>AD2048</f>
        <v>0</v>
      </c>
      <c r="AE2049" s="279" t="e">
        <f>VLOOKUP(AD2049,分类参数表!$I$2:$J$10,2,FALSE)</f>
        <v>#N/A</v>
      </c>
      <c r="AF2049" s="280"/>
      <c r="AG2049" s="266"/>
      <c r="AH2049" s="266"/>
      <c r="AI2049" s="266"/>
      <c r="AJ2049" s="266"/>
      <c r="AK2049" s="266"/>
      <c r="AL2049" s="266"/>
      <c r="AM2049" s="290"/>
      <c r="AN2049" s="291" t="e">
        <f t="shared" si="560"/>
        <v>#DIV/0!</v>
      </c>
      <c r="AO2049" s="297"/>
    </row>
    <row r="2050" spans="1:41" s="219" customFormat="1" ht="15" customHeight="1" x14ac:dyDescent="0.15">
      <c r="A2050" s="235"/>
      <c r="B2050" s="236">
        <f t="shared" si="561"/>
        <v>0</v>
      </c>
      <c r="C2050" s="237">
        <f t="shared" si="561"/>
        <v>0</v>
      </c>
      <c r="D2050" s="238">
        <f>D2049+1</f>
        <v>3</v>
      </c>
      <c r="E2050" s="238"/>
      <c r="F2050" s="239"/>
      <c r="G2050" s="238"/>
      <c r="H2050" s="240"/>
      <c r="I2050" s="240"/>
      <c r="J2050" s="238"/>
      <c r="K2050" s="238"/>
      <c r="L2050" s="238"/>
      <c r="M2050" s="238"/>
      <c r="N2050" s="238"/>
      <c r="O2050" s="256">
        <f t="shared" si="559"/>
        <v>0</v>
      </c>
      <c r="P2050" s="323"/>
      <c r="Q2050" s="266"/>
      <c r="R2050" s="331"/>
      <c r="S2050" s="347"/>
      <c r="T2050" s="323"/>
      <c r="U2050" s="325"/>
      <c r="V2050" s="327"/>
      <c r="W2050" s="329"/>
      <c r="X2050" s="325"/>
      <c r="Y2050" s="331"/>
      <c r="Z2050" s="331"/>
      <c r="AA2050" s="331"/>
      <c r="AB2050" s="268"/>
      <c r="AC2050" s="268"/>
      <c r="AD2050" s="238">
        <f>AD2049</f>
        <v>0</v>
      </c>
      <c r="AE2050" s="279" t="e">
        <f>VLOOKUP(AD2050,分类参数表!$I$2:$J$10,2,FALSE)</f>
        <v>#N/A</v>
      </c>
      <c r="AF2050" s="280"/>
      <c r="AG2050" s="266"/>
      <c r="AH2050" s="266"/>
      <c r="AI2050" s="266"/>
      <c r="AJ2050" s="266"/>
      <c r="AK2050" s="266"/>
      <c r="AL2050" s="266"/>
      <c r="AM2050" s="290"/>
      <c r="AN2050" s="291" t="e">
        <f t="shared" si="560"/>
        <v>#DIV/0!</v>
      </c>
      <c r="AO2050" s="297"/>
    </row>
    <row r="2051" spans="1:41" s="219" customFormat="1" ht="15" customHeight="1" x14ac:dyDescent="0.15">
      <c r="A2051" s="235"/>
      <c r="B2051" s="236">
        <f t="shared" si="561"/>
        <v>0</v>
      </c>
      <c r="C2051" s="237">
        <f t="shared" si="561"/>
        <v>0</v>
      </c>
      <c r="D2051" s="238">
        <f>D2050+1</f>
        <v>4</v>
      </c>
      <c r="E2051" s="238"/>
      <c r="F2051" s="239"/>
      <c r="G2051" s="238"/>
      <c r="H2051" s="238"/>
      <c r="I2051" s="238"/>
      <c r="J2051" s="238"/>
      <c r="K2051" s="238"/>
      <c r="L2051" s="238"/>
      <c r="M2051" s="238"/>
      <c r="N2051" s="238"/>
      <c r="O2051" s="256">
        <f t="shared" si="559"/>
        <v>0</v>
      </c>
      <c r="P2051" s="323"/>
      <c r="Q2051" s="266"/>
      <c r="R2051" s="331"/>
      <c r="S2051" s="347"/>
      <c r="T2051" s="323"/>
      <c r="U2051" s="325"/>
      <c r="V2051" s="327"/>
      <c r="W2051" s="329"/>
      <c r="X2051" s="325"/>
      <c r="Y2051" s="331"/>
      <c r="Z2051" s="331"/>
      <c r="AA2051" s="331"/>
      <c r="AB2051" s="267"/>
      <c r="AC2051" s="267"/>
      <c r="AD2051" s="238">
        <f>AD2050</f>
        <v>0</v>
      </c>
      <c r="AE2051" s="279" t="e">
        <f>VLOOKUP(AD2051,分类参数表!$I$2:$J$10,2,FALSE)</f>
        <v>#N/A</v>
      </c>
      <c r="AF2051" s="280"/>
      <c r="AG2051" s="266"/>
      <c r="AH2051" s="266"/>
      <c r="AI2051" s="266"/>
      <c r="AJ2051" s="266"/>
      <c r="AK2051" s="266"/>
      <c r="AL2051" s="266"/>
      <c r="AM2051" s="290"/>
      <c r="AN2051" s="291" t="e">
        <f t="shared" si="560"/>
        <v>#DIV/0!</v>
      </c>
      <c r="AO2051" s="297"/>
    </row>
    <row r="2052" spans="1:41" s="219" customFormat="1" ht="15" customHeight="1" x14ac:dyDescent="0.15">
      <c r="A2052" s="235"/>
      <c r="B2052" s="236">
        <f t="shared" si="561"/>
        <v>0</v>
      </c>
      <c r="C2052" s="237">
        <f t="shared" si="561"/>
        <v>0</v>
      </c>
      <c r="D2052" s="238">
        <f>D2051+1</f>
        <v>5</v>
      </c>
      <c r="E2052" s="238"/>
      <c r="F2052" s="239"/>
      <c r="G2052" s="238"/>
      <c r="H2052" s="238"/>
      <c r="I2052" s="238"/>
      <c r="J2052" s="238"/>
      <c r="K2052" s="238"/>
      <c r="L2052" s="238"/>
      <c r="M2052" s="238"/>
      <c r="N2052" s="238"/>
      <c r="O2052" s="256">
        <f t="shared" si="559"/>
        <v>0</v>
      </c>
      <c r="P2052" s="323"/>
      <c r="Q2052" s="266"/>
      <c r="R2052" s="331"/>
      <c r="S2052" s="347"/>
      <c r="T2052" s="323"/>
      <c r="U2052" s="325"/>
      <c r="V2052" s="327"/>
      <c r="W2052" s="329"/>
      <c r="X2052" s="325"/>
      <c r="Y2052" s="331"/>
      <c r="Z2052" s="331"/>
      <c r="AA2052" s="331"/>
      <c r="AB2052" s="267"/>
      <c r="AC2052" s="267"/>
      <c r="AD2052" s="238">
        <f>AD2051</f>
        <v>0</v>
      </c>
      <c r="AE2052" s="279" t="e">
        <f>VLOOKUP(AD2052,分类参数表!$I$2:$J$10,2,FALSE)</f>
        <v>#N/A</v>
      </c>
      <c r="AF2052" s="280"/>
      <c r="AG2052" s="266"/>
      <c r="AH2052" s="266"/>
      <c r="AI2052" s="266"/>
      <c r="AJ2052" s="266"/>
      <c r="AK2052" s="266"/>
      <c r="AL2052" s="266"/>
      <c r="AM2052" s="290"/>
      <c r="AN2052" s="291" t="e">
        <f t="shared" si="560"/>
        <v>#DIV/0!</v>
      </c>
      <c r="AO2052" s="297"/>
    </row>
    <row r="2053" spans="1:41" s="220" customFormat="1" ht="15" customHeight="1" x14ac:dyDescent="0.15">
      <c r="A2053" s="241"/>
      <c r="B2053" s="242"/>
      <c r="C2053" s="243"/>
      <c r="D2053" s="244">
        <v>1</v>
      </c>
      <c r="E2053" s="245"/>
      <c r="F2053" s="245"/>
      <c r="G2053" s="244"/>
      <c r="H2053" s="246"/>
      <c r="I2053" s="246"/>
      <c r="J2053" s="244"/>
      <c r="K2053" s="245"/>
      <c r="L2053" s="244"/>
      <c r="M2053" s="244"/>
      <c r="N2053" s="244"/>
      <c r="O2053" s="257">
        <f t="shared" si="559"/>
        <v>0</v>
      </c>
      <c r="P2053" s="332">
        <f>SUM(O2053:O2057)</f>
        <v>0</v>
      </c>
      <c r="Q2053" s="269"/>
      <c r="R2053" s="318">
        <f>SUMPRODUCT(Q2053:Q2057+0)</f>
        <v>0</v>
      </c>
      <c r="S2053" s="334" t="e">
        <f>R2053/P2053</f>
        <v>#DIV/0!</v>
      </c>
      <c r="T2053" s="332" t="e">
        <f>LOOKUP(S2053,{0.4,0.45,0.5,0.55,0.6,0.65,0.7,0.75,0.8,0.85,0.9,0.95,1},{0.1,0.175,0.25,0.325,0.4,0.475,0.55,0.625,0.7,0.775,0.85,0.925,1})</f>
        <v>#DIV/0!</v>
      </c>
      <c r="U2053" s="320"/>
      <c r="V2053" s="344"/>
      <c r="W2053" s="342"/>
      <c r="X2053" s="320"/>
      <c r="Y2053" s="318">
        <f>R2053-(V2053/10)-X2053</f>
        <v>0</v>
      </c>
      <c r="Z2053" s="318" t="e">
        <f>Y2053*T2053*AE2053</f>
        <v>#DIV/0!</v>
      </c>
      <c r="AA2053" s="318" t="e">
        <f>U2053-V2053+Z2053</f>
        <v>#DIV/0!</v>
      </c>
      <c r="AB2053" s="270"/>
      <c r="AC2053" s="270"/>
      <c r="AD2053" s="281"/>
      <c r="AE2053" s="282" t="e">
        <f>VLOOKUP(AD2053,分类参数表!$I$2:$J$10,2,FALSE)</f>
        <v>#N/A</v>
      </c>
      <c r="AF2053" s="283"/>
      <c r="AG2053" s="269"/>
      <c r="AH2053" s="269"/>
      <c r="AI2053" s="269"/>
      <c r="AJ2053" s="269"/>
      <c r="AK2053" s="269"/>
      <c r="AL2053" s="269"/>
      <c r="AM2053" s="292"/>
      <c r="AN2053" s="293" t="e">
        <f t="shared" si="560"/>
        <v>#DIV/0!</v>
      </c>
      <c r="AO2053" s="298"/>
    </row>
    <row r="2054" spans="1:41" s="221" customFormat="1" ht="15" customHeight="1" x14ac:dyDescent="0.15">
      <c r="A2054" s="247"/>
      <c r="B2054" s="248">
        <f t="shared" ref="B2054:C2057" si="562">B2053</f>
        <v>0</v>
      </c>
      <c r="C2054" s="249">
        <f t="shared" si="562"/>
        <v>0</v>
      </c>
      <c r="D2054" s="250">
        <f>D2053+1</f>
        <v>2</v>
      </c>
      <c r="E2054" s="250"/>
      <c r="F2054" s="251"/>
      <c r="G2054" s="250"/>
      <c r="H2054" s="252"/>
      <c r="I2054" s="252"/>
      <c r="J2054" s="250"/>
      <c r="K2054" s="250"/>
      <c r="L2054" s="250"/>
      <c r="M2054" s="250"/>
      <c r="N2054" s="250"/>
      <c r="O2054" s="258">
        <f t="shared" si="559"/>
        <v>0</v>
      </c>
      <c r="P2054" s="333"/>
      <c r="Q2054" s="271"/>
      <c r="R2054" s="319"/>
      <c r="S2054" s="335"/>
      <c r="T2054" s="333"/>
      <c r="U2054" s="321"/>
      <c r="V2054" s="345"/>
      <c r="W2054" s="343"/>
      <c r="X2054" s="321"/>
      <c r="Y2054" s="319"/>
      <c r="Z2054" s="319"/>
      <c r="AA2054" s="319"/>
      <c r="AB2054" s="272"/>
      <c r="AC2054" s="272"/>
      <c r="AD2054" s="250">
        <f>AD2053</f>
        <v>0</v>
      </c>
      <c r="AE2054" s="284" t="e">
        <f>VLOOKUP(AD2054,分类参数表!$I$2:$J$10,2,FALSE)</f>
        <v>#N/A</v>
      </c>
      <c r="AF2054" s="285"/>
      <c r="AG2054" s="271"/>
      <c r="AH2054" s="271"/>
      <c r="AI2054" s="271"/>
      <c r="AJ2054" s="271"/>
      <c r="AK2054" s="271"/>
      <c r="AL2054" s="271"/>
      <c r="AM2054" s="294"/>
      <c r="AN2054" s="295" t="e">
        <f t="shared" si="560"/>
        <v>#DIV/0!</v>
      </c>
      <c r="AO2054" s="299"/>
    </row>
    <row r="2055" spans="1:41" s="221" customFormat="1" ht="15" customHeight="1" x14ac:dyDescent="0.15">
      <c r="A2055" s="247"/>
      <c r="B2055" s="248">
        <f t="shared" si="562"/>
        <v>0</v>
      </c>
      <c r="C2055" s="249">
        <f t="shared" si="562"/>
        <v>0</v>
      </c>
      <c r="D2055" s="250">
        <f>D2054+1</f>
        <v>3</v>
      </c>
      <c r="E2055" s="250"/>
      <c r="F2055" s="251"/>
      <c r="G2055" s="250"/>
      <c r="H2055" s="252"/>
      <c r="I2055" s="252"/>
      <c r="J2055" s="250"/>
      <c r="K2055" s="250"/>
      <c r="L2055" s="250"/>
      <c r="M2055" s="250"/>
      <c r="N2055" s="250"/>
      <c r="O2055" s="258">
        <f t="shared" si="559"/>
        <v>0</v>
      </c>
      <c r="P2055" s="333"/>
      <c r="Q2055" s="271"/>
      <c r="R2055" s="319"/>
      <c r="S2055" s="335"/>
      <c r="T2055" s="333"/>
      <c r="U2055" s="321"/>
      <c r="V2055" s="345"/>
      <c r="W2055" s="343"/>
      <c r="X2055" s="321"/>
      <c r="Y2055" s="319"/>
      <c r="Z2055" s="319"/>
      <c r="AA2055" s="319"/>
      <c r="AB2055" s="273"/>
      <c r="AC2055" s="273"/>
      <c r="AD2055" s="250">
        <f>AD2054</f>
        <v>0</v>
      </c>
      <c r="AE2055" s="284" t="e">
        <f>VLOOKUP(AD2055,分类参数表!$I$2:$J$10,2,FALSE)</f>
        <v>#N/A</v>
      </c>
      <c r="AF2055" s="285"/>
      <c r="AG2055" s="271"/>
      <c r="AH2055" s="271"/>
      <c r="AI2055" s="271"/>
      <c r="AJ2055" s="271"/>
      <c r="AK2055" s="271"/>
      <c r="AL2055" s="271"/>
      <c r="AM2055" s="294"/>
      <c r="AN2055" s="295" t="e">
        <f t="shared" si="560"/>
        <v>#DIV/0!</v>
      </c>
      <c r="AO2055" s="299"/>
    </row>
    <row r="2056" spans="1:41" s="221" customFormat="1" ht="15" customHeight="1" x14ac:dyDescent="0.15">
      <c r="A2056" s="247"/>
      <c r="B2056" s="248">
        <f t="shared" si="562"/>
        <v>0</v>
      </c>
      <c r="C2056" s="249">
        <f t="shared" si="562"/>
        <v>0</v>
      </c>
      <c r="D2056" s="250">
        <f>D2055+1</f>
        <v>4</v>
      </c>
      <c r="E2056" s="250"/>
      <c r="F2056" s="251"/>
      <c r="G2056" s="250"/>
      <c r="H2056" s="250"/>
      <c r="I2056" s="250"/>
      <c r="J2056" s="250"/>
      <c r="K2056" s="250"/>
      <c r="L2056" s="250"/>
      <c r="M2056" s="250"/>
      <c r="N2056" s="250"/>
      <c r="O2056" s="258">
        <f t="shared" si="559"/>
        <v>0</v>
      </c>
      <c r="P2056" s="333"/>
      <c r="Q2056" s="271"/>
      <c r="R2056" s="319"/>
      <c r="S2056" s="335"/>
      <c r="T2056" s="333"/>
      <c r="U2056" s="321"/>
      <c r="V2056" s="345"/>
      <c r="W2056" s="343"/>
      <c r="X2056" s="321"/>
      <c r="Y2056" s="319"/>
      <c r="Z2056" s="319"/>
      <c r="AA2056" s="319"/>
      <c r="AB2056" s="272"/>
      <c r="AC2056" s="272"/>
      <c r="AD2056" s="250">
        <f>AD2055</f>
        <v>0</v>
      </c>
      <c r="AE2056" s="284" t="e">
        <f>VLOOKUP(AD2056,分类参数表!$I$2:$J$10,2,FALSE)</f>
        <v>#N/A</v>
      </c>
      <c r="AF2056" s="285"/>
      <c r="AG2056" s="271"/>
      <c r="AH2056" s="271"/>
      <c r="AI2056" s="271"/>
      <c r="AJ2056" s="271"/>
      <c r="AK2056" s="271"/>
      <c r="AL2056" s="271"/>
      <c r="AM2056" s="294"/>
      <c r="AN2056" s="295" t="e">
        <f t="shared" si="560"/>
        <v>#DIV/0!</v>
      </c>
      <c r="AO2056" s="299"/>
    </row>
    <row r="2057" spans="1:41" s="221" customFormat="1" ht="15" customHeight="1" x14ac:dyDescent="0.15">
      <c r="A2057" s="247"/>
      <c r="B2057" s="248">
        <f t="shared" si="562"/>
        <v>0</v>
      </c>
      <c r="C2057" s="249">
        <f t="shared" si="562"/>
        <v>0</v>
      </c>
      <c r="D2057" s="250">
        <f>D2056+1</f>
        <v>5</v>
      </c>
      <c r="E2057" s="250"/>
      <c r="F2057" s="251"/>
      <c r="G2057" s="250"/>
      <c r="H2057" s="250"/>
      <c r="I2057" s="250"/>
      <c r="J2057" s="250"/>
      <c r="K2057" s="250"/>
      <c r="L2057" s="250"/>
      <c r="M2057" s="250"/>
      <c r="N2057" s="250"/>
      <c r="O2057" s="258">
        <f t="shared" si="559"/>
        <v>0</v>
      </c>
      <c r="P2057" s="333"/>
      <c r="Q2057" s="271"/>
      <c r="R2057" s="319"/>
      <c r="S2057" s="335"/>
      <c r="T2057" s="333"/>
      <c r="U2057" s="321"/>
      <c r="V2057" s="345"/>
      <c r="W2057" s="343"/>
      <c r="X2057" s="321"/>
      <c r="Y2057" s="319"/>
      <c r="Z2057" s="319"/>
      <c r="AA2057" s="319"/>
      <c r="AB2057" s="272"/>
      <c r="AC2057" s="272"/>
      <c r="AD2057" s="250">
        <f>AD2056</f>
        <v>0</v>
      </c>
      <c r="AE2057" s="284" t="e">
        <f>VLOOKUP(AD2057,分类参数表!$I$2:$J$10,2,FALSE)</f>
        <v>#N/A</v>
      </c>
      <c r="AF2057" s="285"/>
      <c r="AG2057" s="271"/>
      <c r="AH2057" s="271"/>
      <c r="AI2057" s="271"/>
      <c r="AJ2057" s="271"/>
      <c r="AK2057" s="271"/>
      <c r="AL2057" s="271"/>
      <c r="AM2057" s="294"/>
      <c r="AN2057" s="295" t="e">
        <f t="shared" si="560"/>
        <v>#DIV/0!</v>
      </c>
      <c r="AO2057" s="299"/>
    </row>
    <row r="2058" spans="1:41" s="218" customFormat="1" ht="15" customHeight="1" x14ac:dyDescent="0.15">
      <c r="A2058" s="229"/>
      <c r="B2058" s="230"/>
      <c r="C2058" s="231"/>
      <c r="D2058" s="232">
        <v>1</v>
      </c>
      <c r="E2058" s="233"/>
      <c r="F2058" s="233"/>
      <c r="G2058" s="232"/>
      <c r="H2058" s="234"/>
      <c r="I2058" s="234"/>
      <c r="J2058" s="232"/>
      <c r="K2058" s="233"/>
      <c r="L2058" s="232"/>
      <c r="M2058" s="232"/>
      <c r="N2058" s="232"/>
      <c r="O2058" s="255">
        <f t="shared" si="559"/>
        <v>0</v>
      </c>
      <c r="P2058" s="322">
        <f>SUM(O2058:O2062)</f>
        <v>0</v>
      </c>
      <c r="Q2058" s="264"/>
      <c r="R2058" s="330">
        <f>SUMPRODUCT(Q2058:Q2062+0)</f>
        <v>0</v>
      </c>
      <c r="S2058" s="346" t="e">
        <f>R2058/P2058</f>
        <v>#DIV/0!</v>
      </c>
      <c r="T2058" s="322" t="e">
        <f>LOOKUP(S2058,{0.4,0.45,0.5,0.55,0.6,0.65,0.7,0.75,0.8,0.85,0.9,0.95,1},{0.1,0.175,0.25,0.325,0.4,0.475,0.55,0.625,0.7,0.775,0.85,0.925,1})</f>
        <v>#DIV/0!</v>
      </c>
      <c r="U2058" s="324"/>
      <c r="V2058" s="326"/>
      <c r="W2058" s="328"/>
      <c r="X2058" s="324"/>
      <c r="Y2058" s="330">
        <f>R2058-(V2058/10)-X2058</f>
        <v>0</v>
      </c>
      <c r="Z2058" s="330" t="e">
        <f>Y2058*T2058*AE2058</f>
        <v>#DIV/0!</v>
      </c>
      <c r="AA2058" s="330" t="e">
        <f>U2058-V2058+Z2058</f>
        <v>#DIV/0!</v>
      </c>
      <c r="AB2058" s="265"/>
      <c r="AC2058" s="265"/>
      <c r="AD2058" s="276"/>
      <c r="AE2058" s="277" t="e">
        <f>VLOOKUP(AD2058,分类参数表!$I$2:$J$10,2,FALSE)</f>
        <v>#N/A</v>
      </c>
      <c r="AF2058" s="278"/>
      <c r="AG2058" s="264"/>
      <c r="AH2058" s="264"/>
      <c r="AI2058" s="264"/>
      <c r="AJ2058" s="264"/>
      <c r="AK2058" s="264"/>
      <c r="AL2058" s="264"/>
      <c r="AM2058" s="288"/>
      <c r="AN2058" s="289" t="e">
        <f t="shared" si="560"/>
        <v>#DIV/0!</v>
      </c>
      <c r="AO2058" s="296"/>
    </row>
    <row r="2059" spans="1:41" s="219" customFormat="1" ht="15" customHeight="1" x14ac:dyDescent="0.15">
      <c r="A2059" s="235"/>
      <c r="B2059" s="236">
        <f t="shared" ref="B2059:C2062" si="563">B2058</f>
        <v>0</v>
      </c>
      <c r="C2059" s="237">
        <f t="shared" si="563"/>
        <v>0</v>
      </c>
      <c r="D2059" s="238">
        <f>D2058+1</f>
        <v>2</v>
      </c>
      <c r="E2059" s="238"/>
      <c r="F2059" s="239"/>
      <c r="G2059" s="238"/>
      <c r="H2059" s="240"/>
      <c r="I2059" s="240"/>
      <c r="J2059" s="238"/>
      <c r="K2059" s="238"/>
      <c r="L2059" s="238"/>
      <c r="M2059" s="238"/>
      <c r="N2059" s="238"/>
      <c r="O2059" s="256">
        <f t="shared" si="559"/>
        <v>0</v>
      </c>
      <c r="P2059" s="323"/>
      <c r="Q2059" s="266"/>
      <c r="R2059" s="331"/>
      <c r="S2059" s="347"/>
      <c r="T2059" s="323"/>
      <c r="U2059" s="325"/>
      <c r="V2059" s="327"/>
      <c r="W2059" s="329"/>
      <c r="X2059" s="325"/>
      <c r="Y2059" s="331"/>
      <c r="Z2059" s="331"/>
      <c r="AA2059" s="331"/>
      <c r="AB2059" s="267"/>
      <c r="AC2059" s="267"/>
      <c r="AD2059" s="238">
        <f>AD2058</f>
        <v>0</v>
      </c>
      <c r="AE2059" s="279" t="e">
        <f>VLOOKUP(AD2059,分类参数表!$I$2:$J$10,2,FALSE)</f>
        <v>#N/A</v>
      </c>
      <c r="AF2059" s="280"/>
      <c r="AG2059" s="266"/>
      <c r="AH2059" s="266"/>
      <c r="AI2059" s="266"/>
      <c r="AJ2059" s="266"/>
      <c r="AK2059" s="266"/>
      <c r="AL2059" s="266"/>
      <c r="AM2059" s="290"/>
      <c r="AN2059" s="291" t="e">
        <f t="shared" si="560"/>
        <v>#DIV/0!</v>
      </c>
      <c r="AO2059" s="297"/>
    </row>
    <row r="2060" spans="1:41" s="219" customFormat="1" ht="15" customHeight="1" x14ac:dyDescent="0.15">
      <c r="A2060" s="235"/>
      <c r="B2060" s="236">
        <f t="shared" si="563"/>
        <v>0</v>
      </c>
      <c r="C2060" s="237">
        <f t="shared" si="563"/>
        <v>0</v>
      </c>
      <c r="D2060" s="238">
        <f>D2059+1</f>
        <v>3</v>
      </c>
      <c r="E2060" s="238"/>
      <c r="F2060" s="239"/>
      <c r="G2060" s="238"/>
      <c r="H2060" s="240"/>
      <c r="I2060" s="240"/>
      <c r="J2060" s="238"/>
      <c r="K2060" s="238"/>
      <c r="L2060" s="238"/>
      <c r="M2060" s="238"/>
      <c r="N2060" s="238"/>
      <c r="O2060" s="256">
        <f t="shared" si="559"/>
        <v>0</v>
      </c>
      <c r="P2060" s="323"/>
      <c r="Q2060" s="266"/>
      <c r="R2060" s="331"/>
      <c r="S2060" s="347"/>
      <c r="T2060" s="323"/>
      <c r="U2060" s="325"/>
      <c r="V2060" s="327"/>
      <c r="W2060" s="329"/>
      <c r="X2060" s="325"/>
      <c r="Y2060" s="331"/>
      <c r="Z2060" s="331"/>
      <c r="AA2060" s="331"/>
      <c r="AB2060" s="268"/>
      <c r="AC2060" s="268"/>
      <c r="AD2060" s="238">
        <f>AD2059</f>
        <v>0</v>
      </c>
      <c r="AE2060" s="279" t="e">
        <f>VLOOKUP(AD2060,分类参数表!$I$2:$J$10,2,FALSE)</f>
        <v>#N/A</v>
      </c>
      <c r="AF2060" s="280"/>
      <c r="AG2060" s="266"/>
      <c r="AH2060" s="266"/>
      <c r="AI2060" s="266"/>
      <c r="AJ2060" s="266"/>
      <c r="AK2060" s="266"/>
      <c r="AL2060" s="266"/>
      <c r="AM2060" s="290"/>
      <c r="AN2060" s="291" t="e">
        <f t="shared" si="560"/>
        <v>#DIV/0!</v>
      </c>
      <c r="AO2060" s="297"/>
    </row>
    <row r="2061" spans="1:41" s="219" customFormat="1" ht="15" customHeight="1" x14ac:dyDescent="0.15">
      <c r="A2061" s="235"/>
      <c r="B2061" s="236">
        <f t="shared" si="563"/>
        <v>0</v>
      </c>
      <c r="C2061" s="237">
        <f t="shared" si="563"/>
        <v>0</v>
      </c>
      <c r="D2061" s="238">
        <f>D2060+1</f>
        <v>4</v>
      </c>
      <c r="E2061" s="238"/>
      <c r="F2061" s="239"/>
      <c r="G2061" s="238"/>
      <c r="H2061" s="238"/>
      <c r="I2061" s="238"/>
      <c r="J2061" s="238"/>
      <c r="K2061" s="238"/>
      <c r="L2061" s="238"/>
      <c r="M2061" s="238"/>
      <c r="N2061" s="238"/>
      <c r="O2061" s="256">
        <f t="shared" si="559"/>
        <v>0</v>
      </c>
      <c r="P2061" s="323"/>
      <c r="Q2061" s="266"/>
      <c r="R2061" s="331"/>
      <c r="S2061" s="347"/>
      <c r="T2061" s="323"/>
      <c r="U2061" s="325"/>
      <c r="V2061" s="327"/>
      <c r="W2061" s="329"/>
      <c r="X2061" s="325"/>
      <c r="Y2061" s="331"/>
      <c r="Z2061" s="331"/>
      <c r="AA2061" s="331"/>
      <c r="AB2061" s="267"/>
      <c r="AC2061" s="267"/>
      <c r="AD2061" s="238">
        <f>AD2060</f>
        <v>0</v>
      </c>
      <c r="AE2061" s="279" t="e">
        <f>VLOOKUP(AD2061,分类参数表!$I$2:$J$10,2,FALSE)</f>
        <v>#N/A</v>
      </c>
      <c r="AF2061" s="280"/>
      <c r="AG2061" s="266"/>
      <c r="AH2061" s="266"/>
      <c r="AI2061" s="266"/>
      <c r="AJ2061" s="266"/>
      <c r="AK2061" s="266"/>
      <c r="AL2061" s="266"/>
      <c r="AM2061" s="290"/>
      <c r="AN2061" s="291" t="e">
        <f t="shared" si="560"/>
        <v>#DIV/0!</v>
      </c>
      <c r="AO2061" s="297"/>
    </row>
    <row r="2062" spans="1:41" s="219" customFormat="1" ht="15" customHeight="1" x14ac:dyDescent="0.15">
      <c r="A2062" s="235"/>
      <c r="B2062" s="236">
        <f t="shared" si="563"/>
        <v>0</v>
      </c>
      <c r="C2062" s="237">
        <f t="shared" si="563"/>
        <v>0</v>
      </c>
      <c r="D2062" s="238">
        <f>D2061+1</f>
        <v>5</v>
      </c>
      <c r="E2062" s="238"/>
      <c r="F2062" s="239"/>
      <c r="G2062" s="238"/>
      <c r="H2062" s="238"/>
      <c r="I2062" s="238"/>
      <c r="J2062" s="238"/>
      <c r="K2062" s="238"/>
      <c r="L2062" s="238"/>
      <c r="M2062" s="238"/>
      <c r="N2062" s="238"/>
      <c r="O2062" s="256">
        <f t="shared" si="559"/>
        <v>0</v>
      </c>
      <c r="P2062" s="323"/>
      <c r="Q2062" s="266"/>
      <c r="R2062" s="331"/>
      <c r="S2062" s="347"/>
      <c r="T2062" s="323"/>
      <c r="U2062" s="325"/>
      <c r="V2062" s="327"/>
      <c r="W2062" s="329"/>
      <c r="X2062" s="325"/>
      <c r="Y2062" s="331"/>
      <c r="Z2062" s="331"/>
      <c r="AA2062" s="331"/>
      <c r="AB2062" s="267"/>
      <c r="AC2062" s="267"/>
      <c r="AD2062" s="238">
        <f>AD2061</f>
        <v>0</v>
      </c>
      <c r="AE2062" s="279" t="e">
        <f>VLOOKUP(AD2062,分类参数表!$I$2:$J$10,2,FALSE)</f>
        <v>#N/A</v>
      </c>
      <c r="AF2062" s="280"/>
      <c r="AG2062" s="266"/>
      <c r="AH2062" s="266"/>
      <c r="AI2062" s="266"/>
      <c r="AJ2062" s="266"/>
      <c r="AK2062" s="266"/>
      <c r="AL2062" s="266"/>
      <c r="AM2062" s="290"/>
      <c r="AN2062" s="291" t="e">
        <f t="shared" si="560"/>
        <v>#DIV/0!</v>
      </c>
      <c r="AO2062" s="297"/>
    </row>
    <row r="2063" spans="1:41" s="220" customFormat="1" ht="15" customHeight="1" x14ac:dyDescent="0.15">
      <c r="A2063" s="241"/>
      <c r="B2063" s="242"/>
      <c r="C2063" s="243"/>
      <c r="D2063" s="244">
        <v>1</v>
      </c>
      <c r="E2063" s="245"/>
      <c r="F2063" s="245"/>
      <c r="G2063" s="244"/>
      <c r="H2063" s="246"/>
      <c r="I2063" s="246"/>
      <c r="J2063" s="244"/>
      <c r="K2063" s="245"/>
      <c r="L2063" s="244"/>
      <c r="M2063" s="244"/>
      <c r="N2063" s="244"/>
      <c r="O2063" s="257">
        <f t="shared" si="559"/>
        <v>0</v>
      </c>
      <c r="P2063" s="332">
        <f>SUM(O2063:O2067)</f>
        <v>0</v>
      </c>
      <c r="Q2063" s="269"/>
      <c r="R2063" s="318">
        <f>SUMPRODUCT(Q2063:Q2067+0)</f>
        <v>0</v>
      </c>
      <c r="S2063" s="334" t="e">
        <f>R2063/P2063</f>
        <v>#DIV/0!</v>
      </c>
      <c r="T2063" s="332" t="e">
        <f>LOOKUP(S2063,{0.4,0.45,0.5,0.55,0.6,0.65,0.7,0.75,0.8,0.85,0.9,0.95,1},{0.1,0.175,0.25,0.325,0.4,0.475,0.55,0.625,0.7,0.775,0.85,0.925,1})</f>
        <v>#DIV/0!</v>
      </c>
      <c r="U2063" s="320"/>
      <c r="V2063" s="344"/>
      <c r="W2063" s="342"/>
      <c r="X2063" s="320"/>
      <c r="Y2063" s="318">
        <f>R2063-(V2063/10)-X2063</f>
        <v>0</v>
      </c>
      <c r="Z2063" s="318" t="e">
        <f>Y2063*T2063*AE2063</f>
        <v>#DIV/0!</v>
      </c>
      <c r="AA2063" s="318" t="e">
        <f>U2063-V2063+Z2063</f>
        <v>#DIV/0!</v>
      </c>
      <c r="AB2063" s="270"/>
      <c r="AC2063" s="270"/>
      <c r="AD2063" s="281"/>
      <c r="AE2063" s="282" t="e">
        <f>VLOOKUP(AD2063,分类参数表!$I$2:$J$10,2,FALSE)</f>
        <v>#N/A</v>
      </c>
      <c r="AF2063" s="283"/>
      <c r="AG2063" s="269"/>
      <c r="AH2063" s="269"/>
      <c r="AI2063" s="269"/>
      <c r="AJ2063" s="269"/>
      <c r="AK2063" s="269"/>
      <c r="AL2063" s="269"/>
      <c r="AM2063" s="292"/>
      <c r="AN2063" s="293" t="e">
        <f t="shared" si="560"/>
        <v>#DIV/0!</v>
      </c>
      <c r="AO2063" s="298"/>
    </row>
    <row r="2064" spans="1:41" s="221" customFormat="1" ht="15" customHeight="1" x14ac:dyDescent="0.15">
      <c r="A2064" s="247"/>
      <c r="B2064" s="248">
        <f t="shared" ref="B2064:C2067" si="564">B2063</f>
        <v>0</v>
      </c>
      <c r="C2064" s="249">
        <f t="shared" si="564"/>
        <v>0</v>
      </c>
      <c r="D2064" s="250">
        <f>D2063+1</f>
        <v>2</v>
      </c>
      <c r="E2064" s="250"/>
      <c r="F2064" s="251"/>
      <c r="G2064" s="250"/>
      <c r="H2064" s="252"/>
      <c r="I2064" s="252"/>
      <c r="J2064" s="250"/>
      <c r="K2064" s="250"/>
      <c r="L2064" s="250"/>
      <c r="M2064" s="250"/>
      <c r="N2064" s="250"/>
      <c r="O2064" s="258">
        <f t="shared" si="559"/>
        <v>0</v>
      </c>
      <c r="P2064" s="333"/>
      <c r="Q2064" s="271"/>
      <c r="R2064" s="319"/>
      <c r="S2064" s="335"/>
      <c r="T2064" s="333"/>
      <c r="U2064" s="321"/>
      <c r="V2064" s="345"/>
      <c r="W2064" s="343"/>
      <c r="X2064" s="321"/>
      <c r="Y2064" s="319"/>
      <c r="Z2064" s="319"/>
      <c r="AA2064" s="319"/>
      <c r="AB2064" s="272"/>
      <c r="AC2064" s="272"/>
      <c r="AD2064" s="250">
        <f>AD2063</f>
        <v>0</v>
      </c>
      <c r="AE2064" s="284" t="e">
        <f>VLOOKUP(AD2064,分类参数表!$I$2:$J$10,2,FALSE)</f>
        <v>#N/A</v>
      </c>
      <c r="AF2064" s="285"/>
      <c r="AG2064" s="271"/>
      <c r="AH2064" s="271"/>
      <c r="AI2064" s="271"/>
      <c r="AJ2064" s="271"/>
      <c r="AK2064" s="271"/>
      <c r="AL2064" s="271"/>
      <c r="AM2064" s="294"/>
      <c r="AN2064" s="295" t="e">
        <f t="shared" si="560"/>
        <v>#DIV/0!</v>
      </c>
      <c r="AO2064" s="299"/>
    </row>
    <row r="2065" spans="1:41" s="221" customFormat="1" ht="15" customHeight="1" x14ac:dyDescent="0.15">
      <c r="A2065" s="247"/>
      <c r="B2065" s="248">
        <f t="shared" si="564"/>
        <v>0</v>
      </c>
      <c r="C2065" s="249">
        <f t="shared" si="564"/>
        <v>0</v>
      </c>
      <c r="D2065" s="250">
        <f>D2064+1</f>
        <v>3</v>
      </c>
      <c r="E2065" s="250"/>
      <c r="F2065" s="251"/>
      <c r="G2065" s="250"/>
      <c r="H2065" s="252"/>
      <c r="I2065" s="252"/>
      <c r="J2065" s="250"/>
      <c r="K2065" s="250"/>
      <c r="L2065" s="250"/>
      <c r="M2065" s="250"/>
      <c r="N2065" s="250"/>
      <c r="O2065" s="258">
        <f t="shared" si="559"/>
        <v>0</v>
      </c>
      <c r="P2065" s="333"/>
      <c r="Q2065" s="271"/>
      <c r="R2065" s="319"/>
      <c r="S2065" s="335"/>
      <c r="T2065" s="333"/>
      <c r="U2065" s="321"/>
      <c r="V2065" s="345"/>
      <c r="W2065" s="343"/>
      <c r="X2065" s="321"/>
      <c r="Y2065" s="319"/>
      <c r="Z2065" s="319"/>
      <c r="AA2065" s="319"/>
      <c r="AB2065" s="273"/>
      <c r="AC2065" s="273"/>
      <c r="AD2065" s="250">
        <f>AD2064</f>
        <v>0</v>
      </c>
      <c r="AE2065" s="284" t="e">
        <f>VLOOKUP(AD2065,分类参数表!$I$2:$J$10,2,FALSE)</f>
        <v>#N/A</v>
      </c>
      <c r="AF2065" s="285"/>
      <c r="AG2065" s="271"/>
      <c r="AH2065" s="271"/>
      <c r="AI2065" s="271"/>
      <c r="AJ2065" s="271"/>
      <c r="AK2065" s="271"/>
      <c r="AL2065" s="271"/>
      <c r="AM2065" s="294"/>
      <c r="AN2065" s="295" t="e">
        <f t="shared" si="560"/>
        <v>#DIV/0!</v>
      </c>
      <c r="AO2065" s="299"/>
    </row>
    <row r="2066" spans="1:41" s="221" customFormat="1" ht="15" customHeight="1" x14ac:dyDescent="0.15">
      <c r="A2066" s="247"/>
      <c r="B2066" s="248">
        <f t="shared" si="564"/>
        <v>0</v>
      </c>
      <c r="C2066" s="249">
        <f t="shared" si="564"/>
        <v>0</v>
      </c>
      <c r="D2066" s="250">
        <f>D2065+1</f>
        <v>4</v>
      </c>
      <c r="E2066" s="250"/>
      <c r="F2066" s="251"/>
      <c r="G2066" s="250"/>
      <c r="H2066" s="250"/>
      <c r="I2066" s="250"/>
      <c r="J2066" s="250"/>
      <c r="K2066" s="250"/>
      <c r="L2066" s="250"/>
      <c r="M2066" s="250"/>
      <c r="N2066" s="250"/>
      <c r="O2066" s="258">
        <f t="shared" si="559"/>
        <v>0</v>
      </c>
      <c r="P2066" s="333"/>
      <c r="Q2066" s="271"/>
      <c r="R2066" s="319"/>
      <c r="S2066" s="335"/>
      <c r="T2066" s="333"/>
      <c r="U2066" s="321"/>
      <c r="V2066" s="345"/>
      <c r="W2066" s="343"/>
      <c r="X2066" s="321"/>
      <c r="Y2066" s="319"/>
      <c r="Z2066" s="319"/>
      <c r="AA2066" s="319"/>
      <c r="AB2066" s="272"/>
      <c r="AC2066" s="272"/>
      <c r="AD2066" s="250">
        <f>AD2065</f>
        <v>0</v>
      </c>
      <c r="AE2066" s="284" t="e">
        <f>VLOOKUP(AD2066,分类参数表!$I$2:$J$10,2,FALSE)</f>
        <v>#N/A</v>
      </c>
      <c r="AF2066" s="285"/>
      <c r="AG2066" s="271"/>
      <c r="AH2066" s="271"/>
      <c r="AI2066" s="271"/>
      <c r="AJ2066" s="271"/>
      <c r="AK2066" s="271"/>
      <c r="AL2066" s="271"/>
      <c r="AM2066" s="294"/>
      <c r="AN2066" s="295" t="e">
        <f t="shared" si="560"/>
        <v>#DIV/0!</v>
      </c>
      <c r="AO2066" s="299"/>
    </row>
    <row r="2067" spans="1:41" s="221" customFormat="1" ht="15" customHeight="1" x14ac:dyDescent="0.15">
      <c r="A2067" s="247"/>
      <c r="B2067" s="248">
        <f t="shared" si="564"/>
        <v>0</v>
      </c>
      <c r="C2067" s="249">
        <f t="shared" si="564"/>
        <v>0</v>
      </c>
      <c r="D2067" s="250">
        <f>D2066+1</f>
        <v>5</v>
      </c>
      <c r="E2067" s="250"/>
      <c r="F2067" s="251"/>
      <c r="G2067" s="250"/>
      <c r="H2067" s="250"/>
      <c r="I2067" s="250"/>
      <c r="J2067" s="250"/>
      <c r="K2067" s="250"/>
      <c r="L2067" s="250"/>
      <c r="M2067" s="250"/>
      <c r="N2067" s="250"/>
      <c r="O2067" s="258">
        <f t="shared" si="559"/>
        <v>0</v>
      </c>
      <c r="P2067" s="333"/>
      <c r="Q2067" s="271"/>
      <c r="R2067" s="319"/>
      <c r="S2067" s="335"/>
      <c r="T2067" s="333"/>
      <c r="U2067" s="321"/>
      <c r="V2067" s="345"/>
      <c r="W2067" s="343"/>
      <c r="X2067" s="321"/>
      <c r="Y2067" s="319"/>
      <c r="Z2067" s="319"/>
      <c r="AA2067" s="319"/>
      <c r="AB2067" s="272"/>
      <c r="AC2067" s="272"/>
      <c r="AD2067" s="250">
        <f>AD2066</f>
        <v>0</v>
      </c>
      <c r="AE2067" s="284" t="e">
        <f>VLOOKUP(AD2067,分类参数表!$I$2:$J$10,2,FALSE)</f>
        <v>#N/A</v>
      </c>
      <c r="AF2067" s="285"/>
      <c r="AG2067" s="271"/>
      <c r="AH2067" s="271"/>
      <c r="AI2067" s="271"/>
      <c r="AJ2067" s="271"/>
      <c r="AK2067" s="271"/>
      <c r="AL2067" s="271"/>
      <c r="AM2067" s="294"/>
      <c r="AN2067" s="295" t="e">
        <f t="shared" si="560"/>
        <v>#DIV/0!</v>
      </c>
      <c r="AO2067" s="299"/>
    </row>
    <row r="2068" spans="1:41" s="218" customFormat="1" ht="15" customHeight="1" x14ac:dyDescent="0.15">
      <c r="A2068" s="229"/>
      <c r="B2068" s="230"/>
      <c r="C2068" s="231"/>
      <c r="D2068" s="232">
        <v>1</v>
      </c>
      <c r="E2068" s="233"/>
      <c r="F2068" s="233"/>
      <c r="G2068" s="232"/>
      <c r="H2068" s="234"/>
      <c r="I2068" s="234"/>
      <c r="J2068" s="232"/>
      <c r="K2068" s="233"/>
      <c r="L2068" s="232"/>
      <c r="M2068" s="232"/>
      <c r="N2068" s="232"/>
      <c r="O2068" s="255">
        <f t="shared" si="559"/>
        <v>0</v>
      </c>
      <c r="P2068" s="322">
        <f>SUM(O2068:O2072)</f>
        <v>0</v>
      </c>
      <c r="Q2068" s="264"/>
      <c r="R2068" s="330">
        <f>SUMPRODUCT(Q2068:Q2072+0)</f>
        <v>0</v>
      </c>
      <c r="S2068" s="346" t="e">
        <f>R2068/P2068</f>
        <v>#DIV/0!</v>
      </c>
      <c r="T2068" s="322" t="e">
        <f>LOOKUP(S2068,{0.4,0.45,0.5,0.55,0.6,0.65,0.7,0.75,0.8,0.85,0.9,0.95,1},{0.1,0.175,0.25,0.325,0.4,0.475,0.55,0.625,0.7,0.775,0.85,0.925,1})</f>
        <v>#DIV/0!</v>
      </c>
      <c r="U2068" s="324"/>
      <c r="V2068" s="326"/>
      <c r="W2068" s="328"/>
      <c r="X2068" s="324"/>
      <c r="Y2068" s="330">
        <f>R2068-(V2068/10)-X2068</f>
        <v>0</v>
      </c>
      <c r="Z2068" s="330" t="e">
        <f>Y2068*T2068*AE2068</f>
        <v>#DIV/0!</v>
      </c>
      <c r="AA2068" s="330" t="e">
        <f>U2068-V2068+Z2068</f>
        <v>#DIV/0!</v>
      </c>
      <c r="AB2068" s="265"/>
      <c r="AC2068" s="265"/>
      <c r="AD2068" s="276"/>
      <c r="AE2068" s="277" t="e">
        <f>VLOOKUP(AD2068,分类参数表!$I$2:$J$10,2,FALSE)</f>
        <v>#N/A</v>
      </c>
      <c r="AF2068" s="278"/>
      <c r="AG2068" s="264"/>
      <c r="AH2068" s="264"/>
      <c r="AI2068" s="264"/>
      <c r="AJ2068" s="264"/>
      <c r="AK2068" s="264"/>
      <c r="AL2068" s="264"/>
      <c r="AM2068" s="288"/>
      <c r="AN2068" s="289" t="e">
        <f t="shared" si="560"/>
        <v>#DIV/0!</v>
      </c>
      <c r="AO2068" s="296"/>
    </row>
    <row r="2069" spans="1:41" s="219" customFormat="1" ht="15" customHeight="1" x14ac:dyDescent="0.15">
      <c r="A2069" s="235"/>
      <c r="B2069" s="236">
        <f t="shared" ref="B2069:C2072" si="565">B2068</f>
        <v>0</v>
      </c>
      <c r="C2069" s="237">
        <f t="shared" si="565"/>
        <v>0</v>
      </c>
      <c r="D2069" s="238">
        <f>D2068+1</f>
        <v>2</v>
      </c>
      <c r="E2069" s="238"/>
      <c r="F2069" s="239"/>
      <c r="G2069" s="238"/>
      <c r="H2069" s="240"/>
      <c r="I2069" s="240"/>
      <c r="J2069" s="238"/>
      <c r="K2069" s="238"/>
      <c r="L2069" s="238"/>
      <c r="M2069" s="238"/>
      <c r="N2069" s="238"/>
      <c r="O2069" s="256">
        <f t="shared" si="559"/>
        <v>0</v>
      </c>
      <c r="P2069" s="323"/>
      <c r="Q2069" s="266"/>
      <c r="R2069" s="331"/>
      <c r="S2069" s="347"/>
      <c r="T2069" s="323"/>
      <c r="U2069" s="325"/>
      <c r="V2069" s="327"/>
      <c r="W2069" s="329"/>
      <c r="X2069" s="325"/>
      <c r="Y2069" s="331"/>
      <c r="Z2069" s="331"/>
      <c r="AA2069" s="331"/>
      <c r="AB2069" s="267"/>
      <c r="AC2069" s="267"/>
      <c r="AD2069" s="238">
        <f>AD2068</f>
        <v>0</v>
      </c>
      <c r="AE2069" s="279" t="e">
        <f>VLOOKUP(AD2069,分类参数表!$I$2:$J$10,2,FALSE)</f>
        <v>#N/A</v>
      </c>
      <c r="AF2069" s="280"/>
      <c r="AG2069" s="266"/>
      <c r="AH2069" s="266"/>
      <c r="AI2069" s="266"/>
      <c r="AJ2069" s="266"/>
      <c r="AK2069" s="266"/>
      <c r="AL2069" s="266"/>
      <c r="AM2069" s="290"/>
      <c r="AN2069" s="291" t="e">
        <f t="shared" si="560"/>
        <v>#DIV/0!</v>
      </c>
      <c r="AO2069" s="297"/>
    </row>
    <row r="2070" spans="1:41" s="219" customFormat="1" ht="15" customHeight="1" x14ac:dyDescent="0.15">
      <c r="A2070" s="235"/>
      <c r="B2070" s="236">
        <f t="shared" si="565"/>
        <v>0</v>
      </c>
      <c r="C2070" s="237">
        <f t="shared" si="565"/>
        <v>0</v>
      </c>
      <c r="D2070" s="238">
        <f>D2069+1</f>
        <v>3</v>
      </c>
      <c r="E2070" s="238"/>
      <c r="F2070" s="239"/>
      <c r="G2070" s="238"/>
      <c r="H2070" s="240"/>
      <c r="I2070" s="240"/>
      <c r="J2070" s="238"/>
      <c r="K2070" s="238"/>
      <c r="L2070" s="238"/>
      <c r="M2070" s="238"/>
      <c r="N2070" s="238"/>
      <c r="O2070" s="256">
        <f t="shared" si="559"/>
        <v>0</v>
      </c>
      <c r="P2070" s="323"/>
      <c r="Q2070" s="266"/>
      <c r="R2070" s="331"/>
      <c r="S2070" s="347"/>
      <c r="T2070" s="323"/>
      <c r="U2070" s="325"/>
      <c r="V2070" s="327"/>
      <c r="W2070" s="329"/>
      <c r="X2070" s="325"/>
      <c r="Y2070" s="331"/>
      <c r="Z2070" s="331"/>
      <c r="AA2070" s="331"/>
      <c r="AB2070" s="268"/>
      <c r="AC2070" s="268"/>
      <c r="AD2070" s="238">
        <f>AD2069</f>
        <v>0</v>
      </c>
      <c r="AE2070" s="279" t="e">
        <f>VLOOKUP(AD2070,分类参数表!$I$2:$J$10,2,FALSE)</f>
        <v>#N/A</v>
      </c>
      <c r="AF2070" s="280"/>
      <c r="AG2070" s="266"/>
      <c r="AH2070" s="266"/>
      <c r="AI2070" s="266"/>
      <c r="AJ2070" s="266"/>
      <c r="AK2070" s="266"/>
      <c r="AL2070" s="266"/>
      <c r="AM2070" s="290"/>
      <c r="AN2070" s="291" t="e">
        <f t="shared" si="560"/>
        <v>#DIV/0!</v>
      </c>
      <c r="AO2070" s="297"/>
    </row>
    <row r="2071" spans="1:41" s="219" customFormat="1" ht="15" customHeight="1" x14ac:dyDescent="0.15">
      <c r="A2071" s="235"/>
      <c r="B2071" s="236">
        <f t="shared" si="565"/>
        <v>0</v>
      </c>
      <c r="C2071" s="237">
        <f t="shared" si="565"/>
        <v>0</v>
      </c>
      <c r="D2071" s="238">
        <f>D2070+1</f>
        <v>4</v>
      </c>
      <c r="E2071" s="238"/>
      <c r="F2071" s="239"/>
      <c r="G2071" s="238"/>
      <c r="H2071" s="238"/>
      <c r="I2071" s="238"/>
      <c r="J2071" s="238"/>
      <c r="K2071" s="238"/>
      <c r="L2071" s="238"/>
      <c r="M2071" s="238"/>
      <c r="N2071" s="238"/>
      <c r="O2071" s="256">
        <f t="shared" si="559"/>
        <v>0</v>
      </c>
      <c r="P2071" s="323"/>
      <c r="Q2071" s="266"/>
      <c r="R2071" s="331"/>
      <c r="S2071" s="347"/>
      <c r="T2071" s="323"/>
      <c r="U2071" s="325"/>
      <c r="V2071" s="327"/>
      <c r="W2071" s="329"/>
      <c r="X2071" s="325"/>
      <c r="Y2071" s="331"/>
      <c r="Z2071" s="331"/>
      <c r="AA2071" s="331"/>
      <c r="AB2071" s="267"/>
      <c r="AC2071" s="267"/>
      <c r="AD2071" s="238">
        <f>AD2070</f>
        <v>0</v>
      </c>
      <c r="AE2071" s="279" t="e">
        <f>VLOOKUP(AD2071,分类参数表!$I$2:$J$10,2,FALSE)</f>
        <v>#N/A</v>
      </c>
      <c r="AF2071" s="280"/>
      <c r="AG2071" s="266"/>
      <c r="AH2071" s="266"/>
      <c r="AI2071" s="266"/>
      <c r="AJ2071" s="266"/>
      <c r="AK2071" s="266"/>
      <c r="AL2071" s="266"/>
      <c r="AM2071" s="290"/>
      <c r="AN2071" s="291" t="e">
        <f t="shared" si="560"/>
        <v>#DIV/0!</v>
      </c>
      <c r="AO2071" s="297"/>
    </row>
    <row r="2072" spans="1:41" s="219" customFormat="1" ht="15" customHeight="1" x14ac:dyDescent="0.15">
      <c r="A2072" s="235"/>
      <c r="B2072" s="236">
        <f t="shared" si="565"/>
        <v>0</v>
      </c>
      <c r="C2072" s="237">
        <f t="shared" si="565"/>
        <v>0</v>
      </c>
      <c r="D2072" s="238">
        <f>D2071+1</f>
        <v>5</v>
      </c>
      <c r="E2072" s="238"/>
      <c r="F2072" s="239"/>
      <c r="G2072" s="238"/>
      <c r="H2072" s="238"/>
      <c r="I2072" s="238"/>
      <c r="J2072" s="238"/>
      <c r="K2072" s="238"/>
      <c r="L2072" s="238"/>
      <c r="M2072" s="238"/>
      <c r="N2072" s="238"/>
      <c r="O2072" s="256">
        <f t="shared" si="559"/>
        <v>0</v>
      </c>
      <c r="P2072" s="323"/>
      <c r="Q2072" s="266"/>
      <c r="R2072" s="331"/>
      <c r="S2072" s="347"/>
      <c r="T2072" s="323"/>
      <c r="U2072" s="325"/>
      <c r="V2072" s="327"/>
      <c r="W2072" s="329"/>
      <c r="X2072" s="325"/>
      <c r="Y2072" s="331"/>
      <c r="Z2072" s="331"/>
      <c r="AA2072" s="331"/>
      <c r="AB2072" s="267"/>
      <c r="AC2072" s="267"/>
      <c r="AD2072" s="238">
        <f>AD2071</f>
        <v>0</v>
      </c>
      <c r="AE2072" s="279" t="e">
        <f>VLOOKUP(AD2072,分类参数表!$I$2:$J$10,2,FALSE)</f>
        <v>#N/A</v>
      </c>
      <c r="AF2072" s="280"/>
      <c r="AG2072" s="266"/>
      <c r="AH2072" s="266"/>
      <c r="AI2072" s="266"/>
      <c r="AJ2072" s="266"/>
      <c r="AK2072" s="266"/>
      <c r="AL2072" s="266"/>
      <c r="AM2072" s="290"/>
      <c r="AN2072" s="291" t="e">
        <f t="shared" si="560"/>
        <v>#DIV/0!</v>
      </c>
      <c r="AO2072" s="297"/>
    </row>
    <row r="2073" spans="1:41" x14ac:dyDescent="0.15">
      <c r="A2073" s="253"/>
      <c r="B2073" s="38"/>
      <c r="C2073" s="37"/>
      <c r="D2073" s="38"/>
      <c r="E2073" s="38"/>
      <c r="F2073" s="38"/>
      <c r="G2073" s="38"/>
      <c r="H2073" s="38"/>
      <c r="I2073" s="38"/>
      <c r="J2073" s="38"/>
      <c r="K2073" s="38"/>
      <c r="L2073" s="38"/>
      <c r="M2073" s="38"/>
      <c r="N2073" s="38"/>
      <c r="O2073" s="38"/>
      <c r="P2073" s="38"/>
      <c r="Q2073" s="67"/>
      <c r="R2073" s="38"/>
      <c r="S2073" s="38"/>
      <c r="T2073" s="38"/>
      <c r="U2073" s="38"/>
      <c r="V2073" s="68"/>
      <c r="W2073" s="67"/>
      <c r="X2073" s="38"/>
      <c r="Y2073" s="68"/>
      <c r="Z2073" s="68"/>
      <c r="AA2073" s="68"/>
      <c r="AB2073" s="68"/>
      <c r="AC2073" s="68"/>
      <c r="AD2073" s="38"/>
      <c r="AE2073" s="286"/>
      <c r="AF2073" s="38"/>
      <c r="AG2073" s="38"/>
      <c r="AH2073" s="38"/>
      <c r="AI2073" s="38"/>
      <c r="AJ2073" s="38"/>
      <c r="AK2073" s="38"/>
      <c r="AL2073" s="38"/>
      <c r="AM2073" s="68"/>
      <c r="AN2073" s="90"/>
      <c r="AO2073" s="98"/>
    </row>
    <row r="2074" spans="1:41" s="218" customFormat="1" ht="15" customHeight="1" x14ac:dyDescent="0.15">
      <c r="A2074" s="229"/>
      <c r="B2074" s="230"/>
      <c r="C2074" s="231"/>
      <c r="D2074" s="232">
        <v>1</v>
      </c>
      <c r="E2074" s="233"/>
      <c r="F2074" s="233"/>
      <c r="G2074" s="232"/>
      <c r="H2074" s="234"/>
      <c r="I2074" s="234"/>
      <c r="J2074" s="232"/>
      <c r="K2074" s="233"/>
      <c r="L2074" s="232"/>
      <c r="M2074" s="232"/>
      <c r="N2074" s="232"/>
      <c r="O2074" s="255">
        <f t="shared" ref="O2074:O2098" si="566">N2074*M2074</f>
        <v>0</v>
      </c>
      <c r="P2074" s="322">
        <f>SUM(O2074:O2078)</f>
        <v>0</v>
      </c>
      <c r="Q2074" s="264"/>
      <c r="R2074" s="330">
        <f>SUMPRODUCT(Q2074:Q2078+0)</f>
        <v>0</v>
      </c>
      <c r="S2074" s="346" t="e">
        <f>R2074/P2074</f>
        <v>#DIV/0!</v>
      </c>
      <c r="T2074" s="322" t="e">
        <f>LOOKUP(S2074,{0.4,0.45,0.5,0.55,0.6,0.65,0.7,0.75,0.8,0.85,0.9,0.95,1},{0.1,0.175,0.25,0.325,0.4,0.475,0.55,0.625,0.7,0.775,0.85,0.925,1})</f>
        <v>#DIV/0!</v>
      </c>
      <c r="U2074" s="324"/>
      <c r="V2074" s="326"/>
      <c r="W2074" s="328"/>
      <c r="X2074" s="324"/>
      <c r="Y2074" s="330">
        <f>R2074-(V2074/10)-X2074</f>
        <v>0</v>
      </c>
      <c r="Z2074" s="330" t="e">
        <f>Y2074*T2074*AE2074</f>
        <v>#DIV/0!</v>
      </c>
      <c r="AA2074" s="330" t="e">
        <f>U2074-V2074+Z2074</f>
        <v>#DIV/0!</v>
      </c>
      <c r="AB2074" s="265"/>
      <c r="AC2074" s="265"/>
      <c r="AD2074" s="276"/>
      <c r="AE2074" s="277" t="e">
        <f>VLOOKUP(AD2074,分类参数表!$I$2:$J$10,2,FALSE)</f>
        <v>#N/A</v>
      </c>
      <c r="AF2074" s="278"/>
      <c r="AG2074" s="264"/>
      <c r="AH2074" s="264"/>
      <c r="AI2074" s="264"/>
      <c r="AJ2074" s="264"/>
      <c r="AK2074" s="264"/>
      <c r="AL2074" s="264"/>
      <c r="AM2074" s="288"/>
      <c r="AN2074" s="289" t="e">
        <f t="shared" ref="AN2074:AN2098" si="567">(Q2074-AM2074)/M2074/N2074</f>
        <v>#DIV/0!</v>
      </c>
      <c r="AO2074" s="296"/>
    </row>
    <row r="2075" spans="1:41" s="219" customFormat="1" ht="15" customHeight="1" x14ac:dyDescent="0.15">
      <c r="A2075" s="235"/>
      <c r="B2075" s="236">
        <f t="shared" ref="B2075:C2078" si="568">B2074</f>
        <v>0</v>
      </c>
      <c r="C2075" s="237">
        <f t="shared" si="568"/>
        <v>0</v>
      </c>
      <c r="D2075" s="238">
        <f>D2074+1</f>
        <v>2</v>
      </c>
      <c r="E2075" s="238"/>
      <c r="F2075" s="239"/>
      <c r="G2075" s="238"/>
      <c r="H2075" s="240"/>
      <c r="I2075" s="240"/>
      <c r="J2075" s="238"/>
      <c r="K2075" s="238"/>
      <c r="L2075" s="238"/>
      <c r="M2075" s="238"/>
      <c r="N2075" s="238"/>
      <c r="O2075" s="256">
        <f t="shared" si="566"/>
        <v>0</v>
      </c>
      <c r="P2075" s="323"/>
      <c r="Q2075" s="266"/>
      <c r="R2075" s="331"/>
      <c r="S2075" s="347"/>
      <c r="T2075" s="323"/>
      <c r="U2075" s="325"/>
      <c r="V2075" s="327"/>
      <c r="W2075" s="329"/>
      <c r="X2075" s="325"/>
      <c r="Y2075" s="331"/>
      <c r="Z2075" s="331"/>
      <c r="AA2075" s="331"/>
      <c r="AB2075" s="267"/>
      <c r="AC2075" s="267"/>
      <c r="AD2075" s="238">
        <f>AD2074</f>
        <v>0</v>
      </c>
      <c r="AE2075" s="279" t="e">
        <f>VLOOKUP(AD2075,分类参数表!$I$2:$J$10,2,FALSE)</f>
        <v>#N/A</v>
      </c>
      <c r="AF2075" s="280"/>
      <c r="AG2075" s="266"/>
      <c r="AH2075" s="266"/>
      <c r="AI2075" s="266"/>
      <c r="AJ2075" s="266"/>
      <c r="AK2075" s="266"/>
      <c r="AL2075" s="266"/>
      <c r="AM2075" s="290"/>
      <c r="AN2075" s="291" t="e">
        <f t="shared" si="567"/>
        <v>#DIV/0!</v>
      </c>
      <c r="AO2075" s="297"/>
    </row>
    <row r="2076" spans="1:41" s="219" customFormat="1" ht="15" customHeight="1" x14ac:dyDescent="0.15">
      <c r="A2076" s="235"/>
      <c r="B2076" s="236">
        <f t="shared" si="568"/>
        <v>0</v>
      </c>
      <c r="C2076" s="237">
        <f t="shared" si="568"/>
        <v>0</v>
      </c>
      <c r="D2076" s="238">
        <f>D2075+1</f>
        <v>3</v>
      </c>
      <c r="E2076" s="238"/>
      <c r="F2076" s="239"/>
      <c r="G2076" s="238"/>
      <c r="H2076" s="240"/>
      <c r="I2076" s="240"/>
      <c r="J2076" s="238"/>
      <c r="K2076" s="238"/>
      <c r="L2076" s="238"/>
      <c r="M2076" s="238"/>
      <c r="N2076" s="238"/>
      <c r="O2076" s="256">
        <f t="shared" si="566"/>
        <v>0</v>
      </c>
      <c r="P2076" s="323"/>
      <c r="Q2076" s="266"/>
      <c r="R2076" s="331"/>
      <c r="S2076" s="347"/>
      <c r="T2076" s="323"/>
      <c r="U2076" s="325"/>
      <c r="V2076" s="327"/>
      <c r="W2076" s="329"/>
      <c r="X2076" s="325"/>
      <c r="Y2076" s="331"/>
      <c r="Z2076" s="331"/>
      <c r="AA2076" s="331"/>
      <c r="AB2076" s="268"/>
      <c r="AC2076" s="268"/>
      <c r="AD2076" s="238">
        <f>AD2075</f>
        <v>0</v>
      </c>
      <c r="AE2076" s="279" t="e">
        <f>VLOOKUP(AD2076,分类参数表!$I$2:$J$10,2,FALSE)</f>
        <v>#N/A</v>
      </c>
      <c r="AF2076" s="280"/>
      <c r="AG2076" s="266"/>
      <c r="AH2076" s="266"/>
      <c r="AI2076" s="266"/>
      <c r="AJ2076" s="266"/>
      <c r="AK2076" s="266"/>
      <c r="AL2076" s="266"/>
      <c r="AM2076" s="290"/>
      <c r="AN2076" s="291" t="e">
        <f t="shared" si="567"/>
        <v>#DIV/0!</v>
      </c>
      <c r="AO2076" s="297"/>
    </row>
    <row r="2077" spans="1:41" s="219" customFormat="1" ht="15" customHeight="1" x14ac:dyDescent="0.15">
      <c r="A2077" s="235"/>
      <c r="B2077" s="236">
        <f t="shared" si="568"/>
        <v>0</v>
      </c>
      <c r="C2077" s="237">
        <f t="shared" si="568"/>
        <v>0</v>
      </c>
      <c r="D2077" s="238">
        <f>D2076+1</f>
        <v>4</v>
      </c>
      <c r="E2077" s="238"/>
      <c r="F2077" s="239"/>
      <c r="G2077" s="238"/>
      <c r="H2077" s="238"/>
      <c r="I2077" s="238"/>
      <c r="J2077" s="238"/>
      <c r="K2077" s="238"/>
      <c r="L2077" s="238"/>
      <c r="M2077" s="238"/>
      <c r="N2077" s="238"/>
      <c r="O2077" s="256">
        <f t="shared" si="566"/>
        <v>0</v>
      </c>
      <c r="P2077" s="323"/>
      <c r="Q2077" s="266"/>
      <c r="R2077" s="331"/>
      <c r="S2077" s="347"/>
      <c r="T2077" s="323"/>
      <c r="U2077" s="325"/>
      <c r="V2077" s="327"/>
      <c r="W2077" s="329"/>
      <c r="X2077" s="325"/>
      <c r="Y2077" s="331"/>
      <c r="Z2077" s="331"/>
      <c r="AA2077" s="331"/>
      <c r="AB2077" s="267"/>
      <c r="AC2077" s="267"/>
      <c r="AD2077" s="238">
        <f>AD2076</f>
        <v>0</v>
      </c>
      <c r="AE2077" s="279" t="e">
        <f>VLOOKUP(AD2077,分类参数表!$I$2:$J$10,2,FALSE)</f>
        <v>#N/A</v>
      </c>
      <c r="AF2077" s="280"/>
      <c r="AG2077" s="266"/>
      <c r="AH2077" s="266"/>
      <c r="AI2077" s="266"/>
      <c r="AJ2077" s="266"/>
      <c r="AK2077" s="266"/>
      <c r="AL2077" s="266"/>
      <c r="AM2077" s="290"/>
      <c r="AN2077" s="291" t="e">
        <f t="shared" si="567"/>
        <v>#DIV/0!</v>
      </c>
      <c r="AO2077" s="297"/>
    </row>
    <row r="2078" spans="1:41" s="219" customFormat="1" ht="15" customHeight="1" x14ac:dyDescent="0.15">
      <c r="A2078" s="235"/>
      <c r="B2078" s="236">
        <f t="shared" si="568"/>
        <v>0</v>
      </c>
      <c r="C2078" s="237">
        <f t="shared" si="568"/>
        <v>0</v>
      </c>
      <c r="D2078" s="238">
        <f>D2077+1</f>
        <v>5</v>
      </c>
      <c r="E2078" s="238"/>
      <c r="F2078" s="239"/>
      <c r="G2078" s="238"/>
      <c r="H2078" s="238"/>
      <c r="I2078" s="238"/>
      <c r="J2078" s="238"/>
      <c r="K2078" s="238"/>
      <c r="L2078" s="238"/>
      <c r="M2078" s="238"/>
      <c r="N2078" s="238"/>
      <c r="O2078" s="256">
        <f t="shared" si="566"/>
        <v>0</v>
      </c>
      <c r="P2078" s="323"/>
      <c r="Q2078" s="266"/>
      <c r="R2078" s="331"/>
      <c r="S2078" s="347"/>
      <c r="T2078" s="323"/>
      <c r="U2078" s="325"/>
      <c r="V2078" s="327"/>
      <c r="W2078" s="329"/>
      <c r="X2078" s="325"/>
      <c r="Y2078" s="331"/>
      <c r="Z2078" s="331"/>
      <c r="AA2078" s="331"/>
      <c r="AB2078" s="267"/>
      <c r="AC2078" s="267"/>
      <c r="AD2078" s="238">
        <f>AD2077</f>
        <v>0</v>
      </c>
      <c r="AE2078" s="279" t="e">
        <f>VLOOKUP(AD2078,分类参数表!$I$2:$J$10,2,FALSE)</f>
        <v>#N/A</v>
      </c>
      <c r="AF2078" s="280"/>
      <c r="AG2078" s="266"/>
      <c r="AH2078" s="266"/>
      <c r="AI2078" s="266"/>
      <c r="AJ2078" s="266"/>
      <c r="AK2078" s="266"/>
      <c r="AL2078" s="266"/>
      <c r="AM2078" s="290"/>
      <c r="AN2078" s="291" t="e">
        <f t="shared" si="567"/>
        <v>#DIV/0!</v>
      </c>
      <c r="AO2078" s="297"/>
    </row>
    <row r="2079" spans="1:41" s="220" customFormat="1" ht="15" customHeight="1" x14ac:dyDescent="0.15">
      <c r="A2079" s="241"/>
      <c r="B2079" s="242"/>
      <c r="C2079" s="243"/>
      <c r="D2079" s="244">
        <v>1</v>
      </c>
      <c r="E2079" s="245"/>
      <c r="F2079" s="245"/>
      <c r="G2079" s="244"/>
      <c r="H2079" s="246"/>
      <c r="I2079" s="246"/>
      <c r="J2079" s="244"/>
      <c r="K2079" s="245"/>
      <c r="L2079" s="244"/>
      <c r="M2079" s="244"/>
      <c r="N2079" s="244"/>
      <c r="O2079" s="257">
        <f t="shared" si="566"/>
        <v>0</v>
      </c>
      <c r="P2079" s="332">
        <f>SUM(O2079:O2083)</f>
        <v>0</v>
      </c>
      <c r="Q2079" s="269"/>
      <c r="R2079" s="318">
        <f>SUMPRODUCT(Q2079:Q2083+0)</f>
        <v>0</v>
      </c>
      <c r="S2079" s="334" t="e">
        <f>R2079/P2079</f>
        <v>#DIV/0!</v>
      </c>
      <c r="T2079" s="332" t="e">
        <f>LOOKUP(S2079,{0.4,0.45,0.5,0.55,0.6,0.65,0.7,0.75,0.8,0.85,0.9,0.95,1},{0.1,0.175,0.25,0.325,0.4,0.475,0.55,0.625,0.7,0.775,0.85,0.925,1})</f>
        <v>#DIV/0!</v>
      </c>
      <c r="U2079" s="320"/>
      <c r="V2079" s="344"/>
      <c r="W2079" s="342"/>
      <c r="X2079" s="320"/>
      <c r="Y2079" s="318">
        <f>R2079-(V2079/10)-X2079</f>
        <v>0</v>
      </c>
      <c r="Z2079" s="318" t="e">
        <f>Y2079*T2079*AE2079</f>
        <v>#DIV/0!</v>
      </c>
      <c r="AA2079" s="318" t="e">
        <f>U2079-V2079+Z2079</f>
        <v>#DIV/0!</v>
      </c>
      <c r="AB2079" s="270"/>
      <c r="AC2079" s="270"/>
      <c r="AD2079" s="281"/>
      <c r="AE2079" s="282" t="e">
        <f>VLOOKUP(AD2079,分类参数表!$I$2:$J$10,2,FALSE)</f>
        <v>#N/A</v>
      </c>
      <c r="AF2079" s="283"/>
      <c r="AG2079" s="269"/>
      <c r="AH2079" s="269"/>
      <c r="AI2079" s="269"/>
      <c r="AJ2079" s="269"/>
      <c r="AK2079" s="269"/>
      <c r="AL2079" s="269"/>
      <c r="AM2079" s="292"/>
      <c r="AN2079" s="293" t="e">
        <f t="shared" si="567"/>
        <v>#DIV/0!</v>
      </c>
      <c r="AO2079" s="298"/>
    </row>
    <row r="2080" spans="1:41" s="221" customFormat="1" ht="15" customHeight="1" x14ac:dyDescent="0.15">
      <c r="A2080" s="247"/>
      <c r="B2080" s="248">
        <f t="shared" ref="B2080:C2083" si="569">B2079</f>
        <v>0</v>
      </c>
      <c r="C2080" s="249">
        <f t="shared" si="569"/>
        <v>0</v>
      </c>
      <c r="D2080" s="250">
        <f>D2079+1</f>
        <v>2</v>
      </c>
      <c r="E2080" s="250"/>
      <c r="F2080" s="251"/>
      <c r="G2080" s="250"/>
      <c r="H2080" s="252"/>
      <c r="I2080" s="252"/>
      <c r="J2080" s="250"/>
      <c r="K2080" s="250"/>
      <c r="L2080" s="250"/>
      <c r="M2080" s="250"/>
      <c r="N2080" s="250"/>
      <c r="O2080" s="258">
        <f t="shared" si="566"/>
        <v>0</v>
      </c>
      <c r="P2080" s="333"/>
      <c r="Q2080" s="271"/>
      <c r="R2080" s="319"/>
      <c r="S2080" s="335"/>
      <c r="T2080" s="333"/>
      <c r="U2080" s="321"/>
      <c r="V2080" s="345"/>
      <c r="W2080" s="343"/>
      <c r="X2080" s="321"/>
      <c r="Y2080" s="319"/>
      <c r="Z2080" s="319"/>
      <c r="AA2080" s="319"/>
      <c r="AB2080" s="272"/>
      <c r="AC2080" s="272"/>
      <c r="AD2080" s="250">
        <f>AD2079</f>
        <v>0</v>
      </c>
      <c r="AE2080" s="284" t="e">
        <f>VLOOKUP(AD2080,分类参数表!$I$2:$J$10,2,FALSE)</f>
        <v>#N/A</v>
      </c>
      <c r="AF2080" s="285"/>
      <c r="AG2080" s="271"/>
      <c r="AH2080" s="271"/>
      <c r="AI2080" s="271"/>
      <c r="AJ2080" s="271"/>
      <c r="AK2080" s="271"/>
      <c r="AL2080" s="271"/>
      <c r="AM2080" s="294"/>
      <c r="AN2080" s="295" t="e">
        <f t="shared" si="567"/>
        <v>#DIV/0!</v>
      </c>
      <c r="AO2080" s="299"/>
    </row>
    <row r="2081" spans="1:41" s="221" customFormat="1" ht="15" customHeight="1" x14ac:dyDescent="0.15">
      <c r="A2081" s="247"/>
      <c r="B2081" s="248">
        <f t="shared" si="569"/>
        <v>0</v>
      </c>
      <c r="C2081" s="249">
        <f t="shared" si="569"/>
        <v>0</v>
      </c>
      <c r="D2081" s="250">
        <f>D2080+1</f>
        <v>3</v>
      </c>
      <c r="E2081" s="250"/>
      <c r="F2081" s="251"/>
      <c r="G2081" s="250"/>
      <c r="H2081" s="252"/>
      <c r="I2081" s="252"/>
      <c r="J2081" s="250"/>
      <c r="K2081" s="250"/>
      <c r="L2081" s="250"/>
      <c r="M2081" s="250"/>
      <c r="N2081" s="250"/>
      <c r="O2081" s="258">
        <f t="shared" si="566"/>
        <v>0</v>
      </c>
      <c r="P2081" s="333"/>
      <c r="Q2081" s="271"/>
      <c r="R2081" s="319"/>
      <c r="S2081" s="335"/>
      <c r="T2081" s="333"/>
      <c r="U2081" s="321"/>
      <c r="V2081" s="345"/>
      <c r="W2081" s="343"/>
      <c r="X2081" s="321"/>
      <c r="Y2081" s="319"/>
      <c r="Z2081" s="319"/>
      <c r="AA2081" s="319"/>
      <c r="AB2081" s="273"/>
      <c r="AC2081" s="273"/>
      <c r="AD2081" s="250">
        <f>AD2080</f>
        <v>0</v>
      </c>
      <c r="AE2081" s="284" t="e">
        <f>VLOOKUP(AD2081,分类参数表!$I$2:$J$10,2,FALSE)</f>
        <v>#N/A</v>
      </c>
      <c r="AF2081" s="285"/>
      <c r="AG2081" s="271"/>
      <c r="AH2081" s="271"/>
      <c r="AI2081" s="271"/>
      <c r="AJ2081" s="271"/>
      <c r="AK2081" s="271"/>
      <c r="AL2081" s="271"/>
      <c r="AM2081" s="294"/>
      <c r="AN2081" s="295" t="e">
        <f t="shared" si="567"/>
        <v>#DIV/0!</v>
      </c>
      <c r="AO2081" s="299"/>
    </row>
    <row r="2082" spans="1:41" s="221" customFormat="1" ht="15" customHeight="1" x14ac:dyDescent="0.15">
      <c r="A2082" s="247"/>
      <c r="B2082" s="248">
        <f t="shared" si="569"/>
        <v>0</v>
      </c>
      <c r="C2082" s="249">
        <f t="shared" si="569"/>
        <v>0</v>
      </c>
      <c r="D2082" s="250">
        <f>D2081+1</f>
        <v>4</v>
      </c>
      <c r="E2082" s="250"/>
      <c r="F2082" s="251"/>
      <c r="G2082" s="250"/>
      <c r="H2082" s="250"/>
      <c r="I2082" s="250"/>
      <c r="J2082" s="250"/>
      <c r="K2082" s="250"/>
      <c r="L2082" s="250"/>
      <c r="M2082" s="250"/>
      <c r="N2082" s="250"/>
      <c r="O2082" s="258">
        <f t="shared" si="566"/>
        <v>0</v>
      </c>
      <c r="P2082" s="333"/>
      <c r="Q2082" s="271"/>
      <c r="R2082" s="319"/>
      <c r="S2082" s="335"/>
      <c r="T2082" s="333"/>
      <c r="U2082" s="321"/>
      <c r="V2082" s="345"/>
      <c r="W2082" s="343"/>
      <c r="X2082" s="321"/>
      <c r="Y2082" s="319"/>
      <c r="Z2082" s="319"/>
      <c r="AA2082" s="319"/>
      <c r="AB2082" s="272"/>
      <c r="AC2082" s="272"/>
      <c r="AD2082" s="250">
        <f>AD2081</f>
        <v>0</v>
      </c>
      <c r="AE2082" s="284" t="e">
        <f>VLOOKUP(AD2082,分类参数表!$I$2:$J$10,2,FALSE)</f>
        <v>#N/A</v>
      </c>
      <c r="AF2082" s="285"/>
      <c r="AG2082" s="271"/>
      <c r="AH2082" s="271"/>
      <c r="AI2082" s="271"/>
      <c r="AJ2082" s="271"/>
      <c r="AK2082" s="271"/>
      <c r="AL2082" s="271"/>
      <c r="AM2082" s="294"/>
      <c r="AN2082" s="295" t="e">
        <f t="shared" si="567"/>
        <v>#DIV/0!</v>
      </c>
      <c r="AO2082" s="299"/>
    </row>
    <row r="2083" spans="1:41" s="221" customFormat="1" ht="15" customHeight="1" x14ac:dyDescent="0.15">
      <c r="A2083" s="247"/>
      <c r="B2083" s="248">
        <f t="shared" si="569"/>
        <v>0</v>
      </c>
      <c r="C2083" s="249">
        <f t="shared" si="569"/>
        <v>0</v>
      </c>
      <c r="D2083" s="250">
        <f>D2082+1</f>
        <v>5</v>
      </c>
      <c r="E2083" s="250"/>
      <c r="F2083" s="251"/>
      <c r="G2083" s="250"/>
      <c r="H2083" s="250"/>
      <c r="I2083" s="250"/>
      <c r="J2083" s="250"/>
      <c r="K2083" s="250"/>
      <c r="L2083" s="250"/>
      <c r="M2083" s="250"/>
      <c r="N2083" s="250"/>
      <c r="O2083" s="258">
        <f t="shared" si="566"/>
        <v>0</v>
      </c>
      <c r="P2083" s="333"/>
      <c r="Q2083" s="271"/>
      <c r="R2083" s="319"/>
      <c r="S2083" s="335"/>
      <c r="T2083" s="333"/>
      <c r="U2083" s="321"/>
      <c r="V2083" s="345"/>
      <c r="W2083" s="343"/>
      <c r="X2083" s="321"/>
      <c r="Y2083" s="319"/>
      <c r="Z2083" s="319"/>
      <c r="AA2083" s="319"/>
      <c r="AB2083" s="272"/>
      <c r="AC2083" s="272"/>
      <c r="AD2083" s="250">
        <f>AD2082</f>
        <v>0</v>
      </c>
      <c r="AE2083" s="284" t="e">
        <f>VLOOKUP(AD2083,分类参数表!$I$2:$J$10,2,FALSE)</f>
        <v>#N/A</v>
      </c>
      <c r="AF2083" s="285"/>
      <c r="AG2083" s="271"/>
      <c r="AH2083" s="271"/>
      <c r="AI2083" s="271"/>
      <c r="AJ2083" s="271"/>
      <c r="AK2083" s="271"/>
      <c r="AL2083" s="271"/>
      <c r="AM2083" s="294"/>
      <c r="AN2083" s="295" t="e">
        <f t="shared" si="567"/>
        <v>#DIV/0!</v>
      </c>
      <c r="AO2083" s="299"/>
    </row>
    <row r="2084" spans="1:41" s="218" customFormat="1" ht="15" customHeight="1" x14ac:dyDescent="0.15">
      <c r="A2084" s="229"/>
      <c r="B2084" s="230"/>
      <c r="C2084" s="231"/>
      <c r="D2084" s="232">
        <v>1</v>
      </c>
      <c r="E2084" s="233"/>
      <c r="F2084" s="233"/>
      <c r="G2084" s="232"/>
      <c r="H2084" s="234"/>
      <c r="I2084" s="234"/>
      <c r="J2084" s="232"/>
      <c r="K2084" s="233"/>
      <c r="L2084" s="232"/>
      <c r="M2084" s="232"/>
      <c r="N2084" s="232"/>
      <c r="O2084" s="255">
        <f t="shared" si="566"/>
        <v>0</v>
      </c>
      <c r="P2084" s="322">
        <f>SUM(O2084:O2088)</f>
        <v>0</v>
      </c>
      <c r="Q2084" s="264"/>
      <c r="R2084" s="330">
        <f>SUMPRODUCT(Q2084:Q2088+0)</f>
        <v>0</v>
      </c>
      <c r="S2084" s="346" t="e">
        <f>R2084/P2084</f>
        <v>#DIV/0!</v>
      </c>
      <c r="T2084" s="322" t="e">
        <f>LOOKUP(S2084,{0.4,0.45,0.5,0.55,0.6,0.65,0.7,0.75,0.8,0.85,0.9,0.95,1},{0.1,0.175,0.25,0.325,0.4,0.475,0.55,0.625,0.7,0.775,0.85,0.925,1})</f>
        <v>#DIV/0!</v>
      </c>
      <c r="U2084" s="324"/>
      <c r="V2084" s="326"/>
      <c r="W2084" s="328"/>
      <c r="X2084" s="324"/>
      <c r="Y2084" s="330">
        <f>R2084-(V2084/10)-X2084</f>
        <v>0</v>
      </c>
      <c r="Z2084" s="330" t="e">
        <f>Y2084*T2084*AE2084</f>
        <v>#DIV/0!</v>
      </c>
      <c r="AA2084" s="330" t="e">
        <f>U2084-V2084+Z2084</f>
        <v>#DIV/0!</v>
      </c>
      <c r="AB2084" s="265"/>
      <c r="AC2084" s="265"/>
      <c r="AD2084" s="276"/>
      <c r="AE2084" s="277" t="e">
        <f>VLOOKUP(AD2084,分类参数表!$I$2:$J$10,2,FALSE)</f>
        <v>#N/A</v>
      </c>
      <c r="AF2084" s="278"/>
      <c r="AG2084" s="264"/>
      <c r="AH2084" s="264"/>
      <c r="AI2084" s="264"/>
      <c r="AJ2084" s="264"/>
      <c r="AK2084" s="264"/>
      <c r="AL2084" s="264"/>
      <c r="AM2084" s="288"/>
      <c r="AN2084" s="289" t="e">
        <f t="shared" si="567"/>
        <v>#DIV/0!</v>
      </c>
      <c r="AO2084" s="296"/>
    </row>
    <row r="2085" spans="1:41" s="219" customFormat="1" ht="15" customHeight="1" x14ac:dyDescent="0.15">
      <c r="A2085" s="235"/>
      <c r="B2085" s="236">
        <f t="shared" ref="B2085:C2088" si="570">B2084</f>
        <v>0</v>
      </c>
      <c r="C2085" s="237">
        <f t="shared" si="570"/>
        <v>0</v>
      </c>
      <c r="D2085" s="238">
        <f>D2084+1</f>
        <v>2</v>
      </c>
      <c r="E2085" s="238"/>
      <c r="F2085" s="239"/>
      <c r="G2085" s="238"/>
      <c r="H2085" s="240"/>
      <c r="I2085" s="240"/>
      <c r="J2085" s="238"/>
      <c r="K2085" s="238"/>
      <c r="L2085" s="238"/>
      <c r="M2085" s="238"/>
      <c r="N2085" s="238"/>
      <c r="O2085" s="256">
        <f t="shared" si="566"/>
        <v>0</v>
      </c>
      <c r="P2085" s="323"/>
      <c r="Q2085" s="266"/>
      <c r="R2085" s="331"/>
      <c r="S2085" s="347"/>
      <c r="T2085" s="323"/>
      <c r="U2085" s="325"/>
      <c r="V2085" s="327"/>
      <c r="W2085" s="329"/>
      <c r="X2085" s="325"/>
      <c r="Y2085" s="331"/>
      <c r="Z2085" s="331"/>
      <c r="AA2085" s="331"/>
      <c r="AB2085" s="267"/>
      <c r="AC2085" s="267"/>
      <c r="AD2085" s="238">
        <f>AD2084</f>
        <v>0</v>
      </c>
      <c r="AE2085" s="279" t="e">
        <f>VLOOKUP(AD2085,分类参数表!$I$2:$J$10,2,FALSE)</f>
        <v>#N/A</v>
      </c>
      <c r="AF2085" s="280"/>
      <c r="AG2085" s="266"/>
      <c r="AH2085" s="266"/>
      <c r="AI2085" s="266"/>
      <c r="AJ2085" s="266"/>
      <c r="AK2085" s="266"/>
      <c r="AL2085" s="266"/>
      <c r="AM2085" s="290"/>
      <c r="AN2085" s="291" t="e">
        <f t="shared" si="567"/>
        <v>#DIV/0!</v>
      </c>
      <c r="AO2085" s="297"/>
    </row>
    <row r="2086" spans="1:41" s="219" customFormat="1" ht="15" customHeight="1" x14ac:dyDescent="0.15">
      <c r="A2086" s="235"/>
      <c r="B2086" s="236">
        <f t="shared" si="570"/>
        <v>0</v>
      </c>
      <c r="C2086" s="237">
        <f t="shared" si="570"/>
        <v>0</v>
      </c>
      <c r="D2086" s="238">
        <f>D2085+1</f>
        <v>3</v>
      </c>
      <c r="E2086" s="238"/>
      <c r="F2086" s="239"/>
      <c r="G2086" s="238"/>
      <c r="H2086" s="240"/>
      <c r="I2086" s="240"/>
      <c r="J2086" s="238"/>
      <c r="K2086" s="238"/>
      <c r="L2086" s="238"/>
      <c r="M2086" s="238"/>
      <c r="N2086" s="238"/>
      <c r="O2086" s="256">
        <f t="shared" si="566"/>
        <v>0</v>
      </c>
      <c r="P2086" s="323"/>
      <c r="Q2086" s="266"/>
      <c r="R2086" s="331"/>
      <c r="S2086" s="347"/>
      <c r="T2086" s="323"/>
      <c r="U2086" s="325"/>
      <c r="V2086" s="327"/>
      <c r="W2086" s="329"/>
      <c r="X2086" s="325"/>
      <c r="Y2086" s="331"/>
      <c r="Z2086" s="331"/>
      <c r="AA2086" s="331"/>
      <c r="AB2086" s="268"/>
      <c r="AC2086" s="268"/>
      <c r="AD2086" s="238">
        <f>AD2085</f>
        <v>0</v>
      </c>
      <c r="AE2086" s="279" t="e">
        <f>VLOOKUP(AD2086,分类参数表!$I$2:$J$10,2,FALSE)</f>
        <v>#N/A</v>
      </c>
      <c r="AF2086" s="280"/>
      <c r="AG2086" s="266"/>
      <c r="AH2086" s="266"/>
      <c r="AI2086" s="266"/>
      <c r="AJ2086" s="266"/>
      <c r="AK2086" s="266"/>
      <c r="AL2086" s="266"/>
      <c r="AM2086" s="290"/>
      <c r="AN2086" s="291" t="e">
        <f t="shared" si="567"/>
        <v>#DIV/0!</v>
      </c>
      <c r="AO2086" s="297"/>
    </row>
    <row r="2087" spans="1:41" s="219" customFormat="1" ht="15" customHeight="1" x14ac:dyDescent="0.15">
      <c r="A2087" s="235"/>
      <c r="B2087" s="236">
        <f t="shared" si="570"/>
        <v>0</v>
      </c>
      <c r="C2087" s="237">
        <f t="shared" si="570"/>
        <v>0</v>
      </c>
      <c r="D2087" s="238">
        <f>D2086+1</f>
        <v>4</v>
      </c>
      <c r="E2087" s="238"/>
      <c r="F2087" s="239"/>
      <c r="G2087" s="238"/>
      <c r="H2087" s="238"/>
      <c r="I2087" s="238"/>
      <c r="J2087" s="238"/>
      <c r="K2087" s="238"/>
      <c r="L2087" s="238"/>
      <c r="M2087" s="238"/>
      <c r="N2087" s="238"/>
      <c r="O2087" s="256">
        <f t="shared" si="566"/>
        <v>0</v>
      </c>
      <c r="P2087" s="323"/>
      <c r="Q2087" s="266"/>
      <c r="R2087" s="331"/>
      <c r="S2087" s="347"/>
      <c r="T2087" s="323"/>
      <c r="U2087" s="325"/>
      <c r="V2087" s="327"/>
      <c r="W2087" s="329"/>
      <c r="X2087" s="325"/>
      <c r="Y2087" s="331"/>
      <c r="Z2087" s="331"/>
      <c r="AA2087" s="331"/>
      <c r="AB2087" s="267"/>
      <c r="AC2087" s="267"/>
      <c r="AD2087" s="238">
        <f>AD2086</f>
        <v>0</v>
      </c>
      <c r="AE2087" s="279" t="e">
        <f>VLOOKUP(AD2087,分类参数表!$I$2:$J$10,2,FALSE)</f>
        <v>#N/A</v>
      </c>
      <c r="AF2087" s="280"/>
      <c r="AG2087" s="266"/>
      <c r="AH2087" s="266"/>
      <c r="AI2087" s="266"/>
      <c r="AJ2087" s="266"/>
      <c r="AK2087" s="266"/>
      <c r="AL2087" s="266"/>
      <c r="AM2087" s="290"/>
      <c r="AN2087" s="291" t="e">
        <f t="shared" si="567"/>
        <v>#DIV/0!</v>
      </c>
      <c r="AO2087" s="297"/>
    </row>
    <row r="2088" spans="1:41" s="219" customFormat="1" ht="15" customHeight="1" x14ac:dyDescent="0.15">
      <c r="A2088" s="235"/>
      <c r="B2088" s="236">
        <f t="shared" si="570"/>
        <v>0</v>
      </c>
      <c r="C2088" s="237">
        <f t="shared" si="570"/>
        <v>0</v>
      </c>
      <c r="D2088" s="238">
        <f>D2087+1</f>
        <v>5</v>
      </c>
      <c r="E2088" s="238"/>
      <c r="F2088" s="239"/>
      <c r="G2088" s="238"/>
      <c r="H2088" s="238"/>
      <c r="I2088" s="238"/>
      <c r="J2088" s="238"/>
      <c r="K2088" s="238"/>
      <c r="L2088" s="238"/>
      <c r="M2088" s="238"/>
      <c r="N2088" s="238"/>
      <c r="O2088" s="256">
        <f t="shared" si="566"/>
        <v>0</v>
      </c>
      <c r="P2088" s="323"/>
      <c r="Q2088" s="266"/>
      <c r="R2088" s="331"/>
      <c r="S2088" s="347"/>
      <c r="T2088" s="323"/>
      <c r="U2088" s="325"/>
      <c r="V2088" s="327"/>
      <c r="W2088" s="329"/>
      <c r="X2088" s="325"/>
      <c r="Y2088" s="331"/>
      <c r="Z2088" s="331"/>
      <c r="AA2088" s="331"/>
      <c r="AB2088" s="267"/>
      <c r="AC2088" s="267"/>
      <c r="AD2088" s="238">
        <f>AD2087</f>
        <v>0</v>
      </c>
      <c r="AE2088" s="279" t="e">
        <f>VLOOKUP(AD2088,分类参数表!$I$2:$J$10,2,FALSE)</f>
        <v>#N/A</v>
      </c>
      <c r="AF2088" s="280"/>
      <c r="AG2088" s="266"/>
      <c r="AH2088" s="266"/>
      <c r="AI2088" s="266"/>
      <c r="AJ2088" s="266"/>
      <c r="AK2088" s="266"/>
      <c r="AL2088" s="266"/>
      <c r="AM2088" s="290"/>
      <c r="AN2088" s="291" t="e">
        <f t="shared" si="567"/>
        <v>#DIV/0!</v>
      </c>
      <c r="AO2088" s="297"/>
    </row>
    <row r="2089" spans="1:41" s="220" customFormat="1" ht="15" customHeight="1" x14ac:dyDescent="0.15">
      <c r="A2089" s="241"/>
      <c r="B2089" s="242"/>
      <c r="C2089" s="243"/>
      <c r="D2089" s="244">
        <v>1</v>
      </c>
      <c r="E2089" s="245"/>
      <c r="F2089" s="245"/>
      <c r="G2089" s="244"/>
      <c r="H2089" s="246"/>
      <c r="I2089" s="246"/>
      <c r="J2089" s="244"/>
      <c r="K2089" s="245"/>
      <c r="L2089" s="244"/>
      <c r="M2089" s="244"/>
      <c r="N2089" s="244"/>
      <c r="O2089" s="257">
        <f t="shared" si="566"/>
        <v>0</v>
      </c>
      <c r="P2089" s="332">
        <f>SUM(O2089:O2093)</f>
        <v>0</v>
      </c>
      <c r="Q2089" s="269"/>
      <c r="R2089" s="318">
        <f>SUMPRODUCT(Q2089:Q2093+0)</f>
        <v>0</v>
      </c>
      <c r="S2089" s="334" t="e">
        <f>R2089/P2089</f>
        <v>#DIV/0!</v>
      </c>
      <c r="T2089" s="332" t="e">
        <f>LOOKUP(S2089,{0.4,0.45,0.5,0.55,0.6,0.65,0.7,0.75,0.8,0.85,0.9,0.95,1},{0.1,0.175,0.25,0.325,0.4,0.475,0.55,0.625,0.7,0.775,0.85,0.925,1})</f>
        <v>#DIV/0!</v>
      </c>
      <c r="U2089" s="320"/>
      <c r="V2089" s="344"/>
      <c r="W2089" s="342"/>
      <c r="X2089" s="320"/>
      <c r="Y2089" s="318">
        <f>R2089-(V2089/10)-X2089</f>
        <v>0</v>
      </c>
      <c r="Z2089" s="318" t="e">
        <f>Y2089*T2089*AE2089</f>
        <v>#DIV/0!</v>
      </c>
      <c r="AA2089" s="318" t="e">
        <f>U2089-V2089+Z2089</f>
        <v>#DIV/0!</v>
      </c>
      <c r="AB2089" s="270"/>
      <c r="AC2089" s="270"/>
      <c r="AD2089" s="281"/>
      <c r="AE2089" s="282" t="e">
        <f>VLOOKUP(AD2089,分类参数表!$I$2:$J$10,2,FALSE)</f>
        <v>#N/A</v>
      </c>
      <c r="AF2089" s="283"/>
      <c r="AG2089" s="269"/>
      <c r="AH2089" s="269"/>
      <c r="AI2089" s="269"/>
      <c r="AJ2089" s="269"/>
      <c r="AK2089" s="269"/>
      <c r="AL2089" s="269"/>
      <c r="AM2089" s="292"/>
      <c r="AN2089" s="293" t="e">
        <f t="shared" si="567"/>
        <v>#DIV/0!</v>
      </c>
      <c r="AO2089" s="298"/>
    </row>
    <row r="2090" spans="1:41" s="221" customFormat="1" ht="15" customHeight="1" x14ac:dyDescent="0.15">
      <c r="A2090" s="247"/>
      <c r="B2090" s="248">
        <f t="shared" ref="B2090:C2093" si="571">B2089</f>
        <v>0</v>
      </c>
      <c r="C2090" s="249">
        <f t="shared" si="571"/>
        <v>0</v>
      </c>
      <c r="D2090" s="250">
        <f>D2089+1</f>
        <v>2</v>
      </c>
      <c r="E2090" s="250"/>
      <c r="F2090" s="251"/>
      <c r="G2090" s="250"/>
      <c r="H2090" s="252"/>
      <c r="I2090" s="252"/>
      <c r="J2090" s="250"/>
      <c r="K2090" s="250"/>
      <c r="L2090" s="250"/>
      <c r="M2090" s="250"/>
      <c r="N2090" s="250"/>
      <c r="O2090" s="258">
        <f t="shared" si="566"/>
        <v>0</v>
      </c>
      <c r="P2090" s="333"/>
      <c r="Q2090" s="271"/>
      <c r="R2090" s="319"/>
      <c r="S2090" s="335"/>
      <c r="T2090" s="333"/>
      <c r="U2090" s="321"/>
      <c r="V2090" s="345"/>
      <c r="W2090" s="343"/>
      <c r="X2090" s="321"/>
      <c r="Y2090" s="319"/>
      <c r="Z2090" s="319"/>
      <c r="AA2090" s="319"/>
      <c r="AB2090" s="272"/>
      <c r="AC2090" s="272"/>
      <c r="AD2090" s="250">
        <f>AD2089</f>
        <v>0</v>
      </c>
      <c r="AE2090" s="284" t="e">
        <f>VLOOKUP(AD2090,分类参数表!$I$2:$J$10,2,FALSE)</f>
        <v>#N/A</v>
      </c>
      <c r="AF2090" s="285"/>
      <c r="AG2090" s="271"/>
      <c r="AH2090" s="271"/>
      <c r="AI2090" s="271"/>
      <c r="AJ2090" s="271"/>
      <c r="AK2090" s="271"/>
      <c r="AL2090" s="271"/>
      <c r="AM2090" s="294"/>
      <c r="AN2090" s="295" t="e">
        <f t="shared" si="567"/>
        <v>#DIV/0!</v>
      </c>
      <c r="AO2090" s="299"/>
    </row>
    <row r="2091" spans="1:41" s="221" customFormat="1" ht="15" customHeight="1" x14ac:dyDescent="0.15">
      <c r="A2091" s="247"/>
      <c r="B2091" s="248">
        <f t="shared" si="571"/>
        <v>0</v>
      </c>
      <c r="C2091" s="249">
        <f t="shared" si="571"/>
        <v>0</v>
      </c>
      <c r="D2091" s="250">
        <f>D2090+1</f>
        <v>3</v>
      </c>
      <c r="E2091" s="250"/>
      <c r="F2091" s="251"/>
      <c r="G2091" s="250"/>
      <c r="H2091" s="252"/>
      <c r="I2091" s="252"/>
      <c r="J2091" s="250"/>
      <c r="K2091" s="250"/>
      <c r="L2091" s="250"/>
      <c r="M2091" s="250"/>
      <c r="N2091" s="250"/>
      <c r="O2091" s="258">
        <f t="shared" si="566"/>
        <v>0</v>
      </c>
      <c r="P2091" s="333"/>
      <c r="Q2091" s="271"/>
      <c r="R2091" s="319"/>
      <c r="S2091" s="335"/>
      <c r="T2091" s="333"/>
      <c r="U2091" s="321"/>
      <c r="V2091" s="345"/>
      <c r="W2091" s="343"/>
      <c r="X2091" s="321"/>
      <c r="Y2091" s="319"/>
      <c r="Z2091" s="319"/>
      <c r="AA2091" s="319"/>
      <c r="AB2091" s="273"/>
      <c r="AC2091" s="273"/>
      <c r="AD2091" s="250">
        <f>AD2090</f>
        <v>0</v>
      </c>
      <c r="AE2091" s="284" t="e">
        <f>VLOOKUP(AD2091,分类参数表!$I$2:$J$10,2,FALSE)</f>
        <v>#N/A</v>
      </c>
      <c r="AF2091" s="285"/>
      <c r="AG2091" s="271"/>
      <c r="AH2091" s="271"/>
      <c r="AI2091" s="271"/>
      <c r="AJ2091" s="271"/>
      <c r="AK2091" s="271"/>
      <c r="AL2091" s="271"/>
      <c r="AM2091" s="294"/>
      <c r="AN2091" s="295" t="e">
        <f t="shared" si="567"/>
        <v>#DIV/0!</v>
      </c>
      <c r="AO2091" s="299"/>
    </row>
    <row r="2092" spans="1:41" s="221" customFormat="1" ht="15" customHeight="1" x14ac:dyDescent="0.15">
      <c r="A2092" s="247"/>
      <c r="B2092" s="248">
        <f t="shared" si="571"/>
        <v>0</v>
      </c>
      <c r="C2092" s="249">
        <f t="shared" si="571"/>
        <v>0</v>
      </c>
      <c r="D2092" s="250">
        <f>D2091+1</f>
        <v>4</v>
      </c>
      <c r="E2092" s="250"/>
      <c r="F2092" s="251"/>
      <c r="G2092" s="250"/>
      <c r="H2092" s="250"/>
      <c r="I2092" s="250"/>
      <c r="J2092" s="250"/>
      <c r="K2092" s="250"/>
      <c r="L2092" s="250"/>
      <c r="M2092" s="250"/>
      <c r="N2092" s="250"/>
      <c r="O2092" s="258">
        <f t="shared" si="566"/>
        <v>0</v>
      </c>
      <c r="P2092" s="333"/>
      <c r="Q2092" s="271"/>
      <c r="R2092" s="319"/>
      <c r="S2092" s="335"/>
      <c r="T2092" s="333"/>
      <c r="U2092" s="321"/>
      <c r="V2092" s="345"/>
      <c r="W2092" s="343"/>
      <c r="X2092" s="321"/>
      <c r="Y2092" s="319"/>
      <c r="Z2092" s="319"/>
      <c r="AA2092" s="319"/>
      <c r="AB2092" s="272"/>
      <c r="AC2092" s="272"/>
      <c r="AD2092" s="250">
        <f>AD2091</f>
        <v>0</v>
      </c>
      <c r="AE2092" s="284" t="e">
        <f>VLOOKUP(AD2092,分类参数表!$I$2:$J$10,2,FALSE)</f>
        <v>#N/A</v>
      </c>
      <c r="AF2092" s="285"/>
      <c r="AG2092" s="271"/>
      <c r="AH2092" s="271"/>
      <c r="AI2092" s="271"/>
      <c r="AJ2092" s="271"/>
      <c r="AK2092" s="271"/>
      <c r="AL2092" s="271"/>
      <c r="AM2092" s="294"/>
      <c r="AN2092" s="295" t="e">
        <f t="shared" si="567"/>
        <v>#DIV/0!</v>
      </c>
      <c r="AO2092" s="299"/>
    </row>
    <row r="2093" spans="1:41" s="221" customFormat="1" ht="15" customHeight="1" x14ac:dyDescent="0.15">
      <c r="A2093" s="247"/>
      <c r="B2093" s="248">
        <f t="shared" si="571"/>
        <v>0</v>
      </c>
      <c r="C2093" s="249">
        <f t="shared" si="571"/>
        <v>0</v>
      </c>
      <c r="D2093" s="250">
        <f>D2092+1</f>
        <v>5</v>
      </c>
      <c r="E2093" s="250"/>
      <c r="F2093" s="251"/>
      <c r="G2093" s="250"/>
      <c r="H2093" s="250"/>
      <c r="I2093" s="250"/>
      <c r="J2093" s="250"/>
      <c r="K2093" s="250"/>
      <c r="L2093" s="250"/>
      <c r="M2093" s="250"/>
      <c r="N2093" s="250"/>
      <c r="O2093" s="258">
        <f t="shared" si="566"/>
        <v>0</v>
      </c>
      <c r="P2093" s="333"/>
      <c r="Q2093" s="271"/>
      <c r="R2093" s="319"/>
      <c r="S2093" s="335"/>
      <c r="T2093" s="333"/>
      <c r="U2093" s="321"/>
      <c r="V2093" s="345"/>
      <c r="W2093" s="343"/>
      <c r="X2093" s="321"/>
      <c r="Y2093" s="319"/>
      <c r="Z2093" s="319"/>
      <c r="AA2093" s="319"/>
      <c r="AB2093" s="272"/>
      <c r="AC2093" s="272"/>
      <c r="AD2093" s="250">
        <f>AD2092</f>
        <v>0</v>
      </c>
      <c r="AE2093" s="284" t="e">
        <f>VLOOKUP(AD2093,分类参数表!$I$2:$J$10,2,FALSE)</f>
        <v>#N/A</v>
      </c>
      <c r="AF2093" s="285"/>
      <c r="AG2093" s="271"/>
      <c r="AH2093" s="271"/>
      <c r="AI2093" s="271"/>
      <c r="AJ2093" s="271"/>
      <c r="AK2093" s="271"/>
      <c r="AL2093" s="271"/>
      <c r="AM2093" s="294"/>
      <c r="AN2093" s="295" t="e">
        <f t="shared" si="567"/>
        <v>#DIV/0!</v>
      </c>
      <c r="AO2093" s="299"/>
    </row>
    <row r="2094" spans="1:41" s="218" customFormat="1" ht="15" customHeight="1" x14ac:dyDescent="0.15">
      <c r="A2094" s="229"/>
      <c r="B2094" s="230"/>
      <c r="C2094" s="231"/>
      <c r="D2094" s="232">
        <v>1</v>
      </c>
      <c r="E2094" s="233"/>
      <c r="F2094" s="233"/>
      <c r="G2094" s="232"/>
      <c r="H2094" s="234"/>
      <c r="I2094" s="234"/>
      <c r="J2094" s="232"/>
      <c r="K2094" s="233"/>
      <c r="L2094" s="232"/>
      <c r="M2094" s="232"/>
      <c r="N2094" s="232"/>
      <c r="O2094" s="255">
        <f t="shared" si="566"/>
        <v>0</v>
      </c>
      <c r="P2094" s="322">
        <f>SUM(O2094:O2098)</f>
        <v>0</v>
      </c>
      <c r="Q2094" s="264"/>
      <c r="R2094" s="330">
        <f>SUMPRODUCT(Q2094:Q2098+0)</f>
        <v>0</v>
      </c>
      <c r="S2094" s="346" t="e">
        <f>R2094/P2094</f>
        <v>#DIV/0!</v>
      </c>
      <c r="T2094" s="322" t="e">
        <f>LOOKUP(S2094,{0.4,0.45,0.5,0.55,0.6,0.65,0.7,0.75,0.8,0.85,0.9,0.95,1},{0.1,0.175,0.25,0.325,0.4,0.475,0.55,0.625,0.7,0.775,0.85,0.925,1})</f>
        <v>#DIV/0!</v>
      </c>
      <c r="U2094" s="324"/>
      <c r="V2094" s="326"/>
      <c r="W2094" s="328"/>
      <c r="X2094" s="324"/>
      <c r="Y2094" s="330">
        <f>R2094-(V2094/10)-X2094</f>
        <v>0</v>
      </c>
      <c r="Z2094" s="330" t="e">
        <f>Y2094*T2094*AE2094</f>
        <v>#DIV/0!</v>
      </c>
      <c r="AA2094" s="330" t="e">
        <f>U2094-V2094+Z2094</f>
        <v>#DIV/0!</v>
      </c>
      <c r="AB2094" s="265"/>
      <c r="AC2094" s="265"/>
      <c r="AD2094" s="276"/>
      <c r="AE2094" s="277" t="e">
        <f>VLOOKUP(AD2094,分类参数表!$I$2:$J$10,2,FALSE)</f>
        <v>#N/A</v>
      </c>
      <c r="AF2094" s="278"/>
      <c r="AG2094" s="264"/>
      <c r="AH2094" s="264"/>
      <c r="AI2094" s="264"/>
      <c r="AJ2094" s="264"/>
      <c r="AK2094" s="264"/>
      <c r="AL2094" s="264"/>
      <c r="AM2094" s="288"/>
      <c r="AN2094" s="289" t="e">
        <f t="shared" si="567"/>
        <v>#DIV/0!</v>
      </c>
      <c r="AO2094" s="296"/>
    </row>
    <row r="2095" spans="1:41" s="219" customFormat="1" ht="15" customHeight="1" x14ac:dyDescent="0.15">
      <c r="A2095" s="235"/>
      <c r="B2095" s="236">
        <f t="shared" ref="B2095:C2098" si="572">B2094</f>
        <v>0</v>
      </c>
      <c r="C2095" s="237">
        <f t="shared" si="572"/>
        <v>0</v>
      </c>
      <c r="D2095" s="238">
        <f>D2094+1</f>
        <v>2</v>
      </c>
      <c r="E2095" s="238"/>
      <c r="F2095" s="239"/>
      <c r="G2095" s="238"/>
      <c r="H2095" s="240"/>
      <c r="I2095" s="240"/>
      <c r="J2095" s="238"/>
      <c r="K2095" s="238"/>
      <c r="L2095" s="238"/>
      <c r="M2095" s="238"/>
      <c r="N2095" s="238"/>
      <c r="O2095" s="256">
        <f t="shared" si="566"/>
        <v>0</v>
      </c>
      <c r="P2095" s="323"/>
      <c r="Q2095" s="266"/>
      <c r="R2095" s="331"/>
      <c r="S2095" s="347"/>
      <c r="T2095" s="323"/>
      <c r="U2095" s="325"/>
      <c r="V2095" s="327"/>
      <c r="W2095" s="329"/>
      <c r="X2095" s="325"/>
      <c r="Y2095" s="331"/>
      <c r="Z2095" s="331"/>
      <c r="AA2095" s="331"/>
      <c r="AB2095" s="267"/>
      <c r="AC2095" s="267"/>
      <c r="AD2095" s="238">
        <f>AD2094</f>
        <v>0</v>
      </c>
      <c r="AE2095" s="279" t="e">
        <f>VLOOKUP(AD2095,分类参数表!$I$2:$J$10,2,FALSE)</f>
        <v>#N/A</v>
      </c>
      <c r="AF2095" s="280"/>
      <c r="AG2095" s="266"/>
      <c r="AH2095" s="266"/>
      <c r="AI2095" s="266"/>
      <c r="AJ2095" s="266"/>
      <c r="AK2095" s="266"/>
      <c r="AL2095" s="266"/>
      <c r="AM2095" s="290"/>
      <c r="AN2095" s="291" t="e">
        <f t="shared" si="567"/>
        <v>#DIV/0!</v>
      </c>
      <c r="AO2095" s="297"/>
    </row>
    <row r="2096" spans="1:41" s="219" customFormat="1" ht="15" customHeight="1" x14ac:dyDescent="0.15">
      <c r="A2096" s="235"/>
      <c r="B2096" s="236">
        <f t="shared" si="572"/>
        <v>0</v>
      </c>
      <c r="C2096" s="237">
        <f t="shared" si="572"/>
        <v>0</v>
      </c>
      <c r="D2096" s="238">
        <f>D2095+1</f>
        <v>3</v>
      </c>
      <c r="E2096" s="238"/>
      <c r="F2096" s="239"/>
      <c r="G2096" s="238"/>
      <c r="H2096" s="240"/>
      <c r="I2096" s="240"/>
      <c r="J2096" s="238"/>
      <c r="K2096" s="238"/>
      <c r="L2096" s="238"/>
      <c r="M2096" s="238"/>
      <c r="N2096" s="238"/>
      <c r="O2096" s="256">
        <f t="shared" si="566"/>
        <v>0</v>
      </c>
      <c r="P2096" s="323"/>
      <c r="Q2096" s="266"/>
      <c r="R2096" s="331"/>
      <c r="S2096" s="347"/>
      <c r="T2096" s="323"/>
      <c r="U2096" s="325"/>
      <c r="V2096" s="327"/>
      <c r="W2096" s="329"/>
      <c r="X2096" s="325"/>
      <c r="Y2096" s="331"/>
      <c r="Z2096" s="331"/>
      <c r="AA2096" s="331"/>
      <c r="AB2096" s="268"/>
      <c r="AC2096" s="268"/>
      <c r="AD2096" s="238">
        <f>AD2095</f>
        <v>0</v>
      </c>
      <c r="AE2096" s="279" t="e">
        <f>VLOOKUP(AD2096,分类参数表!$I$2:$J$10,2,FALSE)</f>
        <v>#N/A</v>
      </c>
      <c r="AF2096" s="280"/>
      <c r="AG2096" s="266"/>
      <c r="AH2096" s="266"/>
      <c r="AI2096" s="266"/>
      <c r="AJ2096" s="266"/>
      <c r="AK2096" s="266"/>
      <c r="AL2096" s="266"/>
      <c r="AM2096" s="290"/>
      <c r="AN2096" s="291" t="e">
        <f t="shared" si="567"/>
        <v>#DIV/0!</v>
      </c>
      <c r="AO2096" s="297"/>
    </row>
    <row r="2097" spans="1:41" s="219" customFormat="1" ht="15" customHeight="1" x14ac:dyDescent="0.15">
      <c r="A2097" s="235"/>
      <c r="B2097" s="236">
        <f t="shared" si="572"/>
        <v>0</v>
      </c>
      <c r="C2097" s="237">
        <f t="shared" si="572"/>
        <v>0</v>
      </c>
      <c r="D2097" s="238">
        <f>D2096+1</f>
        <v>4</v>
      </c>
      <c r="E2097" s="238"/>
      <c r="F2097" s="239"/>
      <c r="G2097" s="238"/>
      <c r="H2097" s="238"/>
      <c r="I2097" s="238"/>
      <c r="J2097" s="238"/>
      <c r="K2097" s="238"/>
      <c r="L2097" s="238"/>
      <c r="M2097" s="238"/>
      <c r="N2097" s="238"/>
      <c r="O2097" s="256">
        <f t="shared" si="566"/>
        <v>0</v>
      </c>
      <c r="P2097" s="323"/>
      <c r="Q2097" s="266"/>
      <c r="R2097" s="331"/>
      <c r="S2097" s="347"/>
      <c r="T2097" s="323"/>
      <c r="U2097" s="325"/>
      <c r="V2097" s="327"/>
      <c r="W2097" s="329"/>
      <c r="X2097" s="325"/>
      <c r="Y2097" s="331"/>
      <c r="Z2097" s="331"/>
      <c r="AA2097" s="331"/>
      <c r="AB2097" s="267"/>
      <c r="AC2097" s="267"/>
      <c r="AD2097" s="238">
        <f>AD2096</f>
        <v>0</v>
      </c>
      <c r="AE2097" s="279" t="e">
        <f>VLOOKUP(AD2097,分类参数表!$I$2:$J$10,2,FALSE)</f>
        <v>#N/A</v>
      </c>
      <c r="AF2097" s="280"/>
      <c r="AG2097" s="266"/>
      <c r="AH2097" s="266"/>
      <c r="AI2097" s="266"/>
      <c r="AJ2097" s="266"/>
      <c r="AK2097" s="266"/>
      <c r="AL2097" s="266"/>
      <c r="AM2097" s="290"/>
      <c r="AN2097" s="291" t="e">
        <f t="shared" si="567"/>
        <v>#DIV/0!</v>
      </c>
      <c r="AO2097" s="297"/>
    </row>
    <row r="2098" spans="1:41" s="219" customFormat="1" ht="15" customHeight="1" x14ac:dyDescent="0.15">
      <c r="A2098" s="235"/>
      <c r="B2098" s="236">
        <f t="shared" si="572"/>
        <v>0</v>
      </c>
      <c r="C2098" s="237">
        <f t="shared" si="572"/>
        <v>0</v>
      </c>
      <c r="D2098" s="238">
        <f>D2097+1</f>
        <v>5</v>
      </c>
      <c r="E2098" s="238"/>
      <c r="F2098" s="239"/>
      <c r="G2098" s="238"/>
      <c r="H2098" s="238"/>
      <c r="I2098" s="238"/>
      <c r="J2098" s="238"/>
      <c r="K2098" s="238"/>
      <c r="L2098" s="238"/>
      <c r="M2098" s="238"/>
      <c r="N2098" s="238"/>
      <c r="O2098" s="256">
        <f t="shared" si="566"/>
        <v>0</v>
      </c>
      <c r="P2098" s="323"/>
      <c r="Q2098" s="266"/>
      <c r="R2098" s="331"/>
      <c r="S2098" s="347"/>
      <c r="T2098" s="323"/>
      <c r="U2098" s="325"/>
      <c r="V2098" s="327"/>
      <c r="W2098" s="329"/>
      <c r="X2098" s="325"/>
      <c r="Y2098" s="331"/>
      <c r="Z2098" s="331"/>
      <c r="AA2098" s="331"/>
      <c r="AB2098" s="267"/>
      <c r="AC2098" s="267"/>
      <c r="AD2098" s="238">
        <f>AD2097</f>
        <v>0</v>
      </c>
      <c r="AE2098" s="279" t="e">
        <f>VLOOKUP(AD2098,分类参数表!$I$2:$J$10,2,FALSE)</f>
        <v>#N/A</v>
      </c>
      <c r="AF2098" s="280"/>
      <c r="AG2098" s="266"/>
      <c r="AH2098" s="266"/>
      <c r="AI2098" s="266"/>
      <c r="AJ2098" s="266"/>
      <c r="AK2098" s="266"/>
      <c r="AL2098" s="266"/>
      <c r="AM2098" s="290"/>
      <c r="AN2098" s="291" t="e">
        <f t="shared" si="567"/>
        <v>#DIV/0!</v>
      </c>
      <c r="AO2098" s="297"/>
    </row>
    <row r="2099" spans="1:41" x14ac:dyDescent="0.15">
      <c r="A2099" s="253"/>
      <c r="B2099" s="38"/>
      <c r="C2099" s="37"/>
      <c r="D2099" s="38"/>
      <c r="E2099" s="38"/>
      <c r="F2099" s="38"/>
      <c r="G2099" s="38"/>
      <c r="H2099" s="38"/>
      <c r="I2099" s="38"/>
      <c r="J2099" s="38"/>
      <c r="K2099" s="38"/>
      <c r="L2099" s="38"/>
      <c r="M2099" s="38"/>
      <c r="N2099" s="38"/>
      <c r="O2099" s="38"/>
      <c r="P2099" s="38"/>
      <c r="Q2099" s="67"/>
      <c r="R2099" s="38"/>
      <c r="S2099" s="38"/>
      <c r="T2099" s="38"/>
      <c r="U2099" s="38"/>
      <c r="V2099" s="68"/>
      <c r="W2099" s="67"/>
      <c r="X2099" s="38"/>
      <c r="Y2099" s="68"/>
      <c r="Z2099" s="68"/>
      <c r="AA2099" s="68"/>
      <c r="AB2099" s="68"/>
      <c r="AC2099" s="68"/>
      <c r="AD2099" s="38"/>
      <c r="AE2099" s="286"/>
      <c r="AF2099" s="38"/>
      <c r="AG2099" s="38"/>
      <c r="AH2099" s="38"/>
      <c r="AI2099" s="38"/>
      <c r="AJ2099" s="38"/>
      <c r="AK2099" s="38"/>
      <c r="AL2099" s="38"/>
      <c r="AM2099" s="68"/>
      <c r="AN2099" s="90"/>
      <c r="AO2099" s="98"/>
    </row>
    <row r="2100" spans="1:41" s="218" customFormat="1" ht="15" customHeight="1" x14ac:dyDescent="0.15">
      <c r="A2100" s="229"/>
      <c r="B2100" s="230"/>
      <c r="C2100" s="231"/>
      <c r="D2100" s="232">
        <v>1</v>
      </c>
      <c r="E2100" s="233"/>
      <c r="F2100" s="233"/>
      <c r="G2100" s="232"/>
      <c r="H2100" s="234"/>
      <c r="I2100" s="234"/>
      <c r="J2100" s="232"/>
      <c r="K2100" s="233"/>
      <c r="L2100" s="232"/>
      <c r="M2100" s="232"/>
      <c r="N2100" s="232"/>
      <c r="O2100" s="255">
        <f t="shared" ref="O2100:O2124" si="573">N2100*M2100</f>
        <v>0</v>
      </c>
      <c r="P2100" s="322">
        <f>SUM(O2100:O2104)</f>
        <v>0</v>
      </c>
      <c r="Q2100" s="264"/>
      <c r="R2100" s="330">
        <f>SUMPRODUCT(Q2100:Q2104+0)</f>
        <v>0</v>
      </c>
      <c r="S2100" s="346" t="e">
        <f>R2100/P2100</f>
        <v>#DIV/0!</v>
      </c>
      <c r="T2100" s="322" t="e">
        <f>LOOKUP(S2100,{0.4,0.45,0.5,0.55,0.6,0.65,0.7,0.75,0.8,0.85,0.9,0.95,1},{0.1,0.175,0.25,0.325,0.4,0.475,0.55,0.625,0.7,0.775,0.85,0.925,1})</f>
        <v>#DIV/0!</v>
      </c>
      <c r="U2100" s="324"/>
      <c r="V2100" s="326"/>
      <c r="W2100" s="328"/>
      <c r="X2100" s="324"/>
      <c r="Y2100" s="330">
        <f>R2100-(V2100/10)-X2100</f>
        <v>0</v>
      </c>
      <c r="Z2100" s="330" t="e">
        <f>Y2100*T2100*AE2100</f>
        <v>#DIV/0!</v>
      </c>
      <c r="AA2100" s="330" t="e">
        <f>U2100-V2100+Z2100</f>
        <v>#DIV/0!</v>
      </c>
      <c r="AB2100" s="265"/>
      <c r="AC2100" s="265"/>
      <c r="AD2100" s="276"/>
      <c r="AE2100" s="277" t="e">
        <f>VLOOKUP(AD2100,分类参数表!$I$2:$J$10,2,FALSE)</f>
        <v>#N/A</v>
      </c>
      <c r="AF2100" s="278"/>
      <c r="AG2100" s="264"/>
      <c r="AH2100" s="264"/>
      <c r="AI2100" s="264"/>
      <c r="AJ2100" s="264"/>
      <c r="AK2100" s="264"/>
      <c r="AL2100" s="264"/>
      <c r="AM2100" s="288"/>
      <c r="AN2100" s="289" t="e">
        <f t="shared" ref="AN2100:AN2124" si="574">(Q2100-AM2100)/M2100/N2100</f>
        <v>#DIV/0!</v>
      </c>
      <c r="AO2100" s="296"/>
    </row>
    <row r="2101" spans="1:41" s="219" customFormat="1" ht="15" customHeight="1" x14ac:dyDescent="0.15">
      <c r="A2101" s="235"/>
      <c r="B2101" s="236">
        <f t="shared" ref="B2101:C2104" si="575">B2100</f>
        <v>0</v>
      </c>
      <c r="C2101" s="237">
        <f t="shared" si="575"/>
        <v>0</v>
      </c>
      <c r="D2101" s="238">
        <f>D2100+1</f>
        <v>2</v>
      </c>
      <c r="E2101" s="238"/>
      <c r="F2101" s="239"/>
      <c r="G2101" s="238"/>
      <c r="H2101" s="240"/>
      <c r="I2101" s="240"/>
      <c r="J2101" s="238"/>
      <c r="K2101" s="238"/>
      <c r="L2101" s="238"/>
      <c r="M2101" s="238"/>
      <c r="N2101" s="238"/>
      <c r="O2101" s="256">
        <f t="shared" si="573"/>
        <v>0</v>
      </c>
      <c r="P2101" s="323"/>
      <c r="Q2101" s="266"/>
      <c r="R2101" s="331"/>
      <c r="S2101" s="347"/>
      <c r="T2101" s="323"/>
      <c r="U2101" s="325"/>
      <c r="V2101" s="327"/>
      <c r="W2101" s="329"/>
      <c r="X2101" s="325"/>
      <c r="Y2101" s="331"/>
      <c r="Z2101" s="331"/>
      <c r="AA2101" s="331"/>
      <c r="AB2101" s="267"/>
      <c r="AC2101" s="267"/>
      <c r="AD2101" s="238">
        <f>AD2100</f>
        <v>0</v>
      </c>
      <c r="AE2101" s="279" t="e">
        <f>VLOOKUP(AD2101,分类参数表!$I$2:$J$10,2,FALSE)</f>
        <v>#N/A</v>
      </c>
      <c r="AF2101" s="280"/>
      <c r="AG2101" s="266"/>
      <c r="AH2101" s="266"/>
      <c r="AI2101" s="266"/>
      <c r="AJ2101" s="266"/>
      <c r="AK2101" s="266"/>
      <c r="AL2101" s="266"/>
      <c r="AM2101" s="290"/>
      <c r="AN2101" s="291" t="e">
        <f t="shared" si="574"/>
        <v>#DIV/0!</v>
      </c>
      <c r="AO2101" s="297"/>
    </row>
    <row r="2102" spans="1:41" s="219" customFormat="1" ht="15" customHeight="1" x14ac:dyDescent="0.15">
      <c r="A2102" s="235"/>
      <c r="B2102" s="236">
        <f t="shared" si="575"/>
        <v>0</v>
      </c>
      <c r="C2102" s="237">
        <f t="shared" si="575"/>
        <v>0</v>
      </c>
      <c r="D2102" s="238">
        <f>D2101+1</f>
        <v>3</v>
      </c>
      <c r="E2102" s="238"/>
      <c r="F2102" s="239"/>
      <c r="G2102" s="238"/>
      <c r="H2102" s="240"/>
      <c r="I2102" s="240"/>
      <c r="J2102" s="238"/>
      <c r="K2102" s="238"/>
      <c r="L2102" s="238"/>
      <c r="M2102" s="238"/>
      <c r="N2102" s="238"/>
      <c r="O2102" s="256">
        <f t="shared" si="573"/>
        <v>0</v>
      </c>
      <c r="P2102" s="323"/>
      <c r="Q2102" s="266"/>
      <c r="R2102" s="331"/>
      <c r="S2102" s="347"/>
      <c r="T2102" s="323"/>
      <c r="U2102" s="325"/>
      <c r="V2102" s="327"/>
      <c r="W2102" s="329"/>
      <c r="X2102" s="325"/>
      <c r="Y2102" s="331"/>
      <c r="Z2102" s="331"/>
      <c r="AA2102" s="331"/>
      <c r="AB2102" s="268"/>
      <c r="AC2102" s="268"/>
      <c r="AD2102" s="238">
        <f>AD2101</f>
        <v>0</v>
      </c>
      <c r="AE2102" s="279" t="e">
        <f>VLOOKUP(AD2102,分类参数表!$I$2:$J$10,2,FALSE)</f>
        <v>#N/A</v>
      </c>
      <c r="AF2102" s="280"/>
      <c r="AG2102" s="266"/>
      <c r="AH2102" s="266"/>
      <c r="AI2102" s="266"/>
      <c r="AJ2102" s="266"/>
      <c r="AK2102" s="266"/>
      <c r="AL2102" s="266"/>
      <c r="AM2102" s="290"/>
      <c r="AN2102" s="291" t="e">
        <f t="shared" si="574"/>
        <v>#DIV/0!</v>
      </c>
      <c r="AO2102" s="297"/>
    </row>
    <row r="2103" spans="1:41" s="219" customFormat="1" ht="15" customHeight="1" x14ac:dyDescent="0.15">
      <c r="A2103" s="235"/>
      <c r="B2103" s="236">
        <f t="shared" si="575"/>
        <v>0</v>
      </c>
      <c r="C2103" s="237">
        <f t="shared" si="575"/>
        <v>0</v>
      </c>
      <c r="D2103" s="238">
        <f>D2102+1</f>
        <v>4</v>
      </c>
      <c r="E2103" s="238"/>
      <c r="F2103" s="239"/>
      <c r="G2103" s="238"/>
      <c r="H2103" s="238"/>
      <c r="I2103" s="238"/>
      <c r="J2103" s="238"/>
      <c r="K2103" s="238"/>
      <c r="L2103" s="238"/>
      <c r="M2103" s="238"/>
      <c r="N2103" s="238"/>
      <c r="O2103" s="256">
        <f t="shared" si="573"/>
        <v>0</v>
      </c>
      <c r="P2103" s="323"/>
      <c r="Q2103" s="266"/>
      <c r="R2103" s="331"/>
      <c r="S2103" s="347"/>
      <c r="T2103" s="323"/>
      <c r="U2103" s="325"/>
      <c r="V2103" s="327"/>
      <c r="W2103" s="329"/>
      <c r="X2103" s="325"/>
      <c r="Y2103" s="331"/>
      <c r="Z2103" s="331"/>
      <c r="AA2103" s="331"/>
      <c r="AB2103" s="267"/>
      <c r="AC2103" s="267"/>
      <c r="AD2103" s="238">
        <f>AD2102</f>
        <v>0</v>
      </c>
      <c r="AE2103" s="279" t="e">
        <f>VLOOKUP(AD2103,分类参数表!$I$2:$J$10,2,FALSE)</f>
        <v>#N/A</v>
      </c>
      <c r="AF2103" s="280"/>
      <c r="AG2103" s="266"/>
      <c r="AH2103" s="266"/>
      <c r="AI2103" s="266"/>
      <c r="AJ2103" s="266"/>
      <c r="AK2103" s="266"/>
      <c r="AL2103" s="266"/>
      <c r="AM2103" s="290"/>
      <c r="AN2103" s="291" t="e">
        <f t="shared" si="574"/>
        <v>#DIV/0!</v>
      </c>
      <c r="AO2103" s="297"/>
    </row>
    <row r="2104" spans="1:41" s="219" customFormat="1" ht="15" customHeight="1" x14ac:dyDescent="0.15">
      <c r="A2104" s="235"/>
      <c r="B2104" s="236">
        <f t="shared" si="575"/>
        <v>0</v>
      </c>
      <c r="C2104" s="237">
        <f t="shared" si="575"/>
        <v>0</v>
      </c>
      <c r="D2104" s="238">
        <f>D2103+1</f>
        <v>5</v>
      </c>
      <c r="E2104" s="238"/>
      <c r="F2104" s="239"/>
      <c r="G2104" s="238"/>
      <c r="H2104" s="238"/>
      <c r="I2104" s="238"/>
      <c r="J2104" s="238"/>
      <c r="K2104" s="238"/>
      <c r="L2104" s="238"/>
      <c r="M2104" s="238"/>
      <c r="N2104" s="238"/>
      <c r="O2104" s="256">
        <f t="shared" si="573"/>
        <v>0</v>
      </c>
      <c r="P2104" s="323"/>
      <c r="Q2104" s="266"/>
      <c r="R2104" s="331"/>
      <c r="S2104" s="347"/>
      <c r="T2104" s="323"/>
      <c r="U2104" s="325"/>
      <c r="V2104" s="327"/>
      <c r="W2104" s="329"/>
      <c r="X2104" s="325"/>
      <c r="Y2104" s="331"/>
      <c r="Z2104" s="331"/>
      <c r="AA2104" s="331"/>
      <c r="AB2104" s="267"/>
      <c r="AC2104" s="267"/>
      <c r="AD2104" s="238">
        <f>AD2103</f>
        <v>0</v>
      </c>
      <c r="AE2104" s="279" t="e">
        <f>VLOOKUP(AD2104,分类参数表!$I$2:$J$10,2,FALSE)</f>
        <v>#N/A</v>
      </c>
      <c r="AF2104" s="280"/>
      <c r="AG2104" s="266"/>
      <c r="AH2104" s="266"/>
      <c r="AI2104" s="266"/>
      <c r="AJ2104" s="266"/>
      <c r="AK2104" s="266"/>
      <c r="AL2104" s="266"/>
      <c r="AM2104" s="290"/>
      <c r="AN2104" s="291" t="e">
        <f t="shared" si="574"/>
        <v>#DIV/0!</v>
      </c>
      <c r="AO2104" s="297"/>
    </row>
    <row r="2105" spans="1:41" s="220" customFormat="1" ht="15" customHeight="1" x14ac:dyDescent="0.15">
      <c r="A2105" s="241"/>
      <c r="B2105" s="242"/>
      <c r="C2105" s="243"/>
      <c r="D2105" s="244">
        <v>1</v>
      </c>
      <c r="E2105" s="245"/>
      <c r="F2105" s="245"/>
      <c r="G2105" s="244"/>
      <c r="H2105" s="246"/>
      <c r="I2105" s="246"/>
      <c r="J2105" s="244"/>
      <c r="K2105" s="245"/>
      <c r="L2105" s="244"/>
      <c r="M2105" s="244"/>
      <c r="N2105" s="244"/>
      <c r="O2105" s="257">
        <f t="shared" si="573"/>
        <v>0</v>
      </c>
      <c r="P2105" s="332">
        <f>SUM(O2105:O2109)</f>
        <v>0</v>
      </c>
      <c r="Q2105" s="269"/>
      <c r="R2105" s="318">
        <f>SUMPRODUCT(Q2105:Q2109+0)</f>
        <v>0</v>
      </c>
      <c r="S2105" s="334" t="e">
        <f>R2105/P2105</f>
        <v>#DIV/0!</v>
      </c>
      <c r="T2105" s="332" t="e">
        <f>LOOKUP(S2105,{0.4,0.45,0.5,0.55,0.6,0.65,0.7,0.75,0.8,0.85,0.9,0.95,1},{0.1,0.175,0.25,0.325,0.4,0.475,0.55,0.625,0.7,0.775,0.85,0.925,1})</f>
        <v>#DIV/0!</v>
      </c>
      <c r="U2105" s="320"/>
      <c r="V2105" s="344"/>
      <c r="W2105" s="342"/>
      <c r="X2105" s="320"/>
      <c r="Y2105" s="318">
        <f>R2105-(V2105/10)-X2105</f>
        <v>0</v>
      </c>
      <c r="Z2105" s="318" t="e">
        <f>Y2105*T2105*AE2105</f>
        <v>#DIV/0!</v>
      </c>
      <c r="AA2105" s="318" t="e">
        <f>U2105-V2105+Z2105</f>
        <v>#DIV/0!</v>
      </c>
      <c r="AB2105" s="270"/>
      <c r="AC2105" s="270"/>
      <c r="AD2105" s="281"/>
      <c r="AE2105" s="282" t="e">
        <f>VLOOKUP(AD2105,分类参数表!$I$2:$J$10,2,FALSE)</f>
        <v>#N/A</v>
      </c>
      <c r="AF2105" s="283"/>
      <c r="AG2105" s="269"/>
      <c r="AH2105" s="269"/>
      <c r="AI2105" s="269"/>
      <c r="AJ2105" s="269"/>
      <c r="AK2105" s="269"/>
      <c r="AL2105" s="269"/>
      <c r="AM2105" s="292"/>
      <c r="AN2105" s="293" t="e">
        <f t="shared" si="574"/>
        <v>#DIV/0!</v>
      </c>
      <c r="AO2105" s="298"/>
    </row>
    <row r="2106" spans="1:41" s="221" customFormat="1" ht="15" customHeight="1" x14ac:dyDescent="0.15">
      <c r="A2106" s="247"/>
      <c r="B2106" s="248">
        <f t="shared" ref="B2106:C2109" si="576">B2105</f>
        <v>0</v>
      </c>
      <c r="C2106" s="249">
        <f t="shared" si="576"/>
        <v>0</v>
      </c>
      <c r="D2106" s="250">
        <f>D2105+1</f>
        <v>2</v>
      </c>
      <c r="E2106" s="250"/>
      <c r="F2106" s="251"/>
      <c r="G2106" s="250"/>
      <c r="H2106" s="252"/>
      <c r="I2106" s="252"/>
      <c r="J2106" s="250"/>
      <c r="K2106" s="250"/>
      <c r="L2106" s="250"/>
      <c r="M2106" s="250"/>
      <c r="N2106" s="250"/>
      <c r="O2106" s="258">
        <f t="shared" si="573"/>
        <v>0</v>
      </c>
      <c r="P2106" s="333"/>
      <c r="Q2106" s="271"/>
      <c r="R2106" s="319"/>
      <c r="S2106" s="335"/>
      <c r="T2106" s="333"/>
      <c r="U2106" s="321"/>
      <c r="V2106" s="345"/>
      <c r="W2106" s="343"/>
      <c r="X2106" s="321"/>
      <c r="Y2106" s="319"/>
      <c r="Z2106" s="319"/>
      <c r="AA2106" s="319"/>
      <c r="AB2106" s="272"/>
      <c r="AC2106" s="272"/>
      <c r="AD2106" s="250">
        <f>AD2105</f>
        <v>0</v>
      </c>
      <c r="AE2106" s="284" t="e">
        <f>VLOOKUP(AD2106,分类参数表!$I$2:$J$10,2,FALSE)</f>
        <v>#N/A</v>
      </c>
      <c r="AF2106" s="285"/>
      <c r="AG2106" s="271"/>
      <c r="AH2106" s="271"/>
      <c r="AI2106" s="271"/>
      <c r="AJ2106" s="271"/>
      <c r="AK2106" s="271"/>
      <c r="AL2106" s="271"/>
      <c r="AM2106" s="294"/>
      <c r="AN2106" s="295" t="e">
        <f t="shared" si="574"/>
        <v>#DIV/0!</v>
      </c>
      <c r="AO2106" s="299"/>
    </row>
    <row r="2107" spans="1:41" s="221" customFormat="1" ht="15" customHeight="1" x14ac:dyDescent="0.15">
      <c r="A2107" s="247"/>
      <c r="B2107" s="248">
        <f t="shared" si="576"/>
        <v>0</v>
      </c>
      <c r="C2107" s="249">
        <f t="shared" si="576"/>
        <v>0</v>
      </c>
      <c r="D2107" s="250">
        <f>D2106+1</f>
        <v>3</v>
      </c>
      <c r="E2107" s="250"/>
      <c r="F2107" s="251"/>
      <c r="G2107" s="250"/>
      <c r="H2107" s="252"/>
      <c r="I2107" s="252"/>
      <c r="J2107" s="250"/>
      <c r="K2107" s="250"/>
      <c r="L2107" s="250"/>
      <c r="M2107" s="250"/>
      <c r="N2107" s="250"/>
      <c r="O2107" s="258">
        <f t="shared" si="573"/>
        <v>0</v>
      </c>
      <c r="P2107" s="333"/>
      <c r="Q2107" s="271"/>
      <c r="R2107" s="319"/>
      <c r="S2107" s="335"/>
      <c r="T2107" s="333"/>
      <c r="U2107" s="321"/>
      <c r="V2107" s="345"/>
      <c r="W2107" s="343"/>
      <c r="X2107" s="321"/>
      <c r="Y2107" s="319"/>
      <c r="Z2107" s="319"/>
      <c r="AA2107" s="319"/>
      <c r="AB2107" s="273"/>
      <c r="AC2107" s="273"/>
      <c r="AD2107" s="250">
        <f>AD2106</f>
        <v>0</v>
      </c>
      <c r="AE2107" s="284" t="e">
        <f>VLOOKUP(AD2107,分类参数表!$I$2:$J$10,2,FALSE)</f>
        <v>#N/A</v>
      </c>
      <c r="AF2107" s="285"/>
      <c r="AG2107" s="271"/>
      <c r="AH2107" s="271"/>
      <c r="AI2107" s="271"/>
      <c r="AJ2107" s="271"/>
      <c r="AK2107" s="271"/>
      <c r="AL2107" s="271"/>
      <c r="AM2107" s="294"/>
      <c r="AN2107" s="295" t="e">
        <f t="shared" si="574"/>
        <v>#DIV/0!</v>
      </c>
      <c r="AO2107" s="299"/>
    </row>
    <row r="2108" spans="1:41" s="221" customFormat="1" ht="15" customHeight="1" x14ac:dyDescent="0.15">
      <c r="A2108" s="247"/>
      <c r="B2108" s="248">
        <f t="shared" si="576"/>
        <v>0</v>
      </c>
      <c r="C2108" s="249">
        <f t="shared" si="576"/>
        <v>0</v>
      </c>
      <c r="D2108" s="250">
        <f>D2107+1</f>
        <v>4</v>
      </c>
      <c r="E2108" s="250"/>
      <c r="F2108" s="251"/>
      <c r="G2108" s="250"/>
      <c r="H2108" s="250"/>
      <c r="I2108" s="250"/>
      <c r="J2108" s="250"/>
      <c r="K2108" s="250"/>
      <c r="L2108" s="250"/>
      <c r="M2108" s="250"/>
      <c r="N2108" s="250"/>
      <c r="O2108" s="258">
        <f t="shared" si="573"/>
        <v>0</v>
      </c>
      <c r="P2108" s="333"/>
      <c r="Q2108" s="271"/>
      <c r="R2108" s="319"/>
      <c r="S2108" s="335"/>
      <c r="T2108" s="333"/>
      <c r="U2108" s="321"/>
      <c r="V2108" s="345"/>
      <c r="W2108" s="343"/>
      <c r="X2108" s="321"/>
      <c r="Y2108" s="319"/>
      <c r="Z2108" s="319"/>
      <c r="AA2108" s="319"/>
      <c r="AB2108" s="272"/>
      <c r="AC2108" s="272"/>
      <c r="AD2108" s="250">
        <f>AD2107</f>
        <v>0</v>
      </c>
      <c r="AE2108" s="284" t="e">
        <f>VLOOKUP(AD2108,分类参数表!$I$2:$J$10,2,FALSE)</f>
        <v>#N/A</v>
      </c>
      <c r="AF2108" s="285"/>
      <c r="AG2108" s="271"/>
      <c r="AH2108" s="271"/>
      <c r="AI2108" s="271"/>
      <c r="AJ2108" s="271"/>
      <c r="AK2108" s="271"/>
      <c r="AL2108" s="271"/>
      <c r="AM2108" s="294"/>
      <c r="AN2108" s="295" t="e">
        <f t="shared" si="574"/>
        <v>#DIV/0!</v>
      </c>
      <c r="AO2108" s="299"/>
    </row>
    <row r="2109" spans="1:41" s="221" customFormat="1" ht="15" customHeight="1" x14ac:dyDescent="0.15">
      <c r="A2109" s="247"/>
      <c r="B2109" s="248">
        <f t="shared" si="576"/>
        <v>0</v>
      </c>
      <c r="C2109" s="249">
        <f t="shared" si="576"/>
        <v>0</v>
      </c>
      <c r="D2109" s="250">
        <f>D2108+1</f>
        <v>5</v>
      </c>
      <c r="E2109" s="250"/>
      <c r="F2109" s="251"/>
      <c r="G2109" s="250"/>
      <c r="H2109" s="250"/>
      <c r="I2109" s="250"/>
      <c r="J2109" s="250"/>
      <c r="K2109" s="250"/>
      <c r="L2109" s="250"/>
      <c r="M2109" s="250"/>
      <c r="N2109" s="250"/>
      <c r="O2109" s="258">
        <f t="shared" si="573"/>
        <v>0</v>
      </c>
      <c r="P2109" s="333"/>
      <c r="Q2109" s="271"/>
      <c r="R2109" s="319"/>
      <c r="S2109" s="335"/>
      <c r="T2109" s="333"/>
      <c r="U2109" s="321"/>
      <c r="V2109" s="345"/>
      <c r="W2109" s="343"/>
      <c r="X2109" s="321"/>
      <c r="Y2109" s="319"/>
      <c r="Z2109" s="319"/>
      <c r="AA2109" s="319"/>
      <c r="AB2109" s="272"/>
      <c r="AC2109" s="272"/>
      <c r="AD2109" s="250">
        <f>AD2108</f>
        <v>0</v>
      </c>
      <c r="AE2109" s="284" t="e">
        <f>VLOOKUP(AD2109,分类参数表!$I$2:$J$10,2,FALSE)</f>
        <v>#N/A</v>
      </c>
      <c r="AF2109" s="285"/>
      <c r="AG2109" s="271"/>
      <c r="AH2109" s="271"/>
      <c r="AI2109" s="271"/>
      <c r="AJ2109" s="271"/>
      <c r="AK2109" s="271"/>
      <c r="AL2109" s="271"/>
      <c r="AM2109" s="294"/>
      <c r="AN2109" s="295" t="e">
        <f t="shared" si="574"/>
        <v>#DIV/0!</v>
      </c>
      <c r="AO2109" s="299"/>
    </row>
    <row r="2110" spans="1:41" s="218" customFormat="1" ht="15" customHeight="1" x14ac:dyDescent="0.15">
      <c r="A2110" s="229"/>
      <c r="B2110" s="230"/>
      <c r="C2110" s="231"/>
      <c r="D2110" s="232">
        <v>1</v>
      </c>
      <c r="E2110" s="233"/>
      <c r="F2110" s="233"/>
      <c r="G2110" s="232"/>
      <c r="H2110" s="234"/>
      <c r="I2110" s="234"/>
      <c r="J2110" s="232"/>
      <c r="K2110" s="233"/>
      <c r="L2110" s="232"/>
      <c r="M2110" s="232"/>
      <c r="N2110" s="232"/>
      <c r="O2110" s="255">
        <f t="shared" si="573"/>
        <v>0</v>
      </c>
      <c r="P2110" s="322">
        <f>SUM(O2110:O2114)</f>
        <v>0</v>
      </c>
      <c r="Q2110" s="264"/>
      <c r="R2110" s="330">
        <f>SUMPRODUCT(Q2110:Q2114+0)</f>
        <v>0</v>
      </c>
      <c r="S2110" s="346" t="e">
        <f>R2110/P2110</f>
        <v>#DIV/0!</v>
      </c>
      <c r="T2110" s="322" t="e">
        <f>LOOKUP(S2110,{0.4,0.45,0.5,0.55,0.6,0.65,0.7,0.75,0.8,0.85,0.9,0.95,1},{0.1,0.175,0.25,0.325,0.4,0.475,0.55,0.625,0.7,0.775,0.85,0.925,1})</f>
        <v>#DIV/0!</v>
      </c>
      <c r="U2110" s="324"/>
      <c r="V2110" s="326"/>
      <c r="W2110" s="328"/>
      <c r="X2110" s="324"/>
      <c r="Y2110" s="330">
        <f>R2110-(V2110/10)-X2110</f>
        <v>0</v>
      </c>
      <c r="Z2110" s="330" t="e">
        <f>Y2110*T2110*AE2110</f>
        <v>#DIV/0!</v>
      </c>
      <c r="AA2110" s="330" t="e">
        <f>U2110-V2110+Z2110</f>
        <v>#DIV/0!</v>
      </c>
      <c r="AB2110" s="265"/>
      <c r="AC2110" s="265"/>
      <c r="AD2110" s="276"/>
      <c r="AE2110" s="277" t="e">
        <f>VLOOKUP(AD2110,分类参数表!$I$2:$J$10,2,FALSE)</f>
        <v>#N/A</v>
      </c>
      <c r="AF2110" s="278"/>
      <c r="AG2110" s="264"/>
      <c r="AH2110" s="264"/>
      <c r="AI2110" s="264"/>
      <c r="AJ2110" s="264"/>
      <c r="AK2110" s="264"/>
      <c r="AL2110" s="264"/>
      <c r="AM2110" s="288"/>
      <c r="AN2110" s="289" t="e">
        <f t="shared" si="574"/>
        <v>#DIV/0!</v>
      </c>
      <c r="AO2110" s="296"/>
    </row>
    <row r="2111" spans="1:41" s="219" customFormat="1" ht="15" customHeight="1" x14ac:dyDescent="0.15">
      <c r="A2111" s="235"/>
      <c r="B2111" s="236">
        <f t="shared" ref="B2111:C2114" si="577">B2110</f>
        <v>0</v>
      </c>
      <c r="C2111" s="237">
        <f t="shared" si="577"/>
        <v>0</v>
      </c>
      <c r="D2111" s="238">
        <f>D2110+1</f>
        <v>2</v>
      </c>
      <c r="E2111" s="238"/>
      <c r="F2111" s="239"/>
      <c r="G2111" s="238"/>
      <c r="H2111" s="240"/>
      <c r="I2111" s="240"/>
      <c r="J2111" s="238"/>
      <c r="K2111" s="238"/>
      <c r="L2111" s="238"/>
      <c r="M2111" s="238"/>
      <c r="N2111" s="238"/>
      <c r="O2111" s="256">
        <f t="shared" si="573"/>
        <v>0</v>
      </c>
      <c r="P2111" s="323"/>
      <c r="Q2111" s="266"/>
      <c r="R2111" s="331"/>
      <c r="S2111" s="347"/>
      <c r="T2111" s="323"/>
      <c r="U2111" s="325"/>
      <c r="V2111" s="327"/>
      <c r="W2111" s="329"/>
      <c r="X2111" s="325"/>
      <c r="Y2111" s="331"/>
      <c r="Z2111" s="331"/>
      <c r="AA2111" s="331"/>
      <c r="AB2111" s="267"/>
      <c r="AC2111" s="267"/>
      <c r="AD2111" s="238">
        <f>AD2110</f>
        <v>0</v>
      </c>
      <c r="AE2111" s="279" t="e">
        <f>VLOOKUP(AD2111,分类参数表!$I$2:$J$10,2,FALSE)</f>
        <v>#N/A</v>
      </c>
      <c r="AF2111" s="280"/>
      <c r="AG2111" s="266"/>
      <c r="AH2111" s="266"/>
      <c r="AI2111" s="266"/>
      <c r="AJ2111" s="266"/>
      <c r="AK2111" s="266"/>
      <c r="AL2111" s="266"/>
      <c r="AM2111" s="290"/>
      <c r="AN2111" s="291" t="e">
        <f t="shared" si="574"/>
        <v>#DIV/0!</v>
      </c>
      <c r="AO2111" s="297"/>
    </row>
    <row r="2112" spans="1:41" s="219" customFormat="1" ht="15" customHeight="1" x14ac:dyDescent="0.15">
      <c r="A2112" s="235"/>
      <c r="B2112" s="236">
        <f t="shared" si="577"/>
        <v>0</v>
      </c>
      <c r="C2112" s="237">
        <f t="shared" si="577"/>
        <v>0</v>
      </c>
      <c r="D2112" s="238">
        <f>D2111+1</f>
        <v>3</v>
      </c>
      <c r="E2112" s="238"/>
      <c r="F2112" s="239"/>
      <c r="G2112" s="238"/>
      <c r="H2112" s="240"/>
      <c r="I2112" s="240"/>
      <c r="J2112" s="238"/>
      <c r="K2112" s="238"/>
      <c r="L2112" s="238"/>
      <c r="M2112" s="238"/>
      <c r="N2112" s="238"/>
      <c r="O2112" s="256">
        <f t="shared" si="573"/>
        <v>0</v>
      </c>
      <c r="P2112" s="323"/>
      <c r="Q2112" s="266"/>
      <c r="R2112" s="331"/>
      <c r="S2112" s="347"/>
      <c r="T2112" s="323"/>
      <c r="U2112" s="325"/>
      <c r="V2112" s="327"/>
      <c r="W2112" s="329"/>
      <c r="X2112" s="325"/>
      <c r="Y2112" s="331"/>
      <c r="Z2112" s="331"/>
      <c r="AA2112" s="331"/>
      <c r="AB2112" s="268"/>
      <c r="AC2112" s="268"/>
      <c r="AD2112" s="238">
        <f>AD2111</f>
        <v>0</v>
      </c>
      <c r="AE2112" s="279" t="e">
        <f>VLOOKUP(AD2112,分类参数表!$I$2:$J$10,2,FALSE)</f>
        <v>#N/A</v>
      </c>
      <c r="AF2112" s="280"/>
      <c r="AG2112" s="266"/>
      <c r="AH2112" s="266"/>
      <c r="AI2112" s="266"/>
      <c r="AJ2112" s="266"/>
      <c r="AK2112" s="266"/>
      <c r="AL2112" s="266"/>
      <c r="AM2112" s="290"/>
      <c r="AN2112" s="291" t="e">
        <f t="shared" si="574"/>
        <v>#DIV/0!</v>
      </c>
      <c r="AO2112" s="297"/>
    </row>
    <row r="2113" spans="1:41" s="219" customFormat="1" ht="15" customHeight="1" x14ac:dyDescent="0.15">
      <c r="A2113" s="235"/>
      <c r="B2113" s="236">
        <f t="shared" si="577"/>
        <v>0</v>
      </c>
      <c r="C2113" s="237">
        <f t="shared" si="577"/>
        <v>0</v>
      </c>
      <c r="D2113" s="238">
        <f>D2112+1</f>
        <v>4</v>
      </c>
      <c r="E2113" s="238"/>
      <c r="F2113" s="239"/>
      <c r="G2113" s="238"/>
      <c r="H2113" s="238"/>
      <c r="I2113" s="238"/>
      <c r="J2113" s="238"/>
      <c r="K2113" s="238"/>
      <c r="L2113" s="238"/>
      <c r="M2113" s="238"/>
      <c r="N2113" s="238"/>
      <c r="O2113" s="256">
        <f t="shared" si="573"/>
        <v>0</v>
      </c>
      <c r="P2113" s="323"/>
      <c r="Q2113" s="266"/>
      <c r="R2113" s="331"/>
      <c r="S2113" s="347"/>
      <c r="T2113" s="323"/>
      <c r="U2113" s="325"/>
      <c r="V2113" s="327"/>
      <c r="W2113" s="329"/>
      <c r="X2113" s="325"/>
      <c r="Y2113" s="331"/>
      <c r="Z2113" s="331"/>
      <c r="AA2113" s="331"/>
      <c r="AB2113" s="267"/>
      <c r="AC2113" s="267"/>
      <c r="AD2113" s="238">
        <f>AD2112</f>
        <v>0</v>
      </c>
      <c r="AE2113" s="279" t="e">
        <f>VLOOKUP(AD2113,分类参数表!$I$2:$J$10,2,FALSE)</f>
        <v>#N/A</v>
      </c>
      <c r="AF2113" s="280"/>
      <c r="AG2113" s="266"/>
      <c r="AH2113" s="266"/>
      <c r="AI2113" s="266"/>
      <c r="AJ2113" s="266"/>
      <c r="AK2113" s="266"/>
      <c r="AL2113" s="266"/>
      <c r="AM2113" s="290"/>
      <c r="AN2113" s="291" t="e">
        <f t="shared" si="574"/>
        <v>#DIV/0!</v>
      </c>
      <c r="AO2113" s="297"/>
    </row>
    <row r="2114" spans="1:41" s="219" customFormat="1" ht="15" customHeight="1" x14ac:dyDescent="0.15">
      <c r="A2114" s="235"/>
      <c r="B2114" s="236">
        <f t="shared" si="577"/>
        <v>0</v>
      </c>
      <c r="C2114" s="237">
        <f t="shared" si="577"/>
        <v>0</v>
      </c>
      <c r="D2114" s="238">
        <f>D2113+1</f>
        <v>5</v>
      </c>
      <c r="E2114" s="238"/>
      <c r="F2114" s="239"/>
      <c r="G2114" s="238"/>
      <c r="H2114" s="238"/>
      <c r="I2114" s="238"/>
      <c r="J2114" s="238"/>
      <c r="K2114" s="238"/>
      <c r="L2114" s="238"/>
      <c r="M2114" s="238"/>
      <c r="N2114" s="238"/>
      <c r="O2114" s="256">
        <f t="shared" si="573"/>
        <v>0</v>
      </c>
      <c r="P2114" s="323"/>
      <c r="Q2114" s="266"/>
      <c r="R2114" s="331"/>
      <c r="S2114" s="347"/>
      <c r="T2114" s="323"/>
      <c r="U2114" s="325"/>
      <c r="V2114" s="327"/>
      <c r="W2114" s="329"/>
      <c r="X2114" s="325"/>
      <c r="Y2114" s="331"/>
      <c r="Z2114" s="331"/>
      <c r="AA2114" s="331"/>
      <c r="AB2114" s="267"/>
      <c r="AC2114" s="267"/>
      <c r="AD2114" s="238">
        <f>AD2113</f>
        <v>0</v>
      </c>
      <c r="AE2114" s="279" t="e">
        <f>VLOOKUP(AD2114,分类参数表!$I$2:$J$10,2,FALSE)</f>
        <v>#N/A</v>
      </c>
      <c r="AF2114" s="280"/>
      <c r="AG2114" s="266"/>
      <c r="AH2114" s="266"/>
      <c r="AI2114" s="266"/>
      <c r="AJ2114" s="266"/>
      <c r="AK2114" s="266"/>
      <c r="AL2114" s="266"/>
      <c r="AM2114" s="290"/>
      <c r="AN2114" s="291" t="e">
        <f t="shared" si="574"/>
        <v>#DIV/0!</v>
      </c>
      <c r="AO2114" s="297"/>
    </row>
    <row r="2115" spans="1:41" s="220" customFormat="1" ht="15" customHeight="1" x14ac:dyDescent="0.15">
      <c r="A2115" s="241"/>
      <c r="B2115" s="242"/>
      <c r="C2115" s="243"/>
      <c r="D2115" s="244">
        <v>1</v>
      </c>
      <c r="E2115" s="245"/>
      <c r="F2115" s="245"/>
      <c r="G2115" s="244"/>
      <c r="H2115" s="246"/>
      <c r="I2115" s="246"/>
      <c r="J2115" s="244"/>
      <c r="K2115" s="245"/>
      <c r="L2115" s="244"/>
      <c r="M2115" s="244"/>
      <c r="N2115" s="244"/>
      <c r="O2115" s="257">
        <f t="shared" si="573"/>
        <v>0</v>
      </c>
      <c r="P2115" s="332">
        <f>SUM(O2115:O2119)</f>
        <v>0</v>
      </c>
      <c r="Q2115" s="269"/>
      <c r="R2115" s="318">
        <f>SUMPRODUCT(Q2115:Q2119+0)</f>
        <v>0</v>
      </c>
      <c r="S2115" s="334" t="e">
        <f>R2115/P2115</f>
        <v>#DIV/0!</v>
      </c>
      <c r="T2115" s="332" t="e">
        <f>LOOKUP(S2115,{0.4,0.45,0.5,0.55,0.6,0.65,0.7,0.75,0.8,0.85,0.9,0.95,1},{0.1,0.175,0.25,0.325,0.4,0.475,0.55,0.625,0.7,0.775,0.85,0.925,1})</f>
        <v>#DIV/0!</v>
      </c>
      <c r="U2115" s="320"/>
      <c r="V2115" s="344"/>
      <c r="W2115" s="342"/>
      <c r="X2115" s="320"/>
      <c r="Y2115" s="318">
        <f>R2115-(V2115/10)-X2115</f>
        <v>0</v>
      </c>
      <c r="Z2115" s="318" t="e">
        <f>Y2115*T2115*AE2115</f>
        <v>#DIV/0!</v>
      </c>
      <c r="AA2115" s="318" t="e">
        <f>U2115-V2115+Z2115</f>
        <v>#DIV/0!</v>
      </c>
      <c r="AB2115" s="270"/>
      <c r="AC2115" s="270"/>
      <c r="AD2115" s="281"/>
      <c r="AE2115" s="282" t="e">
        <f>VLOOKUP(AD2115,分类参数表!$I$2:$J$10,2,FALSE)</f>
        <v>#N/A</v>
      </c>
      <c r="AF2115" s="283"/>
      <c r="AG2115" s="269"/>
      <c r="AH2115" s="269"/>
      <c r="AI2115" s="269"/>
      <c r="AJ2115" s="269"/>
      <c r="AK2115" s="269"/>
      <c r="AL2115" s="269"/>
      <c r="AM2115" s="292"/>
      <c r="AN2115" s="293" t="e">
        <f t="shared" si="574"/>
        <v>#DIV/0!</v>
      </c>
      <c r="AO2115" s="298"/>
    </row>
    <row r="2116" spans="1:41" s="221" customFormat="1" ht="15" customHeight="1" x14ac:dyDescent="0.15">
      <c r="A2116" s="247"/>
      <c r="B2116" s="248">
        <f t="shared" ref="B2116:C2119" si="578">B2115</f>
        <v>0</v>
      </c>
      <c r="C2116" s="249">
        <f t="shared" si="578"/>
        <v>0</v>
      </c>
      <c r="D2116" s="250">
        <f>D2115+1</f>
        <v>2</v>
      </c>
      <c r="E2116" s="250"/>
      <c r="F2116" s="251"/>
      <c r="G2116" s="250"/>
      <c r="H2116" s="252"/>
      <c r="I2116" s="252"/>
      <c r="J2116" s="250"/>
      <c r="K2116" s="250"/>
      <c r="L2116" s="250"/>
      <c r="M2116" s="250"/>
      <c r="N2116" s="250"/>
      <c r="O2116" s="258">
        <f t="shared" si="573"/>
        <v>0</v>
      </c>
      <c r="P2116" s="333"/>
      <c r="Q2116" s="271"/>
      <c r="R2116" s="319"/>
      <c r="S2116" s="335"/>
      <c r="T2116" s="333"/>
      <c r="U2116" s="321"/>
      <c r="V2116" s="345"/>
      <c r="W2116" s="343"/>
      <c r="X2116" s="321"/>
      <c r="Y2116" s="319"/>
      <c r="Z2116" s="319"/>
      <c r="AA2116" s="319"/>
      <c r="AB2116" s="272"/>
      <c r="AC2116" s="272"/>
      <c r="AD2116" s="250">
        <f>AD2115</f>
        <v>0</v>
      </c>
      <c r="AE2116" s="284" t="e">
        <f>VLOOKUP(AD2116,分类参数表!$I$2:$J$10,2,FALSE)</f>
        <v>#N/A</v>
      </c>
      <c r="AF2116" s="285"/>
      <c r="AG2116" s="271"/>
      <c r="AH2116" s="271"/>
      <c r="AI2116" s="271"/>
      <c r="AJ2116" s="271"/>
      <c r="AK2116" s="271"/>
      <c r="AL2116" s="271"/>
      <c r="AM2116" s="294"/>
      <c r="AN2116" s="295" t="e">
        <f t="shared" si="574"/>
        <v>#DIV/0!</v>
      </c>
      <c r="AO2116" s="299"/>
    </row>
    <row r="2117" spans="1:41" s="221" customFormat="1" ht="15" customHeight="1" x14ac:dyDescent="0.15">
      <c r="A2117" s="247"/>
      <c r="B2117" s="248">
        <f t="shared" si="578"/>
        <v>0</v>
      </c>
      <c r="C2117" s="249">
        <f t="shared" si="578"/>
        <v>0</v>
      </c>
      <c r="D2117" s="250">
        <f>D2116+1</f>
        <v>3</v>
      </c>
      <c r="E2117" s="250"/>
      <c r="F2117" s="251"/>
      <c r="G2117" s="250"/>
      <c r="H2117" s="252"/>
      <c r="I2117" s="252"/>
      <c r="J2117" s="250"/>
      <c r="K2117" s="250"/>
      <c r="L2117" s="250"/>
      <c r="M2117" s="250"/>
      <c r="N2117" s="250"/>
      <c r="O2117" s="258">
        <f t="shared" si="573"/>
        <v>0</v>
      </c>
      <c r="P2117" s="333"/>
      <c r="Q2117" s="271"/>
      <c r="R2117" s="319"/>
      <c r="S2117" s="335"/>
      <c r="T2117" s="333"/>
      <c r="U2117" s="321"/>
      <c r="V2117" s="345"/>
      <c r="W2117" s="343"/>
      <c r="X2117" s="321"/>
      <c r="Y2117" s="319"/>
      <c r="Z2117" s="319"/>
      <c r="AA2117" s="319"/>
      <c r="AB2117" s="273"/>
      <c r="AC2117" s="273"/>
      <c r="AD2117" s="250">
        <f>AD2116</f>
        <v>0</v>
      </c>
      <c r="AE2117" s="284" t="e">
        <f>VLOOKUP(AD2117,分类参数表!$I$2:$J$10,2,FALSE)</f>
        <v>#N/A</v>
      </c>
      <c r="AF2117" s="285"/>
      <c r="AG2117" s="271"/>
      <c r="AH2117" s="271"/>
      <c r="AI2117" s="271"/>
      <c r="AJ2117" s="271"/>
      <c r="AK2117" s="271"/>
      <c r="AL2117" s="271"/>
      <c r="AM2117" s="294"/>
      <c r="AN2117" s="295" t="e">
        <f t="shared" si="574"/>
        <v>#DIV/0!</v>
      </c>
      <c r="AO2117" s="299"/>
    </row>
    <row r="2118" spans="1:41" s="221" customFormat="1" ht="15" customHeight="1" x14ac:dyDescent="0.15">
      <c r="A2118" s="247"/>
      <c r="B2118" s="248">
        <f t="shared" si="578"/>
        <v>0</v>
      </c>
      <c r="C2118" s="249">
        <f t="shared" si="578"/>
        <v>0</v>
      </c>
      <c r="D2118" s="250">
        <f>D2117+1</f>
        <v>4</v>
      </c>
      <c r="E2118" s="250"/>
      <c r="F2118" s="251"/>
      <c r="G2118" s="250"/>
      <c r="H2118" s="250"/>
      <c r="I2118" s="250"/>
      <c r="J2118" s="250"/>
      <c r="K2118" s="250"/>
      <c r="L2118" s="250"/>
      <c r="M2118" s="250"/>
      <c r="N2118" s="250"/>
      <c r="O2118" s="258">
        <f t="shared" si="573"/>
        <v>0</v>
      </c>
      <c r="P2118" s="333"/>
      <c r="Q2118" s="271"/>
      <c r="R2118" s="319"/>
      <c r="S2118" s="335"/>
      <c r="T2118" s="333"/>
      <c r="U2118" s="321"/>
      <c r="V2118" s="345"/>
      <c r="W2118" s="343"/>
      <c r="X2118" s="321"/>
      <c r="Y2118" s="319"/>
      <c r="Z2118" s="319"/>
      <c r="AA2118" s="319"/>
      <c r="AB2118" s="272"/>
      <c r="AC2118" s="272"/>
      <c r="AD2118" s="250">
        <f>AD2117</f>
        <v>0</v>
      </c>
      <c r="AE2118" s="284" t="e">
        <f>VLOOKUP(AD2118,分类参数表!$I$2:$J$10,2,FALSE)</f>
        <v>#N/A</v>
      </c>
      <c r="AF2118" s="285"/>
      <c r="AG2118" s="271"/>
      <c r="AH2118" s="271"/>
      <c r="AI2118" s="271"/>
      <c r="AJ2118" s="271"/>
      <c r="AK2118" s="271"/>
      <c r="AL2118" s="271"/>
      <c r="AM2118" s="294"/>
      <c r="AN2118" s="295" t="e">
        <f t="shared" si="574"/>
        <v>#DIV/0!</v>
      </c>
      <c r="AO2118" s="299"/>
    </row>
    <row r="2119" spans="1:41" s="221" customFormat="1" ht="15" customHeight="1" x14ac:dyDescent="0.15">
      <c r="A2119" s="247"/>
      <c r="B2119" s="248">
        <f t="shared" si="578"/>
        <v>0</v>
      </c>
      <c r="C2119" s="249">
        <f t="shared" si="578"/>
        <v>0</v>
      </c>
      <c r="D2119" s="250">
        <f>D2118+1</f>
        <v>5</v>
      </c>
      <c r="E2119" s="250"/>
      <c r="F2119" s="251"/>
      <c r="G2119" s="250"/>
      <c r="H2119" s="250"/>
      <c r="I2119" s="250"/>
      <c r="J2119" s="250"/>
      <c r="K2119" s="250"/>
      <c r="L2119" s="250"/>
      <c r="M2119" s="250"/>
      <c r="N2119" s="250"/>
      <c r="O2119" s="258">
        <f t="shared" si="573"/>
        <v>0</v>
      </c>
      <c r="P2119" s="333"/>
      <c r="Q2119" s="271"/>
      <c r="R2119" s="319"/>
      <c r="S2119" s="335"/>
      <c r="T2119" s="333"/>
      <c r="U2119" s="321"/>
      <c r="V2119" s="345"/>
      <c r="W2119" s="343"/>
      <c r="X2119" s="321"/>
      <c r="Y2119" s="319"/>
      <c r="Z2119" s="319"/>
      <c r="AA2119" s="319"/>
      <c r="AB2119" s="272"/>
      <c r="AC2119" s="272"/>
      <c r="AD2119" s="250">
        <f>AD2118</f>
        <v>0</v>
      </c>
      <c r="AE2119" s="284" t="e">
        <f>VLOOKUP(AD2119,分类参数表!$I$2:$J$10,2,FALSE)</f>
        <v>#N/A</v>
      </c>
      <c r="AF2119" s="285"/>
      <c r="AG2119" s="271"/>
      <c r="AH2119" s="271"/>
      <c r="AI2119" s="271"/>
      <c r="AJ2119" s="271"/>
      <c r="AK2119" s="271"/>
      <c r="AL2119" s="271"/>
      <c r="AM2119" s="294"/>
      <c r="AN2119" s="295" t="e">
        <f t="shared" si="574"/>
        <v>#DIV/0!</v>
      </c>
      <c r="AO2119" s="299"/>
    </row>
    <row r="2120" spans="1:41" s="218" customFormat="1" ht="15" customHeight="1" x14ac:dyDescent="0.15">
      <c r="A2120" s="229"/>
      <c r="B2120" s="230"/>
      <c r="C2120" s="231"/>
      <c r="D2120" s="232">
        <v>1</v>
      </c>
      <c r="E2120" s="233"/>
      <c r="F2120" s="233"/>
      <c r="G2120" s="232"/>
      <c r="H2120" s="234"/>
      <c r="I2120" s="234"/>
      <c r="J2120" s="232"/>
      <c r="K2120" s="233"/>
      <c r="L2120" s="232"/>
      <c r="M2120" s="232"/>
      <c r="N2120" s="232"/>
      <c r="O2120" s="255">
        <f t="shared" si="573"/>
        <v>0</v>
      </c>
      <c r="P2120" s="322">
        <f>SUM(O2120:O2124)</f>
        <v>0</v>
      </c>
      <c r="Q2120" s="264"/>
      <c r="R2120" s="330">
        <f>SUMPRODUCT(Q2120:Q2124+0)</f>
        <v>0</v>
      </c>
      <c r="S2120" s="346" t="e">
        <f>R2120/P2120</f>
        <v>#DIV/0!</v>
      </c>
      <c r="T2120" s="322" t="e">
        <f>LOOKUP(S2120,{0.4,0.45,0.5,0.55,0.6,0.65,0.7,0.75,0.8,0.85,0.9,0.95,1},{0.1,0.175,0.25,0.325,0.4,0.475,0.55,0.625,0.7,0.775,0.85,0.925,1})</f>
        <v>#DIV/0!</v>
      </c>
      <c r="U2120" s="324"/>
      <c r="V2120" s="326"/>
      <c r="W2120" s="328"/>
      <c r="X2120" s="324"/>
      <c r="Y2120" s="330">
        <f>R2120-(V2120/10)-X2120</f>
        <v>0</v>
      </c>
      <c r="Z2120" s="330" t="e">
        <f>Y2120*T2120*AE2120</f>
        <v>#DIV/0!</v>
      </c>
      <c r="AA2120" s="330" t="e">
        <f>U2120-V2120+Z2120</f>
        <v>#DIV/0!</v>
      </c>
      <c r="AB2120" s="265"/>
      <c r="AC2120" s="265"/>
      <c r="AD2120" s="276"/>
      <c r="AE2120" s="277" t="e">
        <f>VLOOKUP(AD2120,分类参数表!$I$2:$J$10,2,FALSE)</f>
        <v>#N/A</v>
      </c>
      <c r="AF2120" s="278"/>
      <c r="AG2120" s="264"/>
      <c r="AH2120" s="264"/>
      <c r="AI2120" s="264"/>
      <c r="AJ2120" s="264"/>
      <c r="AK2120" s="264"/>
      <c r="AL2120" s="264"/>
      <c r="AM2120" s="288"/>
      <c r="AN2120" s="289" t="e">
        <f t="shared" si="574"/>
        <v>#DIV/0!</v>
      </c>
      <c r="AO2120" s="296"/>
    </row>
    <row r="2121" spans="1:41" s="219" customFormat="1" ht="15" customHeight="1" x14ac:dyDescent="0.15">
      <c r="A2121" s="235"/>
      <c r="B2121" s="236">
        <f t="shared" ref="B2121:C2124" si="579">B2120</f>
        <v>0</v>
      </c>
      <c r="C2121" s="237">
        <f t="shared" si="579"/>
        <v>0</v>
      </c>
      <c r="D2121" s="238">
        <f>D2120+1</f>
        <v>2</v>
      </c>
      <c r="E2121" s="238"/>
      <c r="F2121" s="239"/>
      <c r="G2121" s="238"/>
      <c r="H2121" s="240"/>
      <c r="I2121" s="240"/>
      <c r="J2121" s="238"/>
      <c r="K2121" s="238"/>
      <c r="L2121" s="238"/>
      <c r="M2121" s="238"/>
      <c r="N2121" s="238"/>
      <c r="O2121" s="256">
        <f t="shared" si="573"/>
        <v>0</v>
      </c>
      <c r="P2121" s="323"/>
      <c r="Q2121" s="266"/>
      <c r="R2121" s="331"/>
      <c r="S2121" s="347"/>
      <c r="T2121" s="323"/>
      <c r="U2121" s="325"/>
      <c r="V2121" s="327"/>
      <c r="W2121" s="329"/>
      <c r="X2121" s="325"/>
      <c r="Y2121" s="331"/>
      <c r="Z2121" s="331"/>
      <c r="AA2121" s="331"/>
      <c r="AB2121" s="267"/>
      <c r="AC2121" s="267"/>
      <c r="AD2121" s="238">
        <f>AD2120</f>
        <v>0</v>
      </c>
      <c r="AE2121" s="279" t="e">
        <f>VLOOKUP(AD2121,分类参数表!$I$2:$J$10,2,FALSE)</f>
        <v>#N/A</v>
      </c>
      <c r="AF2121" s="280"/>
      <c r="AG2121" s="266"/>
      <c r="AH2121" s="266"/>
      <c r="AI2121" s="266"/>
      <c r="AJ2121" s="266"/>
      <c r="AK2121" s="266"/>
      <c r="AL2121" s="266"/>
      <c r="AM2121" s="290"/>
      <c r="AN2121" s="291" t="e">
        <f t="shared" si="574"/>
        <v>#DIV/0!</v>
      </c>
      <c r="AO2121" s="297"/>
    </row>
    <row r="2122" spans="1:41" s="219" customFormat="1" ht="15" customHeight="1" x14ac:dyDescent="0.15">
      <c r="A2122" s="235"/>
      <c r="B2122" s="236">
        <f t="shared" si="579"/>
        <v>0</v>
      </c>
      <c r="C2122" s="237">
        <f t="shared" si="579"/>
        <v>0</v>
      </c>
      <c r="D2122" s="238">
        <f>D2121+1</f>
        <v>3</v>
      </c>
      <c r="E2122" s="238"/>
      <c r="F2122" s="239"/>
      <c r="G2122" s="238"/>
      <c r="H2122" s="240"/>
      <c r="I2122" s="240"/>
      <c r="J2122" s="238"/>
      <c r="K2122" s="238"/>
      <c r="L2122" s="238"/>
      <c r="M2122" s="238"/>
      <c r="N2122" s="238"/>
      <c r="O2122" s="256">
        <f t="shared" si="573"/>
        <v>0</v>
      </c>
      <c r="P2122" s="323"/>
      <c r="Q2122" s="266"/>
      <c r="R2122" s="331"/>
      <c r="S2122" s="347"/>
      <c r="T2122" s="323"/>
      <c r="U2122" s="325"/>
      <c r="V2122" s="327"/>
      <c r="W2122" s="329"/>
      <c r="X2122" s="325"/>
      <c r="Y2122" s="331"/>
      <c r="Z2122" s="331"/>
      <c r="AA2122" s="331"/>
      <c r="AB2122" s="268"/>
      <c r="AC2122" s="268"/>
      <c r="AD2122" s="238">
        <f>AD2121</f>
        <v>0</v>
      </c>
      <c r="AE2122" s="279" t="e">
        <f>VLOOKUP(AD2122,分类参数表!$I$2:$J$10,2,FALSE)</f>
        <v>#N/A</v>
      </c>
      <c r="AF2122" s="280"/>
      <c r="AG2122" s="266"/>
      <c r="AH2122" s="266"/>
      <c r="AI2122" s="266"/>
      <c r="AJ2122" s="266"/>
      <c r="AK2122" s="266"/>
      <c r="AL2122" s="266"/>
      <c r="AM2122" s="290"/>
      <c r="AN2122" s="291" t="e">
        <f t="shared" si="574"/>
        <v>#DIV/0!</v>
      </c>
      <c r="AO2122" s="297"/>
    </row>
    <row r="2123" spans="1:41" s="219" customFormat="1" ht="15" customHeight="1" x14ac:dyDescent="0.15">
      <c r="A2123" s="235"/>
      <c r="B2123" s="236">
        <f t="shared" si="579"/>
        <v>0</v>
      </c>
      <c r="C2123" s="237">
        <f t="shared" si="579"/>
        <v>0</v>
      </c>
      <c r="D2123" s="238">
        <f>D2122+1</f>
        <v>4</v>
      </c>
      <c r="E2123" s="238"/>
      <c r="F2123" s="239"/>
      <c r="G2123" s="238"/>
      <c r="H2123" s="238"/>
      <c r="I2123" s="238"/>
      <c r="J2123" s="238"/>
      <c r="K2123" s="238"/>
      <c r="L2123" s="238"/>
      <c r="M2123" s="238"/>
      <c r="N2123" s="238"/>
      <c r="O2123" s="256">
        <f t="shared" si="573"/>
        <v>0</v>
      </c>
      <c r="P2123" s="323"/>
      <c r="Q2123" s="266"/>
      <c r="R2123" s="331"/>
      <c r="S2123" s="347"/>
      <c r="T2123" s="323"/>
      <c r="U2123" s="325"/>
      <c r="V2123" s="327"/>
      <c r="W2123" s="329"/>
      <c r="X2123" s="325"/>
      <c r="Y2123" s="331"/>
      <c r="Z2123" s="331"/>
      <c r="AA2123" s="331"/>
      <c r="AB2123" s="267"/>
      <c r="AC2123" s="267"/>
      <c r="AD2123" s="238">
        <f>AD2122</f>
        <v>0</v>
      </c>
      <c r="AE2123" s="279" t="e">
        <f>VLOOKUP(AD2123,分类参数表!$I$2:$J$10,2,FALSE)</f>
        <v>#N/A</v>
      </c>
      <c r="AF2123" s="280"/>
      <c r="AG2123" s="266"/>
      <c r="AH2123" s="266"/>
      <c r="AI2123" s="266"/>
      <c r="AJ2123" s="266"/>
      <c r="AK2123" s="266"/>
      <c r="AL2123" s="266"/>
      <c r="AM2123" s="290"/>
      <c r="AN2123" s="291" t="e">
        <f t="shared" si="574"/>
        <v>#DIV/0!</v>
      </c>
      <c r="AO2123" s="297"/>
    </row>
    <row r="2124" spans="1:41" s="219" customFormat="1" ht="15" customHeight="1" x14ac:dyDescent="0.15">
      <c r="A2124" s="235"/>
      <c r="B2124" s="236">
        <f t="shared" si="579"/>
        <v>0</v>
      </c>
      <c r="C2124" s="237">
        <f t="shared" si="579"/>
        <v>0</v>
      </c>
      <c r="D2124" s="238">
        <f>D2123+1</f>
        <v>5</v>
      </c>
      <c r="E2124" s="238"/>
      <c r="F2124" s="239"/>
      <c r="G2124" s="238"/>
      <c r="H2124" s="238"/>
      <c r="I2124" s="238"/>
      <c r="J2124" s="238"/>
      <c r="K2124" s="238"/>
      <c r="L2124" s="238"/>
      <c r="M2124" s="238"/>
      <c r="N2124" s="238"/>
      <c r="O2124" s="256">
        <f t="shared" si="573"/>
        <v>0</v>
      </c>
      <c r="P2124" s="323"/>
      <c r="Q2124" s="266"/>
      <c r="R2124" s="331"/>
      <c r="S2124" s="347"/>
      <c r="T2124" s="323"/>
      <c r="U2124" s="325"/>
      <c r="V2124" s="327"/>
      <c r="W2124" s="329"/>
      <c r="X2124" s="325"/>
      <c r="Y2124" s="331"/>
      <c r="Z2124" s="331"/>
      <c r="AA2124" s="331"/>
      <c r="AB2124" s="267"/>
      <c r="AC2124" s="267"/>
      <c r="AD2124" s="238">
        <f>AD2123</f>
        <v>0</v>
      </c>
      <c r="AE2124" s="279" t="e">
        <f>VLOOKUP(AD2124,分类参数表!$I$2:$J$10,2,FALSE)</f>
        <v>#N/A</v>
      </c>
      <c r="AF2124" s="280"/>
      <c r="AG2124" s="266"/>
      <c r="AH2124" s="266"/>
      <c r="AI2124" s="266"/>
      <c r="AJ2124" s="266"/>
      <c r="AK2124" s="266"/>
      <c r="AL2124" s="266"/>
      <c r="AM2124" s="290"/>
      <c r="AN2124" s="291" t="e">
        <f t="shared" si="574"/>
        <v>#DIV/0!</v>
      </c>
      <c r="AO2124" s="297"/>
    </row>
    <row r="2125" spans="1:41" x14ac:dyDescent="0.15">
      <c r="A2125" s="253"/>
      <c r="B2125" s="38"/>
      <c r="C2125" s="37"/>
      <c r="D2125" s="38"/>
      <c r="E2125" s="38"/>
      <c r="F2125" s="38"/>
      <c r="G2125" s="38"/>
      <c r="H2125" s="38"/>
      <c r="I2125" s="38"/>
      <c r="J2125" s="38"/>
      <c r="K2125" s="38"/>
      <c r="L2125" s="38"/>
      <c r="M2125" s="38"/>
      <c r="N2125" s="38"/>
      <c r="O2125" s="38"/>
      <c r="P2125" s="38"/>
      <c r="Q2125" s="67"/>
      <c r="R2125" s="38"/>
      <c r="S2125" s="38"/>
      <c r="T2125" s="38"/>
      <c r="U2125" s="38"/>
      <c r="V2125" s="68"/>
      <c r="W2125" s="67"/>
      <c r="X2125" s="38"/>
      <c r="Y2125" s="68"/>
      <c r="Z2125" s="68"/>
      <c r="AA2125" s="68"/>
      <c r="AB2125" s="68"/>
      <c r="AC2125" s="68"/>
      <c r="AD2125" s="38"/>
      <c r="AE2125" s="286"/>
      <c r="AF2125" s="38"/>
      <c r="AG2125" s="38"/>
      <c r="AH2125" s="38"/>
      <c r="AI2125" s="38"/>
      <c r="AJ2125" s="38"/>
      <c r="AK2125" s="38"/>
      <c r="AL2125" s="38"/>
      <c r="AM2125" s="68"/>
      <c r="AN2125" s="90"/>
      <c r="AO2125" s="98"/>
    </row>
    <row r="2126" spans="1:41" s="218" customFormat="1" ht="15" customHeight="1" x14ac:dyDescent="0.15">
      <c r="A2126" s="229"/>
      <c r="B2126" s="230"/>
      <c r="C2126" s="231"/>
      <c r="D2126" s="232">
        <v>1</v>
      </c>
      <c r="E2126" s="233"/>
      <c r="F2126" s="233"/>
      <c r="G2126" s="232"/>
      <c r="H2126" s="234"/>
      <c r="I2126" s="234"/>
      <c r="J2126" s="232"/>
      <c r="K2126" s="233"/>
      <c r="L2126" s="232"/>
      <c r="M2126" s="232"/>
      <c r="N2126" s="232"/>
      <c r="O2126" s="255">
        <f t="shared" ref="O2126:O2150" si="580">N2126*M2126</f>
        <v>0</v>
      </c>
      <c r="P2126" s="322">
        <f>SUM(O2126:O2130)</f>
        <v>0</v>
      </c>
      <c r="Q2126" s="264"/>
      <c r="R2126" s="330">
        <f>SUMPRODUCT(Q2126:Q2130+0)</f>
        <v>0</v>
      </c>
      <c r="S2126" s="346" t="e">
        <f>R2126/P2126</f>
        <v>#DIV/0!</v>
      </c>
      <c r="T2126" s="322" t="e">
        <f>LOOKUP(S2126,{0.4,0.45,0.5,0.55,0.6,0.65,0.7,0.75,0.8,0.85,0.9,0.95,1},{0.1,0.175,0.25,0.325,0.4,0.475,0.55,0.625,0.7,0.775,0.85,0.925,1})</f>
        <v>#DIV/0!</v>
      </c>
      <c r="U2126" s="324"/>
      <c r="V2126" s="326"/>
      <c r="W2126" s="328"/>
      <c r="X2126" s="324"/>
      <c r="Y2126" s="330">
        <f>R2126-(V2126/10)-X2126</f>
        <v>0</v>
      </c>
      <c r="Z2126" s="330" t="e">
        <f>Y2126*T2126*AE2126</f>
        <v>#DIV/0!</v>
      </c>
      <c r="AA2126" s="330" t="e">
        <f>U2126-V2126+Z2126</f>
        <v>#DIV/0!</v>
      </c>
      <c r="AB2126" s="265"/>
      <c r="AC2126" s="265"/>
      <c r="AD2126" s="276"/>
      <c r="AE2126" s="277" t="e">
        <f>VLOOKUP(AD2126,分类参数表!$I$2:$J$10,2,FALSE)</f>
        <v>#N/A</v>
      </c>
      <c r="AF2126" s="278"/>
      <c r="AG2126" s="264"/>
      <c r="AH2126" s="264"/>
      <c r="AI2126" s="264"/>
      <c r="AJ2126" s="264"/>
      <c r="AK2126" s="264"/>
      <c r="AL2126" s="264"/>
      <c r="AM2126" s="288"/>
      <c r="AN2126" s="289" t="e">
        <f t="shared" ref="AN2126:AN2150" si="581">(Q2126-AM2126)/M2126/N2126</f>
        <v>#DIV/0!</v>
      </c>
      <c r="AO2126" s="296"/>
    </row>
    <row r="2127" spans="1:41" s="219" customFormat="1" ht="15" customHeight="1" x14ac:dyDescent="0.15">
      <c r="A2127" s="235"/>
      <c r="B2127" s="236">
        <f t="shared" ref="B2127:C2130" si="582">B2126</f>
        <v>0</v>
      </c>
      <c r="C2127" s="237">
        <f t="shared" si="582"/>
        <v>0</v>
      </c>
      <c r="D2127" s="238">
        <f>D2126+1</f>
        <v>2</v>
      </c>
      <c r="E2127" s="238"/>
      <c r="F2127" s="239"/>
      <c r="G2127" s="238"/>
      <c r="H2127" s="240"/>
      <c r="I2127" s="240"/>
      <c r="J2127" s="238"/>
      <c r="K2127" s="238"/>
      <c r="L2127" s="238"/>
      <c r="M2127" s="238"/>
      <c r="N2127" s="238"/>
      <c r="O2127" s="256">
        <f t="shared" si="580"/>
        <v>0</v>
      </c>
      <c r="P2127" s="323"/>
      <c r="Q2127" s="266"/>
      <c r="R2127" s="331"/>
      <c r="S2127" s="347"/>
      <c r="T2127" s="323"/>
      <c r="U2127" s="325"/>
      <c r="V2127" s="327"/>
      <c r="W2127" s="329"/>
      <c r="X2127" s="325"/>
      <c r="Y2127" s="331"/>
      <c r="Z2127" s="331"/>
      <c r="AA2127" s="331"/>
      <c r="AB2127" s="267"/>
      <c r="AC2127" s="267"/>
      <c r="AD2127" s="238">
        <f>AD2126</f>
        <v>0</v>
      </c>
      <c r="AE2127" s="279" t="e">
        <f>VLOOKUP(AD2127,分类参数表!$I$2:$J$10,2,FALSE)</f>
        <v>#N/A</v>
      </c>
      <c r="AF2127" s="280"/>
      <c r="AG2127" s="266"/>
      <c r="AH2127" s="266"/>
      <c r="AI2127" s="266"/>
      <c r="AJ2127" s="266"/>
      <c r="AK2127" s="266"/>
      <c r="AL2127" s="266"/>
      <c r="AM2127" s="290"/>
      <c r="AN2127" s="291" t="e">
        <f t="shared" si="581"/>
        <v>#DIV/0!</v>
      </c>
      <c r="AO2127" s="297"/>
    </row>
    <row r="2128" spans="1:41" s="219" customFormat="1" ht="15" customHeight="1" x14ac:dyDescent="0.15">
      <c r="A2128" s="235"/>
      <c r="B2128" s="236">
        <f t="shared" si="582"/>
        <v>0</v>
      </c>
      <c r="C2128" s="237">
        <f t="shared" si="582"/>
        <v>0</v>
      </c>
      <c r="D2128" s="238">
        <f>D2127+1</f>
        <v>3</v>
      </c>
      <c r="E2128" s="238"/>
      <c r="F2128" s="239"/>
      <c r="G2128" s="238"/>
      <c r="H2128" s="240"/>
      <c r="I2128" s="240"/>
      <c r="J2128" s="238"/>
      <c r="K2128" s="238"/>
      <c r="L2128" s="238"/>
      <c r="M2128" s="238"/>
      <c r="N2128" s="238"/>
      <c r="O2128" s="256">
        <f t="shared" si="580"/>
        <v>0</v>
      </c>
      <c r="P2128" s="323"/>
      <c r="Q2128" s="266"/>
      <c r="R2128" s="331"/>
      <c r="S2128" s="347"/>
      <c r="T2128" s="323"/>
      <c r="U2128" s="325"/>
      <c r="V2128" s="327"/>
      <c r="W2128" s="329"/>
      <c r="X2128" s="325"/>
      <c r="Y2128" s="331"/>
      <c r="Z2128" s="331"/>
      <c r="AA2128" s="331"/>
      <c r="AB2128" s="268"/>
      <c r="AC2128" s="268"/>
      <c r="AD2128" s="238">
        <f>AD2127</f>
        <v>0</v>
      </c>
      <c r="AE2128" s="279" t="e">
        <f>VLOOKUP(AD2128,分类参数表!$I$2:$J$10,2,FALSE)</f>
        <v>#N/A</v>
      </c>
      <c r="AF2128" s="280"/>
      <c r="AG2128" s="266"/>
      <c r="AH2128" s="266"/>
      <c r="AI2128" s="266"/>
      <c r="AJ2128" s="266"/>
      <c r="AK2128" s="266"/>
      <c r="AL2128" s="266"/>
      <c r="AM2128" s="290"/>
      <c r="AN2128" s="291" t="e">
        <f t="shared" si="581"/>
        <v>#DIV/0!</v>
      </c>
      <c r="AO2128" s="297"/>
    </row>
    <row r="2129" spans="1:41" s="219" customFormat="1" ht="15" customHeight="1" x14ac:dyDescent="0.15">
      <c r="A2129" s="235"/>
      <c r="B2129" s="236">
        <f t="shared" si="582"/>
        <v>0</v>
      </c>
      <c r="C2129" s="237">
        <f t="shared" si="582"/>
        <v>0</v>
      </c>
      <c r="D2129" s="238">
        <f>D2128+1</f>
        <v>4</v>
      </c>
      <c r="E2129" s="238"/>
      <c r="F2129" s="239"/>
      <c r="G2129" s="238"/>
      <c r="H2129" s="238"/>
      <c r="I2129" s="238"/>
      <c r="J2129" s="238"/>
      <c r="K2129" s="238"/>
      <c r="L2129" s="238"/>
      <c r="M2129" s="238"/>
      <c r="N2129" s="238"/>
      <c r="O2129" s="256">
        <f t="shared" si="580"/>
        <v>0</v>
      </c>
      <c r="P2129" s="323"/>
      <c r="Q2129" s="266"/>
      <c r="R2129" s="331"/>
      <c r="S2129" s="347"/>
      <c r="T2129" s="323"/>
      <c r="U2129" s="325"/>
      <c r="V2129" s="327"/>
      <c r="W2129" s="329"/>
      <c r="X2129" s="325"/>
      <c r="Y2129" s="331"/>
      <c r="Z2129" s="331"/>
      <c r="AA2129" s="331"/>
      <c r="AB2129" s="267"/>
      <c r="AC2129" s="267"/>
      <c r="AD2129" s="238">
        <f>AD2128</f>
        <v>0</v>
      </c>
      <c r="AE2129" s="279" t="e">
        <f>VLOOKUP(AD2129,分类参数表!$I$2:$J$10,2,FALSE)</f>
        <v>#N/A</v>
      </c>
      <c r="AF2129" s="280"/>
      <c r="AG2129" s="266"/>
      <c r="AH2129" s="266"/>
      <c r="AI2129" s="266"/>
      <c r="AJ2129" s="266"/>
      <c r="AK2129" s="266"/>
      <c r="AL2129" s="266"/>
      <c r="AM2129" s="290"/>
      <c r="AN2129" s="291" t="e">
        <f t="shared" si="581"/>
        <v>#DIV/0!</v>
      </c>
      <c r="AO2129" s="297"/>
    </row>
    <row r="2130" spans="1:41" s="219" customFormat="1" ht="15" customHeight="1" x14ac:dyDescent="0.15">
      <c r="A2130" s="235"/>
      <c r="B2130" s="236">
        <f t="shared" si="582"/>
        <v>0</v>
      </c>
      <c r="C2130" s="237">
        <f t="shared" si="582"/>
        <v>0</v>
      </c>
      <c r="D2130" s="238">
        <f>D2129+1</f>
        <v>5</v>
      </c>
      <c r="E2130" s="238"/>
      <c r="F2130" s="239"/>
      <c r="G2130" s="238"/>
      <c r="H2130" s="238"/>
      <c r="I2130" s="238"/>
      <c r="J2130" s="238"/>
      <c r="K2130" s="238"/>
      <c r="L2130" s="238"/>
      <c r="M2130" s="238"/>
      <c r="N2130" s="238"/>
      <c r="O2130" s="256">
        <f t="shared" si="580"/>
        <v>0</v>
      </c>
      <c r="P2130" s="323"/>
      <c r="Q2130" s="266"/>
      <c r="R2130" s="331"/>
      <c r="S2130" s="347"/>
      <c r="T2130" s="323"/>
      <c r="U2130" s="325"/>
      <c r="V2130" s="327"/>
      <c r="W2130" s="329"/>
      <c r="X2130" s="325"/>
      <c r="Y2130" s="331"/>
      <c r="Z2130" s="331"/>
      <c r="AA2130" s="331"/>
      <c r="AB2130" s="267"/>
      <c r="AC2130" s="267"/>
      <c r="AD2130" s="238">
        <f>AD2129</f>
        <v>0</v>
      </c>
      <c r="AE2130" s="279" t="e">
        <f>VLOOKUP(AD2130,分类参数表!$I$2:$J$10,2,FALSE)</f>
        <v>#N/A</v>
      </c>
      <c r="AF2130" s="280"/>
      <c r="AG2130" s="266"/>
      <c r="AH2130" s="266"/>
      <c r="AI2130" s="266"/>
      <c r="AJ2130" s="266"/>
      <c r="AK2130" s="266"/>
      <c r="AL2130" s="266"/>
      <c r="AM2130" s="290"/>
      <c r="AN2130" s="291" t="e">
        <f t="shared" si="581"/>
        <v>#DIV/0!</v>
      </c>
      <c r="AO2130" s="297"/>
    </row>
    <row r="2131" spans="1:41" s="220" customFormat="1" ht="15" customHeight="1" x14ac:dyDescent="0.15">
      <c r="A2131" s="241"/>
      <c r="B2131" s="242"/>
      <c r="C2131" s="243"/>
      <c r="D2131" s="244">
        <v>1</v>
      </c>
      <c r="E2131" s="245"/>
      <c r="F2131" s="245"/>
      <c r="G2131" s="244"/>
      <c r="H2131" s="246"/>
      <c r="I2131" s="246"/>
      <c r="J2131" s="244"/>
      <c r="K2131" s="245"/>
      <c r="L2131" s="244"/>
      <c r="M2131" s="244"/>
      <c r="N2131" s="244"/>
      <c r="O2131" s="257">
        <f t="shared" si="580"/>
        <v>0</v>
      </c>
      <c r="P2131" s="332">
        <f>SUM(O2131:O2135)</f>
        <v>0</v>
      </c>
      <c r="Q2131" s="269"/>
      <c r="R2131" s="318">
        <f>SUMPRODUCT(Q2131:Q2135+0)</f>
        <v>0</v>
      </c>
      <c r="S2131" s="334" t="e">
        <f>R2131/P2131</f>
        <v>#DIV/0!</v>
      </c>
      <c r="T2131" s="332" t="e">
        <f>LOOKUP(S2131,{0.4,0.45,0.5,0.55,0.6,0.65,0.7,0.75,0.8,0.85,0.9,0.95,1},{0.1,0.175,0.25,0.325,0.4,0.475,0.55,0.625,0.7,0.775,0.85,0.925,1})</f>
        <v>#DIV/0!</v>
      </c>
      <c r="U2131" s="320"/>
      <c r="V2131" s="344"/>
      <c r="W2131" s="342"/>
      <c r="X2131" s="320"/>
      <c r="Y2131" s="318">
        <f>R2131-(V2131/10)-X2131</f>
        <v>0</v>
      </c>
      <c r="Z2131" s="318" t="e">
        <f>Y2131*T2131*AE2131</f>
        <v>#DIV/0!</v>
      </c>
      <c r="AA2131" s="318" t="e">
        <f>U2131-V2131+Z2131</f>
        <v>#DIV/0!</v>
      </c>
      <c r="AB2131" s="270"/>
      <c r="AC2131" s="270"/>
      <c r="AD2131" s="281"/>
      <c r="AE2131" s="282" t="e">
        <f>VLOOKUP(AD2131,分类参数表!$I$2:$J$10,2,FALSE)</f>
        <v>#N/A</v>
      </c>
      <c r="AF2131" s="283"/>
      <c r="AG2131" s="269"/>
      <c r="AH2131" s="269"/>
      <c r="AI2131" s="269"/>
      <c r="AJ2131" s="269"/>
      <c r="AK2131" s="269"/>
      <c r="AL2131" s="269"/>
      <c r="AM2131" s="292"/>
      <c r="AN2131" s="293" t="e">
        <f t="shared" si="581"/>
        <v>#DIV/0!</v>
      </c>
      <c r="AO2131" s="298"/>
    </row>
    <row r="2132" spans="1:41" s="221" customFormat="1" ht="15" customHeight="1" x14ac:dyDescent="0.15">
      <c r="A2132" s="247"/>
      <c r="B2132" s="248">
        <f t="shared" ref="B2132:C2135" si="583">B2131</f>
        <v>0</v>
      </c>
      <c r="C2132" s="249">
        <f t="shared" si="583"/>
        <v>0</v>
      </c>
      <c r="D2132" s="250">
        <f>D2131+1</f>
        <v>2</v>
      </c>
      <c r="E2132" s="250"/>
      <c r="F2132" s="251"/>
      <c r="G2132" s="250"/>
      <c r="H2132" s="252"/>
      <c r="I2132" s="252"/>
      <c r="J2132" s="250"/>
      <c r="K2132" s="250"/>
      <c r="L2132" s="250"/>
      <c r="M2132" s="250"/>
      <c r="N2132" s="250"/>
      <c r="O2132" s="258">
        <f t="shared" si="580"/>
        <v>0</v>
      </c>
      <c r="P2132" s="333"/>
      <c r="Q2132" s="271"/>
      <c r="R2132" s="319"/>
      <c r="S2132" s="335"/>
      <c r="T2132" s="333"/>
      <c r="U2132" s="321"/>
      <c r="V2132" s="345"/>
      <c r="W2132" s="343"/>
      <c r="X2132" s="321"/>
      <c r="Y2132" s="319"/>
      <c r="Z2132" s="319"/>
      <c r="AA2132" s="319"/>
      <c r="AB2132" s="272"/>
      <c r="AC2132" s="272"/>
      <c r="AD2132" s="250">
        <f>AD2131</f>
        <v>0</v>
      </c>
      <c r="AE2132" s="284" t="e">
        <f>VLOOKUP(AD2132,分类参数表!$I$2:$J$10,2,FALSE)</f>
        <v>#N/A</v>
      </c>
      <c r="AF2132" s="285"/>
      <c r="AG2132" s="271"/>
      <c r="AH2132" s="271"/>
      <c r="AI2132" s="271"/>
      <c r="AJ2132" s="271"/>
      <c r="AK2132" s="271"/>
      <c r="AL2132" s="271"/>
      <c r="AM2132" s="294"/>
      <c r="AN2132" s="295" t="e">
        <f t="shared" si="581"/>
        <v>#DIV/0!</v>
      </c>
      <c r="AO2132" s="299"/>
    </row>
    <row r="2133" spans="1:41" s="221" customFormat="1" ht="15" customHeight="1" x14ac:dyDescent="0.15">
      <c r="A2133" s="247"/>
      <c r="B2133" s="248">
        <f t="shared" si="583"/>
        <v>0</v>
      </c>
      <c r="C2133" s="249">
        <f t="shared" si="583"/>
        <v>0</v>
      </c>
      <c r="D2133" s="250">
        <f>D2132+1</f>
        <v>3</v>
      </c>
      <c r="E2133" s="250"/>
      <c r="F2133" s="251"/>
      <c r="G2133" s="250"/>
      <c r="H2133" s="252"/>
      <c r="I2133" s="252"/>
      <c r="J2133" s="250"/>
      <c r="K2133" s="250"/>
      <c r="L2133" s="250"/>
      <c r="M2133" s="250"/>
      <c r="N2133" s="250"/>
      <c r="O2133" s="258">
        <f t="shared" si="580"/>
        <v>0</v>
      </c>
      <c r="P2133" s="333"/>
      <c r="Q2133" s="271"/>
      <c r="R2133" s="319"/>
      <c r="S2133" s="335"/>
      <c r="T2133" s="333"/>
      <c r="U2133" s="321"/>
      <c r="V2133" s="345"/>
      <c r="W2133" s="343"/>
      <c r="X2133" s="321"/>
      <c r="Y2133" s="319"/>
      <c r="Z2133" s="319"/>
      <c r="AA2133" s="319"/>
      <c r="AB2133" s="273"/>
      <c r="AC2133" s="273"/>
      <c r="AD2133" s="250">
        <f>AD2132</f>
        <v>0</v>
      </c>
      <c r="AE2133" s="284" t="e">
        <f>VLOOKUP(AD2133,分类参数表!$I$2:$J$10,2,FALSE)</f>
        <v>#N/A</v>
      </c>
      <c r="AF2133" s="285"/>
      <c r="AG2133" s="271"/>
      <c r="AH2133" s="271"/>
      <c r="AI2133" s="271"/>
      <c r="AJ2133" s="271"/>
      <c r="AK2133" s="271"/>
      <c r="AL2133" s="271"/>
      <c r="AM2133" s="294"/>
      <c r="AN2133" s="295" t="e">
        <f t="shared" si="581"/>
        <v>#DIV/0!</v>
      </c>
      <c r="AO2133" s="299"/>
    </row>
    <row r="2134" spans="1:41" s="221" customFormat="1" ht="15" customHeight="1" x14ac:dyDescent="0.15">
      <c r="A2134" s="247"/>
      <c r="B2134" s="248">
        <f t="shared" si="583"/>
        <v>0</v>
      </c>
      <c r="C2134" s="249">
        <f t="shared" si="583"/>
        <v>0</v>
      </c>
      <c r="D2134" s="250">
        <f>D2133+1</f>
        <v>4</v>
      </c>
      <c r="E2134" s="250"/>
      <c r="F2134" s="251"/>
      <c r="G2134" s="250"/>
      <c r="H2134" s="250"/>
      <c r="I2134" s="250"/>
      <c r="J2134" s="250"/>
      <c r="K2134" s="250"/>
      <c r="L2134" s="250"/>
      <c r="M2134" s="250"/>
      <c r="N2134" s="250"/>
      <c r="O2134" s="258">
        <f t="shared" si="580"/>
        <v>0</v>
      </c>
      <c r="P2134" s="333"/>
      <c r="Q2134" s="271"/>
      <c r="R2134" s="319"/>
      <c r="S2134" s="335"/>
      <c r="T2134" s="333"/>
      <c r="U2134" s="321"/>
      <c r="V2134" s="345"/>
      <c r="W2134" s="343"/>
      <c r="X2134" s="321"/>
      <c r="Y2134" s="319"/>
      <c r="Z2134" s="319"/>
      <c r="AA2134" s="319"/>
      <c r="AB2134" s="272"/>
      <c r="AC2134" s="272"/>
      <c r="AD2134" s="250">
        <f>AD2133</f>
        <v>0</v>
      </c>
      <c r="AE2134" s="284" t="e">
        <f>VLOOKUP(AD2134,分类参数表!$I$2:$J$10,2,FALSE)</f>
        <v>#N/A</v>
      </c>
      <c r="AF2134" s="285"/>
      <c r="AG2134" s="271"/>
      <c r="AH2134" s="271"/>
      <c r="AI2134" s="271"/>
      <c r="AJ2134" s="271"/>
      <c r="AK2134" s="271"/>
      <c r="AL2134" s="271"/>
      <c r="AM2134" s="294"/>
      <c r="AN2134" s="295" t="e">
        <f t="shared" si="581"/>
        <v>#DIV/0!</v>
      </c>
      <c r="AO2134" s="299"/>
    </row>
    <row r="2135" spans="1:41" s="221" customFormat="1" ht="15" customHeight="1" x14ac:dyDescent="0.15">
      <c r="A2135" s="247"/>
      <c r="B2135" s="248">
        <f t="shared" si="583"/>
        <v>0</v>
      </c>
      <c r="C2135" s="249">
        <f t="shared" si="583"/>
        <v>0</v>
      </c>
      <c r="D2135" s="250">
        <f>D2134+1</f>
        <v>5</v>
      </c>
      <c r="E2135" s="250"/>
      <c r="F2135" s="251"/>
      <c r="G2135" s="250"/>
      <c r="H2135" s="250"/>
      <c r="I2135" s="250"/>
      <c r="J2135" s="250"/>
      <c r="K2135" s="250"/>
      <c r="L2135" s="250"/>
      <c r="M2135" s="250"/>
      <c r="N2135" s="250"/>
      <c r="O2135" s="258">
        <f t="shared" si="580"/>
        <v>0</v>
      </c>
      <c r="P2135" s="333"/>
      <c r="Q2135" s="271"/>
      <c r="R2135" s="319"/>
      <c r="S2135" s="335"/>
      <c r="T2135" s="333"/>
      <c r="U2135" s="321"/>
      <c r="V2135" s="345"/>
      <c r="W2135" s="343"/>
      <c r="X2135" s="321"/>
      <c r="Y2135" s="319"/>
      <c r="Z2135" s="319"/>
      <c r="AA2135" s="319"/>
      <c r="AB2135" s="272"/>
      <c r="AC2135" s="272"/>
      <c r="AD2135" s="250">
        <f>AD2134</f>
        <v>0</v>
      </c>
      <c r="AE2135" s="284" t="e">
        <f>VLOOKUP(AD2135,分类参数表!$I$2:$J$10,2,FALSE)</f>
        <v>#N/A</v>
      </c>
      <c r="AF2135" s="285"/>
      <c r="AG2135" s="271"/>
      <c r="AH2135" s="271"/>
      <c r="AI2135" s="271"/>
      <c r="AJ2135" s="271"/>
      <c r="AK2135" s="271"/>
      <c r="AL2135" s="271"/>
      <c r="AM2135" s="294"/>
      <c r="AN2135" s="295" t="e">
        <f t="shared" si="581"/>
        <v>#DIV/0!</v>
      </c>
      <c r="AO2135" s="299"/>
    </row>
    <row r="2136" spans="1:41" s="218" customFormat="1" ht="15" customHeight="1" x14ac:dyDescent="0.15">
      <c r="A2136" s="229"/>
      <c r="B2136" s="230"/>
      <c r="C2136" s="231"/>
      <c r="D2136" s="232">
        <v>1</v>
      </c>
      <c r="E2136" s="233"/>
      <c r="F2136" s="233"/>
      <c r="G2136" s="232"/>
      <c r="H2136" s="234"/>
      <c r="I2136" s="234"/>
      <c r="J2136" s="232"/>
      <c r="K2136" s="233"/>
      <c r="L2136" s="232"/>
      <c r="M2136" s="232"/>
      <c r="N2136" s="232"/>
      <c r="O2136" s="255">
        <f t="shared" si="580"/>
        <v>0</v>
      </c>
      <c r="P2136" s="322">
        <f>SUM(O2136:O2140)</f>
        <v>0</v>
      </c>
      <c r="Q2136" s="264"/>
      <c r="R2136" s="330">
        <f>SUMPRODUCT(Q2136:Q2140+0)</f>
        <v>0</v>
      </c>
      <c r="S2136" s="346" t="e">
        <f>R2136/P2136</f>
        <v>#DIV/0!</v>
      </c>
      <c r="T2136" s="322" t="e">
        <f>LOOKUP(S2136,{0.4,0.45,0.5,0.55,0.6,0.65,0.7,0.75,0.8,0.85,0.9,0.95,1},{0.1,0.175,0.25,0.325,0.4,0.475,0.55,0.625,0.7,0.775,0.85,0.925,1})</f>
        <v>#DIV/0!</v>
      </c>
      <c r="U2136" s="324"/>
      <c r="V2136" s="326"/>
      <c r="W2136" s="328"/>
      <c r="X2136" s="324"/>
      <c r="Y2136" s="330">
        <f>R2136-(V2136/10)-X2136</f>
        <v>0</v>
      </c>
      <c r="Z2136" s="330" t="e">
        <f>Y2136*T2136*AE2136</f>
        <v>#DIV/0!</v>
      </c>
      <c r="AA2136" s="330" t="e">
        <f>U2136-V2136+Z2136</f>
        <v>#DIV/0!</v>
      </c>
      <c r="AB2136" s="265"/>
      <c r="AC2136" s="265"/>
      <c r="AD2136" s="276"/>
      <c r="AE2136" s="277" t="e">
        <f>VLOOKUP(AD2136,分类参数表!$I$2:$J$10,2,FALSE)</f>
        <v>#N/A</v>
      </c>
      <c r="AF2136" s="278"/>
      <c r="AG2136" s="264"/>
      <c r="AH2136" s="264"/>
      <c r="AI2136" s="264"/>
      <c r="AJ2136" s="264"/>
      <c r="AK2136" s="264"/>
      <c r="AL2136" s="264"/>
      <c r="AM2136" s="288"/>
      <c r="AN2136" s="289" t="e">
        <f t="shared" si="581"/>
        <v>#DIV/0!</v>
      </c>
      <c r="AO2136" s="296"/>
    </row>
    <row r="2137" spans="1:41" s="219" customFormat="1" ht="15" customHeight="1" x14ac:dyDescent="0.15">
      <c r="A2137" s="235"/>
      <c r="B2137" s="236">
        <f t="shared" ref="B2137:C2140" si="584">B2136</f>
        <v>0</v>
      </c>
      <c r="C2137" s="237">
        <f t="shared" si="584"/>
        <v>0</v>
      </c>
      <c r="D2137" s="238">
        <f>D2136+1</f>
        <v>2</v>
      </c>
      <c r="E2137" s="238"/>
      <c r="F2137" s="239"/>
      <c r="G2137" s="238"/>
      <c r="H2137" s="240"/>
      <c r="I2137" s="240"/>
      <c r="J2137" s="238"/>
      <c r="K2137" s="238"/>
      <c r="L2137" s="238"/>
      <c r="M2137" s="238"/>
      <c r="N2137" s="238"/>
      <c r="O2137" s="256">
        <f t="shared" si="580"/>
        <v>0</v>
      </c>
      <c r="P2137" s="323"/>
      <c r="Q2137" s="266"/>
      <c r="R2137" s="331"/>
      <c r="S2137" s="347"/>
      <c r="T2137" s="323"/>
      <c r="U2137" s="325"/>
      <c r="V2137" s="327"/>
      <c r="W2137" s="329"/>
      <c r="X2137" s="325"/>
      <c r="Y2137" s="331"/>
      <c r="Z2137" s="331"/>
      <c r="AA2137" s="331"/>
      <c r="AB2137" s="267"/>
      <c r="AC2137" s="267"/>
      <c r="AD2137" s="238">
        <f>AD2136</f>
        <v>0</v>
      </c>
      <c r="AE2137" s="279" t="e">
        <f>VLOOKUP(AD2137,分类参数表!$I$2:$J$10,2,FALSE)</f>
        <v>#N/A</v>
      </c>
      <c r="AF2137" s="280"/>
      <c r="AG2137" s="266"/>
      <c r="AH2137" s="266"/>
      <c r="AI2137" s="266"/>
      <c r="AJ2137" s="266"/>
      <c r="AK2137" s="266"/>
      <c r="AL2137" s="266"/>
      <c r="AM2137" s="290"/>
      <c r="AN2137" s="291" t="e">
        <f t="shared" si="581"/>
        <v>#DIV/0!</v>
      </c>
      <c r="AO2137" s="297"/>
    </row>
    <row r="2138" spans="1:41" s="219" customFormat="1" ht="15" customHeight="1" x14ac:dyDescent="0.15">
      <c r="A2138" s="235"/>
      <c r="B2138" s="236">
        <f t="shared" si="584"/>
        <v>0</v>
      </c>
      <c r="C2138" s="237">
        <f t="shared" si="584"/>
        <v>0</v>
      </c>
      <c r="D2138" s="238">
        <f>D2137+1</f>
        <v>3</v>
      </c>
      <c r="E2138" s="238"/>
      <c r="F2138" s="239"/>
      <c r="G2138" s="238"/>
      <c r="H2138" s="240"/>
      <c r="I2138" s="240"/>
      <c r="J2138" s="238"/>
      <c r="K2138" s="238"/>
      <c r="L2138" s="238"/>
      <c r="M2138" s="238"/>
      <c r="N2138" s="238"/>
      <c r="O2138" s="256">
        <f t="shared" si="580"/>
        <v>0</v>
      </c>
      <c r="P2138" s="323"/>
      <c r="Q2138" s="266"/>
      <c r="R2138" s="331"/>
      <c r="S2138" s="347"/>
      <c r="T2138" s="323"/>
      <c r="U2138" s="325"/>
      <c r="V2138" s="327"/>
      <c r="W2138" s="329"/>
      <c r="X2138" s="325"/>
      <c r="Y2138" s="331"/>
      <c r="Z2138" s="331"/>
      <c r="AA2138" s="331"/>
      <c r="AB2138" s="268"/>
      <c r="AC2138" s="268"/>
      <c r="AD2138" s="238">
        <f>AD2137</f>
        <v>0</v>
      </c>
      <c r="AE2138" s="279" t="e">
        <f>VLOOKUP(AD2138,分类参数表!$I$2:$J$10,2,FALSE)</f>
        <v>#N/A</v>
      </c>
      <c r="AF2138" s="280"/>
      <c r="AG2138" s="266"/>
      <c r="AH2138" s="266"/>
      <c r="AI2138" s="266"/>
      <c r="AJ2138" s="266"/>
      <c r="AK2138" s="266"/>
      <c r="AL2138" s="266"/>
      <c r="AM2138" s="290"/>
      <c r="AN2138" s="291" t="e">
        <f t="shared" si="581"/>
        <v>#DIV/0!</v>
      </c>
      <c r="AO2138" s="297"/>
    </row>
    <row r="2139" spans="1:41" s="219" customFormat="1" ht="15" customHeight="1" x14ac:dyDescent="0.15">
      <c r="A2139" s="235"/>
      <c r="B2139" s="236">
        <f t="shared" si="584"/>
        <v>0</v>
      </c>
      <c r="C2139" s="237">
        <f t="shared" si="584"/>
        <v>0</v>
      </c>
      <c r="D2139" s="238">
        <f>D2138+1</f>
        <v>4</v>
      </c>
      <c r="E2139" s="238"/>
      <c r="F2139" s="239"/>
      <c r="G2139" s="238"/>
      <c r="H2139" s="238"/>
      <c r="I2139" s="238"/>
      <c r="J2139" s="238"/>
      <c r="K2139" s="238"/>
      <c r="L2139" s="238"/>
      <c r="M2139" s="238"/>
      <c r="N2139" s="238"/>
      <c r="O2139" s="256">
        <f t="shared" si="580"/>
        <v>0</v>
      </c>
      <c r="P2139" s="323"/>
      <c r="Q2139" s="266"/>
      <c r="R2139" s="331"/>
      <c r="S2139" s="347"/>
      <c r="T2139" s="323"/>
      <c r="U2139" s="325"/>
      <c r="V2139" s="327"/>
      <c r="W2139" s="329"/>
      <c r="X2139" s="325"/>
      <c r="Y2139" s="331"/>
      <c r="Z2139" s="331"/>
      <c r="AA2139" s="331"/>
      <c r="AB2139" s="267"/>
      <c r="AC2139" s="267"/>
      <c r="AD2139" s="238">
        <f>AD2138</f>
        <v>0</v>
      </c>
      <c r="AE2139" s="279" t="e">
        <f>VLOOKUP(AD2139,分类参数表!$I$2:$J$10,2,FALSE)</f>
        <v>#N/A</v>
      </c>
      <c r="AF2139" s="280"/>
      <c r="AG2139" s="266"/>
      <c r="AH2139" s="266"/>
      <c r="AI2139" s="266"/>
      <c r="AJ2139" s="266"/>
      <c r="AK2139" s="266"/>
      <c r="AL2139" s="266"/>
      <c r="AM2139" s="290"/>
      <c r="AN2139" s="291" t="e">
        <f t="shared" si="581"/>
        <v>#DIV/0!</v>
      </c>
      <c r="AO2139" s="297"/>
    </row>
    <row r="2140" spans="1:41" s="219" customFormat="1" ht="15" customHeight="1" x14ac:dyDescent="0.15">
      <c r="A2140" s="235"/>
      <c r="B2140" s="236">
        <f t="shared" si="584"/>
        <v>0</v>
      </c>
      <c r="C2140" s="237">
        <f t="shared" si="584"/>
        <v>0</v>
      </c>
      <c r="D2140" s="238">
        <f>D2139+1</f>
        <v>5</v>
      </c>
      <c r="E2140" s="238"/>
      <c r="F2140" s="239"/>
      <c r="G2140" s="238"/>
      <c r="H2140" s="238"/>
      <c r="I2140" s="238"/>
      <c r="J2140" s="238"/>
      <c r="K2140" s="238"/>
      <c r="L2140" s="238"/>
      <c r="M2140" s="238"/>
      <c r="N2140" s="238"/>
      <c r="O2140" s="256">
        <f t="shared" si="580"/>
        <v>0</v>
      </c>
      <c r="P2140" s="323"/>
      <c r="Q2140" s="266"/>
      <c r="R2140" s="331"/>
      <c r="S2140" s="347"/>
      <c r="T2140" s="323"/>
      <c r="U2140" s="325"/>
      <c r="V2140" s="327"/>
      <c r="W2140" s="329"/>
      <c r="X2140" s="325"/>
      <c r="Y2140" s="331"/>
      <c r="Z2140" s="331"/>
      <c r="AA2140" s="331"/>
      <c r="AB2140" s="267"/>
      <c r="AC2140" s="267"/>
      <c r="AD2140" s="238">
        <f>AD2139</f>
        <v>0</v>
      </c>
      <c r="AE2140" s="279" t="e">
        <f>VLOOKUP(AD2140,分类参数表!$I$2:$J$10,2,FALSE)</f>
        <v>#N/A</v>
      </c>
      <c r="AF2140" s="280"/>
      <c r="AG2140" s="266"/>
      <c r="AH2140" s="266"/>
      <c r="AI2140" s="266"/>
      <c r="AJ2140" s="266"/>
      <c r="AK2140" s="266"/>
      <c r="AL2140" s="266"/>
      <c r="AM2140" s="290"/>
      <c r="AN2140" s="291" t="e">
        <f t="shared" si="581"/>
        <v>#DIV/0!</v>
      </c>
      <c r="AO2140" s="297"/>
    </row>
    <row r="2141" spans="1:41" s="220" customFormat="1" ht="15" customHeight="1" x14ac:dyDescent="0.15">
      <c r="A2141" s="241"/>
      <c r="B2141" s="242"/>
      <c r="C2141" s="243"/>
      <c r="D2141" s="244">
        <v>1</v>
      </c>
      <c r="E2141" s="245"/>
      <c r="F2141" s="245"/>
      <c r="G2141" s="244"/>
      <c r="H2141" s="246"/>
      <c r="I2141" s="246"/>
      <c r="J2141" s="244"/>
      <c r="K2141" s="245"/>
      <c r="L2141" s="244"/>
      <c r="M2141" s="244"/>
      <c r="N2141" s="244"/>
      <c r="O2141" s="257">
        <f t="shared" si="580"/>
        <v>0</v>
      </c>
      <c r="P2141" s="332">
        <f>SUM(O2141:O2145)</f>
        <v>0</v>
      </c>
      <c r="Q2141" s="269"/>
      <c r="R2141" s="318">
        <f>SUMPRODUCT(Q2141:Q2145+0)</f>
        <v>0</v>
      </c>
      <c r="S2141" s="334" t="e">
        <f>R2141/P2141</f>
        <v>#DIV/0!</v>
      </c>
      <c r="T2141" s="332" t="e">
        <f>LOOKUP(S2141,{0.4,0.45,0.5,0.55,0.6,0.65,0.7,0.75,0.8,0.85,0.9,0.95,1},{0.1,0.175,0.25,0.325,0.4,0.475,0.55,0.625,0.7,0.775,0.85,0.925,1})</f>
        <v>#DIV/0!</v>
      </c>
      <c r="U2141" s="320"/>
      <c r="V2141" s="344"/>
      <c r="W2141" s="342"/>
      <c r="X2141" s="320"/>
      <c r="Y2141" s="318">
        <f>R2141-(V2141/10)-X2141</f>
        <v>0</v>
      </c>
      <c r="Z2141" s="318" t="e">
        <f>Y2141*T2141*AE2141</f>
        <v>#DIV/0!</v>
      </c>
      <c r="AA2141" s="318" t="e">
        <f>U2141-V2141+Z2141</f>
        <v>#DIV/0!</v>
      </c>
      <c r="AB2141" s="270"/>
      <c r="AC2141" s="270"/>
      <c r="AD2141" s="281"/>
      <c r="AE2141" s="282" t="e">
        <f>VLOOKUP(AD2141,分类参数表!$I$2:$J$10,2,FALSE)</f>
        <v>#N/A</v>
      </c>
      <c r="AF2141" s="283"/>
      <c r="AG2141" s="269"/>
      <c r="AH2141" s="269"/>
      <c r="AI2141" s="269"/>
      <c r="AJ2141" s="269"/>
      <c r="AK2141" s="269"/>
      <c r="AL2141" s="269"/>
      <c r="AM2141" s="292"/>
      <c r="AN2141" s="293" t="e">
        <f t="shared" si="581"/>
        <v>#DIV/0!</v>
      </c>
      <c r="AO2141" s="298"/>
    </row>
    <row r="2142" spans="1:41" s="221" customFormat="1" ht="15" customHeight="1" x14ac:dyDescent="0.15">
      <c r="A2142" s="247"/>
      <c r="B2142" s="248">
        <f t="shared" ref="B2142:C2145" si="585">B2141</f>
        <v>0</v>
      </c>
      <c r="C2142" s="249">
        <f t="shared" si="585"/>
        <v>0</v>
      </c>
      <c r="D2142" s="250">
        <f>D2141+1</f>
        <v>2</v>
      </c>
      <c r="E2142" s="250"/>
      <c r="F2142" s="251"/>
      <c r="G2142" s="250"/>
      <c r="H2142" s="252"/>
      <c r="I2142" s="252"/>
      <c r="J2142" s="250"/>
      <c r="K2142" s="250"/>
      <c r="L2142" s="250"/>
      <c r="M2142" s="250"/>
      <c r="N2142" s="250"/>
      <c r="O2142" s="258">
        <f t="shared" si="580"/>
        <v>0</v>
      </c>
      <c r="P2142" s="333"/>
      <c r="Q2142" s="271"/>
      <c r="R2142" s="319"/>
      <c r="S2142" s="335"/>
      <c r="T2142" s="333"/>
      <c r="U2142" s="321"/>
      <c r="V2142" s="345"/>
      <c r="W2142" s="343"/>
      <c r="X2142" s="321"/>
      <c r="Y2142" s="319"/>
      <c r="Z2142" s="319"/>
      <c r="AA2142" s="319"/>
      <c r="AB2142" s="272"/>
      <c r="AC2142" s="272"/>
      <c r="AD2142" s="250">
        <f>AD2141</f>
        <v>0</v>
      </c>
      <c r="AE2142" s="284" t="e">
        <f>VLOOKUP(AD2142,分类参数表!$I$2:$J$10,2,FALSE)</f>
        <v>#N/A</v>
      </c>
      <c r="AF2142" s="285"/>
      <c r="AG2142" s="271"/>
      <c r="AH2142" s="271"/>
      <c r="AI2142" s="271"/>
      <c r="AJ2142" s="271"/>
      <c r="AK2142" s="271"/>
      <c r="AL2142" s="271"/>
      <c r="AM2142" s="294"/>
      <c r="AN2142" s="295" t="e">
        <f t="shared" si="581"/>
        <v>#DIV/0!</v>
      </c>
      <c r="AO2142" s="299"/>
    </row>
    <row r="2143" spans="1:41" s="221" customFormat="1" ht="15" customHeight="1" x14ac:dyDescent="0.15">
      <c r="A2143" s="247"/>
      <c r="B2143" s="248">
        <f t="shared" si="585"/>
        <v>0</v>
      </c>
      <c r="C2143" s="249">
        <f t="shared" si="585"/>
        <v>0</v>
      </c>
      <c r="D2143" s="250">
        <f>D2142+1</f>
        <v>3</v>
      </c>
      <c r="E2143" s="250"/>
      <c r="F2143" s="251"/>
      <c r="G2143" s="250"/>
      <c r="H2143" s="252"/>
      <c r="I2143" s="252"/>
      <c r="J2143" s="250"/>
      <c r="K2143" s="250"/>
      <c r="L2143" s="250"/>
      <c r="M2143" s="250"/>
      <c r="N2143" s="250"/>
      <c r="O2143" s="258">
        <f t="shared" si="580"/>
        <v>0</v>
      </c>
      <c r="P2143" s="333"/>
      <c r="Q2143" s="271"/>
      <c r="R2143" s="319"/>
      <c r="S2143" s="335"/>
      <c r="T2143" s="333"/>
      <c r="U2143" s="321"/>
      <c r="V2143" s="345"/>
      <c r="W2143" s="343"/>
      <c r="X2143" s="321"/>
      <c r="Y2143" s="319"/>
      <c r="Z2143" s="319"/>
      <c r="AA2143" s="319"/>
      <c r="AB2143" s="273"/>
      <c r="AC2143" s="273"/>
      <c r="AD2143" s="250">
        <f>AD2142</f>
        <v>0</v>
      </c>
      <c r="AE2143" s="284" t="e">
        <f>VLOOKUP(AD2143,分类参数表!$I$2:$J$10,2,FALSE)</f>
        <v>#N/A</v>
      </c>
      <c r="AF2143" s="285"/>
      <c r="AG2143" s="271"/>
      <c r="AH2143" s="271"/>
      <c r="AI2143" s="271"/>
      <c r="AJ2143" s="271"/>
      <c r="AK2143" s="271"/>
      <c r="AL2143" s="271"/>
      <c r="AM2143" s="294"/>
      <c r="AN2143" s="295" t="e">
        <f t="shared" si="581"/>
        <v>#DIV/0!</v>
      </c>
      <c r="AO2143" s="299"/>
    </row>
    <row r="2144" spans="1:41" s="221" customFormat="1" ht="15" customHeight="1" x14ac:dyDescent="0.15">
      <c r="A2144" s="247"/>
      <c r="B2144" s="248">
        <f t="shared" si="585"/>
        <v>0</v>
      </c>
      <c r="C2144" s="249">
        <f t="shared" si="585"/>
        <v>0</v>
      </c>
      <c r="D2144" s="250">
        <f>D2143+1</f>
        <v>4</v>
      </c>
      <c r="E2144" s="250"/>
      <c r="F2144" s="251"/>
      <c r="G2144" s="250"/>
      <c r="H2144" s="250"/>
      <c r="I2144" s="250"/>
      <c r="J2144" s="250"/>
      <c r="K2144" s="250"/>
      <c r="L2144" s="250"/>
      <c r="M2144" s="250"/>
      <c r="N2144" s="250"/>
      <c r="O2144" s="258">
        <f t="shared" si="580"/>
        <v>0</v>
      </c>
      <c r="P2144" s="333"/>
      <c r="Q2144" s="271"/>
      <c r="R2144" s="319"/>
      <c r="S2144" s="335"/>
      <c r="T2144" s="333"/>
      <c r="U2144" s="321"/>
      <c r="V2144" s="345"/>
      <c r="W2144" s="343"/>
      <c r="X2144" s="321"/>
      <c r="Y2144" s="319"/>
      <c r="Z2144" s="319"/>
      <c r="AA2144" s="319"/>
      <c r="AB2144" s="272"/>
      <c r="AC2144" s="272"/>
      <c r="AD2144" s="250">
        <f>AD2143</f>
        <v>0</v>
      </c>
      <c r="AE2144" s="284" t="e">
        <f>VLOOKUP(AD2144,分类参数表!$I$2:$J$10,2,FALSE)</f>
        <v>#N/A</v>
      </c>
      <c r="AF2144" s="285"/>
      <c r="AG2144" s="271"/>
      <c r="AH2144" s="271"/>
      <c r="AI2144" s="271"/>
      <c r="AJ2144" s="271"/>
      <c r="AK2144" s="271"/>
      <c r="AL2144" s="271"/>
      <c r="AM2144" s="294"/>
      <c r="AN2144" s="295" t="e">
        <f t="shared" si="581"/>
        <v>#DIV/0!</v>
      </c>
      <c r="AO2144" s="299"/>
    </row>
    <row r="2145" spans="1:41" s="221" customFormat="1" ht="15" customHeight="1" x14ac:dyDescent="0.15">
      <c r="A2145" s="247"/>
      <c r="B2145" s="248">
        <f t="shared" si="585"/>
        <v>0</v>
      </c>
      <c r="C2145" s="249">
        <f t="shared" si="585"/>
        <v>0</v>
      </c>
      <c r="D2145" s="250">
        <f>D2144+1</f>
        <v>5</v>
      </c>
      <c r="E2145" s="250"/>
      <c r="F2145" s="251"/>
      <c r="G2145" s="250"/>
      <c r="H2145" s="250"/>
      <c r="I2145" s="250"/>
      <c r="J2145" s="250"/>
      <c r="K2145" s="250"/>
      <c r="L2145" s="250"/>
      <c r="M2145" s="250"/>
      <c r="N2145" s="250"/>
      <c r="O2145" s="258">
        <f t="shared" si="580"/>
        <v>0</v>
      </c>
      <c r="P2145" s="333"/>
      <c r="Q2145" s="271"/>
      <c r="R2145" s="319"/>
      <c r="S2145" s="335"/>
      <c r="T2145" s="333"/>
      <c r="U2145" s="321"/>
      <c r="V2145" s="345"/>
      <c r="W2145" s="343"/>
      <c r="X2145" s="321"/>
      <c r="Y2145" s="319"/>
      <c r="Z2145" s="319"/>
      <c r="AA2145" s="319"/>
      <c r="AB2145" s="272"/>
      <c r="AC2145" s="272"/>
      <c r="AD2145" s="250">
        <f>AD2144</f>
        <v>0</v>
      </c>
      <c r="AE2145" s="284" t="e">
        <f>VLOOKUP(AD2145,分类参数表!$I$2:$J$10,2,FALSE)</f>
        <v>#N/A</v>
      </c>
      <c r="AF2145" s="285"/>
      <c r="AG2145" s="271"/>
      <c r="AH2145" s="271"/>
      <c r="AI2145" s="271"/>
      <c r="AJ2145" s="271"/>
      <c r="AK2145" s="271"/>
      <c r="AL2145" s="271"/>
      <c r="AM2145" s="294"/>
      <c r="AN2145" s="295" t="e">
        <f t="shared" si="581"/>
        <v>#DIV/0!</v>
      </c>
      <c r="AO2145" s="299"/>
    </row>
    <row r="2146" spans="1:41" s="218" customFormat="1" ht="15" customHeight="1" x14ac:dyDescent="0.15">
      <c r="A2146" s="229"/>
      <c r="B2146" s="230"/>
      <c r="C2146" s="231"/>
      <c r="D2146" s="232">
        <v>1</v>
      </c>
      <c r="E2146" s="233"/>
      <c r="F2146" s="233"/>
      <c r="G2146" s="232"/>
      <c r="H2146" s="234"/>
      <c r="I2146" s="234"/>
      <c r="J2146" s="232"/>
      <c r="K2146" s="233"/>
      <c r="L2146" s="232"/>
      <c r="M2146" s="232"/>
      <c r="N2146" s="232"/>
      <c r="O2146" s="255">
        <f t="shared" si="580"/>
        <v>0</v>
      </c>
      <c r="P2146" s="322">
        <f>SUM(O2146:O2150)</f>
        <v>0</v>
      </c>
      <c r="Q2146" s="264"/>
      <c r="R2146" s="330">
        <f>SUMPRODUCT(Q2146:Q2150+0)</f>
        <v>0</v>
      </c>
      <c r="S2146" s="346" t="e">
        <f>R2146/P2146</f>
        <v>#DIV/0!</v>
      </c>
      <c r="T2146" s="322" t="e">
        <f>LOOKUP(S2146,{0.4,0.45,0.5,0.55,0.6,0.65,0.7,0.75,0.8,0.85,0.9,0.95,1},{0.1,0.175,0.25,0.325,0.4,0.475,0.55,0.625,0.7,0.775,0.85,0.925,1})</f>
        <v>#DIV/0!</v>
      </c>
      <c r="U2146" s="324"/>
      <c r="V2146" s="326"/>
      <c r="W2146" s="328"/>
      <c r="X2146" s="324"/>
      <c r="Y2146" s="330">
        <f>R2146-(V2146/10)-X2146</f>
        <v>0</v>
      </c>
      <c r="Z2146" s="330" t="e">
        <f>Y2146*T2146*AE2146</f>
        <v>#DIV/0!</v>
      </c>
      <c r="AA2146" s="330" t="e">
        <f>U2146-V2146+Z2146</f>
        <v>#DIV/0!</v>
      </c>
      <c r="AB2146" s="265"/>
      <c r="AC2146" s="265"/>
      <c r="AD2146" s="276"/>
      <c r="AE2146" s="277" t="e">
        <f>VLOOKUP(AD2146,分类参数表!$I$2:$J$10,2,FALSE)</f>
        <v>#N/A</v>
      </c>
      <c r="AF2146" s="278"/>
      <c r="AG2146" s="264"/>
      <c r="AH2146" s="264"/>
      <c r="AI2146" s="264"/>
      <c r="AJ2146" s="264"/>
      <c r="AK2146" s="264"/>
      <c r="AL2146" s="264"/>
      <c r="AM2146" s="288"/>
      <c r="AN2146" s="289" t="e">
        <f t="shared" si="581"/>
        <v>#DIV/0!</v>
      </c>
      <c r="AO2146" s="296"/>
    </row>
    <row r="2147" spans="1:41" s="219" customFormat="1" ht="15" customHeight="1" x14ac:dyDescent="0.15">
      <c r="A2147" s="235"/>
      <c r="B2147" s="236">
        <f t="shared" ref="B2147:C2150" si="586">B2146</f>
        <v>0</v>
      </c>
      <c r="C2147" s="237">
        <f t="shared" si="586"/>
        <v>0</v>
      </c>
      <c r="D2147" s="238">
        <f>D2146+1</f>
        <v>2</v>
      </c>
      <c r="E2147" s="238"/>
      <c r="F2147" s="239"/>
      <c r="G2147" s="238"/>
      <c r="H2147" s="240"/>
      <c r="I2147" s="240"/>
      <c r="J2147" s="238"/>
      <c r="K2147" s="238"/>
      <c r="L2147" s="238"/>
      <c r="M2147" s="238"/>
      <c r="N2147" s="238"/>
      <c r="O2147" s="256">
        <f t="shared" si="580"/>
        <v>0</v>
      </c>
      <c r="P2147" s="323"/>
      <c r="Q2147" s="266"/>
      <c r="R2147" s="331"/>
      <c r="S2147" s="347"/>
      <c r="T2147" s="323"/>
      <c r="U2147" s="325"/>
      <c r="V2147" s="327"/>
      <c r="W2147" s="329"/>
      <c r="X2147" s="325"/>
      <c r="Y2147" s="331"/>
      <c r="Z2147" s="331"/>
      <c r="AA2147" s="331"/>
      <c r="AB2147" s="267"/>
      <c r="AC2147" s="267"/>
      <c r="AD2147" s="238">
        <f>AD2146</f>
        <v>0</v>
      </c>
      <c r="AE2147" s="279" t="e">
        <f>VLOOKUP(AD2147,分类参数表!$I$2:$J$10,2,FALSE)</f>
        <v>#N/A</v>
      </c>
      <c r="AF2147" s="280"/>
      <c r="AG2147" s="266"/>
      <c r="AH2147" s="266"/>
      <c r="AI2147" s="266"/>
      <c r="AJ2147" s="266"/>
      <c r="AK2147" s="266"/>
      <c r="AL2147" s="266"/>
      <c r="AM2147" s="290"/>
      <c r="AN2147" s="291" t="e">
        <f t="shared" si="581"/>
        <v>#DIV/0!</v>
      </c>
      <c r="AO2147" s="297"/>
    </row>
    <row r="2148" spans="1:41" s="219" customFormat="1" ht="15" customHeight="1" x14ac:dyDescent="0.15">
      <c r="A2148" s="235"/>
      <c r="B2148" s="236">
        <f t="shared" si="586"/>
        <v>0</v>
      </c>
      <c r="C2148" s="237">
        <f t="shared" si="586"/>
        <v>0</v>
      </c>
      <c r="D2148" s="238">
        <f>D2147+1</f>
        <v>3</v>
      </c>
      <c r="E2148" s="238"/>
      <c r="F2148" s="239"/>
      <c r="G2148" s="238"/>
      <c r="H2148" s="240"/>
      <c r="I2148" s="240"/>
      <c r="J2148" s="238"/>
      <c r="K2148" s="238"/>
      <c r="L2148" s="238"/>
      <c r="M2148" s="238"/>
      <c r="N2148" s="238"/>
      <c r="O2148" s="256">
        <f t="shared" si="580"/>
        <v>0</v>
      </c>
      <c r="P2148" s="323"/>
      <c r="Q2148" s="266"/>
      <c r="R2148" s="331"/>
      <c r="S2148" s="347"/>
      <c r="T2148" s="323"/>
      <c r="U2148" s="325"/>
      <c r="V2148" s="327"/>
      <c r="W2148" s="329"/>
      <c r="X2148" s="325"/>
      <c r="Y2148" s="331"/>
      <c r="Z2148" s="331"/>
      <c r="AA2148" s="331"/>
      <c r="AB2148" s="268"/>
      <c r="AC2148" s="268"/>
      <c r="AD2148" s="238">
        <f>AD2147</f>
        <v>0</v>
      </c>
      <c r="AE2148" s="279" t="e">
        <f>VLOOKUP(AD2148,分类参数表!$I$2:$J$10,2,FALSE)</f>
        <v>#N/A</v>
      </c>
      <c r="AF2148" s="280"/>
      <c r="AG2148" s="266"/>
      <c r="AH2148" s="266"/>
      <c r="AI2148" s="266"/>
      <c r="AJ2148" s="266"/>
      <c r="AK2148" s="266"/>
      <c r="AL2148" s="266"/>
      <c r="AM2148" s="290"/>
      <c r="AN2148" s="291" t="e">
        <f t="shared" si="581"/>
        <v>#DIV/0!</v>
      </c>
      <c r="AO2148" s="297"/>
    </row>
    <row r="2149" spans="1:41" s="219" customFormat="1" ht="15" customHeight="1" x14ac:dyDescent="0.15">
      <c r="A2149" s="235"/>
      <c r="B2149" s="236">
        <f t="shared" si="586"/>
        <v>0</v>
      </c>
      <c r="C2149" s="237">
        <f t="shared" si="586"/>
        <v>0</v>
      </c>
      <c r="D2149" s="238">
        <f>D2148+1</f>
        <v>4</v>
      </c>
      <c r="E2149" s="238"/>
      <c r="F2149" s="239"/>
      <c r="G2149" s="238"/>
      <c r="H2149" s="238"/>
      <c r="I2149" s="238"/>
      <c r="J2149" s="238"/>
      <c r="K2149" s="238"/>
      <c r="L2149" s="238"/>
      <c r="M2149" s="238"/>
      <c r="N2149" s="238"/>
      <c r="O2149" s="256">
        <f t="shared" si="580"/>
        <v>0</v>
      </c>
      <c r="P2149" s="323"/>
      <c r="Q2149" s="266"/>
      <c r="R2149" s="331"/>
      <c r="S2149" s="347"/>
      <c r="T2149" s="323"/>
      <c r="U2149" s="325"/>
      <c r="V2149" s="327"/>
      <c r="W2149" s="329"/>
      <c r="X2149" s="325"/>
      <c r="Y2149" s="331"/>
      <c r="Z2149" s="331"/>
      <c r="AA2149" s="331"/>
      <c r="AB2149" s="267"/>
      <c r="AC2149" s="267"/>
      <c r="AD2149" s="238">
        <f>AD2148</f>
        <v>0</v>
      </c>
      <c r="AE2149" s="279" t="e">
        <f>VLOOKUP(AD2149,分类参数表!$I$2:$J$10,2,FALSE)</f>
        <v>#N/A</v>
      </c>
      <c r="AF2149" s="280"/>
      <c r="AG2149" s="266"/>
      <c r="AH2149" s="266"/>
      <c r="AI2149" s="266"/>
      <c r="AJ2149" s="266"/>
      <c r="AK2149" s="266"/>
      <c r="AL2149" s="266"/>
      <c r="AM2149" s="290"/>
      <c r="AN2149" s="291" t="e">
        <f t="shared" si="581"/>
        <v>#DIV/0!</v>
      </c>
      <c r="AO2149" s="297"/>
    </row>
    <row r="2150" spans="1:41" s="219" customFormat="1" ht="15" customHeight="1" x14ac:dyDescent="0.15">
      <c r="A2150" s="235"/>
      <c r="B2150" s="236">
        <f t="shared" si="586"/>
        <v>0</v>
      </c>
      <c r="C2150" s="237">
        <f t="shared" si="586"/>
        <v>0</v>
      </c>
      <c r="D2150" s="238">
        <f>D2149+1</f>
        <v>5</v>
      </c>
      <c r="E2150" s="238"/>
      <c r="F2150" s="239"/>
      <c r="G2150" s="238"/>
      <c r="H2150" s="238"/>
      <c r="I2150" s="238"/>
      <c r="J2150" s="238"/>
      <c r="K2150" s="238"/>
      <c r="L2150" s="238"/>
      <c r="M2150" s="238"/>
      <c r="N2150" s="238"/>
      <c r="O2150" s="256">
        <f t="shared" si="580"/>
        <v>0</v>
      </c>
      <c r="P2150" s="323"/>
      <c r="Q2150" s="266"/>
      <c r="R2150" s="331"/>
      <c r="S2150" s="347"/>
      <c r="T2150" s="323"/>
      <c r="U2150" s="325"/>
      <c r="V2150" s="327"/>
      <c r="W2150" s="329"/>
      <c r="X2150" s="325"/>
      <c r="Y2150" s="331"/>
      <c r="Z2150" s="331"/>
      <c r="AA2150" s="331"/>
      <c r="AB2150" s="267"/>
      <c r="AC2150" s="267"/>
      <c r="AD2150" s="238">
        <f>AD2149</f>
        <v>0</v>
      </c>
      <c r="AE2150" s="279" t="e">
        <f>VLOOKUP(AD2150,分类参数表!$I$2:$J$10,2,FALSE)</f>
        <v>#N/A</v>
      </c>
      <c r="AF2150" s="280"/>
      <c r="AG2150" s="266"/>
      <c r="AH2150" s="266"/>
      <c r="AI2150" s="266"/>
      <c r="AJ2150" s="266"/>
      <c r="AK2150" s="266"/>
      <c r="AL2150" s="266"/>
      <c r="AM2150" s="290"/>
      <c r="AN2150" s="291" t="e">
        <f t="shared" si="581"/>
        <v>#DIV/0!</v>
      </c>
      <c r="AO2150" s="297"/>
    </row>
    <row r="2151" spans="1:41" x14ac:dyDescent="0.15">
      <c r="A2151" s="253"/>
      <c r="B2151" s="38"/>
      <c r="C2151" s="37"/>
      <c r="D2151" s="38"/>
      <c r="E2151" s="38"/>
      <c r="F2151" s="38"/>
      <c r="G2151" s="38"/>
      <c r="H2151" s="38"/>
      <c r="I2151" s="38"/>
      <c r="J2151" s="38"/>
      <c r="K2151" s="38"/>
      <c r="L2151" s="38"/>
      <c r="M2151" s="38"/>
      <c r="N2151" s="38"/>
      <c r="O2151" s="38"/>
      <c r="P2151" s="38"/>
      <c r="Q2151" s="67"/>
      <c r="R2151" s="38"/>
      <c r="S2151" s="38"/>
      <c r="T2151" s="38"/>
      <c r="U2151" s="38"/>
      <c r="V2151" s="68"/>
      <c r="W2151" s="67"/>
      <c r="X2151" s="38"/>
      <c r="Y2151" s="68"/>
      <c r="Z2151" s="68"/>
      <c r="AA2151" s="68"/>
      <c r="AB2151" s="68"/>
      <c r="AC2151" s="68"/>
      <c r="AD2151" s="38"/>
      <c r="AE2151" s="286"/>
      <c r="AF2151" s="38"/>
      <c r="AG2151" s="38"/>
      <c r="AH2151" s="38"/>
      <c r="AI2151" s="38"/>
      <c r="AJ2151" s="38"/>
      <c r="AK2151" s="38"/>
      <c r="AL2151" s="38"/>
      <c r="AM2151" s="68"/>
      <c r="AN2151" s="90"/>
      <c r="AO2151" s="98"/>
    </row>
    <row r="2152" spans="1:41" s="218" customFormat="1" ht="15" customHeight="1" x14ac:dyDescent="0.15">
      <c r="A2152" s="229"/>
      <c r="B2152" s="230"/>
      <c r="C2152" s="231"/>
      <c r="D2152" s="232">
        <v>1</v>
      </c>
      <c r="E2152" s="233"/>
      <c r="F2152" s="233"/>
      <c r="G2152" s="232"/>
      <c r="H2152" s="234"/>
      <c r="I2152" s="234"/>
      <c r="J2152" s="232"/>
      <c r="K2152" s="233"/>
      <c r="L2152" s="232"/>
      <c r="M2152" s="232"/>
      <c r="N2152" s="232"/>
      <c r="O2152" s="255">
        <f t="shared" ref="O2152:O2176" si="587">N2152*M2152</f>
        <v>0</v>
      </c>
      <c r="P2152" s="322">
        <f>SUM(O2152:O2156)</f>
        <v>0</v>
      </c>
      <c r="Q2152" s="264"/>
      <c r="R2152" s="330">
        <f>SUMPRODUCT(Q2152:Q2156+0)</f>
        <v>0</v>
      </c>
      <c r="S2152" s="346" t="e">
        <f>R2152/P2152</f>
        <v>#DIV/0!</v>
      </c>
      <c r="T2152" s="322" t="e">
        <f>LOOKUP(S2152,{0.4,0.45,0.5,0.55,0.6,0.65,0.7,0.75,0.8,0.85,0.9,0.95,1},{0.1,0.175,0.25,0.325,0.4,0.475,0.55,0.625,0.7,0.775,0.85,0.925,1})</f>
        <v>#DIV/0!</v>
      </c>
      <c r="U2152" s="324"/>
      <c r="V2152" s="326"/>
      <c r="W2152" s="328"/>
      <c r="X2152" s="324"/>
      <c r="Y2152" s="330">
        <f>R2152-(V2152/10)-X2152</f>
        <v>0</v>
      </c>
      <c r="Z2152" s="330" t="e">
        <f>Y2152*T2152*AE2152</f>
        <v>#DIV/0!</v>
      </c>
      <c r="AA2152" s="330" t="e">
        <f>U2152-V2152+Z2152</f>
        <v>#DIV/0!</v>
      </c>
      <c r="AB2152" s="265"/>
      <c r="AC2152" s="265"/>
      <c r="AD2152" s="276"/>
      <c r="AE2152" s="277" t="e">
        <f>VLOOKUP(AD2152,分类参数表!$I$2:$J$10,2,FALSE)</f>
        <v>#N/A</v>
      </c>
      <c r="AF2152" s="278"/>
      <c r="AG2152" s="264"/>
      <c r="AH2152" s="264"/>
      <c r="AI2152" s="264"/>
      <c r="AJ2152" s="264"/>
      <c r="AK2152" s="264"/>
      <c r="AL2152" s="264"/>
      <c r="AM2152" s="288"/>
      <c r="AN2152" s="289" t="e">
        <f t="shared" ref="AN2152:AN2176" si="588">(Q2152-AM2152)/M2152/N2152</f>
        <v>#DIV/0!</v>
      </c>
      <c r="AO2152" s="296"/>
    </row>
    <row r="2153" spans="1:41" s="219" customFormat="1" ht="15" customHeight="1" x14ac:dyDescent="0.15">
      <c r="A2153" s="235"/>
      <c r="B2153" s="236">
        <f t="shared" ref="B2153:C2156" si="589">B2152</f>
        <v>0</v>
      </c>
      <c r="C2153" s="237">
        <f t="shared" si="589"/>
        <v>0</v>
      </c>
      <c r="D2153" s="238">
        <f>D2152+1</f>
        <v>2</v>
      </c>
      <c r="E2153" s="238"/>
      <c r="F2153" s="239"/>
      <c r="G2153" s="238"/>
      <c r="H2153" s="240"/>
      <c r="I2153" s="240"/>
      <c r="J2153" s="238"/>
      <c r="K2153" s="238"/>
      <c r="L2153" s="238"/>
      <c r="M2153" s="238"/>
      <c r="N2153" s="238"/>
      <c r="O2153" s="256">
        <f t="shared" si="587"/>
        <v>0</v>
      </c>
      <c r="P2153" s="323"/>
      <c r="Q2153" s="266"/>
      <c r="R2153" s="331"/>
      <c r="S2153" s="347"/>
      <c r="T2153" s="323"/>
      <c r="U2153" s="325"/>
      <c r="V2153" s="327"/>
      <c r="W2153" s="329"/>
      <c r="X2153" s="325"/>
      <c r="Y2153" s="331"/>
      <c r="Z2153" s="331"/>
      <c r="AA2153" s="331"/>
      <c r="AB2153" s="267"/>
      <c r="AC2153" s="267"/>
      <c r="AD2153" s="238">
        <f>AD2152</f>
        <v>0</v>
      </c>
      <c r="AE2153" s="279" t="e">
        <f>VLOOKUP(AD2153,分类参数表!$I$2:$J$10,2,FALSE)</f>
        <v>#N/A</v>
      </c>
      <c r="AF2153" s="280"/>
      <c r="AG2153" s="266"/>
      <c r="AH2153" s="266"/>
      <c r="AI2153" s="266"/>
      <c r="AJ2153" s="266"/>
      <c r="AK2153" s="266"/>
      <c r="AL2153" s="266"/>
      <c r="AM2153" s="290"/>
      <c r="AN2153" s="291" t="e">
        <f t="shared" si="588"/>
        <v>#DIV/0!</v>
      </c>
      <c r="AO2153" s="297"/>
    </row>
    <row r="2154" spans="1:41" s="219" customFormat="1" ht="15" customHeight="1" x14ac:dyDescent="0.15">
      <c r="A2154" s="235"/>
      <c r="B2154" s="236">
        <f t="shared" si="589"/>
        <v>0</v>
      </c>
      <c r="C2154" s="237">
        <f t="shared" si="589"/>
        <v>0</v>
      </c>
      <c r="D2154" s="238">
        <f>D2153+1</f>
        <v>3</v>
      </c>
      <c r="E2154" s="238"/>
      <c r="F2154" s="239"/>
      <c r="G2154" s="238"/>
      <c r="H2154" s="240"/>
      <c r="I2154" s="240"/>
      <c r="J2154" s="238"/>
      <c r="K2154" s="238"/>
      <c r="L2154" s="238"/>
      <c r="M2154" s="238"/>
      <c r="N2154" s="238"/>
      <c r="O2154" s="256">
        <f t="shared" si="587"/>
        <v>0</v>
      </c>
      <c r="P2154" s="323"/>
      <c r="Q2154" s="266"/>
      <c r="R2154" s="331"/>
      <c r="S2154" s="347"/>
      <c r="T2154" s="323"/>
      <c r="U2154" s="325"/>
      <c r="V2154" s="327"/>
      <c r="W2154" s="329"/>
      <c r="X2154" s="325"/>
      <c r="Y2154" s="331"/>
      <c r="Z2154" s="331"/>
      <c r="AA2154" s="331"/>
      <c r="AB2154" s="268"/>
      <c r="AC2154" s="268"/>
      <c r="AD2154" s="238">
        <f>AD2153</f>
        <v>0</v>
      </c>
      <c r="AE2154" s="279" t="e">
        <f>VLOOKUP(AD2154,分类参数表!$I$2:$J$10,2,FALSE)</f>
        <v>#N/A</v>
      </c>
      <c r="AF2154" s="280"/>
      <c r="AG2154" s="266"/>
      <c r="AH2154" s="266"/>
      <c r="AI2154" s="266"/>
      <c r="AJ2154" s="266"/>
      <c r="AK2154" s="266"/>
      <c r="AL2154" s="266"/>
      <c r="AM2154" s="290"/>
      <c r="AN2154" s="291" t="e">
        <f t="shared" si="588"/>
        <v>#DIV/0!</v>
      </c>
      <c r="AO2154" s="297"/>
    </row>
    <row r="2155" spans="1:41" s="219" customFormat="1" ht="15" customHeight="1" x14ac:dyDescent="0.15">
      <c r="A2155" s="235"/>
      <c r="B2155" s="236">
        <f t="shared" si="589"/>
        <v>0</v>
      </c>
      <c r="C2155" s="237">
        <f t="shared" si="589"/>
        <v>0</v>
      </c>
      <c r="D2155" s="238">
        <f>D2154+1</f>
        <v>4</v>
      </c>
      <c r="E2155" s="238"/>
      <c r="F2155" s="239"/>
      <c r="G2155" s="238"/>
      <c r="H2155" s="238"/>
      <c r="I2155" s="238"/>
      <c r="J2155" s="238"/>
      <c r="K2155" s="238"/>
      <c r="L2155" s="238"/>
      <c r="M2155" s="238"/>
      <c r="N2155" s="238"/>
      <c r="O2155" s="256">
        <f t="shared" si="587"/>
        <v>0</v>
      </c>
      <c r="P2155" s="323"/>
      <c r="Q2155" s="266"/>
      <c r="R2155" s="331"/>
      <c r="S2155" s="347"/>
      <c r="T2155" s="323"/>
      <c r="U2155" s="325"/>
      <c r="V2155" s="327"/>
      <c r="W2155" s="329"/>
      <c r="X2155" s="325"/>
      <c r="Y2155" s="331"/>
      <c r="Z2155" s="331"/>
      <c r="AA2155" s="331"/>
      <c r="AB2155" s="267"/>
      <c r="AC2155" s="267"/>
      <c r="AD2155" s="238">
        <f>AD2154</f>
        <v>0</v>
      </c>
      <c r="AE2155" s="279" t="e">
        <f>VLOOKUP(AD2155,分类参数表!$I$2:$J$10,2,FALSE)</f>
        <v>#N/A</v>
      </c>
      <c r="AF2155" s="280"/>
      <c r="AG2155" s="266"/>
      <c r="AH2155" s="266"/>
      <c r="AI2155" s="266"/>
      <c r="AJ2155" s="266"/>
      <c r="AK2155" s="266"/>
      <c r="AL2155" s="266"/>
      <c r="AM2155" s="290"/>
      <c r="AN2155" s="291" t="e">
        <f t="shared" si="588"/>
        <v>#DIV/0!</v>
      </c>
      <c r="AO2155" s="297"/>
    </row>
    <row r="2156" spans="1:41" s="219" customFormat="1" ht="15" customHeight="1" x14ac:dyDescent="0.15">
      <c r="A2156" s="235"/>
      <c r="B2156" s="236">
        <f t="shared" si="589"/>
        <v>0</v>
      </c>
      <c r="C2156" s="237">
        <f t="shared" si="589"/>
        <v>0</v>
      </c>
      <c r="D2156" s="238">
        <f>D2155+1</f>
        <v>5</v>
      </c>
      <c r="E2156" s="238"/>
      <c r="F2156" s="239"/>
      <c r="G2156" s="238"/>
      <c r="H2156" s="238"/>
      <c r="I2156" s="238"/>
      <c r="J2156" s="238"/>
      <c r="K2156" s="238"/>
      <c r="L2156" s="238"/>
      <c r="M2156" s="238"/>
      <c r="N2156" s="238"/>
      <c r="O2156" s="256">
        <f t="shared" si="587"/>
        <v>0</v>
      </c>
      <c r="P2156" s="323"/>
      <c r="Q2156" s="266"/>
      <c r="R2156" s="331"/>
      <c r="S2156" s="347"/>
      <c r="T2156" s="323"/>
      <c r="U2156" s="325"/>
      <c r="V2156" s="327"/>
      <c r="W2156" s="329"/>
      <c r="X2156" s="325"/>
      <c r="Y2156" s="331"/>
      <c r="Z2156" s="331"/>
      <c r="AA2156" s="331"/>
      <c r="AB2156" s="267"/>
      <c r="AC2156" s="267"/>
      <c r="AD2156" s="238">
        <f>AD2155</f>
        <v>0</v>
      </c>
      <c r="AE2156" s="279" t="e">
        <f>VLOOKUP(AD2156,分类参数表!$I$2:$J$10,2,FALSE)</f>
        <v>#N/A</v>
      </c>
      <c r="AF2156" s="280"/>
      <c r="AG2156" s="266"/>
      <c r="AH2156" s="266"/>
      <c r="AI2156" s="266"/>
      <c r="AJ2156" s="266"/>
      <c r="AK2156" s="266"/>
      <c r="AL2156" s="266"/>
      <c r="AM2156" s="290"/>
      <c r="AN2156" s="291" t="e">
        <f t="shared" si="588"/>
        <v>#DIV/0!</v>
      </c>
      <c r="AO2156" s="297"/>
    </row>
    <row r="2157" spans="1:41" s="220" customFormat="1" ht="15" customHeight="1" x14ac:dyDescent="0.15">
      <c r="A2157" s="241"/>
      <c r="B2157" s="242"/>
      <c r="C2157" s="243"/>
      <c r="D2157" s="244">
        <v>1</v>
      </c>
      <c r="E2157" s="245"/>
      <c r="F2157" s="245"/>
      <c r="G2157" s="244"/>
      <c r="H2157" s="246"/>
      <c r="I2157" s="246"/>
      <c r="J2157" s="244"/>
      <c r="K2157" s="245"/>
      <c r="L2157" s="244"/>
      <c r="M2157" s="244"/>
      <c r="N2157" s="244"/>
      <c r="O2157" s="257">
        <f t="shared" si="587"/>
        <v>0</v>
      </c>
      <c r="P2157" s="332">
        <f>SUM(O2157:O2161)</f>
        <v>0</v>
      </c>
      <c r="Q2157" s="269"/>
      <c r="R2157" s="318">
        <f>SUMPRODUCT(Q2157:Q2161+0)</f>
        <v>0</v>
      </c>
      <c r="S2157" s="334" t="e">
        <f>R2157/P2157</f>
        <v>#DIV/0!</v>
      </c>
      <c r="T2157" s="332" t="e">
        <f>LOOKUP(S2157,{0.4,0.45,0.5,0.55,0.6,0.65,0.7,0.75,0.8,0.85,0.9,0.95,1},{0.1,0.175,0.25,0.325,0.4,0.475,0.55,0.625,0.7,0.775,0.85,0.925,1})</f>
        <v>#DIV/0!</v>
      </c>
      <c r="U2157" s="320"/>
      <c r="V2157" s="344"/>
      <c r="W2157" s="342"/>
      <c r="X2157" s="320"/>
      <c r="Y2157" s="318">
        <f>R2157-(V2157/10)-X2157</f>
        <v>0</v>
      </c>
      <c r="Z2157" s="318" t="e">
        <f>Y2157*T2157*AE2157</f>
        <v>#DIV/0!</v>
      </c>
      <c r="AA2157" s="318" t="e">
        <f>U2157-V2157+Z2157</f>
        <v>#DIV/0!</v>
      </c>
      <c r="AB2157" s="270"/>
      <c r="AC2157" s="270"/>
      <c r="AD2157" s="281"/>
      <c r="AE2157" s="282" t="e">
        <f>VLOOKUP(AD2157,分类参数表!$I$2:$J$10,2,FALSE)</f>
        <v>#N/A</v>
      </c>
      <c r="AF2157" s="283"/>
      <c r="AG2157" s="269"/>
      <c r="AH2157" s="269"/>
      <c r="AI2157" s="269"/>
      <c r="AJ2157" s="269"/>
      <c r="AK2157" s="269"/>
      <c r="AL2157" s="269"/>
      <c r="AM2157" s="292"/>
      <c r="AN2157" s="293" t="e">
        <f t="shared" si="588"/>
        <v>#DIV/0!</v>
      </c>
      <c r="AO2157" s="298"/>
    </row>
    <row r="2158" spans="1:41" s="221" customFormat="1" ht="15" customHeight="1" x14ac:dyDescent="0.15">
      <c r="A2158" s="247"/>
      <c r="B2158" s="248">
        <f t="shared" ref="B2158:C2161" si="590">B2157</f>
        <v>0</v>
      </c>
      <c r="C2158" s="249">
        <f t="shared" si="590"/>
        <v>0</v>
      </c>
      <c r="D2158" s="250">
        <f>D2157+1</f>
        <v>2</v>
      </c>
      <c r="E2158" s="250"/>
      <c r="F2158" s="251"/>
      <c r="G2158" s="250"/>
      <c r="H2158" s="252"/>
      <c r="I2158" s="252"/>
      <c r="J2158" s="250"/>
      <c r="K2158" s="250"/>
      <c r="L2158" s="250"/>
      <c r="M2158" s="250"/>
      <c r="N2158" s="250"/>
      <c r="O2158" s="258">
        <f t="shared" si="587"/>
        <v>0</v>
      </c>
      <c r="P2158" s="333"/>
      <c r="Q2158" s="271"/>
      <c r="R2158" s="319"/>
      <c r="S2158" s="335"/>
      <c r="T2158" s="333"/>
      <c r="U2158" s="321"/>
      <c r="V2158" s="345"/>
      <c r="W2158" s="343"/>
      <c r="X2158" s="321"/>
      <c r="Y2158" s="319"/>
      <c r="Z2158" s="319"/>
      <c r="AA2158" s="319"/>
      <c r="AB2158" s="272"/>
      <c r="AC2158" s="272"/>
      <c r="AD2158" s="250">
        <f>AD2157</f>
        <v>0</v>
      </c>
      <c r="AE2158" s="284" t="e">
        <f>VLOOKUP(AD2158,分类参数表!$I$2:$J$10,2,FALSE)</f>
        <v>#N/A</v>
      </c>
      <c r="AF2158" s="285"/>
      <c r="AG2158" s="271"/>
      <c r="AH2158" s="271"/>
      <c r="AI2158" s="271"/>
      <c r="AJ2158" s="271"/>
      <c r="AK2158" s="271"/>
      <c r="AL2158" s="271"/>
      <c r="AM2158" s="294"/>
      <c r="AN2158" s="295" t="e">
        <f t="shared" si="588"/>
        <v>#DIV/0!</v>
      </c>
      <c r="AO2158" s="299"/>
    </row>
    <row r="2159" spans="1:41" s="221" customFormat="1" ht="15" customHeight="1" x14ac:dyDescent="0.15">
      <c r="A2159" s="247"/>
      <c r="B2159" s="248">
        <f t="shared" si="590"/>
        <v>0</v>
      </c>
      <c r="C2159" s="249">
        <f t="shared" si="590"/>
        <v>0</v>
      </c>
      <c r="D2159" s="250">
        <f>D2158+1</f>
        <v>3</v>
      </c>
      <c r="E2159" s="250"/>
      <c r="F2159" s="251"/>
      <c r="G2159" s="250"/>
      <c r="H2159" s="252"/>
      <c r="I2159" s="252"/>
      <c r="J2159" s="250"/>
      <c r="K2159" s="250"/>
      <c r="L2159" s="250"/>
      <c r="M2159" s="250"/>
      <c r="N2159" s="250"/>
      <c r="O2159" s="258">
        <f t="shared" si="587"/>
        <v>0</v>
      </c>
      <c r="P2159" s="333"/>
      <c r="Q2159" s="271"/>
      <c r="R2159" s="319"/>
      <c r="S2159" s="335"/>
      <c r="T2159" s="333"/>
      <c r="U2159" s="321"/>
      <c r="V2159" s="345"/>
      <c r="W2159" s="343"/>
      <c r="X2159" s="321"/>
      <c r="Y2159" s="319"/>
      <c r="Z2159" s="319"/>
      <c r="AA2159" s="319"/>
      <c r="AB2159" s="273"/>
      <c r="AC2159" s="273"/>
      <c r="AD2159" s="250">
        <f>AD2158</f>
        <v>0</v>
      </c>
      <c r="AE2159" s="284" t="e">
        <f>VLOOKUP(AD2159,分类参数表!$I$2:$J$10,2,FALSE)</f>
        <v>#N/A</v>
      </c>
      <c r="AF2159" s="285"/>
      <c r="AG2159" s="271"/>
      <c r="AH2159" s="271"/>
      <c r="AI2159" s="271"/>
      <c r="AJ2159" s="271"/>
      <c r="AK2159" s="271"/>
      <c r="AL2159" s="271"/>
      <c r="AM2159" s="294"/>
      <c r="AN2159" s="295" t="e">
        <f t="shared" si="588"/>
        <v>#DIV/0!</v>
      </c>
      <c r="AO2159" s="299"/>
    </row>
    <row r="2160" spans="1:41" s="221" customFormat="1" ht="15" customHeight="1" x14ac:dyDescent="0.15">
      <c r="A2160" s="247"/>
      <c r="B2160" s="248">
        <f t="shared" si="590"/>
        <v>0</v>
      </c>
      <c r="C2160" s="249">
        <f t="shared" si="590"/>
        <v>0</v>
      </c>
      <c r="D2160" s="250">
        <f>D2159+1</f>
        <v>4</v>
      </c>
      <c r="E2160" s="250"/>
      <c r="F2160" s="251"/>
      <c r="G2160" s="250"/>
      <c r="H2160" s="250"/>
      <c r="I2160" s="250"/>
      <c r="J2160" s="250"/>
      <c r="K2160" s="250"/>
      <c r="L2160" s="250"/>
      <c r="M2160" s="250"/>
      <c r="N2160" s="250"/>
      <c r="O2160" s="258">
        <f t="shared" si="587"/>
        <v>0</v>
      </c>
      <c r="P2160" s="333"/>
      <c r="Q2160" s="271"/>
      <c r="R2160" s="319"/>
      <c r="S2160" s="335"/>
      <c r="T2160" s="333"/>
      <c r="U2160" s="321"/>
      <c r="V2160" s="345"/>
      <c r="W2160" s="343"/>
      <c r="X2160" s="321"/>
      <c r="Y2160" s="319"/>
      <c r="Z2160" s="319"/>
      <c r="AA2160" s="319"/>
      <c r="AB2160" s="272"/>
      <c r="AC2160" s="272"/>
      <c r="AD2160" s="250">
        <f>AD2159</f>
        <v>0</v>
      </c>
      <c r="AE2160" s="284" t="e">
        <f>VLOOKUP(AD2160,分类参数表!$I$2:$J$10,2,FALSE)</f>
        <v>#N/A</v>
      </c>
      <c r="AF2160" s="285"/>
      <c r="AG2160" s="271"/>
      <c r="AH2160" s="271"/>
      <c r="AI2160" s="271"/>
      <c r="AJ2160" s="271"/>
      <c r="AK2160" s="271"/>
      <c r="AL2160" s="271"/>
      <c r="AM2160" s="294"/>
      <c r="AN2160" s="295" t="e">
        <f t="shared" si="588"/>
        <v>#DIV/0!</v>
      </c>
      <c r="AO2160" s="299"/>
    </row>
    <row r="2161" spans="1:41" s="221" customFormat="1" ht="15" customHeight="1" x14ac:dyDescent="0.15">
      <c r="A2161" s="247"/>
      <c r="B2161" s="248">
        <f t="shared" si="590"/>
        <v>0</v>
      </c>
      <c r="C2161" s="249">
        <f t="shared" si="590"/>
        <v>0</v>
      </c>
      <c r="D2161" s="250">
        <f>D2160+1</f>
        <v>5</v>
      </c>
      <c r="E2161" s="250"/>
      <c r="F2161" s="251"/>
      <c r="G2161" s="250"/>
      <c r="H2161" s="250"/>
      <c r="I2161" s="250"/>
      <c r="J2161" s="250"/>
      <c r="K2161" s="250"/>
      <c r="L2161" s="250"/>
      <c r="M2161" s="250"/>
      <c r="N2161" s="250"/>
      <c r="O2161" s="258">
        <f t="shared" si="587"/>
        <v>0</v>
      </c>
      <c r="P2161" s="333"/>
      <c r="Q2161" s="271"/>
      <c r="R2161" s="319"/>
      <c r="S2161" s="335"/>
      <c r="T2161" s="333"/>
      <c r="U2161" s="321"/>
      <c r="V2161" s="345"/>
      <c r="W2161" s="343"/>
      <c r="X2161" s="321"/>
      <c r="Y2161" s="319"/>
      <c r="Z2161" s="319"/>
      <c r="AA2161" s="319"/>
      <c r="AB2161" s="272"/>
      <c r="AC2161" s="272"/>
      <c r="AD2161" s="250">
        <f>AD2160</f>
        <v>0</v>
      </c>
      <c r="AE2161" s="284" t="e">
        <f>VLOOKUP(AD2161,分类参数表!$I$2:$J$10,2,FALSE)</f>
        <v>#N/A</v>
      </c>
      <c r="AF2161" s="285"/>
      <c r="AG2161" s="271"/>
      <c r="AH2161" s="271"/>
      <c r="AI2161" s="271"/>
      <c r="AJ2161" s="271"/>
      <c r="AK2161" s="271"/>
      <c r="AL2161" s="271"/>
      <c r="AM2161" s="294"/>
      <c r="AN2161" s="295" t="e">
        <f t="shared" si="588"/>
        <v>#DIV/0!</v>
      </c>
      <c r="AO2161" s="299"/>
    </row>
    <row r="2162" spans="1:41" s="218" customFormat="1" ht="15" customHeight="1" x14ac:dyDescent="0.15">
      <c r="A2162" s="229"/>
      <c r="B2162" s="230"/>
      <c r="C2162" s="231"/>
      <c r="D2162" s="232">
        <v>1</v>
      </c>
      <c r="E2162" s="233"/>
      <c r="F2162" s="233"/>
      <c r="G2162" s="232"/>
      <c r="H2162" s="234"/>
      <c r="I2162" s="234"/>
      <c r="J2162" s="232"/>
      <c r="K2162" s="233"/>
      <c r="L2162" s="232"/>
      <c r="M2162" s="232"/>
      <c r="N2162" s="232"/>
      <c r="O2162" s="255">
        <f t="shared" si="587"/>
        <v>0</v>
      </c>
      <c r="P2162" s="322">
        <f>SUM(O2162:O2166)</f>
        <v>0</v>
      </c>
      <c r="Q2162" s="264"/>
      <c r="R2162" s="330">
        <f>SUMPRODUCT(Q2162:Q2166+0)</f>
        <v>0</v>
      </c>
      <c r="S2162" s="346" t="e">
        <f>R2162/P2162</f>
        <v>#DIV/0!</v>
      </c>
      <c r="T2162" s="322" t="e">
        <f>LOOKUP(S2162,{0.4,0.45,0.5,0.55,0.6,0.65,0.7,0.75,0.8,0.85,0.9,0.95,1},{0.1,0.175,0.25,0.325,0.4,0.475,0.55,0.625,0.7,0.775,0.85,0.925,1})</f>
        <v>#DIV/0!</v>
      </c>
      <c r="U2162" s="324"/>
      <c r="V2162" s="326"/>
      <c r="W2162" s="328"/>
      <c r="X2162" s="324"/>
      <c r="Y2162" s="330">
        <f>R2162-(V2162/10)-X2162</f>
        <v>0</v>
      </c>
      <c r="Z2162" s="330" t="e">
        <f>Y2162*T2162*AE2162</f>
        <v>#DIV/0!</v>
      </c>
      <c r="AA2162" s="330" t="e">
        <f>U2162-V2162+Z2162</f>
        <v>#DIV/0!</v>
      </c>
      <c r="AB2162" s="265"/>
      <c r="AC2162" s="265"/>
      <c r="AD2162" s="276"/>
      <c r="AE2162" s="277" t="e">
        <f>VLOOKUP(AD2162,分类参数表!$I$2:$J$10,2,FALSE)</f>
        <v>#N/A</v>
      </c>
      <c r="AF2162" s="278"/>
      <c r="AG2162" s="264"/>
      <c r="AH2162" s="264"/>
      <c r="AI2162" s="264"/>
      <c r="AJ2162" s="264"/>
      <c r="AK2162" s="264"/>
      <c r="AL2162" s="264"/>
      <c r="AM2162" s="288"/>
      <c r="AN2162" s="289" t="e">
        <f t="shared" si="588"/>
        <v>#DIV/0!</v>
      </c>
      <c r="AO2162" s="296"/>
    </row>
    <row r="2163" spans="1:41" s="219" customFormat="1" ht="15" customHeight="1" x14ac:dyDescent="0.15">
      <c r="A2163" s="235"/>
      <c r="B2163" s="236">
        <f t="shared" ref="B2163:C2166" si="591">B2162</f>
        <v>0</v>
      </c>
      <c r="C2163" s="237">
        <f t="shared" si="591"/>
        <v>0</v>
      </c>
      <c r="D2163" s="238">
        <f>D2162+1</f>
        <v>2</v>
      </c>
      <c r="E2163" s="238"/>
      <c r="F2163" s="239"/>
      <c r="G2163" s="238"/>
      <c r="H2163" s="240"/>
      <c r="I2163" s="240"/>
      <c r="J2163" s="238"/>
      <c r="K2163" s="238"/>
      <c r="L2163" s="238"/>
      <c r="M2163" s="238"/>
      <c r="N2163" s="238"/>
      <c r="O2163" s="256">
        <f t="shared" si="587"/>
        <v>0</v>
      </c>
      <c r="P2163" s="323"/>
      <c r="Q2163" s="266"/>
      <c r="R2163" s="331"/>
      <c r="S2163" s="347"/>
      <c r="T2163" s="323"/>
      <c r="U2163" s="325"/>
      <c r="V2163" s="327"/>
      <c r="W2163" s="329"/>
      <c r="X2163" s="325"/>
      <c r="Y2163" s="331"/>
      <c r="Z2163" s="331"/>
      <c r="AA2163" s="331"/>
      <c r="AB2163" s="267"/>
      <c r="AC2163" s="267"/>
      <c r="AD2163" s="238">
        <f>AD2162</f>
        <v>0</v>
      </c>
      <c r="AE2163" s="279" t="e">
        <f>VLOOKUP(AD2163,分类参数表!$I$2:$J$10,2,FALSE)</f>
        <v>#N/A</v>
      </c>
      <c r="AF2163" s="280"/>
      <c r="AG2163" s="266"/>
      <c r="AH2163" s="266"/>
      <c r="AI2163" s="266"/>
      <c r="AJ2163" s="266"/>
      <c r="AK2163" s="266"/>
      <c r="AL2163" s="266"/>
      <c r="AM2163" s="290"/>
      <c r="AN2163" s="291" t="e">
        <f t="shared" si="588"/>
        <v>#DIV/0!</v>
      </c>
      <c r="AO2163" s="297"/>
    </row>
    <row r="2164" spans="1:41" s="219" customFormat="1" ht="15" customHeight="1" x14ac:dyDescent="0.15">
      <c r="A2164" s="235"/>
      <c r="B2164" s="236">
        <f t="shared" si="591"/>
        <v>0</v>
      </c>
      <c r="C2164" s="237">
        <f t="shared" si="591"/>
        <v>0</v>
      </c>
      <c r="D2164" s="238">
        <f>D2163+1</f>
        <v>3</v>
      </c>
      <c r="E2164" s="238"/>
      <c r="F2164" s="239"/>
      <c r="G2164" s="238"/>
      <c r="H2164" s="240"/>
      <c r="I2164" s="240"/>
      <c r="J2164" s="238"/>
      <c r="K2164" s="238"/>
      <c r="L2164" s="238"/>
      <c r="M2164" s="238"/>
      <c r="N2164" s="238"/>
      <c r="O2164" s="256">
        <f t="shared" si="587"/>
        <v>0</v>
      </c>
      <c r="P2164" s="323"/>
      <c r="Q2164" s="266"/>
      <c r="R2164" s="331"/>
      <c r="S2164" s="347"/>
      <c r="T2164" s="323"/>
      <c r="U2164" s="325"/>
      <c r="V2164" s="327"/>
      <c r="W2164" s="329"/>
      <c r="X2164" s="325"/>
      <c r="Y2164" s="331"/>
      <c r="Z2164" s="331"/>
      <c r="AA2164" s="331"/>
      <c r="AB2164" s="268"/>
      <c r="AC2164" s="268"/>
      <c r="AD2164" s="238">
        <f>AD2163</f>
        <v>0</v>
      </c>
      <c r="AE2164" s="279" t="e">
        <f>VLOOKUP(AD2164,分类参数表!$I$2:$J$10,2,FALSE)</f>
        <v>#N/A</v>
      </c>
      <c r="AF2164" s="280"/>
      <c r="AG2164" s="266"/>
      <c r="AH2164" s="266"/>
      <c r="AI2164" s="266"/>
      <c r="AJ2164" s="266"/>
      <c r="AK2164" s="266"/>
      <c r="AL2164" s="266"/>
      <c r="AM2164" s="290"/>
      <c r="AN2164" s="291" t="e">
        <f t="shared" si="588"/>
        <v>#DIV/0!</v>
      </c>
      <c r="AO2164" s="297"/>
    </row>
    <row r="2165" spans="1:41" s="219" customFormat="1" ht="15" customHeight="1" x14ac:dyDescent="0.15">
      <c r="A2165" s="235"/>
      <c r="B2165" s="236">
        <f t="shared" si="591"/>
        <v>0</v>
      </c>
      <c r="C2165" s="237">
        <f t="shared" si="591"/>
        <v>0</v>
      </c>
      <c r="D2165" s="238">
        <f>D2164+1</f>
        <v>4</v>
      </c>
      <c r="E2165" s="238"/>
      <c r="F2165" s="239"/>
      <c r="G2165" s="238"/>
      <c r="H2165" s="238"/>
      <c r="I2165" s="238"/>
      <c r="J2165" s="238"/>
      <c r="K2165" s="238"/>
      <c r="L2165" s="238"/>
      <c r="M2165" s="238"/>
      <c r="N2165" s="238"/>
      <c r="O2165" s="256">
        <f t="shared" si="587"/>
        <v>0</v>
      </c>
      <c r="P2165" s="323"/>
      <c r="Q2165" s="266"/>
      <c r="R2165" s="331"/>
      <c r="S2165" s="347"/>
      <c r="T2165" s="323"/>
      <c r="U2165" s="325"/>
      <c r="V2165" s="327"/>
      <c r="W2165" s="329"/>
      <c r="X2165" s="325"/>
      <c r="Y2165" s="331"/>
      <c r="Z2165" s="331"/>
      <c r="AA2165" s="331"/>
      <c r="AB2165" s="267"/>
      <c r="AC2165" s="267"/>
      <c r="AD2165" s="238">
        <f>AD2164</f>
        <v>0</v>
      </c>
      <c r="AE2165" s="279" t="e">
        <f>VLOOKUP(AD2165,分类参数表!$I$2:$J$10,2,FALSE)</f>
        <v>#N/A</v>
      </c>
      <c r="AF2165" s="280"/>
      <c r="AG2165" s="266"/>
      <c r="AH2165" s="266"/>
      <c r="AI2165" s="266"/>
      <c r="AJ2165" s="266"/>
      <c r="AK2165" s="266"/>
      <c r="AL2165" s="266"/>
      <c r="AM2165" s="290"/>
      <c r="AN2165" s="291" t="e">
        <f t="shared" si="588"/>
        <v>#DIV/0!</v>
      </c>
      <c r="AO2165" s="297"/>
    </row>
    <row r="2166" spans="1:41" s="219" customFormat="1" ht="15" customHeight="1" x14ac:dyDescent="0.15">
      <c r="A2166" s="235"/>
      <c r="B2166" s="236">
        <f t="shared" si="591"/>
        <v>0</v>
      </c>
      <c r="C2166" s="237">
        <f t="shared" si="591"/>
        <v>0</v>
      </c>
      <c r="D2166" s="238">
        <f>D2165+1</f>
        <v>5</v>
      </c>
      <c r="E2166" s="238"/>
      <c r="F2166" s="239"/>
      <c r="G2166" s="238"/>
      <c r="H2166" s="238"/>
      <c r="I2166" s="238"/>
      <c r="J2166" s="238"/>
      <c r="K2166" s="238"/>
      <c r="L2166" s="238"/>
      <c r="M2166" s="238"/>
      <c r="N2166" s="238"/>
      <c r="O2166" s="256">
        <f t="shared" si="587"/>
        <v>0</v>
      </c>
      <c r="P2166" s="323"/>
      <c r="Q2166" s="266"/>
      <c r="R2166" s="331"/>
      <c r="S2166" s="347"/>
      <c r="T2166" s="323"/>
      <c r="U2166" s="325"/>
      <c r="V2166" s="327"/>
      <c r="W2166" s="329"/>
      <c r="X2166" s="325"/>
      <c r="Y2166" s="331"/>
      <c r="Z2166" s="331"/>
      <c r="AA2166" s="331"/>
      <c r="AB2166" s="267"/>
      <c r="AC2166" s="267"/>
      <c r="AD2166" s="238">
        <f>AD2165</f>
        <v>0</v>
      </c>
      <c r="AE2166" s="279" t="e">
        <f>VLOOKUP(AD2166,分类参数表!$I$2:$J$10,2,FALSE)</f>
        <v>#N/A</v>
      </c>
      <c r="AF2166" s="280"/>
      <c r="AG2166" s="266"/>
      <c r="AH2166" s="266"/>
      <c r="AI2166" s="266"/>
      <c r="AJ2166" s="266"/>
      <c r="AK2166" s="266"/>
      <c r="AL2166" s="266"/>
      <c r="AM2166" s="290"/>
      <c r="AN2166" s="291" t="e">
        <f t="shared" si="588"/>
        <v>#DIV/0!</v>
      </c>
      <c r="AO2166" s="297"/>
    </row>
    <row r="2167" spans="1:41" s="220" customFormat="1" ht="15" customHeight="1" x14ac:dyDescent="0.15">
      <c r="A2167" s="241"/>
      <c r="B2167" s="242"/>
      <c r="C2167" s="243"/>
      <c r="D2167" s="244">
        <v>1</v>
      </c>
      <c r="E2167" s="245"/>
      <c r="F2167" s="245"/>
      <c r="G2167" s="244"/>
      <c r="H2167" s="246"/>
      <c r="I2167" s="246"/>
      <c r="J2167" s="244"/>
      <c r="K2167" s="245"/>
      <c r="L2167" s="244"/>
      <c r="M2167" s="244"/>
      <c r="N2167" s="244"/>
      <c r="O2167" s="257">
        <f t="shared" si="587"/>
        <v>0</v>
      </c>
      <c r="P2167" s="332">
        <f>SUM(O2167:O2171)</f>
        <v>0</v>
      </c>
      <c r="Q2167" s="269"/>
      <c r="R2167" s="318">
        <f>SUMPRODUCT(Q2167:Q2171+0)</f>
        <v>0</v>
      </c>
      <c r="S2167" s="334" t="e">
        <f>R2167/P2167</f>
        <v>#DIV/0!</v>
      </c>
      <c r="T2167" s="332" t="e">
        <f>LOOKUP(S2167,{0.4,0.45,0.5,0.55,0.6,0.65,0.7,0.75,0.8,0.85,0.9,0.95,1},{0.1,0.175,0.25,0.325,0.4,0.475,0.55,0.625,0.7,0.775,0.85,0.925,1})</f>
        <v>#DIV/0!</v>
      </c>
      <c r="U2167" s="320"/>
      <c r="V2167" s="344"/>
      <c r="W2167" s="342"/>
      <c r="X2167" s="320"/>
      <c r="Y2167" s="318">
        <f>R2167-(V2167/10)-X2167</f>
        <v>0</v>
      </c>
      <c r="Z2167" s="318" t="e">
        <f>Y2167*T2167*AE2167</f>
        <v>#DIV/0!</v>
      </c>
      <c r="AA2167" s="318" t="e">
        <f>U2167-V2167+Z2167</f>
        <v>#DIV/0!</v>
      </c>
      <c r="AB2167" s="270"/>
      <c r="AC2167" s="270"/>
      <c r="AD2167" s="281"/>
      <c r="AE2167" s="282" t="e">
        <f>VLOOKUP(AD2167,分类参数表!$I$2:$J$10,2,FALSE)</f>
        <v>#N/A</v>
      </c>
      <c r="AF2167" s="283"/>
      <c r="AG2167" s="269"/>
      <c r="AH2167" s="269"/>
      <c r="AI2167" s="269"/>
      <c r="AJ2167" s="269"/>
      <c r="AK2167" s="269"/>
      <c r="AL2167" s="269"/>
      <c r="AM2167" s="292"/>
      <c r="AN2167" s="293" t="e">
        <f t="shared" si="588"/>
        <v>#DIV/0!</v>
      </c>
      <c r="AO2167" s="298"/>
    </row>
    <row r="2168" spans="1:41" s="221" customFormat="1" ht="15" customHeight="1" x14ac:dyDescent="0.15">
      <c r="A2168" s="247"/>
      <c r="B2168" s="248">
        <f t="shared" ref="B2168:C2171" si="592">B2167</f>
        <v>0</v>
      </c>
      <c r="C2168" s="249">
        <f t="shared" si="592"/>
        <v>0</v>
      </c>
      <c r="D2168" s="250">
        <f>D2167+1</f>
        <v>2</v>
      </c>
      <c r="E2168" s="250"/>
      <c r="F2168" s="251"/>
      <c r="G2168" s="250"/>
      <c r="H2168" s="252"/>
      <c r="I2168" s="252"/>
      <c r="J2168" s="250"/>
      <c r="K2168" s="250"/>
      <c r="L2168" s="250"/>
      <c r="M2168" s="250"/>
      <c r="N2168" s="250"/>
      <c r="O2168" s="258">
        <f t="shared" si="587"/>
        <v>0</v>
      </c>
      <c r="P2168" s="333"/>
      <c r="Q2168" s="271"/>
      <c r="R2168" s="319"/>
      <c r="S2168" s="335"/>
      <c r="T2168" s="333"/>
      <c r="U2168" s="321"/>
      <c r="V2168" s="345"/>
      <c r="W2168" s="343"/>
      <c r="X2168" s="321"/>
      <c r="Y2168" s="319"/>
      <c r="Z2168" s="319"/>
      <c r="AA2168" s="319"/>
      <c r="AB2168" s="272"/>
      <c r="AC2168" s="272"/>
      <c r="AD2168" s="250">
        <f>AD2167</f>
        <v>0</v>
      </c>
      <c r="AE2168" s="284" t="e">
        <f>VLOOKUP(AD2168,分类参数表!$I$2:$J$10,2,FALSE)</f>
        <v>#N/A</v>
      </c>
      <c r="AF2168" s="285"/>
      <c r="AG2168" s="271"/>
      <c r="AH2168" s="271"/>
      <c r="AI2168" s="271"/>
      <c r="AJ2168" s="271"/>
      <c r="AK2168" s="271"/>
      <c r="AL2168" s="271"/>
      <c r="AM2168" s="294"/>
      <c r="AN2168" s="295" t="e">
        <f t="shared" si="588"/>
        <v>#DIV/0!</v>
      </c>
      <c r="AO2168" s="299"/>
    </row>
    <row r="2169" spans="1:41" s="221" customFormat="1" ht="15" customHeight="1" x14ac:dyDescent="0.15">
      <c r="A2169" s="247"/>
      <c r="B2169" s="248">
        <f t="shared" si="592"/>
        <v>0</v>
      </c>
      <c r="C2169" s="249">
        <f t="shared" si="592"/>
        <v>0</v>
      </c>
      <c r="D2169" s="250">
        <f>D2168+1</f>
        <v>3</v>
      </c>
      <c r="E2169" s="250"/>
      <c r="F2169" s="251"/>
      <c r="G2169" s="250"/>
      <c r="H2169" s="252"/>
      <c r="I2169" s="252"/>
      <c r="J2169" s="250"/>
      <c r="K2169" s="250"/>
      <c r="L2169" s="250"/>
      <c r="M2169" s="250"/>
      <c r="N2169" s="250"/>
      <c r="O2169" s="258">
        <f t="shared" si="587"/>
        <v>0</v>
      </c>
      <c r="P2169" s="333"/>
      <c r="Q2169" s="271"/>
      <c r="R2169" s="319"/>
      <c r="S2169" s="335"/>
      <c r="T2169" s="333"/>
      <c r="U2169" s="321"/>
      <c r="V2169" s="345"/>
      <c r="W2169" s="343"/>
      <c r="X2169" s="321"/>
      <c r="Y2169" s="319"/>
      <c r="Z2169" s="319"/>
      <c r="AA2169" s="319"/>
      <c r="AB2169" s="273"/>
      <c r="AC2169" s="273"/>
      <c r="AD2169" s="250">
        <f>AD2168</f>
        <v>0</v>
      </c>
      <c r="AE2169" s="284" t="e">
        <f>VLOOKUP(AD2169,分类参数表!$I$2:$J$10,2,FALSE)</f>
        <v>#N/A</v>
      </c>
      <c r="AF2169" s="285"/>
      <c r="AG2169" s="271"/>
      <c r="AH2169" s="271"/>
      <c r="AI2169" s="271"/>
      <c r="AJ2169" s="271"/>
      <c r="AK2169" s="271"/>
      <c r="AL2169" s="271"/>
      <c r="AM2169" s="294"/>
      <c r="AN2169" s="295" t="e">
        <f t="shared" si="588"/>
        <v>#DIV/0!</v>
      </c>
      <c r="AO2169" s="299"/>
    </row>
    <row r="2170" spans="1:41" s="221" customFormat="1" ht="15" customHeight="1" x14ac:dyDescent="0.15">
      <c r="A2170" s="247"/>
      <c r="B2170" s="248">
        <f t="shared" si="592"/>
        <v>0</v>
      </c>
      <c r="C2170" s="249">
        <f t="shared" si="592"/>
        <v>0</v>
      </c>
      <c r="D2170" s="250">
        <f>D2169+1</f>
        <v>4</v>
      </c>
      <c r="E2170" s="250"/>
      <c r="F2170" s="251"/>
      <c r="G2170" s="250"/>
      <c r="H2170" s="250"/>
      <c r="I2170" s="250"/>
      <c r="J2170" s="250"/>
      <c r="K2170" s="250"/>
      <c r="L2170" s="250"/>
      <c r="M2170" s="250"/>
      <c r="N2170" s="250"/>
      <c r="O2170" s="258">
        <f t="shared" si="587"/>
        <v>0</v>
      </c>
      <c r="P2170" s="333"/>
      <c r="Q2170" s="271"/>
      <c r="R2170" s="319"/>
      <c r="S2170" s="335"/>
      <c r="T2170" s="333"/>
      <c r="U2170" s="321"/>
      <c r="V2170" s="345"/>
      <c r="W2170" s="343"/>
      <c r="X2170" s="321"/>
      <c r="Y2170" s="319"/>
      <c r="Z2170" s="319"/>
      <c r="AA2170" s="319"/>
      <c r="AB2170" s="272"/>
      <c r="AC2170" s="272"/>
      <c r="AD2170" s="250">
        <f>AD2169</f>
        <v>0</v>
      </c>
      <c r="AE2170" s="284" t="e">
        <f>VLOOKUP(AD2170,分类参数表!$I$2:$J$10,2,FALSE)</f>
        <v>#N/A</v>
      </c>
      <c r="AF2170" s="285"/>
      <c r="AG2170" s="271"/>
      <c r="AH2170" s="271"/>
      <c r="AI2170" s="271"/>
      <c r="AJ2170" s="271"/>
      <c r="AK2170" s="271"/>
      <c r="AL2170" s="271"/>
      <c r="AM2170" s="294"/>
      <c r="AN2170" s="295" t="e">
        <f t="shared" si="588"/>
        <v>#DIV/0!</v>
      </c>
      <c r="AO2170" s="299"/>
    </row>
    <row r="2171" spans="1:41" s="221" customFormat="1" ht="15" customHeight="1" x14ac:dyDescent="0.15">
      <c r="A2171" s="247"/>
      <c r="B2171" s="248">
        <f t="shared" si="592"/>
        <v>0</v>
      </c>
      <c r="C2171" s="249">
        <f t="shared" si="592"/>
        <v>0</v>
      </c>
      <c r="D2171" s="250">
        <f>D2170+1</f>
        <v>5</v>
      </c>
      <c r="E2171" s="250"/>
      <c r="F2171" s="251"/>
      <c r="G2171" s="250"/>
      <c r="H2171" s="250"/>
      <c r="I2171" s="250"/>
      <c r="J2171" s="250"/>
      <c r="K2171" s="250"/>
      <c r="L2171" s="250"/>
      <c r="M2171" s="250"/>
      <c r="N2171" s="250"/>
      <c r="O2171" s="258">
        <f t="shared" si="587"/>
        <v>0</v>
      </c>
      <c r="P2171" s="333"/>
      <c r="Q2171" s="271"/>
      <c r="R2171" s="319"/>
      <c r="S2171" s="335"/>
      <c r="T2171" s="333"/>
      <c r="U2171" s="321"/>
      <c r="V2171" s="345"/>
      <c r="W2171" s="343"/>
      <c r="X2171" s="321"/>
      <c r="Y2171" s="319"/>
      <c r="Z2171" s="319"/>
      <c r="AA2171" s="319"/>
      <c r="AB2171" s="272"/>
      <c r="AC2171" s="272"/>
      <c r="AD2171" s="250">
        <f>AD2170</f>
        <v>0</v>
      </c>
      <c r="AE2171" s="284" t="e">
        <f>VLOOKUP(AD2171,分类参数表!$I$2:$J$10,2,FALSE)</f>
        <v>#N/A</v>
      </c>
      <c r="AF2171" s="285"/>
      <c r="AG2171" s="271"/>
      <c r="AH2171" s="271"/>
      <c r="AI2171" s="271"/>
      <c r="AJ2171" s="271"/>
      <c r="AK2171" s="271"/>
      <c r="AL2171" s="271"/>
      <c r="AM2171" s="294"/>
      <c r="AN2171" s="295" t="e">
        <f t="shared" si="588"/>
        <v>#DIV/0!</v>
      </c>
      <c r="AO2171" s="299"/>
    </row>
    <row r="2172" spans="1:41" s="218" customFormat="1" ht="15" customHeight="1" x14ac:dyDescent="0.15">
      <c r="A2172" s="229"/>
      <c r="B2172" s="230"/>
      <c r="C2172" s="231"/>
      <c r="D2172" s="232">
        <v>1</v>
      </c>
      <c r="E2172" s="233"/>
      <c r="F2172" s="233"/>
      <c r="G2172" s="232"/>
      <c r="H2172" s="234"/>
      <c r="I2172" s="234"/>
      <c r="J2172" s="232"/>
      <c r="K2172" s="233"/>
      <c r="L2172" s="232"/>
      <c r="M2172" s="232"/>
      <c r="N2172" s="232"/>
      <c r="O2172" s="255">
        <f t="shared" si="587"/>
        <v>0</v>
      </c>
      <c r="P2172" s="322">
        <f>SUM(O2172:O2176)</f>
        <v>0</v>
      </c>
      <c r="Q2172" s="264"/>
      <c r="R2172" s="330">
        <f>SUMPRODUCT(Q2172:Q2176+0)</f>
        <v>0</v>
      </c>
      <c r="S2172" s="346" t="e">
        <f>R2172/P2172</f>
        <v>#DIV/0!</v>
      </c>
      <c r="T2172" s="322" t="e">
        <f>LOOKUP(S2172,{0.4,0.45,0.5,0.55,0.6,0.65,0.7,0.75,0.8,0.85,0.9,0.95,1},{0.1,0.175,0.25,0.325,0.4,0.475,0.55,0.625,0.7,0.775,0.85,0.925,1})</f>
        <v>#DIV/0!</v>
      </c>
      <c r="U2172" s="324"/>
      <c r="V2172" s="326"/>
      <c r="W2172" s="328"/>
      <c r="X2172" s="324"/>
      <c r="Y2172" s="330">
        <f>R2172-(V2172/10)-X2172</f>
        <v>0</v>
      </c>
      <c r="Z2172" s="330" t="e">
        <f>Y2172*T2172*AE2172</f>
        <v>#DIV/0!</v>
      </c>
      <c r="AA2172" s="330" t="e">
        <f>U2172-V2172+Z2172</f>
        <v>#DIV/0!</v>
      </c>
      <c r="AB2172" s="265"/>
      <c r="AC2172" s="265"/>
      <c r="AD2172" s="276"/>
      <c r="AE2172" s="277" t="e">
        <f>VLOOKUP(AD2172,分类参数表!$I$2:$J$10,2,FALSE)</f>
        <v>#N/A</v>
      </c>
      <c r="AF2172" s="278"/>
      <c r="AG2172" s="264"/>
      <c r="AH2172" s="264"/>
      <c r="AI2172" s="264"/>
      <c r="AJ2172" s="264"/>
      <c r="AK2172" s="264"/>
      <c r="AL2172" s="264"/>
      <c r="AM2172" s="288"/>
      <c r="AN2172" s="289" t="e">
        <f t="shared" si="588"/>
        <v>#DIV/0!</v>
      </c>
      <c r="AO2172" s="296"/>
    </row>
    <row r="2173" spans="1:41" s="219" customFormat="1" ht="15" customHeight="1" x14ac:dyDescent="0.15">
      <c r="A2173" s="235"/>
      <c r="B2173" s="236">
        <f t="shared" ref="B2173:C2176" si="593">B2172</f>
        <v>0</v>
      </c>
      <c r="C2173" s="237">
        <f t="shared" si="593"/>
        <v>0</v>
      </c>
      <c r="D2173" s="238">
        <f>D2172+1</f>
        <v>2</v>
      </c>
      <c r="E2173" s="238"/>
      <c r="F2173" s="239"/>
      <c r="G2173" s="238"/>
      <c r="H2173" s="240"/>
      <c r="I2173" s="240"/>
      <c r="J2173" s="238"/>
      <c r="K2173" s="238"/>
      <c r="L2173" s="238"/>
      <c r="M2173" s="238"/>
      <c r="N2173" s="238"/>
      <c r="O2173" s="256">
        <f t="shared" si="587"/>
        <v>0</v>
      </c>
      <c r="P2173" s="323"/>
      <c r="Q2173" s="266"/>
      <c r="R2173" s="331"/>
      <c r="S2173" s="347"/>
      <c r="T2173" s="323"/>
      <c r="U2173" s="325"/>
      <c r="V2173" s="327"/>
      <c r="W2173" s="329"/>
      <c r="X2173" s="325"/>
      <c r="Y2173" s="331"/>
      <c r="Z2173" s="331"/>
      <c r="AA2173" s="331"/>
      <c r="AB2173" s="267"/>
      <c r="AC2173" s="267"/>
      <c r="AD2173" s="238">
        <f>AD2172</f>
        <v>0</v>
      </c>
      <c r="AE2173" s="279" t="e">
        <f>VLOOKUP(AD2173,分类参数表!$I$2:$J$10,2,FALSE)</f>
        <v>#N/A</v>
      </c>
      <c r="AF2173" s="280"/>
      <c r="AG2173" s="266"/>
      <c r="AH2173" s="266"/>
      <c r="AI2173" s="266"/>
      <c r="AJ2173" s="266"/>
      <c r="AK2173" s="266"/>
      <c r="AL2173" s="266"/>
      <c r="AM2173" s="290"/>
      <c r="AN2173" s="291" t="e">
        <f t="shared" si="588"/>
        <v>#DIV/0!</v>
      </c>
      <c r="AO2173" s="297"/>
    </row>
    <row r="2174" spans="1:41" s="219" customFormat="1" ht="15" customHeight="1" x14ac:dyDescent="0.15">
      <c r="A2174" s="235"/>
      <c r="B2174" s="236">
        <f t="shared" si="593"/>
        <v>0</v>
      </c>
      <c r="C2174" s="237">
        <f t="shared" si="593"/>
        <v>0</v>
      </c>
      <c r="D2174" s="238">
        <f>D2173+1</f>
        <v>3</v>
      </c>
      <c r="E2174" s="238"/>
      <c r="F2174" s="239"/>
      <c r="G2174" s="238"/>
      <c r="H2174" s="240"/>
      <c r="I2174" s="240"/>
      <c r="J2174" s="238"/>
      <c r="K2174" s="238"/>
      <c r="L2174" s="238"/>
      <c r="M2174" s="238"/>
      <c r="N2174" s="238"/>
      <c r="O2174" s="256">
        <f t="shared" si="587"/>
        <v>0</v>
      </c>
      <c r="P2174" s="323"/>
      <c r="Q2174" s="266"/>
      <c r="R2174" s="331"/>
      <c r="S2174" s="347"/>
      <c r="T2174" s="323"/>
      <c r="U2174" s="325"/>
      <c r="V2174" s="327"/>
      <c r="W2174" s="329"/>
      <c r="X2174" s="325"/>
      <c r="Y2174" s="331"/>
      <c r="Z2174" s="331"/>
      <c r="AA2174" s="331"/>
      <c r="AB2174" s="268"/>
      <c r="AC2174" s="268"/>
      <c r="AD2174" s="238">
        <f>AD2173</f>
        <v>0</v>
      </c>
      <c r="AE2174" s="279" t="e">
        <f>VLOOKUP(AD2174,分类参数表!$I$2:$J$10,2,FALSE)</f>
        <v>#N/A</v>
      </c>
      <c r="AF2174" s="280"/>
      <c r="AG2174" s="266"/>
      <c r="AH2174" s="266"/>
      <c r="AI2174" s="266"/>
      <c r="AJ2174" s="266"/>
      <c r="AK2174" s="266"/>
      <c r="AL2174" s="266"/>
      <c r="AM2174" s="290"/>
      <c r="AN2174" s="291" t="e">
        <f t="shared" si="588"/>
        <v>#DIV/0!</v>
      </c>
      <c r="AO2174" s="297"/>
    </row>
    <row r="2175" spans="1:41" s="219" customFormat="1" ht="15" customHeight="1" x14ac:dyDescent="0.15">
      <c r="A2175" s="235"/>
      <c r="B2175" s="236">
        <f t="shared" si="593"/>
        <v>0</v>
      </c>
      <c r="C2175" s="237">
        <f t="shared" si="593"/>
        <v>0</v>
      </c>
      <c r="D2175" s="238">
        <f>D2174+1</f>
        <v>4</v>
      </c>
      <c r="E2175" s="238"/>
      <c r="F2175" s="239"/>
      <c r="G2175" s="238"/>
      <c r="H2175" s="238"/>
      <c r="I2175" s="238"/>
      <c r="J2175" s="238"/>
      <c r="K2175" s="238"/>
      <c r="L2175" s="238"/>
      <c r="M2175" s="238"/>
      <c r="N2175" s="238"/>
      <c r="O2175" s="256">
        <f t="shared" si="587"/>
        <v>0</v>
      </c>
      <c r="P2175" s="323"/>
      <c r="Q2175" s="266"/>
      <c r="R2175" s="331"/>
      <c r="S2175" s="347"/>
      <c r="T2175" s="323"/>
      <c r="U2175" s="325"/>
      <c r="V2175" s="327"/>
      <c r="W2175" s="329"/>
      <c r="X2175" s="325"/>
      <c r="Y2175" s="331"/>
      <c r="Z2175" s="331"/>
      <c r="AA2175" s="331"/>
      <c r="AB2175" s="267"/>
      <c r="AC2175" s="267"/>
      <c r="AD2175" s="238">
        <f>AD2174</f>
        <v>0</v>
      </c>
      <c r="AE2175" s="279" t="e">
        <f>VLOOKUP(AD2175,分类参数表!$I$2:$J$10,2,FALSE)</f>
        <v>#N/A</v>
      </c>
      <c r="AF2175" s="280"/>
      <c r="AG2175" s="266"/>
      <c r="AH2175" s="266"/>
      <c r="AI2175" s="266"/>
      <c r="AJ2175" s="266"/>
      <c r="AK2175" s="266"/>
      <c r="AL2175" s="266"/>
      <c r="AM2175" s="290"/>
      <c r="AN2175" s="291" t="e">
        <f t="shared" si="588"/>
        <v>#DIV/0!</v>
      </c>
      <c r="AO2175" s="297"/>
    </row>
    <row r="2176" spans="1:41" s="219" customFormat="1" ht="15" customHeight="1" x14ac:dyDescent="0.15">
      <c r="A2176" s="235"/>
      <c r="B2176" s="236">
        <f t="shared" si="593"/>
        <v>0</v>
      </c>
      <c r="C2176" s="237">
        <f t="shared" si="593"/>
        <v>0</v>
      </c>
      <c r="D2176" s="238">
        <f>D2175+1</f>
        <v>5</v>
      </c>
      <c r="E2176" s="238"/>
      <c r="F2176" s="239"/>
      <c r="G2176" s="238"/>
      <c r="H2176" s="238"/>
      <c r="I2176" s="238"/>
      <c r="J2176" s="238"/>
      <c r="K2176" s="238"/>
      <c r="L2176" s="238"/>
      <c r="M2176" s="238"/>
      <c r="N2176" s="238"/>
      <c r="O2176" s="256">
        <f t="shared" si="587"/>
        <v>0</v>
      </c>
      <c r="P2176" s="323"/>
      <c r="Q2176" s="266"/>
      <c r="R2176" s="331"/>
      <c r="S2176" s="347"/>
      <c r="T2176" s="323"/>
      <c r="U2176" s="325"/>
      <c r="V2176" s="327"/>
      <c r="W2176" s="329"/>
      <c r="X2176" s="325"/>
      <c r="Y2176" s="331"/>
      <c r="Z2176" s="331"/>
      <c r="AA2176" s="331"/>
      <c r="AB2176" s="267"/>
      <c r="AC2176" s="267"/>
      <c r="AD2176" s="238">
        <f>AD2175</f>
        <v>0</v>
      </c>
      <c r="AE2176" s="279" t="e">
        <f>VLOOKUP(AD2176,分类参数表!$I$2:$J$10,2,FALSE)</f>
        <v>#N/A</v>
      </c>
      <c r="AF2176" s="280"/>
      <c r="AG2176" s="266"/>
      <c r="AH2176" s="266"/>
      <c r="AI2176" s="266"/>
      <c r="AJ2176" s="266"/>
      <c r="AK2176" s="266"/>
      <c r="AL2176" s="266"/>
      <c r="AM2176" s="290"/>
      <c r="AN2176" s="291" t="e">
        <f t="shared" si="588"/>
        <v>#DIV/0!</v>
      </c>
      <c r="AO2176" s="297"/>
    </row>
    <row r="2177" spans="1:41" x14ac:dyDescent="0.15">
      <c r="A2177" s="253"/>
      <c r="B2177" s="38"/>
      <c r="C2177" s="37"/>
      <c r="D2177" s="38"/>
      <c r="E2177" s="38"/>
      <c r="F2177" s="38"/>
      <c r="G2177" s="38"/>
      <c r="H2177" s="38"/>
      <c r="I2177" s="38"/>
      <c r="J2177" s="38"/>
      <c r="K2177" s="38"/>
      <c r="L2177" s="38"/>
      <c r="M2177" s="38"/>
      <c r="N2177" s="38"/>
      <c r="O2177" s="38"/>
      <c r="P2177" s="38"/>
      <c r="Q2177" s="67"/>
      <c r="R2177" s="38"/>
      <c r="S2177" s="38"/>
      <c r="T2177" s="38"/>
      <c r="U2177" s="38"/>
      <c r="V2177" s="68"/>
      <c r="W2177" s="67"/>
      <c r="X2177" s="38"/>
      <c r="Y2177" s="68"/>
      <c r="Z2177" s="68"/>
      <c r="AA2177" s="68"/>
      <c r="AB2177" s="68"/>
      <c r="AC2177" s="68"/>
      <c r="AD2177" s="38"/>
      <c r="AE2177" s="286"/>
      <c r="AF2177" s="38"/>
      <c r="AG2177" s="38"/>
      <c r="AH2177" s="38"/>
      <c r="AI2177" s="38"/>
      <c r="AJ2177" s="38"/>
      <c r="AK2177" s="38"/>
      <c r="AL2177" s="38"/>
      <c r="AM2177" s="68"/>
      <c r="AN2177" s="90"/>
      <c r="AO2177" s="98"/>
    </row>
    <row r="2178" spans="1:41" s="218" customFormat="1" ht="15" customHeight="1" x14ac:dyDescent="0.15">
      <c r="A2178" s="229"/>
      <c r="B2178" s="230"/>
      <c r="C2178" s="231"/>
      <c r="D2178" s="232">
        <v>1</v>
      </c>
      <c r="E2178" s="233"/>
      <c r="F2178" s="233"/>
      <c r="G2178" s="232"/>
      <c r="H2178" s="234"/>
      <c r="I2178" s="234"/>
      <c r="J2178" s="232"/>
      <c r="K2178" s="233"/>
      <c r="L2178" s="232"/>
      <c r="M2178" s="232"/>
      <c r="N2178" s="232"/>
      <c r="O2178" s="255">
        <f t="shared" ref="O2178:O2202" si="594">N2178*M2178</f>
        <v>0</v>
      </c>
      <c r="P2178" s="322">
        <f>SUM(O2178:O2182)</f>
        <v>0</v>
      </c>
      <c r="Q2178" s="264"/>
      <c r="R2178" s="330">
        <f>SUMPRODUCT(Q2178:Q2182+0)</f>
        <v>0</v>
      </c>
      <c r="S2178" s="346" t="e">
        <f>R2178/P2178</f>
        <v>#DIV/0!</v>
      </c>
      <c r="T2178" s="322" t="e">
        <f>LOOKUP(S2178,{0.4,0.45,0.5,0.55,0.6,0.65,0.7,0.75,0.8,0.85,0.9,0.95,1},{0.1,0.175,0.25,0.325,0.4,0.475,0.55,0.625,0.7,0.775,0.85,0.925,1})</f>
        <v>#DIV/0!</v>
      </c>
      <c r="U2178" s="324"/>
      <c r="V2178" s="326"/>
      <c r="W2178" s="328"/>
      <c r="X2178" s="324"/>
      <c r="Y2178" s="330">
        <f>R2178-(V2178/10)-X2178</f>
        <v>0</v>
      </c>
      <c r="Z2178" s="330" t="e">
        <f>Y2178*T2178*AE2178</f>
        <v>#DIV/0!</v>
      </c>
      <c r="AA2178" s="330" t="e">
        <f>U2178-V2178+Z2178</f>
        <v>#DIV/0!</v>
      </c>
      <c r="AB2178" s="265"/>
      <c r="AC2178" s="265"/>
      <c r="AD2178" s="276"/>
      <c r="AE2178" s="277" t="e">
        <f>VLOOKUP(AD2178,分类参数表!$I$2:$J$10,2,FALSE)</f>
        <v>#N/A</v>
      </c>
      <c r="AF2178" s="278"/>
      <c r="AG2178" s="264"/>
      <c r="AH2178" s="264"/>
      <c r="AI2178" s="264"/>
      <c r="AJ2178" s="264"/>
      <c r="AK2178" s="264"/>
      <c r="AL2178" s="264"/>
      <c r="AM2178" s="288"/>
      <c r="AN2178" s="289" t="e">
        <f t="shared" ref="AN2178:AN2202" si="595">(Q2178-AM2178)/M2178/N2178</f>
        <v>#DIV/0!</v>
      </c>
      <c r="AO2178" s="296"/>
    </row>
    <row r="2179" spans="1:41" s="219" customFormat="1" ht="15" customHeight="1" x14ac:dyDescent="0.15">
      <c r="A2179" s="235"/>
      <c r="B2179" s="236">
        <f t="shared" ref="B2179:C2182" si="596">B2178</f>
        <v>0</v>
      </c>
      <c r="C2179" s="237">
        <f t="shared" si="596"/>
        <v>0</v>
      </c>
      <c r="D2179" s="238">
        <f>D2178+1</f>
        <v>2</v>
      </c>
      <c r="E2179" s="238"/>
      <c r="F2179" s="239"/>
      <c r="G2179" s="238"/>
      <c r="H2179" s="240"/>
      <c r="I2179" s="240"/>
      <c r="J2179" s="238"/>
      <c r="K2179" s="238"/>
      <c r="L2179" s="238"/>
      <c r="M2179" s="238"/>
      <c r="N2179" s="238"/>
      <c r="O2179" s="256">
        <f t="shared" si="594"/>
        <v>0</v>
      </c>
      <c r="P2179" s="323"/>
      <c r="Q2179" s="266"/>
      <c r="R2179" s="331"/>
      <c r="S2179" s="347"/>
      <c r="T2179" s="323"/>
      <c r="U2179" s="325"/>
      <c r="V2179" s="327"/>
      <c r="W2179" s="329"/>
      <c r="X2179" s="325"/>
      <c r="Y2179" s="331"/>
      <c r="Z2179" s="331"/>
      <c r="AA2179" s="331"/>
      <c r="AB2179" s="267"/>
      <c r="AC2179" s="267"/>
      <c r="AD2179" s="238">
        <f>AD2178</f>
        <v>0</v>
      </c>
      <c r="AE2179" s="279" t="e">
        <f>VLOOKUP(AD2179,分类参数表!$I$2:$J$10,2,FALSE)</f>
        <v>#N/A</v>
      </c>
      <c r="AF2179" s="280"/>
      <c r="AG2179" s="266"/>
      <c r="AH2179" s="266"/>
      <c r="AI2179" s="266"/>
      <c r="AJ2179" s="266"/>
      <c r="AK2179" s="266"/>
      <c r="AL2179" s="266"/>
      <c r="AM2179" s="290"/>
      <c r="AN2179" s="291" t="e">
        <f t="shared" si="595"/>
        <v>#DIV/0!</v>
      </c>
      <c r="AO2179" s="297"/>
    </row>
    <row r="2180" spans="1:41" s="219" customFormat="1" ht="15" customHeight="1" x14ac:dyDescent="0.15">
      <c r="A2180" s="235"/>
      <c r="B2180" s="236">
        <f t="shared" si="596"/>
        <v>0</v>
      </c>
      <c r="C2180" s="237">
        <f t="shared" si="596"/>
        <v>0</v>
      </c>
      <c r="D2180" s="238">
        <f>D2179+1</f>
        <v>3</v>
      </c>
      <c r="E2180" s="238"/>
      <c r="F2180" s="239"/>
      <c r="G2180" s="238"/>
      <c r="H2180" s="240"/>
      <c r="I2180" s="240"/>
      <c r="J2180" s="238"/>
      <c r="K2180" s="238"/>
      <c r="L2180" s="238"/>
      <c r="M2180" s="238"/>
      <c r="N2180" s="238"/>
      <c r="O2180" s="256">
        <f t="shared" si="594"/>
        <v>0</v>
      </c>
      <c r="P2180" s="323"/>
      <c r="Q2180" s="266"/>
      <c r="R2180" s="331"/>
      <c r="S2180" s="347"/>
      <c r="T2180" s="323"/>
      <c r="U2180" s="325"/>
      <c r="V2180" s="327"/>
      <c r="W2180" s="329"/>
      <c r="X2180" s="325"/>
      <c r="Y2180" s="331"/>
      <c r="Z2180" s="331"/>
      <c r="AA2180" s="331"/>
      <c r="AB2180" s="268"/>
      <c r="AC2180" s="268"/>
      <c r="AD2180" s="238">
        <f>AD2179</f>
        <v>0</v>
      </c>
      <c r="AE2180" s="279" t="e">
        <f>VLOOKUP(AD2180,分类参数表!$I$2:$J$10,2,FALSE)</f>
        <v>#N/A</v>
      </c>
      <c r="AF2180" s="280"/>
      <c r="AG2180" s="266"/>
      <c r="AH2180" s="266"/>
      <c r="AI2180" s="266"/>
      <c r="AJ2180" s="266"/>
      <c r="AK2180" s="266"/>
      <c r="AL2180" s="266"/>
      <c r="AM2180" s="290"/>
      <c r="AN2180" s="291" t="e">
        <f t="shared" si="595"/>
        <v>#DIV/0!</v>
      </c>
      <c r="AO2180" s="297"/>
    </row>
    <row r="2181" spans="1:41" s="219" customFormat="1" ht="15" customHeight="1" x14ac:dyDescent="0.15">
      <c r="A2181" s="235"/>
      <c r="B2181" s="236">
        <f t="shared" si="596"/>
        <v>0</v>
      </c>
      <c r="C2181" s="237">
        <f t="shared" si="596"/>
        <v>0</v>
      </c>
      <c r="D2181" s="238">
        <f>D2180+1</f>
        <v>4</v>
      </c>
      <c r="E2181" s="238"/>
      <c r="F2181" s="239"/>
      <c r="G2181" s="238"/>
      <c r="H2181" s="238"/>
      <c r="I2181" s="238"/>
      <c r="J2181" s="238"/>
      <c r="K2181" s="238"/>
      <c r="L2181" s="238"/>
      <c r="M2181" s="238"/>
      <c r="N2181" s="238"/>
      <c r="O2181" s="256">
        <f t="shared" si="594"/>
        <v>0</v>
      </c>
      <c r="P2181" s="323"/>
      <c r="Q2181" s="266"/>
      <c r="R2181" s="331"/>
      <c r="S2181" s="347"/>
      <c r="T2181" s="323"/>
      <c r="U2181" s="325"/>
      <c r="V2181" s="327"/>
      <c r="W2181" s="329"/>
      <c r="X2181" s="325"/>
      <c r="Y2181" s="331"/>
      <c r="Z2181" s="331"/>
      <c r="AA2181" s="331"/>
      <c r="AB2181" s="267"/>
      <c r="AC2181" s="267"/>
      <c r="AD2181" s="238">
        <f>AD2180</f>
        <v>0</v>
      </c>
      <c r="AE2181" s="279" t="e">
        <f>VLOOKUP(AD2181,分类参数表!$I$2:$J$10,2,FALSE)</f>
        <v>#N/A</v>
      </c>
      <c r="AF2181" s="280"/>
      <c r="AG2181" s="266"/>
      <c r="AH2181" s="266"/>
      <c r="AI2181" s="266"/>
      <c r="AJ2181" s="266"/>
      <c r="AK2181" s="266"/>
      <c r="AL2181" s="266"/>
      <c r="AM2181" s="290"/>
      <c r="AN2181" s="291" t="e">
        <f t="shared" si="595"/>
        <v>#DIV/0!</v>
      </c>
      <c r="AO2181" s="297"/>
    </row>
    <row r="2182" spans="1:41" s="219" customFormat="1" ht="15" customHeight="1" x14ac:dyDescent="0.15">
      <c r="A2182" s="235"/>
      <c r="B2182" s="236">
        <f t="shared" si="596"/>
        <v>0</v>
      </c>
      <c r="C2182" s="237">
        <f t="shared" si="596"/>
        <v>0</v>
      </c>
      <c r="D2182" s="238">
        <f>D2181+1</f>
        <v>5</v>
      </c>
      <c r="E2182" s="238"/>
      <c r="F2182" s="239"/>
      <c r="G2182" s="238"/>
      <c r="H2182" s="238"/>
      <c r="I2182" s="238"/>
      <c r="J2182" s="238"/>
      <c r="K2182" s="238"/>
      <c r="L2182" s="238"/>
      <c r="M2182" s="238"/>
      <c r="N2182" s="238"/>
      <c r="O2182" s="256">
        <f t="shared" si="594"/>
        <v>0</v>
      </c>
      <c r="P2182" s="323"/>
      <c r="Q2182" s="266"/>
      <c r="R2182" s="331"/>
      <c r="S2182" s="347"/>
      <c r="T2182" s="323"/>
      <c r="U2182" s="325"/>
      <c r="V2182" s="327"/>
      <c r="W2182" s="329"/>
      <c r="X2182" s="325"/>
      <c r="Y2182" s="331"/>
      <c r="Z2182" s="331"/>
      <c r="AA2182" s="331"/>
      <c r="AB2182" s="267"/>
      <c r="AC2182" s="267"/>
      <c r="AD2182" s="238">
        <f>AD2181</f>
        <v>0</v>
      </c>
      <c r="AE2182" s="279" t="e">
        <f>VLOOKUP(AD2182,分类参数表!$I$2:$J$10,2,FALSE)</f>
        <v>#N/A</v>
      </c>
      <c r="AF2182" s="280"/>
      <c r="AG2182" s="266"/>
      <c r="AH2182" s="266"/>
      <c r="AI2182" s="266"/>
      <c r="AJ2182" s="266"/>
      <c r="AK2182" s="266"/>
      <c r="AL2182" s="266"/>
      <c r="AM2182" s="290"/>
      <c r="AN2182" s="291" t="e">
        <f t="shared" si="595"/>
        <v>#DIV/0!</v>
      </c>
      <c r="AO2182" s="297"/>
    </row>
    <row r="2183" spans="1:41" s="220" customFormat="1" ht="15" customHeight="1" x14ac:dyDescent="0.15">
      <c r="A2183" s="241"/>
      <c r="B2183" s="242"/>
      <c r="C2183" s="243"/>
      <c r="D2183" s="244">
        <v>1</v>
      </c>
      <c r="E2183" s="245"/>
      <c r="F2183" s="245"/>
      <c r="G2183" s="244"/>
      <c r="H2183" s="246"/>
      <c r="I2183" s="246"/>
      <c r="J2183" s="244"/>
      <c r="K2183" s="245"/>
      <c r="L2183" s="244"/>
      <c r="M2183" s="244"/>
      <c r="N2183" s="244"/>
      <c r="O2183" s="257">
        <f t="shared" si="594"/>
        <v>0</v>
      </c>
      <c r="P2183" s="332">
        <f>SUM(O2183:O2187)</f>
        <v>0</v>
      </c>
      <c r="Q2183" s="269"/>
      <c r="R2183" s="318">
        <f>SUMPRODUCT(Q2183:Q2187+0)</f>
        <v>0</v>
      </c>
      <c r="S2183" s="334" t="e">
        <f>R2183/P2183</f>
        <v>#DIV/0!</v>
      </c>
      <c r="T2183" s="332" t="e">
        <f>LOOKUP(S2183,{0.4,0.45,0.5,0.55,0.6,0.65,0.7,0.75,0.8,0.85,0.9,0.95,1},{0.1,0.175,0.25,0.325,0.4,0.475,0.55,0.625,0.7,0.775,0.85,0.925,1})</f>
        <v>#DIV/0!</v>
      </c>
      <c r="U2183" s="320"/>
      <c r="V2183" s="344"/>
      <c r="W2183" s="342"/>
      <c r="X2183" s="320"/>
      <c r="Y2183" s="318">
        <f>R2183-(V2183/10)-X2183</f>
        <v>0</v>
      </c>
      <c r="Z2183" s="318" t="e">
        <f>Y2183*T2183*AE2183</f>
        <v>#DIV/0!</v>
      </c>
      <c r="AA2183" s="318" t="e">
        <f>U2183-V2183+Z2183</f>
        <v>#DIV/0!</v>
      </c>
      <c r="AB2183" s="270"/>
      <c r="AC2183" s="270"/>
      <c r="AD2183" s="281"/>
      <c r="AE2183" s="282" t="e">
        <f>VLOOKUP(AD2183,分类参数表!$I$2:$J$10,2,FALSE)</f>
        <v>#N/A</v>
      </c>
      <c r="AF2183" s="283"/>
      <c r="AG2183" s="269"/>
      <c r="AH2183" s="269"/>
      <c r="AI2183" s="269"/>
      <c r="AJ2183" s="269"/>
      <c r="AK2183" s="269"/>
      <c r="AL2183" s="269"/>
      <c r="AM2183" s="292"/>
      <c r="AN2183" s="293" t="e">
        <f t="shared" si="595"/>
        <v>#DIV/0!</v>
      </c>
      <c r="AO2183" s="298"/>
    </row>
    <row r="2184" spans="1:41" s="221" customFormat="1" ht="15" customHeight="1" x14ac:dyDescent="0.15">
      <c r="A2184" s="247"/>
      <c r="B2184" s="248">
        <f t="shared" ref="B2184:C2187" si="597">B2183</f>
        <v>0</v>
      </c>
      <c r="C2184" s="249">
        <f t="shared" si="597"/>
        <v>0</v>
      </c>
      <c r="D2184" s="250">
        <f>D2183+1</f>
        <v>2</v>
      </c>
      <c r="E2184" s="250"/>
      <c r="F2184" s="251"/>
      <c r="G2184" s="250"/>
      <c r="H2184" s="252"/>
      <c r="I2184" s="252"/>
      <c r="J2184" s="250"/>
      <c r="K2184" s="250"/>
      <c r="L2184" s="250"/>
      <c r="M2184" s="250"/>
      <c r="N2184" s="250"/>
      <c r="O2184" s="258">
        <f t="shared" si="594"/>
        <v>0</v>
      </c>
      <c r="P2184" s="333"/>
      <c r="Q2184" s="271"/>
      <c r="R2184" s="319"/>
      <c r="S2184" s="335"/>
      <c r="T2184" s="333"/>
      <c r="U2184" s="321"/>
      <c r="V2184" s="345"/>
      <c r="W2184" s="343"/>
      <c r="X2184" s="321"/>
      <c r="Y2184" s="319"/>
      <c r="Z2184" s="319"/>
      <c r="AA2184" s="319"/>
      <c r="AB2184" s="272"/>
      <c r="AC2184" s="272"/>
      <c r="AD2184" s="250">
        <f>AD2183</f>
        <v>0</v>
      </c>
      <c r="AE2184" s="284" t="e">
        <f>VLOOKUP(AD2184,分类参数表!$I$2:$J$10,2,FALSE)</f>
        <v>#N/A</v>
      </c>
      <c r="AF2184" s="285"/>
      <c r="AG2184" s="271"/>
      <c r="AH2184" s="271"/>
      <c r="AI2184" s="271"/>
      <c r="AJ2184" s="271"/>
      <c r="AK2184" s="271"/>
      <c r="AL2184" s="271"/>
      <c r="AM2184" s="294"/>
      <c r="AN2184" s="295" t="e">
        <f t="shared" si="595"/>
        <v>#DIV/0!</v>
      </c>
      <c r="AO2184" s="299"/>
    </row>
    <row r="2185" spans="1:41" s="221" customFormat="1" ht="15" customHeight="1" x14ac:dyDescent="0.15">
      <c r="A2185" s="247"/>
      <c r="B2185" s="248">
        <f t="shared" si="597"/>
        <v>0</v>
      </c>
      <c r="C2185" s="249">
        <f t="shared" si="597"/>
        <v>0</v>
      </c>
      <c r="D2185" s="250">
        <f>D2184+1</f>
        <v>3</v>
      </c>
      <c r="E2185" s="250"/>
      <c r="F2185" s="251"/>
      <c r="G2185" s="250"/>
      <c r="H2185" s="252"/>
      <c r="I2185" s="252"/>
      <c r="J2185" s="250"/>
      <c r="K2185" s="250"/>
      <c r="L2185" s="250"/>
      <c r="M2185" s="250"/>
      <c r="N2185" s="250"/>
      <c r="O2185" s="258">
        <f t="shared" si="594"/>
        <v>0</v>
      </c>
      <c r="P2185" s="333"/>
      <c r="Q2185" s="271"/>
      <c r="R2185" s="319"/>
      <c r="S2185" s="335"/>
      <c r="T2185" s="333"/>
      <c r="U2185" s="321"/>
      <c r="V2185" s="345"/>
      <c r="W2185" s="343"/>
      <c r="X2185" s="321"/>
      <c r="Y2185" s="319"/>
      <c r="Z2185" s="319"/>
      <c r="AA2185" s="319"/>
      <c r="AB2185" s="273"/>
      <c r="AC2185" s="273"/>
      <c r="AD2185" s="250">
        <f>AD2184</f>
        <v>0</v>
      </c>
      <c r="AE2185" s="284" t="e">
        <f>VLOOKUP(AD2185,分类参数表!$I$2:$J$10,2,FALSE)</f>
        <v>#N/A</v>
      </c>
      <c r="AF2185" s="285"/>
      <c r="AG2185" s="271"/>
      <c r="AH2185" s="271"/>
      <c r="AI2185" s="271"/>
      <c r="AJ2185" s="271"/>
      <c r="AK2185" s="271"/>
      <c r="AL2185" s="271"/>
      <c r="AM2185" s="294"/>
      <c r="AN2185" s="295" t="e">
        <f t="shared" si="595"/>
        <v>#DIV/0!</v>
      </c>
      <c r="AO2185" s="299"/>
    </row>
    <row r="2186" spans="1:41" s="221" customFormat="1" ht="15" customHeight="1" x14ac:dyDescent="0.15">
      <c r="A2186" s="247"/>
      <c r="B2186" s="248">
        <f t="shared" si="597"/>
        <v>0</v>
      </c>
      <c r="C2186" s="249">
        <f t="shared" si="597"/>
        <v>0</v>
      </c>
      <c r="D2186" s="250">
        <f>D2185+1</f>
        <v>4</v>
      </c>
      <c r="E2186" s="250"/>
      <c r="F2186" s="251"/>
      <c r="G2186" s="250"/>
      <c r="H2186" s="250"/>
      <c r="I2186" s="250"/>
      <c r="J2186" s="250"/>
      <c r="K2186" s="250"/>
      <c r="L2186" s="250"/>
      <c r="M2186" s="250"/>
      <c r="N2186" s="250"/>
      <c r="O2186" s="258">
        <f t="shared" si="594"/>
        <v>0</v>
      </c>
      <c r="P2186" s="333"/>
      <c r="Q2186" s="271"/>
      <c r="R2186" s="319"/>
      <c r="S2186" s="335"/>
      <c r="T2186" s="333"/>
      <c r="U2186" s="321"/>
      <c r="V2186" s="345"/>
      <c r="W2186" s="343"/>
      <c r="X2186" s="321"/>
      <c r="Y2186" s="319"/>
      <c r="Z2186" s="319"/>
      <c r="AA2186" s="319"/>
      <c r="AB2186" s="272"/>
      <c r="AC2186" s="272"/>
      <c r="AD2186" s="250">
        <f>AD2185</f>
        <v>0</v>
      </c>
      <c r="AE2186" s="284" t="e">
        <f>VLOOKUP(AD2186,分类参数表!$I$2:$J$10,2,FALSE)</f>
        <v>#N/A</v>
      </c>
      <c r="AF2186" s="285"/>
      <c r="AG2186" s="271"/>
      <c r="AH2186" s="271"/>
      <c r="AI2186" s="271"/>
      <c r="AJ2186" s="271"/>
      <c r="AK2186" s="271"/>
      <c r="AL2186" s="271"/>
      <c r="AM2186" s="294"/>
      <c r="AN2186" s="295" t="e">
        <f t="shared" si="595"/>
        <v>#DIV/0!</v>
      </c>
      <c r="AO2186" s="299"/>
    </row>
    <row r="2187" spans="1:41" s="221" customFormat="1" ht="15" customHeight="1" x14ac:dyDescent="0.15">
      <c r="A2187" s="247"/>
      <c r="B2187" s="248">
        <f t="shared" si="597"/>
        <v>0</v>
      </c>
      <c r="C2187" s="249">
        <f t="shared" si="597"/>
        <v>0</v>
      </c>
      <c r="D2187" s="250">
        <f>D2186+1</f>
        <v>5</v>
      </c>
      <c r="E2187" s="250"/>
      <c r="F2187" s="251"/>
      <c r="G2187" s="250"/>
      <c r="H2187" s="250"/>
      <c r="I2187" s="250"/>
      <c r="J2187" s="250"/>
      <c r="K2187" s="250"/>
      <c r="L2187" s="250"/>
      <c r="M2187" s="250"/>
      <c r="N2187" s="250"/>
      <c r="O2187" s="258">
        <f t="shared" si="594"/>
        <v>0</v>
      </c>
      <c r="P2187" s="333"/>
      <c r="Q2187" s="271"/>
      <c r="R2187" s="319"/>
      <c r="S2187" s="335"/>
      <c r="T2187" s="333"/>
      <c r="U2187" s="321"/>
      <c r="V2187" s="345"/>
      <c r="W2187" s="343"/>
      <c r="X2187" s="321"/>
      <c r="Y2187" s="319"/>
      <c r="Z2187" s="319"/>
      <c r="AA2187" s="319"/>
      <c r="AB2187" s="272"/>
      <c r="AC2187" s="272"/>
      <c r="AD2187" s="250">
        <f>AD2186</f>
        <v>0</v>
      </c>
      <c r="AE2187" s="284" t="e">
        <f>VLOOKUP(AD2187,分类参数表!$I$2:$J$10,2,FALSE)</f>
        <v>#N/A</v>
      </c>
      <c r="AF2187" s="285"/>
      <c r="AG2187" s="271"/>
      <c r="AH2187" s="271"/>
      <c r="AI2187" s="271"/>
      <c r="AJ2187" s="271"/>
      <c r="AK2187" s="271"/>
      <c r="AL2187" s="271"/>
      <c r="AM2187" s="294"/>
      <c r="AN2187" s="295" t="e">
        <f t="shared" si="595"/>
        <v>#DIV/0!</v>
      </c>
      <c r="AO2187" s="299"/>
    </row>
    <row r="2188" spans="1:41" s="218" customFormat="1" ht="15" customHeight="1" x14ac:dyDescent="0.15">
      <c r="A2188" s="229"/>
      <c r="B2188" s="230"/>
      <c r="C2188" s="231"/>
      <c r="D2188" s="232">
        <v>1</v>
      </c>
      <c r="E2188" s="233"/>
      <c r="F2188" s="233"/>
      <c r="G2188" s="232"/>
      <c r="H2188" s="234"/>
      <c r="I2188" s="234"/>
      <c r="J2188" s="232"/>
      <c r="K2188" s="233"/>
      <c r="L2188" s="232"/>
      <c r="M2188" s="232"/>
      <c r="N2188" s="232"/>
      <c r="O2188" s="255">
        <f t="shared" si="594"/>
        <v>0</v>
      </c>
      <c r="P2188" s="322">
        <f>SUM(O2188:O2192)</f>
        <v>0</v>
      </c>
      <c r="Q2188" s="264"/>
      <c r="R2188" s="330">
        <f>SUMPRODUCT(Q2188:Q2192+0)</f>
        <v>0</v>
      </c>
      <c r="S2188" s="346" t="e">
        <f>R2188/P2188</f>
        <v>#DIV/0!</v>
      </c>
      <c r="T2188" s="322" t="e">
        <f>LOOKUP(S2188,{0.4,0.45,0.5,0.55,0.6,0.65,0.7,0.75,0.8,0.85,0.9,0.95,1},{0.1,0.175,0.25,0.325,0.4,0.475,0.55,0.625,0.7,0.775,0.85,0.925,1})</f>
        <v>#DIV/0!</v>
      </c>
      <c r="U2188" s="324"/>
      <c r="V2188" s="326"/>
      <c r="W2188" s="328"/>
      <c r="X2188" s="324"/>
      <c r="Y2188" s="330">
        <f>R2188-(V2188/10)-X2188</f>
        <v>0</v>
      </c>
      <c r="Z2188" s="330" t="e">
        <f>Y2188*T2188*AE2188</f>
        <v>#DIV/0!</v>
      </c>
      <c r="AA2188" s="330" t="e">
        <f>U2188-V2188+Z2188</f>
        <v>#DIV/0!</v>
      </c>
      <c r="AB2188" s="265"/>
      <c r="AC2188" s="265"/>
      <c r="AD2188" s="276"/>
      <c r="AE2188" s="277" t="e">
        <f>VLOOKUP(AD2188,分类参数表!$I$2:$J$10,2,FALSE)</f>
        <v>#N/A</v>
      </c>
      <c r="AF2188" s="278"/>
      <c r="AG2188" s="264"/>
      <c r="AH2188" s="264"/>
      <c r="AI2188" s="264"/>
      <c r="AJ2188" s="264"/>
      <c r="AK2188" s="264"/>
      <c r="AL2188" s="264"/>
      <c r="AM2188" s="288"/>
      <c r="AN2188" s="289" t="e">
        <f t="shared" si="595"/>
        <v>#DIV/0!</v>
      </c>
      <c r="AO2188" s="296"/>
    </row>
    <row r="2189" spans="1:41" s="219" customFormat="1" ht="15" customHeight="1" x14ac:dyDescent="0.15">
      <c r="A2189" s="235"/>
      <c r="B2189" s="236">
        <f t="shared" ref="B2189:C2192" si="598">B2188</f>
        <v>0</v>
      </c>
      <c r="C2189" s="237">
        <f t="shared" si="598"/>
        <v>0</v>
      </c>
      <c r="D2189" s="238">
        <f>D2188+1</f>
        <v>2</v>
      </c>
      <c r="E2189" s="238"/>
      <c r="F2189" s="239"/>
      <c r="G2189" s="238"/>
      <c r="H2189" s="240"/>
      <c r="I2189" s="240"/>
      <c r="J2189" s="238"/>
      <c r="K2189" s="238"/>
      <c r="L2189" s="238"/>
      <c r="M2189" s="238"/>
      <c r="N2189" s="238"/>
      <c r="O2189" s="256">
        <f t="shared" si="594"/>
        <v>0</v>
      </c>
      <c r="P2189" s="323"/>
      <c r="Q2189" s="266"/>
      <c r="R2189" s="331"/>
      <c r="S2189" s="347"/>
      <c r="T2189" s="323"/>
      <c r="U2189" s="325"/>
      <c r="V2189" s="327"/>
      <c r="W2189" s="329"/>
      <c r="X2189" s="325"/>
      <c r="Y2189" s="331"/>
      <c r="Z2189" s="331"/>
      <c r="AA2189" s="331"/>
      <c r="AB2189" s="267"/>
      <c r="AC2189" s="267"/>
      <c r="AD2189" s="238">
        <f>AD2188</f>
        <v>0</v>
      </c>
      <c r="AE2189" s="279" t="e">
        <f>VLOOKUP(AD2189,分类参数表!$I$2:$J$10,2,FALSE)</f>
        <v>#N/A</v>
      </c>
      <c r="AF2189" s="280"/>
      <c r="AG2189" s="266"/>
      <c r="AH2189" s="266"/>
      <c r="AI2189" s="266"/>
      <c r="AJ2189" s="266"/>
      <c r="AK2189" s="266"/>
      <c r="AL2189" s="266"/>
      <c r="AM2189" s="290"/>
      <c r="AN2189" s="291" t="e">
        <f t="shared" si="595"/>
        <v>#DIV/0!</v>
      </c>
      <c r="AO2189" s="297"/>
    </row>
    <row r="2190" spans="1:41" s="219" customFormat="1" ht="15" customHeight="1" x14ac:dyDescent="0.15">
      <c r="A2190" s="235"/>
      <c r="B2190" s="236">
        <f t="shared" si="598"/>
        <v>0</v>
      </c>
      <c r="C2190" s="237">
        <f t="shared" si="598"/>
        <v>0</v>
      </c>
      <c r="D2190" s="238">
        <f>D2189+1</f>
        <v>3</v>
      </c>
      <c r="E2190" s="238"/>
      <c r="F2190" s="239"/>
      <c r="G2190" s="238"/>
      <c r="H2190" s="240"/>
      <c r="I2190" s="240"/>
      <c r="J2190" s="238"/>
      <c r="K2190" s="238"/>
      <c r="L2190" s="238"/>
      <c r="M2190" s="238"/>
      <c r="N2190" s="238"/>
      <c r="O2190" s="256">
        <f t="shared" si="594"/>
        <v>0</v>
      </c>
      <c r="P2190" s="323"/>
      <c r="Q2190" s="266"/>
      <c r="R2190" s="331"/>
      <c r="S2190" s="347"/>
      <c r="T2190" s="323"/>
      <c r="U2190" s="325"/>
      <c r="V2190" s="327"/>
      <c r="W2190" s="329"/>
      <c r="X2190" s="325"/>
      <c r="Y2190" s="331"/>
      <c r="Z2190" s="331"/>
      <c r="AA2190" s="331"/>
      <c r="AB2190" s="268"/>
      <c r="AC2190" s="268"/>
      <c r="AD2190" s="238">
        <f>AD2189</f>
        <v>0</v>
      </c>
      <c r="AE2190" s="279" t="e">
        <f>VLOOKUP(AD2190,分类参数表!$I$2:$J$10,2,FALSE)</f>
        <v>#N/A</v>
      </c>
      <c r="AF2190" s="280"/>
      <c r="AG2190" s="266"/>
      <c r="AH2190" s="266"/>
      <c r="AI2190" s="266"/>
      <c r="AJ2190" s="266"/>
      <c r="AK2190" s="266"/>
      <c r="AL2190" s="266"/>
      <c r="AM2190" s="290"/>
      <c r="AN2190" s="291" t="e">
        <f t="shared" si="595"/>
        <v>#DIV/0!</v>
      </c>
      <c r="AO2190" s="297"/>
    </row>
    <row r="2191" spans="1:41" s="219" customFormat="1" ht="15" customHeight="1" x14ac:dyDescent="0.15">
      <c r="A2191" s="235"/>
      <c r="B2191" s="236">
        <f t="shared" si="598"/>
        <v>0</v>
      </c>
      <c r="C2191" s="237">
        <f t="shared" si="598"/>
        <v>0</v>
      </c>
      <c r="D2191" s="238">
        <f>D2190+1</f>
        <v>4</v>
      </c>
      <c r="E2191" s="238"/>
      <c r="F2191" s="239"/>
      <c r="G2191" s="238"/>
      <c r="H2191" s="238"/>
      <c r="I2191" s="238"/>
      <c r="J2191" s="238"/>
      <c r="K2191" s="238"/>
      <c r="L2191" s="238"/>
      <c r="M2191" s="238"/>
      <c r="N2191" s="238"/>
      <c r="O2191" s="256">
        <f t="shared" si="594"/>
        <v>0</v>
      </c>
      <c r="P2191" s="323"/>
      <c r="Q2191" s="266"/>
      <c r="R2191" s="331"/>
      <c r="S2191" s="347"/>
      <c r="T2191" s="323"/>
      <c r="U2191" s="325"/>
      <c r="V2191" s="327"/>
      <c r="W2191" s="329"/>
      <c r="X2191" s="325"/>
      <c r="Y2191" s="331"/>
      <c r="Z2191" s="331"/>
      <c r="AA2191" s="331"/>
      <c r="AB2191" s="267"/>
      <c r="AC2191" s="267"/>
      <c r="AD2191" s="238">
        <f>AD2190</f>
        <v>0</v>
      </c>
      <c r="AE2191" s="279" t="e">
        <f>VLOOKUP(AD2191,分类参数表!$I$2:$J$10,2,FALSE)</f>
        <v>#N/A</v>
      </c>
      <c r="AF2191" s="280"/>
      <c r="AG2191" s="266"/>
      <c r="AH2191" s="266"/>
      <c r="AI2191" s="266"/>
      <c r="AJ2191" s="266"/>
      <c r="AK2191" s="266"/>
      <c r="AL2191" s="266"/>
      <c r="AM2191" s="290"/>
      <c r="AN2191" s="291" t="e">
        <f t="shared" si="595"/>
        <v>#DIV/0!</v>
      </c>
      <c r="AO2191" s="297"/>
    </row>
    <row r="2192" spans="1:41" s="219" customFormat="1" ht="15" customHeight="1" x14ac:dyDescent="0.15">
      <c r="A2192" s="235"/>
      <c r="B2192" s="236">
        <f t="shared" si="598"/>
        <v>0</v>
      </c>
      <c r="C2192" s="237">
        <f t="shared" si="598"/>
        <v>0</v>
      </c>
      <c r="D2192" s="238">
        <f>D2191+1</f>
        <v>5</v>
      </c>
      <c r="E2192" s="238"/>
      <c r="F2192" s="239"/>
      <c r="G2192" s="238"/>
      <c r="H2192" s="238"/>
      <c r="I2192" s="238"/>
      <c r="J2192" s="238"/>
      <c r="K2192" s="238"/>
      <c r="L2192" s="238"/>
      <c r="M2192" s="238"/>
      <c r="N2192" s="238"/>
      <c r="O2192" s="256">
        <f t="shared" si="594"/>
        <v>0</v>
      </c>
      <c r="P2192" s="323"/>
      <c r="Q2192" s="266"/>
      <c r="R2192" s="331"/>
      <c r="S2192" s="347"/>
      <c r="T2192" s="323"/>
      <c r="U2192" s="325"/>
      <c r="V2192" s="327"/>
      <c r="W2192" s="329"/>
      <c r="X2192" s="325"/>
      <c r="Y2192" s="331"/>
      <c r="Z2192" s="331"/>
      <c r="AA2192" s="331"/>
      <c r="AB2192" s="267"/>
      <c r="AC2192" s="267"/>
      <c r="AD2192" s="238">
        <f>AD2191</f>
        <v>0</v>
      </c>
      <c r="AE2192" s="279" t="e">
        <f>VLOOKUP(AD2192,分类参数表!$I$2:$J$10,2,FALSE)</f>
        <v>#N/A</v>
      </c>
      <c r="AF2192" s="280"/>
      <c r="AG2192" s="266"/>
      <c r="AH2192" s="266"/>
      <c r="AI2192" s="266"/>
      <c r="AJ2192" s="266"/>
      <c r="AK2192" s="266"/>
      <c r="AL2192" s="266"/>
      <c r="AM2192" s="290"/>
      <c r="AN2192" s="291" t="e">
        <f t="shared" si="595"/>
        <v>#DIV/0!</v>
      </c>
      <c r="AO2192" s="297"/>
    </row>
    <row r="2193" spans="1:41" s="220" customFormat="1" ht="15" customHeight="1" x14ac:dyDescent="0.15">
      <c r="A2193" s="241"/>
      <c r="B2193" s="242"/>
      <c r="C2193" s="243"/>
      <c r="D2193" s="244">
        <v>1</v>
      </c>
      <c r="E2193" s="245"/>
      <c r="F2193" s="245"/>
      <c r="G2193" s="244"/>
      <c r="H2193" s="246"/>
      <c r="I2193" s="246"/>
      <c r="J2193" s="244"/>
      <c r="K2193" s="245"/>
      <c r="L2193" s="244"/>
      <c r="M2193" s="244"/>
      <c r="N2193" s="244"/>
      <c r="O2193" s="257">
        <f t="shared" si="594"/>
        <v>0</v>
      </c>
      <c r="P2193" s="332">
        <f>SUM(O2193:O2197)</f>
        <v>0</v>
      </c>
      <c r="Q2193" s="269"/>
      <c r="R2193" s="318">
        <f>SUMPRODUCT(Q2193:Q2197+0)</f>
        <v>0</v>
      </c>
      <c r="S2193" s="334" t="e">
        <f>R2193/P2193</f>
        <v>#DIV/0!</v>
      </c>
      <c r="T2193" s="332" t="e">
        <f>LOOKUP(S2193,{0.4,0.45,0.5,0.55,0.6,0.65,0.7,0.75,0.8,0.85,0.9,0.95,1},{0.1,0.175,0.25,0.325,0.4,0.475,0.55,0.625,0.7,0.775,0.85,0.925,1})</f>
        <v>#DIV/0!</v>
      </c>
      <c r="U2193" s="320"/>
      <c r="V2193" s="344"/>
      <c r="W2193" s="342"/>
      <c r="X2193" s="320"/>
      <c r="Y2193" s="318">
        <f>R2193-(V2193/10)-X2193</f>
        <v>0</v>
      </c>
      <c r="Z2193" s="318" t="e">
        <f>Y2193*T2193*AE2193</f>
        <v>#DIV/0!</v>
      </c>
      <c r="AA2193" s="318" t="e">
        <f>U2193-V2193+Z2193</f>
        <v>#DIV/0!</v>
      </c>
      <c r="AB2193" s="270"/>
      <c r="AC2193" s="270"/>
      <c r="AD2193" s="281"/>
      <c r="AE2193" s="282" t="e">
        <f>VLOOKUP(AD2193,分类参数表!$I$2:$J$10,2,FALSE)</f>
        <v>#N/A</v>
      </c>
      <c r="AF2193" s="283"/>
      <c r="AG2193" s="269"/>
      <c r="AH2193" s="269"/>
      <c r="AI2193" s="269"/>
      <c r="AJ2193" s="269"/>
      <c r="AK2193" s="269"/>
      <c r="AL2193" s="269"/>
      <c r="AM2193" s="292"/>
      <c r="AN2193" s="293" t="e">
        <f t="shared" si="595"/>
        <v>#DIV/0!</v>
      </c>
      <c r="AO2193" s="298"/>
    </row>
    <row r="2194" spans="1:41" s="221" customFormat="1" ht="15" customHeight="1" x14ac:dyDescent="0.15">
      <c r="A2194" s="247"/>
      <c r="B2194" s="248">
        <f t="shared" ref="B2194:C2197" si="599">B2193</f>
        <v>0</v>
      </c>
      <c r="C2194" s="249">
        <f t="shared" si="599"/>
        <v>0</v>
      </c>
      <c r="D2194" s="250">
        <f>D2193+1</f>
        <v>2</v>
      </c>
      <c r="E2194" s="250"/>
      <c r="F2194" s="251"/>
      <c r="G2194" s="250"/>
      <c r="H2194" s="252"/>
      <c r="I2194" s="252"/>
      <c r="J2194" s="250"/>
      <c r="K2194" s="250"/>
      <c r="L2194" s="250"/>
      <c r="M2194" s="250"/>
      <c r="N2194" s="250"/>
      <c r="O2194" s="258">
        <f t="shared" si="594"/>
        <v>0</v>
      </c>
      <c r="P2194" s="333"/>
      <c r="Q2194" s="271"/>
      <c r="R2194" s="319"/>
      <c r="S2194" s="335"/>
      <c r="T2194" s="333"/>
      <c r="U2194" s="321"/>
      <c r="V2194" s="345"/>
      <c r="W2194" s="343"/>
      <c r="X2194" s="321"/>
      <c r="Y2194" s="319"/>
      <c r="Z2194" s="319"/>
      <c r="AA2194" s="319"/>
      <c r="AB2194" s="272"/>
      <c r="AC2194" s="272"/>
      <c r="AD2194" s="250">
        <f>AD2193</f>
        <v>0</v>
      </c>
      <c r="AE2194" s="284" t="e">
        <f>VLOOKUP(AD2194,分类参数表!$I$2:$J$10,2,FALSE)</f>
        <v>#N/A</v>
      </c>
      <c r="AF2194" s="285"/>
      <c r="AG2194" s="271"/>
      <c r="AH2194" s="271"/>
      <c r="AI2194" s="271"/>
      <c r="AJ2194" s="271"/>
      <c r="AK2194" s="271"/>
      <c r="AL2194" s="271"/>
      <c r="AM2194" s="294"/>
      <c r="AN2194" s="295" t="e">
        <f t="shared" si="595"/>
        <v>#DIV/0!</v>
      </c>
      <c r="AO2194" s="299"/>
    </row>
    <row r="2195" spans="1:41" s="221" customFormat="1" ht="15" customHeight="1" x14ac:dyDescent="0.15">
      <c r="A2195" s="247"/>
      <c r="B2195" s="248">
        <f t="shared" si="599"/>
        <v>0</v>
      </c>
      <c r="C2195" s="249">
        <f t="shared" si="599"/>
        <v>0</v>
      </c>
      <c r="D2195" s="250">
        <f>D2194+1</f>
        <v>3</v>
      </c>
      <c r="E2195" s="250"/>
      <c r="F2195" s="251"/>
      <c r="G2195" s="250"/>
      <c r="H2195" s="252"/>
      <c r="I2195" s="252"/>
      <c r="J2195" s="250"/>
      <c r="K2195" s="250"/>
      <c r="L2195" s="250"/>
      <c r="M2195" s="250"/>
      <c r="N2195" s="250"/>
      <c r="O2195" s="258">
        <f t="shared" si="594"/>
        <v>0</v>
      </c>
      <c r="P2195" s="333"/>
      <c r="Q2195" s="271"/>
      <c r="R2195" s="319"/>
      <c r="S2195" s="335"/>
      <c r="T2195" s="333"/>
      <c r="U2195" s="321"/>
      <c r="V2195" s="345"/>
      <c r="W2195" s="343"/>
      <c r="X2195" s="321"/>
      <c r="Y2195" s="319"/>
      <c r="Z2195" s="319"/>
      <c r="AA2195" s="319"/>
      <c r="AB2195" s="273"/>
      <c r="AC2195" s="273"/>
      <c r="AD2195" s="250">
        <f>AD2194</f>
        <v>0</v>
      </c>
      <c r="AE2195" s="284" t="e">
        <f>VLOOKUP(AD2195,分类参数表!$I$2:$J$10,2,FALSE)</f>
        <v>#N/A</v>
      </c>
      <c r="AF2195" s="285"/>
      <c r="AG2195" s="271"/>
      <c r="AH2195" s="271"/>
      <c r="AI2195" s="271"/>
      <c r="AJ2195" s="271"/>
      <c r="AK2195" s="271"/>
      <c r="AL2195" s="271"/>
      <c r="AM2195" s="294"/>
      <c r="AN2195" s="295" t="e">
        <f t="shared" si="595"/>
        <v>#DIV/0!</v>
      </c>
      <c r="AO2195" s="299"/>
    </row>
    <row r="2196" spans="1:41" s="221" customFormat="1" ht="15" customHeight="1" x14ac:dyDescent="0.15">
      <c r="A2196" s="247"/>
      <c r="B2196" s="248">
        <f t="shared" si="599"/>
        <v>0</v>
      </c>
      <c r="C2196" s="249">
        <f t="shared" si="599"/>
        <v>0</v>
      </c>
      <c r="D2196" s="250">
        <f>D2195+1</f>
        <v>4</v>
      </c>
      <c r="E2196" s="250"/>
      <c r="F2196" s="251"/>
      <c r="G2196" s="250"/>
      <c r="H2196" s="250"/>
      <c r="I2196" s="250"/>
      <c r="J2196" s="250"/>
      <c r="K2196" s="250"/>
      <c r="L2196" s="250"/>
      <c r="M2196" s="250"/>
      <c r="N2196" s="250"/>
      <c r="O2196" s="258">
        <f t="shared" si="594"/>
        <v>0</v>
      </c>
      <c r="P2196" s="333"/>
      <c r="Q2196" s="271"/>
      <c r="R2196" s="319"/>
      <c r="S2196" s="335"/>
      <c r="T2196" s="333"/>
      <c r="U2196" s="321"/>
      <c r="V2196" s="345"/>
      <c r="W2196" s="343"/>
      <c r="X2196" s="321"/>
      <c r="Y2196" s="319"/>
      <c r="Z2196" s="319"/>
      <c r="AA2196" s="319"/>
      <c r="AB2196" s="272"/>
      <c r="AC2196" s="272"/>
      <c r="AD2196" s="250">
        <f>AD2195</f>
        <v>0</v>
      </c>
      <c r="AE2196" s="284" t="e">
        <f>VLOOKUP(AD2196,分类参数表!$I$2:$J$10,2,FALSE)</f>
        <v>#N/A</v>
      </c>
      <c r="AF2196" s="285"/>
      <c r="AG2196" s="271"/>
      <c r="AH2196" s="271"/>
      <c r="AI2196" s="271"/>
      <c r="AJ2196" s="271"/>
      <c r="AK2196" s="271"/>
      <c r="AL2196" s="271"/>
      <c r="AM2196" s="294"/>
      <c r="AN2196" s="295" t="e">
        <f t="shared" si="595"/>
        <v>#DIV/0!</v>
      </c>
      <c r="AO2196" s="299"/>
    </row>
    <row r="2197" spans="1:41" s="221" customFormat="1" ht="15" customHeight="1" x14ac:dyDescent="0.15">
      <c r="A2197" s="247"/>
      <c r="B2197" s="248">
        <f t="shared" si="599"/>
        <v>0</v>
      </c>
      <c r="C2197" s="249">
        <f t="shared" si="599"/>
        <v>0</v>
      </c>
      <c r="D2197" s="250">
        <f>D2196+1</f>
        <v>5</v>
      </c>
      <c r="E2197" s="250"/>
      <c r="F2197" s="251"/>
      <c r="G2197" s="250"/>
      <c r="H2197" s="250"/>
      <c r="I2197" s="250"/>
      <c r="J2197" s="250"/>
      <c r="K2197" s="250"/>
      <c r="L2197" s="250"/>
      <c r="M2197" s="250"/>
      <c r="N2197" s="250"/>
      <c r="O2197" s="258">
        <f t="shared" si="594"/>
        <v>0</v>
      </c>
      <c r="P2197" s="333"/>
      <c r="Q2197" s="271"/>
      <c r="R2197" s="319"/>
      <c r="S2197" s="335"/>
      <c r="T2197" s="333"/>
      <c r="U2197" s="321"/>
      <c r="V2197" s="345"/>
      <c r="W2197" s="343"/>
      <c r="X2197" s="321"/>
      <c r="Y2197" s="319"/>
      <c r="Z2197" s="319"/>
      <c r="AA2197" s="319"/>
      <c r="AB2197" s="272"/>
      <c r="AC2197" s="272"/>
      <c r="AD2197" s="250">
        <f>AD2196</f>
        <v>0</v>
      </c>
      <c r="AE2197" s="284" t="e">
        <f>VLOOKUP(AD2197,分类参数表!$I$2:$J$10,2,FALSE)</f>
        <v>#N/A</v>
      </c>
      <c r="AF2197" s="285"/>
      <c r="AG2197" s="271"/>
      <c r="AH2197" s="271"/>
      <c r="AI2197" s="271"/>
      <c r="AJ2197" s="271"/>
      <c r="AK2197" s="271"/>
      <c r="AL2197" s="271"/>
      <c r="AM2197" s="294"/>
      <c r="AN2197" s="295" t="e">
        <f t="shared" si="595"/>
        <v>#DIV/0!</v>
      </c>
      <c r="AO2197" s="299"/>
    </row>
    <row r="2198" spans="1:41" s="218" customFormat="1" ht="15" customHeight="1" x14ac:dyDescent="0.15">
      <c r="A2198" s="229"/>
      <c r="B2198" s="230"/>
      <c r="C2198" s="231"/>
      <c r="D2198" s="232">
        <v>1</v>
      </c>
      <c r="E2198" s="233"/>
      <c r="F2198" s="233"/>
      <c r="G2198" s="232"/>
      <c r="H2198" s="234"/>
      <c r="I2198" s="234"/>
      <c r="J2198" s="232"/>
      <c r="K2198" s="233"/>
      <c r="L2198" s="232"/>
      <c r="M2198" s="232"/>
      <c r="N2198" s="232"/>
      <c r="O2198" s="255">
        <f t="shared" si="594"/>
        <v>0</v>
      </c>
      <c r="P2198" s="322">
        <f>SUM(O2198:O2202)</f>
        <v>0</v>
      </c>
      <c r="Q2198" s="264"/>
      <c r="R2198" s="330">
        <f>SUMPRODUCT(Q2198:Q2202+0)</f>
        <v>0</v>
      </c>
      <c r="S2198" s="346" t="e">
        <f>R2198/P2198</f>
        <v>#DIV/0!</v>
      </c>
      <c r="T2198" s="322" t="e">
        <f>LOOKUP(S2198,{0.4,0.45,0.5,0.55,0.6,0.65,0.7,0.75,0.8,0.85,0.9,0.95,1},{0.1,0.175,0.25,0.325,0.4,0.475,0.55,0.625,0.7,0.775,0.85,0.925,1})</f>
        <v>#DIV/0!</v>
      </c>
      <c r="U2198" s="324"/>
      <c r="V2198" s="326"/>
      <c r="W2198" s="328"/>
      <c r="X2198" s="324"/>
      <c r="Y2198" s="330">
        <f>R2198-(V2198/10)-X2198</f>
        <v>0</v>
      </c>
      <c r="Z2198" s="330" t="e">
        <f>Y2198*T2198*AE2198</f>
        <v>#DIV/0!</v>
      </c>
      <c r="AA2198" s="330" t="e">
        <f>U2198-V2198+Z2198</f>
        <v>#DIV/0!</v>
      </c>
      <c r="AB2198" s="265"/>
      <c r="AC2198" s="265"/>
      <c r="AD2198" s="276"/>
      <c r="AE2198" s="277" t="e">
        <f>VLOOKUP(AD2198,分类参数表!$I$2:$J$10,2,FALSE)</f>
        <v>#N/A</v>
      </c>
      <c r="AF2198" s="278"/>
      <c r="AG2198" s="264"/>
      <c r="AH2198" s="264"/>
      <c r="AI2198" s="264"/>
      <c r="AJ2198" s="264"/>
      <c r="AK2198" s="264"/>
      <c r="AL2198" s="264"/>
      <c r="AM2198" s="288"/>
      <c r="AN2198" s="289" t="e">
        <f t="shared" si="595"/>
        <v>#DIV/0!</v>
      </c>
      <c r="AO2198" s="296"/>
    </row>
    <row r="2199" spans="1:41" s="219" customFormat="1" ht="15" customHeight="1" x14ac:dyDescent="0.15">
      <c r="A2199" s="235"/>
      <c r="B2199" s="236">
        <f t="shared" ref="B2199:C2202" si="600">B2198</f>
        <v>0</v>
      </c>
      <c r="C2199" s="237">
        <f t="shared" si="600"/>
        <v>0</v>
      </c>
      <c r="D2199" s="238">
        <f>D2198+1</f>
        <v>2</v>
      </c>
      <c r="E2199" s="238"/>
      <c r="F2199" s="239"/>
      <c r="G2199" s="238"/>
      <c r="H2199" s="240"/>
      <c r="I2199" s="240"/>
      <c r="J2199" s="238"/>
      <c r="K2199" s="238"/>
      <c r="L2199" s="238"/>
      <c r="M2199" s="238"/>
      <c r="N2199" s="238"/>
      <c r="O2199" s="256">
        <f t="shared" si="594"/>
        <v>0</v>
      </c>
      <c r="P2199" s="323"/>
      <c r="Q2199" s="266"/>
      <c r="R2199" s="331"/>
      <c r="S2199" s="347"/>
      <c r="T2199" s="323"/>
      <c r="U2199" s="325"/>
      <c r="V2199" s="327"/>
      <c r="W2199" s="329"/>
      <c r="X2199" s="325"/>
      <c r="Y2199" s="331"/>
      <c r="Z2199" s="331"/>
      <c r="AA2199" s="331"/>
      <c r="AB2199" s="267"/>
      <c r="AC2199" s="267"/>
      <c r="AD2199" s="238">
        <f>AD2198</f>
        <v>0</v>
      </c>
      <c r="AE2199" s="279" t="e">
        <f>VLOOKUP(AD2199,分类参数表!$I$2:$J$10,2,FALSE)</f>
        <v>#N/A</v>
      </c>
      <c r="AF2199" s="280"/>
      <c r="AG2199" s="266"/>
      <c r="AH2199" s="266"/>
      <c r="AI2199" s="266"/>
      <c r="AJ2199" s="266"/>
      <c r="AK2199" s="266"/>
      <c r="AL2199" s="266"/>
      <c r="AM2199" s="290"/>
      <c r="AN2199" s="291" t="e">
        <f t="shared" si="595"/>
        <v>#DIV/0!</v>
      </c>
      <c r="AO2199" s="297"/>
    </row>
    <row r="2200" spans="1:41" s="219" customFormat="1" ht="15" customHeight="1" x14ac:dyDescent="0.15">
      <c r="A2200" s="235"/>
      <c r="B2200" s="236">
        <f t="shared" si="600"/>
        <v>0</v>
      </c>
      <c r="C2200" s="237">
        <f t="shared" si="600"/>
        <v>0</v>
      </c>
      <c r="D2200" s="238">
        <f>D2199+1</f>
        <v>3</v>
      </c>
      <c r="E2200" s="238"/>
      <c r="F2200" s="239"/>
      <c r="G2200" s="238"/>
      <c r="H2200" s="240"/>
      <c r="I2200" s="240"/>
      <c r="J2200" s="238"/>
      <c r="K2200" s="238"/>
      <c r="L2200" s="238"/>
      <c r="M2200" s="238"/>
      <c r="N2200" s="238"/>
      <c r="O2200" s="256">
        <f t="shared" si="594"/>
        <v>0</v>
      </c>
      <c r="P2200" s="323"/>
      <c r="Q2200" s="266"/>
      <c r="R2200" s="331"/>
      <c r="S2200" s="347"/>
      <c r="T2200" s="323"/>
      <c r="U2200" s="325"/>
      <c r="V2200" s="327"/>
      <c r="W2200" s="329"/>
      <c r="X2200" s="325"/>
      <c r="Y2200" s="331"/>
      <c r="Z2200" s="331"/>
      <c r="AA2200" s="331"/>
      <c r="AB2200" s="268"/>
      <c r="AC2200" s="268"/>
      <c r="AD2200" s="238">
        <f>AD2199</f>
        <v>0</v>
      </c>
      <c r="AE2200" s="279" t="e">
        <f>VLOOKUP(AD2200,分类参数表!$I$2:$J$10,2,FALSE)</f>
        <v>#N/A</v>
      </c>
      <c r="AF2200" s="280"/>
      <c r="AG2200" s="266"/>
      <c r="AH2200" s="266"/>
      <c r="AI2200" s="266"/>
      <c r="AJ2200" s="266"/>
      <c r="AK2200" s="266"/>
      <c r="AL2200" s="266"/>
      <c r="AM2200" s="290"/>
      <c r="AN2200" s="291" t="e">
        <f t="shared" si="595"/>
        <v>#DIV/0!</v>
      </c>
      <c r="AO2200" s="297"/>
    </row>
    <row r="2201" spans="1:41" s="219" customFormat="1" ht="15" customHeight="1" x14ac:dyDescent="0.15">
      <c r="A2201" s="235"/>
      <c r="B2201" s="236">
        <f t="shared" si="600"/>
        <v>0</v>
      </c>
      <c r="C2201" s="237">
        <f t="shared" si="600"/>
        <v>0</v>
      </c>
      <c r="D2201" s="238">
        <f>D2200+1</f>
        <v>4</v>
      </c>
      <c r="E2201" s="238"/>
      <c r="F2201" s="239"/>
      <c r="G2201" s="238"/>
      <c r="H2201" s="238"/>
      <c r="I2201" s="238"/>
      <c r="J2201" s="238"/>
      <c r="K2201" s="238"/>
      <c r="L2201" s="238"/>
      <c r="M2201" s="238"/>
      <c r="N2201" s="238"/>
      <c r="O2201" s="256">
        <f t="shared" si="594"/>
        <v>0</v>
      </c>
      <c r="P2201" s="323"/>
      <c r="Q2201" s="266"/>
      <c r="R2201" s="331"/>
      <c r="S2201" s="347"/>
      <c r="T2201" s="323"/>
      <c r="U2201" s="325"/>
      <c r="V2201" s="327"/>
      <c r="W2201" s="329"/>
      <c r="X2201" s="325"/>
      <c r="Y2201" s="331"/>
      <c r="Z2201" s="331"/>
      <c r="AA2201" s="331"/>
      <c r="AB2201" s="267"/>
      <c r="AC2201" s="267"/>
      <c r="AD2201" s="238">
        <f>AD2200</f>
        <v>0</v>
      </c>
      <c r="AE2201" s="279" t="e">
        <f>VLOOKUP(AD2201,分类参数表!$I$2:$J$10,2,FALSE)</f>
        <v>#N/A</v>
      </c>
      <c r="AF2201" s="280"/>
      <c r="AG2201" s="266"/>
      <c r="AH2201" s="266"/>
      <c r="AI2201" s="266"/>
      <c r="AJ2201" s="266"/>
      <c r="AK2201" s="266"/>
      <c r="AL2201" s="266"/>
      <c r="AM2201" s="290"/>
      <c r="AN2201" s="291" t="e">
        <f t="shared" si="595"/>
        <v>#DIV/0!</v>
      </c>
      <c r="AO2201" s="297"/>
    </row>
    <row r="2202" spans="1:41" s="219" customFormat="1" ht="15" customHeight="1" x14ac:dyDescent="0.15">
      <c r="A2202" s="235"/>
      <c r="B2202" s="236">
        <f t="shared" si="600"/>
        <v>0</v>
      </c>
      <c r="C2202" s="237">
        <f t="shared" si="600"/>
        <v>0</v>
      </c>
      <c r="D2202" s="238">
        <f>D2201+1</f>
        <v>5</v>
      </c>
      <c r="E2202" s="238"/>
      <c r="F2202" s="239"/>
      <c r="G2202" s="238"/>
      <c r="H2202" s="238"/>
      <c r="I2202" s="238"/>
      <c r="J2202" s="238"/>
      <c r="K2202" s="238"/>
      <c r="L2202" s="238"/>
      <c r="M2202" s="238"/>
      <c r="N2202" s="238"/>
      <c r="O2202" s="256">
        <f t="shared" si="594"/>
        <v>0</v>
      </c>
      <c r="P2202" s="323"/>
      <c r="Q2202" s="266"/>
      <c r="R2202" s="331"/>
      <c r="S2202" s="347"/>
      <c r="T2202" s="323"/>
      <c r="U2202" s="325"/>
      <c r="V2202" s="327"/>
      <c r="W2202" s="329"/>
      <c r="X2202" s="325"/>
      <c r="Y2202" s="331"/>
      <c r="Z2202" s="331"/>
      <c r="AA2202" s="331"/>
      <c r="AB2202" s="267"/>
      <c r="AC2202" s="267"/>
      <c r="AD2202" s="238">
        <f>AD2201</f>
        <v>0</v>
      </c>
      <c r="AE2202" s="279" t="e">
        <f>VLOOKUP(AD2202,分类参数表!$I$2:$J$10,2,FALSE)</f>
        <v>#N/A</v>
      </c>
      <c r="AF2202" s="280"/>
      <c r="AG2202" s="266"/>
      <c r="AH2202" s="266"/>
      <c r="AI2202" s="266"/>
      <c r="AJ2202" s="266"/>
      <c r="AK2202" s="266"/>
      <c r="AL2202" s="266"/>
      <c r="AM2202" s="290"/>
      <c r="AN2202" s="291" t="e">
        <f t="shared" si="595"/>
        <v>#DIV/0!</v>
      </c>
      <c r="AO2202" s="297"/>
    </row>
    <row r="2203" spans="1:41" x14ac:dyDescent="0.15">
      <c r="A2203" s="253"/>
      <c r="B2203" s="38"/>
      <c r="C2203" s="37"/>
      <c r="D2203" s="38"/>
      <c r="E2203" s="38"/>
      <c r="F2203" s="38"/>
      <c r="G2203" s="38"/>
      <c r="H2203" s="38"/>
      <c r="I2203" s="38"/>
      <c r="J2203" s="38"/>
      <c r="K2203" s="38"/>
      <c r="L2203" s="38"/>
      <c r="M2203" s="38"/>
      <c r="N2203" s="38"/>
      <c r="O2203" s="38"/>
      <c r="P2203" s="38"/>
      <c r="Q2203" s="67"/>
      <c r="R2203" s="38"/>
      <c r="S2203" s="38"/>
      <c r="T2203" s="38"/>
      <c r="U2203" s="38"/>
      <c r="V2203" s="68"/>
      <c r="W2203" s="67"/>
      <c r="X2203" s="38"/>
      <c r="Y2203" s="68"/>
      <c r="Z2203" s="68"/>
      <c r="AA2203" s="68"/>
      <c r="AB2203" s="68"/>
      <c r="AC2203" s="68"/>
      <c r="AD2203" s="38"/>
      <c r="AE2203" s="286"/>
      <c r="AF2203" s="38"/>
      <c r="AG2203" s="38"/>
      <c r="AH2203" s="38"/>
      <c r="AI2203" s="38"/>
      <c r="AJ2203" s="38"/>
      <c r="AK2203" s="38"/>
      <c r="AL2203" s="38"/>
      <c r="AM2203" s="68"/>
      <c r="AN2203" s="90"/>
      <c r="AO2203" s="98"/>
    </row>
    <row r="2204" spans="1:41" s="218" customFormat="1" ht="15" customHeight="1" x14ac:dyDescent="0.15">
      <c r="A2204" s="229"/>
      <c r="B2204" s="230"/>
      <c r="C2204" s="231"/>
      <c r="D2204" s="232">
        <v>1</v>
      </c>
      <c r="E2204" s="233"/>
      <c r="F2204" s="233"/>
      <c r="G2204" s="232"/>
      <c r="H2204" s="234"/>
      <c r="I2204" s="234"/>
      <c r="J2204" s="232"/>
      <c r="K2204" s="233"/>
      <c r="L2204" s="232"/>
      <c r="M2204" s="232"/>
      <c r="N2204" s="232"/>
      <c r="O2204" s="255">
        <f t="shared" ref="O2204:O2228" si="601">N2204*M2204</f>
        <v>0</v>
      </c>
      <c r="P2204" s="322">
        <f>SUM(O2204:O2208)</f>
        <v>0</v>
      </c>
      <c r="Q2204" s="264"/>
      <c r="R2204" s="330">
        <f>SUMPRODUCT(Q2204:Q2208+0)</f>
        <v>0</v>
      </c>
      <c r="S2204" s="346" t="e">
        <f>R2204/P2204</f>
        <v>#DIV/0!</v>
      </c>
      <c r="T2204" s="322" t="e">
        <f>LOOKUP(S2204,{0.4,0.45,0.5,0.55,0.6,0.65,0.7,0.75,0.8,0.85,0.9,0.95,1},{0.1,0.175,0.25,0.325,0.4,0.475,0.55,0.625,0.7,0.775,0.85,0.925,1})</f>
        <v>#DIV/0!</v>
      </c>
      <c r="U2204" s="324"/>
      <c r="V2204" s="326"/>
      <c r="W2204" s="328"/>
      <c r="X2204" s="324"/>
      <c r="Y2204" s="330">
        <f>R2204-(V2204/10)-X2204</f>
        <v>0</v>
      </c>
      <c r="Z2204" s="330" t="e">
        <f>Y2204*T2204*AE2204</f>
        <v>#DIV/0!</v>
      </c>
      <c r="AA2204" s="330" t="e">
        <f>U2204-V2204+Z2204</f>
        <v>#DIV/0!</v>
      </c>
      <c r="AB2204" s="265"/>
      <c r="AC2204" s="265"/>
      <c r="AD2204" s="276"/>
      <c r="AE2204" s="277" t="e">
        <f>VLOOKUP(AD2204,分类参数表!$I$2:$J$10,2,FALSE)</f>
        <v>#N/A</v>
      </c>
      <c r="AF2204" s="278"/>
      <c r="AG2204" s="264"/>
      <c r="AH2204" s="264"/>
      <c r="AI2204" s="264"/>
      <c r="AJ2204" s="264"/>
      <c r="AK2204" s="264"/>
      <c r="AL2204" s="264"/>
      <c r="AM2204" s="288"/>
      <c r="AN2204" s="289" t="e">
        <f t="shared" ref="AN2204:AN2228" si="602">(Q2204-AM2204)/M2204/N2204</f>
        <v>#DIV/0!</v>
      </c>
      <c r="AO2204" s="296"/>
    </row>
    <row r="2205" spans="1:41" s="219" customFormat="1" ht="15" customHeight="1" x14ac:dyDescent="0.15">
      <c r="A2205" s="235"/>
      <c r="B2205" s="236">
        <f t="shared" ref="B2205:C2208" si="603">B2204</f>
        <v>0</v>
      </c>
      <c r="C2205" s="237">
        <f t="shared" si="603"/>
        <v>0</v>
      </c>
      <c r="D2205" s="238">
        <f>D2204+1</f>
        <v>2</v>
      </c>
      <c r="E2205" s="238"/>
      <c r="F2205" s="239"/>
      <c r="G2205" s="238"/>
      <c r="H2205" s="240"/>
      <c r="I2205" s="240"/>
      <c r="J2205" s="238"/>
      <c r="K2205" s="238"/>
      <c r="L2205" s="238"/>
      <c r="M2205" s="238"/>
      <c r="N2205" s="238"/>
      <c r="O2205" s="256">
        <f t="shared" si="601"/>
        <v>0</v>
      </c>
      <c r="P2205" s="323"/>
      <c r="Q2205" s="266"/>
      <c r="R2205" s="331"/>
      <c r="S2205" s="347"/>
      <c r="T2205" s="323"/>
      <c r="U2205" s="325"/>
      <c r="V2205" s="327"/>
      <c r="W2205" s="329"/>
      <c r="X2205" s="325"/>
      <c r="Y2205" s="331"/>
      <c r="Z2205" s="331"/>
      <c r="AA2205" s="331"/>
      <c r="AB2205" s="267"/>
      <c r="AC2205" s="267"/>
      <c r="AD2205" s="238">
        <f>AD2204</f>
        <v>0</v>
      </c>
      <c r="AE2205" s="279" t="e">
        <f>VLOOKUP(AD2205,分类参数表!$I$2:$J$10,2,FALSE)</f>
        <v>#N/A</v>
      </c>
      <c r="AF2205" s="280"/>
      <c r="AG2205" s="266"/>
      <c r="AH2205" s="266"/>
      <c r="AI2205" s="266"/>
      <c r="AJ2205" s="266"/>
      <c r="AK2205" s="266"/>
      <c r="AL2205" s="266"/>
      <c r="AM2205" s="290"/>
      <c r="AN2205" s="291" t="e">
        <f t="shared" si="602"/>
        <v>#DIV/0!</v>
      </c>
      <c r="AO2205" s="297"/>
    </row>
    <row r="2206" spans="1:41" s="219" customFormat="1" ht="15" customHeight="1" x14ac:dyDescent="0.15">
      <c r="A2206" s="235"/>
      <c r="B2206" s="236">
        <f t="shared" si="603"/>
        <v>0</v>
      </c>
      <c r="C2206" s="237">
        <f t="shared" si="603"/>
        <v>0</v>
      </c>
      <c r="D2206" s="238">
        <f>D2205+1</f>
        <v>3</v>
      </c>
      <c r="E2206" s="238"/>
      <c r="F2206" s="239"/>
      <c r="G2206" s="238"/>
      <c r="H2206" s="240"/>
      <c r="I2206" s="240"/>
      <c r="J2206" s="238"/>
      <c r="K2206" s="238"/>
      <c r="L2206" s="238"/>
      <c r="M2206" s="238"/>
      <c r="N2206" s="238"/>
      <c r="O2206" s="256">
        <f t="shared" si="601"/>
        <v>0</v>
      </c>
      <c r="P2206" s="323"/>
      <c r="Q2206" s="266"/>
      <c r="R2206" s="331"/>
      <c r="S2206" s="347"/>
      <c r="T2206" s="323"/>
      <c r="U2206" s="325"/>
      <c r="V2206" s="327"/>
      <c r="W2206" s="329"/>
      <c r="X2206" s="325"/>
      <c r="Y2206" s="331"/>
      <c r="Z2206" s="331"/>
      <c r="AA2206" s="331"/>
      <c r="AB2206" s="268"/>
      <c r="AC2206" s="268"/>
      <c r="AD2206" s="238">
        <f>AD2205</f>
        <v>0</v>
      </c>
      <c r="AE2206" s="279" t="e">
        <f>VLOOKUP(AD2206,分类参数表!$I$2:$J$10,2,FALSE)</f>
        <v>#N/A</v>
      </c>
      <c r="AF2206" s="280"/>
      <c r="AG2206" s="266"/>
      <c r="AH2206" s="266"/>
      <c r="AI2206" s="266"/>
      <c r="AJ2206" s="266"/>
      <c r="AK2206" s="266"/>
      <c r="AL2206" s="266"/>
      <c r="AM2206" s="290"/>
      <c r="AN2206" s="291" t="e">
        <f t="shared" si="602"/>
        <v>#DIV/0!</v>
      </c>
      <c r="AO2206" s="297"/>
    </row>
    <row r="2207" spans="1:41" s="219" customFormat="1" ht="15" customHeight="1" x14ac:dyDescent="0.15">
      <c r="A2207" s="235"/>
      <c r="B2207" s="236">
        <f t="shared" si="603"/>
        <v>0</v>
      </c>
      <c r="C2207" s="237">
        <f t="shared" si="603"/>
        <v>0</v>
      </c>
      <c r="D2207" s="238">
        <f>D2206+1</f>
        <v>4</v>
      </c>
      <c r="E2207" s="238"/>
      <c r="F2207" s="239"/>
      <c r="G2207" s="238"/>
      <c r="H2207" s="238"/>
      <c r="I2207" s="238"/>
      <c r="J2207" s="238"/>
      <c r="K2207" s="238"/>
      <c r="L2207" s="238"/>
      <c r="M2207" s="238"/>
      <c r="N2207" s="238"/>
      <c r="O2207" s="256">
        <f t="shared" si="601"/>
        <v>0</v>
      </c>
      <c r="P2207" s="323"/>
      <c r="Q2207" s="266"/>
      <c r="R2207" s="331"/>
      <c r="S2207" s="347"/>
      <c r="T2207" s="323"/>
      <c r="U2207" s="325"/>
      <c r="V2207" s="327"/>
      <c r="W2207" s="329"/>
      <c r="X2207" s="325"/>
      <c r="Y2207" s="331"/>
      <c r="Z2207" s="331"/>
      <c r="AA2207" s="331"/>
      <c r="AB2207" s="267"/>
      <c r="AC2207" s="267"/>
      <c r="AD2207" s="238">
        <f>AD2206</f>
        <v>0</v>
      </c>
      <c r="AE2207" s="279" t="e">
        <f>VLOOKUP(AD2207,分类参数表!$I$2:$J$10,2,FALSE)</f>
        <v>#N/A</v>
      </c>
      <c r="AF2207" s="280"/>
      <c r="AG2207" s="266"/>
      <c r="AH2207" s="266"/>
      <c r="AI2207" s="266"/>
      <c r="AJ2207" s="266"/>
      <c r="AK2207" s="266"/>
      <c r="AL2207" s="266"/>
      <c r="AM2207" s="290"/>
      <c r="AN2207" s="291" t="e">
        <f t="shared" si="602"/>
        <v>#DIV/0!</v>
      </c>
      <c r="AO2207" s="297"/>
    </row>
    <row r="2208" spans="1:41" s="219" customFormat="1" ht="15" customHeight="1" x14ac:dyDescent="0.15">
      <c r="A2208" s="235"/>
      <c r="B2208" s="236">
        <f t="shared" si="603"/>
        <v>0</v>
      </c>
      <c r="C2208" s="237">
        <f t="shared" si="603"/>
        <v>0</v>
      </c>
      <c r="D2208" s="238">
        <f>D2207+1</f>
        <v>5</v>
      </c>
      <c r="E2208" s="238"/>
      <c r="F2208" s="239"/>
      <c r="G2208" s="238"/>
      <c r="H2208" s="238"/>
      <c r="I2208" s="238"/>
      <c r="J2208" s="238"/>
      <c r="K2208" s="238"/>
      <c r="L2208" s="238"/>
      <c r="M2208" s="238"/>
      <c r="N2208" s="238"/>
      <c r="O2208" s="256">
        <f t="shared" si="601"/>
        <v>0</v>
      </c>
      <c r="P2208" s="323"/>
      <c r="Q2208" s="266"/>
      <c r="R2208" s="331"/>
      <c r="S2208" s="347"/>
      <c r="T2208" s="323"/>
      <c r="U2208" s="325"/>
      <c r="V2208" s="327"/>
      <c r="W2208" s="329"/>
      <c r="X2208" s="325"/>
      <c r="Y2208" s="331"/>
      <c r="Z2208" s="331"/>
      <c r="AA2208" s="331"/>
      <c r="AB2208" s="267"/>
      <c r="AC2208" s="267"/>
      <c r="AD2208" s="238">
        <f>AD2207</f>
        <v>0</v>
      </c>
      <c r="AE2208" s="279" t="e">
        <f>VLOOKUP(AD2208,分类参数表!$I$2:$J$10,2,FALSE)</f>
        <v>#N/A</v>
      </c>
      <c r="AF2208" s="280"/>
      <c r="AG2208" s="266"/>
      <c r="AH2208" s="266"/>
      <c r="AI2208" s="266"/>
      <c r="AJ2208" s="266"/>
      <c r="AK2208" s="266"/>
      <c r="AL2208" s="266"/>
      <c r="AM2208" s="290"/>
      <c r="AN2208" s="291" t="e">
        <f t="shared" si="602"/>
        <v>#DIV/0!</v>
      </c>
      <c r="AO2208" s="297"/>
    </row>
    <row r="2209" spans="1:41" s="220" customFormat="1" ht="15" customHeight="1" x14ac:dyDescent="0.15">
      <c r="A2209" s="241"/>
      <c r="B2209" s="242"/>
      <c r="C2209" s="243"/>
      <c r="D2209" s="244">
        <v>1</v>
      </c>
      <c r="E2209" s="245"/>
      <c r="F2209" s="245"/>
      <c r="G2209" s="244"/>
      <c r="H2209" s="246"/>
      <c r="I2209" s="246"/>
      <c r="J2209" s="244"/>
      <c r="K2209" s="245"/>
      <c r="L2209" s="244"/>
      <c r="M2209" s="244"/>
      <c r="N2209" s="244"/>
      <c r="O2209" s="257">
        <f t="shared" si="601"/>
        <v>0</v>
      </c>
      <c r="P2209" s="332">
        <f>SUM(O2209:O2213)</f>
        <v>0</v>
      </c>
      <c r="Q2209" s="269"/>
      <c r="R2209" s="318">
        <f>SUMPRODUCT(Q2209:Q2213+0)</f>
        <v>0</v>
      </c>
      <c r="S2209" s="334" t="e">
        <f>R2209/P2209</f>
        <v>#DIV/0!</v>
      </c>
      <c r="T2209" s="332" t="e">
        <f>LOOKUP(S2209,{0.4,0.45,0.5,0.55,0.6,0.65,0.7,0.75,0.8,0.85,0.9,0.95,1},{0.1,0.175,0.25,0.325,0.4,0.475,0.55,0.625,0.7,0.775,0.85,0.925,1})</f>
        <v>#DIV/0!</v>
      </c>
      <c r="U2209" s="320"/>
      <c r="V2209" s="344"/>
      <c r="W2209" s="342"/>
      <c r="X2209" s="320"/>
      <c r="Y2209" s="318">
        <f>R2209-(V2209/10)-X2209</f>
        <v>0</v>
      </c>
      <c r="Z2209" s="318" t="e">
        <f>Y2209*T2209*AE2209</f>
        <v>#DIV/0!</v>
      </c>
      <c r="AA2209" s="318" t="e">
        <f>U2209-V2209+Z2209</f>
        <v>#DIV/0!</v>
      </c>
      <c r="AB2209" s="270"/>
      <c r="AC2209" s="270"/>
      <c r="AD2209" s="281"/>
      <c r="AE2209" s="282" t="e">
        <f>VLOOKUP(AD2209,分类参数表!$I$2:$J$10,2,FALSE)</f>
        <v>#N/A</v>
      </c>
      <c r="AF2209" s="283"/>
      <c r="AG2209" s="269"/>
      <c r="AH2209" s="269"/>
      <c r="AI2209" s="269"/>
      <c r="AJ2209" s="269"/>
      <c r="AK2209" s="269"/>
      <c r="AL2209" s="269"/>
      <c r="AM2209" s="292"/>
      <c r="AN2209" s="293" t="e">
        <f t="shared" si="602"/>
        <v>#DIV/0!</v>
      </c>
      <c r="AO2209" s="298"/>
    </row>
    <row r="2210" spans="1:41" s="221" customFormat="1" ht="15" customHeight="1" x14ac:dyDescent="0.15">
      <c r="A2210" s="247"/>
      <c r="B2210" s="248">
        <f t="shared" ref="B2210:C2213" si="604">B2209</f>
        <v>0</v>
      </c>
      <c r="C2210" s="249">
        <f t="shared" si="604"/>
        <v>0</v>
      </c>
      <c r="D2210" s="250">
        <f>D2209+1</f>
        <v>2</v>
      </c>
      <c r="E2210" s="250"/>
      <c r="F2210" s="251"/>
      <c r="G2210" s="250"/>
      <c r="H2210" s="252"/>
      <c r="I2210" s="252"/>
      <c r="J2210" s="250"/>
      <c r="K2210" s="250"/>
      <c r="L2210" s="250"/>
      <c r="M2210" s="250"/>
      <c r="N2210" s="250"/>
      <c r="O2210" s="258">
        <f t="shared" si="601"/>
        <v>0</v>
      </c>
      <c r="P2210" s="333"/>
      <c r="Q2210" s="271"/>
      <c r="R2210" s="319"/>
      <c r="S2210" s="335"/>
      <c r="T2210" s="333"/>
      <c r="U2210" s="321"/>
      <c r="V2210" s="345"/>
      <c r="W2210" s="343"/>
      <c r="X2210" s="321"/>
      <c r="Y2210" s="319"/>
      <c r="Z2210" s="319"/>
      <c r="AA2210" s="319"/>
      <c r="AB2210" s="272"/>
      <c r="AC2210" s="272"/>
      <c r="AD2210" s="250">
        <f>AD2209</f>
        <v>0</v>
      </c>
      <c r="AE2210" s="284" t="e">
        <f>VLOOKUP(AD2210,分类参数表!$I$2:$J$10,2,FALSE)</f>
        <v>#N/A</v>
      </c>
      <c r="AF2210" s="285"/>
      <c r="AG2210" s="271"/>
      <c r="AH2210" s="271"/>
      <c r="AI2210" s="271"/>
      <c r="AJ2210" s="271"/>
      <c r="AK2210" s="271"/>
      <c r="AL2210" s="271"/>
      <c r="AM2210" s="294"/>
      <c r="AN2210" s="295" t="e">
        <f t="shared" si="602"/>
        <v>#DIV/0!</v>
      </c>
      <c r="AO2210" s="299"/>
    </row>
    <row r="2211" spans="1:41" s="221" customFormat="1" ht="15" customHeight="1" x14ac:dyDescent="0.15">
      <c r="A2211" s="247"/>
      <c r="B2211" s="248">
        <f t="shared" si="604"/>
        <v>0</v>
      </c>
      <c r="C2211" s="249">
        <f t="shared" si="604"/>
        <v>0</v>
      </c>
      <c r="D2211" s="250">
        <f>D2210+1</f>
        <v>3</v>
      </c>
      <c r="E2211" s="250"/>
      <c r="F2211" s="251"/>
      <c r="G2211" s="250"/>
      <c r="H2211" s="252"/>
      <c r="I2211" s="252"/>
      <c r="J2211" s="250"/>
      <c r="K2211" s="250"/>
      <c r="L2211" s="250"/>
      <c r="M2211" s="250"/>
      <c r="N2211" s="250"/>
      <c r="O2211" s="258">
        <f t="shared" si="601"/>
        <v>0</v>
      </c>
      <c r="P2211" s="333"/>
      <c r="Q2211" s="271"/>
      <c r="R2211" s="319"/>
      <c r="S2211" s="335"/>
      <c r="T2211" s="333"/>
      <c r="U2211" s="321"/>
      <c r="V2211" s="345"/>
      <c r="W2211" s="343"/>
      <c r="X2211" s="321"/>
      <c r="Y2211" s="319"/>
      <c r="Z2211" s="319"/>
      <c r="AA2211" s="319"/>
      <c r="AB2211" s="273"/>
      <c r="AC2211" s="273"/>
      <c r="AD2211" s="250">
        <f>AD2210</f>
        <v>0</v>
      </c>
      <c r="AE2211" s="284" t="e">
        <f>VLOOKUP(AD2211,分类参数表!$I$2:$J$10,2,FALSE)</f>
        <v>#N/A</v>
      </c>
      <c r="AF2211" s="285"/>
      <c r="AG2211" s="271"/>
      <c r="AH2211" s="271"/>
      <c r="AI2211" s="271"/>
      <c r="AJ2211" s="271"/>
      <c r="AK2211" s="271"/>
      <c r="AL2211" s="271"/>
      <c r="AM2211" s="294"/>
      <c r="AN2211" s="295" t="e">
        <f t="shared" si="602"/>
        <v>#DIV/0!</v>
      </c>
      <c r="AO2211" s="299"/>
    </row>
    <row r="2212" spans="1:41" s="221" customFormat="1" ht="15" customHeight="1" x14ac:dyDescent="0.15">
      <c r="A2212" s="247"/>
      <c r="B2212" s="248">
        <f t="shared" si="604"/>
        <v>0</v>
      </c>
      <c r="C2212" s="249">
        <f t="shared" si="604"/>
        <v>0</v>
      </c>
      <c r="D2212" s="250">
        <f>D2211+1</f>
        <v>4</v>
      </c>
      <c r="E2212" s="250"/>
      <c r="F2212" s="251"/>
      <c r="G2212" s="250"/>
      <c r="H2212" s="250"/>
      <c r="I2212" s="250"/>
      <c r="J2212" s="250"/>
      <c r="K2212" s="250"/>
      <c r="L2212" s="250"/>
      <c r="M2212" s="250"/>
      <c r="N2212" s="250"/>
      <c r="O2212" s="258">
        <f t="shared" si="601"/>
        <v>0</v>
      </c>
      <c r="P2212" s="333"/>
      <c r="Q2212" s="271"/>
      <c r="R2212" s="319"/>
      <c r="S2212" s="335"/>
      <c r="T2212" s="333"/>
      <c r="U2212" s="321"/>
      <c r="V2212" s="345"/>
      <c r="W2212" s="343"/>
      <c r="X2212" s="321"/>
      <c r="Y2212" s="319"/>
      <c r="Z2212" s="319"/>
      <c r="AA2212" s="319"/>
      <c r="AB2212" s="272"/>
      <c r="AC2212" s="272"/>
      <c r="AD2212" s="250">
        <f>AD2211</f>
        <v>0</v>
      </c>
      <c r="AE2212" s="284" t="e">
        <f>VLOOKUP(AD2212,分类参数表!$I$2:$J$10,2,FALSE)</f>
        <v>#N/A</v>
      </c>
      <c r="AF2212" s="285"/>
      <c r="AG2212" s="271"/>
      <c r="AH2212" s="271"/>
      <c r="AI2212" s="271"/>
      <c r="AJ2212" s="271"/>
      <c r="AK2212" s="271"/>
      <c r="AL2212" s="271"/>
      <c r="AM2212" s="294"/>
      <c r="AN2212" s="295" t="e">
        <f t="shared" si="602"/>
        <v>#DIV/0!</v>
      </c>
      <c r="AO2212" s="299"/>
    </row>
    <row r="2213" spans="1:41" s="221" customFormat="1" ht="15" customHeight="1" x14ac:dyDescent="0.15">
      <c r="A2213" s="247"/>
      <c r="B2213" s="248">
        <f t="shared" si="604"/>
        <v>0</v>
      </c>
      <c r="C2213" s="249">
        <f t="shared" si="604"/>
        <v>0</v>
      </c>
      <c r="D2213" s="250">
        <f>D2212+1</f>
        <v>5</v>
      </c>
      <c r="E2213" s="250"/>
      <c r="F2213" s="251"/>
      <c r="G2213" s="250"/>
      <c r="H2213" s="250"/>
      <c r="I2213" s="250"/>
      <c r="J2213" s="250"/>
      <c r="K2213" s="250"/>
      <c r="L2213" s="250"/>
      <c r="M2213" s="250"/>
      <c r="N2213" s="250"/>
      <c r="O2213" s="258">
        <f t="shared" si="601"/>
        <v>0</v>
      </c>
      <c r="P2213" s="333"/>
      <c r="Q2213" s="271"/>
      <c r="R2213" s="319"/>
      <c r="S2213" s="335"/>
      <c r="T2213" s="333"/>
      <c r="U2213" s="321"/>
      <c r="V2213" s="345"/>
      <c r="W2213" s="343"/>
      <c r="X2213" s="321"/>
      <c r="Y2213" s="319"/>
      <c r="Z2213" s="319"/>
      <c r="AA2213" s="319"/>
      <c r="AB2213" s="272"/>
      <c r="AC2213" s="272"/>
      <c r="AD2213" s="250">
        <f>AD2212</f>
        <v>0</v>
      </c>
      <c r="AE2213" s="284" t="e">
        <f>VLOOKUP(AD2213,分类参数表!$I$2:$J$10,2,FALSE)</f>
        <v>#N/A</v>
      </c>
      <c r="AF2213" s="285"/>
      <c r="AG2213" s="271"/>
      <c r="AH2213" s="271"/>
      <c r="AI2213" s="271"/>
      <c r="AJ2213" s="271"/>
      <c r="AK2213" s="271"/>
      <c r="AL2213" s="271"/>
      <c r="AM2213" s="294"/>
      <c r="AN2213" s="295" t="e">
        <f t="shared" si="602"/>
        <v>#DIV/0!</v>
      </c>
      <c r="AO2213" s="299"/>
    </row>
    <row r="2214" spans="1:41" s="218" customFormat="1" ht="15" customHeight="1" x14ac:dyDescent="0.15">
      <c r="A2214" s="229"/>
      <c r="B2214" s="230"/>
      <c r="C2214" s="231"/>
      <c r="D2214" s="232">
        <v>1</v>
      </c>
      <c r="E2214" s="233"/>
      <c r="F2214" s="233"/>
      <c r="G2214" s="232"/>
      <c r="H2214" s="234"/>
      <c r="I2214" s="234"/>
      <c r="J2214" s="232"/>
      <c r="K2214" s="233"/>
      <c r="L2214" s="232"/>
      <c r="M2214" s="232"/>
      <c r="N2214" s="232"/>
      <c r="O2214" s="255">
        <f t="shared" si="601"/>
        <v>0</v>
      </c>
      <c r="P2214" s="322">
        <f>SUM(O2214:O2218)</f>
        <v>0</v>
      </c>
      <c r="Q2214" s="264"/>
      <c r="R2214" s="330">
        <f>SUMPRODUCT(Q2214:Q2218+0)</f>
        <v>0</v>
      </c>
      <c r="S2214" s="346" t="e">
        <f>R2214/P2214</f>
        <v>#DIV/0!</v>
      </c>
      <c r="T2214" s="322" t="e">
        <f>LOOKUP(S2214,{0.4,0.45,0.5,0.55,0.6,0.65,0.7,0.75,0.8,0.85,0.9,0.95,1},{0.1,0.175,0.25,0.325,0.4,0.475,0.55,0.625,0.7,0.775,0.85,0.925,1})</f>
        <v>#DIV/0!</v>
      </c>
      <c r="U2214" s="324"/>
      <c r="V2214" s="326"/>
      <c r="W2214" s="328"/>
      <c r="X2214" s="324"/>
      <c r="Y2214" s="330">
        <f>R2214-(V2214/10)-X2214</f>
        <v>0</v>
      </c>
      <c r="Z2214" s="330" t="e">
        <f>Y2214*T2214*AE2214</f>
        <v>#DIV/0!</v>
      </c>
      <c r="AA2214" s="330" t="e">
        <f>U2214-V2214+Z2214</f>
        <v>#DIV/0!</v>
      </c>
      <c r="AB2214" s="265"/>
      <c r="AC2214" s="265"/>
      <c r="AD2214" s="276"/>
      <c r="AE2214" s="277" t="e">
        <f>VLOOKUP(AD2214,分类参数表!$I$2:$J$10,2,FALSE)</f>
        <v>#N/A</v>
      </c>
      <c r="AF2214" s="278"/>
      <c r="AG2214" s="264"/>
      <c r="AH2214" s="264"/>
      <c r="AI2214" s="264"/>
      <c r="AJ2214" s="264"/>
      <c r="AK2214" s="264"/>
      <c r="AL2214" s="264"/>
      <c r="AM2214" s="288"/>
      <c r="AN2214" s="289" t="e">
        <f t="shared" si="602"/>
        <v>#DIV/0!</v>
      </c>
      <c r="AO2214" s="296"/>
    </row>
    <row r="2215" spans="1:41" s="219" customFormat="1" ht="15" customHeight="1" x14ac:dyDescent="0.15">
      <c r="A2215" s="235"/>
      <c r="B2215" s="236">
        <f t="shared" ref="B2215:C2218" si="605">B2214</f>
        <v>0</v>
      </c>
      <c r="C2215" s="237">
        <f t="shared" si="605"/>
        <v>0</v>
      </c>
      <c r="D2215" s="238">
        <f>D2214+1</f>
        <v>2</v>
      </c>
      <c r="E2215" s="238"/>
      <c r="F2215" s="239"/>
      <c r="G2215" s="238"/>
      <c r="H2215" s="240"/>
      <c r="I2215" s="240"/>
      <c r="J2215" s="238"/>
      <c r="K2215" s="238"/>
      <c r="L2215" s="238"/>
      <c r="M2215" s="238"/>
      <c r="N2215" s="238"/>
      <c r="O2215" s="256">
        <f t="shared" si="601"/>
        <v>0</v>
      </c>
      <c r="P2215" s="323"/>
      <c r="Q2215" s="266"/>
      <c r="R2215" s="331"/>
      <c r="S2215" s="347"/>
      <c r="T2215" s="323"/>
      <c r="U2215" s="325"/>
      <c r="V2215" s="327"/>
      <c r="W2215" s="329"/>
      <c r="X2215" s="325"/>
      <c r="Y2215" s="331"/>
      <c r="Z2215" s="331"/>
      <c r="AA2215" s="331"/>
      <c r="AB2215" s="267"/>
      <c r="AC2215" s="267"/>
      <c r="AD2215" s="238">
        <f>AD2214</f>
        <v>0</v>
      </c>
      <c r="AE2215" s="279" t="e">
        <f>VLOOKUP(AD2215,分类参数表!$I$2:$J$10,2,FALSE)</f>
        <v>#N/A</v>
      </c>
      <c r="AF2215" s="280"/>
      <c r="AG2215" s="266"/>
      <c r="AH2215" s="266"/>
      <c r="AI2215" s="266"/>
      <c r="AJ2215" s="266"/>
      <c r="AK2215" s="266"/>
      <c r="AL2215" s="266"/>
      <c r="AM2215" s="290"/>
      <c r="AN2215" s="291" t="e">
        <f t="shared" si="602"/>
        <v>#DIV/0!</v>
      </c>
      <c r="AO2215" s="297"/>
    </row>
    <row r="2216" spans="1:41" s="219" customFormat="1" ht="15" customHeight="1" x14ac:dyDescent="0.15">
      <c r="A2216" s="235"/>
      <c r="B2216" s="236">
        <f t="shared" si="605"/>
        <v>0</v>
      </c>
      <c r="C2216" s="237">
        <f t="shared" si="605"/>
        <v>0</v>
      </c>
      <c r="D2216" s="238">
        <f>D2215+1</f>
        <v>3</v>
      </c>
      <c r="E2216" s="238"/>
      <c r="F2216" s="239"/>
      <c r="G2216" s="238"/>
      <c r="H2216" s="240"/>
      <c r="I2216" s="240"/>
      <c r="J2216" s="238"/>
      <c r="K2216" s="238"/>
      <c r="L2216" s="238"/>
      <c r="M2216" s="238"/>
      <c r="N2216" s="238"/>
      <c r="O2216" s="256">
        <f t="shared" si="601"/>
        <v>0</v>
      </c>
      <c r="P2216" s="323"/>
      <c r="Q2216" s="266"/>
      <c r="R2216" s="331"/>
      <c r="S2216" s="347"/>
      <c r="T2216" s="323"/>
      <c r="U2216" s="325"/>
      <c r="V2216" s="327"/>
      <c r="W2216" s="329"/>
      <c r="X2216" s="325"/>
      <c r="Y2216" s="331"/>
      <c r="Z2216" s="331"/>
      <c r="AA2216" s="331"/>
      <c r="AB2216" s="268"/>
      <c r="AC2216" s="268"/>
      <c r="AD2216" s="238">
        <f>AD2215</f>
        <v>0</v>
      </c>
      <c r="AE2216" s="279" t="e">
        <f>VLOOKUP(AD2216,分类参数表!$I$2:$J$10,2,FALSE)</f>
        <v>#N/A</v>
      </c>
      <c r="AF2216" s="280"/>
      <c r="AG2216" s="266"/>
      <c r="AH2216" s="266"/>
      <c r="AI2216" s="266"/>
      <c r="AJ2216" s="266"/>
      <c r="AK2216" s="266"/>
      <c r="AL2216" s="266"/>
      <c r="AM2216" s="290"/>
      <c r="AN2216" s="291" t="e">
        <f t="shared" si="602"/>
        <v>#DIV/0!</v>
      </c>
      <c r="AO2216" s="297"/>
    </row>
    <row r="2217" spans="1:41" s="219" customFormat="1" ht="15" customHeight="1" x14ac:dyDescent="0.15">
      <c r="A2217" s="235"/>
      <c r="B2217" s="236">
        <f t="shared" si="605"/>
        <v>0</v>
      </c>
      <c r="C2217" s="237">
        <f t="shared" si="605"/>
        <v>0</v>
      </c>
      <c r="D2217" s="238">
        <f>D2216+1</f>
        <v>4</v>
      </c>
      <c r="E2217" s="238"/>
      <c r="F2217" s="239"/>
      <c r="G2217" s="238"/>
      <c r="H2217" s="238"/>
      <c r="I2217" s="238"/>
      <c r="J2217" s="238"/>
      <c r="K2217" s="238"/>
      <c r="L2217" s="238"/>
      <c r="M2217" s="238"/>
      <c r="N2217" s="238"/>
      <c r="O2217" s="256">
        <f t="shared" si="601"/>
        <v>0</v>
      </c>
      <c r="P2217" s="323"/>
      <c r="Q2217" s="266"/>
      <c r="R2217" s="331"/>
      <c r="S2217" s="347"/>
      <c r="T2217" s="323"/>
      <c r="U2217" s="325"/>
      <c r="V2217" s="327"/>
      <c r="W2217" s="329"/>
      <c r="X2217" s="325"/>
      <c r="Y2217" s="331"/>
      <c r="Z2217" s="331"/>
      <c r="AA2217" s="331"/>
      <c r="AB2217" s="267"/>
      <c r="AC2217" s="267"/>
      <c r="AD2217" s="238">
        <f>AD2216</f>
        <v>0</v>
      </c>
      <c r="AE2217" s="279" t="e">
        <f>VLOOKUP(AD2217,分类参数表!$I$2:$J$10,2,FALSE)</f>
        <v>#N/A</v>
      </c>
      <c r="AF2217" s="280"/>
      <c r="AG2217" s="266"/>
      <c r="AH2217" s="266"/>
      <c r="AI2217" s="266"/>
      <c r="AJ2217" s="266"/>
      <c r="AK2217" s="266"/>
      <c r="AL2217" s="266"/>
      <c r="AM2217" s="290"/>
      <c r="AN2217" s="291" t="e">
        <f t="shared" si="602"/>
        <v>#DIV/0!</v>
      </c>
      <c r="AO2217" s="297"/>
    </row>
    <row r="2218" spans="1:41" s="219" customFormat="1" ht="15" customHeight="1" x14ac:dyDescent="0.15">
      <c r="A2218" s="235"/>
      <c r="B2218" s="236">
        <f t="shared" si="605"/>
        <v>0</v>
      </c>
      <c r="C2218" s="237">
        <f t="shared" si="605"/>
        <v>0</v>
      </c>
      <c r="D2218" s="238">
        <f>D2217+1</f>
        <v>5</v>
      </c>
      <c r="E2218" s="238"/>
      <c r="F2218" s="239"/>
      <c r="G2218" s="238"/>
      <c r="H2218" s="238"/>
      <c r="I2218" s="238"/>
      <c r="J2218" s="238"/>
      <c r="K2218" s="238"/>
      <c r="L2218" s="238"/>
      <c r="M2218" s="238"/>
      <c r="N2218" s="238"/>
      <c r="O2218" s="256">
        <f t="shared" si="601"/>
        <v>0</v>
      </c>
      <c r="P2218" s="323"/>
      <c r="Q2218" s="266"/>
      <c r="R2218" s="331"/>
      <c r="S2218" s="347"/>
      <c r="T2218" s="323"/>
      <c r="U2218" s="325"/>
      <c r="V2218" s="327"/>
      <c r="W2218" s="329"/>
      <c r="X2218" s="325"/>
      <c r="Y2218" s="331"/>
      <c r="Z2218" s="331"/>
      <c r="AA2218" s="331"/>
      <c r="AB2218" s="267"/>
      <c r="AC2218" s="267"/>
      <c r="AD2218" s="238">
        <f>AD2217</f>
        <v>0</v>
      </c>
      <c r="AE2218" s="279" t="e">
        <f>VLOOKUP(AD2218,分类参数表!$I$2:$J$10,2,FALSE)</f>
        <v>#N/A</v>
      </c>
      <c r="AF2218" s="280"/>
      <c r="AG2218" s="266"/>
      <c r="AH2218" s="266"/>
      <c r="AI2218" s="266"/>
      <c r="AJ2218" s="266"/>
      <c r="AK2218" s="266"/>
      <c r="AL2218" s="266"/>
      <c r="AM2218" s="290"/>
      <c r="AN2218" s="291" t="e">
        <f t="shared" si="602"/>
        <v>#DIV/0!</v>
      </c>
      <c r="AO2218" s="297"/>
    </row>
    <row r="2219" spans="1:41" s="220" customFormat="1" ht="15" customHeight="1" x14ac:dyDescent="0.15">
      <c r="A2219" s="241"/>
      <c r="B2219" s="242"/>
      <c r="C2219" s="243"/>
      <c r="D2219" s="244">
        <v>1</v>
      </c>
      <c r="E2219" s="245"/>
      <c r="F2219" s="245"/>
      <c r="G2219" s="244"/>
      <c r="H2219" s="246"/>
      <c r="I2219" s="246"/>
      <c r="J2219" s="244"/>
      <c r="K2219" s="245"/>
      <c r="L2219" s="244"/>
      <c r="M2219" s="244"/>
      <c r="N2219" s="244"/>
      <c r="O2219" s="257">
        <f t="shared" si="601"/>
        <v>0</v>
      </c>
      <c r="P2219" s="332">
        <f>SUM(O2219:O2223)</f>
        <v>0</v>
      </c>
      <c r="Q2219" s="269"/>
      <c r="R2219" s="318">
        <f>SUMPRODUCT(Q2219:Q2223+0)</f>
        <v>0</v>
      </c>
      <c r="S2219" s="334" t="e">
        <f>R2219/P2219</f>
        <v>#DIV/0!</v>
      </c>
      <c r="T2219" s="332" t="e">
        <f>LOOKUP(S2219,{0.4,0.45,0.5,0.55,0.6,0.65,0.7,0.75,0.8,0.85,0.9,0.95,1},{0.1,0.175,0.25,0.325,0.4,0.475,0.55,0.625,0.7,0.775,0.85,0.925,1})</f>
        <v>#DIV/0!</v>
      </c>
      <c r="U2219" s="320"/>
      <c r="V2219" s="344"/>
      <c r="W2219" s="342"/>
      <c r="X2219" s="320"/>
      <c r="Y2219" s="318">
        <f>R2219-(V2219/10)-X2219</f>
        <v>0</v>
      </c>
      <c r="Z2219" s="318" t="e">
        <f>Y2219*T2219*AE2219</f>
        <v>#DIV/0!</v>
      </c>
      <c r="AA2219" s="318" t="e">
        <f>U2219-V2219+Z2219</f>
        <v>#DIV/0!</v>
      </c>
      <c r="AB2219" s="270"/>
      <c r="AC2219" s="270"/>
      <c r="AD2219" s="281"/>
      <c r="AE2219" s="282" t="e">
        <f>VLOOKUP(AD2219,分类参数表!$I$2:$J$10,2,FALSE)</f>
        <v>#N/A</v>
      </c>
      <c r="AF2219" s="283"/>
      <c r="AG2219" s="269"/>
      <c r="AH2219" s="269"/>
      <c r="AI2219" s="269"/>
      <c r="AJ2219" s="269"/>
      <c r="AK2219" s="269"/>
      <c r="AL2219" s="269"/>
      <c r="AM2219" s="292"/>
      <c r="AN2219" s="293" t="e">
        <f t="shared" si="602"/>
        <v>#DIV/0!</v>
      </c>
      <c r="AO2219" s="298"/>
    </row>
    <row r="2220" spans="1:41" s="221" customFormat="1" ht="15" customHeight="1" x14ac:dyDescent="0.15">
      <c r="A2220" s="247"/>
      <c r="B2220" s="248">
        <f t="shared" ref="B2220:C2223" si="606">B2219</f>
        <v>0</v>
      </c>
      <c r="C2220" s="249">
        <f t="shared" si="606"/>
        <v>0</v>
      </c>
      <c r="D2220" s="250">
        <f>D2219+1</f>
        <v>2</v>
      </c>
      <c r="E2220" s="250"/>
      <c r="F2220" s="251"/>
      <c r="G2220" s="250"/>
      <c r="H2220" s="252"/>
      <c r="I2220" s="252"/>
      <c r="J2220" s="250"/>
      <c r="K2220" s="250"/>
      <c r="L2220" s="250"/>
      <c r="M2220" s="250"/>
      <c r="N2220" s="250"/>
      <c r="O2220" s="258">
        <f t="shared" si="601"/>
        <v>0</v>
      </c>
      <c r="P2220" s="333"/>
      <c r="Q2220" s="271"/>
      <c r="R2220" s="319"/>
      <c r="S2220" s="335"/>
      <c r="T2220" s="333"/>
      <c r="U2220" s="321"/>
      <c r="V2220" s="345"/>
      <c r="W2220" s="343"/>
      <c r="X2220" s="321"/>
      <c r="Y2220" s="319"/>
      <c r="Z2220" s="319"/>
      <c r="AA2220" s="319"/>
      <c r="AB2220" s="272"/>
      <c r="AC2220" s="272"/>
      <c r="AD2220" s="250">
        <f>AD2219</f>
        <v>0</v>
      </c>
      <c r="AE2220" s="284" t="e">
        <f>VLOOKUP(AD2220,分类参数表!$I$2:$J$10,2,FALSE)</f>
        <v>#N/A</v>
      </c>
      <c r="AF2220" s="285"/>
      <c r="AG2220" s="271"/>
      <c r="AH2220" s="271"/>
      <c r="AI2220" s="271"/>
      <c r="AJ2220" s="271"/>
      <c r="AK2220" s="271"/>
      <c r="AL2220" s="271"/>
      <c r="AM2220" s="294"/>
      <c r="AN2220" s="295" t="e">
        <f t="shared" si="602"/>
        <v>#DIV/0!</v>
      </c>
      <c r="AO2220" s="299"/>
    </row>
    <row r="2221" spans="1:41" s="221" customFormat="1" ht="15" customHeight="1" x14ac:dyDescent="0.15">
      <c r="A2221" s="247"/>
      <c r="B2221" s="248">
        <f t="shared" si="606"/>
        <v>0</v>
      </c>
      <c r="C2221" s="249">
        <f t="shared" si="606"/>
        <v>0</v>
      </c>
      <c r="D2221" s="250">
        <f>D2220+1</f>
        <v>3</v>
      </c>
      <c r="E2221" s="250"/>
      <c r="F2221" s="251"/>
      <c r="G2221" s="250"/>
      <c r="H2221" s="252"/>
      <c r="I2221" s="252"/>
      <c r="J2221" s="250"/>
      <c r="K2221" s="250"/>
      <c r="L2221" s="250"/>
      <c r="M2221" s="250"/>
      <c r="N2221" s="250"/>
      <c r="O2221" s="258">
        <f t="shared" si="601"/>
        <v>0</v>
      </c>
      <c r="P2221" s="333"/>
      <c r="Q2221" s="271"/>
      <c r="R2221" s="319"/>
      <c r="S2221" s="335"/>
      <c r="T2221" s="333"/>
      <c r="U2221" s="321"/>
      <c r="V2221" s="345"/>
      <c r="W2221" s="343"/>
      <c r="X2221" s="321"/>
      <c r="Y2221" s="319"/>
      <c r="Z2221" s="319"/>
      <c r="AA2221" s="319"/>
      <c r="AB2221" s="273"/>
      <c r="AC2221" s="273"/>
      <c r="AD2221" s="250">
        <f>AD2220</f>
        <v>0</v>
      </c>
      <c r="AE2221" s="284" t="e">
        <f>VLOOKUP(AD2221,分类参数表!$I$2:$J$10,2,FALSE)</f>
        <v>#N/A</v>
      </c>
      <c r="AF2221" s="285"/>
      <c r="AG2221" s="271"/>
      <c r="AH2221" s="271"/>
      <c r="AI2221" s="271"/>
      <c r="AJ2221" s="271"/>
      <c r="AK2221" s="271"/>
      <c r="AL2221" s="271"/>
      <c r="AM2221" s="294"/>
      <c r="AN2221" s="295" t="e">
        <f t="shared" si="602"/>
        <v>#DIV/0!</v>
      </c>
      <c r="AO2221" s="299"/>
    </row>
    <row r="2222" spans="1:41" s="221" customFormat="1" ht="15" customHeight="1" x14ac:dyDescent="0.15">
      <c r="A2222" s="247"/>
      <c r="B2222" s="248">
        <f t="shared" si="606"/>
        <v>0</v>
      </c>
      <c r="C2222" s="249">
        <f t="shared" si="606"/>
        <v>0</v>
      </c>
      <c r="D2222" s="250">
        <f>D2221+1</f>
        <v>4</v>
      </c>
      <c r="E2222" s="250"/>
      <c r="F2222" s="251"/>
      <c r="G2222" s="250"/>
      <c r="H2222" s="250"/>
      <c r="I2222" s="250"/>
      <c r="J2222" s="250"/>
      <c r="K2222" s="250"/>
      <c r="L2222" s="250"/>
      <c r="M2222" s="250"/>
      <c r="N2222" s="250"/>
      <c r="O2222" s="258">
        <f t="shared" si="601"/>
        <v>0</v>
      </c>
      <c r="P2222" s="333"/>
      <c r="Q2222" s="271"/>
      <c r="R2222" s="319"/>
      <c r="S2222" s="335"/>
      <c r="T2222" s="333"/>
      <c r="U2222" s="321"/>
      <c r="V2222" s="345"/>
      <c r="W2222" s="343"/>
      <c r="X2222" s="321"/>
      <c r="Y2222" s="319"/>
      <c r="Z2222" s="319"/>
      <c r="AA2222" s="319"/>
      <c r="AB2222" s="272"/>
      <c r="AC2222" s="272"/>
      <c r="AD2222" s="250">
        <f>AD2221</f>
        <v>0</v>
      </c>
      <c r="AE2222" s="284" t="e">
        <f>VLOOKUP(AD2222,分类参数表!$I$2:$J$10,2,FALSE)</f>
        <v>#N/A</v>
      </c>
      <c r="AF2222" s="285"/>
      <c r="AG2222" s="271"/>
      <c r="AH2222" s="271"/>
      <c r="AI2222" s="271"/>
      <c r="AJ2222" s="271"/>
      <c r="AK2222" s="271"/>
      <c r="AL2222" s="271"/>
      <c r="AM2222" s="294"/>
      <c r="AN2222" s="295" t="e">
        <f t="shared" si="602"/>
        <v>#DIV/0!</v>
      </c>
      <c r="AO2222" s="299"/>
    </row>
    <row r="2223" spans="1:41" s="221" customFormat="1" ht="15" customHeight="1" x14ac:dyDescent="0.15">
      <c r="A2223" s="247"/>
      <c r="B2223" s="248">
        <f t="shared" si="606"/>
        <v>0</v>
      </c>
      <c r="C2223" s="249">
        <f t="shared" si="606"/>
        <v>0</v>
      </c>
      <c r="D2223" s="250">
        <f>D2222+1</f>
        <v>5</v>
      </c>
      <c r="E2223" s="250"/>
      <c r="F2223" s="251"/>
      <c r="G2223" s="250"/>
      <c r="H2223" s="250"/>
      <c r="I2223" s="250"/>
      <c r="J2223" s="250"/>
      <c r="K2223" s="250"/>
      <c r="L2223" s="250"/>
      <c r="M2223" s="250"/>
      <c r="N2223" s="250"/>
      <c r="O2223" s="258">
        <f t="shared" si="601"/>
        <v>0</v>
      </c>
      <c r="P2223" s="333"/>
      <c r="Q2223" s="271"/>
      <c r="R2223" s="319"/>
      <c r="S2223" s="335"/>
      <c r="T2223" s="333"/>
      <c r="U2223" s="321"/>
      <c r="V2223" s="345"/>
      <c r="W2223" s="343"/>
      <c r="X2223" s="321"/>
      <c r="Y2223" s="319"/>
      <c r="Z2223" s="319"/>
      <c r="AA2223" s="319"/>
      <c r="AB2223" s="272"/>
      <c r="AC2223" s="272"/>
      <c r="AD2223" s="250">
        <f>AD2222</f>
        <v>0</v>
      </c>
      <c r="AE2223" s="284" t="e">
        <f>VLOOKUP(AD2223,分类参数表!$I$2:$J$10,2,FALSE)</f>
        <v>#N/A</v>
      </c>
      <c r="AF2223" s="285"/>
      <c r="AG2223" s="271"/>
      <c r="AH2223" s="271"/>
      <c r="AI2223" s="271"/>
      <c r="AJ2223" s="271"/>
      <c r="AK2223" s="271"/>
      <c r="AL2223" s="271"/>
      <c r="AM2223" s="294"/>
      <c r="AN2223" s="295" t="e">
        <f t="shared" si="602"/>
        <v>#DIV/0!</v>
      </c>
      <c r="AO2223" s="299"/>
    </row>
    <row r="2224" spans="1:41" s="218" customFormat="1" ht="15" customHeight="1" x14ac:dyDescent="0.15">
      <c r="A2224" s="229"/>
      <c r="B2224" s="230"/>
      <c r="C2224" s="231"/>
      <c r="D2224" s="232">
        <v>1</v>
      </c>
      <c r="E2224" s="233"/>
      <c r="F2224" s="233"/>
      <c r="G2224" s="232"/>
      <c r="H2224" s="234"/>
      <c r="I2224" s="234"/>
      <c r="J2224" s="232"/>
      <c r="K2224" s="233"/>
      <c r="L2224" s="232"/>
      <c r="M2224" s="232"/>
      <c r="N2224" s="232"/>
      <c r="O2224" s="255">
        <f t="shared" si="601"/>
        <v>0</v>
      </c>
      <c r="P2224" s="322">
        <f>SUM(O2224:O2228)</f>
        <v>0</v>
      </c>
      <c r="Q2224" s="264"/>
      <c r="R2224" s="330">
        <f>SUMPRODUCT(Q2224:Q2228+0)</f>
        <v>0</v>
      </c>
      <c r="S2224" s="346" t="e">
        <f>R2224/P2224</f>
        <v>#DIV/0!</v>
      </c>
      <c r="T2224" s="322" t="e">
        <f>LOOKUP(S2224,{0.4,0.45,0.5,0.55,0.6,0.65,0.7,0.75,0.8,0.85,0.9,0.95,1},{0.1,0.175,0.25,0.325,0.4,0.475,0.55,0.625,0.7,0.775,0.85,0.925,1})</f>
        <v>#DIV/0!</v>
      </c>
      <c r="U2224" s="324"/>
      <c r="V2224" s="326"/>
      <c r="W2224" s="328"/>
      <c r="X2224" s="324"/>
      <c r="Y2224" s="330">
        <f>R2224-(V2224/10)-X2224</f>
        <v>0</v>
      </c>
      <c r="Z2224" s="330" t="e">
        <f>Y2224*T2224*AE2224</f>
        <v>#DIV/0!</v>
      </c>
      <c r="AA2224" s="330" t="e">
        <f>U2224-V2224+Z2224</f>
        <v>#DIV/0!</v>
      </c>
      <c r="AB2224" s="265"/>
      <c r="AC2224" s="265"/>
      <c r="AD2224" s="276"/>
      <c r="AE2224" s="277" t="e">
        <f>VLOOKUP(AD2224,分类参数表!$I$2:$J$10,2,FALSE)</f>
        <v>#N/A</v>
      </c>
      <c r="AF2224" s="278"/>
      <c r="AG2224" s="264"/>
      <c r="AH2224" s="264"/>
      <c r="AI2224" s="264"/>
      <c r="AJ2224" s="264"/>
      <c r="AK2224" s="264"/>
      <c r="AL2224" s="264"/>
      <c r="AM2224" s="288"/>
      <c r="AN2224" s="289" t="e">
        <f t="shared" si="602"/>
        <v>#DIV/0!</v>
      </c>
      <c r="AO2224" s="296"/>
    </row>
    <row r="2225" spans="1:41" s="219" customFormat="1" ht="15" customHeight="1" x14ac:dyDescent="0.15">
      <c r="A2225" s="235"/>
      <c r="B2225" s="236">
        <f t="shared" ref="B2225:C2228" si="607">B2224</f>
        <v>0</v>
      </c>
      <c r="C2225" s="237">
        <f t="shared" si="607"/>
        <v>0</v>
      </c>
      <c r="D2225" s="238">
        <f>D2224+1</f>
        <v>2</v>
      </c>
      <c r="E2225" s="238"/>
      <c r="F2225" s="239"/>
      <c r="G2225" s="238"/>
      <c r="H2225" s="240"/>
      <c r="I2225" s="240"/>
      <c r="J2225" s="238"/>
      <c r="K2225" s="238"/>
      <c r="L2225" s="238"/>
      <c r="M2225" s="238"/>
      <c r="N2225" s="238"/>
      <c r="O2225" s="256">
        <f t="shared" si="601"/>
        <v>0</v>
      </c>
      <c r="P2225" s="323"/>
      <c r="Q2225" s="266"/>
      <c r="R2225" s="331"/>
      <c r="S2225" s="347"/>
      <c r="T2225" s="323"/>
      <c r="U2225" s="325"/>
      <c r="V2225" s="327"/>
      <c r="W2225" s="329"/>
      <c r="X2225" s="325"/>
      <c r="Y2225" s="331"/>
      <c r="Z2225" s="331"/>
      <c r="AA2225" s="331"/>
      <c r="AB2225" s="267"/>
      <c r="AC2225" s="267"/>
      <c r="AD2225" s="238">
        <f>AD2224</f>
        <v>0</v>
      </c>
      <c r="AE2225" s="279" t="e">
        <f>VLOOKUP(AD2225,分类参数表!$I$2:$J$10,2,FALSE)</f>
        <v>#N/A</v>
      </c>
      <c r="AF2225" s="280"/>
      <c r="AG2225" s="266"/>
      <c r="AH2225" s="266"/>
      <c r="AI2225" s="266"/>
      <c r="AJ2225" s="266"/>
      <c r="AK2225" s="266"/>
      <c r="AL2225" s="266"/>
      <c r="AM2225" s="290"/>
      <c r="AN2225" s="291" t="e">
        <f t="shared" si="602"/>
        <v>#DIV/0!</v>
      </c>
      <c r="AO2225" s="297"/>
    </row>
    <row r="2226" spans="1:41" s="219" customFormat="1" ht="15" customHeight="1" x14ac:dyDescent="0.15">
      <c r="A2226" s="235"/>
      <c r="B2226" s="236">
        <f t="shared" si="607"/>
        <v>0</v>
      </c>
      <c r="C2226" s="237">
        <f t="shared" si="607"/>
        <v>0</v>
      </c>
      <c r="D2226" s="238">
        <f>D2225+1</f>
        <v>3</v>
      </c>
      <c r="E2226" s="238"/>
      <c r="F2226" s="239"/>
      <c r="G2226" s="238"/>
      <c r="H2226" s="240"/>
      <c r="I2226" s="240"/>
      <c r="J2226" s="238"/>
      <c r="K2226" s="238"/>
      <c r="L2226" s="238"/>
      <c r="M2226" s="238"/>
      <c r="N2226" s="238"/>
      <c r="O2226" s="256">
        <f t="shared" si="601"/>
        <v>0</v>
      </c>
      <c r="P2226" s="323"/>
      <c r="Q2226" s="266"/>
      <c r="R2226" s="331"/>
      <c r="S2226" s="347"/>
      <c r="T2226" s="323"/>
      <c r="U2226" s="325"/>
      <c r="V2226" s="327"/>
      <c r="W2226" s="329"/>
      <c r="X2226" s="325"/>
      <c r="Y2226" s="331"/>
      <c r="Z2226" s="331"/>
      <c r="AA2226" s="331"/>
      <c r="AB2226" s="268"/>
      <c r="AC2226" s="268"/>
      <c r="AD2226" s="238">
        <f>AD2225</f>
        <v>0</v>
      </c>
      <c r="AE2226" s="279" t="e">
        <f>VLOOKUP(AD2226,分类参数表!$I$2:$J$10,2,FALSE)</f>
        <v>#N/A</v>
      </c>
      <c r="AF2226" s="280"/>
      <c r="AG2226" s="266"/>
      <c r="AH2226" s="266"/>
      <c r="AI2226" s="266"/>
      <c r="AJ2226" s="266"/>
      <c r="AK2226" s="266"/>
      <c r="AL2226" s="266"/>
      <c r="AM2226" s="290"/>
      <c r="AN2226" s="291" t="e">
        <f t="shared" si="602"/>
        <v>#DIV/0!</v>
      </c>
      <c r="AO2226" s="297"/>
    </row>
    <row r="2227" spans="1:41" s="219" customFormat="1" ht="15" customHeight="1" x14ac:dyDescent="0.15">
      <c r="A2227" s="235"/>
      <c r="B2227" s="236">
        <f t="shared" si="607"/>
        <v>0</v>
      </c>
      <c r="C2227" s="237">
        <f t="shared" si="607"/>
        <v>0</v>
      </c>
      <c r="D2227" s="238">
        <f>D2226+1</f>
        <v>4</v>
      </c>
      <c r="E2227" s="238"/>
      <c r="F2227" s="239"/>
      <c r="G2227" s="238"/>
      <c r="H2227" s="238"/>
      <c r="I2227" s="238"/>
      <c r="J2227" s="238"/>
      <c r="K2227" s="238"/>
      <c r="L2227" s="238"/>
      <c r="M2227" s="238"/>
      <c r="N2227" s="238"/>
      <c r="O2227" s="256">
        <f t="shared" si="601"/>
        <v>0</v>
      </c>
      <c r="P2227" s="323"/>
      <c r="Q2227" s="266"/>
      <c r="R2227" s="331"/>
      <c r="S2227" s="347"/>
      <c r="T2227" s="323"/>
      <c r="U2227" s="325"/>
      <c r="V2227" s="327"/>
      <c r="W2227" s="329"/>
      <c r="X2227" s="325"/>
      <c r="Y2227" s="331"/>
      <c r="Z2227" s="331"/>
      <c r="AA2227" s="331"/>
      <c r="AB2227" s="267"/>
      <c r="AC2227" s="267"/>
      <c r="AD2227" s="238">
        <f>AD2226</f>
        <v>0</v>
      </c>
      <c r="AE2227" s="279" t="e">
        <f>VLOOKUP(AD2227,分类参数表!$I$2:$J$10,2,FALSE)</f>
        <v>#N/A</v>
      </c>
      <c r="AF2227" s="280"/>
      <c r="AG2227" s="266"/>
      <c r="AH2227" s="266"/>
      <c r="AI2227" s="266"/>
      <c r="AJ2227" s="266"/>
      <c r="AK2227" s="266"/>
      <c r="AL2227" s="266"/>
      <c r="AM2227" s="290"/>
      <c r="AN2227" s="291" t="e">
        <f t="shared" si="602"/>
        <v>#DIV/0!</v>
      </c>
      <c r="AO2227" s="297"/>
    </row>
    <row r="2228" spans="1:41" s="219" customFormat="1" ht="15" customHeight="1" x14ac:dyDescent="0.15">
      <c r="A2228" s="235"/>
      <c r="B2228" s="236">
        <f t="shared" si="607"/>
        <v>0</v>
      </c>
      <c r="C2228" s="237">
        <f t="shared" si="607"/>
        <v>0</v>
      </c>
      <c r="D2228" s="238">
        <f>D2227+1</f>
        <v>5</v>
      </c>
      <c r="E2228" s="238"/>
      <c r="F2228" s="239"/>
      <c r="G2228" s="238"/>
      <c r="H2228" s="238"/>
      <c r="I2228" s="238"/>
      <c r="J2228" s="238"/>
      <c r="K2228" s="238"/>
      <c r="L2228" s="238"/>
      <c r="M2228" s="238"/>
      <c r="N2228" s="238"/>
      <c r="O2228" s="256">
        <f t="shared" si="601"/>
        <v>0</v>
      </c>
      <c r="P2228" s="323"/>
      <c r="Q2228" s="266"/>
      <c r="R2228" s="331"/>
      <c r="S2228" s="347"/>
      <c r="T2228" s="323"/>
      <c r="U2228" s="325"/>
      <c r="V2228" s="327"/>
      <c r="W2228" s="329"/>
      <c r="X2228" s="325"/>
      <c r="Y2228" s="331"/>
      <c r="Z2228" s="331"/>
      <c r="AA2228" s="331"/>
      <c r="AB2228" s="267"/>
      <c r="AC2228" s="267"/>
      <c r="AD2228" s="238">
        <f>AD2227</f>
        <v>0</v>
      </c>
      <c r="AE2228" s="279" t="e">
        <f>VLOOKUP(AD2228,分类参数表!$I$2:$J$10,2,FALSE)</f>
        <v>#N/A</v>
      </c>
      <c r="AF2228" s="280"/>
      <c r="AG2228" s="266"/>
      <c r="AH2228" s="266"/>
      <c r="AI2228" s="266"/>
      <c r="AJ2228" s="266"/>
      <c r="AK2228" s="266"/>
      <c r="AL2228" s="266"/>
      <c r="AM2228" s="290"/>
      <c r="AN2228" s="291" t="e">
        <f t="shared" si="602"/>
        <v>#DIV/0!</v>
      </c>
      <c r="AO2228" s="297"/>
    </row>
    <row r="2229" spans="1:41" x14ac:dyDescent="0.15">
      <c r="A2229" s="253"/>
      <c r="B2229" s="38"/>
      <c r="C2229" s="37"/>
      <c r="D2229" s="38"/>
      <c r="E2229" s="38"/>
      <c r="F2229" s="38"/>
      <c r="G2229" s="38"/>
      <c r="H2229" s="38"/>
      <c r="I2229" s="38"/>
      <c r="J2229" s="38"/>
      <c r="K2229" s="38"/>
      <c r="L2229" s="38"/>
      <c r="M2229" s="38"/>
      <c r="N2229" s="38"/>
      <c r="O2229" s="38"/>
      <c r="P2229" s="38"/>
      <c r="Q2229" s="67"/>
      <c r="R2229" s="38"/>
      <c r="S2229" s="38"/>
      <c r="T2229" s="38"/>
      <c r="U2229" s="38"/>
      <c r="V2229" s="68"/>
      <c r="W2229" s="67"/>
      <c r="X2229" s="38"/>
      <c r="Y2229" s="68"/>
      <c r="Z2229" s="68"/>
      <c r="AA2229" s="68"/>
      <c r="AB2229" s="68"/>
      <c r="AC2229" s="68"/>
      <c r="AD2229" s="38"/>
      <c r="AE2229" s="286"/>
      <c r="AF2229" s="38"/>
      <c r="AG2229" s="38"/>
      <c r="AH2229" s="38"/>
      <c r="AI2229" s="38"/>
      <c r="AJ2229" s="38"/>
      <c r="AK2229" s="38"/>
      <c r="AL2229" s="38"/>
      <c r="AM2229" s="68"/>
      <c r="AN2229" s="90"/>
      <c r="AO2229" s="98"/>
    </row>
    <row r="2230" spans="1:41" s="218" customFormat="1" ht="15" customHeight="1" x14ac:dyDescent="0.15">
      <c r="A2230" s="229"/>
      <c r="B2230" s="230"/>
      <c r="C2230" s="231"/>
      <c r="D2230" s="232">
        <v>1</v>
      </c>
      <c r="E2230" s="233"/>
      <c r="F2230" s="233"/>
      <c r="G2230" s="232"/>
      <c r="H2230" s="234"/>
      <c r="I2230" s="234"/>
      <c r="J2230" s="232"/>
      <c r="K2230" s="233"/>
      <c r="L2230" s="232"/>
      <c r="M2230" s="232"/>
      <c r="N2230" s="232"/>
      <c r="O2230" s="255">
        <f t="shared" ref="O2230:O2254" si="608">N2230*M2230</f>
        <v>0</v>
      </c>
      <c r="P2230" s="322">
        <f>SUM(O2230:O2234)</f>
        <v>0</v>
      </c>
      <c r="Q2230" s="264"/>
      <c r="R2230" s="330">
        <f>SUMPRODUCT(Q2230:Q2234+0)</f>
        <v>0</v>
      </c>
      <c r="S2230" s="346" t="e">
        <f>R2230/P2230</f>
        <v>#DIV/0!</v>
      </c>
      <c r="T2230" s="322" t="e">
        <f>LOOKUP(S2230,{0.4,0.45,0.5,0.55,0.6,0.65,0.7,0.75,0.8,0.85,0.9,0.95,1},{0.1,0.175,0.25,0.325,0.4,0.475,0.55,0.625,0.7,0.775,0.85,0.925,1})</f>
        <v>#DIV/0!</v>
      </c>
      <c r="U2230" s="324"/>
      <c r="V2230" s="326"/>
      <c r="W2230" s="328"/>
      <c r="X2230" s="324"/>
      <c r="Y2230" s="330">
        <f>R2230-(V2230/10)-X2230</f>
        <v>0</v>
      </c>
      <c r="Z2230" s="330" t="e">
        <f>Y2230*T2230*AE2230</f>
        <v>#DIV/0!</v>
      </c>
      <c r="AA2230" s="330" t="e">
        <f>U2230-V2230+Z2230</f>
        <v>#DIV/0!</v>
      </c>
      <c r="AB2230" s="265"/>
      <c r="AC2230" s="265"/>
      <c r="AD2230" s="276"/>
      <c r="AE2230" s="277" t="e">
        <f>VLOOKUP(AD2230,分类参数表!$I$2:$J$10,2,FALSE)</f>
        <v>#N/A</v>
      </c>
      <c r="AF2230" s="278"/>
      <c r="AG2230" s="264"/>
      <c r="AH2230" s="264"/>
      <c r="AI2230" s="264"/>
      <c r="AJ2230" s="264"/>
      <c r="AK2230" s="264"/>
      <c r="AL2230" s="264"/>
      <c r="AM2230" s="288"/>
      <c r="AN2230" s="289" t="e">
        <f t="shared" ref="AN2230:AN2254" si="609">(Q2230-AM2230)/M2230/N2230</f>
        <v>#DIV/0!</v>
      </c>
      <c r="AO2230" s="296"/>
    </row>
    <row r="2231" spans="1:41" s="219" customFormat="1" ht="15" customHeight="1" x14ac:dyDescent="0.15">
      <c r="A2231" s="235"/>
      <c r="B2231" s="236">
        <f t="shared" ref="B2231:C2234" si="610">B2230</f>
        <v>0</v>
      </c>
      <c r="C2231" s="237">
        <f t="shared" si="610"/>
        <v>0</v>
      </c>
      <c r="D2231" s="238">
        <f>D2230+1</f>
        <v>2</v>
      </c>
      <c r="E2231" s="238"/>
      <c r="F2231" s="239"/>
      <c r="G2231" s="238"/>
      <c r="H2231" s="240"/>
      <c r="I2231" s="240"/>
      <c r="J2231" s="238"/>
      <c r="K2231" s="238"/>
      <c r="L2231" s="238"/>
      <c r="M2231" s="238"/>
      <c r="N2231" s="238"/>
      <c r="O2231" s="256">
        <f t="shared" si="608"/>
        <v>0</v>
      </c>
      <c r="P2231" s="323"/>
      <c r="Q2231" s="266"/>
      <c r="R2231" s="331"/>
      <c r="S2231" s="347"/>
      <c r="T2231" s="323"/>
      <c r="U2231" s="325"/>
      <c r="V2231" s="327"/>
      <c r="W2231" s="329"/>
      <c r="X2231" s="325"/>
      <c r="Y2231" s="331"/>
      <c r="Z2231" s="331"/>
      <c r="AA2231" s="331"/>
      <c r="AB2231" s="267"/>
      <c r="AC2231" s="267"/>
      <c r="AD2231" s="238">
        <f>AD2230</f>
        <v>0</v>
      </c>
      <c r="AE2231" s="279" t="e">
        <f>VLOOKUP(AD2231,分类参数表!$I$2:$J$10,2,FALSE)</f>
        <v>#N/A</v>
      </c>
      <c r="AF2231" s="280"/>
      <c r="AG2231" s="266"/>
      <c r="AH2231" s="266"/>
      <c r="AI2231" s="266"/>
      <c r="AJ2231" s="266"/>
      <c r="AK2231" s="266"/>
      <c r="AL2231" s="266"/>
      <c r="AM2231" s="290"/>
      <c r="AN2231" s="291" t="e">
        <f t="shared" si="609"/>
        <v>#DIV/0!</v>
      </c>
      <c r="AO2231" s="297"/>
    </row>
    <row r="2232" spans="1:41" s="219" customFormat="1" ht="15" customHeight="1" x14ac:dyDescent="0.15">
      <c r="A2232" s="235"/>
      <c r="B2232" s="236">
        <f t="shared" si="610"/>
        <v>0</v>
      </c>
      <c r="C2232" s="237">
        <f t="shared" si="610"/>
        <v>0</v>
      </c>
      <c r="D2232" s="238">
        <f>D2231+1</f>
        <v>3</v>
      </c>
      <c r="E2232" s="238"/>
      <c r="F2232" s="239"/>
      <c r="G2232" s="238"/>
      <c r="H2232" s="240"/>
      <c r="I2232" s="240"/>
      <c r="J2232" s="238"/>
      <c r="K2232" s="238"/>
      <c r="L2232" s="238"/>
      <c r="M2232" s="238"/>
      <c r="N2232" s="238"/>
      <c r="O2232" s="256">
        <f t="shared" si="608"/>
        <v>0</v>
      </c>
      <c r="P2232" s="323"/>
      <c r="Q2232" s="266"/>
      <c r="R2232" s="331"/>
      <c r="S2232" s="347"/>
      <c r="T2232" s="323"/>
      <c r="U2232" s="325"/>
      <c r="V2232" s="327"/>
      <c r="W2232" s="329"/>
      <c r="X2232" s="325"/>
      <c r="Y2232" s="331"/>
      <c r="Z2232" s="331"/>
      <c r="AA2232" s="331"/>
      <c r="AB2232" s="268"/>
      <c r="AC2232" s="268"/>
      <c r="AD2232" s="238">
        <f>AD2231</f>
        <v>0</v>
      </c>
      <c r="AE2232" s="279" t="e">
        <f>VLOOKUP(AD2232,分类参数表!$I$2:$J$10,2,FALSE)</f>
        <v>#N/A</v>
      </c>
      <c r="AF2232" s="280"/>
      <c r="AG2232" s="266"/>
      <c r="AH2232" s="266"/>
      <c r="AI2232" s="266"/>
      <c r="AJ2232" s="266"/>
      <c r="AK2232" s="266"/>
      <c r="AL2232" s="266"/>
      <c r="AM2232" s="290"/>
      <c r="AN2232" s="291" t="e">
        <f t="shared" si="609"/>
        <v>#DIV/0!</v>
      </c>
      <c r="AO2232" s="297"/>
    </row>
    <row r="2233" spans="1:41" s="219" customFormat="1" ht="15" customHeight="1" x14ac:dyDescent="0.15">
      <c r="A2233" s="235"/>
      <c r="B2233" s="236">
        <f t="shared" si="610"/>
        <v>0</v>
      </c>
      <c r="C2233" s="237">
        <f t="shared" si="610"/>
        <v>0</v>
      </c>
      <c r="D2233" s="238">
        <f>D2232+1</f>
        <v>4</v>
      </c>
      <c r="E2233" s="238"/>
      <c r="F2233" s="239"/>
      <c r="G2233" s="238"/>
      <c r="H2233" s="238"/>
      <c r="I2233" s="238"/>
      <c r="J2233" s="238"/>
      <c r="K2233" s="238"/>
      <c r="L2233" s="238"/>
      <c r="M2233" s="238"/>
      <c r="N2233" s="238"/>
      <c r="O2233" s="256">
        <f t="shared" si="608"/>
        <v>0</v>
      </c>
      <c r="P2233" s="323"/>
      <c r="Q2233" s="266"/>
      <c r="R2233" s="331"/>
      <c r="S2233" s="347"/>
      <c r="T2233" s="323"/>
      <c r="U2233" s="325"/>
      <c r="V2233" s="327"/>
      <c r="W2233" s="329"/>
      <c r="X2233" s="325"/>
      <c r="Y2233" s="331"/>
      <c r="Z2233" s="331"/>
      <c r="AA2233" s="331"/>
      <c r="AB2233" s="267"/>
      <c r="AC2233" s="267"/>
      <c r="AD2233" s="238">
        <f>AD2232</f>
        <v>0</v>
      </c>
      <c r="AE2233" s="279" t="e">
        <f>VLOOKUP(AD2233,分类参数表!$I$2:$J$10,2,FALSE)</f>
        <v>#N/A</v>
      </c>
      <c r="AF2233" s="280"/>
      <c r="AG2233" s="266"/>
      <c r="AH2233" s="266"/>
      <c r="AI2233" s="266"/>
      <c r="AJ2233" s="266"/>
      <c r="AK2233" s="266"/>
      <c r="AL2233" s="266"/>
      <c r="AM2233" s="290"/>
      <c r="AN2233" s="291" t="e">
        <f t="shared" si="609"/>
        <v>#DIV/0!</v>
      </c>
      <c r="AO2233" s="297"/>
    </row>
    <row r="2234" spans="1:41" s="219" customFormat="1" ht="15" customHeight="1" x14ac:dyDescent="0.15">
      <c r="A2234" s="235"/>
      <c r="B2234" s="236">
        <f t="shared" si="610"/>
        <v>0</v>
      </c>
      <c r="C2234" s="237">
        <f t="shared" si="610"/>
        <v>0</v>
      </c>
      <c r="D2234" s="238">
        <f>D2233+1</f>
        <v>5</v>
      </c>
      <c r="E2234" s="238"/>
      <c r="F2234" s="239"/>
      <c r="G2234" s="238"/>
      <c r="H2234" s="238"/>
      <c r="I2234" s="238"/>
      <c r="J2234" s="238"/>
      <c r="K2234" s="238"/>
      <c r="L2234" s="238"/>
      <c r="M2234" s="238"/>
      <c r="N2234" s="238"/>
      <c r="O2234" s="256">
        <f t="shared" si="608"/>
        <v>0</v>
      </c>
      <c r="P2234" s="323"/>
      <c r="Q2234" s="266"/>
      <c r="R2234" s="331"/>
      <c r="S2234" s="347"/>
      <c r="T2234" s="323"/>
      <c r="U2234" s="325"/>
      <c r="V2234" s="327"/>
      <c r="W2234" s="329"/>
      <c r="X2234" s="325"/>
      <c r="Y2234" s="331"/>
      <c r="Z2234" s="331"/>
      <c r="AA2234" s="331"/>
      <c r="AB2234" s="267"/>
      <c r="AC2234" s="267"/>
      <c r="AD2234" s="238">
        <f>AD2233</f>
        <v>0</v>
      </c>
      <c r="AE2234" s="279" t="e">
        <f>VLOOKUP(AD2234,分类参数表!$I$2:$J$10,2,FALSE)</f>
        <v>#N/A</v>
      </c>
      <c r="AF2234" s="280"/>
      <c r="AG2234" s="266"/>
      <c r="AH2234" s="266"/>
      <c r="AI2234" s="266"/>
      <c r="AJ2234" s="266"/>
      <c r="AK2234" s="266"/>
      <c r="AL2234" s="266"/>
      <c r="AM2234" s="290"/>
      <c r="AN2234" s="291" t="e">
        <f t="shared" si="609"/>
        <v>#DIV/0!</v>
      </c>
      <c r="AO2234" s="297"/>
    </row>
    <row r="2235" spans="1:41" s="220" customFormat="1" ht="15" customHeight="1" x14ac:dyDescent="0.15">
      <c r="A2235" s="241"/>
      <c r="B2235" s="242"/>
      <c r="C2235" s="243"/>
      <c r="D2235" s="244">
        <v>1</v>
      </c>
      <c r="E2235" s="245"/>
      <c r="F2235" s="245"/>
      <c r="G2235" s="244"/>
      <c r="H2235" s="246"/>
      <c r="I2235" s="246"/>
      <c r="J2235" s="244"/>
      <c r="K2235" s="245"/>
      <c r="L2235" s="244"/>
      <c r="M2235" s="244"/>
      <c r="N2235" s="244"/>
      <c r="O2235" s="257">
        <f t="shared" si="608"/>
        <v>0</v>
      </c>
      <c r="P2235" s="332">
        <f>SUM(O2235:O2239)</f>
        <v>0</v>
      </c>
      <c r="Q2235" s="269"/>
      <c r="R2235" s="318">
        <f>SUMPRODUCT(Q2235:Q2239+0)</f>
        <v>0</v>
      </c>
      <c r="S2235" s="334" t="e">
        <f>R2235/P2235</f>
        <v>#DIV/0!</v>
      </c>
      <c r="T2235" s="332" t="e">
        <f>LOOKUP(S2235,{0.4,0.45,0.5,0.55,0.6,0.65,0.7,0.75,0.8,0.85,0.9,0.95,1},{0.1,0.175,0.25,0.325,0.4,0.475,0.55,0.625,0.7,0.775,0.85,0.925,1})</f>
        <v>#DIV/0!</v>
      </c>
      <c r="U2235" s="320"/>
      <c r="V2235" s="344"/>
      <c r="W2235" s="342"/>
      <c r="X2235" s="320"/>
      <c r="Y2235" s="318">
        <f>R2235-(V2235/10)-X2235</f>
        <v>0</v>
      </c>
      <c r="Z2235" s="318" t="e">
        <f>Y2235*T2235*AE2235</f>
        <v>#DIV/0!</v>
      </c>
      <c r="AA2235" s="318" t="e">
        <f>U2235-V2235+Z2235</f>
        <v>#DIV/0!</v>
      </c>
      <c r="AB2235" s="270"/>
      <c r="AC2235" s="270"/>
      <c r="AD2235" s="281"/>
      <c r="AE2235" s="282" t="e">
        <f>VLOOKUP(AD2235,分类参数表!$I$2:$J$10,2,FALSE)</f>
        <v>#N/A</v>
      </c>
      <c r="AF2235" s="283"/>
      <c r="AG2235" s="269"/>
      <c r="AH2235" s="269"/>
      <c r="AI2235" s="269"/>
      <c r="AJ2235" s="269"/>
      <c r="AK2235" s="269"/>
      <c r="AL2235" s="269"/>
      <c r="AM2235" s="292"/>
      <c r="AN2235" s="293" t="e">
        <f t="shared" si="609"/>
        <v>#DIV/0!</v>
      </c>
      <c r="AO2235" s="298"/>
    </row>
    <row r="2236" spans="1:41" s="221" customFormat="1" ht="15" customHeight="1" x14ac:dyDescent="0.15">
      <c r="A2236" s="247"/>
      <c r="B2236" s="248">
        <f t="shared" ref="B2236:C2239" si="611">B2235</f>
        <v>0</v>
      </c>
      <c r="C2236" s="249">
        <f t="shared" si="611"/>
        <v>0</v>
      </c>
      <c r="D2236" s="250">
        <f>D2235+1</f>
        <v>2</v>
      </c>
      <c r="E2236" s="250"/>
      <c r="F2236" s="251"/>
      <c r="G2236" s="250"/>
      <c r="H2236" s="252"/>
      <c r="I2236" s="252"/>
      <c r="J2236" s="250"/>
      <c r="K2236" s="250"/>
      <c r="L2236" s="250"/>
      <c r="M2236" s="250"/>
      <c r="N2236" s="250"/>
      <c r="O2236" s="258">
        <f t="shared" si="608"/>
        <v>0</v>
      </c>
      <c r="P2236" s="333"/>
      <c r="Q2236" s="271"/>
      <c r="R2236" s="319"/>
      <c r="S2236" s="335"/>
      <c r="T2236" s="333"/>
      <c r="U2236" s="321"/>
      <c r="V2236" s="345"/>
      <c r="W2236" s="343"/>
      <c r="X2236" s="321"/>
      <c r="Y2236" s="319"/>
      <c r="Z2236" s="319"/>
      <c r="AA2236" s="319"/>
      <c r="AB2236" s="272"/>
      <c r="AC2236" s="272"/>
      <c r="AD2236" s="250">
        <f>AD2235</f>
        <v>0</v>
      </c>
      <c r="AE2236" s="284" t="e">
        <f>VLOOKUP(AD2236,分类参数表!$I$2:$J$10,2,FALSE)</f>
        <v>#N/A</v>
      </c>
      <c r="AF2236" s="285"/>
      <c r="AG2236" s="271"/>
      <c r="AH2236" s="271"/>
      <c r="AI2236" s="271"/>
      <c r="AJ2236" s="271"/>
      <c r="AK2236" s="271"/>
      <c r="AL2236" s="271"/>
      <c r="AM2236" s="294"/>
      <c r="AN2236" s="295" t="e">
        <f t="shared" si="609"/>
        <v>#DIV/0!</v>
      </c>
      <c r="AO2236" s="299"/>
    </row>
    <row r="2237" spans="1:41" s="221" customFormat="1" ht="15" customHeight="1" x14ac:dyDescent="0.15">
      <c r="A2237" s="247"/>
      <c r="B2237" s="248">
        <f t="shared" si="611"/>
        <v>0</v>
      </c>
      <c r="C2237" s="249">
        <f t="shared" si="611"/>
        <v>0</v>
      </c>
      <c r="D2237" s="250">
        <f>D2236+1</f>
        <v>3</v>
      </c>
      <c r="E2237" s="250"/>
      <c r="F2237" s="251"/>
      <c r="G2237" s="250"/>
      <c r="H2237" s="252"/>
      <c r="I2237" s="252"/>
      <c r="J2237" s="250"/>
      <c r="K2237" s="250"/>
      <c r="L2237" s="250"/>
      <c r="M2237" s="250"/>
      <c r="N2237" s="250"/>
      <c r="O2237" s="258">
        <f t="shared" si="608"/>
        <v>0</v>
      </c>
      <c r="P2237" s="333"/>
      <c r="Q2237" s="271"/>
      <c r="R2237" s="319"/>
      <c r="S2237" s="335"/>
      <c r="T2237" s="333"/>
      <c r="U2237" s="321"/>
      <c r="V2237" s="345"/>
      <c r="W2237" s="343"/>
      <c r="X2237" s="321"/>
      <c r="Y2237" s="319"/>
      <c r="Z2237" s="319"/>
      <c r="AA2237" s="319"/>
      <c r="AB2237" s="273"/>
      <c r="AC2237" s="273"/>
      <c r="AD2237" s="250">
        <f>AD2236</f>
        <v>0</v>
      </c>
      <c r="AE2237" s="284" t="e">
        <f>VLOOKUP(AD2237,分类参数表!$I$2:$J$10,2,FALSE)</f>
        <v>#N/A</v>
      </c>
      <c r="AF2237" s="285"/>
      <c r="AG2237" s="271"/>
      <c r="AH2237" s="271"/>
      <c r="AI2237" s="271"/>
      <c r="AJ2237" s="271"/>
      <c r="AK2237" s="271"/>
      <c r="AL2237" s="271"/>
      <c r="AM2237" s="294"/>
      <c r="AN2237" s="295" t="e">
        <f t="shared" si="609"/>
        <v>#DIV/0!</v>
      </c>
      <c r="AO2237" s="299"/>
    </row>
    <row r="2238" spans="1:41" s="221" customFormat="1" ht="15" customHeight="1" x14ac:dyDescent="0.15">
      <c r="A2238" s="247"/>
      <c r="B2238" s="248">
        <f t="shared" si="611"/>
        <v>0</v>
      </c>
      <c r="C2238" s="249">
        <f t="shared" si="611"/>
        <v>0</v>
      </c>
      <c r="D2238" s="250">
        <f>D2237+1</f>
        <v>4</v>
      </c>
      <c r="E2238" s="250"/>
      <c r="F2238" s="251"/>
      <c r="G2238" s="250"/>
      <c r="H2238" s="250"/>
      <c r="I2238" s="250"/>
      <c r="J2238" s="250"/>
      <c r="K2238" s="250"/>
      <c r="L2238" s="250"/>
      <c r="M2238" s="250"/>
      <c r="N2238" s="250"/>
      <c r="O2238" s="258">
        <f t="shared" si="608"/>
        <v>0</v>
      </c>
      <c r="P2238" s="333"/>
      <c r="Q2238" s="271"/>
      <c r="R2238" s="319"/>
      <c r="S2238" s="335"/>
      <c r="T2238" s="333"/>
      <c r="U2238" s="321"/>
      <c r="V2238" s="345"/>
      <c r="W2238" s="343"/>
      <c r="X2238" s="321"/>
      <c r="Y2238" s="319"/>
      <c r="Z2238" s="319"/>
      <c r="AA2238" s="319"/>
      <c r="AB2238" s="272"/>
      <c r="AC2238" s="272"/>
      <c r="AD2238" s="250">
        <f>AD2237</f>
        <v>0</v>
      </c>
      <c r="AE2238" s="284" t="e">
        <f>VLOOKUP(AD2238,分类参数表!$I$2:$J$10,2,FALSE)</f>
        <v>#N/A</v>
      </c>
      <c r="AF2238" s="285"/>
      <c r="AG2238" s="271"/>
      <c r="AH2238" s="271"/>
      <c r="AI2238" s="271"/>
      <c r="AJ2238" s="271"/>
      <c r="AK2238" s="271"/>
      <c r="AL2238" s="271"/>
      <c r="AM2238" s="294"/>
      <c r="AN2238" s="295" t="e">
        <f t="shared" si="609"/>
        <v>#DIV/0!</v>
      </c>
      <c r="AO2238" s="299"/>
    </row>
    <row r="2239" spans="1:41" s="221" customFormat="1" ht="15" customHeight="1" x14ac:dyDescent="0.15">
      <c r="A2239" s="247"/>
      <c r="B2239" s="248">
        <f t="shared" si="611"/>
        <v>0</v>
      </c>
      <c r="C2239" s="249">
        <f t="shared" si="611"/>
        <v>0</v>
      </c>
      <c r="D2239" s="250">
        <f>D2238+1</f>
        <v>5</v>
      </c>
      <c r="E2239" s="250"/>
      <c r="F2239" s="251"/>
      <c r="G2239" s="250"/>
      <c r="H2239" s="250"/>
      <c r="I2239" s="250"/>
      <c r="J2239" s="250"/>
      <c r="K2239" s="250"/>
      <c r="L2239" s="250"/>
      <c r="M2239" s="250"/>
      <c r="N2239" s="250"/>
      <c r="O2239" s="258">
        <f t="shared" si="608"/>
        <v>0</v>
      </c>
      <c r="P2239" s="333"/>
      <c r="Q2239" s="271"/>
      <c r="R2239" s="319"/>
      <c r="S2239" s="335"/>
      <c r="T2239" s="333"/>
      <c r="U2239" s="321"/>
      <c r="V2239" s="345"/>
      <c r="W2239" s="343"/>
      <c r="X2239" s="321"/>
      <c r="Y2239" s="319"/>
      <c r="Z2239" s="319"/>
      <c r="AA2239" s="319"/>
      <c r="AB2239" s="272"/>
      <c r="AC2239" s="272"/>
      <c r="AD2239" s="250">
        <f>AD2238</f>
        <v>0</v>
      </c>
      <c r="AE2239" s="284" t="e">
        <f>VLOOKUP(AD2239,分类参数表!$I$2:$J$10,2,FALSE)</f>
        <v>#N/A</v>
      </c>
      <c r="AF2239" s="285"/>
      <c r="AG2239" s="271"/>
      <c r="AH2239" s="271"/>
      <c r="AI2239" s="271"/>
      <c r="AJ2239" s="271"/>
      <c r="AK2239" s="271"/>
      <c r="AL2239" s="271"/>
      <c r="AM2239" s="294"/>
      <c r="AN2239" s="295" t="e">
        <f t="shared" si="609"/>
        <v>#DIV/0!</v>
      </c>
      <c r="AO2239" s="299"/>
    </row>
    <row r="2240" spans="1:41" s="218" customFormat="1" ht="15" customHeight="1" x14ac:dyDescent="0.15">
      <c r="A2240" s="229"/>
      <c r="B2240" s="230"/>
      <c r="C2240" s="231"/>
      <c r="D2240" s="232">
        <v>1</v>
      </c>
      <c r="E2240" s="233"/>
      <c r="F2240" s="233"/>
      <c r="G2240" s="232"/>
      <c r="H2240" s="234"/>
      <c r="I2240" s="234"/>
      <c r="J2240" s="232"/>
      <c r="K2240" s="233"/>
      <c r="L2240" s="232"/>
      <c r="M2240" s="232"/>
      <c r="N2240" s="232"/>
      <c r="O2240" s="255">
        <f t="shared" si="608"/>
        <v>0</v>
      </c>
      <c r="P2240" s="322">
        <f>SUM(O2240:O2244)</f>
        <v>0</v>
      </c>
      <c r="Q2240" s="264"/>
      <c r="R2240" s="330">
        <f>SUMPRODUCT(Q2240:Q2244+0)</f>
        <v>0</v>
      </c>
      <c r="S2240" s="346" t="e">
        <f>R2240/P2240</f>
        <v>#DIV/0!</v>
      </c>
      <c r="T2240" s="322" t="e">
        <f>LOOKUP(S2240,{0.4,0.45,0.5,0.55,0.6,0.65,0.7,0.75,0.8,0.85,0.9,0.95,1},{0.1,0.175,0.25,0.325,0.4,0.475,0.55,0.625,0.7,0.775,0.85,0.925,1})</f>
        <v>#DIV/0!</v>
      </c>
      <c r="U2240" s="324"/>
      <c r="V2240" s="326"/>
      <c r="W2240" s="328"/>
      <c r="X2240" s="324"/>
      <c r="Y2240" s="330">
        <f>R2240-(V2240/10)-X2240</f>
        <v>0</v>
      </c>
      <c r="Z2240" s="330" t="e">
        <f>Y2240*T2240*AE2240</f>
        <v>#DIV/0!</v>
      </c>
      <c r="AA2240" s="330" t="e">
        <f>U2240-V2240+Z2240</f>
        <v>#DIV/0!</v>
      </c>
      <c r="AB2240" s="265"/>
      <c r="AC2240" s="265"/>
      <c r="AD2240" s="276"/>
      <c r="AE2240" s="277" t="e">
        <f>VLOOKUP(AD2240,分类参数表!$I$2:$J$10,2,FALSE)</f>
        <v>#N/A</v>
      </c>
      <c r="AF2240" s="278"/>
      <c r="AG2240" s="264"/>
      <c r="AH2240" s="264"/>
      <c r="AI2240" s="264"/>
      <c r="AJ2240" s="264"/>
      <c r="AK2240" s="264"/>
      <c r="AL2240" s="264"/>
      <c r="AM2240" s="288"/>
      <c r="AN2240" s="289" t="e">
        <f t="shared" si="609"/>
        <v>#DIV/0!</v>
      </c>
      <c r="AO2240" s="296"/>
    </row>
    <row r="2241" spans="1:41" s="219" customFormat="1" ht="15" customHeight="1" x14ac:dyDescent="0.15">
      <c r="A2241" s="235"/>
      <c r="B2241" s="236">
        <f t="shared" ref="B2241:C2244" si="612">B2240</f>
        <v>0</v>
      </c>
      <c r="C2241" s="237">
        <f t="shared" si="612"/>
        <v>0</v>
      </c>
      <c r="D2241" s="238">
        <f>D2240+1</f>
        <v>2</v>
      </c>
      <c r="E2241" s="238"/>
      <c r="F2241" s="239"/>
      <c r="G2241" s="238"/>
      <c r="H2241" s="240"/>
      <c r="I2241" s="240"/>
      <c r="J2241" s="238"/>
      <c r="K2241" s="238"/>
      <c r="L2241" s="238"/>
      <c r="M2241" s="238"/>
      <c r="N2241" s="238"/>
      <c r="O2241" s="256">
        <f t="shared" si="608"/>
        <v>0</v>
      </c>
      <c r="P2241" s="323"/>
      <c r="Q2241" s="266"/>
      <c r="R2241" s="331"/>
      <c r="S2241" s="347"/>
      <c r="T2241" s="323"/>
      <c r="U2241" s="325"/>
      <c r="V2241" s="327"/>
      <c r="W2241" s="329"/>
      <c r="X2241" s="325"/>
      <c r="Y2241" s="331"/>
      <c r="Z2241" s="331"/>
      <c r="AA2241" s="331"/>
      <c r="AB2241" s="267"/>
      <c r="AC2241" s="267"/>
      <c r="AD2241" s="238">
        <f>AD2240</f>
        <v>0</v>
      </c>
      <c r="AE2241" s="279" t="e">
        <f>VLOOKUP(AD2241,分类参数表!$I$2:$J$10,2,FALSE)</f>
        <v>#N/A</v>
      </c>
      <c r="AF2241" s="280"/>
      <c r="AG2241" s="266"/>
      <c r="AH2241" s="266"/>
      <c r="AI2241" s="266"/>
      <c r="AJ2241" s="266"/>
      <c r="AK2241" s="266"/>
      <c r="AL2241" s="266"/>
      <c r="AM2241" s="290"/>
      <c r="AN2241" s="291" t="e">
        <f t="shared" si="609"/>
        <v>#DIV/0!</v>
      </c>
      <c r="AO2241" s="297"/>
    </row>
    <row r="2242" spans="1:41" s="219" customFormat="1" ht="15" customHeight="1" x14ac:dyDescent="0.15">
      <c r="A2242" s="235"/>
      <c r="B2242" s="236">
        <f t="shared" si="612"/>
        <v>0</v>
      </c>
      <c r="C2242" s="237">
        <f t="shared" si="612"/>
        <v>0</v>
      </c>
      <c r="D2242" s="238">
        <f>D2241+1</f>
        <v>3</v>
      </c>
      <c r="E2242" s="238"/>
      <c r="F2242" s="239"/>
      <c r="G2242" s="238"/>
      <c r="H2242" s="240"/>
      <c r="I2242" s="240"/>
      <c r="J2242" s="238"/>
      <c r="K2242" s="238"/>
      <c r="L2242" s="238"/>
      <c r="M2242" s="238"/>
      <c r="N2242" s="238"/>
      <c r="O2242" s="256">
        <f t="shared" si="608"/>
        <v>0</v>
      </c>
      <c r="P2242" s="323"/>
      <c r="Q2242" s="266"/>
      <c r="R2242" s="331"/>
      <c r="S2242" s="347"/>
      <c r="T2242" s="323"/>
      <c r="U2242" s="325"/>
      <c r="V2242" s="327"/>
      <c r="W2242" s="329"/>
      <c r="X2242" s="325"/>
      <c r="Y2242" s="331"/>
      <c r="Z2242" s="331"/>
      <c r="AA2242" s="331"/>
      <c r="AB2242" s="268"/>
      <c r="AC2242" s="268"/>
      <c r="AD2242" s="238">
        <f>AD2241</f>
        <v>0</v>
      </c>
      <c r="AE2242" s="279" t="e">
        <f>VLOOKUP(AD2242,分类参数表!$I$2:$J$10,2,FALSE)</f>
        <v>#N/A</v>
      </c>
      <c r="AF2242" s="280"/>
      <c r="AG2242" s="266"/>
      <c r="AH2242" s="266"/>
      <c r="AI2242" s="266"/>
      <c r="AJ2242" s="266"/>
      <c r="AK2242" s="266"/>
      <c r="AL2242" s="266"/>
      <c r="AM2242" s="290"/>
      <c r="AN2242" s="291" t="e">
        <f t="shared" si="609"/>
        <v>#DIV/0!</v>
      </c>
      <c r="AO2242" s="297"/>
    </row>
    <row r="2243" spans="1:41" s="219" customFormat="1" ht="15" customHeight="1" x14ac:dyDescent="0.15">
      <c r="A2243" s="235"/>
      <c r="B2243" s="236">
        <f t="shared" si="612"/>
        <v>0</v>
      </c>
      <c r="C2243" s="237">
        <f t="shared" si="612"/>
        <v>0</v>
      </c>
      <c r="D2243" s="238">
        <f>D2242+1</f>
        <v>4</v>
      </c>
      <c r="E2243" s="238"/>
      <c r="F2243" s="239"/>
      <c r="G2243" s="238"/>
      <c r="H2243" s="238"/>
      <c r="I2243" s="238"/>
      <c r="J2243" s="238"/>
      <c r="K2243" s="238"/>
      <c r="L2243" s="238"/>
      <c r="M2243" s="238"/>
      <c r="N2243" s="238"/>
      <c r="O2243" s="256">
        <f t="shared" si="608"/>
        <v>0</v>
      </c>
      <c r="P2243" s="323"/>
      <c r="Q2243" s="266"/>
      <c r="R2243" s="331"/>
      <c r="S2243" s="347"/>
      <c r="T2243" s="323"/>
      <c r="U2243" s="325"/>
      <c r="V2243" s="327"/>
      <c r="W2243" s="329"/>
      <c r="X2243" s="325"/>
      <c r="Y2243" s="331"/>
      <c r="Z2243" s="331"/>
      <c r="AA2243" s="331"/>
      <c r="AB2243" s="267"/>
      <c r="AC2243" s="267"/>
      <c r="AD2243" s="238">
        <f>AD2242</f>
        <v>0</v>
      </c>
      <c r="AE2243" s="279" t="e">
        <f>VLOOKUP(AD2243,分类参数表!$I$2:$J$10,2,FALSE)</f>
        <v>#N/A</v>
      </c>
      <c r="AF2243" s="280"/>
      <c r="AG2243" s="266"/>
      <c r="AH2243" s="266"/>
      <c r="AI2243" s="266"/>
      <c r="AJ2243" s="266"/>
      <c r="AK2243" s="266"/>
      <c r="AL2243" s="266"/>
      <c r="AM2243" s="290"/>
      <c r="AN2243" s="291" t="e">
        <f t="shared" si="609"/>
        <v>#DIV/0!</v>
      </c>
      <c r="AO2243" s="297"/>
    </row>
    <row r="2244" spans="1:41" s="219" customFormat="1" ht="15" customHeight="1" x14ac:dyDescent="0.15">
      <c r="A2244" s="235"/>
      <c r="B2244" s="236">
        <f t="shared" si="612"/>
        <v>0</v>
      </c>
      <c r="C2244" s="237">
        <f t="shared" si="612"/>
        <v>0</v>
      </c>
      <c r="D2244" s="238">
        <f>D2243+1</f>
        <v>5</v>
      </c>
      <c r="E2244" s="238"/>
      <c r="F2244" s="239"/>
      <c r="G2244" s="238"/>
      <c r="H2244" s="238"/>
      <c r="I2244" s="238"/>
      <c r="J2244" s="238"/>
      <c r="K2244" s="238"/>
      <c r="L2244" s="238"/>
      <c r="M2244" s="238"/>
      <c r="N2244" s="238"/>
      <c r="O2244" s="256">
        <f t="shared" si="608"/>
        <v>0</v>
      </c>
      <c r="P2244" s="323"/>
      <c r="Q2244" s="266"/>
      <c r="R2244" s="331"/>
      <c r="S2244" s="347"/>
      <c r="T2244" s="323"/>
      <c r="U2244" s="325"/>
      <c r="V2244" s="327"/>
      <c r="W2244" s="329"/>
      <c r="X2244" s="325"/>
      <c r="Y2244" s="331"/>
      <c r="Z2244" s="331"/>
      <c r="AA2244" s="331"/>
      <c r="AB2244" s="267"/>
      <c r="AC2244" s="267"/>
      <c r="AD2244" s="238">
        <f>AD2243</f>
        <v>0</v>
      </c>
      <c r="AE2244" s="279" t="e">
        <f>VLOOKUP(AD2244,分类参数表!$I$2:$J$10,2,FALSE)</f>
        <v>#N/A</v>
      </c>
      <c r="AF2244" s="280"/>
      <c r="AG2244" s="266"/>
      <c r="AH2244" s="266"/>
      <c r="AI2244" s="266"/>
      <c r="AJ2244" s="266"/>
      <c r="AK2244" s="266"/>
      <c r="AL2244" s="266"/>
      <c r="AM2244" s="290"/>
      <c r="AN2244" s="291" t="e">
        <f t="shared" si="609"/>
        <v>#DIV/0!</v>
      </c>
      <c r="AO2244" s="297"/>
    </row>
    <row r="2245" spans="1:41" s="220" customFormat="1" ht="15" customHeight="1" x14ac:dyDescent="0.15">
      <c r="A2245" s="241"/>
      <c r="B2245" s="242"/>
      <c r="C2245" s="243"/>
      <c r="D2245" s="244">
        <v>1</v>
      </c>
      <c r="E2245" s="245"/>
      <c r="F2245" s="245"/>
      <c r="G2245" s="244"/>
      <c r="H2245" s="246"/>
      <c r="I2245" s="246"/>
      <c r="J2245" s="244"/>
      <c r="K2245" s="245"/>
      <c r="L2245" s="244"/>
      <c r="M2245" s="244"/>
      <c r="N2245" s="244"/>
      <c r="O2245" s="257">
        <f t="shared" si="608"/>
        <v>0</v>
      </c>
      <c r="P2245" s="332">
        <f>SUM(O2245:O2249)</f>
        <v>0</v>
      </c>
      <c r="Q2245" s="269"/>
      <c r="R2245" s="318">
        <f>SUMPRODUCT(Q2245:Q2249+0)</f>
        <v>0</v>
      </c>
      <c r="S2245" s="334" t="e">
        <f>R2245/P2245</f>
        <v>#DIV/0!</v>
      </c>
      <c r="T2245" s="332" t="e">
        <f>LOOKUP(S2245,{0.4,0.45,0.5,0.55,0.6,0.65,0.7,0.75,0.8,0.85,0.9,0.95,1},{0.1,0.175,0.25,0.325,0.4,0.475,0.55,0.625,0.7,0.775,0.85,0.925,1})</f>
        <v>#DIV/0!</v>
      </c>
      <c r="U2245" s="320"/>
      <c r="V2245" s="344"/>
      <c r="W2245" s="342"/>
      <c r="X2245" s="320"/>
      <c r="Y2245" s="318">
        <f>R2245-(V2245/10)-X2245</f>
        <v>0</v>
      </c>
      <c r="Z2245" s="318" t="e">
        <f>Y2245*T2245*AE2245</f>
        <v>#DIV/0!</v>
      </c>
      <c r="AA2245" s="318" t="e">
        <f>U2245-V2245+Z2245</f>
        <v>#DIV/0!</v>
      </c>
      <c r="AB2245" s="270"/>
      <c r="AC2245" s="270"/>
      <c r="AD2245" s="281"/>
      <c r="AE2245" s="282" t="e">
        <f>VLOOKUP(AD2245,分类参数表!$I$2:$J$10,2,FALSE)</f>
        <v>#N/A</v>
      </c>
      <c r="AF2245" s="283"/>
      <c r="AG2245" s="269"/>
      <c r="AH2245" s="269"/>
      <c r="AI2245" s="269"/>
      <c r="AJ2245" s="269"/>
      <c r="AK2245" s="269"/>
      <c r="AL2245" s="269"/>
      <c r="AM2245" s="292"/>
      <c r="AN2245" s="293" t="e">
        <f t="shared" si="609"/>
        <v>#DIV/0!</v>
      </c>
      <c r="AO2245" s="298"/>
    </row>
    <row r="2246" spans="1:41" s="221" customFormat="1" ht="15" customHeight="1" x14ac:dyDescent="0.15">
      <c r="A2246" s="247"/>
      <c r="B2246" s="248">
        <f t="shared" ref="B2246:C2249" si="613">B2245</f>
        <v>0</v>
      </c>
      <c r="C2246" s="249">
        <f t="shared" si="613"/>
        <v>0</v>
      </c>
      <c r="D2246" s="250">
        <f>D2245+1</f>
        <v>2</v>
      </c>
      <c r="E2246" s="250"/>
      <c r="F2246" s="251"/>
      <c r="G2246" s="250"/>
      <c r="H2246" s="252"/>
      <c r="I2246" s="252"/>
      <c r="J2246" s="250"/>
      <c r="K2246" s="250"/>
      <c r="L2246" s="250"/>
      <c r="M2246" s="250"/>
      <c r="N2246" s="250"/>
      <c r="O2246" s="258">
        <f t="shared" si="608"/>
        <v>0</v>
      </c>
      <c r="P2246" s="333"/>
      <c r="Q2246" s="271"/>
      <c r="R2246" s="319"/>
      <c r="S2246" s="335"/>
      <c r="T2246" s="333"/>
      <c r="U2246" s="321"/>
      <c r="V2246" s="345"/>
      <c r="W2246" s="343"/>
      <c r="X2246" s="321"/>
      <c r="Y2246" s="319"/>
      <c r="Z2246" s="319"/>
      <c r="AA2246" s="319"/>
      <c r="AB2246" s="272"/>
      <c r="AC2246" s="272"/>
      <c r="AD2246" s="250">
        <f>AD2245</f>
        <v>0</v>
      </c>
      <c r="AE2246" s="284" t="e">
        <f>VLOOKUP(AD2246,分类参数表!$I$2:$J$10,2,FALSE)</f>
        <v>#N/A</v>
      </c>
      <c r="AF2246" s="285"/>
      <c r="AG2246" s="271"/>
      <c r="AH2246" s="271"/>
      <c r="AI2246" s="271"/>
      <c r="AJ2246" s="271"/>
      <c r="AK2246" s="271"/>
      <c r="AL2246" s="271"/>
      <c r="AM2246" s="294"/>
      <c r="AN2246" s="295" t="e">
        <f t="shared" si="609"/>
        <v>#DIV/0!</v>
      </c>
      <c r="AO2246" s="299"/>
    </row>
    <row r="2247" spans="1:41" s="221" customFormat="1" ht="15" customHeight="1" x14ac:dyDescent="0.15">
      <c r="A2247" s="247"/>
      <c r="B2247" s="248">
        <f t="shared" si="613"/>
        <v>0</v>
      </c>
      <c r="C2247" s="249">
        <f t="shared" si="613"/>
        <v>0</v>
      </c>
      <c r="D2247" s="250">
        <f>D2246+1</f>
        <v>3</v>
      </c>
      <c r="E2247" s="250"/>
      <c r="F2247" s="251"/>
      <c r="G2247" s="250"/>
      <c r="H2247" s="252"/>
      <c r="I2247" s="252"/>
      <c r="J2247" s="250"/>
      <c r="K2247" s="250"/>
      <c r="L2247" s="250"/>
      <c r="M2247" s="250"/>
      <c r="N2247" s="250"/>
      <c r="O2247" s="258">
        <f t="shared" si="608"/>
        <v>0</v>
      </c>
      <c r="P2247" s="333"/>
      <c r="Q2247" s="271"/>
      <c r="R2247" s="319"/>
      <c r="S2247" s="335"/>
      <c r="T2247" s="333"/>
      <c r="U2247" s="321"/>
      <c r="V2247" s="345"/>
      <c r="W2247" s="343"/>
      <c r="X2247" s="321"/>
      <c r="Y2247" s="319"/>
      <c r="Z2247" s="319"/>
      <c r="AA2247" s="319"/>
      <c r="AB2247" s="273"/>
      <c r="AC2247" s="273"/>
      <c r="AD2247" s="250">
        <f>AD2246</f>
        <v>0</v>
      </c>
      <c r="AE2247" s="284" t="e">
        <f>VLOOKUP(AD2247,分类参数表!$I$2:$J$10,2,FALSE)</f>
        <v>#N/A</v>
      </c>
      <c r="AF2247" s="285"/>
      <c r="AG2247" s="271"/>
      <c r="AH2247" s="271"/>
      <c r="AI2247" s="271"/>
      <c r="AJ2247" s="271"/>
      <c r="AK2247" s="271"/>
      <c r="AL2247" s="271"/>
      <c r="AM2247" s="294"/>
      <c r="AN2247" s="295" t="e">
        <f t="shared" si="609"/>
        <v>#DIV/0!</v>
      </c>
      <c r="AO2247" s="299"/>
    </row>
    <row r="2248" spans="1:41" s="221" customFormat="1" ht="15" customHeight="1" x14ac:dyDescent="0.15">
      <c r="A2248" s="247"/>
      <c r="B2248" s="248">
        <f t="shared" si="613"/>
        <v>0</v>
      </c>
      <c r="C2248" s="249">
        <f t="shared" si="613"/>
        <v>0</v>
      </c>
      <c r="D2248" s="250">
        <f>D2247+1</f>
        <v>4</v>
      </c>
      <c r="E2248" s="250"/>
      <c r="F2248" s="251"/>
      <c r="G2248" s="250"/>
      <c r="H2248" s="250"/>
      <c r="I2248" s="250"/>
      <c r="J2248" s="250"/>
      <c r="K2248" s="250"/>
      <c r="L2248" s="250"/>
      <c r="M2248" s="250"/>
      <c r="N2248" s="250"/>
      <c r="O2248" s="258">
        <f t="shared" si="608"/>
        <v>0</v>
      </c>
      <c r="P2248" s="333"/>
      <c r="Q2248" s="271"/>
      <c r="R2248" s="319"/>
      <c r="S2248" s="335"/>
      <c r="T2248" s="333"/>
      <c r="U2248" s="321"/>
      <c r="V2248" s="345"/>
      <c r="W2248" s="343"/>
      <c r="X2248" s="321"/>
      <c r="Y2248" s="319"/>
      <c r="Z2248" s="319"/>
      <c r="AA2248" s="319"/>
      <c r="AB2248" s="272"/>
      <c r="AC2248" s="272"/>
      <c r="AD2248" s="250">
        <f>AD2247</f>
        <v>0</v>
      </c>
      <c r="AE2248" s="284" t="e">
        <f>VLOOKUP(AD2248,分类参数表!$I$2:$J$10,2,FALSE)</f>
        <v>#N/A</v>
      </c>
      <c r="AF2248" s="285"/>
      <c r="AG2248" s="271"/>
      <c r="AH2248" s="271"/>
      <c r="AI2248" s="271"/>
      <c r="AJ2248" s="271"/>
      <c r="AK2248" s="271"/>
      <c r="AL2248" s="271"/>
      <c r="AM2248" s="294"/>
      <c r="AN2248" s="295" t="e">
        <f t="shared" si="609"/>
        <v>#DIV/0!</v>
      </c>
      <c r="AO2248" s="299"/>
    </row>
    <row r="2249" spans="1:41" s="221" customFormat="1" ht="15" customHeight="1" x14ac:dyDescent="0.15">
      <c r="A2249" s="247"/>
      <c r="B2249" s="248">
        <f t="shared" si="613"/>
        <v>0</v>
      </c>
      <c r="C2249" s="249">
        <f t="shared" si="613"/>
        <v>0</v>
      </c>
      <c r="D2249" s="250">
        <f>D2248+1</f>
        <v>5</v>
      </c>
      <c r="E2249" s="250"/>
      <c r="F2249" s="251"/>
      <c r="G2249" s="250"/>
      <c r="H2249" s="250"/>
      <c r="I2249" s="250"/>
      <c r="J2249" s="250"/>
      <c r="K2249" s="250"/>
      <c r="L2249" s="250"/>
      <c r="M2249" s="250"/>
      <c r="N2249" s="250"/>
      <c r="O2249" s="258">
        <f t="shared" si="608"/>
        <v>0</v>
      </c>
      <c r="P2249" s="333"/>
      <c r="Q2249" s="271"/>
      <c r="R2249" s="319"/>
      <c r="S2249" s="335"/>
      <c r="T2249" s="333"/>
      <c r="U2249" s="321"/>
      <c r="V2249" s="345"/>
      <c r="W2249" s="343"/>
      <c r="X2249" s="321"/>
      <c r="Y2249" s="319"/>
      <c r="Z2249" s="319"/>
      <c r="AA2249" s="319"/>
      <c r="AB2249" s="272"/>
      <c r="AC2249" s="272"/>
      <c r="AD2249" s="250">
        <f>AD2248</f>
        <v>0</v>
      </c>
      <c r="AE2249" s="284" t="e">
        <f>VLOOKUP(AD2249,分类参数表!$I$2:$J$10,2,FALSE)</f>
        <v>#N/A</v>
      </c>
      <c r="AF2249" s="285"/>
      <c r="AG2249" s="271"/>
      <c r="AH2249" s="271"/>
      <c r="AI2249" s="271"/>
      <c r="AJ2249" s="271"/>
      <c r="AK2249" s="271"/>
      <c r="AL2249" s="271"/>
      <c r="AM2249" s="294"/>
      <c r="AN2249" s="295" t="e">
        <f t="shared" si="609"/>
        <v>#DIV/0!</v>
      </c>
      <c r="AO2249" s="299"/>
    </row>
    <row r="2250" spans="1:41" s="218" customFormat="1" ht="15" customHeight="1" x14ac:dyDescent="0.15">
      <c r="A2250" s="229"/>
      <c r="B2250" s="230"/>
      <c r="C2250" s="231"/>
      <c r="D2250" s="232">
        <v>1</v>
      </c>
      <c r="E2250" s="233"/>
      <c r="F2250" s="233"/>
      <c r="G2250" s="232"/>
      <c r="H2250" s="234"/>
      <c r="I2250" s="234"/>
      <c r="J2250" s="232"/>
      <c r="K2250" s="233"/>
      <c r="L2250" s="232"/>
      <c r="M2250" s="232"/>
      <c r="N2250" s="232"/>
      <c r="O2250" s="255">
        <f t="shared" si="608"/>
        <v>0</v>
      </c>
      <c r="P2250" s="322">
        <f>SUM(O2250:O2254)</f>
        <v>0</v>
      </c>
      <c r="Q2250" s="264"/>
      <c r="R2250" s="330">
        <f>SUMPRODUCT(Q2250:Q2254+0)</f>
        <v>0</v>
      </c>
      <c r="S2250" s="346" t="e">
        <f>R2250/P2250</f>
        <v>#DIV/0!</v>
      </c>
      <c r="T2250" s="322" t="e">
        <f>LOOKUP(S2250,{0.4,0.45,0.5,0.55,0.6,0.65,0.7,0.75,0.8,0.85,0.9,0.95,1},{0.1,0.175,0.25,0.325,0.4,0.475,0.55,0.625,0.7,0.775,0.85,0.925,1})</f>
        <v>#DIV/0!</v>
      </c>
      <c r="U2250" s="324"/>
      <c r="V2250" s="326"/>
      <c r="W2250" s="328"/>
      <c r="X2250" s="324"/>
      <c r="Y2250" s="330">
        <f>R2250-(V2250/10)-X2250</f>
        <v>0</v>
      </c>
      <c r="Z2250" s="330" t="e">
        <f>Y2250*T2250*AE2250</f>
        <v>#DIV/0!</v>
      </c>
      <c r="AA2250" s="330" t="e">
        <f>U2250-V2250+Z2250</f>
        <v>#DIV/0!</v>
      </c>
      <c r="AB2250" s="265"/>
      <c r="AC2250" s="265"/>
      <c r="AD2250" s="276"/>
      <c r="AE2250" s="277" t="e">
        <f>VLOOKUP(AD2250,分类参数表!$I$2:$J$10,2,FALSE)</f>
        <v>#N/A</v>
      </c>
      <c r="AF2250" s="278"/>
      <c r="AG2250" s="264"/>
      <c r="AH2250" s="264"/>
      <c r="AI2250" s="264"/>
      <c r="AJ2250" s="264"/>
      <c r="AK2250" s="264"/>
      <c r="AL2250" s="264"/>
      <c r="AM2250" s="288"/>
      <c r="AN2250" s="289" t="e">
        <f t="shared" si="609"/>
        <v>#DIV/0!</v>
      </c>
      <c r="AO2250" s="296"/>
    </row>
    <row r="2251" spans="1:41" s="219" customFormat="1" ht="15" customHeight="1" x14ac:dyDescent="0.15">
      <c r="A2251" s="235"/>
      <c r="B2251" s="236">
        <f t="shared" ref="B2251:C2254" si="614">B2250</f>
        <v>0</v>
      </c>
      <c r="C2251" s="237">
        <f t="shared" si="614"/>
        <v>0</v>
      </c>
      <c r="D2251" s="238">
        <f>D2250+1</f>
        <v>2</v>
      </c>
      <c r="E2251" s="238"/>
      <c r="F2251" s="239"/>
      <c r="G2251" s="238"/>
      <c r="H2251" s="240"/>
      <c r="I2251" s="240"/>
      <c r="J2251" s="238"/>
      <c r="K2251" s="238"/>
      <c r="L2251" s="238"/>
      <c r="M2251" s="238"/>
      <c r="N2251" s="238"/>
      <c r="O2251" s="256">
        <f t="shared" si="608"/>
        <v>0</v>
      </c>
      <c r="P2251" s="323"/>
      <c r="Q2251" s="266"/>
      <c r="R2251" s="331"/>
      <c r="S2251" s="347"/>
      <c r="T2251" s="323"/>
      <c r="U2251" s="325"/>
      <c r="V2251" s="327"/>
      <c r="W2251" s="329"/>
      <c r="X2251" s="325"/>
      <c r="Y2251" s="331"/>
      <c r="Z2251" s="331"/>
      <c r="AA2251" s="331"/>
      <c r="AB2251" s="267"/>
      <c r="AC2251" s="267"/>
      <c r="AD2251" s="238">
        <f>AD2250</f>
        <v>0</v>
      </c>
      <c r="AE2251" s="279" t="e">
        <f>VLOOKUP(AD2251,分类参数表!$I$2:$J$10,2,FALSE)</f>
        <v>#N/A</v>
      </c>
      <c r="AF2251" s="280"/>
      <c r="AG2251" s="266"/>
      <c r="AH2251" s="266"/>
      <c r="AI2251" s="266"/>
      <c r="AJ2251" s="266"/>
      <c r="AK2251" s="266"/>
      <c r="AL2251" s="266"/>
      <c r="AM2251" s="290"/>
      <c r="AN2251" s="291" t="e">
        <f t="shared" si="609"/>
        <v>#DIV/0!</v>
      </c>
      <c r="AO2251" s="297"/>
    </row>
    <row r="2252" spans="1:41" s="219" customFormat="1" ht="15" customHeight="1" x14ac:dyDescent="0.15">
      <c r="A2252" s="235"/>
      <c r="B2252" s="236">
        <f t="shared" si="614"/>
        <v>0</v>
      </c>
      <c r="C2252" s="237">
        <f t="shared" si="614"/>
        <v>0</v>
      </c>
      <c r="D2252" s="238">
        <f>D2251+1</f>
        <v>3</v>
      </c>
      <c r="E2252" s="238"/>
      <c r="F2252" s="239"/>
      <c r="G2252" s="238"/>
      <c r="H2252" s="240"/>
      <c r="I2252" s="240"/>
      <c r="J2252" s="238"/>
      <c r="K2252" s="238"/>
      <c r="L2252" s="238"/>
      <c r="M2252" s="238"/>
      <c r="N2252" s="238"/>
      <c r="O2252" s="256">
        <f t="shared" si="608"/>
        <v>0</v>
      </c>
      <c r="P2252" s="323"/>
      <c r="Q2252" s="266"/>
      <c r="R2252" s="331"/>
      <c r="S2252" s="347"/>
      <c r="T2252" s="323"/>
      <c r="U2252" s="325"/>
      <c r="V2252" s="327"/>
      <c r="W2252" s="329"/>
      <c r="X2252" s="325"/>
      <c r="Y2252" s="331"/>
      <c r="Z2252" s="331"/>
      <c r="AA2252" s="331"/>
      <c r="AB2252" s="268"/>
      <c r="AC2252" s="268"/>
      <c r="AD2252" s="238">
        <f>AD2251</f>
        <v>0</v>
      </c>
      <c r="AE2252" s="279" t="e">
        <f>VLOOKUP(AD2252,分类参数表!$I$2:$J$10,2,FALSE)</f>
        <v>#N/A</v>
      </c>
      <c r="AF2252" s="280"/>
      <c r="AG2252" s="266"/>
      <c r="AH2252" s="266"/>
      <c r="AI2252" s="266"/>
      <c r="AJ2252" s="266"/>
      <c r="AK2252" s="266"/>
      <c r="AL2252" s="266"/>
      <c r="AM2252" s="290"/>
      <c r="AN2252" s="291" t="e">
        <f t="shared" si="609"/>
        <v>#DIV/0!</v>
      </c>
      <c r="AO2252" s="297"/>
    </row>
    <row r="2253" spans="1:41" s="219" customFormat="1" ht="15" customHeight="1" x14ac:dyDescent="0.15">
      <c r="A2253" s="235"/>
      <c r="B2253" s="236">
        <f t="shared" si="614"/>
        <v>0</v>
      </c>
      <c r="C2253" s="237">
        <f t="shared" si="614"/>
        <v>0</v>
      </c>
      <c r="D2253" s="238">
        <f>D2252+1</f>
        <v>4</v>
      </c>
      <c r="E2253" s="238"/>
      <c r="F2253" s="239"/>
      <c r="G2253" s="238"/>
      <c r="H2253" s="238"/>
      <c r="I2253" s="238"/>
      <c r="J2253" s="238"/>
      <c r="K2253" s="238"/>
      <c r="L2253" s="238"/>
      <c r="M2253" s="238"/>
      <c r="N2253" s="238"/>
      <c r="O2253" s="256">
        <f t="shared" si="608"/>
        <v>0</v>
      </c>
      <c r="P2253" s="323"/>
      <c r="Q2253" s="266"/>
      <c r="R2253" s="331"/>
      <c r="S2253" s="347"/>
      <c r="T2253" s="323"/>
      <c r="U2253" s="325"/>
      <c r="V2253" s="327"/>
      <c r="W2253" s="329"/>
      <c r="X2253" s="325"/>
      <c r="Y2253" s="331"/>
      <c r="Z2253" s="331"/>
      <c r="AA2253" s="331"/>
      <c r="AB2253" s="267"/>
      <c r="AC2253" s="267"/>
      <c r="AD2253" s="238">
        <f>AD2252</f>
        <v>0</v>
      </c>
      <c r="AE2253" s="279" t="e">
        <f>VLOOKUP(AD2253,分类参数表!$I$2:$J$10,2,FALSE)</f>
        <v>#N/A</v>
      </c>
      <c r="AF2253" s="280"/>
      <c r="AG2253" s="266"/>
      <c r="AH2253" s="266"/>
      <c r="AI2253" s="266"/>
      <c r="AJ2253" s="266"/>
      <c r="AK2253" s="266"/>
      <c r="AL2253" s="266"/>
      <c r="AM2253" s="290"/>
      <c r="AN2253" s="291" t="e">
        <f t="shared" si="609"/>
        <v>#DIV/0!</v>
      </c>
      <c r="AO2253" s="297"/>
    </row>
    <row r="2254" spans="1:41" s="219" customFormat="1" ht="15" customHeight="1" x14ac:dyDescent="0.15">
      <c r="A2254" s="235"/>
      <c r="B2254" s="236">
        <f t="shared" si="614"/>
        <v>0</v>
      </c>
      <c r="C2254" s="237">
        <f t="shared" si="614"/>
        <v>0</v>
      </c>
      <c r="D2254" s="238">
        <f>D2253+1</f>
        <v>5</v>
      </c>
      <c r="E2254" s="238"/>
      <c r="F2254" s="239"/>
      <c r="G2254" s="238"/>
      <c r="H2254" s="238"/>
      <c r="I2254" s="238"/>
      <c r="J2254" s="238"/>
      <c r="K2254" s="238"/>
      <c r="L2254" s="238"/>
      <c r="M2254" s="238"/>
      <c r="N2254" s="238"/>
      <c r="O2254" s="256">
        <f t="shared" si="608"/>
        <v>0</v>
      </c>
      <c r="P2254" s="323"/>
      <c r="Q2254" s="266"/>
      <c r="R2254" s="331"/>
      <c r="S2254" s="347"/>
      <c r="T2254" s="323"/>
      <c r="U2254" s="325"/>
      <c r="V2254" s="327"/>
      <c r="W2254" s="329"/>
      <c r="X2254" s="325"/>
      <c r="Y2254" s="331"/>
      <c r="Z2254" s="331"/>
      <c r="AA2254" s="331"/>
      <c r="AB2254" s="267"/>
      <c r="AC2254" s="267"/>
      <c r="AD2254" s="238">
        <f>AD2253</f>
        <v>0</v>
      </c>
      <c r="AE2254" s="279" t="e">
        <f>VLOOKUP(AD2254,分类参数表!$I$2:$J$10,2,FALSE)</f>
        <v>#N/A</v>
      </c>
      <c r="AF2254" s="280"/>
      <c r="AG2254" s="266"/>
      <c r="AH2254" s="266"/>
      <c r="AI2254" s="266"/>
      <c r="AJ2254" s="266"/>
      <c r="AK2254" s="266"/>
      <c r="AL2254" s="266"/>
      <c r="AM2254" s="290"/>
      <c r="AN2254" s="291" t="e">
        <f t="shared" si="609"/>
        <v>#DIV/0!</v>
      </c>
      <c r="AO2254" s="297"/>
    </row>
    <row r="2255" spans="1:41" x14ac:dyDescent="0.15">
      <c r="A2255" s="253"/>
      <c r="B2255" s="38"/>
      <c r="C2255" s="37"/>
      <c r="D2255" s="38"/>
      <c r="E2255" s="38"/>
      <c r="F2255" s="38"/>
      <c r="G2255" s="38"/>
      <c r="H2255" s="38"/>
      <c r="I2255" s="38"/>
      <c r="J2255" s="38"/>
      <c r="K2255" s="38"/>
      <c r="L2255" s="38"/>
      <c r="M2255" s="38"/>
      <c r="N2255" s="38"/>
      <c r="O2255" s="38"/>
      <c r="P2255" s="38"/>
      <c r="Q2255" s="67"/>
      <c r="R2255" s="38"/>
      <c r="S2255" s="38"/>
      <c r="T2255" s="38"/>
      <c r="U2255" s="38"/>
      <c r="V2255" s="68"/>
      <c r="W2255" s="67"/>
      <c r="X2255" s="38"/>
      <c r="Y2255" s="68"/>
      <c r="Z2255" s="68"/>
      <c r="AA2255" s="68"/>
      <c r="AB2255" s="68"/>
      <c r="AC2255" s="68"/>
      <c r="AD2255" s="38"/>
      <c r="AE2255" s="286"/>
      <c r="AF2255" s="38"/>
      <c r="AG2255" s="38"/>
      <c r="AH2255" s="38"/>
      <c r="AI2255" s="38"/>
      <c r="AJ2255" s="38"/>
      <c r="AK2255" s="38"/>
      <c r="AL2255" s="38"/>
      <c r="AM2255" s="68"/>
      <c r="AN2255" s="90"/>
      <c r="AO2255" s="98"/>
    </row>
    <row r="2256" spans="1:41" s="218" customFormat="1" ht="15" customHeight="1" x14ac:dyDescent="0.15">
      <c r="A2256" s="229"/>
      <c r="B2256" s="230"/>
      <c r="C2256" s="231"/>
      <c r="D2256" s="232">
        <v>1</v>
      </c>
      <c r="E2256" s="233"/>
      <c r="F2256" s="233"/>
      <c r="G2256" s="232"/>
      <c r="H2256" s="234"/>
      <c r="I2256" s="234"/>
      <c r="J2256" s="232"/>
      <c r="K2256" s="233"/>
      <c r="L2256" s="232"/>
      <c r="M2256" s="232"/>
      <c r="N2256" s="232"/>
      <c r="O2256" s="255">
        <f t="shared" ref="O2256:O2280" si="615">N2256*M2256</f>
        <v>0</v>
      </c>
      <c r="P2256" s="322">
        <f>SUM(O2256:O2260)</f>
        <v>0</v>
      </c>
      <c r="Q2256" s="264"/>
      <c r="R2256" s="330">
        <f>SUMPRODUCT(Q2256:Q2260+0)</f>
        <v>0</v>
      </c>
      <c r="S2256" s="346" t="e">
        <f>R2256/P2256</f>
        <v>#DIV/0!</v>
      </c>
      <c r="T2256" s="322" t="e">
        <f>LOOKUP(S2256,{0.4,0.45,0.5,0.55,0.6,0.65,0.7,0.75,0.8,0.85,0.9,0.95,1},{0.1,0.175,0.25,0.325,0.4,0.475,0.55,0.625,0.7,0.775,0.85,0.925,1})</f>
        <v>#DIV/0!</v>
      </c>
      <c r="U2256" s="324"/>
      <c r="V2256" s="326"/>
      <c r="W2256" s="328"/>
      <c r="X2256" s="324"/>
      <c r="Y2256" s="330">
        <f>R2256-(V2256/10)-X2256</f>
        <v>0</v>
      </c>
      <c r="Z2256" s="330" t="e">
        <f>Y2256*T2256*AE2256</f>
        <v>#DIV/0!</v>
      </c>
      <c r="AA2256" s="330" t="e">
        <f>U2256-V2256+Z2256</f>
        <v>#DIV/0!</v>
      </c>
      <c r="AB2256" s="265"/>
      <c r="AC2256" s="265"/>
      <c r="AD2256" s="276"/>
      <c r="AE2256" s="277" t="e">
        <f>VLOOKUP(AD2256,分类参数表!$I$2:$J$10,2,FALSE)</f>
        <v>#N/A</v>
      </c>
      <c r="AF2256" s="278"/>
      <c r="AG2256" s="264"/>
      <c r="AH2256" s="264"/>
      <c r="AI2256" s="264"/>
      <c r="AJ2256" s="264"/>
      <c r="AK2256" s="264"/>
      <c r="AL2256" s="264"/>
      <c r="AM2256" s="288"/>
      <c r="AN2256" s="289" t="e">
        <f t="shared" ref="AN2256:AN2280" si="616">(Q2256-AM2256)/M2256/N2256</f>
        <v>#DIV/0!</v>
      </c>
      <c r="AO2256" s="296"/>
    </row>
    <row r="2257" spans="1:41" s="219" customFormat="1" ht="15" customHeight="1" x14ac:dyDescent="0.15">
      <c r="A2257" s="235"/>
      <c r="B2257" s="236">
        <f t="shared" ref="B2257:C2260" si="617">B2256</f>
        <v>0</v>
      </c>
      <c r="C2257" s="237">
        <f t="shared" si="617"/>
        <v>0</v>
      </c>
      <c r="D2257" s="238">
        <f>D2256+1</f>
        <v>2</v>
      </c>
      <c r="E2257" s="238"/>
      <c r="F2257" s="239"/>
      <c r="G2257" s="238"/>
      <c r="H2257" s="240"/>
      <c r="I2257" s="240"/>
      <c r="J2257" s="238"/>
      <c r="K2257" s="238"/>
      <c r="L2257" s="238"/>
      <c r="M2257" s="238"/>
      <c r="N2257" s="238"/>
      <c r="O2257" s="256">
        <f t="shared" si="615"/>
        <v>0</v>
      </c>
      <c r="P2257" s="323"/>
      <c r="Q2257" s="266"/>
      <c r="R2257" s="331"/>
      <c r="S2257" s="347"/>
      <c r="T2257" s="323"/>
      <c r="U2257" s="325"/>
      <c r="V2257" s="327"/>
      <c r="W2257" s="329"/>
      <c r="X2257" s="325"/>
      <c r="Y2257" s="331"/>
      <c r="Z2257" s="331"/>
      <c r="AA2257" s="331"/>
      <c r="AB2257" s="267"/>
      <c r="AC2257" s="267"/>
      <c r="AD2257" s="238">
        <f>AD2256</f>
        <v>0</v>
      </c>
      <c r="AE2257" s="279" t="e">
        <f>VLOOKUP(AD2257,分类参数表!$I$2:$J$10,2,FALSE)</f>
        <v>#N/A</v>
      </c>
      <c r="AF2257" s="280"/>
      <c r="AG2257" s="266"/>
      <c r="AH2257" s="266"/>
      <c r="AI2257" s="266"/>
      <c r="AJ2257" s="266"/>
      <c r="AK2257" s="266"/>
      <c r="AL2257" s="266"/>
      <c r="AM2257" s="290"/>
      <c r="AN2257" s="291" t="e">
        <f t="shared" si="616"/>
        <v>#DIV/0!</v>
      </c>
      <c r="AO2257" s="297"/>
    </row>
    <row r="2258" spans="1:41" s="219" customFormat="1" ht="15" customHeight="1" x14ac:dyDescent="0.15">
      <c r="A2258" s="235"/>
      <c r="B2258" s="236">
        <f t="shared" si="617"/>
        <v>0</v>
      </c>
      <c r="C2258" s="237">
        <f t="shared" si="617"/>
        <v>0</v>
      </c>
      <c r="D2258" s="238">
        <f>D2257+1</f>
        <v>3</v>
      </c>
      <c r="E2258" s="238"/>
      <c r="F2258" s="239"/>
      <c r="G2258" s="238"/>
      <c r="H2258" s="240"/>
      <c r="I2258" s="240"/>
      <c r="J2258" s="238"/>
      <c r="K2258" s="238"/>
      <c r="L2258" s="238"/>
      <c r="M2258" s="238"/>
      <c r="N2258" s="238"/>
      <c r="O2258" s="256">
        <f t="shared" si="615"/>
        <v>0</v>
      </c>
      <c r="P2258" s="323"/>
      <c r="Q2258" s="266"/>
      <c r="R2258" s="331"/>
      <c r="S2258" s="347"/>
      <c r="T2258" s="323"/>
      <c r="U2258" s="325"/>
      <c r="V2258" s="327"/>
      <c r="W2258" s="329"/>
      <c r="X2258" s="325"/>
      <c r="Y2258" s="331"/>
      <c r="Z2258" s="331"/>
      <c r="AA2258" s="331"/>
      <c r="AB2258" s="268"/>
      <c r="AC2258" s="268"/>
      <c r="AD2258" s="238">
        <f>AD2257</f>
        <v>0</v>
      </c>
      <c r="AE2258" s="279" t="e">
        <f>VLOOKUP(AD2258,分类参数表!$I$2:$J$10,2,FALSE)</f>
        <v>#N/A</v>
      </c>
      <c r="AF2258" s="280"/>
      <c r="AG2258" s="266"/>
      <c r="AH2258" s="266"/>
      <c r="AI2258" s="266"/>
      <c r="AJ2258" s="266"/>
      <c r="AK2258" s="266"/>
      <c r="AL2258" s="266"/>
      <c r="AM2258" s="290"/>
      <c r="AN2258" s="291" t="e">
        <f t="shared" si="616"/>
        <v>#DIV/0!</v>
      </c>
      <c r="AO2258" s="297"/>
    </row>
    <row r="2259" spans="1:41" s="219" customFormat="1" ht="15" customHeight="1" x14ac:dyDescent="0.15">
      <c r="A2259" s="235"/>
      <c r="B2259" s="236">
        <f t="shared" si="617"/>
        <v>0</v>
      </c>
      <c r="C2259" s="237">
        <f t="shared" si="617"/>
        <v>0</v>
      </c>
      <c r="D2259" s="238">
        <f>D2258+1</f>
        <v>4</v>
      </c>
      <c r="E2259" s="238"/>
      <c r="F2259" s="239"/>
      <c r="G2259" s="238"/>
      <c r="H2259" s="238"/>
      <c r="I2259" s="238"/>
      <c r="J2259" s="238"/>
      <c r="K2259" s="238"/>
      <c r="L2259" s="238"/>
      <c r="M2259" s="238"/>
      <c r="N2259" s="238"/>
      <c r="O2259" s="256">
        <f t="shared" si="615"/>
        <v>0</v>
      </c>
      <c r="P2259" s="323"/>
      <c r="Q2259" s="266"/>
      <c r="R2259" s="331"/>
      <c r="S2259" s="347"/>
      <c r="T2259" s="323"/>
      <c r="U2259" s="325"/>
      <c r="V2259" s="327"/>
      <c r="W2259" s="329"/>
      <c r="X2259" s="325"/>
      <c r="Y2259" s="331"/>
      <c r="Z2259" s="331"/>
      <c r="AA2259" s="331"/>
      <c r="AB2259" s="267"/>
      <c r="AC2259" s="267"/>
      <c r="AD2259" s="238">
        <f>AD2258</f>
        <v>0</v>
      </c>
      <c r="AE2259" s="279" t="e">
        <f>VLOOKUP(AD2259,分类参数表!$I$2:$J$10,2,FALSE)</f>
        <v>#N/A</v>
      </c>
      <c r="AF2259" s="280"/>
      <c r="AG2259" s="266"/>
      <c r="AH2259" s="266"/>
      <c r="AI2259" s="266"/>
      <c r="AJ2259" s="266"/>
      <c r="AK2259" s="266"/>
      <c r="AL2259" s="266"/>
      <c r="AM2259" s="290"/>
      <c r="AN2259" s="291" t="e">
        <f t="shared" si="616"/>
        <v>#DIV/0!</v>
      </c>
      <c r="AO2259" s="297"/>
    </row>
    <row r="2260" spans="1:41" s="219" customFormat="1" ht="15" customHeight="1" x14ac:dyDescent="0.15">
      <c r="A2260" s="235"/>
      <c r="B2260" s="236">
        <f t="shared" si="617"/>
        <v>0</v>
      </c>
      <c r="C2260" s="237">
        <f t="shared" si="617"/>
        <v>0</v>
      </c>
      <c r="D2260" s="238">
        <f>D2259+1</f>
        <v>5</v>
      </c>
      <c r="E2260" s="238"/>
      <c r="F2260" s="239"/>
      <c r="G2260" s="238"/>
      <c r="H2260" s="238"/>
      <c r="I2260" s="238"/>
      <c r="J2260" s="238"/>
      <c r="K2260" s="238"/>
      <c r="L2260" s="238"/>
      <c r="M2260" s="238"/>
      <c r="N2260" s="238"/>
      <c r="O2260" s="256">
        <f t="shared" si="615"/>
        <v>0</v>
      </c>
      <c r="P2260" s="323"/>
      <c r="Q2260" s="266"/>
      <c r="R2260" s="331"/>
      <c r="S2260" s="347"/>
      <c r="T2260" s="323"/>
      <c r="U2260" s="325"/>
      <c r="V2260" s="327"/>
      <c r="W2260" s="329"/>
      <c r="X2260" s="325"/>
      <c r="Y2260" s="331"/>
      <c r="Z2260" s="331"/>
      <c r="AA2260" s="331"/>
      <c r="AB2260" s="267"/>
      <c r="AC2260" s="267"/>
      <c r="AD2260" s="238">
        <f>AD2259</f>
        <v>0</v>
      </c>
      <c r="AE2260" s="279" t="e">
        <f>VLOOKUP(AD2260,分类参数表!$I$2:$J$10,2,FALSE)</f>
        <v>#N/A</v>
      </c>
      <c r="AF2260" s="280"/>
      <c r="AG2260" s="266"/>
      <c r="AH2260" s="266"/>
      <c r="AI2260" s="266"/>
      <c r="AJ2260" s="266"/>
      <c r="AK2260" s="266"/>
      <c r="AL2260" s="266"/>
      <c r="AM2260" s="290"/>
      <c r="AN2260" s="291" t="e">
        <f t="shared" si="616"/>
        <v>#DIV/0!</v>
      </c>
      <c r="AO2260" s="297"/>
    </row>
    <row r="2261" spans="1:41" s="220" customFormat="1" ht="15" customHeight="1" x14ac:dyDescent="0.15">
      <c r="A2261" s="241"/>
      <c r="B2261" s="242"/>
      <c r="C2261" s="243"/>
      <c r="D2261" s="244">
        <v>1</v>
      </c>
      <c r="E2261" s="245"/>
      <c r="F2261" s="245"/>
      <c r="G2261" s="244"/>
      <c r="H2261" s="246"/>
      <c r="I2261" s="246"/>
      <c r="J2261" s="244"/>
      <c r="K2261" s="245"/>
      <c r="L2261" s="244"/>
      <c r="M2261" s="244"/>
      <c r="N2261" s="244"/>
      <c r="O2261" s="257">
        <f t="shared" si="615"/>
        <v>0</v>
      </c>
      <c r="P2261" s="332">
        <f>SUM(O2261:O2265)</f>
        <v>0</v>
      </c>
      <c r="Q2261" s="269"/>
      <c r="R2261" s="318">
        <f>SUMPRODUCT(Q2261:Q2265+0)</f>
        <v>0</v>
      </c>
      <c r="S2261" s="334" t="e">
        <f>R2261/P2261</f>
        <v>#DIV/0!</v>
      </c>
      <c r="T2261" s="332" t="e">
        <f>LOOKUP(S2261,{0.4,0.45,0.5,0.55,0.6,0.65,0.7,0.75,0.8,0.85,0.9,0.95,1},{0.1,0.175,0.25,0.325,0.4,0.475,0.55,0.625,0.7,0.775,0.85,0.925,1})</f>
        <v>#DIV/0!</v>
      </c>
      <c r="U2261" s="320"/>
      <c r="V2261" s="344"/>
      <c r="W2261" s="342"/>
      <c r="X2261" s="320"/>
      <c r="Y2261" s="318">
        <f>R2261-(V2261/10)-X2261</f>
        <v>0</v>
      </c>
      <c r="Z2261" s="318" t="e">
        <f>Y2261*T2261*AE2261</f>
        <v>#DIV/0!</v>
      </c>
      <c r="AA2261" s="318" t="e">
        <f>U2261-V2261+Z2261</f>
        <v>#DIV/0!</v>
      </c>
      <c r="AB2261" s="270"/>
      <c r="AC2261" s="270"/>
      <c r="AD2261" s="281"/>
      <c r="AE2261" s="282" t="e">
        <f>VLOOKUP(AD2261,分类参数表!$I$2:$J$10,2,FALSE)</f>
        <v>#N/A</v>
      </c>
      <c r="AF2261" s="283"/>
      <c r="AG2261" s="269"/>
      <c r="AH2261" s="269"/>
      <c r="AI2261" s="269"/>
      <c r="AJ2261" s="269"/>
      <c r="AK2261" s="269"/>
      <c r="AL2261" s="269"/>
      <c r="AM2261" s="292"/>
      <c r="AN2261" s="293" t="e">
        <f t="shared" si="616"/>
        <v>#DIV/0!</v>
      </c>
      <c r="AO2261" s="298"/>
    </row>
    <row r="2262" spans="1:41" s="221" customFormat="1" ht="15" customHeight="1" x14ac:dyDescent="0.15">
      <c r="A2262" s="247"/>
      <c r="B2262" s="248">
        <f t="shared" ref="B2262:C2265" si="618">B2261</f>
        <v>0</v>
      </c>
      <c r="C2262" s="249">
        <f t="shared" si="618"/>
        <v>0</v>
      </c>
      <c r="D2262" s="250">
        <f>D2261+1</f>
        <v>2</v>
      </c>
      <c r="E2262" s="250"/>
      <c r="F2262" s="251"/>
      <c r="G2262" s="250"/>
      <c r="H2262" s="252"/>
      <c r="I2262" s="252"/>
      <c r="J2262" s="250"/>
      <c r="K2262" s="250"/>
      <c r="L2262" s="250"/>
      <c r="M2262" s="250"/>
      <c r="N2262" s="250"/>
      <c r="O2262" s="258">
        <f t="shared" si="615"/>
        <v>0</v>
      </c>
      <c r="P2262" s="333"/>
      <c r="Q2262" s="271"/>
      <c r="R2262" s="319"/>
      <c r="S2262" s="335"/>
      <c r="T2262" s="333"/>
      <c r="U2262" s="321"/>
      <c r="V2262" s="345"/>
      <c r="W2262" s="343"/>
      <c r="X2262" s="321"/>
      <c r="Y2262" s="319"/>
      <c r="Z2262" s="319"/>
      <c r="AA2262" s="319"/>
      <c r="AB2262" s="272"/>
      <c r="AC2262" s="272"/>
      <c r="AD2262" s="250">
        <f>AD2261</f>
        <v>0</v>
      </c>
      <c r="AE2262" s="284" t="e">
        <f>VLOOKUP(AD2262,分类参数表!$I$2:$J$10,2,FALSE)</f>
        <v>#N/A</v>
      </c>
      <c r="AF2262" s="285"/>
      <c r="AG2262" s="271"/>
      <c r="AH2262" s="271"/>
      <c r="AI2262" s="271"/>
      <c r="AJ2262" s="271"/>
      <c r="AK2262" s="271"/>
      <c r="AL2262" s="271"/>
      <c r="AM2262" s="294"/>
      <c r="AN2262" s="295" t="e">
        <f t="shared" si="616"/>
        <v>#DIV/0!</v>
      </c>
      <c r="AO2262" s="299"/>
    </row>
    <row r="2263" spans="1:41" s="221" customFormat="1" ht="15" customHeight="1" x14ac:dyDescent="0.15">
      <c r="A2263" s="247"/>
      <c r="B2263" s="248">
        <f t="shared" si="618"/>
        <v>0</v>
      </c>
      <c r="C2263" s="249">
        <f t="shared" si="618"/>
        <v>0</v>
      </c>
      <c r="D2263" s="250">
        <f>D2262+1</f>
        <v>3</v>
      </c>
      <c r="E2263" s="250"/>
      <c r="F2263" s="251"/>
      <c r="G2263" s="250"/>
      <c r="H2263" s="252"/>
      <c r="I2263" s="252"/>
      <c r="J2263" s="250"/>
      <c r="K2263" s="250"/>
      <c r="L2263" s="250"/>
      <c r="M2263" s="250"/>
      <c r="N2263" s="250"/>
      <c r="O2263" s="258">
        <f t="shared" si="615"/>
        <v>0</v>
      </c>
      <c r="P2263" s="333"/>
      <c r="Q2263" s="271"/>
      <c r="R2263" s="319"/>
      <c r="S2263" s="335"/>
      <c r="T2263" s="333"/>
      <c r="U2263" s="321"/>
      <c r="V2263" s="345"/>
      <c r="W2263" s="343"/>
      <c r="X2263" s="321"/>
      <c r="Y2263" s="319"/>
      <c r="Z2263" s="319"/>
      <c r="AA2263" s="319"/>
      <c r="AB2263" s="273"/>
      <c r="AC2263" s="273"/>
      <c r="AD2263" s="250">
        <f>AD2262</f>
        <v>0</v>
      </c>
      <c r="AE2263" s="284" t="e">
        <f>VLOOKUP(AD2263,分类参数表!$I$2:$J$10,2,FALSE)</f>
        <v>#N/A</v>
      </c>
      <c r="AF2263" s="285"/>
      <c r="AG2263" s="271"/>
      <c r="AH2263" s="271"/>
      <c r="AI2263" s="271"/>
      <c r="AJ2263" s="271"/>
      <c r="AK2263" s="271"/>
      <c r="AL2263" s="271"/>
      <c r="AM2263" s="294"/>
      <c r="AN2263" s="295" t="e">
        <f t="shared" si="616"/>
        <v>#DIV/0!</v>
      </c>
      <c r="AO2263" s="299"/>
    </row>
    <row r="2264" spans="1:41" s="221" customFormat="1" ht="15" customHeight="1" x14ac:dyDescent="0.15">
      <c r="A2264" s="247"/>
      <c r="B2264" s="248">
        <f t="shared" si="618"/>
        <v>0</v>
      </c>
      <c r="C2264" s="249">
        <f t="shared" si="618"/>
        <v>0</v>
      </c>
      <c r="D2264" s="250">
        <f>D2263+1</f>
        <v>4</v>
      </c>
      <c r="E2264" s="250"/>
      <c r="F2264" s="251"/>
      <c r="G2264" s="250"/>
      <c r="H2264" s="250"/>
      <c r="I2264" s="250"/>
      <c r="J2264" s="250"/>
      <c r="K2264" s="250"/>
      <c r="L2264" s="250"/>
      <c r="M2264" s="250"/>
      <c r="N2264" s="250"/>
      <c r="O2264" s="258">
        <f t="shared" si="615"/>
        <v>0</v>
      </c>
      <c r="P2264" s="333"/>
      <c r="Q2264" s="271"/>
      <c r="R2264" s="319"/>
      <c r="S2264" s="335"/>
      <c r="T2264" s="333"/>
      <c r="U2264" s="321"/>
      <c r="V2264" s="345"/>
      <c r="W2264" s="343"/>
      <c r="X2264" s="321"/>
      <c r="Y2264" s="319"/>
      <c r="Z2264" s="319"/>
      <c r="AA2264" s="319"/>
      <c r="AB2264" s="272"/>
      <c r="AC2264" s="272"/>
      <c r="AD2264" s="250">
        <f>AD2263</f>
        <v>0</v>
      </c>
      <c r="AE2264" s="284" t="e">
        <f>VLOOKUP(AD2264,分类参数表!$I$2:$J$10,2,FALSE)</f>
        <v>#N/A</v>
      </c>
      <c r="AF2264" s="285"/>
      <c r="AG2264" s="271"/>
      <c r="AH2264" s="271"/>
      <c r="AI2264" s="271"/>
      <c r="AJ2264" s="271"/>
      <c r="AK2264" s="271"/>
      <c r="AL2264" s="271"/>
      <c r="AM2264" s="294"/>
      <c r="AN2264" s="295" t="e">
        <f t="shared" si="616"/>
        <v>#DIV/0!</v>
      </c>
      <c r="AO2264" s="299"/>
    </row>
    <row r="2265" spans="1:41" s="221" customFormat="1" ht="15" customHeight="1" x14ac:dyDescent="0.15">
      <c r="A2265" s="247"/>
      <c r="B2265" s="248">
        <f t="shared" si="618"/>
        <v>0</v>
      </c>
      <c r="C2265" s="249">
        <f t="shared" si="618"/>
        <v>0</v>
      </c>
      <c r="D2265" s="250">
        <f>D2264+1</f>
        <v>5</v>
      </c>
      <c r="E2265" s="250"/>
      <c r="F2265" s="251"/>
      <c r="G2265" s="250"/>
      <c r="H2265" s="250"/>
      <c r="I2265" s="250"/>
      <c r="J2265" s="250"/>
      <c r="K2265" s="250"/>
      <c r="L2265" s="250"/>
      <c r="M2265" s="250"/>
      <c r="N2265" s="250"/>
      <c r="O2265" s="258">
        <f t="shared" si="615"/>
        <v>0</v>
      </c>
      <c r="P2265" s="333"/>
      <c r="Q2265" s="271"/>
      <c r="R2265" s="319"/>
      <c r="S2265" s="335"/>
      <c r="T2265" s="333"/>
      <c r="U2265" s="321"/>
      <c r="V2265" s="345"/>
      <c r="W2265" s="343"/>
      <c r="X2265" s="321"/>
      <c r="Y2265" s="319"/>
      <c r="Z2265" s="319"/>
      <c r="AA2265" s="319"/>
      <c r="AB2265" s="272"/>
      <c r="AC2265" s="272"/>
      <c r="AD2265" s="250">
        <f>AD2264</f>
        <v>0</v>
      </c>
      <c r="AE2265" s="284" t="e">
        <f>VLOOKUP(AD2265,分类参数表!$I$2:$J$10,2,FALSE)</f>
        <v>#N/A</v>
      </c>
      <c r="AF2265" s="285"/>
      <c r="AG2265" s="271"/>
      <c r="AH2265" s="271"/>
      <c r="AI2265" s="271"/>
      <c r="AJ2265" s="271"/>
      <c r="AK2265" s="271"/>
      <c r="AL2265" s="271"/>
      <c r="AM2265" s="294"/>
      <c r="AN2265" s="295" t="e">
        <f t="shared" si="616"/>
        <v>#DIV/0!</v>
      </c>
      <c r="AO2265" s="299"/>
    </row>
    <row r="2266" spans="1:41" s="218" customFormat="1" ht="15" customHeight="1" x14ac:dyDescent="0.15">
      <c r="A2266" s="229"/>
      <c r="B2266" s="230"/>
      <c r="C2266" s="231"/>
      <c r="D2266" s="232">
        <v>1</v>
      </c>
      <c r="E2266" s="233"/>
      <c r="F2266" s="233"/>
      <c r="G2266" s="232"/>
      <c r="H2266" s="234"/>
      <c r="I2266" s="234"/>
      <c r="J2266" s="232"/>
      <c r="K2266" s="233"/>
      <c r="L2266" s="232"/>
      <c r="M2266" s="232"/>
      <c r="N2266" s="232"/>
      <c r="O2266" s="255">
        <f t="shared" si="615"/>
        <v>0</v>
      </c>
      <c r="P2266" s="322">
        <f>SUM(O2266:O2270)</f>
        <v>0</v>
      </c>
      <c r="Q2266" s="264"/>
      <c r="R2266" s="330">
        <f>SUMPRODUCT(Q2266:Q2270+0)</f>
        <v>0</v>
      </c>
      <c r="S2266" s="346" t="e">
        <f>R2266/P2266</f>
        <v>#DIV/0!</v>
      </c>
      <c r="T2266" s="322" t="e">
        <f>LOOKUP(S2266,{0.4,0.45,0.5,0.55,0.6,0.65,0.7,0.75,0.8,0.85,0.9,0.95,1},{0.1,0.175,0.25,0.325,0.4,0.475,0.55,0.625,0.7,0.775,0.85,0.925,1})</f>
        <v>#DIV/0!</v>
      </c>
      <c r="U2266" s="324"/>
      <c r="V2266" s="326"/>
      <c r="W2266" s="328"/>
      <c r="X2266" s="324"/>
      <c r="Y2266" s="330">
        <f>R2266-(V2266/10)-X2266</f>
        <v>0</v>
      </c>
      <c r="Z2266" s="330" t="e">
        <f>Y2266*T2266*AE2266</f>
        <v>#DIV/0!</v>
      </c>
      <c r="AA2266" s="330" t="e">
        <f>U2266-V2266+Z2266</f>
        <v>#DIV/0!</v>
      </c>
      <c r="AB2266" s="265"/>
      <c r="AC2266" s="265"/>
      <c r="AD2266" s="276"/>
      <c r="AE2266" s="277" t="e">
        <f>VLOOKUP(AD2266,分类参数表!$I$2:$J$10,2,FALSE)</f>
        <v>#N/A</v>
      </c>
      <c r="AF2266" s="278"/>
      <c r="AG2266" s="264"/>
      <c r="AH2266" s="264"/>
      <c r="AI2266" s="264"/>
      <c r="AJ2266" s="264"/>
      <c r="AK2266" s="264"/>
      <c r="AL2266" s="264"/>
      <c r="AM2266" s="288"/>
      <c r="AN2266" s="289" t="e">
        <f t="shared" si="616"/>
        <v>#DIV/0!</v>
      </c>
      <c r="AO2266" s="296"/>
    </row>
    <row r="2267" spans="1:41" s="219" customFormat="1" ht="15" customHeight="1" x14ac:dyDescent="0.15">
      <c r="A2267" s="235"/>
      <c r="B2267" s="236">
        <f t="shared" ref="B2267:C2270" si="619">B2266</f>
        <v>0</v>
      </c>
      <c r="C2267" s="237">
        <f t="shared" si="619"/>
        <v>0</v>
      </c>
      <c r="D2267" s="238">
        <f>D2266+1</f>
        <v>2</v>
      </c>
      <c r="E2267" s="238"/>
      <c r="F2267" s="239"/>
      <c r="G2267" s="238"/>
      <c r="H2267" s="240"/>
      <c r="I2267" s="240"/>
      <c r="J2267" s="238"/>
      <c r="K2267" s="238"/>
      <c r="L2267" s="238"/>
      <c r="M2267" s="238"/>
      <c r="N2267" s="238"/>
      <c r="O2267" s="256">
        <f t="shared" si="615"/>
        <v>0</v>
      </c>
      <c r="P2267" s="323"/>
      <c r="Q2267" s="266"/>
      <c r="R2267" s="331"/>
      <c r="S2267" s="347"/>
      <c r="T2267" s="323"/>
      <c r="U2267" s="325"/>
      <c r="V2267" s="327"/>
      <c r="W2267" s="329"/>
      <c r="X2267" s="325"/>
      <c r="Y2267" s="331"/>
      <c r="Z2267" s="331"/>
      <c r="AA2267" s="331"/>
      <c r="AB2267" s="267"/>
      <c r="AC2267" s="267"/>
      <c r="AD2267" s="238">
        <f>AD2266</f>
        <v>0</v>
      </c>
      <c r="AE2267" s="279" t="e">
        <f>VLOOKUP(AD2267,分类参数表!$I$2:$J$10,2,FALSE)</f>
        <v>#N/A</v>
      </c>
      <c r="AF2267" s="280"/>
      <c r="AG2267" s="266"/>
      <c r="AH2267" s="266"/>
      <c r="AI2267" s="266"/>
      <c r="AJ2267" s="266"/>
      <c r="AK2267" s="266"/>
      <c r="AL2267" s="266"/>
      <c r="AM2267" s="290"/>
      <c r="AN2267" s="291" t="e">
        <f t="shared" si="616"/>
        <v>#DIV/0!</v>
      </c>
      <c r="AO2267" s="297"/>
    </row>
    <row r="2268" spans="1:41" s="219" customFormat="1" ht="15" customHeight="1" x14ac:dyDescent="0.15">
      <c r="A2268" s="235"/>
      <c r="B2268" s="236">
        <f t="shared" si="619"/>
        <v>0</v>
      </c>
      <c r="C2268" s="237">
        <f t="shared" si="619"/>
        <v>0</v>
      </c>
      <c r="D2268" s="238">
        <f>D2267+1</f>
        <v>3</v>
      </c>
      <c r="E2268" s="238"/>
      <c r="F2268" s="239"/>
      <c r="G2268" s="238"/>
      <c r="H2268" s="240"/>
      <c r="I2268" s="240"/>
      <c r="J2268" s="238"/>
      <c r="K2268" s="238"/>
      <c r="L2268" s="238"/>
      <c r="M2268" s="238"/>
      <c r="N2268" s="238"/>
      <c r="O2268" s="256">
        <f t="shared" si="615"/>
        <v>0</v>
      </c>
      <c r="P2268" s="323"/>
      <c r="Q2268" s="266"/>
      <c r="R2268" s="331"/>
      <c r="S2268" s="347"/>
      <c r="T2268" s="323"/>
      <c r="U2268" s="325"/>
      <c r="V2268" s="327"/>
      <c r="W2268" s="329"/>
      <c r="X2268" s="325"/>
      <c r="Y2268" s="331"/>
      <c r="Z2268" s="331"/>
      <c r="AA2268" s="331"/>
      <c r="AB2268" s="268"/>
      <c r="AC2268" s="268"/>
      <c r="AD2268" s="238">
        <f>AD2267</f>
        <v>0</v>
      </c>
      <c r="AE2268" s="279" t="e">
        <f>VLOOKUP(AD2268,分类参数表!$I$2:$J$10,2,FALSE)</f>
        <v>#N/A</v>
      </c>
      <c r="AF2268" s="280"/>
      <c r="AG2268" s="266"/>
      <c r="AH2268" s="266"/>
      <c r="AI2268" s="266"/>
      <c r="AJ2268" s="266"/>
      <c r="AK2268" s="266"/>
      <c r="AL2268" s="266"/>
      <c r="AM2268" s="290"/>
      <c r="AN2268" s="291" t="e">
        <f t="shared" si="616"/>
        <v>#DIV/0!</v>
      </c>
      <c r="AO2268" s="297"/>
    </row>
    <row r="2269" spans="1:41" s="219" customFormat="1" ht="15" customHeight="1" x14ac:dyDescent="0.15">
      <c r="A2269" s="235"/>
      <c r="B2269" s="236">
        <f t="shared" si="619"/>
        <v>0</v>
      </c>
      <c r="C2269" s="237">
        <f t="shared" si="619"/>
        <v>0</v>
      </c>
      <c r="D2269" s="238">
        <f>D2268+1</f>
        <v>4</v>
      </c>
      <c r="E2269" s="238"/>
      <c r="F2269" s="239"/>
      <c r="G2269" s="238"/>
      <c r="H2269" s="238"/>
      <c r="I2269" s="238"/>
      <c r="J2269" s="238"/>
      <c r="K2269" s="238"/>
      <c r="L2269" s="238"/>
      <c r="M2269" s="238"/>
      <c r="N2269" s="238"/>
      <c r="O2269" s="256">
        <f t="shared" si="615"/>
        <v>0</v>
      </c>
      <c r="P2269" s="323"/>
      <c r="Q2269" s="266"/>
      <c r="R2269" s="331"/>
      <c r="S2269" s="347"/>
      <c r="T2269" s="323"/>
      <c r="U2269" s="325"/>
      <c r="V2269" s="327"/>
      <c r="W2269" s="329"/>
      <c r="X2269" s="325"/>
      <c r="Y2269" s="331"/>
      <c r="Z2269" s="331"/>
      <c r="AA2269" s="331"/>
      <c r="AB2269" s="267"/>
      <c r="AC2269" s="267"/>
      <c r="AD2269" s="238">
        <f>AD2268</f>
        <v>0</v>
      </c>
      <c r="AE2269" s="279" t="e">
        <f>VLOOKUP(AD2269,分类参数表!$I$2:$J$10,2,FALSE)</f>
        <v>#N/A</v>
      </c>
      <c r="AF2269" s="280"/>
      <c r="AG2269" s="266"/>
      <c r="AH2269" s="266"/>
      <c r="AI2269" s="266"/>
      <c r="AJ2269" s="266"/>
      <c r="AK2269" s="266"/>
      <c r="AL2269" s="266"/>
      <c r="AM2269" s="290"/>
      <c r="AN2269" s="291" t="e">
        <f t="shared" si="616"/>
        <v>#DIV/0!</v>
      </c>
      <c r="AO2269" s="297"/>
    </row>
    <row r="2270" spans="1:41" s="219" customFormat="1" ht="15" customHeight="1" x14ac:dyDescent="0.15">
      <c r="A2270" s="235"/>
      <c r="B2270" s="236">
        <f t="shared" si="619"/>
        <v>0</v>
      </c>
      <c r="C2270" s="237">
        <f t="shared" si="619"/>
        <v>0</v>
      </c>
      <c r="D2270" s="238">
        <f>D2269+1</f>
        <v>5</v>
      </c>
      <c r="E2270" s="238"/>
      <c r="F2270" s="239"/>
      <c r="G2270" s="238"/>
      <c r="H2270" s="238"/>
      <c r="I2270" s="238"/>
      <c r="J2270" s="238"/>
      <c r="K2270" s="238"/>
      <c r="L2270" s="238"/>
      <c r="M2270" s="238"/>
      <c r="N2270" s="238"/>
      <c r="O2270" s="256">
        <f t="shared" si="615"/>
        <v>0</v>
      </c>
      <c r="P2270" s="323"/>
      <c r="Q2270" s="266"/>
      <c r="R2270" s="331"/>
      <c r="S2270" s="347"/>
      <c r="T2270" s="323"/>
      <c r="U2270" s="325"/>
      <c r="V2270" s="327"/>
      <c r="W2270" s="329"/>
      <c r="X2270" s="325"/>
      <c r="Y2270" s="331"/>
      <c r="Z2270" s="331"/>
      <c r="AA2270" s="331"/>
      <c r="AB2270" s="267"/>
      <c r="AC2270" s="267"/>
      <c r="AD2270" s="238">
        <f>AD2269</f>
        <v>0</v>
      </c>
      <c r="AE2270" s="279" t="e">
        <f>VLOOKUP(AD2270,分类参数表!$I$2:$J$10,2,FALSE)</f>
        <v>#N/A</v>
      </c>
      <c r="AF2270" s="280"/>
      <c r="AG2270" s="266"/>
      <c r="AH2270" s="266"/>
      <c r="AI2270" s="266"/>
      <c r="AJ2270" s="266"/>
      <c r="AK2270" s="266"/>
      <c r="AL2270" s="266"/>
      <c r="AM2270" s="290"/>
      <c r="AN2270" s="291" t="e">
        <f t="shared" si="616"/>
        <v>#DIV/0!</v>
      </c>
      <c r="AO2270" s="297"/>
    </row>
    <row r="2271" spans="1:41" s="220" customFormat="1" ht="15" customHeight="1" x14ac:dyDescent="0.15">
      <c r="A2271" s="241"/>
      <c r="B2271" s="242"/>
      <c r="C2271" s="243"/>
      <c r="D2271" s="244">
        <v>1</v>
      </c>
      <c r="E2271" s="245"/>
      <c r="F2271" s="245"/>
      <c r="G2271" s="244"/>
      <c r="H2271" s="246"/>
      <c r="I2271" s="246"/>
      <c r="J2271" s="244"/>
      <c r="K2271" s="245"/>
      <c r="L2271" s="244"/>
      <c r="M2271" s="244"/>
      <c r="N2271" s="244"/>
      <c r="O2271" s="257">
        <f t="shared" si="615"/>
        <v>0</v>
      </c>
      <c r="P2271" s="332">
        <f>SUM(O2271:O2275)</f>
        <v>0</v>
      </c>
      <c r="Q2271" s="269"/>
      <c r="R2271" s="318">
        <f>SUMPRODUCT(Q2271:Q2275+0)</f>
        <v>0</v>
      </c>
      <c r="S2271" s="334" t="e">
        <f>R2271/P2271</f>
        <v>#DIV/0!</v>
      </c>
      <c r="T2271" s="332" t="e">
        <f>LOOKUP(S2271,{0.4,0.45,0.5,0.55,0.6,0.65,0.7,0.75,0.8,0.85,0.9,0.95,1},{0.1,0.175,0.25,0.325,0.4,0.475,0.55,0.625,0.7,0.775,0.85,0.925,1})</f>
        <v>#DIV/0!</v>
      </c>
      <c r="U2271" s="320"/>
      <c r="V2271" s="344"/>
      <c r="W2271" s="342"/>
      <c r="X2271" s="320"/>
      <c r="Y2271" s="318">
        <f>R2271-(V2271/10)-X2271</f>
        <v>0</v>
      </c>
      <c r="Z2271" s="318" t="e">
        <f>Y2271*T2271*AE2271</f>
        <v>#DIV/0!</v>
      </c>
      <c r="AA2271" s="318" t="e">
        <f>U2271-V2271+Z2271</f>
        <v>#DIV/0!</v>
      </c>
      <c r="AB2271" s="270"/>
      <c r="AC2271" s="270"/>
      <c r="AD2271" s="281"/>
      <c r="AE2271" s="282" t="e">
        <f>VLOOKUP(AD2271,分类参数表!$I$2:$J$10,2,FALSE)</f>
        <v>#N/A</v>
      </c>
      <c r="AF2271" s="283"/>
      <c r="AG2271" s="269"/>
      <c r="AH2271" s="269"/>
      <c r="AI2271" s="269"/>
      <c r="AJ2271" s="269"/>
      <c r="AK2271" s="269"/>
      <c r="AL2271" s="269"/>
      <c r="AM2271" s="292"/>
      <c r="AN2271" s="293" t="e">
        <f t="shared" si="616"/>
        <v>#DIV/0!</v>
      </c>
      <c r="AO2271" s="298"/>
    </row>
    <row r="2272" spans="1:41" s="221" customFormat="1" ht="15" customHeight="1" x14ac:dyDescent="0.15">
      <c r="A2272" s="247"/>
      <c r="B2272" s="248">
        <f t="shared" ref="B2272:C2275" si="620">B2271</f>
        <v>0</v>
      </c>
      <c r="C2272" s="249">
        <f t="shared" si="620"/>
        <v>0</v>
      </c>
      <c r="D2272" s="250">
        <f>D2271+1</f>
        <v>2</v>
      </c>
      <c r="E2272" s="250"/>
      <c r="F2272" s="251"/>
      <c r="G2272" s="250"/>
      <c r="H2272" s="252"/>
      <c r="I2272" s="252"/>
      <c r="J2272" s="250"/>
      <c r="K2272" s="250"/>
      <c r="L2272" s="250"/>
      <c r="M2272" s="250"/>
      <c r="N2272" s="250"/>
      <c r="O2272" s="258">
        <f t="shared" si="615"/>
        <v>0</v>
      </c>
      <c r="P2272" s="333"/>
      <c r="Q2272" s="271"/>
      <c r="R2272" s="319"/>
      <c r="S2272" s="335"/>
      <c r="T2272" s="333"/>
      <c r="U2272" s="321"/>
      <c r="V2272" s="345"/>
      <c r="W2272" s="343"/>
      <c r="X2272" s="321"/>
      <c r="Y2272" s="319"/>
      <c r="Z2272" s="319"/>
      <c r="AA2272" s="319"/>
      <c r="AB2272" s="272"/>
      <c r="AC2272" s="272"/>
      <c r="AD2272" s="250">
        <f>AD2271</f>
        <v>0</v>
      </c>
      <c r="AE2272" s="284" t="e">
        <f>VLOOKUP(AD2272,分类参数表!$I$2:$J$10,2,FALSE)</f>
        <v>#N/A</v>
      </c>
      <c r="AF2272" s="285"/>
      <c r="AG2272" s="271"/>
      <c r="AH2272" s="271"/>
      <c r="AI2272" s="271"/>
      <c r="AJ2272" s="271"/>
      <c r="AK2272" s="271"/>
      <c r="AL2272" s="271"/>
      <c r="AM2272" s="294"/>
      <c r="AN2272" s="295" t="e">
        <f t="shared" si="616"/>
        <v>#DIV/0!</v>
      </c>
      <c r="AO2272" s="299"/>
    </row>
    <row r="2273" spans="1:41" s="221" customFormat="1" ht="15" customHeight="1" x14ac:dyDescent="0.15">
      <c r="A2273" s="247"/>
      <c r="B2273" s="248">
        <f t="shared" si="620"/>
        <v>0</v>
      </c>
      <c r="C2273" s="249">
        <f t="shared" si="620"/>
        <v>0</v>
      </c>
      <c r="D2273" s="250">
        <f>D2272+1</f>
        <v>3</v>
      </c>
      <c r="E2273" s="250"/>
      <c r="F2273" s="251"/>
      <c r="G2273" s="250"/>
      <c r="H2273" s="252"/>
      <c r="I2273" s="252"/>
      <c r="J2273" s="250"/>
      <c r="K2273" s="250"/>
      <c r="L2273" s="250"/>
      <c r="M2273" s="250"/>
      <c r="N2273" s="250"/>
      <c r="O2273" s="258">
        <f t="shared" si="615"/>
        <v>0</v>
      </c>
      <c r="P2273" s="333"/>
      <c r="Q2273" s="271"/>
      <c r="R2273" s="319"/>
      <c r="S2273" s="335"/>
      <c r="T2273" s="333"/>
      <c r="U2273" s="321"/>
      <c r="V2273" s="345"/>
      <c r="W2273" s="343"/>
      <c r="X2273" s="321"/>
      <c r="Y2273" s="319"/>
      <c r="Z2273" s="319"/>
      <c r="AA2273" s="319"/>
      <c r="AB2273" s="273"/>
      <c r="AC2273" s="273"/>
      <c r="AD2273" s="250">
        <f>AD2272</f>
        <v>0</v>
      </c>
      <c r="AE2273" s="284" t="e">
        <f>VLOOKUP(AD2273,分类参数表!$I$2:$J$10,2,FALSE)</f>
        <v>#N/A</v>
      </c>
      <c r="AF2273" s="285"/>
      <c r="AG2273" s="271"/>
      <c r="AH2273" s="271"/>
      <c r="AI2273" s="271"/>
      <c r="AJ2273" s="271"/>
      <c r="AK2273" s="271"/>
      <c r="AL2273" s="271"/>
      <c r="AM2273" s="294"/>
      <c r="AN2273" s="295" t="e">
        <f t="shared" si="616"/>
        <v>#DIV/0!</v>
      </c>
      <c r="AO2273" s="299"/>
    </row>
    <row r="2274" spans="1:41" s="221" customFormat="1" ht="15" customHeight="1" x14ac:dyDescent="0.15">
      <c r="A2274" s="247"/>
      <c r="B2274" s="248">
        <f t="shared" si="620"/>
        <v>0</v>
      </c>
      <c r="C2274" s="249">
        <f t="shared" si="620"/>
        <v>0</v>
      </c>
      <c r="D2274" s="250">
        <f>D2273+1</f>
        <v>4</v>
      </c>
      <c r="E2274" s="250"/>
      <c r="F2274" s="251"/>
      <c r="G2274" s="250"/>
      <c r="H2274" s="250"/>
      <c r="I2274" s="250"/>
      <c r="J2274" s="250"/>
      <c r="K2274" s="250"/>
      <c r="L2274" s="250"/>
      <c r="M2274" s="250"/>
      <c r="N2274" s="250"/>
      <c r="O2274" s="258">
        <f t="shared" si="615"/>
        <v>0</v>
      </c>
      <c r="P2274" s="333"/>
      <c r="Q2274" s="271"/>
      <c r="R2274" s="319"/>
      <c r="S2274" s="335"/>
      <c r="T2274" s="333"/>
      <c r="U2274" s="321"/>
      <c r="V2274" s="345"/>
      <c r="W2274" s="343"/>
      <c r="X2274" s="321"/>
      <c r="Y2274" s="319"/>
      <c r="Z2274" s="319"/>
      <c r="AA2274" s="319"/>
      <c r="AB2274" s="272"/>
      <c r="AC2274" s="272"/>
      <c r="AD2274" s="250">
        <f>AD2273</f>
        <v>0</v>
      </c>
      <c r="AE2274" s="284" t="e">
        <f>VLOOKUP(AD2274,分类参数表!$I$2:$J$10,2,FALSE)</f>
        <v>#N/A</v>
      </c>
      <c r="AF2274" s="285"/>
      <c r="AG2274" s="271"/>
      <c r="AH2274" s="271"/>
      <c r="AI2274" s="271"/>
      <c r="AJ2274" s="271"/>
      <c r="AK2274" s="271"/>
      <c r="AL2274" s="271"/>
      <c r="AM2274" s="294"/>
      <c r="AN2274" s="295" t="e">
        <f t="shared" si="616"/>
        <v>#DIV/0!</v>
      </c>
      <c r="AO2274" s="299"/>
    </row>
    <row r="2275" spans="1:41" s="221" customFormat="1" ht="15" customHeight="1" x14ac:dyDescent="0.15">
      <c r="A2275" s="247"/>
      <c r="B2275" s="248">
        <f t="shared" si="620"/>
        <v>0</v>
      </c>
      <c r="C2275" s="249">
        <f t="shared" si="620"/>
        <v>0</v>
      </c>
      <c r="D2275" s="250">
        <f>D2274+1</f>
        <v>5</v>
      </c>
      <c r="E2275" s="250"/>
      <c r="F2275" s="251"/>
      <c r="G2275" s="250"/>
      <c r="H2275" s="250"/>
      <c r="I2275" s="250"/>
      <c r="J2275" s="250"/>
      <c r="K2275" s="250"/>
      <c r="L2275" s="250"/>
      <c r="M2275" s="250"/>
      <c r="N2275" s="250"/>
      <c r="O2275" s="258">
        <f t="shared" si="615"/>
        <v>0</v>
      </c>
      <c r="P2275" s="333"/>
      <c r="Q2275" s="271"/>
      <c r="R2275" s="319"/>
      <c r="S2275" s="335"/>
      <c r="T2275" s="333"/>
      <c r="U2275" s="321"/>
      <c r="V2275" s="345"/>
      <c r="W2275" s="343"/>
      <c r="X2275" s="321"/>
      <c r="Y2275" s="319"/>
      <c r="Z2275" s="319"/>
      <c r="AA2275" s="319"/>
      <c r="AB2275" s="272"/>
      <c r="AC2275" s="272"/>
      <c r="AD2275" s="250">
        <f>AD2274</f>
        <v>0</v>
      </c>
      <c r="AE2275" s="284" t="e">
        <f>VLOOKUP(AD2275,分类参数表!$I$2:$J$10,2,FALSE)</f>
        <v>#N/A</v>
      </c>
      <c r="AF2275" s="285"/>
      <c r="AG2275" s="271"/>
      <c r="AH2275" s="271"/>
      <c r="AI2275" s="271"/>
      <c r="AJ2275" s="271"/>
      <c r="AK2275" s="271"/>
      <c r="AL2275" s="271"/>
      <c r="AM2275" s="294"/>
      <c r="AN2275" s="295" t="e">
        <f t="shared" si="616"/>
        <v>#DIV/0!</v>
      </c>
      <c r="AO2275" s="299"/>
    </row>
    <row r="2276" spans="1:41" s="218" customFormat="1" ht="15" customHeight="1" x14ac:dyDescent="0.15">
      <c r="A2276" s="229"/>
      <c r="B2276" s="230"/>
      <c r="C2276" s="231"/>
      <c r="D2276" s="232">
        <v>1</v>
      </c>
      <c r="E2276" s="233"/>
      <c r="F2276" s="233"/>
      <c r="G2276" s="232"/>
      <c r="H2276" s="234"/>
      <c r="I2276" s="234"/>
      <c r="J2276" s="232"/>
      <c r="K2276" s="233"/>
      <c r="L2276" s="232"/>
      <c r="M2276" s="232"/>
      <c r="N2276" s="232"/>
      <c r="O2276" s="255">
        <f t="shared" si="615"/>
        <v>0</v>
      </c>
      <c r="P2276" s="322">
        <f>SUM(O2276:O2280)</f>
        <v>0</v>
      </c>
      <c r="Q2276" s="264"/>
      <c r="R2276" s="330">
        <f>SUMPRODUCT(Q2276:Q2280+0)</f>
        <v>0</v>
      </c>
      <c r="S2276" s="346" t="e">
        <f>R2276/P2276</f>
        <v>#DIV/0!</v>
      </c>
      <c r="T2276" s="322" t="e">
        <f>LOOKUP(S2276,{0.4,0.45,0.5,0.55,0.6,0.65,0.7,0.75,0.8,0.85,0.9,0.95,1},{0.1,0.175,0.25,0.325,0.4,0.475,0.55,0.625,0.7,0.775,0.85,0.925,1})</f>
        <v>#DIV/0!</v>
      </c>
      <c r="U2276" s="324"/>
      <c r="V2276" s="326"/>
      <c r="W2276" s="328"/>
      <c r="X2276" s="324"/>
      <c r="Y2276" s="330">
        <f>R2276-(V2276/10)-X2276</f>
        <v>0</v>
      </c>
      <c r="Z2276" s="330" t="e">
        <f>Y2276*T2276*AE2276</f>
        <v>#DIV/0!</v>
      </c>
      <c r="AA2276" s="330" t="e">
        <f>U2276-V2276+Z2276</f>
        <v>#DIV/0!</v>
      </c>
      <c r="AB2276" s="265"/>
      <c r="AC2276" s="265"/>
      <c r="AD2276" s="276"/>
      <c r="AE2276" s="277" t="e">
        <f>VLOOKUP(AD2276,分类参数表!$I$2:$J$10,2,FALSE)</f>
        <v>#N/A</v>
      </c>
      <c r="AF2276" s="278"/>
      <c r="AG2276" s="264"/>
      <c r="AH2276" s="264"/>
      <c r="AI2276" s="264"/>
      <c r="AJ2276" s="264"/>
      <c r="AK2276" s="264"/>
      <c r="AL2276" s="264"/>
      <c r="AM2276" s="288"/>
      <c r="AN2276" s="289" t="e">
        <f t="shared" si="616"/>
        <v>#DIV/0!</v>
      </c>
      <c r="AO2276" s="296"/>
    </row>
    <row r="2277" spans="1:41" s="219" customFormat="1" ht="15" customHeight="1" x14ac:dyDescent="0.15">
      <c r="A2277" s="235"/>
      <c r="B2277" s="236">
        <f t="shared" ref="B2277:C2280" si="621">B2276</f>
        <v>0</v>
      </c>
      <c r="C2277" s="237">
        <f t="shared" si="621"/>
        <v>0</v>
      </c>
      <c r="D2277" s="238">
        <f>D2276+1</f>
        <v>2</v>
      </c>
      <c r="E2277" s="238"/>
      <c r="F2277" s="239"/>
      <c r="G2277" s="238"/>
      <c r="H2277" s="240"/>
      <c r="I2277" s="240"/>
      <c r="J2277" s="238"/>
      <c r="K2277" s="238"/>
      <c r="L2277" s="238"/>
      <c r="M2277" s="238"/>
      <c r="N2277" s="238"/>
      <c r="O2277" s="256">
        <f t="shared" si="615"/>
        <v>0</v>
      </c>
      <c r="P2277" s="323"/>
      <c r="Q2277" s="266"/>
      <c r="R2277" s="331"/>
      <c r="S2277" s="347"/>
      <c r="T2277" s="323"/>
      <c r="U2277" s="325"/>
      <c r="V2277" s="327"/>
      <c r="W2277" s="329"/>
      <c r="X2277" s="325"/>
      <c r="Y2277" s="331"/>
      <c r="Z2277" s="331"/>
      <c r="AA2277" s="331"/>
      <c r="AB2277" s="267"/>
      <c r="AC2277" s="267"/>
      <c r="AD2277" s="238">
        <f>AD2276</f>
        <v>0</v>
      </c>
      <c r="AE2277" s="279" t="e">
        <f>VLOOKUP(AD2277,分类参数表!$I$2:$J$10,2,FALSE)</f>
        <v>#N/A</v>
      </c>
      <c r="AF2277" s="280"/>
      <c r="AG2277" s="266"/>
      <c r="AH2277" s="266"/>
      <c r="AI2277" s="266"/>
      <c r="AJ2277" s="266"/>
      <c r="AK2277" s="266"/>
      <c r="AL2277" s="266"/>
      <c r="AM2277" s="290"/>
      <c r="AN2277" s="291" t="e">
        <f t="shared" si="616"/>
        <v>#DIV/0!</v>
      </c>
      <c r="AO2277" s="297"/>
    </row>
    <row r="2278" spans="1:41" s="219" customFormat="1" ht="15" customHeight="1" x14ac:dyDescent="0.15">
      <c r="A2278" s="235"/>
      <c r="B2278" s="236">
        <f t="shared" si="621"/>
        <v>0</v>
      </c>
      <c r="C2278" s="237">
        <f t="shared" si="621"/>
        <v>0</v>
      </c>
      <c r="D2278" s="238">
        <f>D2277+1</f>
        <v>3</v>
      </c>
      <c r="E2278" s="238"/>
      <c r="F2278" s="239"/>
      <c r="G2278" s="238"/>
      <c r="H2278" s="240"/>
      <c r="I2278" s="240"/>
      <c r="J2278" s="238"/>
      <c r="K2278" s="238"/>
      <c r="L2278" s="238"/>
      <c r="M2278" s="238"/>
      <c r="N2278" s="238"/>
      <c r="O2278" s="256">
        <f t="shared" si="615"/>
        <v>0</v>
      </c>
      <c r="P2278" s="323"/>
      <c r="Q2278" s="266"/>
      <c r="R2278" s="331"/>
      <c r="S2278" s="347"/>
      <c r="T2278" s="323"/>
      <c r="U2278" s="325"/>
      <c r="V2278" s="327"/>
      <c r="W2278" s="329"/>
      <c r="X2278" s="325"/>
      <c r="Y2278" s="331"/>
      <c r="Z2278" s="331"/>
      <c r="AA2278" s="331"/>
      <c r="AB2278" s="268"/>
      <c r="AC2278" s="268"/>
      <c r="AD2278" s="238">
        <f>AD2277</f>
        <v>0</v>
      </c>
      <c r="AE2278" s="279" t="e">
        <f>VLOOKUP(AD2278,分类参数表!$I$2:$J$10,2,FALSE)</f>
        <v>#N/A</v>
      </c>
      <c r="AF2278" s="280"/>
      <c r="AG2278" s="266"/>
      <c r="AH2278" s="266"/>
      <c r="AI2278" s="266"/>
      <c r="AJ2278" s="266"/>
      <c r="AK2278" s="266"/>
      <c r="AL2278" s="266"/>
      <c r="AM2278" s="290"/>
      <c r="AN2278" s="291" t="e">
        <f t="shared" si="616"/>
        <v>#DIV/0!</v>
      </c>
      <c r="AO2278" s="297"/>
    </row>
    <row r="2279" spans="1:41" s="219" customFormat="1" ht="15" customHeight="1" x14ac:dyDescent="0.15">
      <c r="A2279" s="235"/>
      <c r="B2279" s="236">
        <f t="shared" si="621"/>
        <v>0</v>
      </c>
      <c r="C2279" s="237">
        <f t="shared" si="621"/>
        <v>0</v>
      </c>
      <c r="D2279" s="238">
        <f>D2278+1</f>
        <v>4</v>
      </c>
      <c r="E2279" s="238"/>
      <c r="F2279" s="239"/>
      <c r="G2279" s="238"/>
      <c r="H2279" s="238"/>
      <c r="I2279" s="238"/>
      <c r="J2279" s="238"/>
      <c r="K2279" s="238"/>
      <c r="L2279" s="238"/>
      <c r="M2279" s="238"/>
      <c r="N2279" s="238"/>
      <c r="O2279" s="256">
        <f t="shared" si="615"/>
        <v>0</v>
      </c>
      <c r="P2279" s="323"/>
      <c r="Q2279" s="266"/>
      <c r="R2279" s="331"/>
      <c r="S2279" s="347"/>
      <c r="T2279" s="323"/>
      <c r="U2279" s="325"/>
      <c r="V2279" s="327"/>
      <c r="W2279" s="329"/>
      <c r="X2279" s="325"/>
      <c r="Y2279" s="331"/>
      <c r="Z2279" s="331"/>
      <c r="AA2279" s="331"/>
      <c r="AB2279" s="267"/>
      <c r="AC2279" s="267"/>
      <c r="AD2279" s="238">
        <f>AD2278</f>
        <v>0</v>
      </c>
      <c r="AE2279" s="279" t="e">
        <f>VLOOKUP(AD2279,分类参数表!$I$2:$J$10,2,FALSE)</f>
        <v>#N/A</v>
      </c>
      <c r="AF2279" s="280"/>
      <c r="AG2279" s="266"/>
      <c r="AH2279" s="266"/>
      <c r="AI2279" s="266"/>
      <c r="AJ2279" s="266"/>
      <c r="AK2279" s="266"/>
      <c r="AL2279" s="266"/>
      <c r="AM2279" s="290"/>
      <c r="AN2279" s="291" t="e">
        <f t="shared" si="616"/>
        <v>#DIV/0!</v>
      </c>
      <c r="AO2279" s="297"/>
    </row>
    <row r="2280" spans="1:41" s="219" customFormat="1" ht="15" customHeight="1" x14ac:dyDescent="0.15">
      <c r="A2280" s="235"/>
      <c r="B2280" s="236">
        <f t="shared" si="621"/>
        <v>0</v>
      </c>
      <c r="C2280" s="237">
        <f t="shared" si="621"/>
        <v>0</v>
      </c>
      <c r="D2280" s="238">
        <f>D2279+1</f>
        <v>5</v>
      </c>
      <c r="E2280" s="238"/>
      <c r="F2280" s="239"/>
      <c r="G2280" s="238"/>
      <c r="H2280" s="238"/>
      <c r="I2280" s="238"/>
      <c r="J2280" s="238"/>
      <c r="K2280" s="238"/>
      <c r="L2280" s="238"/>
      <c r="M2280" s="238"/>
      <c r="N2280" s="238"/>
      <c r="O2280" s="256">
        <f t="shared" si="615"/>
        <v>0</v>
      </c>
      <c r="P2280" s="323"/>
      <c r="Q2280" s="266"/>
      <c r="R2280" s="331"/>
      <c r="S2280" s="347"/>
      <c r="T2280" s="323"/>
      <c r="U2280" s="325"/>
      <c r="V2280" s="327"/>
      <c r="W2280" s="329"/>
      <c r="X2280" s="325"/>
      <c r="Y2280" s="331"/>
      <c r="Z2280" s="331"/>
      <c r="AA2280" s="331"/>
      <c r="AB2280" s="267"/>
      <c r="AC2280" s="267"/>
      <c r="AD2280" s="238">
        <f>AD2279</f>
        <v>0</v>
      </c>
      <c r="AE2280" s="279" t="e">
        <f>VLOOKUP(AD2280,分类参数表!$I$2:$J$10,2,FALSE)</f>
        <v>#N/A</v>
      </c>
      <c r="AF2280" s="280"/>
      <c r="AG2280" s="266"/>
      <c r="AH2280" s="266"/>
      <c r="AI2280" s="266"/>
      <c r="AJ2280" s="266"/>
      <c r="AK2280" s="266"/>
      <c r="AL2280" s="266"/>
      <c r="AM2280" s="290"/>
      <c r="AN2280" s="291" t="e">
        <f t="shared" si="616"/>
        <v>#DIV/0!</v>
      </c>
      <c r="AO2280" s="297"/>
    </row>
    <row r="2281" spans="1:41" x14ac:dyDescent="0.15">
      <c r="A2281" s="253"/>
      <c r="B2281" s="38"/>
      <c r="C2281" s="37"/>
      <c r="D2281" s="38"/>
      <c r="E2281" s="38"/>
      <c r="F2281" s="38"/>
      <c r="G2281" s="38"/>
      <c r="H2281" s="38"/>
      <c r="I2281" s="38"/>
      <c r="J2281" s="38"/>
      <c r="K2281" s="38"/>
      <c r="L2281" s="38"/>
      <c r="M2281" s="38"/>
      <c r="N2281" s="38"/>
      <c r="O2281" s="38"/>
      <c r="P2281" s="38"/>
      <c r="Q2281" s="67"/>
      <c r="R2281" s="38"/>
      <c r="S2281" s="38"/>
      <c r="T2281" s="38"/>
      <c r="U2281" s="38"/>
      <c r="V2281" s="68"/>
      <c r="W2281" s="67"/>
      <c r="X2281" s="38"/>
      <c r="Y2281" s="68"/>
      <c r="Z2281" s="68"/>
      <c r="AA2281" s="68"/>
      <c r="AB2281" s="68"/>
      <c r="AC2281" s="68"/>
      <c r="AD2281" s="38"/>
      <c r="AE2281" s="286"/>
      <c r="AF2281" s="38"/>
      <c r="AG2281" s="38"/>
      <c r="AH2281" s="38"/>
      <c r="AI2281" s="38"/>
      <c r="AJ2281" s="38"/>
      <c r="AK2281" s="38"/>
      <c r="AL2281" s="38"/>
      <c r="AM2281" s="68"/>
      <c r="AN2281" s="90"/>
      <c r="AO2281" s="98"/>
    </row>
    <row r="2282" spans="1:41" s="218" customFormat="1" ht="15" customHeight="1" x14ac:dyDescent="0.15">
      <c r="A2282" s="229"/>
      <c r="B2282" s="230"/>
      <c r="C2282" s="231"/>
      <c r="D2282" s="232">
        <v>1</v>
      </c>
      <c r="E2282" s="233"/>
      <c r="F2282" s="233"/>
      <c r="G2282" s="232"/>
      <c r="H2282" s="234"/>
      <c r="I2282" s="234"/>
      <c r="J2282" s="232"/>
      <c r="K2282" s="233"/>
      <c r="L2282" s="232"/>
      <c r="M2282" s="232"/>
      <c r="N2282" s="232"/>
      <c r="O2282" s="255">
        <f t="shared" ref="O2282:O2306" si="622">N2282*M2282</f>
        <v>0</v>
      </c>
      <c r="P2282" s="322">
        <f>SUM(O2282:O2286)</f>
        <v>0</v>
      </c>
      <c r="Q2282" s="264"/>
      <c r="R2282" s="330">
        <f>SUMPRODUCT(Q2282:Q2286+0)</f>
        <v>0</v>
      </c>
      <c r="S2282" s="346" t="e">
        <f>R2282/P2282</f>
        <v>#DIV/0!</v>
      </c>
      <c r="T2282" s="322" t="e">
        <f>LOOKUP(S2282,{0.4,0.45,0.5,0.55,0.6,0.65,0.7,0.75,0.8,0.85,0.9,0.95,1},{0.1,0.175,0.25,0.325,0.4,0.475,0.55,0.625,0.7,0.775,0.85,0.925,1})</f>
        <v>#DIV/0!</v>
      </c>
      <c r="U2282" s="324"/>
      <c r="V2282" s="326"/>
      <c r="W2282" s="328"/>
      <c r="X2282" s="324"/>
      <c r="Y2282" s="330">
        <f>R2282-(V2282/10)-X2282</f>
        <v>0</v>
      </c>
      <c r="Z2282" s="330" t="e">
        <f>Y2282*T2282*AE2282</f>
        <v>#DIV/0!</v>
      </c>
      <c r="AA2282" s="330" t="e">
        <f>U2282-V2282+Z2282</f>
        <v>#DIV/0!</v>
      </c>
      <c r="AB2282" s="265"/>
      <c r="AC2282" s="265"/>
      <c r="AD2282" s="276"/>
      <c r="AE2282" s="277" t="e">
        <f>VLOOKUP(AD2282,分类参数表!$I$2:$J$10,2,FALSE)</f>
        <v>#N/A</v>
      </c>
      <c r="AF2282" s="278"/>
      <c r="AG2282" s="264"/>
      <c r="AH2282" s="264"/>
      <c r="AI2282" s="264"/>
      <c r="AJ2282" s="264"/>
      <c r="AK2282" s="264"/>
      <c r="AL2282" s="264"/>
      <c r="AM2282" s="288"/>
      <c r="AN2282" s="289" t="e">
        <f t="shared" ref="AN2282:AN2306" si="623">(Q2282-AM2282)/M2282/N2282</f>
        <v>#DIV/0!</v>
      </c>
      <c r="AO2282" s="296"/>
    </row>
    <row r="2283" spans="1:41" s="219" customFormat="1" ht="15" customHeight="1" x14ac:dyDescent="0.15">
      <c r="A2283" s="235"/>
      <c r="B2283" s="236">
        <f t="shared" ref="B2283:C2286" si="624">B2282</f>
        <v>0</v>
      </c>
      <c r="C2283" s="237">
        <f t="shared" si="624"/>
        <v>0</v>
      </c>
      <c r="D2283" s="238">
        <f>D2282+1</f>
        <v>2</v>
      </c>
      <c r="E2283" s="238"/>
      <c r="F2283" s="239"/>
      <c r="G2283" s="238"/>
      <c r="H2283" s="240"/>
      <c r="I2283" s="240"/>
      <c r="J2283" s="238"/>
      <c r="K2283" s="238"/>
      <c r="L2283" s="238"/>
      <c r="M2283" s="238"/>
      <c r="N2283" s="238"/>
      <c r="O2283" s="256">
        <f t="shared" si="622"/>
        <v>0</v>
      </c>
      <c r="P2283" s="323"/>
      <c r="Q2283" s="266"/>
      <c r="R2283" s="331"/>
      <c r="S2283" s="347"/>
      <c r="T2283" s="323"/>
      <c r="U2283" s="325"/>
      <c r="V2283" s="327"/>
      <c r="W2283" s="329"/>
      <c r="X2283" s="325"/>
      <c r="Y2283" s="331"/>
      <c r="Z2283" s="331"/>
      <c r="AA2283" s="331"/>
      <c r="AB2283" s="267"/>
      <c r="AC2283" s="267"/>
      <c r="AD2283" s="238">
        <f>AD2282</f>
        <v>0</v>
      </c>
      <c r="AE2283" s="279" t="e">
        <f>VLOOKUP(AD2283,分类参数表!$I$2:$J$10,2,FALSE)</f>
        <v>#N/A</v>
      </c>
      <c r="AF2283" s="280"/>
      <c r="AG2283" s="266"/>
      <c r="AH2283" s="266"/>
      <c r="AI2283" s="266"/>
      <c r="AJ2283" s="266"/>
      <c r="AK2283" s="266"/>
      <c r="AL2283" s="266"/>
      <c r="AM2283" s="290"/>
      <c r="AN2283" s="291" t="e">
        <f t="shared" si="623"/>
        <v>#DIV/0!</v>
      </c>
      <c r="AO2283" s="297"/>
    </row>
    <row r="2284" spans="1:41" s="219" customFormat="1" ht="15" customHeight="1" x14ac:dyDescent="0.15">
      <c r="A2284" s="235"/>
      <c r="B2284" s="236">
        <f t="shared" si="624"/>
        <v>0</v>
      </c>
      <c r="C2284" s="237">
        <f t="shared" si="624"/>
        <v>0</v>
      </c>
      <c r="D2284" s="238">
        <f>D2283+1</f>
        <v>3</v>
      </c>
      <c r="E2284" s="238"/>
      <c r="F2284" s="239"/>
      <c r="G2284" s="238"/>
      <c r="H2284" s="240"/>
      <c r="I2284" s="240"/>
      <c r="J2284" s="238"/>
      <c r="K2284" s="238"/>
      <c r="L2284" s="238"/>
      <c r="M2284" s="238"/>
      <c r="N2284" s="238"/>
      <c r="O2284" s="256">
        <f t="shared" si="622"/>
        <v>0</v>
      </c>
      <c r="P2284" s="323"/>
      <c r="Q2284" s="266"/>
      <c r="R2284" s="331"/>
      <c r="S2284" s="347"/>
      <c r="T2284" s="323"/>
      <c r="U2284" s="325"/>
      <c r="V2284" s="327"/>
      <c r="W2284" s="329"/>
      <c r="X2284" s="325"/>
      <c r="Y2284" s="331"/>
      <c r="Z2284" s="331"/>
      <c r="AA2284" s="331"/>
      <c r="AB2284" s="268"/>
      <c r="AC2284" s="268"/>
      <c r="AD2284" s="238">
        <f>AD2283</f>
        <v>0</v>
      </c>
      <c r="AE2284" s="279" t="e">
        <f>VLOOKUP(AD2284,分类参数表!$I$2:$J$10,2,FALSE)</f>
        <v>#N/A</v>
      </c>
      <c r="AF2284" s="280"/>
      <c r="AG2284" s="266"/>
      <c r="AH2284" s="266"/>
      <c r="AI2284" s="266"/>
      <c r="AJ2284" s="266"/>
      <c r="AK2284" s="266"/>
      <c r="AL2284" s="266"/>
      <c r="AM2284" s="290"/>
      <c r="AN2284" s="291" t="e">
        <f t="shared" si="623"/>
        <v>#DIV/0!</v>
      </c>
      <c r="AO2284" s="297"/>
    </row>
    <row r="2285" spans="1:41" s="219" customFormat="1" ht="15" customHeight="1" x14ac:dyDescent="0.15">
      <c r="A2285" s="235"/>
      <c r="B2285" s="236">
        <f t="shared" si="624"/>
        <v>0</v>
      </c>
      <c r="C2285" s="237">
        <f t="shared" si="624"/>
        <v>0</v>
      </c>
      <c r="D2285" s="238">
        <f>D2284+1</f>
        <v>4</v>
      </c>
      <c r="E2285" s="238"/>
      <c r="F2285" s="239"/>
      <c r="G2285" s="238"/>
      <c r="H2285" s="238"/>
      <c r="I2285" s="238"/>
      <c r="J2285" s="238"/>
      <c r="K2285" s="238"/>
      <c r="L2285" s="238"/>
      <c r="M2285" s="238"/>
      <c r="N2285" s="238"/>
      <c r="O2285" s="256">
        <f t="shared" si="622"/>
        <v>0</v>
      </c>
      <c r="P2285" s="323"/>
      <c r="Q2285" s="266"/>
      <c r="R2285" s="331"/>
      <c r="S2285" s="347"/>
      <c r="T2285" s="323"/>
      <c r="U2285" s="325"/>
      <c r="V2285" s="327"/>
      <c r="W2285" s="329"/>
      <c r="X2285" s="325"/>
      <c r="Y2285" s="331"/>
      <c r="Z2285" s="331"/>
      <c r="AA2285" s="331"/>
      <c r="AB2285" s="267"/>
      <c r="AC2285" s="267"/>
      <c r="AD2285" s="238">
        <f>AD2284</f>
        <v>0</v>
      </c>
      <c r="AE2285" s="279" t="e">
        <f>VLOOKUP(AD2285,分类参数表!$I$2:$J$10,2,FALSE)</f>
        <v>#N/A</v>
      </c>
      <c r="AF2285" s="280"/>
      <c r="AG2285" s="266"/>
      <c r="AH2285" s="266"/>
      <c r="AI2285" s="266"/>
      <c r="AJ2285" s="266"/>
      <c r="AK2285" s="266"/>
      <c r="AL2285" s="266"/>
      <c r="AM2285" s="290"/>
      <c r="AN2285" s="291" t="e">
        <f t="shared" si="623"/>
        <v>#DIV/0!</v>
      </c>
      <c r="AO2285" s="297"/>
    </row>
    <row r="2286" spans="1:41" s="219" customFormat="1" ht="15" customHeight="1" x14ac:dyDescent="0.15">
      <c r="A2286" s="235"/>
      <c r="B2286" s="236">
        <f t="shared" si="624"/>
        <v>0</v>
      </c>
      <c r="C2286" s="237">
        <f t="shared" si="624"/>
        <v>0</v>
      </c>
      <c r="D2286" s="238">
        <f>D2285+1</f>
        <v>5</v>
      </c>
      <c r="E2286" s="238"/>
      <c r="F2286" s="239"/>
      <c r="G2286" s="238"/>
      <c r="H2286" s="238"/>
      <c r="I2286" s="238"/>
      <c r="J2286" s="238"/>
      <c r="K2286" s="238"/>
      <c r="L2286" s="238"/>
      <c r="M2286" s="238"/>
      <c r="N2286" s="238"/>
      <c r="O2286" s="256">
        <f t="shared" si="622"/>
        <v>0</v>
      </c>
      <c r="P2286" s="323"/>
      <c r="Q2286" s="266"/>
      <c r="R2286" s="331"/>
      <c r="S2286" s="347"/>
      <c r="T2286" s="323"/>
      <c r="U2286" s="325"/>
      <c r="V2286" s="327"/>
      <c r="W2286" s="329"/>
      <c r="X2286" s="325"/>
      <c r="Y2286" s="331"/>
      <c r="Z2286" s="331"/>
      <c r="AA2286" s="331"/>
      <c r="AB2286" s="267"/>
      <c r="AC2286" s="267"/>
      <c r="AD2286" s="238">
        <f>AD2285</f>
        <v>0</v>
      </c>
      <c r="AE2286" s="279" t="e">
        <f>VLOOKUP(AD2286,分类参数表!$I$2:$J$10,2,FALSE)</f>
        <v>#N/A</v>
      </c>
      <c r="AF2286" s="280"/>
      <c r="AG2286" s="266"/>
      <c r="AH2286" s="266"/>
      <c r="AI2286" s="266"/>
      <c r="AJ2286" s="266"/>
      <c r="AK2286" s="266"/>
      <c r="AL2286" s="266"/>
      <c r="AM2286" s="290"/>
      <c r="AN2286" s="291" t="e">
        <f t="shared" si="623"/>
        <v>#DIV/0!</v>
      </c>
      <c r="AO2286" s="297"/>
    </row>
    <row r="2287" spans="1:41" s="220" customFormat="1" ht="15" customHeight="1" x14ac:dyDescent="0.15">
      <c r="A2287" s="241"/>
      <c r="B2287" s="242"/>
      <c r="C2287" s="243"/>
      <c r="D2287" s="244">
        <v>1</v>
      </c>
      <c r="E2287" s="245"/>
      <c r="F2287" s="245"/>
      <c r="G2287" s="244"/>
      <c r="H2287" s="246"/>
      <c r="I2287" s="246"/>
      <c r="J2287" s="244"/>
      <c r="K2287" s="245"/>
      <c r="L2287" s="244"/>
      <c r="M2287" s="244"/>
      <c r="N2287" s="244"/>
      <c r="O2287" s="257">
        <f t="shared" si="622"/>
        <v>0</v>
      </c>
      <c r="P2287" s="332">
        <f>SUM(O2287:O2291)</f>
        <v>0</v>
      </c>
      <c r="Q2287" s="269"/>
      <c r="R2287" s="318">
        <f>SUMPRODUCT(Q2287:Q2291+0)</f>
        <v>0</v>
      </c>
      <c r="S2287" s="334" t="e">
        <f>R2287/P2287</f>
        <v>#DIV/0!</v>
      </c>
      <c r="T2287" s="332" t="e">
        <f>LOOKUP(S2287,{0.4,0.45,0.5,0.55,0.6,0.65,0.7,0.75,0.8,0.85,0.9,0.95,1},{0.1,0.175,0.25,0.325,0.4,0.475,0.55,0.625,0.7,0.775,0.85,0.925,1})</f>
        <v>#DIV/0!</v>
      </c>
      <c r="U2287" s="320"/>
      <c r="V2287" s="344"/>
      <c r="W2287" s="342"/>
      <c r="X2287" s="320"/>
      <c r="Y2287" s="318">
        <f>R2287-(V2287/10)-X2287</f>
        <v>0</v>
      </c>
      <c r="Z2287" s="318" t="e">
        <f>Y2287*T2287*AE2287</f>
        <v>#DIV/0!</v>
      </c>
      <c r="AA2287" s="318" t="e">
        <f>U2287-V2287+Z2287</f>
        <v>#DIV/0!</v>
      </c>
      <c r="AB2287" s="270"/>
      <c r="AC2287" s="270"/>
      <c r="AD2287" s="281"/>
      <c r="AE2287" s="282" t="e">
        <f>VLOOKUP(AD2287,分类参数表!$I$2:$J$10,2,FALSE)</f>
        <v>#N/A</v>
      </c>
      <c r="AF2287" s="283"/>
      <c r="AG2287" s="269"/>
      <c r="AH2287" s="269"/>
      <c r="AI2287" s="269"/>
      <c r="AJ2287" s="269"/>
      <c r="AK2287" s="269"/>
      <c r="AL2287" s="269"/>
      <c r="AM2287" s="292"/>
      <c r="AN2287" s="293" t="e">
        <f t="shared" si="623"/>
        <v>#DIV/0!</v>
      </c>
      <c r="AO2287" s="298"/>
    </row>
    <row r="2288" spans="1:41" s="221" customFormat="1" ht="15" customHeight="1" x14ac:dyDescent="0.15">
      <c r="A2288" s="247"/>
      <c r="B2288" s="248">
        <f t="shared" ref="B2288:C2291" si="625">B2287</f>
        <v>0</v>
      </c>
      <c r="C2288" s="249">
        <f t="shared" si="625"/>
        <v>0</v>
      </c>
      <c r="D2288" s="250">
        <f>D2287+1</f>
        <v>2</v>
      </c>
      <c r="E2288" s="250"/>
      <c r="F2288" s="251"/>
      <c r="G2288" s="250"/>
      <c r="H2288" s="252"/>
      <c r="I2288" s="252"/>
      <c r="J2288" s="250"/>
      <c r="K2288" s="250"/>
      <c r="L2288" s="250"/>
      <c r="M2288" s="250"/>
      <c r="N2288" s="250"/>
      <c r="O2288" s="258">
        <f t="shared" si="622"/>
        <v>0</v>
      </c>
      <c r="P2288" s="333"/>
      <c r="Q2288" s="271"/>
      <c r="R2288" s="319"/>
      <c r="S2288" s="335"/>
      <c r="T2288" s="333"/>
      <c r="U2288" s="321"/>
      <c r="V2288" s="345"/>
      <c r="W2288" s="343"/>
      <c r="X2288" s="321"/>
      <c r="Y2288" s="319"/>
      <c r="Z2288" s="319"/>
      <c r="AA2288" s="319"/>
      <c r="AB2288" s="272"/>
      <c r="AC2288" s="272"/>
      <c r="AD2288" s="250">
        <f>AD2287</f>
        <v>0</v>
      </c>
      <c r="AE2288" s="284" t="e">
        <f>VLOOKUP(AD2288,分类参数表!$I$2:$J$10,2,FALSE)</f>
        <v>#N/A</v>
      </c>
      <c r="AF2288" s="285"/>
      <c r="AG2288" s="271"/>
      <c r="AH2288" s="271"/>
      <c r="AI2288" s="271"/>
      <c r="AJ2288" s="271"/>
      <c r="AK2288" s="271"/>
      <c r="AL2288" s="271"/>
      <c r="AM2288" s="294"/>
      <c r="AN2288" s="295" t="e">
        <f t="shared" si="623"/>
        <v>#DIV/0!</v>
      </c>
      <c r="AO2288" s="299"/>
    </row>
    <row r="2289" spans="1:41" s="221" customFormat="1" ht="15" customHeight="1" x14ac:dyDescent="0.15">
      <c r="A2289" s="247"/>
      <c r="B2289" s="248">
        <f t="shared" si="625"/>
        <v>0</v>
      </c>
      <c r="C2289" s="249">
        <f t="shared" si="625"/>
        <v>0</v>
      </c>
      <c r="D2289" s="250">
        <f>D2288+1</f>
        <v>3</v>
      </c>
      <c r="E2289" s="250"/>
      <c r="F2289" s="251"/>
      <c r="G2289" s="250"/>
      <c r="H2289" s="252"/>
      <c r="I2289" s="252"/>
      <c r="J2289" s="250"/>
      <c r="K2289" s="250"/>
      <c r="L2289" s="250"/>
      <c r="M2289" s="250"/>
      <c r="N2289" s="250"/>
      <c r="O2289" s="258">
        <f t="shared" si="622"/>
        <v>0</v>
      </c>
      <c r="P2289" s="333"/>
      <c r="Q2289" s="271"/>
      <c r="R2289" s="319"/>
      <c r="S2289" s="335"/>
      <c r="T2289" s="333"/>
      <c r="U2289" s="321"/>
      <c r="V2289" s="345"/>
      <c r="W2289" s="343"/>
      <c r="X2289" s="321"/>
      <c r="Y2289" s="319"/>
      <c r="Z2289" s="319"/>
      <c r="AA2289" s="319"/>
      <c r="AB2289" s="273"/>
      <c r="AC2289" s="273"/>
      <c r="AD2289" s="250">
        <f>AD2288</f>
        <v>0</v>
      </c>
      <c r="AE2289" s="284" t="e">
        <f>VLOOKUP(AD2289,分类参数表!$I$2:$J$10,2,FALSE)</f>
        <v>#N/A</v>
      </c>
      <c r="AF2289" s="285"/>
      <c r="AG2289" s="271"/>
      <c r="AH2289" s="271"/>
      <c r="AI2289" s="271"/>
      <c r="AJ2289" s="271"/>
      <c r="AK2289" s="271"/>
      <c r="AL2289" s="271"/>
      <c r="AM2289" s="294"/>
      <c r="AN2289" s="295" t="e">
        <f t="shared" si="623"/>
        <v>#DIV/0!</v>
      </c>
      <c r="AO2289" s="299"/>
    </row>
    <row r="2290" spans="1:41" s="221" customFormat="1" ht="15" customHeight="1" x14ac:dyDescent="0.15">
      <c r="A2290" s="247"/>
      <c r="B2290" s="248">
        <f t="shared" si="625"/>
        <v>0</v>
      </c>
      <c r="C2290" s="249">
        <f t="shared" si="625"/>
        <v>0</v>
      </c>
      <c r="D2290" s="250">
        <f>D2289+1</f>
        <v>4</v>
      </c>
      <c r="E2290" s="250"/>
      <c r="F2290" s="251"/>
      <c r="G2290" s="250"/>
      <c r="H2290" s="250"/>
      <c r="I2290" s="250"/>
      <c r="J2290" s="250"/>
      <c r="K2290" s="250"/>
      <c r="L2290" s="250"/>
      <c r="M2290" s="250"/>
      <c r="N2290" s="250"/>
      <c r="O2290" s="258">
        <f t="shared" si="622"/>
        <v>0</v>
      </c>
      <c r="P2290" s="333"/>
      <c r="Q2290" s="271"/>
      <c r="R2290" s="319"/>
      <c r="S2290" s="335"/>
      <c r="T2290" s="333"/>
      <c r="U2290" s="321"/>
      <c r="V2290" s="345"/>
      <c r="W2290" s="343"/>
      <c r="X2290" s="321"/>
      <c r="Y2290" s="319"/>
      <c r="Z2290" s="319"/>
      <c r="AA2290" s="319"/>
      <c r="AB2290" s="272"/>
      <c r="AC2290" s="272"/>
      <c r="AD2290" s="250">
        <f>AD2289</f>
        <v>0</v>
      </c>
      <c r="AE2290" s="284" t="e">
        <f>VLOOKUP(AD2290,分类参数表!$I$2:$J$10,2,FALSE)</f>
        <v>#N/A</v>
      </c>
      <c r="AF2290" s="285"/>
      <c r="AG2290" s="271"/>
      <c r="AH2290" s="271"/>
      <c r="AI2290" s="271"/>
      <c r="AJ2290" s="271"/>
      <c r="AK2290" s="271"/>
      <c r="AL2290" s="271"/>
      <c r="AM2290" s="294"/>
      <c r="AN2290" s="295" t="e">
        <f t="shared" si="623"/>
        <v>#DIV/0!</v>
      </c>
      <c r="AO2290" s="299"/>
    </row>
    <row r="2291" spans="1:41" s="221" customFormat="1" ht="15" customHeight="1" x14ac:dyDescent="0.15">
      <c r="A2291" s="247"/>
      <c r="B2291" s="248">
        <f t="shared" si="625"/>
        <v>0</v>
      </c>
      <c r="C2291" s="249">
        <f t="shared" si="625"/>
        <v>0</v>
      </c>
      <c r="D2291" s="250">
        <f>D2290+1</f>
        <v>5</v>
      </c>
      <c r="E2291" s="250"/>
      <c r="F2291" s="251"/>
      <c r="G2291" s="250"/>
      <c r="H2291" s="250"/>
      <c r="I2291" s="250"/>
      <c r="J2291" s="250"/>
      <c r="K2291" s="250"/>
      <c r="L2291" s="250"/>
      <c r="M2291" s="250"/>
      <c r="N2291" s="250"/>
      <c r="O2291" s="258">
        <f t="shared" si="622"/>
        <v>0</v>
      </c>
      <c r="P2291" s="333"/>
      <c r="Q2291" s="271"/>
      <c r="R2291" s="319"/>
      <c r="S2291" s="335"/>
      <c r="T2291" s="333"/>
      <c r="U2291" s="321"/>
      <c r="V2291" s="345"/>
      <c r="W2291" s="343"/>
      <c r="X2291" s="321"/>
      <c r="Y2291" s="319"/>
      <c r="Z2291" s="319"/>
      <c r="AA2291" s="319"/>
      <c r="AB2291" s="272"/>
      <c r="AC2291" s="272"/>
      <c r="AD2291" s="250">
        <f>AD2290</f>
        <v>0</v>
      </c>
      <c r="AE2291" s="284" t="e">
        <f>VLOOKUP(AD2291,分类参数表!$I$2:$J$10,2,FALSE)</f>
        <v>#N/A</v>
      </c>
      <c r="AF2291" s="285"/>
      <c r="AG2291" s="271"/>
      <c r="AH2291" s="271"/>
      <c r="AI2291" s="271"/>
      <c r="AJ2291" s="271"/>
      <c r="AK2291" s="271"/>
      <c r="AL2291" s="271"/>
      <c r="AM2291" s="294"/>
      <c r="AN2291" s="295" t="e">
        <f t="shared" si="623"/>
        <v>#DIV/0!</v>
      </c>
      <c r="AO2291" s="299"/>
    </row>
    <row r="2292" spans="1:41" s="218" customFormat="1" ht="15" customHeight="1" x14ac:dyDescent="0.15">
      <c r="A2292" s="229"/>
      <c r="B2292" s="230"/>
      <c r="C2292" s="231"/>
      <c r="D2292" s="232">
        <v>1</v>
      </c>
      <c r="E2292" s="233"/>
      <c r="F2292" s="233"/>
      <c r="G2292" s="232"/>
      <c r="H2292" s="234"/>
      <c r="I2292" s="234"/>
      <c r="J2292" s="232"/>
      <c r="K2292" s="233"/>
      <c r="L2292" s="232"/>
      <c r="M2292" s="232"/>
      <c r="N2292" s="232"/>
      <c r="O2292" s="255">
        <f t="shared" si="622"/>
        <v>0</v>
      </c>
      <c r="P2292" s="322">
        <f>SUM(O2292:O2296)</f>
        <v>0</v>
      </c>
      <c r="Q2292" s="264"/>
      <c r="R2292" s="330">
        <f>SUMPRODUCT(Q2292:Q2296+0)</f>
        <v>0</v>
      </c>
      <c r="S2292" s="346" t="e">
        <f>R2292/P2292</f>
        <v>#DIV/0!</v>
      </c>
      <c r="T2292" s="322" t="e">
        <f>LOOKUP(S2292,{0.4,0.45,0.5,0.55,0.6,0.65,0.7,0.75,0.8,0.85,0.9,0.95,1},{0.1,0.175,0.25,0.325,0.4,0.475,0.55,0.625,0.7,0.775,0.85,0.925,1})</f>
        <v>#DIV/0!</v>
      </c>
      <c r="U2292" s="324"/>
      <c r="V2292" s="326"/>
      <c r="W2292" s="328"/>
      <c r="X2292" s="324"/>
      <c r="Y2292" s="330">
        <f>R2292-(V2292/10)-X2292</f>
        <v>0</v>
      </c>
      <c r="Z2292" s="330" t="e">
        <f>Y2292*T2292*AE2292</f>
        <v>#DIV/0!</v>
      </c>
      <c r="AA2292" s="330" t="e">
        <f>U2292-V2292+Z2292</f>
        <v>#DIV/0!</v>
      </c>
      <c r="AB2292" s="265"/>
      <c r="AC2292" s="265"/>
      <c r="AD2292" s="276"/>
      <c r="AE2292" s="277" t="e">
        <f>VLOOKUP(AD2292,分类参数表!$I$2:$J$10,2,FALSE)</f>
        <v>#N/A</v>
      </c>
      <c r="AF2292" s="278"/>
      <c r="AG2292" s="264"/>
      <c r="AH2292" s="264"/>
      <c r="AI2292" s="264"/>
      <c r="AJ2292" s="264"/>
      <c r="AK2292" s="264"/>
      <c r="AL2292" s="264"/>
      <c r="AM2292" s="288"/>
      <c r="AN2292" s="289" t="e">
        <f t="shared" si="623"/>
        <v>#DIV/0!</v>
      </c>
      <c r="AO2292" s="296"/>
    </row>
    <row r="2293" spans="1:41" s="219" customFormat="1" ht="15" customHeight="1" x14ac:dyDescent="0.15">
      <c r="A2293" s="235"/>
      <c r="B2293" s="236">
        <f t="shared" ref="B2293:C2296" si="626">B2292</f>
        <v>0</v>
      </c>
      <c r="C2293" s="237">
        <f t="shared" si="626"/>
        <v>0</v>
      </c>
      <c r="D2293" s="238">
        <f>D2292+1</f>
        <v>2</v>
      </c>
      <c r="E2293" s="238"/>
      <c r="F2293" s="239"/>
      <c r="G2293" s="238"/>
      <c r="H2293" s="240"/>
      <c r="I2293" s="240"/>
      <c r="J2293" s="238"/>
      <c r="K2293" s="238"/>
      <c r="L2293" s="238"/>
      <c r="M2293" s="238"/>
      <c r="N2293" s="238"/>
      <c r="O2293" s="256">
        <f t="shared" si="622"/>
        <v>0</v>
      </c>
      <c r="P2293" s="323"/>
      <c r="Q2293" s="266"/>
      <c r="R2293" s="331"/>
      <c r="S2293" s="347"/>
      <c r="T2293" s="323"/>
      <c r="U2293" s="325"/>
      <c r="V2293" s="327"/>
      <c r="W2293" s="329"/>
      <c r="X2293" s="325"/>
      <c r="Y2293" s="331"/>
      <c r="Z2293" s="331"/>
      <c r="AA2293" s="331"/>
      <c r="AB2293" s="267"/>
      <c r="AC2293" s="267"/>
      <c r="AD2293" s="238">
        <f>AD2292</f>
        <v>0</v>
      </c>
      <c r="AE2293" s="279" t="e">
        <f>VLOOKUP(AD2293,分类参数表!$I$2:$J$10,2,FALSE)</f>
        <v>#N/A</v>
      </c>
      <c r="AF2293" s="280"/>
      <c r="AG2293" s="266"/>
      <c r="AH2293" s="266"/>
      <c r="AI2293" s="266"/>
      <c r="AJ2293" s="266"/>
      <c r="AK2293" s="266"/>
      <c r="AL2293" s="266"/>
      <c r="AM2293" s="290"/>
      <c r="AN2293" s="291" t="e">
        <f t="shared" si="623"/>
        <v>#DIV/0!</v>
      </c>
      <c r="AO2293" s="297"/>
    </row>
    <row r="2294" spans="1:41" s="219" customFormat="1" ht="15" customHeight="1" x14ac:dyDescent="0.15">
      <c r="A2294" s="235"/>
      <c r="B2294" s="236">
        <f t="shared" si="626"/>
        <v>0</v>
      </c>
      <c r="C2294" s="237">
        <f t="shared" si="626"/>
        <v>0</v>
      </c>
      <c r="D2294" s="238">
        <f>D2293+1</f>
        <v>3</v>
      </c>
      <c r="E2294" s="238"/>
      <c r="F2294" s="239"/>
      <c r="G2294" s="238"/>
      <c r="H2294" s="240"/>
      <c r="I2294" s="240"/>
      <c r="J2294" s="238"/>
      <c r="K2294" s="238"/>
      <c r="L2294" s="238"/>
      <c r="M2294" s="238"/>
      <c r="N2294" s="238"/>
      <c r="O2294" s="256">
        <f t="shared" si="622"/>
        <v>0</v>
      </c>
      <c r="P2294" s="323"/>
      <c r="Q2294" s="266"/>
      <c r="R2294" s="331"/>
      <c r="S2294" s="347"/>
      <c r="T2294" s="323"/>
      <c r="U2294" s="325"/>
      <c r="V2294" s="327"/>
      <c r="W2294" s="329"/>
      <c r="X2294" s="325"/>
      <c r="Y2294" s="331"/>
      <c r="Z2294" s="331"/>
      <c r="AA2294" s="331"/>
      <c r="AB2294" s="268"/>
      <c r="AC2294" s="268"/>
      <c r="AD2294" s="238">
        <f>AD2293</f>
        <v>0</v>
      </c>
      <c r="AE2294" s="279" t="e">
        <f>VLOOKUP(AD2294,分类参数表!$I$2:$J$10,2,FALSE)</f>
        <v>#N/A</v>
      </c>
      <c r="AF2294" s="280"/>
      <c r="AG2294" s="266"/>
      <c r="AH2294" s="266"/>
      <c r="AI2294" s="266"/>
      <c r="AJ2294" s="266"/>
      <c r="AK2294" s="266"/>
      <c r="AL2294" s="266"/>
      <c r="AM2294" s="290"/>
      <c r="AN2294" s="291" t="e">
        <f t="shared" si="623"/>
        <v>#DIV/0!</v>
      </c>
      <c r="AO2294" s="297"/>
    </row>
    <row r="2295" spans="1:41" s="219" customFormat="1" ht="15" customHeight="1" x14ac:dyDescent="0.15">
      <c r="A2295" s="235"/>
      <c r="B2295" s="236">
        <f t="shared" si="626"/>
        <v>0</v>
      </c>
      <c r="C2295" s="237">
        <f t="shared" si="626"/>
        <v>0</v>
      </c>
      <c r="D2295" s="238">
        <f>D2294+1</f>
        <v>4</v>
      </c>
      <c r="E2295" s="238"/>
      <c r="F2295" s="239"/>
      <c r="G2295" s="238"/>
      <c r="H2295" s="238"/>
      <c r="I2295" s="238"/>
      <c r="J2295" s="238"/>
      <c r="K2295" s="238"/>
      <c r="L2295" s="238"/>
      <c r="M2295" s="238"/>
      <c r="N2295" s="238"/>
      <c r="O2295" s="256">
        <f t="shared" si="622"/>
        <v>0</v>
      </c>
      <c r="P2295" s="323"/>
      <c r="Q2295" s="266"/>
      <c r="R2295" s="331"/>
      <c r="S2295" s="347"/>
      <c r="T2295" s="323"/>
      <c r="U2295" s="325"/>
      <c r="V2295" s="327"/>
      <c r="W2295" s="329"/>
      <c r="X2295" s="325"/>
      <c r="Y2295" s="331"/>
      <c r="Z2295" s="331"/>
      <c r="AA2295" s="331"/>
      <c r="AB2295" s="267"/>
      <c r="AC2295" s="267"/>
      <c r="AD2295" s="238">
        <f>AD2294</f>
        <v>0</v>
      </c>
      <c r="AE2295" s="279" t="e">
        <f>VLOOKUP(AD2295,分类参数表!$I$2:$J$10,2,FALSE)</f>
        <v>#N/A</v>
      </c>
      <c r="AF2295" s="280"/>
      <c r="AG2295" s="266"/>
      <c r="AH2295" s="266"/>
      <c r="AI2295" s="266"/>
      <c r="AJ2295" s="266"/>
      <c r="AK2295" s="266"/>
      <c r="AL2295" s="266"/>
      <c r="AM2295" s="290"/>
      <c r="AN2295" s="291" t="e">
        <f t="shared" si="623"/>
        <v>#DIV/0!</v>
      </c>
      <c r="AO2295" s="297"/>
    </row>
    <row r="2296" spans="1:41" s="219" customFormat="1" ht="15" customHeight="1" x14ac:dyDescent="0.15">
      <c r="A2296" s="235"/>
      <c r="B2296" s="236">
        <f t="shared" si="626"/>
        <v>0</v>
      </c>
      <c r="C2296" s="237">
        <f t="shared" si="626"/>
        <v>0</v>
      </c>
      <c r="D2296" s="238">
        <f>D2295+1</f>
        <v>5</v>
      </c>
      <c r="E2296" s="238"/>
      <c r="F2296" s="239"/>
      <c r="G2296" s="238"/>
      <c r="H2296" s="238"/>
      <c r="I2296" s="238"/>
      <c r="J2296" s="238"/>
      <c r="K2296" s="238"/>
      <c r="L2296" s="238"/>
      <c r="M2296" s="238"/>
      <c r="N2296" s="238"/>
      <c r="O2296" s="256">
        <f t="shared" si="622"/>
        <v>0</v>
      </c>
      <c r="P2296" s="323"/>
      <c r="Q2296" s="266"/>
      <c r="R2296" s="331"/>
      <c r="S2296" s="347"/>
      <c r="T2296" s="323"/>
      <c r="U2296" s="325"/>
      <c r="V2296" s="327"/>
      <c r="W2296" s="329"/>
      <c r="X2296" s="325"/>
      <c r="Y2296" s="331"/>
      <c r="Z2296" s="331"/>
      <c r="AA2296" s="331"/>
      <c r="AB2296" s="267"/>
      <c r="AC2296" s="267"/>
      <c r="AD2296" s="238">
        <f>AD2295</f>
        <v>0</v>
      </c>
      <c r="AE2296" s="279" t="e">
        <f>VLOOKUP(AD2296,分类参数表!$I$2:$J$10,2,FALSE)</f>
        <v>#N/A</v>
      </c>
      <c r="AF2296" s="280"/>
      <c r="AG2296" s="266"/>
      <c r="AH2296" s="266"/>
      <c r="AI2296" s="266"/>
      <c r="AJ2296" s="266"/>
      <c r="AK2296" s="266"/>
      <c r="AL2296" s="266"/>
      <c r="AM2296" s="290"/>
      <c r="AN2296" s="291" t="e">
        <f t="shared" si="623"/>
        <v>#DIV/0!</v>
      </c>
      <c r="AO2296" s="297"/>
    </row>
    <row r="2297" spans="1:41" s="220" customFormat="1" ht="15" customHeight="1" x14ac:dyDescent="0.15">
      <c r="A2297" s="241"/>
      <c r="B2297" s="242"/>
      <c r="C2297" s="243"/>
      <c r="D2297" s="244">
        <v>1</v>
      </c>
      <c r="E2297" s="245"/>
      <c r="F2297" s="245"/>
      <c r="G2297" s="244"/>
      <c r="H2297" s="246"/>
      <c r="I2297" s="246"/>
      <c r="J2297" s="244"/>
      <c r="K2297" s="245"/>
      <c r="L2297" s="244"/>
      <c r="M2297" s="244"/>
      <c r="N2297" s="244"/>
      <c r="O2297" s="257">
        <f t="shared" si="622"/>
        <v>0</v>
      </c>
      <c r="P2297" s="332">
        <f>SUM(O2297:O2301)</f>
        <v>0</v>
      </c>
      <c r="Q2297" s="269"/>
      <c r="R2297" s="318">
        <f>SUMPRODUCT(Q2297:Q2301+0)</f>
        <v>0</v>
      </c>
      <c r="S2297" s="334" t="e">
        <f>R2297/P2297</f>
        <v>#DIV/0!</v>
      </c>
      <c r="T2297" s="332" t="e">
        <f>LOOKUP(S2297,{0.4,0.45,0.5,0.55,0.6,0.65,0.7,0.75,0.8,0.85,0.9,0.95,1},{0.1,0.175,0.25,0.325,0.4,0.475,0.55,0.625,0.7,0.775,0.85,0.925,1})</f>
        <v>#DIV/0!</v>
      </c>
      <c r="U2297" s="320"/>
      <c r="V2297" s="344"/>
      <c r="W2297" s="342"/>
      <c r="X2297" s="320"/>
      <c r="Y2297" s="318">
        <f>R2297-(V2297/10)-X2297</f>
        <v>0</v>
      </c>
      <c r="Z2297" s="318" t="e">
        <f>Y2297*T2297*AE2297</f>
        <v>#DIV/0!</v>
      </c>
      <c r="AA2297" s="318" t="e">
        <f>U2297-V2297+Z2297</f>
        <v>#DIV/0!</v>
      </c>
      <c r="AB2297" s="270"/>
      <c r="AC2297" s="270"/>
      <c r="AD2297" s="281"/>
      <c r="AE2297" s="282" t="e">
        <f>VLOOKUP(AD2297,分类参数表!$I$2:$J$10,2,FALSE)</f>
        <v>#N/A</v>
      </c>
      <c r="AF2297" s="283"/>
      <c r="AG2297" s="269"/>
      <c r="AH2297" s="269"/>
      <c r="AI2297" s="269"/>
      <c r="AJ2297" s="269"/>
      <c r="AK2297" s="269"/>
      <c r="AL2297" s="269"/>
      <c r="AM2297" s="292"/>
      <c r="AN2297" s="293" t="e">
        <f t="shared" si="623"/>
        <v>#DIV/0!</v>
      </c>
      <c r="AO2297" s="298"/>
    </row>
    <row r="2298" spans="1:41" s="221" customFormat="1" ht="15" customHeight="1" x14ac:dyDescent="0.15">
      <c r="A2298" s="247"/>
      <c r="B2298" s="248">
        <f t="shared" ref="B2298:C2301" si="627">B2297</f>
        <v>0</v>
      </c>
      <c r="C2298" s="249">
        <f t="shared" si="627"/>
        <v>0</v>
      </c>
      <c r="D2298" s="250">
        <f>D2297+1</f>
        <v>2</v>
      </c>
      <c r="E2298" s="250"/>
      <c r="F2298" s="251"/>
      <c r="G2298" s="250"/>
      <c r="H2298" s="252"/>
      <c r="I2298" s="252"/>
      <c r="J2298" s="250"/>
      <c r="K2298" s="250"/>
      <c r="L2298" s="250"/>
      <c r="M2298" s="250"/>
      <c r="N2298" s="250"/>
      <c r="O2298" s="258">
        <f t="shared" si="622"/>
        <v>0</v>
      </c>
      <c r="P2298" s="333"/>
      <c r="Q2298" s="271"/>
      <c r="R2298" s="319"/>
      <c r="S2298" s="335"/>
      <c r="T2298" s="333"/>
      <c r="U2298" s="321"/>
      <c r="V2298" s="345"/>
      <c r="W2298" s="343"/>
      <c r="X2298" s="321"/>
      <c r="Y2298" s="319"/>
      <c r="Z2298" s="319"/>
      <c r="AA2298" s="319"/>
      <c r="AB2298" s="272"/>
      <c r="AC2298" s="272"/>
      <c r="AD2298" s="250">
        <f>AD2297</f>
        <v>0</v>
      </c>
      <c r="AE2298" s="284" t="e">
        <f>VLOOKUP(AD2298,分类参数表!$I$2:$J$10,2,FALSE)</f>
        <v>#N/A</v>
      </c>
      <c r="AF2298" s="285"/>
      <c r="AG2298" s="271"/>
      <c r="AH2298" s="271"/>
      <c r="AI2298" s="271"/>
      <c r="AJ2298" s="271"/>
      <c r="AK2298" s="271"/>
      <c r="AL2298" s="271"/>
      <c r="AM2298" s="294"/>
      <c r="AN2298" s="295" t="e">
        <f t="shared" si="623"/>
        <v>#DIV/0!</v>
      </c>
      <c r="AO2298" s="299"/>
    </row>
    <row r="2299" spans="1:41" s="221" customFormat="1" ht="15" customHeight="1" x14ac:dyDescent="0.15">
      <c r="A2299" s="247"/>
      <c r="B2299" s="248">
        <f t="shared" si="627"/>
        <v>0</v>
      </c>
      <c r="C2299" s="249">
        <f t="shared" si="627"/>
        <v>0</v>
      </c>
      <c r="D2299" s="250">
        <f>D2298+1</f>
        <v>3</v>
      </c>
      <c r="E2299" s="250"/>
      <c r="F2299" s="251"/>
      <c r="G2299" s="250"/>
      <c r="H2299" s="252"/>
      <c r="I2299" s="252"/>
      <c r="J2299" s="250"/>
      <c r="K2299" s="250"/>
      <c r="L2299" s="250"/>
      <c r="M2299" s="250"/>
      <c r="N2299" s="250"/>
      <c r="O2299" s="258">
        <f t="shared" si="622"/>
        <v>0</v>
      </c>
      <c r="P2299" s="333"/>
      <c r="Q2299" s="271"/>
      <c r="R2299" s="319"/>
      <c r="S2299" s="335"/>
      <c r="T2299" s="333"/>
      <c r="U2299" s="321"/>
      <c r="V2299" s="345"/>
      <c r="W2299" s="343"/>
      <c r="X2299" s="321"/>
      <c r="Y2299" s="319"/>
      <c r="Z2299" s="319"/>
      <c r="AA2299" s="319"/>
      <c r="AB2299" s="273"/>
      <c r="AC2299" s="273"/>
      <c r="AD2299" s="250">
        <f>AD2298</f>
        <v>0</v>
      </c>
      <c r="AE2299" s="284" t="e">
        <f>VLOOKUP(AD2299,分类参数表!$I$2:$J$10,2,FALSE)</f>
        <v>#N/A</v>
      </c>
      <c r="AF2299" s="285"/>
      <c r="AG2299" s="271"/>
      <c r="AH2299" s="271"/>
      <c r="AI2299" s="271"/>
      <c r="AJ2299" s="271"/>
      <c r="AK2299" s="271"/>
      <c r="AL2299" s="271"/>
      <c r="AM2299" s="294"/>
      <c r="AN2299" s="295" t="e">
        <f t="shared" si="623"/>
        <v>#DIV/0!</v>
      </c>
      <c r="AO2299" s="299"/>
    </row>
    <row r="2300" spans="1:41" s="221" customFormat="1" ht="15" customHeight="1" x14ac:dyDescent="0.15">
      <c r="A2300" s="247"/>
      <c r="B2300" s="248">
        <f t="shared" si="627"/>
        <v>0</v>
      </c>
      <c r="C2300" s="249">
        <f t="shared" si="627"/>
        <v>0</v>
      </c>
      <c r="D2300" s="250">
        <f>D2299+1</f>
        <v>4</v>
      </c>
      <c r="E2300" s="250"/>
      <c r="F2300" s="251"/>
      <c r="G2300" s="250"/>
      <c r="H2300" s="250"/>
      <c r="I2300" s="250"/>
      <c r="J2300" s="250"/>
      <c r="K2300" s="250"/>
      <c r="L2300" s="250"/>
      <c r="M2300" s="250"/>
      <c r="N2300" s="250"/>
      <c r="O2300" s="258">
        <f t="shared" si="622"/>
        <v>0</v>
      </c>
      <c r="P2300" s="333"/>
      <c r="Q2300" s="271"/>
      <c r="R2300" s="319"/>
      <c r="S2300" s="335"/>
      <c r="T2300" s="333"/>
      <c r="U2300" s="321"/>
      <c r="V2300" s="345"/>
      <c r="W2300" s="343"/>
      <c r="X2300" s="321"/>
      <c r="Y2300" s="319"/>
      <c r="Z2300" s="319"/>
      <c r="AA2300" s="319"/>
      <c r="AB2300" s="272"/>
      <c r="AC2300" s="272"/>
      <c r="AD2300" s="250">
        <f>AD2299</f>
        <v>0</v>
      </c>
      <c r="AE2300" s="284" t="e">
        <f>VLOOKUP(AD2300,分类参数表!$I$2:$J$10,2,FALSE)</f>
        <v>#N/A</v>
      </c>
      <c r="AF2300" s="285"/>
      <c r="AG2300" s="271"/>
      <c r="AH2300" s="271"/>
      <c r="AI2300" s="271"/>
      <c r="AJ2300" s="271"/>
      <c r="AK2300" s="271"/>
      <c r="AL2300" s="271"/>
      <c r="AM2300" s="294"/>
      <c r="AN2300" s="295" t="e">
        <f t="shared" si="623"/>
        <v>#DIV/0!</v>
      </c>
      <c r="AO2300" s="299"/>
    </row>
    <row r="2301" spans="1:41" s="221" customFormat="1" ht="15" customHeight="1" x14ac:dyDescent="0.15">
      <c r="A2301" s="247"/>
      <c r="B2301" s="248">
        <f t="shared" si="627"/>
        <v>0</v>
      </c>
      <c r="C2301" s="249">
        <f t="shared" si="627"/>
        <v>0</v>
      </c>
      <c r="D2301" s="250">
        <f>D2300+1</f>
        <v>5</v>
      </c>
      <c r="E2301" s="250"/>
      <c r="F2301" s="251"/>
      <c r="G2301" s="250"/>
      <c r="H2301" s="250"/>
      <c r="I2301" s="250"/>
      <c r="J2301" s="250"/>
      <c r="K2301" s="250"/>
      <c r="L2301" s="250"/>
      <c r="M2301" s="250"/>
      <c r="N2301" s="250"/>
      <c r="O2301" s="258">
        <f t="shared" si="622"/>
        <v>0</v>
      </c>
      <c r="P2301" s="333"/>
      <c r="Q2301" s="271"/>
      <c r="R2301" s="319"/>
      <c r="S2301" s="335"/>
      <c r="T2301" s="333"/>
      <c r="U2301" s="321"/>
      <c r="V2301" s="345"/>
      <c r="W2301" s="343"/>
      <c r="X2301" s="321"/>
      <c r="Y2301" s="319"/>
      <c r="Z2301" s="319"/>
      <c r="AA2301" s="319"/>
      <c r="AB2301" s="272"/>
      <c r="AC2301" s="272"/>
      <c r="AD2301" s="250">
        <f>AD2300</f>
        <v>0</v>
      </c>
      <c r="AE2301" s="284" t="e">
        <f>VLOOKUP(AD2301,分类参数表!$I$2:$J$10,2,FALSE)</f>
        <v>#N/A</v>
      </c>
      <c r="AF2301" s="285"/>
      <c r="AG2301" s="271"/>
      <c r="AH2301" s="271"/>
      <c r="AI2301" s="271"/>
      <c r="AJ2301" s="271"/>
      <c r="AK2301" s="271"/>
      <c r="AL2301" s="271"/>
      <c r="AM2301" s="294"/>
      <c r="AN2301" s="295" t="e">
        <f t="shared" si="623"/>
        <v>#DIV/0!</v>
      </c>
      <c r="AO2301" s="299"/>
    </row>
    <row r="2302" spans="1:41" s="218" customFormat="1" ht="15" customHeight="1" x14ac:dyDescent="0.15">
      <c r="A2302" s="229"/>
      <c r="B2302" s="230"/>
      <c r="C2302" s="231"/>
      <c r="D2302" s="232">
        <v>1</v>
      </c>
      <c r="E2302" s="233"/>
      <c r="F2302" s="233"/>
      <c r="G2302" s="232"/>
      <c r="H2302" s="234"/>
      <c r="I2302" s="234"/>
      <c r="J2302" s="232"/>
      <c r="K2302" s="233"/>
      <c r="L2302" s="232"/>
      <c r="M2302" s="232"/>
      <c r="N2302" s="232"/>
      <c r="O2302" s="255">
        <f t="shared" si="622"/>
        <v>0</v>
      </c>
      <c r="P2302" s="322">
        <f>SUM(O2302:O2306)</f>
        <v>0</v>
      </c>
      <c r="Q2302" s="264"/>
      <c r="R2302" s="330">
        <f>SUMPRODUCT(Q2302:Q2306+0)</f>
        <v>0</v>
      </c>
      <c r="S2302" s="346" t="e">
        <f>R2302/P2302</f>
        <v>#DIV/0!</v>
      </c>
      <c r="T2302" s="322" t="e">
        <f>LOOKUP(S2302,{0.4,0.45,0.5,0.55,0.6,0.65,0.7,0.75,0.8,0.85,0.9,0.95,1},{0.1,0.175,0.25,0.325,0.4,0.475,0.55,0.625,0.7,0.775,0.85,0.925,1})</f>
        <v>#DIV/0!</v>
      </c>
      <c r="U2302" s="324"/>
      <c r="V2302" s="326"/>
      <c r="W2302" s="328"/>
      <c r="X2302" s="324"/>
      <c r="Y2302" s="330">
        <f>R2302-(V2302/10)-X2302</f>
        <v>0</v>
      </c>
      <c r="Z2302" s="330" t="e">
        <f>Y2302*T2302*AE2302</f>
        <v>#DIV/0!</v>
      </c>
      <c r="AA2302" s="330" t="e">
        <f>U2302-V2302+Z2302</f>
        <v>#DIV/0!</v>
      </c>
      <c r="AB2302" s="265"/>
      <c r="AC2302" s="265"/>
      <c r="AD2302" s="276"/>
      <c r="AE2302" s="277" t="e">
        <f>VLOOKUP(AD2302,分类参数表!$I$2:$J$10,2,FALSE)</f>
        <v>#N/A</v>
      </c>
      <c r="AF2302" s="278"/>
      <c r="AG2302" s="264"/>
      <c r="AH2302" s="264"/>
      <c r="AI2302" s="264"/>
      <c r="AJ2302" s="264"/>
      <c r="AK2302" s="264"/>
      <c r="AL2302" s="264"/>
      <c r="AM2302" s="288"/>
      <c r="AN2302" s="289" t="e">
        <f t="shared" si="623"/>
        <v>#DIV/0!</v>
      </c>
      <c r="AO2302" s="296"/>
    </row>
    <row r="2303" spans="1:41" s="219" customFormat="1" ht="15" customHeight="1" x14ac:dyDescent="0.15">
      <c r="A2303" s="235"/>
      <c r="B2303" s="236">
        <f t="shared" ref="B2303:C2306" si="628">B2302</f>
        <v>0</v>
      </c>
      <c r="C2303" s="237">
        <f t="shared" si="628"/>
        <v>0</v>
      </c>
      <c r="D2303" s="238">
        <f>D2302+1</f>
        <v>2</v>
      </c>
      <c r="E2303" s="238"/>
      <c r="F2303" s="239"/>
      <c r="G2303" s="238"/>
      <c r="H2303" s="240"/>
      <c r="I2303" s="240"/>
      <c r="J2303" s="238"/>
      <c r="K2303" s="238"/>
      <c r="L2303" s="238"/>
      <c r="M2303" s="238"/>
      <c r="N2303" s="238"/>
      <c r="O2303" s="256">
        <f t="shared" si="622"/>
        <v>0</v>
      </c>
      <c r="P2303" s="323"/>
      <c r="Q2303" s="266"/>
      <c r="R2303" s="331"/>
      <c r="S2303" s="347"/>
      <c r="T2303" s="323"/>
      <c r="U2303" s="325"/>
      <c r="V2303" s="327"/>
      <c r="W2303" s="329"/>
      <c r="X2303" s="325"/>
      <c r="Y2303" s="331"/>
      <c r="Z2303" s="331"/>
      <c r="AA2303" s="331"/>
      <c r="AB2303" s="267"/>
      <c r="AC2303" s="267"/>
      <c r="AD2303" s="238">
        <f>AD2302</f>
        <v>0</v>
      </c>
      <c r="AE2303" s="279" t="e">
        <f>VLOOKUP(AD2303,分类参数表!$I$2:$J$10,2,FALSE)</f>
        <v>#N/A</v>
      </c>
      <c r="AF2303" s="280"/>
      <c r="AG2303" s="266"/>
      <c r="AH2303" s="266"/>
      <c r="AI2303" s="266"/>
      <c r="AJ2303" s="266"/>
      <c r="AK2303" s="266"/>
      <c r="AL2303" s="266"/>
      <c r="AM2303" s="290"/>
      <c r="AN2303" s="291" t="e">
        <f t="shared" si="623"/>
        <v>#DIV/0!</v>
      </c>
      <c r="AO2303" s="297"/>
    </row>
    <row r="2304" spans="1:41" s="219" customFormat="1" ht="15" customHeight="1" x14ac:dyDescent="0.15">
      <c r="A2304" s="235"/>
      <c r="B2304" s="236">
        <f t="shared" si="628"/>
        <v>0</v>
      </c>
      <c r="C2304" s="237">
        <f t="shared" si="628"/>
        <v>0</v>
      </c>
      <c r="D2304" s="238">
        <f>D2303+1</f>
        <v>3</v>
      </c>
      <c r="E2304" s="238"/>
      <c r="F2304" s="239"/>
      <c r="G2304" s="238"/>
      <c r="H2304" s="240"/>
      <c r="I2304" s="240"/>
      <c r="J2304" s="238"/>
      <c r="K2304" s="238"/>
      <c r="L2304" s="238"/>
      <c r="M2304" s="238"/>
      <c r="N2304" s="238"/>
      <c r="O2304" s="256">
        <f t="shared" si="622"/>
        <v>0</v>
      </c>
      <c r="P2304" s="323"/>
      <c r="Q2304" s="266"/>
      <c r="R2304" s="331"/>
      <c r="S2304" s="347"/>
      <c r="T2304" s="323"/>
      <c r="U2304" s="325"/>
      <c r="V2304" s="327"/>
      <c r="W2304" s="329"/>
      <c r="X2304" s="325"/>
      <c r="Y2304" s="331"/>
      <c r="Z2304" s="331"/>
      <c r="AA2304" s="331"/>
      <c r="AB2304" s="268"/>
      <c r="AC2304" s="268"/>
      <c r="AD2304" s="238">
        <f>AD2303</f>
        <v>0</v>
      </c>
      <c r="AE2304" s="279" t="e">
        <f>VLOOKUP(AD2304,分类参数表!$I$2:$J$10,2,FALSE)</f>
        <v>#N/A</v>
      </c>
      <c r="AF2304" s="280"/>
      <c r="AG2304" s="266"/>
      <c r="AH2304" s="266"/>
      <c r="AI2304" s="266"/>
      <c r="AJ2304" s="266"/>
      <c r="AK2304" s="266"/>
      <c r="AL2304" s="266"/>
      <c r="AM2304" s="290"/>
      <c r="AN2304" s="291" t="e">
        <f t="shared" si="623"/>
        <v>#DIV/0!</v>
      </c>
      <c r="AO2304" s="297"/>
    </row>
    <row r="2305" spans="1:41" s="219" customFormat="1" ht="15" customHeight="1" x14ac:dyDescent="0.15">
      <c r="A2305" s="235"/>
      <c r="B2305" s="236">
        <f t="shared" si="628"/>
        <v>0</v>
      </c>
      <c r="C2305" s="237">
        <f t="shared" si="628"/>
        <v>0</v>
      </c>
      <c r="D2305" s="238">
        <f>D2304+1</f>
        <v>4</v>
      </c>
      <c r="E2305" s="238"/>
      <c r="F2305" s="239"/>
      <c r="G2305" s="238"/>
      <c r="H2305" s="238"/>
      <c r="I2305" s="238"/>
      <c r="J2305" s="238"/>
      <c r="K2305" s="238"/>
      <c r="L2305" s="238"/>
      <c r="M2305" s="238"/>
      <c r="N2305" s="238"/>
      <c r="O2305" s="256">
        <f t="shared" si="622"/>
        <v>0</v>
      </c>
      <c r="P2305" s="323"/>
      <c r="Q2305" s="266"/>
      <c r="R2305" s="331"/>
      <c r="S2305" s="347"/>
      <c r="T2305" s="323"/>
      <c r="U2305" s="325"/>
      <c r="V2305" s="327"/>
      <c r="W2305" s="329"/>
      <c r="X2305" s="325"/>
      <c r="Y2305" s="331"/>
      <c r="Z2305" s="331"/>
      <c r="AA2305" s="331"/>
      <c r="AB2305" s="267"/>
      <c r="AC2305" s="267"/>
      <c r="AD2305" s="238">
        <f>AD2304</f>
        <v>0</v>
      </c>
      <c r="AE2305" s="279" t="e">
        <f>VLOOKUP(AD2305,分类参数表!$I$2:$J$10,2,FALSE)</f>
        <v>#N/A</v>
      </c>
      <c r="AF2305" s="280"/>
      <c r="AG2305" s="266"/>
      <c r="AH2305" s="266"/>
      <c r="AI2305" s="266"/>
      <c r="AJ2305" s="266"/>
      <c r="AK2305" s="266"/>
      <c r="AL2305" s="266"/>
      <c r="AM2305" s="290"/>
      <c r="AN2305" s="291" t="e">
        <f t="shared" si="623"/>
        <v>#DIV/0!</v>
      </c>
      <c r="AO2305" s="297"/>
    </row>
    <row r="2306" spans="1:41" s="219" customFormat="1" ht="15" customHeight="1" x14ac:dyDescent="0.15">
      <c r="A2306" s="235"/>
      <c r="B2306" s="236">
        <f t="shared" si="628"/>
        <v>0</v>
      </c>
      <c r="C2306" s="237">
        <f t="shared" si="628"/>
        <v>0</v>
      </c>
      <c r="D2306" s="238">
        <f>D2305+1</f>
        <v>5</v>
      </c>
      <c r="E2306" s="238"/>
      <c r="F2306" s="239"/>
      <c r="G2306" s="238"/>
      <c r="H2306" s="238"/>
      <c r="I2306" s="238"/>
      <c r="J2306" s="238"/>
      <c r="K2306" s="238"/>
      <c r="L2306" s="238"/>
      <c r="M2306" s="238"/>
      <c r="N2306" s="238"/>
      <c r="O2306" s="256">
        <f t="shared" si="622"/>
        <v>0</v>
      </c>
      <c r="P2306" s="323"/>
      <c r="Q2306" s="266"/>
      <c r="R2306" s="331"/>
      <c r="S2306" s="347"/>
      <c r="T2306" s="323"/>
      <c r="U2306" s="325"/>
      <c r="V2306" s="327"/>
      <c r="W2306" s="329"/>
      <c r="X2306" s="325"/>
      <c r="Y2306" s="331"/>
      <c r="Z2306" s="331"/>
      <c r="AA2306" s="331"/>
      <c r="AB2306" s="267"/>
      <c r="AC2306" s="267"/>
      <c r="AD2306" s="238">
        <f>AD2305</f>
        <v>0</v>
      </c>
      <c r="AE2306" s="279" t="e">
        <f>VLOOKUP(AD2306,分类参数表!$I$2:$J$10,2,FALSE)</f>
        <v>#N/A</v>
      </c>
      <c r="AF2306" s="280"/>
      <c r="AG2306" s="266"/>
      <c r="AH2306" s="266"/>
      <c r="AI2306" s="266"/>
      <c r="AJ2306" s="266"/>
      <c r="AK2306" s="266"/>
      <c r="AL2306" s="266"/>
      <c r="AM2306" s="290"/>
      <c r="AN2306" s="291" t="e">
        <f t="shared" si="623"/>
        <v>#DIV/0!</v>
      </c>
      <c r="AO2306" s="297"/>
    </row>
    <row r="2307" spans="1:41" x14ac:dyDescent="0.15">
      <c r="A2307" s="253"/>
      <c r="B2307" s="38"/>
      <c r="C2307" s="37"/>
      <c r="D2307" s="38"/>
      <c r="E2307" s="38"/>
      <c r="F2307" s="38"/>
      <c r="G2307" s="38"/>
      <c r="H2307" s="38"/>
      <c r="I2307" s="38"/>
      <c r="J2307" s="38"/>
      <c r="K2307" s="38"/>
      <c r="L2307" s="38"/>
      <c r="M2307" s="38"/>
      <c r="N2307" s="38"/>
      <c r="O2307" s="38"/>
      <c r="P2307" s="38"/>
      <c r="Q2307" s="67"/>
      <c r="R2307" s="38"/>
      <c r="S2307" s="38"/>
      <c r="T2307" s="38"/>
      <c r="U2307" s="38"/>
      <c r="V2307" s="68"/>
      <c r="W2307" s="67"/>
      <c r="X2307" s="38"/>
      <c r="Y2307" s="68"/>
      <c r="Z2307" s="68"/>
      <c r="AA2307" s="68"/>
      <c r="AB2307" s="68"/>
      <c r="AC2307" s="68"/>
      <c r="AD2307" s="38"/>
      <c r="AE2307" s="286"/>
      <c r="AF2307" s="38"/>
      <c r="AG2307" s="38"/>
      <c r="AH2307" s="38"/>
      <c r="AI2307" s="38"/>
      <c r="AJ2307" s="38"/>
      <c r="AK2307" s="38"/>
      <c r="AL2307" s="38"/>
      <c r="AM2307" s="68"/>
      <c r="AN2307" s="90"/>
      <c r="AO2307" s="98"/>
    </row>
    <row r="2308" spans="1:41" s="218" customFormat="1" ht="15" customHeight="1" x14ac:dyDescent="0.15">
      <c r="A2308" s="229"/>
      <c r="B2308" s="230"/>
      <c r="C2308" s="231"/>
      <c r="D2308" s="232">
        <v>1</v>
      </c>
      <c r="E2308" s="233"/>
      <c r="F2308" s="233"/>
      <c r="G2308" s="232"/>
      <c r="H2308" s="234"/>
      <c r="I2308" s="234"/>
      <c r="J2308" s="232"/>
      <c r="K2308" s="233"/>
      <c r="L2308" s="232"/>
      <c r="M2308" s="232"/>
      <c r="N2308" s="232"/>
      <c r="O2308" s="255">
        <f t="shared" ref="O2308:O2332" si="629">N2308*M2308</f>
        <v>0</v>
      </c>
      <c r="P2308" s="322">
        <f>SUM(O2308:O2312)</f>
        <v>0</v>
      </c>
      <c r="Q2308" s="264"/>
      <c r="R2308" s="330">
        <f>SUMPRODUCT(Q2308:Q2312+0)</f>
        <v>0</v>
      </c>
      <c r="S2308" s="346" t="e">
        <f>R2308/P2308</f>
        <v>#DIV/0!</v>
      </c>
      <c r="T2308" s="322" t="e">
        <f>LOOKUP(S2308,{0.4,0.45,0.5,0.55,0.6,0.65,0.7,0.75,0.8,0.85,0.9,0.95,1},{0.1,0.175,0.25,0.325,0.4,0.475,0.55,0.625,0.7,0.775,0.85,0.925,1})</f>
        <v>#DIV/0!</v>
      </c>
      <c r="U2308" s="324"/>
      <c r="V2308" s="326"/>
      <c r="W2308" s="328"/>
      <c r="X2308" s="324"/>
      <c r="Y2308" s="330">
        <f>R2308-(V2308/10)-X2308</f>
        <v>0</v>
      </c>
      <c r="Z2308" s="330" t="e">
        <f>Y2308*T2308*AE2308</f>
        <v>#DIV/0!</v>
      </c>
      <c r="AA2308" s="330" t="e">
        <f>U2308-V2308+Z2308</f>
        <v>#DIV/0!</v>
      </c>
      <c r="AB2308" s="265"/>
      <c r="AC2308" s="265"/>
      <c r="AD2308" s="276"/>
      <c r="AE2308" s="277" t="e">
        <f>VLOOKUP(AD2308,分类参数表!$I$2:$J$10,2,FALSE)</f>
        <v>#N/A</v>
      </c>
      <c r="AF2308" s="278"/>
      <c r="AG2308" s="264"/>
      <c r="AH2308" s="264"/>
      <c r="AI2308" s="264"/>
      <c r="AJ2308" s="264"/>
      <c r="AK2308" s="264"/>
      <c r="AL2308" s="264"/>
      <c r="AM2308" s="288"/>
      <c r="AN2308" s="289" t="e">
        <f t="shared" ref="AN2308:AN2332" si="630">(Q2308-AM2308)/M2308/N2308</f>
        <v>#DIV/0!</v>
      </c>
      <c r="AO2308" s="296"/>
    </row>
    <row r="2309" spans="1:41" s="219" customFormat="1" ht="15" customHeight="1" x14ac:dyDescent="0.15">
      <c r="A2309" s="235"/>
      <c r="B2309" s="236">
        <f t="shared" ref="B2309:C2312" si="631">B2308</f>
        <v>0</v>
      </c>
      <c r="C2309" s="237">
        <f t="shared" si="631"/>
        <v>0</v>
      </c>
      <c r="D2309" s="238">
        <f>D2308+1</f>
        <v>2</v>
      </c>
      <c r="E2309" s="238"/>
      <c r="F2309" s="239"/>
      <c r="G2309" s="238"/>
      <c r="H2309" s="240"/>
      <c r="I2309" s="240"/>
      <c r="J2309" s="238"/>
      <c r="K2309" s="238"/>
      <c r="L2309" s="238"/>
      <c r="M2309" s="238"/>
      <c r="N2309" s="238"/>
      <c r="O2309" s="256">
        <f t="shared" si="629"/>
        <v>0</v>
      </c>
      <c r="P2309" s="323"/>
      <c r="Q2309" s="266"/>
      <c r="R2309" s="331"/>
      <c r="S2309" s="347"/>
      <c r="T2309" s="323"/>
      <c r="U2309" s="325"/>
      <c r="V2309" s="327"/>
      <c r="W2309" s="329"/>
      <c r="X2309" s="325"/>
      <c r="Y2309" s="331"/>
      <c r="Z2309" s="331"/>
      <c r="AA2309" s="331"/>
      <c r="AB2309" s="267"/>
      <c r="AC2309" s="267"/>
      <c r="AD2309" s="238">
        <f>AD2308</f>
        <v>0</v>
      </c>
      <c r="AE2309" s="279" t="e">
        <f>VLOOKUP(AD2309,分类参数表!$I$2:$J$10,2,FALSE)</f>
        <v>#N/A</v>
      </c>
      <c r="AF2309" s="280"/>
      <c r="AG2309" s="266"/>
      <c r="AH2309" s="266"/>
      <c r="AI2309" s="266"/>
      <c r="AJ2309" s="266"/>
      <c r="AK2309" s="266"/>
      <c r="AL2309" s="266"/>
      <c r="AM2309" s="290"/>
      <c r="AN2309" s="291" t="e">
        <f t="shared" si="630"/>
        <v>#DIV/0!</v>
      </c>
      <c r="AO2309" s="297"/>
    </row>
    <row r="2310" spans="1:41" s="219" customFormat="1" ht="15" customHeight="1" x14ac:dyDescent="0.15">
      <c r="A2310" s="235"/>
      <c r="B2310" s="236">
        <f t="shared" si="631"/>
        <v>0</v>
      </c>
      <c r="C2310" s="237">
        <f t="shared" si="631"/>
        <v>0</v>
      </c>
      <c r="D2310" s="238">
        <f>D2309+1</f>
        <v>3</v>
      </c>
      <c r="E2310" s="238"/>
      <c r="F2310" s="239"/>
      <c r="G2310" s="238"/>
      <c r="H2310" s="240"/>
      <c r="I2310" s="240"/>
      <c r="J2310" s="238"/>
      <c r="K2310" s="238"/>
      <c r="L2310" s="238"/>
      <c r="M2310" s="238"/>
      <c r="N2310" s="238"/>
      <c r="O2310" s="256">
        <f t="shared" si="629"/>
        <v>0</v>
      </c>
      <c r="P2310" s="323"/>
      <c r="Q2310" s="266"/>
      <c r="R2310" s="331"/>
      <c r="S2310" s="347"/>
      <c r="T2310" s="323"/>
      <c r="U2310" s="325"/>
      <c r="V2310" s="327"/>
      <c r="W2310" s="329"/>
      <c r="X2310" s="325"/>
      <c r="Y2310" s="331"/>
      <c r="Z2310" s="331"/>
      <c r="AA2310" s="331"/>
      <c r="AB2310" s="268"/>
      <c r="AC2310" s="268"/>
      <c r="AD2310" s="238">
        <f>AD2309</f>
        <v>0</v>
      </c>
      <c r="AE2310" s="279" t="e">
        <f>VLOOKUP(AD2310,分类参数表!$I$2:$J$10,2,FALSE)</f>
        <v>#N/A</v>
      </c>
      <c r="AF2310" s="280"/>
      <c r="AG2310" s="266"/>
      <c r="AH2310" s="266"/>
      <c r="AI2310" s="266"/>
      <c r="AJ2310" s="266"/>
      <c r="AK2310" s="266"/>
      <c r="AL2310" s="266"/>
      <c r="AM2310" s="290"/>
      <c r="AN2310" s="291" t="e">
        <f t="shared" si="630"/>
        <v>#DIV/0!</v>
      </c>
      <c r="AO2310" s="297"/>
    </row>
    <row r="2311" spans="1:41" s="219" customFormat="1" ht="15" customHeight="1" x14ac:dyDescent="0.15">
      <c r="A2311" s="235"/>
      <c r="B2311" s="236">
        <f t="shared" si="631"/>
        <v>0</v>
      </c>
      <c r="C2311" s="237">
        <f t="shared" si="631"/>
        <v>0</v>
      </c>
      <c r="D2311" s="238">
        <f>D2310+1</f>
        <v>4</v>
      </c>
      <c r="E2311" s="238"/>
      <c r="F2311" s="239"/>
      <c r="G2311" s="238"/>
      <c r="H2311" s="238"/>
      <c r="I2311" s="238"/>
      <c r="J2311" s="238"/>
      <c r="K2311" s="238"/>
      <c r="L2311" s="238"/>
      <c r="M2311" s="238"/>
      <c r="N2311" s="238"/>
      <c r="O2311" s="256">
        <f t="shared" si="629"/>
        <v>0</v>
      </c>
      <c r="P2311" s="323"/>
      <c r="Q2311" s="266"/>
      <c r="R2311" s="331"/>
      <c r="S2311" s="347"/>
      <c r="T2311" s="323"/>
      <c r="U2311" s="325"/>
      <c r="V2311" s="327"/>
      <c r="W2311" s="329"/>
      <c r="X2311" s="325"/>
      <c r="Y2311" s="331"/>
      <c r="Z2311" s="331"/>
      <c r="AA2311" s="331"/>
      <c r="AB2311" s="267"/>
      <c r="AC2311" s="267"/>
      <c r="AD2311" s="238">
        <f>AD2310</f>
        <v>0</v>
      </c>
      <c r="AE2311" s="279" t="e">
        <f>VLOOKUP(AD2311,分类参数表!$I$2:$J$10,2,FALSE)</f>
        <v>#N/A</v>
      </c>
      <c r="AF2311" s="280"/>
      <c r="AG2311" s="266"/>
      <c r="AH2311" s="266"/>
      <c r="AI2311" s="266"/>
      <c r="AJ2311" s="266"/>
      <c r="AK2311" s="266"/>
      <c r="AL2311" s="266"/>
      <c r="AM2311" s="290"/>
      <c r="AN2311" s="291" t="e">
        <f t="shared" si="630"/>
        <v>#DIV/0!</v>
      </c>
      <c r="AO2311" s="297"/>
    </row>
    <row r="2312" spans="1:41" s="219" customFormat="1" ht="15" customHeight="1" x14ac:dyDescent="0.15">
      <c r="A2312" s="235"/>
      <c r="B2312" s="236">
        <f t="shared" si="631"/>
        <v>0</v>
      </c>
      <c r="C2312" s="237">
        <f t="shared" si="631"/>
        <v>0</v>
      </c>
      <c r="D2312" s="238">
        <f>D2311+1</f>
        <v>5</v>
      </c>
      <c r="E2312" s="238"/>
      <c r="F2312" s="239"/>
      <c r="G2312" s="238"/>
      <c r="H2312" s="238"/>
      <c r="I2312" s="238"/>
      <c r="J2312" s="238"/>
      <c r="K2312" s="238"/>
      <c r="L2312" s="238"/>
      <c r="M2312" s="238"/>
      <c r="N2312" s="238"/>
      <c r="O2312" s="256">
        <f t="shared" si="629"/>
        <v>0</v>
      </c>
      <c r="P2312" s="323"/>
      <c r="Q2312" s="266"/>
      <c r="R2312" s="331"/>
      <c r="S2312" s="347"/>
      <c r="T2312" s="323"/>
      <c r="U2312" s="325"/>
      <c r="V2312" s="327"/>
      <c r="W2312" s="329"/>
      <c r="X2312" s="325"/>
      <c r="Y2312" s="331"/>
      <c r="Z2312" s="331"/>
      <c r="AA2312" s="331"/>
      <c r="AB2312" s="267"/>
      <c r="AC2312" s="267"/>
      <c r="AD2312" s="238">
        <f>AD2311</f>
        <v>0</v>
      </c>
      <c r="AE2312" s="279" t="e">
        <f>VLOOKUP(AD2312,分类参数表!$I$2:$J$10,2,FALSE)</f>
        <v>#N/A</v>
      </c>
      <c r="AF2312" s="280"/>
      <c r="AG2312" s="266"/>
      <c r="AH2312" s="266"/>
      <c r="AI2312" s="266"/>
      <c r="AJ2312" s="266"/>
      <c r="AK2312" s="266"/>
      <c r="AL2312" s="266"/>
      <c r="AM2312" s="290"/>
      <c r="AN2312" s="291" t="e">
        <f t="shared" si="630"/>
        <v>#DIV/0!</v>
      </c>
      <c r="AO2312" s="297"/>
    </row>
    <row r="2313" spans="1:41" s="220" customFormat="1" ht="15" customHeight="1" x14ac:dyDescent="0.15">
      <c r="A2313" s="241"/>
      <c r="B2313" s="242"/>
      <c r="C2313" s="243"/>
      <c r="D2313" s="244">
        <v>1</v>
      </c>
      <c r="E2313" s="245"/>
      <c r="F2313" s="245"/>
      <c r="G2313" s="244"/>
      <c r="H2313" s="246"/>
      <c r="I2313" s="246"/>
      <c r="J2313" s="244"/>
      <c r="K2313" s="245"/>
      <c r="L2313" s="244"/>
      <c r="M2313" s="244"/>
      <c r="N2313" s="244"/>
      <c r="O2313" s="257">
        <f t="shared" si="629"/>
        <v>0</v>
      </c>
      <c r="P2313" s="332">
        <f>SUM(O2313:O2317)</f>
        <v>0</v>
      </c>
      <c r="Q2313" s="269"/>
      <c r="R2313" s="318">
        <f>SUMPRODUCT(Q2313:Q2317+0)</f>
        <v>0</v>
      </c>
      <c r="S2313" s="334" t="e">
        <f>R2313/P2313</f>
        <v>#DIV/0!</v>
      </c>
      <c r="T2313" s="332" t="e">
        <f>LOOKUP(S2313,{0.4,0.45,0.5,0.55,0.6,0.65,0.7,0.75,0.8,0.85,0.9,0.95,1},{0.1,0.175,0.25,0.325,0.4,0.475,0.55,0.625,0.7,0.775,0.85,0.925,1})</f>
        <v>#DIV/0!</v>
      </c>
      <c r="U2313" s="320"/>
      <c r="V2313" s="344"/>
      <c r="W2313" s="342"/>
      <c r="X2313" s="320"/>
      <c r="Y2313" s="318">
        <f>R2313-(V2313/10)-X2313</f>
        <v>0</v>
      </c>
      <c r="Z2313" s="318" t="e">
        <f>Y2313*T2313*AE2313</f>
        <v>#DIV/0!</v>
      </c>
      <c r="AA2313" s="318" t="e">
        <f>U2313-V2313+Z2313</f>
        <v>#DIV/0!</v>
      </c>
      <c r="AB2313" s="270"/>
      <c r="AC2313" s="270"/>
      <c r="AD2313" s="281"/>
      <c r="AE2313" s="282" t="e">
        <f>VLOOKUP(AD2313,分类参数表!$I$2:$J$10,2,FALSE)</f>
        <v>#N/A</v>
      </c>
      <c r="AF2313" s="283"/>
      <c r="AG2313" s="269"/>
      <c r="AH2313" s="269"/>
      <c r="AI2313" s="269"/>
      <c r="AJ2313" s="269"/>
      <c r="AK2313" s="269"/>
      <c r="AL2313" s="269"/>
      <c r="AM2313" s="292"/>
      <c r="AN2313" s="293" t="e">
        <f t="shared" si="630"/>
        <v>#DIV/0!</v>
      </c>
      <c r="AO2313" s="298"/>
    </row>
    <row r="2314" spans="1:41" s="221" customFormat="1" ht="15" customHeight="1" x14ac:dyDescent="0.15">
      <c r="A2314" s="247"/>
      <c r="B2314" s="248">
        <f t="shared" ref="B2314:C2317" si="632">B2313</f>
        <v>0</v>
      </c>
      <c r="C2314" s="249">
        <f t="shared" si="632"/>
        <v>0</v>
      </c>
      <c r="D2314" s="250">
        <f>D2313+1</f>
        <v>2</v>
      </c>
      <c r="E2314" s="250"/>
      <c r="F2314" s="251"/>
      <c r="G2314" s="250"/>
      <c r="H2314" s="252"/>
      <c r="I2314" s="252"/>
      <c r="J2314" s="250"/>
      <c r="K2314" s="250"/>
      <c r="L2314" s="250"/>
      <c r="M2314" s="250"/>
      <c r="N2314" s="250"/>
      <c r="O2314" s="258">
        <f t="shared" si="629"/>
        <v>0</v>
      </c>
      <c r="P2314" s="333"/>
      <c r="Q2314" s="271"/>
      <c r="R2314" s="319"/>
      <c r="S2314" s="335"/>
      <c r="T2314" s="333"/>
      <c r="U2314" s="321"/>
      <c r="V2314" s="345"/>
      <c r="W2314" s="343"/>
      <c r="X2314" s="321"/>
      <c r="Y2314" s="319"/>
      <c r="Z2314" s="319"/>
      <c r="AA2314" s="319"/>
      <c r="AB2314" s="272"/>
      <c r="AC2314" s="272"/>
      <c r="AD2314" s="250">
        <f>AD2313</f>
        <v>0</v>
      </c>
      <c r="AE2314" s="284" t="e">
        <f>VLOOKUP(AD2314,分类参数表!$I$2:$J$10,2,FALSE)</f>
        <v>#N/A</v>
      </c>
      <c r="AF2314" s="285"/>
      <c r="AG2314" s="271"/>
      <c r="AH2314" s="271"/>
      <c r="AI2314" s="271"/>
      <c r="AJ2314" s="271"/>
      <c r="AK2314" s="271"/>
      <c r="AL2314" s="271"/>
      <c r="AM2314" s="294"/>
      <c r="AN2314" s="295" t="e">
        <f t="shared" si="630"/>
        <v>#DIV/0!</v>
      </c>
      <c r="AO2314" s="299"/>
    </row>
    <row r="2315" spans="1:41" s="221" customFormat="1" ht="15" customHeight="1" x14ac:dyDescent="0.15">
      <c r="A2315" s="247"/>
      <c r="B2315" s="248">
        <f t="shared" si="632"/>
        <v>0</v>
      </c>
      <c r="C2315" s="249">
        <f t="shared" si="632"/>
        <v>0</v>
      </c>
      <c r="D2315" s="250">
        <f>D2314+1</f>
        <v>3</v>
      </c>
      <c r="E2315" s="250"/>
      <c r="F2315" s="251"/>
      <c r="G2315" s="250"/>
      <c r="H2315" s="252"/>
      <c r="I2315" s="252"/>
      <c r="J2315" s="250"/>
      <c r="K2315" s="250"/>
      <c r="L2315" s="250"/>
      <c r="M2315" s="250"/>
      <c r="N2315" s="250"/>
      <c r="O2315" s="258">
        <f t="shared" si="629"/>
        <v>0</v>
      </c>
      <c r="P2315" s="333"/>
      <c r="Q2315" s="271"/>
      <c r="R2315" s="319"/>
      <c r="S2315" s="335"/>
      <c r="T2315" s="333"/>
      <c r="U2315" s="321"/>
      <c r="V2315" s="345"/>
      <c r="W2315" s="343"/>
      <c r="X2315" s="321"/>
      <c r="Y2315" s="319"/>
      <c r="Z2315" s="319"/>
      <c r="AA2315" s="319"/>
      <c r="AB2315" s="273"/>
      <c r="AC2315" s="273"/>
      <c r="AD2315" s="250">
        <f>AD2314</f>
        <v>0</v>
      </c>
      <c r="AE2315" s="284" t="e">
        <f>VLOOKUP(AD2315,分类参数表!$I$2:$J$10,2,FALSE)</f>
        <v>#N/A</v>
      </c>
      <c r="AF2315" s="285"/>
      <c r="AG2315" s="271"/>
      <c r="AH2315" s="271"/>
      <c r="AI2315" s="271"/>
      <c r="AJ2315" s="271"/>
      <c r="AK2315" s="271"/>
      <c r="AL2315" s="271"/>
      <c r="AM2315" s="294"/>
      <c r="AN2315" s="295" t="e">
        <f t="shared" si="630"/>
        <v>#DIV/0!</v>
      </c>
      <c r="AO2315" s="299"/>
    </row>
    <row r="2316" spans="1:41" s="221" customFormat="1" ht="15" customHeight="1" x14ac:dyDescent="0.15">
      <c r="A2316" s="247"/>
      <c r="B2316" s="248">
        <f t="shared" si="632"/>
        <v>0</v>
      </c>
      <c r="C2316" s="249">
        <f t="shared" si="632"/>
        <v>0</v>
      </c>
      <c r="D2316" s="250">
        <f>D2315+1</f>
        <v>4</v>
      </c>
      <c r="E2316" s="250"/>
      <c r="F2316" s="251"/>
      <c r="G2316" s="250"/>
      <c r="H2316" s="250"/>
      <c r="I2316" s="250"/>
      <c r="J2316" s="250"/>
      <c r="K2316" s="250"/>
      <c r="L2316" s="250"/>
      <c r="M2316" s="250"/>
      <c r="N2316" s="250"/>
      <c r="O2316" s="258">
        <f t="shared" si="629"/>
        <v>0</v>
      </c>
      <c r="P2316" s="333"/>
      <c r="Q2316" s="271"/>
      <c r="R2316" s="319"/>
      <c r="S2316" s="335"/>
      <c r="T2316" s="333"/>
      <c r="U2316" s="321"/>
      <c r="V2316" s="345"/>
      <c r="W2316" s="343"/>
      <c r="X2316" s="321"/>
      <c r="Y2316" s="319"/>
      <c r="Z2316" s="319"/>
      <c r="AA2316" s="319"/>
      <c r="AB2316" s="272"/>
      <c r="AC2316" s="272"/>
      <c r="AD2316" s="250">
        <f>AD2315</f>
        <v>0</v>
      </c>
      <c r="AE2316" s="284" t="e">
        <f>VLOOKUP(AD2316,分类参数表!$I$2:$J$10,2,FALSE)</f>
        <v>#N/A</v>
      </c>
      <c r="AF2316" s="285"/>
      <c r="AG2316" s="271"/>
      <c r="AH2316" s="271"/>
      <c r="AI2316" s="271"/>
      <c r="AJ2316" s="271"/>
      <c r="AK2316" s="271"/>
      <c r="AL2316" s="271"/>
      <c r="AM2316" s="294"/>
      <c r="AN2316" s="295" t="e">
        <f t="shared" si="630"/>
        <v>#DIV/0!</v>
      </c>
      <c r="AO2316" s="299"/>
    </row>
    <row r="2317" spans="1:41" s="221" customFormat="1" ht="15" customHeight="1" x14ac:dyDescent="0.15">
      <c r="A2317" s="247"/>
      <c r="B2317" s="248">
        <f t="shared" si="632"/>
        <v>0</v>
      </c>
      <c r="C2317" s="249">
        <f t="shared" si="632"/>
        <v>0</v>
      </c>
      <c r="D2317" s="250">
        <f>D2316+1</f>
        <v>5</v>
      </c>
      <c r="E2317" s="250"/>
      <c r="F2317" s="251"/>
      <c r="G2317" s="250"/>
      <c r="H2317" s="250"/>
      <c r="I2317" s="250"/>
      <c r="J2317" s="250"/>
      <c r="K2317" s="250"/>
      <c r="L2317" s="250"/>
      <c r="M2317" s="250"/>
      <c r="N2317" s="250"/>
      <c r="O2317" s="258">
        <f t="shared" si="629"/>
        <v>0</v>
      </c>
      <c r="P2317" s="333"/>
      <c r="Q2317" s="271"/>
      <c r="R2317" s="319"/>
      <c r="S2317" s="335"/>
      <c r="T2317" s="333"/>
      <c r="U2317" s="321"/>
      <c r="V2317" s="345"/>
      <c r="W2317" s="343"/>
      <c r="X2317" s="321"/>
      <c r="Y2317" s="319"/>
      <c r="Z2317" s="319"/>
      <c r="AA2317" s="319"/>
      <c r="AB2317" s="272"/>
      <c r="AC2317" s="272"/>
      <c r="AD2317" s="250">
        <f>AD2316</f>
        <v>0</v>
      </c>
      <c r="AE2317" s="284" t="e">
        <f>VLOOKUP(AD2317,分类参数表!$I$2:$J$10,2,FALSE)</f>
        <v>#N/A</v>
      </c>
      <c r="AF2317" s="285"/>
      <c r="AG2317" s="271"/>
      <c r="AH2317" s="271"/>
      <c r="AI2317" s="271"/>
      <c r="AJ2317" s="271"/>
      <c r="AK2317" s="271"/>
      <c r="AL2317" s="271"/>
      <c r="AM2317" s="294"/>
      <c r="AN2317" s="295" t="e">
        <f t="shared" si="630"/>
        <v>#DIV/0!</v>
      </c>
      <c r="AO2317" s="299"/>
    </row>
    <row r="2318" spans="1:41" s="218" customFormat="1" ht="15" customHeight="1" x14ac:dyDescent="0.15">
      <c r="A2318" s="229"/>
      <c r="B2318" s="230"/>
      <c r="C2318" s="231"/>
      <c r="D2318" s="232">
        <v>1</v>
      </c>
      <c r="E2318" s="233"/>
      <c r="F2318" s="233"/>
      <c r="G2318" s="232"/>
      <c r="H2318" s="234"/>
      <c r="I2318" s="234"/>
      <c r="J2318" s="232"/>
      <c r="K2318" s="233"/>
      <c r="L2318" s="232"/>
      <c r="M2318" s="232"/>
      <c r="N2318" s="232"/>
      <c r="O2318" s="255">
        <f t="shared" si="629"/>
        <v>0</v>
      </c>
      <c r="P2318" s="322">
        <f>SUM(O2318:O2322)</f>
        <v>0</v>
      </c>
      <c r="Q2318" s="264"/>
      <c r="R2318" s="330">
        <f>SUMPRODUCT(Q2318:Q2322+0)</f>
        <v>0</v>
      </c>
      <c r="S2318" s="346" t="e">
        <f>R2318/P2318</f>
        <v>#DIV/0!</v>
      </c>
      <c r="T2318" s="322" t="e">
        <f>LOOKUP(S2318,{0.4,0.45,0.5,0.55,0.6,0.65,0.7,0.75,0.8,0.85,0.9,0.95,1},{0.1,0.175,0.25,0.325,0.4,0.475,0.55,0.625,0.7,0.775,0.85,0.925,1})</f>
        <v>#DIV/0!</v>
      </c>
      <c r="U2318" s="324"/>
      <c r="V2318" s="326"/>
      <c r="W2318" s="328"/>
      <c r="X2318" s="324"/>
      <c r="Y2318" s="330">
        <f>R2318-(V2318/10)-X2318</f>
        <v>0</v>
      </c>
      <c r="Z2318" s="330" t="e">
        <f>Y2318*T2318*AE2318</f>
        <v>#DIV/0!</v>
      </c>
      <c r="AA2318" s="330" t="e">
        <f>U2318-V2318+Z2318</f>
        <v>#DIV/0!</v>
      </c>
      <c r="AB2318" s="265"/>
      <c r="AC2318" s="265"/>
      <c r="AD2318" s="276"/>
      <c r="AE2318" s="277" t="e">
        <f>VLOOKUP(AD2318,分类参数表!$I$2:$J$10,2,FALSE)</f>
        <v>#N/A</v>
      </c>
      <c r="AF2318" s="278"/>
      <c r="AG2318" s="264"/>
      <c r="AH2318" s="264"/>
      <c r="AI2318" s="264"/>
      <c r="AJ2318" s="264"/>
      <c r="AK2318" s="264"/>
      <c r="AL2318" s="264"/>
      <c r="AM2318" s="288"/>
      <c r="AN2318" s="289" t="e">
        <f t="shared" si="630"/>
        <v>#DIV/0!</v>
      </c>
      <c r="AO2318" s="296"/>
    </row>
    <row r="2319" spans="1:41" s="219" customFormat="1" ht="15" customHeight="1" x14ac:dyDescent="0.15">
      <c r="A2319" s="235"/>
      <c r="B2319" s="236">
        <f t="shared" ref="B2319:C2322" si="633">B2318</f>
        <v>0</v>
      </c>
      <c r="C2319" s="237">
        <f t="shared" si="633"/>
        <v>0</v>
      </c>
      <c r="D2319" s="238">
        <f>D2318+1</f>
        <v>2</v>
      </c>
      <c r="E2319" s="238"/>
      <c r="F2319" s="239"/>
      <c r="G2319" s="238"/>
      <c r="H2319" s="240"/>
      <c r="I2319" s="240"/>
      <c r="J2319" s="238"/>
      <c r="K2319" s="238"/>
      <c r="L2319" s="238"/>
      <c r="M2319" s="238"/>
      <c r="N2319" s="238"/>
      <c r="O2319" s="256">
        <f t="shared" si="629"/>
        <v>0</v>
      </c>
      <c r="P2319" s="323"/>
      <c r="Q2319" s="266"/>
      <c r="R2319" s="331"/>
      <c r="S2319" s="347"/>
      <c r="T2319" s="323"/>
      <c r="U2319" s="325"/>
      <c r="V2319" s="327"/>
      <c r="W2319" s="329"/>
      <c r="X2319" s="325"/>
      <c r="Y2319" s="331"/>
      <c r="Z2319" s="331"/>
      <c r="AA2319" s="331"/>
      <c r="AB2319" s="267"/>
      <c r="AC2319" s="267"/>
      <c r="AD2319" s="238">
        <f>AD2318</f>
        <v>0</v>
      </c>
      <c r="AE2319" s="279" t="e">
        <f>VLOOKUP(AD2319,分类参数表!$I$2:$J$10,2,FALSE)</f>
        <v>#N/A</v>
      </c>
      <c r="AF2319" s="280"/>
      <c r="AG2319" s="266"/>
      <c r="AH2319" s="266"/>
      <c r="AI2319" s="266"/>
      <c r="AJ2319" s="266"/>
      <c r="AK2319" s="266"/>
      <c r="AL2319" s="266"/>
      <c r="AM2319" s="290"/>
      <c r="AN2319" s="291" t="e">
        <f t="shared" si="630"/>
        <v>#DIV/0!</v>
      </c>
      <c r="AO2319" s="297"/>
    </row>
    <row r="2320" spans="1:41" s="219" customFormat="1" ht="15" customHeight="1" x14ac:dyDescent="0.15">
      <c r="A2320" s="235"/>
      <c r="B2320" s="236">
        <f t="shared" si="633"/>
        <v>0</v>
      </c>
      <c r="C2320" s="237">
        <f t="shared" si="633"/>
        <v>0</v>
      </c>
      <c r="D2320" s="238">
        <f>D2319+1</f>
        <v>3</v>
      </c>
      <c r="E2320" s="238"/>
      <c r="F2320" s="239"/>
      <c r="G2320" s="238"/>
      <c r="H2320" s="240"/>
      <c r="I2320" s="240"/>
      <c r="J2320" s="238"/>
      <c r="K2320" s="238"/>
      <c r="L2320" s="238"/>
      <c r="M2320" s="238"/>
      <c r="N2320" s="238"/>
      <c r="O2320" s="256">
        <f t="shared" si="629"/>
        <v>0</v>
      </c>
      <c r="P2320" s="323"/>
      <c r="Q2320" s="266"/>
      <c r="R2320" s="331"/>
      <c r="S2320" s="347"/>
      <c r="T2320" s="323"/>
      <c r="U2320" s="325"/>
      <c r="V2320" s="327"/>
      <c r="W2320" s="329"/>
      <c r="X2320" s="325"/>
      <c r="Y2320" s="331"/>
      <c r="Z2320" s="331"/>
      <c r="AA2320" s="331"/>
      <c r="AB2320" s="268"/>
      <c r="AC2320" s="268"/>
      <c r="AD2320" s="238">
        <f>AD2319</f>
        <v>0</v>
      </c>
      <c r="AE2320" s="279" t="e">
        <f>VLOOKUP(AD2320,分类参数表!$I$2:$J$10,2,FALSE)</f>
        <v>#N/A</v>
      </c>
      <c r="AF2320" s="280"/>
      <c r="AG2320" s="266"/>
      <c r="AH2320" s="266"/>
      <c r="AI2320" s="266"/>
      <c r="AJ2320" s="266"/>
      <c r="AK2320" s="266"/>
      <c r="AL2320" s="266"/>
      <c r="AM2320" s="290"/>
      <c r="AN2320" s="291" t="e">
        <f t="shared" si="630"/>
        <v>#DIV/0!</v>
      </c>
      <c r="AO2320" s="297"/>
    </row>
    <row r="2321" spans="1:41" s="219" customFormat="1" ht="15" customHeight="1" x14ac:dyDescent="0.15">
      <c r="A2321" s="235"/>
      <c r="B2321" s="236">
        <f t="shared" si="633"/>
        <v>0</v>
      </c>
      <c r="C2321" s="237">
        <f t="shared" si="633"/>
        <v>0</v>
      </c>
      <c r="D2321" s="238">
        <f>D2320+1</f>
        <v>4</v>
      </c>
      <c r="E2321" s="238"/>
      <c r="F2321" s="239"/>
      <c r="G2321" s="238"/>
      <c r="H2321" s="238"/>
      <c r="I2321" s="238"/>
      <c r="J2321" s="238"/>
      <c r="K2321" s="238"/>
      <c r="L2321" s="238"/>
      <c r="M2321" s="238"/>
      <c r="N2321" s="238"/>
      <c r="O2321" s="256">
        <f t="shared" si="629"/>
        <v>0</v>
      </c>
      <c r="P2321" s="323"/>
      <c r="Q2321" s="266"/>
      <c r="R2321" s="331"/>
      <c r="S2321" s="347"/>
      <c r="T2321" s="323"/>
      <c r="U2321" s="325"/>
      <c r="V2321" s="327"/>
      <c r="W2321" s="329"/>
      <c r="X2321" s="325"/>
      <c r="Y2321" s="331"/>
      <c r="Z2321" s="331"/>
      <c r="AA2321" s="331"/>
      <c r="AB2321" s="267"/>
      <c r="AC2321" s="267"/>
      <c r="AD2321" s="238">
        <f>AD2320</f>
        <v>0</v>
      </c>
      <c r="AE2321" s="279" t="e">
        <f>VLOOKUP(AD2321,分类参数表!$I$2:$J$10,2,FALSE)</f>
        <v>#N/A</v>
      </c>
      <c r="AF2321" s="280"/>
      <c r="AG2321" s="266"/>
      <c r="AH2321" s="266"/>
      <c r="AI2321" s="266"/>
      <c r="AJ2321" s="266"/>
      <c r="AK2321" s="266"/>
      <c r="AL2321" s="266"/>
      <c r="AM2321" s="290"/>
      <c r="AN2321" s="291" t="e">
        <f t="shared" si="630"/>
        <v>#DIV/0!</v>
      </c>
      <c r="AO2321" s="297"/>
    </row>
    <row r="2322" spans="1:41" s="219" customFormat="1" ht="15" customHeight="1" x14ac:dyDescent="0.15">
      <c r="A2322" s="235"/>
      <c r="B2322" s="236">
        <f t="shared" si="633"/>
        <v>0</v>
      </c>
      <c r="C2322" s="237">
        <f t="shared" si="633"/>
        <v>0</v>
      </c>
      <c r="D2322" s="238">
        <f>D2321+1</f>
        <v>5</v>
      </c>
      <c r="E2322" s="238"/>
      <c r="F2322" s="239"/>
      <c r="G2322" s="238"/>
      <c r="H2322" s="238"/>
      <c r="I2322" s="238"/>
      <c r="J2322" s="238"/>
      <c r="K2322" s="238"/>
      <c r="L2322" s="238"/>
      <c r="M2322" s="238"/>
      <c r="N2322" s="238"/>
      <c r="O2322" s="256">
        <f t="shared" si="629"/>
        <v>0</v>
      </c>
      <c r="P2322" s="323"/>
      <c r="Q2322" s="266"/>
      <c r="R2322" s="331"/>
      <c r="S2322" s="347"/>
      <c r="T2322" s="323"/>
      <c r="U2322" s="325"/>
      <c r="V2322" s="327"/>
      <c r="W2322" s="329"/>
      <c r="X2322" s="325"/>
      <c r="Y2322" s="331"/>
      <c r="Z2322" s="331"/>
      <c r="AA2322" s="331"/>
      <c r="AB2322" s="267"/>
      <c r="AC2322" s="267"/>
      <c r="AD2322" s="238">
        <f>AD2321</f>
        <v>0</v>
      </c>
      <c r="AE2322" s="279" t="e">
        <f>VLOOKUP(AD2322,分类参数表!$I$2:$J$10,2,FALSE)</f>
        <v>#N/A</v>
      </c>
      <c r="AF2322" s="280"/>
      <c r="AG2322" s="266"/>
      <c r="AH2322" s="266"/>
      <c r="AI2322" s="266"/>
      <c r="AJ2322" s="266"/>
      <c r="AK2322" s="266"/>
      <c r="AL2322" s="266"/>
      <c r="AM2322" s="290"/>
      <c r="AN2322" s="291" t="e">
        <f t="shared" si="630"/>
        <v>#DIV/0!</v>
      </c>
      <c r="AO2322" s="297"/>
    </row>
    <row r="2323" spans="1:41" s="220" customFormat="1" ht="15" customHeight="1" x14ac:dyDescent="0.15">
      <c r="A2323" s="241"/>
      <c r="B2323" s="242"/>
      <c r="C2323" s="243"/>
      <c r="D2323" s="244">
        <v>1</v>
      </c>
      <c r="E2323" s="245"/>
      <c r="F2323" s="245"/>
      <c r="G2323" s="244"/>
      <c r="H2323" s="246"/>
      <c r="I2323" s="246"/>
      <c r="J2323" s="244"/>
      <c r="K2323" s="245"/>
      <c r="L2323" s="244"/>
      <c r="M2323" s="244"/>
      <c r="N2323" s="244"/>
      <c r="O2323" s="257">
        <f t="shared" si="629"/>
        <v>0</v>
      </c>
      <c r="P2323" s="332">
        <f>SUM(O2323:O2327)</f>
        <v>0</v>
      </c>
      <c r="Q2323" s="269"/>
      <c r="R2323" s="318">
        <f>SUMPRODUCT(Q2323:Q2327+0)</f>
        <v>0</v>
      </c>
      <c r="S2323" s="334" t="e">
        <f>R2323/P2323</f>
        <v>#DIV/0!</v>
      </c>
      <c r="T2323" s="332" t="e">
        <f>LOOKUP(S2323,{0.4,0.45,0.5,0.55,0.6,0.65,0.7,0.75,0.8,0.85,0.9,0.95,1},{0.1,0.175,0.25,0.325,0.4,0.475,0.55,0.625,0.7,0.775,0.85,0.925,1})</f>
        <v>#DIV/0!</v>
      </c>
      <c r="U2323" s="320"/>
      <c r="V2323" s="344"/>
      <c r="W2323" s="342"/>
      <c r="X2323" s="320"/>
      <c r="Y2323" s="318">
        <f>R2323-(V2323/10)-X2323</f>
        <v>0</v>
      </c>
      <c r="Z2323" s="318" t="e">
        <f>Y2323*T2323*AE2323</f>
        <v>#DIV/0!</v>
      </c>
      <c r="AA2323" s="318" t="e">
        <f>U2323-V2323+Z2323</f>
        <v>#DIV/0!</v>
      </c>
      <c r="AB2323" s="270"/>
      <c r="AC2323" s="270"/>
      <c r="AD2323" s="281"/>
      <c r="AE2323" s="282" t="e">
        <f>VLOOKUP(AD2323,分类参数表!$I$2:$J$10,2,FALSE)</f>
        <v>#N/A</v>
      </c>
      <c r="AF2323" s="283"/>
      <c r="AG2323" s="269"/>
      <c r="AH2323" s="269"/>
      <c r="AI2323" s="269"/>
      <c r="AJ2323" s="269"/>
      <c r="AK2323" s="269"/>
      <c r="AL2323" s="269"/>
      <c r="AM2323" s="292"/>
      <c r="AN2323" s="293" t="e">
        <f t="shared" si="630"/>
        <v>#DIV/0!</v>
      </c>
      <c r="AO2323" s="298"/>
    </row>
    <row r="2324" spans="1:41" s="221" customFormat="1" ht="15" customHeight="1" x14ac:dyDescent="0.15">
      <c r="A2324" s="247"/>
      <c r="B2324" s="248">
        <f t="shared" ref="B2324:C2327" si="634">B2323</f>
        <v>0</v>
      </c>
      <c r="C2324" s="249">
        <f t="shared" si="634"/>
        <v>0</v>
      </c>
      <c r="D2324" s="250">
        <f>D2323+1</f>
        <v>2</v>
      </c>
      <c r="E2324" s="250"/>
      <c r="F2324" s="251"/>
      <c r="G2324" s="250"/>
      <c r="H2324" s="252"/>
      <c r="I2324" s="252"/>
      <c r="J2324" s="250"/>
      <c r="K2324" s="250"/>
      <c r="L2324" s="250"/>
      <c r="M2324" s="250"/>
      <c r="N2324" s="250"/>
      <c r="O2324" s="258">
        <f t="shared" si="629"/>
        <v>0</v>
      </c>
      <c r="P2324" s="333"/>
      <c r="Q2324" s="271"/>
      <c r="R2324" s="319"/>
      <c r="S2324" s="335"/>
      <c r="T2324" s="333"/>
      <c r="U2324" s="321"/>
      <c r="V2324" s="345"/>
      <c r="W2324" s="343"/>
      <c r="X2324" s="321"/>
      <c r="Y2324" s="319"/>
      <c r="Z2324" s="319"/>
      <c r="AA2324" s="319"/>
      <c r="AB2324" s="272"/>
      <c r="AC2324" s="272"/>
      <c r="AD2324" s="250">
        <f>AD2323</f>
        <v>0</v>
      </c>
      <c r="AE2324" s="284" t="e">
        <f>VLOOKUP(AD2324,分类参数表!$I$2:$J$10,2,FALSE)</f>
        <v>#N/A</v>
      </c>
      <c r="AF2324" s="285"/>
      <c r="AG2324" s="271"/>
      <c r="AH2324" s="271"/>
      <c r="AI2324" s="271"/>
      <c r="AJ2324" s="271"/>
      <c r="AK2324" s="271"/>
      <c r="AL2324" s="271"/>
      <c r="AM2324" s="294"/>
      <c r="AN2324" s="295" t="e">
        <f t="shared" si="630"/>
        <v>#DIV/0!</v>
      </c>
      <c r="AO2324" s="299"/>
    </row>
    <row r="2325" spans="1:41" s="221" customFormat="1" ht="15" customHeight="1" x14ac:dyDescent="0.15">
      <c r="A2325" s="247"/>
      <c r="B2325" s="248">
        <f t="shared" si="634"/>
        <v>0</v>
      </c>
      <c r="C2325" s="249">
        <f t="shared" si="634"/>
        <v>0</v>
      </c>
      <c r="D2325" s="250">
        <f>D2324+1</f>
        <v>3</v>
      </c>
      <c r="E2325" s="250"/>
      <c r="F2325" s="251"/>
      <c r="G2325" s="250"/>
      <c r="H2325" s="252"/>
      <c r="I2325" s="252"/>
      <c r="J2325" s="250"/>
      <c r="K2325" s="250"/>
      <c r="L2325" s="250"/>
      <c r="M2325" s="250"/>
      <c r="N2325" s="250"/>
      <c r="O2325" s="258">
        <f t="shared" si="629"/>
        <v>0</v>
      </c>
      <c r="P2325" s="333"/>
      <c r="Q2325" s="271"/>
      <c r="R2325" s="319"/>
      <c r="S2325" s="335"/>
      <c r="T2325" s="333"/>
      <c r="U2325" s="321"/>
      <c r="V2325" s="345"/>
      <c r="W2325" s="343"/>
      <c r="X2325" s="321"/>
      <c r="Y2325" s="319"/>
      <c r="Z2325" s="319"/>
      <c r="AA2325" s="319"/>
      <c r="AB2325" s="273"/>
      <c r="AC2325" s="273"/>
      <c r="AD2325" s="250">
        <f>AD2324</f>
        <v>0</v>
      </c>
      <c r="AE2325" s="284" t="e">
        <f>VLOOKUP(AD2325,分类参数表!$I$2:$J$10,2,FALSE)</f>
        <v>#N/A</v>
      </c>
      <c r="AF2325" s="285"/>
      <c r="AG2325" s="271"/>
      <c r="AH2325" s="271"/>
      <c r="AI2325" s="271"/>
      <c r="AJ2325" s="271"/>
      <c r="AK2325" s="271"/>
      <c r="AL2325" s="271"/>
      <c r="AM2325" s="294"/>
      <c r="AN2325" s="295" t="e">
        <f t="shared" si="630"/>
        <v>#DIV/0!</v>
      </c>
      <c r="AO2325" s="299"/>
    </row>
    <row r="2326" spans="1:41" s="221" customFormat="1" ht="15" customHeight="1" x14ac:dyDescent="0.15">
      <c r="A2326" s="247"/>
      <c r="B2326" s="248">
        <f t="shared" si="634"/>
        <v>0</v>
      </c>
      <c r="C2326" s="249">
        <f t="shared" si="634"/>
        <v>0</v>
      </c>
      <c r="D2326" s="250">
        <f>D2325+1</f>
        <v>4</v>
      </c>
      <c r="E2326" s="250"/>
      <c r="F2326" s="251"/>
      <c r="G2326" s="250"/>
      <c r="H2326" s="250"/>
      <c r="I2326" s="250"/>
      <c r="J2326" s="250"/>
      <c r="K2326" s="250"/>
      <c r="L2326" s="250"/>
      <c r="M2326" s="250"/>
      <c r="N2326" s="250"/>
      <c r="O2326" s="258">
        <f t="shared" si="629"/>
        <v>0</v>
      </c>
      <c r="P2326" s="333"/>
      <c r="Q2326" s="271"/>
      <c r="R2326" s="319"/>
      <c r="S2326" s="335"/>
      <c r="T2326" s="333"/>
      <c r="U2326" s="321"/>
      <c r="V2326" s="345"/>
      <c r="W2326" s="343"/>
      <c r="X2326" s="321"/>
      <c r="Y2326" s="319"/>
      <c r="Z2326" s="319"/>
      <c r="AA2326" s="319"/>
      <c r="AB2326" s="272"/>
      <c r="AC2326" s="272"/>
      <c r="AD2326" s="250">
        <f>AD2325</f>
        <v>0</v>
      </c>
      <c r="AE2326" s="284" t="e">
        <f>VLOOKUP(AD2326,分类参数表!$I$2:$J$10,2,FALSE)</f>
        <v>#N/A</v>
      </c>
      <c r="AF2326" s="285"/>
      <c r="AG2326" s="271"/>
      <c r="AH2326" s="271"/>
      <c r="AI2326" s="271"/>
      <c r="AJ2326" s="271"/>
      <c r="AK2326" s="271"/>
      <c r="AL2326" s="271"/>
      <c r="AM2326" s="294"/>
      <c r="AN2326" s="295" t="e">
        <f t="shared" si="630"/>
        <v>#DIV/0!</v>
      </c>
      <c r="AO2326" s="299"/>
    </row>
    <row r="2327" spans="1:41" s="221" customFormat="1" ht="15" customHeight="1" x14ac:dyDescent="0.15">
      <c r="A2327" s="247"/>
      <c r="B2327" s="248">
        <f t="shared" si="634"/>
        <v>0</v>
      </c>
      <c r="C2327" s="249">
        <f t="shared" si="634"/>
        <v>0</v>
      </c>
      <c r="D2327" s="250">
        <f>D2326+1</f>
        <v>5</v>
      </c>
      <c r="E2327" s="250"/>
      <c r="F2327" s="251"/>
      <c r="G2327" s="250"/>
      <c r="H2327" s="250"/>
      <c r="I2327" s="250"/>
      <c r="J2327" s="250"/>
      <c r="K2327" s="250"/>
      <c r="L2327" s="250"/>
      <c r="M2327" s="250"/>
      <c r="N2327" s="250"/>
      <c r="O2327" s="258">
        <f t="shared" si="629"/>
        <v>0</v>
      </c>
      <c r="P2327" s="333"/>
      <c r="Q2327" s="271"/>
      <c r="R2327" s="319"/>
      <c r="S2327" s="335"/>
      <c r="T2327" s="333"/>
      <c r="U2327" s="321"/>
      <c r="V2327" s="345"/>
      <c r="W2327" s="343"/>
      <c r="X2327" s="321"/>
      <c r="Y2327" s="319"/>
      <c r="Z2327" s="319"/>
      <c r="AA2327" s="319"/>
      <c r="AB2327" s="272"/>
      <c r="AC2327" s="272"/>
      <c r="AD2327" s="250">
        <f>AD2326</f>
        <v>0</v>
      </c>
      <c r="AE2327" s="284" t="e">
        <f>VLOOKUP(AD2327,分类参数表!$I$2:$J$10,2,FALSE)</f>
        <v>#N/A</v>
      </c>
      <c r="AF2327" s="285"/>
      <c r="AG2327" s="271"/>
      <c r="AH2327" s="271"/>
      <c r="AI2327" s="271"/>
      <c r="AJ2327" s="271"/>
      <c r="AK2327" s="271"/>
      <c r="AL2327" s="271"/>
      <c r="AM2327" s="294"/>
      <c r="AN2327" s="295" t="e">
        <f t="shared" si="630"/>
        <v>#DIV/0!</v>
      </c>
      <c r="AO2327" s="299"/>
    </row>
    <row r="2328" spans="1:41" s="218" customFormat="1" ht="15" customHeight="1" x14ac:dyDescent="0.15">
      <c r="A2328" s="229"/>
      <c r="B2328" s="230"/>
      <c r="C2328" s="231"/>
      <c r="D2328" s="232">
        <v>1</v>
      </c>
      <c r="E2328" s="233"/>
      <c r="F2328" s="233"/>
      <c r="G2328" s="232"/>
      <c r="H2328" s="234"/>
      <c r="I2328" s="234"/>
      <c r="J2328" s="232"/>
      <c r="K2328" s="233"/>
      <c r="L2328" s="232"/>
      <c r="M2328" s="232"/>
      <c r="N2328" s="232"/>
      <c r="O2328" s="255">
        <f t="shared" si="629"/>
        <v>0</v>
      </c>
      <c r="P2328" s="322">
        <f>SUM(O2328:O2332)</f>
        <v>0</v>
      </c>
      <c r="Q2328" s="264"/>
      <c r="R2328" s="330">
        <f>SUMPRODUCT(Q2328:Q2332+0)</f>
        <v>0</v>
      </c>
      <c r="S2328" s="346" t="e">
        <f>R2328/P2328</f>
        <v>#DIV/0!</v>
      </c>
      <c r="T2328" s="322" t="e">
        <f>LOOKUP(S2328,{0.4,0.45,0.5,0.55,0.6,0.65,0.7,0.75,0.8,0.85,0.9,0.95,1},{0.1,0.175,0.25,0.325,0.4,0.475,0.55,0.625,0.7,0.775,0.85,0.925,1})</f>
        <v>#DIV/0!</v>
      </c>
      <c r="U2328" s="324"/>
      <c r="V2328" s="326"/>
      <c r="W2328" s="328"/>
      <c r="X2328" s="324"/>
      <c r="Y2328" s="330">
        <f>R2328-(V2328/10)-X2328</f>
        <v>0</v>
      </c>
      <c r="Z2328" s="330" t="e">
        <f>Y2328*T2328*AE2328</f>
        <v>#DIV/0!</v>
      </c>
      <c r="AA2328" s="330" t="e">
        <f>U2328-V2328+Z2328</f>
        <v>#DIV/0!</v>
      </c>
      <c r="AB2328" s="265"/>
      <c r="AC2328" s="265"/>
      <c r="AD2328" s="276"/>
      <c r="AE2328" s="277" t="e">
        <f>VLOOKUP(AD2328,分类参数表!$I$2:$J$10,2,FALSE)</f>
        <v>#N/A</v>
      </c>
      <c r="AF2328" s="278"/>
      <c r="AG2328" s="264"/>
      <c r="AH2328" s="264"/>
      <c r="AI2328" s="264"/>
      <c r="AJ2328" s="264"/>
      <c r="AK2328" s="264"/>
      <c r="AL2328" s="264"/>
      <c r="AM2328" s="288"/>
      <c r="AN2328" s="289" t="e">
        <f t="shared" si="630"/>
        <v>#DIV/0!</v>
      </c>
      <c r="AO2328" s="296"/>
    </row>
    <row r="2329" spans="1:41" s="219" customFormat="1" ht="15" customHeight="1" x14ac:dyDescent="0.15">
      <c r="A2329" s="235"/>
      <c r="B2329" s="236">
        <f t="shared" ref="B2329:C2332" si="635">B2328</f>
        <v>0</v>
      </c>
      <c r="C2329" s="237">
        <f t="shared" si="635"/>
        <v>0</v>
      </c>
      <c r="D2329" s="238">
        <f>D2328+1</f>
        <v>2</v>
      </c>
      <c r="E2329" s="238"/>
      <c r="F2329" s="239"/>
      <c r="G2329" s="238"/>
      <c r="H2329" s="240"/>
      <c r="I2329" s="240"/>
      <c r="J2329" s="238"/>
      <c r="K2329" s="238"/>
      <c r="L2329" s="238"/>
      <c r="M2329" s="238"/>
      <c r="N2329" s="238"/>
      <c r="O2329" s="256">
        <f t="shared" si="629"/>
        <v>0</v>
      </c>
      <c r="P2329" s="323"/>
      <c r="Q2329" s="266"/>
      <c r="R2329" s="331"/>
      <c r="S2329" s="347"/>
      <c r="T2329" s="323"/>
      <c r="U2329" s="325"/>
      <c r="V2329" s="327"/>
      <c r="W2329" s="329"/>
      <c r="X2329" s="325"/>
      <c r="Y2329" s="331"/>
      <c r="Z2329" s="331"/>
      <c r="AA2329" s="331"/>
      <c r="AB2329" s="267"/>
      <c r="AC2329" s="267"/>
      <c r="AD2329" s="238">
        <f>AD2328</f>
        <v>0</v>
      </c>
      <c r="AE2329" s="279" t="e">
        <f>VLOOKUP(AD2329,分类参数表!$I$2:$J$10,2,FALSE)</f>
        <v>#N/A</v>
      </c>
      <c r="AF2329" s="280"/>
      <c r="AG2329" s="266"/>
      <c r="AH2329" s="266"/>
      <c r="AI2329" s="266"/>
      <c r="AJ2329" s="266"/>
      <c r="AK2329" s="266"/>
      <c r="AL2329" s="266"/>
      <c r="AM2329" s="290"/>
      <c r="AN2329" s="291" t="e">
        <f t="shared" si="630"/>
        <v>#DIV/0!</v>
      </c>
      <c r="AO2329" s="297"/>
    </row>
    <row r="2330" spans="1:41" s="219" customFormat="1" ht="15" customHeight="1" x14ac:dyDescent="0.15">
      <c r="A2330" s="235"/>
      <c r="B2330" s="236">
        <f t="shared" si="635"/>
        <v>0</v>
      </c>
      <c r="C2330" s="237">
        <f t="shared" si="635"/>
        <v>0</v>
      </c>
      <c r="D2330" s="238">
        <f>D2329+1</f>
        <v>3</v>
      </c>
      <c r="E2330" s="238"/>
      <c r="F2330" s="239"/>
      <c r="G2330" s="238"/>
      <c r="H2330" s="240"/>
      <c r="I2330" s="240"/>
      <c r="J2330" s="238"/>
      <c r="K2330" s="238"/>
      <c r="L2330" s="238"/>
      <c r="M2330" s="238"/>
      <c r="N2330" s="238"/>
      <c r="O2330" s="256">
        <f t="shared" si="629"/>
        <v>0</v>
      </c>
      <c r="P2330" s="323"/>
      <c r="Q2330" s="266"/>
      <c r="R2330" s="331"/>
      <c r="S2330" s="347"/>
      <c r="T2330" s="323"/>
      <c r="U2330" s="325"/>
      <c r="V2330" s="327"/>
      <c r="W2330" s="329"/>
      <c r="X2330" s="325"/>
      <c r="Y2330" s="331"/>
      <c r="Z2330" s="331"/>
      <c r="AA2330" s="331"/>
      <c r="AB2330" s="268"/>
      <c r="AC2330" s="268"/>
      <c r="AD2330" s="238">
        <f>AD2329</f>
        <v>0</v>
      </c>
      <c r="AE2330" s="279" t="e">
        <f>VLOOKUP(AD2330,分类参数表!$I$2:$J$10,2,FALSE)</f>
        <v>#N/A</v>
      </c>
      <c r="AF2330" s="280"/>
      <c r="AG2330" s="266"/>
      <c r="AH2330" s="266"/>
      <c r="AI2330" s="266"/>
      <c r="AJ2330" s="266"/>
      <c r="AK2330" s="266"/>
      <c r="AL2330" s="266"/>
      <c r="AM2330" s="290"/>
      <c r="AN2330" s="291" t="e">
        <f t="shared" si="630"/>
        <v>#DIV/0!</v>
      </c>
      <c r="AO2330" s="297"/>
    </row>
    <row r="2331" spans="1:41" s="219" customFormat="1" ht="15" customHeight="1" x14ac:dyDescent="0.15">
      <c r="A2331" s="235"/>
      <c r="B2331" s="236">
        <f t="shared" si="635"/>
        <v>0</v>
      </c>
      <c r="C2331" s="237">
        <f t="shared" si="635"/>
        <v>0</v>
      </c>
      <c r="D2331" s="238">
        <f>D2330+1</f>
        <v>4</v>
      </c>
      <c r="E2331" s="238"/>
      <c r="F2331" s="239"/>
      <c r="G2331" s="238"/>
      <c r="H2331" s="238"/>
      <c r="I2331" s="238"/>
      <c r="J2331" s="238"/>
      <c r="K2331" s="238"/>
      <c r="L2331" s="238"/>
      <c r="M2331" s="238"/>
      <c r="N2331" s="238"/>
      <c r="O2331" s="256">
        <f t="shared" si="629"/>
        <v>0</v>
      </c>
      <c r="P2331" s="323"/>
      <c r="Q2331" s="266"/>
      <c r="R2331" s="331"/>
      <c r="S2331" s="347"/>
      <c r="T2331" s="323"/>
      <c r="U2331" s="325"/>
      <c r="V2331" s="327"/>
      <c r="W2331" s="329"/>
      <c r="X2331" s="325"/>
      <c r="Y2331" s="331"/>
      <c r="Z2331" s="331"/>
      <c r="AA2331" s="331"/>
      <c r="AB2331" s="267"/>
      <c r="AC2331" s="267"/>
      <c r="AD2331" s="238">
        <f>AD2330</f>
        <v>0</v>
      </c>
      <c r="AE2331" s="279" t="e">
        <f>VLOOKUP(AD2331,分类参数表!$I$2:$J$10,2,FALSE)</f>
        <v>#N/A</v>
      </c>
      <c r="AF2331" s="280"/>
      <c r="AG2331" s="266"/>
      <c r="AH2331" s="266"/>
      <c r="AI2331" s="266"/>
      <c r="AJ2331" s="266"/>
      <c r="AK2331" s="266"/>
      <c r="AL2331" s="266"/>
      <c r="AM2331" s="290"/>
      <c r="AN2331" s="291" t="e">
        <f t="shared" si="630"/>
        <v>#DIV/0!</v>
      </c>
      <c r="AO2331" s="297"/>
    </row>
    <row r="2332" spans="1:41" s="219" customFormat="1" ht="15" customHeight="1" x14ac:dyDescent="0.15">
      <c r="A2332" s="235"/>
      <c r="B2332" s="236">
        <f t="shared" si="635"/>
        <v>0</v>
      </c>
      <c r="C2332" s="237">
        <f t="shared" si="635"/>
        <v>0</v>
      </c>
      <c r="D2332" s="238">
        <f>D2331+1</f>
        <v>5</v>
      </c>
      <c r="E2332" s="238"/>
      <c r="F2332" s="239"/>
      <c r="G2332" s="238"/>
      <c r="H2332" s="238"/>
      <c r="I2332" s="238"/>
      <c r="J2332" s="238"/>
      <c r="K2332" s="238"/>
      <c r="L2332" s="238"/>
      <c r="M2332" s="238"/>
      <c r="N2332" s="238"/>
      <c r="O2332" s="256">
        <f t="shared" si="629"/>
        <v>0</v>
      </c>
      <c r="P2332" s="323"/>
      <c r="Q2332" s="266"/>
      <c r="R2332" s="331"/>
      <c r="S2332" s="347"/>
      <c r="T2332" s="323"/>
      <c r="U2332" s="325"/>
      <c r="V2332" s="327"/>
      <c r="W2332" s="329"/>
      <c r="X2332" s="325"/>
      <c r="Y2332" s="331"/>
      <c r="Z2332" s="331"/>
      <c r="AA2332" s="331"/>
      <c r="AB2332" s="267"/>
      <c r="AC2332" s="267"/>
      <c r="AD2332" s="238">
        <f>AD2331</f>
        <v>0</v>
      </c>
      <c r="AE2332" s="279" t="e">
        <f>VLOOKUP(AD2332,分类参数表!$I$2:$J$10,2,FALSE)</f>
        <v>#N/A</v>
      </c>
      <c r="AF2332" s="280"/>
      <c r="AG2332" s="266"/>
      <c r="AH2332" s="266"/>
      <c r="AI2332" s="266"/>
      <c r="AJ2332" s="266"/>
      <c r="AK2332" s="266"/>
      <c r="AL2332" s="266"/>
      <c r="AM2332" s="290"/>
      <c r="AN2332" s="291" t="e">
        <f t="shared" si="630"/>
        <v>#DIV/0!</v>
      </c>
      <c r="AO2332" s="297"/>
    </row>
    <row r="2333" spans="1:41" x14ac:dyDescent="0.15">
      <c r="A2333" s="253"/>
      <c r="B2333" s="38"/>
      <c r="C2333" s="37"/>
      <c r="D2333" s="38"/>
      <c r="E2333" s="38"/>
      <c r="F2333" s="38"/>
      <c r="G2333" s="38"/>
      <c r="H2333" s="38"/>
      <c r="I2333" s="38"/>
      <c r="J2333" s="38"/>
      <c r="K2333" s="38"/>
      <c r="L2333" s="38"/>
      <c r="M2333" s="38"/>
      <c r="N2333" s="38"/>
      <c r="O2333" s="38"/>
      <c r="P2333" s="38"/>
      <c r="Q2333" s="67"/>
      <c r="R2333" s="38"/>
      <c r="S2333" s="38"/>
      <c r="T2333" s="38"/>
      <c r="U2333" s="38"/>
      <c r="V2333" s="68"/>
      <c r="W2333" s="67"/>
      <c r="X2333" s="38"/>
      <c r="Y2333" s="68"/>
      <c r="Z2333" s="68"/>
      <c r="AA2333" s="68"/>
      <c r="AB2333" s="68"/>
      <c r="AC2333" s="68"/>
      <c r="AD2333" s="38"/>
      <c r="AE2333" s="286"/>
      <c r="AF2333" s="38"/>
      <c r="AG2333" s="38"/>
      <c r="AH2333" s="38"/>
      <c r="AI2333" s="38"/>
      <c r="AJ2333" s="38"/>
      <c r="AK2333" s="38"/>
      <c r="AL2333" s="38"/>
      <c r="AM2333" s="68"/>
      <c r="AN2333" s="90"/>
      <c r="AO2333" s="98"/>
    </row>
    <row r="2334" spans="1:41" s="218" customFormat="1" ht="15" customHeight="1" x14ac:dyDescent="0.15">
      <c r="A2334" s="229"/>
      <c r="B2334" s="230"/>
      <c r="C2334" s="231"/>
      <c r="D2334" s="232">
        <v>1</v>
      </c>
      <c r="E2334" s="233"/>
      <c r="F2334" s="233"/>
      <c r="G2334" s="232"/>
      <c r="H2334" s="234"/>
      <c r="I2334" s="234"/>
      <c r="J2334" s="232"/>
      <c r="K2334" s="233"/>
      <c r="L2334" s="232"/>
      <c r="M2334" s="232"/>
      <c r="N2334" s="232"/>
      <c r="O2334" s="255">
        <f t="shared" ref="O2334:O2358" si="636">N2334*M2334</f>
        <v>0</v>
      </c>
      <c r="P2334" s="322">
        <f>SUM(O2334:O2338)</f>
        <v>0</v>
      </c>
      <c r="Q2334" s="264"/>
      <c r="R2334" s="330">
        <f>SUMPRODUCT(Q2334:Q2338+0)</f>
        <v>0</v>
      </c>
      <c r="S2334" s="346" t="e">
        <f>R2334/P2334</f>
        <v>#DIV/0!</v>
      </c>
      <c r="T2334" s="322" t="e">
        <f>LOOKUP(S2334,{0.4,0.45,0.5,0.55,0.6,0.65,0.7,0.75,0.8,0.85,0.9,0.95,1},{0.1,0.175,0.25,0.325,0.4,0.475,0.55,0.625,0.7,0.775,0.85,0.925,1})</f>
        <v>#DIV/0!</v>
      </c>
      <c r="U2334" s="324"/>
      <c r="V2334" s="326"/>
      <c r="W2334" s="328"/>
      <c r="X2334" s="324"/>
      <c r="Y2334" s="330">
        <f>R2334-(V2334/10)-X2334</f>
        <v>0</v>
      </c>
      <c r="Z2334" s="330" t="e">
        <f>Y2334*T2334*AE2334</f>
        <v>#DIV/0!</v>
      </c>
      <c r="AA2334" s="330" t="e">
        <f>U2334-V2334+Z2334</f>
        <v>#DIV/0!</v>
      </c>
      <c r="AB2334" s="265"/>
      <c r="AC2334" s="265"/>
      <c r="AD2334" s="276"/>
      <c r="AE2334" s="277" t="e">
        <f>VLOOKUP(AD2334,分类参数表!$I$2:$J$10,2,FALSE)</f>
        <v>#N/A</v>
      </c>
      <c r="AF2334" s="278"/>
      <c r="AG2334" s="264"/>
      <c r="AH2334" s="264"/>
      <c r="AI2334" s="264"/>
      <c r="AJ2334" s="264"/>
      <c r="AK2334" s="264"/>
      <c r="AL2334" s="264"/>
      <c r="AM2334" s="288"/>
      <c r="AN2334" s="289" t="e">
        <f t="shared" ref="AN2334:AN2358" si="637">(Q2334-AM2334)/M2334/N2334</f>
        <v>#DIV/0!</v>
      </c>
      <c r="AO2334" s="296"/>
    </row>
    <row r="2335" spans="1:41" s="219" customFormat="1" ht="15" customHeight="1" x14ac:dyDescent="0.15">
      <c r="A2335" s="235"/>
      <c r="B2335" s="236">
        <f t="shared" ref="B2335:C2338" si="638">B2334</f>
        <v>0</v>
      </c>
      <c r="C2335" s="237">
        <f t="shared" si="638"/>
        <v>0</v>
      </c>
      <c r="D2335" s="238">
        <f>D2334+1</f>
        <v>2</v>
      </c>
      <c r="E2335" s="238"/>
      <c r="F2335" s="239"/>
      <c r="G2335" s="238"/>
      <c r="H2335" s="240"/>
      <c r="I2335" s="240"/>
      <c r="J2335" s="238"/>
      <c r="K2335" s="238"/>
      <c r="L2335" s="238"/>
      <c r="M2335" s="238"/>
      <c r="N2335" s="238"/>
      <c r="O2335" s="256">
        <f t="shared" si="636"/>
        <v>0</v>
      </c>
      <c r="P2335" s="323"/>
      <c r="Q2335" s="266"/>
      <c r="R2335" s="331"/>
      <c r="S2335" s="347"/>
      <c r="T2335" s="323"/>
      <c r="U2335" s="325"/>
      <c r="V2335" s="327"/>
      <c r="W2335" s="329"/>
      <c r="X2335" s="325"/>
      <c r="Y2335" s="331"/>
      <c r="Z2335" s="331"/>
      <c r="AA2335" s="331"/>
      <c r="AB2335" s="267"/>
      <c r="AC2335" s="267"/>
      <c r="AD2335" s="238">
        <f>AD2334</f>
        <v>0</v>
      </c>
      <c r="AE2335" s="279" t="e">
        <f>VLOOKUP(AD2335,分类参数表!$I$2:$J$10,2,FALSE)</f>
        <v>#N/A</v>
      </c>
      <c r="AF2335" s="280"/>
      <c r="AG2335" s="266"/>
      <c r="AH2335" s="266"/>
      <c r="AI2335" s="266"/>
      <c r="AJ2335" s="266"/>
      <c r="AK2335" s="266"/>
      <c r="AL2335" s="266"/>
      <c r="AM2335" s="290"/>
      <c r="AN2335" s="291" t="e">
        <f t="shared" si="637"/>
        <v>#DIV/0!</v>
      </c>
      <c r="AO2335" s="297"/>
    </row>
    <row r="2336" spans="1:41" s="219" customFormat="1" ht="15" customHeight="1" x14ac:dyDescent="0.15">
      <c r="A2336" s="235"/>
      <c r="B2336" s="236">
        <f t="shared" si="638"/>
        <v>0</v>
      </c>
      <c r="C2336" s="237">
        <f t="shared" si="638"/>
        <v>0</v>
      </c>
      <c r="D2336" s="238">
        <f>D2335+1</f>
        <v>3</v>
      </c>
      <c r="E2336" s="238"/>
      <c r="F2336" s="239"/>
      <c r="G2336" s="238"/>
      <c r="H2336" s="240"/>
      <c r="I2336" s="240"/>
      <c r="J2336" s="238"/>
      <c r="K2336" s="238"/>
      <c r="L2336" s="238"/>
      <c r="M2336" s="238"/>
      <c r="N2336" s="238"/>
      <c r="O2336" s="256">
        <f t="shared" si="636"/>
        <v>0</v>
      </c>
      <c r="P2336" s="323"/>
      <c r="Q2336" s="266"/>
      <c r="R2336" s="331"/>
      <c r="S2336" s="347"/>
      <c r="T2336" s="323"/>
      <c r="U2336" s="325"/>
      <c r="V2336" s="327"/>
      <c r="W2336" s="329"/>
      <c r="X2336" s="325"/>
      <c r="Y2336" s="331"/>
      <c r="Z2336" s="331"/>
      <c r="AA2336" s="331"/>
      <c r="AB2336" s="268"/>
      <c r="AC2336" s="268"/>
      <c r="AD2336" s="238">
        <f>AD2335</f>
        <v>0</v>
      </c>
      <c r="AE2336" s="279" t="e">
        <f>VLOOKUP(AD2336,分类参数表!$I$2:$J$10,2,FALSE)</f>
        <v>#N/A</v>
      </c>
      <c r="AF2336" s="280"/>
      <c r="AG2336" s="266"/>
      <c r="AH2336" s="266"/>
      <c r="AI2336" s="266"/>
      <c r="AJ2336" s="266"/>
      <c r="AK2336" s="266"/>
      <c r="AL2336" s="266"/>
      <c r="AM2336" s="290"/>
      <c r="AN2336" s="291" t="e">
        <f t="shared" si="637"/>
        <v>#DIV/0!</v>
      </c>
      <c r="AO2336" s="297"/>
    </row>
    <row r="2337" spans="1:41" s="219" customFormat="1" ht="15" customHeight="1" x14ac:dyDescent="0.15">
      <c r="A2337" s="235"/>
      <c r="B2337" s="236">
        <f t="shared" si="638"/>
        <v>0</v>
      </c>
      <c r="C2337" s="237">
        <f t="shared" si="638"/>
        <v>0</v>
      </c>
      <c r="D2337" s="238">
        <f>D2336+1</f>
        <v>4</v>
      </c>
      <c r="E2337" s="238"/>
      <c r="F2337" s="239"/>
      <c r="G2337" s="238"/>
      <c r="H2337" s="238"/>
      <c r="I2337" s="238"/>
      <c r="J2337" s="238"/>
      <c r="K2337" s="238"/>
      <c r="L2337" s="238"/>
      <c r="M2337" s="238"/>
      <c r="N2337" s="238"/>
      <c r="O2337" s="256">
        <f t="shared" si="636"/>
        <v>0</v>
      </c>
      <c r="P2337" s="323"/>
      <c r="Q2337" s="266"/>
      <c r="R2337" s="331"/>
      <c r="S2337" s="347"/>
      <c r="T2337" s="323"/>
      <c r="U2337" s="325"/>
      <c r="V2337" s="327"/>
      <c r="W2337" s="329"/>
      <c r="X2337" s="325"/>
      <c r="Y2337" s="331"/>
      <c r="Z2337" s="331"/>
      <c r="AA2337" s="331"/>
      <c r="AB2337" s="267"/>
      <c r="AC2337" s="267"/>
      <c r="AD2337" s="238">
        <f>AD2336</f>
        <v>0</v>
      </c>
      <c r="AE2337" s="279" t="e">
        <f>VLOOKUP(AD2337,分类参数表!$I$2:$J$10,2,FALSE)</f>
        <v>#N/A</v>
      </c>
      <c r="AF2337" s="280"/>
      <c r="AG2337" s="266"/>
      <c r="AH2337" s="266"/>
      <c r="AI2337" s="266"/>
      <c r="AJ2337" s="266"/>
      <c r="AK2337" s="266"/>
      <c r="AL2337" s="266"/>
      <c r="AM2337" s="290"/>
      <c r="AN2337" s="291" t="e">
        <f t="shared" si="637"/>
        <v>#DIV/0!</v>
      </c>
      <c r="AO2337" s="297"/>
    </row>
    <row r="2338" spans="1:41" s="219" customFormat="1" ht="15" customHeight="1" x14ac:dyDescent="0.15">
      <c r="A2338" s="235"/>
      <c r="B2338" s="236">
        <f t="shared" si="638"/>
        <v>0</v>
      </c>
      <c r="C2338" s="237">
        <f t="shared" si="638"/>
        <v>0</v>
      </c>
      <c r="D2338" s="238">
        <f>D2337+1</f>
        <v>5</v>
      </c>
      <c r="E2338" s="238"/>
      <c r="F2338" s="239"/>
      <c r="G2338" s="238"/>
      <c r="H2338" s="238"/>
      <c r="I2338" s="238"/>
      <c r="J2338" s="238"/>
      <c r="K2338" s="238"/>
      <c r="L2338" s="238"/>
      <c r="M2338" s="238"/>
      <c r="N2338" s="238"/>
      <c r="O2338" s="256">
        <f t="shared" si="636"/>
        <v>0</v>
      </c>
      <c r="P2338" s="323"/>
      <c r="Q2338" s="266"/>
      <c r="R2338" s="331"/>
      <c r="S2338" s="347"/>
      <c r="T2338" s="323"/>
      <c r="U2338" s="325"/>
      <c r="V2338" s="327"/>
      <c r="W2338" s="329"/>
      <c r="X2338" s="325"/>
      <c r="Y2338" s="331"/>
      <c r="Z2338" s="331"/>
      <c r="AA2338" s="331"/>
      <c r="AB2338" s="267"/>
      <c r="AC2338" s="267"/>
      <c r="AD2338" s="238">
        <f>AD2337</f>
        <v>0</v>
      </c>
      <c r="AE2338" s="279" t="e">
        <f>VLOOKUP(AD2338,分类参数表!$I$2:$J$10,2,FALSE)</f>
        <v>#N/A</v>
      </c>
      <c r="AF2338" s="280"/>
      <c r="AG2338" s="266"/>
      <c r="AH2338" s="266"/>
      <c r="AI2338" s="266"/>
      <c r="AJ2338" s="266"/>
      <c r="AK2338" s="266"/>
      <c r="AL2338" s="266"/>
      <c r="AM2338" s="290"/>
      <c r="AN2338" s="291" t="e">
        <f t="shared" si="637"/>
        <v>#DIV/0!</v>
      </c>
      <c r="AO2338" s="297"/>
    </row>
    <row r="2339" spans="1:41" s="220" customFormat="1" ht="15" customHeight="1" x14ac:dyDescent="0.15">
      <c r="A2339" s="241"/>
      <c r="B2339" s="242"/>
      <c r="C2339" s="243"/>
      <c r="D2339" s="244">
        <v>1</v>
      </c>
      <c r="E2339" s="245"/>
      <c r="F2339" s="245"/>
      <c r="G2339" s="244"/>
      <c r="H2339" s="246"/>
      <c r="I2339" s="246"/>
      <c r="J2339" s="244"/>
      <c r="K2339" s="245"/>
      <c r="L2339" s="244"/>
      <c r="M2339" s="244"/>
      <c r="N2339" s="244"/>
      <c r="O2339" s="257">
        <f t="shared" si="636"/>
        <v>0</v>
      </c>
      <c r="P2339" s="332">
        <f>SUM(O2339:O2343)</f>
        <v>0</v>
      </c>
      <c r="Q2339" s="269"/>
      <c r="R2339" s="318">
        <f>SUMPRODUCT(Q2339:Q2343+0)</f>
        <v>0</v>
      </c>
      <c r="S2339" s="334" t="e">
        <f>R2339/P2339</f>
        <v>#DIV/0!</v>
      </c>
      <c r="T2339" s="332" t="e">
        <f>LOOKUP(S2339,{0.4,0.45,0.5,0.55,0.6,0.65,0.7,0.75,0.8,0.85,0.9,0.95,1},{0.1,0.175,0.25,0.325,0.4,0.475,0.55,0.625,0.7,0.775,0.85,0.925,1})</f>
        <v>#DIV/0!</v>
      </c>
      <c r="U2339" s="320"/>
      <c r="V2339" s="344"/>
      <c r="W2339" s="342"/>
      <c r="X2339" s="320"/>
      <c r="Y2339" s="318">
        <f>R2339-(V2339/10)-X2339</f>
        <v>0</v>
      </c>
      <c r="Z2339" s="318" t="e">
        <f>Y2339*T2339*AE2339</f>
        <v>#DIV/0!</v>
      </c>
      <c r="AA2339" s="318" t="e">
        <f>U2339-V2339+Z2339</f>
        <v>#DIV/0!</v>
      </c>
      <c r="AB2339" s="270"/>
      <c r="AC2339" s="270"/>
      <c r="AD2339" s="281"/>
      <c r="AE2339" s="282" t="e">
        <f>VLOOKUP(AD2339,分类参数表!$I$2:$J$10,2,FALSE)</f>
        <v>#N/A</v>
      </c>
      <c r="AF2339" s="283"/>
      <c r="AG2339" s="269"/>
      <c r="AH2339" s="269"/>
      <c r="AI2339" s="269"/>
      <c r="AJ2339" s="269"/>
      <c r="AK2339" s="269"/>
      <c r="AL2339" s="269"/>
      <c r="AM2339" s="292"/>
      <c r="AN2339" s="293" t="e">
        <f t="shared" si="637"/>
        <v>#DIV/0!</v>
      </c>
      <c r="AO2339" s="298"/>
    </row>
    <row r="2340" spans="1:41" s="221" customFormat="1" ht="15" customHeight="1" x14ac:dyDescent="0.15">
      <c r="A2340" s="247"/>
      <c r="B2340" s="248">
        <f t="shared" ref="B2340:C2343" si="639">B2339</f>
        <v>0</v>
      </c>
      <c r="C2340" s="249">
        <f t="shared" si="639"/>
        <v>0</v>
      </c>
      <c r="D2340" s="250">
        <f>D2339+1</f>
        <v>2</v>
      </c>
      <c r="E2340" s="250"/>
      <c r="F2340" s="251"/>
      <c r="G2340" s="250"/>
      <c r="H2340" s="252"/>
      <c r="I2340" s="252"/>
      <c r="J2340" s="250"/>
      <c r="K2340" s="250"/>
      <c r="L2340" s="250"/>
      <c r="M2340" s="250"/>
      <c r="N2340" s="250"/>
      <c r="O2340" s="258">
        <f t="shared" si="636"/>
        <v>0</v>
      </c>
      <c r="P2340" s="333"/>
      <c r="Q2340" s="271"/>
      <c r="R2340" s="319"/>
      <c r="S2340" s="335"/>
      <c r="T2340" s="333"/>
      <c r="U2340" s="321"/>
      <c r="V2340" s="345"/>
      <c r="W2340" s="343"/>
      <c r="X2340" s="321"/>
      <c r="Y2340" s="319"/>
      <c r="Z2340" s="319"/>
      <c r="AA2340" s="319"/>
      <c r="AB2340" s="272"/>
      <c r="AC2340" s="272"/>
      <c r="AD2340" s="250">
        <f>AD2339</f>
        <v>0</v>
      </c>
      <c r="AE2340" s="284" t="e">
        <f>VLOOKUP(AD2340,分类参数表!$I$2:$J$10,2,FALSE)</f>
        <v>#N/A</v>
      </c>
      <c r="AF2340" s="285"/>
      <c r="AG2340" s="271"/>
      <c r="AH2340" s="271"/>
      <c r="AI2340" s="271"/>
      <c r="AJ2340" s="271"/>
      <c r="AK2340" s="271"/>
      <c r="AL2340" s="271"/>
      <c r="AM2340" s="294"/>
      <c r="AN2340" s="295" t="e">
        <f t="shared" si="637"/>
        <v>#DIV/0!</v>
      </c>
      <c r="AO2340" s="299"/>
    </row>
    <row r="2341" spans="1:41" s="221" customFormat="1" ht="15" customHeight="1" x14ac:dyDescent="0.15">
      <c r="A2341" s="247"/>
      <c r="B2341" s="248">
        <f t="shared" si="639"/>
        <v>0</v>
      </c>
      <c r="C2341" s="249">
        <f t="shared" si="639"/>
        <v>0</v>
      </c>
      <c r="D2341" s="250">
        <f>D2340+1</f>
        <v>3</v>
      </c>
      <c r="E2341" s="250"/>
      <c r="F2341" s="251"/>
      <c r="G2341" s="250"/>
      <c r="H2341" s="252"/>
      <c r="I2341" s="252"/>
      <c r="J2341" s="250"/>
      <c r="K2341" s="250"/>
      <c r="L2341" s="250"/>
      <c r="M2341" s="250"/>
      <c r="N2341" s="250"/>
      <c r="O2341" s="258">
        <f t="shared" si="636"/>
        <v>0</v>
      </c>
      <c r="P2341" s="333"/>
      <c r="Q2341" s="271"/>
      <c r="R2341" s="319"/>
      <c r="S2341" s="335"/>
      <c r="T2341" s="333"/>
      <c r="U2341" s="321"/>
      <c r="V2341" s="345"/>
      <c r="W2341" s="343"/>
      <c r="X2341" s="321"/>
      <c r="Y2341" s="319"/>
      <c r="Z2341" s="319"/>
      <c r="AA2341" s="319"/>
      <c r="AB2341" s="273"/>
      <c r="AC2341" s="273"/>
      <c r="AD2341" s="250">
        <f>AD2340</f>
        <v>0</v>
      </c>
      <c r="AE2341" s="284" t="e">
        <f>VLOOKUP(AD2341,分类参数表!$I$2:$J$10,2,FALSE)</f>
        <v>#N/A</v>
      </c>
      <c r="AF2341" s="285"/>
      <c r="AG2341" s="271"/>
      <c r="AH2341" s="271"/>
      <c r="AI2341" s="271"/>
      <c r="AJ2341" s="271"/>
      <c r="AK2341" s="271"/>
      <c r="AL2341" s="271"/>
      <c r="AM2341" s="294"/>
      <c r="AN2341" s="295" t="e">
        <f t="shared" si="637"/>
        <v>#DIV/0!</v>
      </c>
      <c r="AO2341" s="299"/>
    </row>
    <row r="2342" spans="1:41" s="221" customFormat="1" ht="15" customHeight="1" x14ac:dyDescent="0.15">
      <c r="A2342" s="247"/>
      <c r="B2342" s="248">
        <f t="shared" si="639"/>
        <v>0</v>
      </c>
      <c r="C2342" s="249">
        <f t="shared" si="639"/>
        <v>0</v>
      </c>
      <c r="D2342" s="250">
        <f>D2341+1</f>
        <v>4</v>
      </c>
      <c r="E2342" s="250"/>
      <c r="F2342" s="251"/>
      <c r="G2342" s="250"/>
      <c r="H2342" s="250"/>
      <c r="I2342" s="250"/>
      <c r="J2342" s="250"/>
      <c r="K2342" s="250"/>
      <c r="L2342" s="250"/>
      <c r="M2342" s="250"/>
      <c r="N2342" s="250"/>
      <c r="O2342" s="258">
        <f t="shared" si="636"/>
        <v>0</v>
      </c>
      <c r="P2342" s="333"/>
      <c r="Q2342" s="271"/>
      <c r="R2342" s="319"/>
      <c r="S2342" s="335"/>
      <c r="T2342" s="333"/>
      <c r="U2342" s="321"/>
      <c r="V2342" s="345"/>
      <c r="W2342" s="343"/>
      <c r="X2342" s="321"/>
      <c r="Y2342" s="319"/>
      <c r="Z2342" s="319"/>
      <c r="AA2342" s="319"/>
      <c r="AB2342" s="272"/>
      <c r="AC2342" s="272"/>
      <c r="AD2342" s="250">
        <f>AD2341</f>
        <v>0</v>
      </c>
      <c r="AE2342" s="284" t="e">
        <f>VLOOKUP(AD2342,分类参数表!$I$2:$J$10,2,FALSE)</f>
        <v>#N/A</v>
      </c>
      <c r="AF2342" s="285"/>
      <c r="AG2342" s="271"/>
      <c r="AH2342" s="271"/>
      <c r="AI2342" s="271"/>
      <c r="AJ2342" s="271"/>
      <c r="AK2342" s="271"/>
      <c r="AL2342" s="271"/>
      <c r="AM2342" s="294"/>
      <c r="AN2342" s="295" t="e">
        <f t="shared" si="637"/>
        <v>#DIV/0!</v>
      </c>
      <c r="AO2342" s="299"/>
    </row>
    <row r="2343" spans="1:41" s="221" customFormat="1" ht="15" customHeight="1" x14ac:dyDescent="0.15">
      <c r="A2343" s="247"/>
      <c r="B2343" s="248">
        <f t="shared" si="639"/>
        <v>0</v>
      </c>
      <c r="C2343" s="249">
        <f t="shared" si="639"/>
        <v>0</v>
      </c>
      <c r="D2343" s="250">
        <f>D2342+1</f>
        <v>5</v>
      </c>
      <c r="E2343" s="250"/>
      <c r="F2343" s="251"/>
      <c r="G2343" s="250"/>
      <c r="H2343" s="250"/>
      <c r="I2343" s="250"/>
      <c r="J2343" s="250"/>
      <c r="K2343" s="250"/>
      <c r="L2343" s="250"/>
      <c r="M2343" s="250"/>
      <c r="N2343" s="250"/>
      <c r="O2343" s="258">
        <f t="shared" si="636"/>
        <v>0</v>
      </c>
      <c r="P2343" s="333"/>
      <c r="Q2343" s="271"/>
      <c r="R2343" s="319"/>
      <c r="S2343" s="335"/>
      <c r="T2343" s="333"/>
      <c r="U2343" s="321"/>
      <c r="V2343" s="345"/>
      <c r="W2343" s="343"/>
      <c r="X2343" s="321"/>
      <c r="Y2343" s="319"/>
      <c r="Z2343" s="319"/>
      <c r="AA2343" s="319"/>
      <c r="AB2343" s="272"/>
      <c r="AC2343" s="272"/>
      <c r="AD2343" s="250">
        <f>AD2342</f>
        <v>0</v>
      </c>
      <c r="AE2343" s="284" t="e">
        <f>VLOOKUP(AD2343,分类参数表!$I$2:$J$10,2,FALSE)</f>
        <v>#N/A</v>
      </c>
      <c r="AF2343" s="285"/>
      <c r="AG2343" s="271"/>
      <c r="AH2343" s="271"/>
      <c r="AI2343" s="271"/>
      <c r="AJ2343" s="271"/>
      <c r="AK2343" s="271"/>
      <c r="AL2343" s="271"/>
      <c r="AM2343" s="294"/>
      <c r="AN2343" s="295" t="e">
        <f t="shared" si="637"/>
        <v>#DIV/0!</v>
      </c>
      <c r="AO2343" s="299"/>
    </row>
    <row r="2344" spans="1:41" s="218" customFormat="1" ht="15" customHeight="1" x14ac:dyDescent="0.15">
      <c r="A2344" s="229"/>
      <c r="B2344" s="230"/>
      <c r="C2344" s="231"/>
      <c r="D2344" s="232">
        <v>1</v>
      </c>
      <c r="E2344" s="233"/>
      <c r="F2344" s="233"/>
      <c r="G2344" s="232"/>
      <c r="H2344" s="234"/>
      <c r="I2344" s="234"/>
      <c r="J2344" s="232"/>
      <c r="K2344" s="233"/>
      <c r="L2344" s="232"/>
      <c r="M2344" s="232"/>
      <c r="N2344" s="232"/>
      <c r="O2344" s="255">
        <f t="shared" si="636"/>
        <v>0</v>
      </c>
      <c r="P2344" s="322">
        <f>SUM(O2344:O2348)</f>
        <v>0</v>
      </c>
      <c r="Q2344" s="264"/>
      <c r="R2344" s="330">
        <f>SUMPRODUCT(Q2344:Q2348+0)</f>
        <v>0</v>
      </c>
      <c r="S2344" s="346" t="e">
        <f>R2344/P2344</f>
        <v>#DIV/0!</v>
      </c>
      <c r="T2344" s="322" t="e">
        <f>LOOKUP(S2344,{0.4,0.45,0.5,0.55,0.6,0.65,0.7,0.75,0.8,0.85,0.9,0.95,1},{0.1,0.175,0.25,0.325,0.4,0.475,0.55,0.625,0.7,0.775,0.85,0.925,1})</f>
        <v>#DIV/0!</v>
      </c>
      <c r="U2344" s="324"/>
      <c r="V2344" s="326"/>
      <c r="W2344" s="328"/>
      <c r="X2344" s="324"/>
      <c r="Y2344" s="330">
        <f>R2344-(V2344/10)-X2344</f>
        <v>0</v>
      </c>
      <c r="Z2344" s="330" t="e">
        <f>Y2344*T2344*AE2344</f>
        <v>#DIV/0!</v>
      </c>
      <c r="AA2344" s="330" t="e">
        <f>U2344-V2344+Z2344</f>
        <v>#DIV/0!</v>
      </c>
      <c r="AB2344" s="265"/>
      <c r="AC2344" s="265"/>
      <c r="AD2344" s="276"/>
      <c r="AE2344" s="277" t="e">
        <f>VLOOKUP(AD2344,分类参数表!$I$2:$J$10,2,FALSE)</f>
        <v>#N/A</v>
      </c>
      <c r="AF2344" s="278"/>
      <c r="AG2344" s="264"/>
      <c r="AH2344" s="264"/>
      <c r="AI2344" s="264"/>
      <c r="AJ2344" s="264"/>
      <c r="AK2344" s="264"/>
      <c r="AL2344" s="264"/>
      <c r="AM2344" s="288"/>
      <c r="AN2344" s="289" t="e">
        <f t="shared" si="637"/>
        <v>#DIV/0!</v>
      </c>
      <c r="AO2344" s="296"/>
    </row>
    <row r="2345" spans="1:41" s="219" customFormat="1" ht="15" customHeight="1" x14ac:dyDescent="0.15">
      <c r="A2345" s="235"/>
      <c r="B2345" s="236">
        <f t="shared" ref="B2345:C2348" si="640">B2344</f>
        <v>0</v>
      </c>
      <c r="C2345" s="237">
        <f t="shared" si="640"/>
        <v>0</v>
      </c>
      <c r="D2345" s="238">
        <f>D2344+1</f>
        <v>2</v>
      </c>
      <c r="E2345" s="238"/>
      <c r="F2345" s="239"/>
      <c r="G2345" s="238"/>
      <c r="H2345" s="240"/>
      <c r="I2345" s="240"/>
      <c r="J2345" s="238"/>
      <c r="K2345" s="238"/>
      <c r="L2345" s="238"/>
      <c r="M2345" s="238"/>
      <c r="N2345" s="238"/>
      <c r="O2345" s="256">
        <f t="shared" si="636"/>
        <v>0</v>
      </c>
      <c r="P2345" s="323"/>
      <c r="Q2345" s="266"/>
      <c r="R2345" s="331"/>
      <c r="S2345" s="347"/>
      <c r="T2345" s="323"/>
      <c r="U2345" s="325"/>
      <c r="V2345" s="327"/>
      <c r="W2345" s="329"/>
      <c r="X2345" s="325"/>
      <c r="Y2345" s="331"/>
      <c r="Z2345" s="331"/>
      <c r="AA2345" s="331"/>
      <c r="AB2345" s="267"/>
      <c r="AC2345" s="267"/>
      <c r="AD2345" s="238">
        <f>AD2344</f>
        <v>0</v>
      </c>
      <c r="AE2345" s="279" t="e">
        <f>VLOOKUP(AD2345,分类参数表!$I$2:$J$10,2,FALSE)</f>
        <v>#N/A</v>
      </c>
      <c r="AF2345" s="280"/>
      <c r="AG2345" s="266"/>
      <c r="AH2345" s="266"/>
      <c r="AI2345" s="266"/>
      <c r="AJ2345" s="266"/>
      <c r="AK2345" s="266"/>
      <c r="AL2345" s="266"/>
      <c r="AM2345" s="290"/>
      <c r="AN2345" s="291" t="e">
        <f t="shared" si="637"/>
        <v>#DIV/0!</v>
      </c>
      <c r="AO2345" s="297"/>
    </row>
    <row r="2346" spans="1:41" s="219" customFormat="1" ht="15" customHeight="1" x14ac:dyDescent="0.15">
      <c r="A2346" s="235"/>
      <c r="B2346" s="236">
        <f t="shared" si="640"/>
        <v>0</v>
      </c>
      <c r="C2346" s="237">
        <f t="shared" si="640"/>
        <v>0</v>
      </c>
      <c r="D2346" s="238">
        <f>D2345+1</f>
        <v>3</v>
      </c>
      <c r="E2346" s="238"/>
      <c r="F2346" s="239"/>
      <c r="G2346" s="238"/>
      <c r="H2346" s="240"/>
      <c r="I2346" s="240"/>
      <c r="J2346" s="238"/>
      <c r="K2346" s="238"/>
      <c r="L2346" s="238"/>
      <c r="M2346" s="238"/>
      <c r="N2346" s="238"/>
      <c r="O2346" s="256">
        <f t="shared" si="636"/>
        <v>0</v>
      </c>
      <c r="P2346" s="323"/>
      <c r="Q2346" s="266"/>
      <c r="R2346" s="331"/>
      <c r="S2346" s="347"/>
      <c r="T2346" s="323"/>
      <c r="U2346" s="325"/>
      <c r="V2346" s="327"/>
      <c r="W2346" s="329"/>
      <c r="X2346" s="325"/>
      <c r="Y2346" s="331"/>
      <c r="Z2346" s="331"/>
      <c r="AA2346" s="331"/>
      <c r="AB2346" s="268"/>
      <c r="AC2346" s="268"/>
      <c r="AD2346" s="238">
        <f>AD2345</f>
        <v>0</v>
      </c>
      <c r="AE2346" s="279" t="e">
        <f>VLOOKUP(AD2346,分类参数表!$I$2:$J$10,2,FALSE)</f>
        <v>#N/A</v>
      </c>
      <c r="AF2346" s="280"/>
      <c r="AG2346" s="266"/>
      <c r="AH2346" s="266"/>
      <c r="AI2346" s="266"/>
      <c r="AJ2346" s="266"/>
      <c r="AK2346" s="266"/>
      <c r="AL2346" s="266"/>
      <c r="AM2346" s="290"/>
      <c r="AN2346" s="291" t="e">
        <f t="shared" si="637"/>
        <v>#DIV/0!</v>
      </c>
      <c r="AO2346" s="297"/>
    </row>
    <row r="2347" spans="1:41" s="219" customFormat="1" ht="15" customHeight="1" x14ac:dyDescent="0.15">
      <c r="A2347" s="235"/>
      <c r="B2347" s="236">
        <f t="shared" si="640"/>
        <v>0</v>
      </c>
      <c r="C2347" s="237">
        <f t="shared" si="640"/>
        <v>0</v>
      </c>
      <c r="D2347" s="238">
        <f>D2346+1</f>
        <v>4</v>
      </c>
      <c r="E2347" s="238"/>
      <c r="F2347" s="239"/>
      <c r="G2347" s="238"/>
      <c r="H2347" s="238"/>
      <c r="I2347" s="238"/>
      <c r="J2347" s="238"/>
      <c r="K2347" s="238"/>
      <c r="L2347" s="238"/>
      <c r="M2347" s="238"/>
      <c r="N2347" s="238"/>
      <c r="O2347" s="256">
        <f t="shared" si="636"/>
        <v>0</v>
      </c>
      <c r="P2347" s="323"/>
      <c r="Q2347" s="266"/>
      <c r="R2347" s="331"/>
      <c r="S2347" s="347"/>
      <c r="T2347" s="323"/>
      <c r="U2347" s="325"/>
      <c r="V2347" s="327"/>
      <c r="W2347" s="329"/>
      <c r="X2347" s="325"/>
      <c r="Y2347" s="331"/>
      <c r="Z2347" s="331"/>
      <c r="AA2347" s="331"/>
      <c r="AB2347" s="267"/>
      <c r="AC2347" s="267"/>
      <c r="AD2347" s="238">
        <f>AD2346</f>
        <v>0</v>
      </c>
      <c r="AE2347" s="279" t="e">
        <f>VLOOKUP(AD2347,分类参数表!$I$2:$J$10,2,FALSE)</f>
        <v>#N/A</v>
      </c>
      <c r="AF2347" s="280"/>
      <c r="AG2347" s="266"/>
      <c r="AH2347" s="266"/>
      <c r="AI2347" s="266"/>
      <c r="AJ2347" s="266"/>
      <c r="AK2347" s="266"/>
      <c r="AL2347" s="266"/>
      <c r="AM2347" s="290"/>
      <c r="AN2347" s="291" t="e">
        <f t="shared" si="637"/>
        <v>#DIV/0!</v>
      </c>
      <c r="AO2347" s="297"/>
    </row>
    <row r="2348" spans="1:41" s="219" customFormat="1" ht="15" customHeight="1" x14ac:dyDescent="0.15">
      <c r="A2348" s="235"/>
      <c r="B2348" s="236">
        <f t="shared" si="640"/>
        <v>0</v>
      </c>
      <c r="C2348" s="237">
        <f t="shared" si="640"/>
        <v>0</v>
      </c>
      <c r="D2348" s="238">
        <f>D2347+1</f>
        <v>5</v>
      </c>
      <c r="E2348" s="238"/>
      <c r="F2348" s="239"/>
      <c r="G2348" s="238"/>
      <c r="H2348" s="238"/>
      <c r="I2348" s="238"/>
      <c r="J2348" s="238"/>
      <c r="K2348" s="238"/>
      <c r="L2348" s="238"/>
      <c r="M2348" s="238"/>
      <c r="N2348" s="238"/>
      <c r="O2348" s="256">
        <f t="shared" si="636"/>
        <v>0</v>
      </c>
      <c r="P2348" s="323"/>
      <c r="Q2348" s="266"/>
      <c r="R2348" s="331"/>
      <c r="S2348" s="347"/>
      <c r="T2348" s="323"/>
      <c r="U2348" s="325"/>
      <c r="V2348" s="327"/>
      <c r="W2348" s="329"/>
      <c r="X2348" s="325"/>
      <c r="Y2348" s="331"/>
      <c r="Z2348" s="331"/>
      <c r="AA2348" s="331"/>
      <c r="AB2348" s="267"/>
      <c r="AC2348" s="267"/>
      <c r="AD2348" s="238">
        <f>AD2347</f>
        <v>0</v>
      </c>
      <c r="AE2348" s="279" t="e">
        <f>VLOOKUP(AD2348,分类参数表!$I$2:$J$10,2,FALSE)</f>
        <v>#N/A</v>
      </c>
      <c r="AF2348" s="280"/>
      <c r="AG2348" s="266"/>
      <c r="AH2348" s="266"/>
      <c r="AI2348" s="266"/>
      <c r="AJ2348" s="266"/>
      <c r="AK2348" s="266"/>
      <c r="AL2348" s="266"/>
      <c r="AM2348" s="290"/>
      <c r="AN2348" s="291" t="e">
        <f t="shared" si="637"/>
        <v>#DIV/0!</v>
      </c>
      <c r="AO2348" s="297"/>
    </row>
    <row r="2349" spans="1:41" s="220" customFormat="1" ht="15" customHeight="1" x14ac:dyDescent="0.15">
      <c r="A2349" s="241"/>
      <c r="B2349" s="242"/>
      <c r="C2349" s="243"/>
      <c r="D2349" s="244">
        <v>1</v>
      </c>
      <c r="E2349" s="245"/>
      <c r="F2349" s="245"/>
      <c r="G2349" s="244"/>
      <c r="H2349" s="246"/>
      <c r="I2349" s="246"/>
      <c r="J2349" s="244"/>
      <c r="K2349" s="245"/>
      <c r="L2349" s="244"/>
      <c r="M2349" s="244"/>
      <c r="N2349" s="244"/>
      <c r="O2349" s="257">
        <f t="shared" si="636"/>
        <v>0</v>
      </c>
      <c r="P2349" s="332">
        <f>SUM(O2349:O2353)</f>
        <v>0</v>
      </c>
      <c r="Q2349" s="269"/>
      <c r="R2349" s="318">
        <f>SUMPRODUCT(Q2349:Q2353+0)</f>
        <v>0</v>
      </c>
      <c r="S2349" s="334" t="e">
        <f>R2349/P2349</f>
        <v>#DIV/0!</v>
      </c>
      <c r="T2349" s="332" t="e">
        <f>LOOKUP(S2349,{0.4,0.45,0.5,0.55,0.6,0.65,0.7,0.75,0.8,0.85,0.9,0.95,1},{0.1,0.175,0.25,0.325,0.4,0.475,0.55,0.625,0.7,0.775,0.85,0.925,1})</f>
        <v>#DIV/0!</v>
      </c>
      <c r="U2349" s="320"/>
      <c r="V2349" s="344"/>
      <c r="W2349" s="342"/>
      <c r="X2349" s="320"/>
      <c r="Y2349" s="318">
        <f>R2349-(V2349/10)-X2349</f>
        <v>0</v>
      </c>
      <c r="Z2349" s="318" t="e">
        <f>Y2349*T2349*AE2349</f>
        <v>#DIV/0!</v>
      </c>
      <c r="AA2349" s="318" t="e">
        <f>U2349-V2349+Z2349</f>
        <v>#DIV/0!</v>
      </c>
      <c r="AB2349" s="270"/>
      <c r="AC2349" s="270"/>
      <c r="AD2349" s="281"/>
      <c r="AE2349" s="282" t="e">
        <f>VLOOKUP(AD2349,分类参数表!$I$2:$J$10,2,FALSE)</f>
        <v>#N/A</v>
      </c>
      <c r="AF2349" s="283"/>
      <c r="AG2349" s="269"/>
      <c r="AH2349" s="269"/>
      <c r="AI2349" s="269"/>
      <c r="AJ2349" s="269"/>
      <c r="AK2349" s="269"/>
      <c r="AL2349" s="269"/>
      <c r="AM2349" s="292"/>
      <c r="AN2349" s="293" t="e">
        <f t="shared" si="637"/>
        <v>#DIV/0!</v>
      </c>
      <c r="AO2349" s="298"/>
    </row>
    <row r="2350" spans="1:41" s="221" customFormat="1" ht="15" customHeight="1" x14ac:dyDescent="0.15">
      <c r="A2350" s="247"/>
      <c r="B2350" s="248">
        <f t="shared" ref="B2350:C2353" si="641">B2349</f>
        <v>0</v>
      </c>
      <c r="C2350" s="249">
        <f t="shared" si="641"/>
        <v>0</v>
      </c>
      <c r="D2350" s="250">
        <f>D2349+1</f>
        <v>2</v>
      </c>
      <c r="E2350" s="250"/>
      <c r="F2350" s="251"/>
      <c r="G2350" s="250"/>
      <c r="H2350" s="252"/>
      <c r="I2350" s="252"/>
      <c r="J2350" s="250"/>
      <c r="K2350" s="250"/>
      <c r="L2350" s="250"/>
      <c r="M2350" s="250"/>
      <c r="N2350" s="250"/>
      <c r="O2350" s="258">
        <f t="shared" si="636"/>
        <v>0</v>
      </c>
      <c r="P2350" s="333"/>
      <c r="Q2350" s="271"/>
      <c r="R2350" s="319"/>
      <c r="S2350" s="335"/>
      <c r="T2350" s="333"/>
      <c r="U2350" s="321"/>
      <c r="V2350" s="345"/>
      <c r="W2350" s="343"/>
      <c r="X2350" s="321"/>
      <c r="Y2350" s="319"/>
      <c r="Z2350" s="319"/>
      <c r="AA2350" s="319"/>
      <c r="AB2350" s="272"/>
      <c r="AC2350" s="272"/>
      <c r="AD2350" s="250">
        <f>AD2349</f>
        <v>0</v>
      </c>
      <c r="AE2350" s="284" t="e">
        <f>VLOOKUP(AD2350,分类参数表!$I$2:$J$10,2,FALSE)</f>
        <v>#N/A</v>
      </c>
      <c r="AF2350" s="285"/>
      <c r="AG2350" s="271"/>
      <c r="AH2350" s="271"/>
      <c r="AI2350" s="271"/>
      <c r="AJ2350" s="271"/>
      <c r="AK2350" s="271"/>
      <c r="AL2350" s="271"/>
      <c r="AM2350" s="294"/>
      <c r="AN2350" s="295" t="e">
        <f t="shared" si="637"/>
        <v>#DIV/0!</v>
      </c>
      <c r="AO2350" s="299"/>
    </row>
    <row r="2351" spans="1:41" s="221" customFormat="1" ht="15" customHeight="1" x14ac:dyDescent="0.15">
      <c r="A2351" s="247"/>
      <c r="B2351" s="248">
        <f t="shared" si="641"/>
        <v>0</v>
      </c>
      <c r="C2351" s="249">
        <f t="shared" si="641"/>
        <v>0</v>
      </c>
      <c r="D2351" s="250">
        <f>D2350+1</f>
        <v>3</v>
      </c>
      <c r="E2351" s="250"/>
      <c r="F2351" s="251"/>
      <c r="G2351" s="250"/>
      <c r="H2351" s="252"/>
      <c r="I2351" s="252"/>
      <c r="J2351" s="250"/>
      <c r="K2351" s="250"/>
      <c r="L2351" s="250"/>
      <c r="M2351" s="250"/>
      <c r="N2351" s="250"/>
      <c r="O2351" s="258">
        <f t="shared" si="636"/>
        <v>0</v>
      </c>
      <c r="P2351" s="333"/>
      <c r="Q2351" s="271"/>
      <c r="R2351" s="319"/>
      <c r="S2351" s="335"/>
      <c r="T2351" s="333"/>
      <c r="U2351" s="321"/>
      <c r="V2351" s="345"/>
      <c r="W2351" s="343"/>
      <c r="X2351" s="321"/>
      <c r="Y2351" s="319"/>
      <c r="Z2351" s="319"/>
      <c r="AA2351" s="319"/>
      <c r="AB2351" s="273"/>
      <c r="AC2351" s="273"/>
      <c r="AD2351" s="250">
        <f>AD2350</f>
        <v>0</v>
      </c>
      <c r="AE2351" s="284" t="e">
        <f>VLOOKUP(AD2351,分类参数表!$I$2:$J$10,2,FALSE)</f>
        <v>#N/A</v>
      </c>
      <c r="AF2351" s="285"/>
      <c r="AG2351" s="271"/>
      <c r="AH2351" s="271"/>
      <c r="AI2351" s="271"/>
      <c r="AJ2351" s="271"/>
      <c r="AK2351" s="271"/>
      <c r="AL2351" s="271"/>
      <c r="AM2351" s="294"/>
      <c r="AN2351" s="295" t="e">
        <f t="shared" si="637"/>
        <v>#DIV/0!</v>
      </c>
      <c r="AO2351" s="299"/>
    </row>
    <row r="2352" spans="1:41" s="221" customFormat="1" ht="15" customHeight="1" x14ac:dyDescent="0.15">
      <c r="A2352" s="247"/>
      <c r="B2352" s="248">
        <f t="shared" si="641"/>
        <v>0</v>
      </c>
      <c r="C2352" s="249">
        <f t="shared" si="641"/>
        <v>0</v>
      </c>
      <c r="D2352" s="250">
        <f>D2351+1</f>
        <v>4</v>
      </c>
      <c r="E2352" s="250"/>
      <c r="F2352" s="251"/>
      <c r="G2352" s="250"/>
      <c r="H2352" s="250"/>
      <c r="I2352" s="250"/>
      <c r="J2352" s="250"/>
      <c r="K2352" s="250"/>
      <c r="L2352" s="250"/>
      <c r="M2352" s="250"/>
      <c r="N2352" s="250"/>
      <c r="O2352" s="258">
        <f t="shared" si="636"/>
        <v>0</v>
      </c>
      <c r="P2352" s="333"/>
      <c r="Q2352" s="271"/>
      <c r="R2352" s="319"/>
      <c r="S2352" s="335"/>
      <c r="T2352" s="333"/>
      <c r="U2352" s="321"/>
      <c r="V2352" s="345"/>
      <c r="W2352" s="343"/>
      <c r="X2352" s="321"/>
      <c r="Y2352" s="319"/>
      <c r="Z2352" s="319"/>
      <c r="AA2352" s="319"/>
      <c r="AB2352" s="272"/>
      <c r="AC2352" s="272"/>
      <c r="AD2352" s="250">
        <f>AD2351</f>
        <v>0</v>
      </c>
      <c r="AE2352" s="284" t="e">
        <f>VLOOKUP(AD2352,分类参数表!$I$2:$J$10,2,FALSE)</f>
        <v>#N/A</v>
      </c>
      <c r="AF2352" s="285"/>
      <c r="AG2352" s="271"/>
      <c r="AH2352" s="271"/>
      <c r="AI2352" s="271"/>
      <c r="AJ2352" s="271"/>
      <c r="AK2352" s="271"/>
      <c r="AL2352" s="271"/>
      <c r="AM2352" s="294"/>
      <c r="AN2352" s="295" t="e">
        <f t="shared" si="637"/>
        <v>#DIV/0!</v>
      </c>
      <c r="AO2352" s="299"/>
    </row>
    <row r="2353" spans="1:41" s="221" customFormat="1" ht="15" customHeight="1" x14ac:dyDescent="0.15">
      <c r="A2353" s="247"/>
      <c r="B2353" s="248">
        <f t="shared" si="641"/>
        <v>0</v>
      </c>
      <c r="C2353" s="249">
        <f t="shared" si="641"/>
        <v>0</v>
      </c>
      <c r="D2353" s="250">
        <f>D2352+1</f>
        <v>5</v>
      </c>
      <c r="E2353" s="250"/>
      <c r="F2353" s="251"/>
      <c r="G2353" s="250"/>
      <c r="H2353" s="250"/>
      <c r="I2353" s="250"/>
      <c r="J2353" s="250"/>
      <c r="K2353" s="250"/>
      <c r="L2353" s="250"/>
      <c r="M2353" s="250"/>
      <c r="N2353" s="250"/>
      <c r="O2353" s="258">
        <f t="shared" si="636"/>
        <v>0</v>
      </c>
      <c r="P2353" s="333"/>
      <c r="Q2353" s="271"/>
      <c r="R2353" s="319"/>
      <c r="S2353" s="335"/>
      <c r="T2353" s="333"/>
      <c r="U2353" s="321"/>
      <c r="V2353" s="345"/>
      <c r="W2353" s="343"/>
      <c r="X2353" s="321"/>
      <c r="Y2353" s="319"/>
      <c r="Z2353" s="319"/>
      <c r="AA2353" s="319"/>
      <c r="AB2353" s="272"/>
      <c r="AC2353" s="272"/>
      <c r="AD2353" s="250">
        <f>AD2352</f>
        <v>0</v>
      </c>
      <c r="AE2353" s="284" t="e">
        <f>VLOOKUP(AD2353,分类参数表!$I$2:$J$10,2,FALSE)</f>
        <v>#N/A</v>
      </c>
      <c r="AF2353" s="285"/>
      <c r="AG2353" s="271"/>
      <c r="AH2353" s="271"/>
      <c r="AI2353" s="271"/>
      <c r="AJ2353" s="271"/>
      <c r="AK2353" s="271"/>
      <c r="AL2353" s="271"/>
      <c r="AM2353" s="294"/>
      <c r="AN2353" s="295" t="e">
        <f t="shared" si="637"/>
        <v>#DIV/0!</v>
      </c>
      <c r="AO2353" s="299"/>
    </row>
    <row r="2354" spans="1:41" s="218" customFormat="1" ht="15" customHeight="1" x14ac:dyDescent="0.15">
      <c r="A2354" s="229"/>
      <c r="B2354" s="230"/>
      <c r="C2354" s="231"/>
      <c r="D2354" s="232">
        <v>1</v>
      </c>
      <c r="E2354" s="233"/>
      <c r="F2354" s="233"/>
      <c r="G2354" s="232"/>
      <c r="H2354" s="234"/>
      <c r="I2354" s="234"/>
      <c r="J2354" s="232"/>
      <c r="K2354" s="233"/>
      <c r="L2354" s="232"/>
      <c r="M2354" s="232"/>
      <c r="N2354" s="232"/>
      <c r="O2354" s="255">
        <f t="shared" si="636"/>
        <v>0</v>
      </c>
      <c r="P2354" s="322">
        <f>SUM(O2354:O2358)</f>
        <v>0</v>
      </c>
      <c r="Q2354" s="264"/>
      <c r="R2354" s="330">
        <f>SUMPRODUCT(Q2354:Q2358+0)</f>
        <v>0</v>
      </c>
      <c r="S2354" s="346" t="e">
        <f>R2354/P2354</f>
        <v>#DIV/0!</v>
      </c>
      <c r="T2354" s="322" t="e">
        <f>LOOKUP(S2354,{0.4,0.45,0.5,0.55,0.6,0.65,0.7,0.75,0.8,0.85,0.9,0.95,1},{0.1,0.175,0.25,0.325,0.4,0.475,0.55,0.625,0.7,0.775,0.85,0.925,1})</f>
        <v>#DIV/0!</v>
      </c>
      <c r="U2354" s="324"/>
      <c r="V2354" s="326"/>
      <c r="W2354" s="328"/>
      <c r="X2354" s="324"/>
      <c r="Y2354" s="330">
        <f>R2354-(V2354/10)-X2354</f>
        <v>0</v>
      </c>
      <c r="Z2354" s="330" t="e">
        <f>Y2354*T2354*AE2354</f>
        <v>#DIV/0!</v>
      </c>
      <c r="AA2354" s="330" t="e">
        <f>U2354-V2354+Z2354</f>
        <v>#DIV/0!</v>
      </c>
      <c r="AB2354" s="265"/>
      <c r="AC2354" s="265"/>
      <c r="AD2354" s="276"/>
      <c r="AE2354" s="277" t="e">
        <f>VLOOKUP(AD2354,分类参数表!$I$2:$J$10,2,FALSE)</f>
        <v>#N/A</v>
      </c>
      <c r="AF2354" s="278"/>
      <c r="AG2354" s="264"/>
      <c r="AH2354" s="264"/>
      <c r="AI2354" s="264"/>
      <c r="AJ2354" s="264"/>
      <c r="AK2354" s="264"/>
      <c r="AL2354" s="264"/>
      <c r="AM2354" s="288"/>
      <c r="AN2354" s="289" t="e">
        <f t="shared" si="637"/>
        <v>#DIV/0!</v>
      </c>
      <c r="AO2354" s="296"/>
    </row>
    <row r="2355" spans="1:41" s="219" customFormat="1" ht="15" customHeight="1" x14ac:dyDescent="0.15">
      <c r="A2355" s="235"/>
      <c r="B2355" s="236">
        <f t="shared" ref="B2355:C2358" si="642">B2354</f>
        <v>0</v>
      </c>
      <c r="C2355" s="237">
        <f t="shared" si="642"/>
        <v>0</v>
      </c>
      <c r="D2355" s="238">
        <f>D2354+1</f>
        <v>2</v>
      </c>
      <c r="E2355" s="238"/>
      <c r="F2355" s="239"/>
      <c r="G2355" s="238"/>
      <c r="H2355" s="240"/>
      <c r="I2355" s="240"/>
      <c r="J2355" s="238"/>
      <c r="K2355" s="238"/>
      <c r="L2355" s="238"/>
      <c r="M2355" s="238"/>
      <c r="N2355" s="238"/>
      <c r="O2355" s="256">
        <f t="shared" si="636"/>
        <v>0</v>
      </c>
      <c r="P2355" s="323"/>
      <c r="Q2355" s="266"/>
      <c r="R2355" s="331"/>
      <c r="S2355" s="347"/>
      <c r="T2355" s="323"/>
      <c r="U2355" s="325"/>
      <c r="V2355" s="327"/>
      <c r="W2355" s="329"/>
      <c r="X2355" s="325"/>
      <c r="Y2355" s="331"/>
      <c r="Z2355" s="331"/>
      <c r="AA2355" s="331"/>
      <c r="AB2355" s="267"/>
      <c r="AC2355" s="267"/>
      <c r="AD2355" s="238">
        <f>AD2354</f>
        <v>0</v>
      </c>
      <c r="AE2355" s="279" t="e">
        <f>VLOOKUP(AD2355,分类参数表!$I$2:$J$10,2,FALSE)</f>
        <v>#N/A</v>
      </c>
      <c r="AF2355" s="280"/>
      <c r="AG2355" s="266"/>
      <c r="AH2355" s="266"/>
      <c r="AI2355" s="266"/>
      <c r="AJ2355" s="266"/>
      <c r="AK2355" s="266"/>
      <c r="AL2355" s="266"/>
      <c r="AM2355" s="290"/>
      <c r="AN2355" s="291" t="e">
        <f t="shared" si="637"/>
        <v>#DIV/0!</v>
      </c>
      <c r="AO2355" s="297"/>
    </row>
    <row r="2356" spans="1:41" s="219" customFormat="1" ht="15" customHeight="1" x14ac:dyDescent="0.15">
      <c r="A2356" s="235"/>
      <c r="B2356" s="236">
        <f t="shared" si="642"/>
        <v>0</v>
      </c>
      <c r="C2356" s="237">
        <f t="shared" si="642"/>
        <v>0</v>
      </c>
      <c r="D2356" s="238">
        <f>D2355+1</f>
        <v>3</v>
      </c>
      <c r="E2356" s="238"/>
      <c r="F2356" s="239"/>
      <c r="G2356" s="238"/>
      <c r="H2356" s="240"/>
      <c r="I2356" s="240"/>
      <c r="J2356" s="238"/>
      <c r="K2356" s="238"/>
      <c r="L2356" s="238"/>
      <c r="M2356" s="238"/>
      <c r="N2356" s="238"/>
      <c r="O2356" s="256">
        <f t="shared" si="636"/>
        <v>0</v>
      </c>
      <c r="P2356" s="323"/>
      <c r="Q2356" s="266"/>
      <c r="R2356" s="331"/>
      <c r="S2356" s="347"/>
      <c r="T2356" s="323"/>
      <c r="U2356" s="325"/>
      <c r="V2356" s="327"/>
      <c r="W2356" s="329"/>
      <c r="X2356" s="325"/>
      <c r="Y2356" s="331"/>
      <c r="Z2356" s="331"/>
      <c r="AA2356" s="331"/>
      <c r="AB2356" s="268"/>
      <c r="AC2356" s="268"/>
      <c r="AD2356" s="238">
        <f>AD2355</f>
        <v>0</v>
      </c>
      <c r="AE2356" s="279" t="e">
        <f>VLOOKUP(AD2356,分类参数表!$I$2:$J$10,2,FALSE)</f>
        <v>#N/A</v>
      </c>
      <c r="AF2356" s="280"/>
      <c r="AG2356" s="266"/>
      <c r="AH2356" s="266"/>
      <c r="AI2356" s="266"/>
      <c r="AJ2356" s="266"/>
      <c r="AK2356" s="266"/>
      <c r="AL2356" s="266"/>
      <c r="AM2356" s="290"/>
      <c r="AN2356" s="291" t="e">
        <f t="shared" si="637"/>
        <v>#DIV/0!</v>
      </c>
      <c r="AO2356" s="297"/>
    </row>
    <row r="2357" spans="1:41" s="219" customFormat="1" ht="15" customHeight="1" x14ac:dyDescent="0.15">
      <c r="A2357" s="235"/>
      <c r="B2357" s="236">
        <f t="shared" si="642"/>
        <v>0</v>
      </c>
      <c r="C2357" s="237">
        <f t="shared" si="642"/>
        <v>0</v>
      </c>
      <c r="D2357" s="238">
        <f>D2356+1</f>
        <v>4</v>
      </c>
      <c r="E2357" s="238"/>
      <c r="F2357" s="239"/>
      <c r="G2357" s="238"/>
      <c r="H2357" s="238"/>
      <c r="I2357" s="238"/>
      <c r="J2357" s="238"/>
      <c r="K2357" s="238"/>
      <c r="L2357" s="238"/>
      <c r="M2357" s="238"/>
      <c r="N2357" s="238"/>
      <c r="O2357" s="256">
        <f t="shared" si="636"/>
        <v>0</v>
      </c>
      <c r="P2357" s="323"/>
      <c r="Q2357" s="266"/>
      <c r="R2357" s="331"/>
      <c r="S2357" s="347"/>
      <c r="T2357" s="323"/>
      <c r="U2357" s="325"/>
      <c r="V2357" s="327"/>
      <c r="W2357" s="329"/>
      <c r="X2357" s="325"/>
      <c r="Y2357" s="331"/>
      <c r="Z2357" s="331"/>
      <c r="AA2357" s="331"/>
      <c r="AB2357" s="267"/>
      <c r="AC2357" s="267"/>
      <c r="AD2357" s="238">
        <f>AD2356</f>
        <v>0</v>
      </c>
      <c r="AE2357" s="279" t="e">
        <f>VLOOKUP(AD2357,分类参数表!$I$2:$J$10,2,FALSE)</f>
        <v>#N/A</v>
      </c>
      <c r="AF2357" s="280"/>
      <c r="AG2357" s="266"/>
      <c r="AH2357" s="266"/>
      <c r="AI2357" s="266"/>
      <c r="AJ2357" s="266"/>
      <c r="AK2357" s="266"/>
      <c r="AL2357" s="266"/>
      <c r="AM2357" s="290"/>
      <c r="AN2357" s="291" t="e">
        <f t="shared" si="637"/>
        <v>#DIV/0!</v>
      </c>
      <c r="AO2357" s="297"/>
    </row>
    <row r="2358" spans="1:41" s="219" customFormat="1" ht="15" customHeight="1" x14ac:dyDescent="0.15">
      <c r="A2358" s="235"/>
      <c r="B2358" s="236">
        <f t="shared" si="642"/>
        <v>0</v>
      </c>
      <c r="C2358" s="237">
        <f t="shared" si="642"/>
        <v>0</v>
      </c>
      <c r="D2358" s="238">
        <f>D2357+1</f>
        <v>5</v>
      </c>
      <c r="E2358" s="238"/>
      <c r="F2358" s="239"/>
      <c r="G2358" s="238"/>
      <c r="H2358" s="238"/>
      <c r="I2358" s="238"/>
      <c r="J2358" s="238"/>
      <c r="K2358" s="238"/>
      <c r="L2358" s="238"/>
      <c r="M2358" s="238"/>
      <c r="N2358" s="238"/>
      <c r="O2358" s="256">
        <f t="shared" si="636"/>
        <v>0</v>
      </c>
      <c r="P2358" s="323"/>
      <c r="Q2358" s="266"/>
      <c r="R2358" s="331"/>
      <c r="S2358" s="347"/>
      <c r="T2358" s="323"/>
      <c r="U2358" s="325"/>
      <c r="V2358" s="327"/>
      <c r="W2358" s="329"/>
      <c r="X2358" s="325"/>
      <c r="Y2358" s="331"/>
      <c r="Z2358" s="331"/>
      <c r="AA2358" s="331"/>
      <c r="AB2358" s="267"/>
      <c r="AC2358" s="267"/>
      <c r="AD2358" s="238">
        <f>AD2357</f>
        <v>0</v>
      </c>
      <c r="AE2358" s="279" t="e">
        <f>VLOOKUP(AD2358,分类参数表!$I$2:$J$10,2,FALSE)</f>
        <v>#N/A</v>
      </c>
      <c r="AF2358" s="280"/>
      <c r="AG2358" s="266"/>
      <c r="AH2358" s="266"/>
      <c r="AI2358" s="266"/>
      <c r="AJ2358" s="266"/>
      <c r="AK2358" s="266"/>
      <c r="AL2358" s="266"/>
      <c r="AM2358" s="290"/>
      <c r="AN2358" s="291" t="e">
        <f t="shared" si="637"/>
        <v>#DIV/0!</v>
      </c>
      <c r="AO2358" s="297"/>
    </row>
    <row r="2359" spans="1:41" x14ac:dyDescent="0.15">
      <c r="A2359" s="253"/>
      <c r="B2359" s="38"/>
      <c r="C2359" s="37"/>
      <c r="D2359" s="38"/>
      <c r="E2359" s="38"/>
      <c r="F2359" s="38"/>
      <c r="G2359" s="38"/>
      <c r="H2359" s="38"/>
      <c r="I2359" s="38"/>
      <c r="J2359" s="38"/>
      <c r="K2359" s="38"/>
      <c r="L2359" s="38"/>
      <c r="M2359" s="38"/>
      <c r="N2359" s="38"/>
      <c r="O2359" s="38"/>
      <c r="P2359" s="38"/>
      <c r="Q2359" s="67"/>
      <c r="R2359" s="38"/>
      <c r="S2359" s="38"/>
      <c r="T2359" s="38"/>
      <c r="U2359" s="38"/>
      <c r="V2359" s="68"/>
      <c r="W2359" s="67"/>
      <c r="X2359" s="38"/>
      <c r="Y2359" s="68"/>
      <c r="Z2359" s="68"/>
      <c r="AA2359" s="68"/>
      <c r="AB2359" s="68"/>
      <c r="AC2359" s="68"/>
      <c r="AD2359" s="38"/>
      <c r="AE2359" s="286"/>
      <c r="AF2359" s="38"/>
      <c r="AG2359" s="38"/>
      <c r="AH2359" s="38"/>
      <c r="AI2359" s="38"/>
      <c r="AJ2359" s="38"/>
      <c r="AK2359" s="38"/>
      <c r="AL2359" s="38"/>
      <c r="AM2359" s="68"/>
      <c r="AN2359" s="90"/>
      <c r="AO2359" s="98"/>
    </row>
    <row r="2360" spans="1:41" s="218" customFormat="1" ht="15" customHeight="1" x14ac:dyDescent="0.15">
      <c r="A2360" s="229"/>
      <c r="B2360" s="230"/>
      <c r="C2360" s="231"/>
      <c r="D2360" s="232">
        <v>1</v>
      </c>
      <c r="E2360" s="233"/>
      <c r="F2360" s="233"/>
      <c r="G2360" s="232"/>
      <c r="H2360" s="234"/>
      <c r="I2360" s="234"/>
      <c r="J2360" s="232"/>
      <c r="K2360" s="233"/>
      <c r="L2360" s="232"/>
      <c r="M2360" s="232"/>
      <c r="N2360" s="232"/>
      <c r="O2360" s="255">
        <f t="shared" ref="O2360:O2384" si="643">N2360*M2360</f>
        <v>0</v>
      </c>
      <c r="P2360" s="322">
        <f>SUM(O2360:O2364)</f>
        <v>0</v>
      </c>
      <c r="Q2360" s="264"/>
      <c r="R2360" s="330">
        <f>SUMPRODUCT(Q2360:Q2364+0)</f>
        <v>0</v>
      </c>
      <c r="S2360" s="346" t="e">
        <f>R2360/P2360</f>
        <v>#DIV/0!</v>
      </c>
      <c r="T2360" s="322" t="e">
        <f>LOOKUP(S2360,{0.4,0.45,0.5,0.55,0.6,0.65,0.7,0.75,0.8,0.85,0.9,0.95,1},{0.1,0.175,0.25,0.325,0.4,0.475,0.55,0.625,0.7,0.775,0.85,0.925,1})</f>
        <v>#DIV/0!</v>
      </c>
      <c r="U2360" s="324"/>
      <c r="V2360" s="326"/>
      <c r="W2360" s="328"/>
      <c r="X2360" s="324"/>
      <c r="Y2360" s="330">
        <f>R2360-(V2360/10)-X2360</f>
        <v>0</v>
      </c>
      <c r="Z2360" s="330" t="e">
        <f>Y2360*T2360*AE2360</f>
        <v>#DIV/0!</v>
      </c>
      <c r="AA2360" s="330" t="e">
        <f>U2360-V2360+Z2360</f>
        <v>#DIV/0!</v>
      </c>
      <c r="AB2360" s="265"/>
      <c r="AC2360" s="265"/>
      <c r="AD2360" s="276"/>
      <c r="AE2360" s="277" t="e">
        <f>VLOOKUP(AD2360,分类参数表!$I$2:$J$10,2,FALSE)</f>
        <v>#N/A</v>
      </c>
      <c r="AF2360" s="278"/>
      <c r="AG2360" s="264"/>
      <c r="AH2360" s="264"/>
      <c r="AI2360" s="264"/>
      <c r="AJ2360" s="264"/>
      <c r="AK2360" s="264"/>
      <c r="AL2360" s="264"/>
      <c r="AM2360" s="288"/>
      <c r="AN2360" s="289" t="e">
        <f t="shared" ref="AN2360:AN2384" si="644">(Q2360-AM2360)/M2360/N2360</f>
        <v>#DIV/0!</v>
      </c>
      <c r="AO2360" s="296"/>
    </row>
    <row r="2361" spans="1:41" s="219" customFormat="1" ht="15" customHeight="1" x14ac:dyDescent="0.15">
      <c r="A2361" s="235"/>
      <c r="B2361" s="236">
        <f t="shared" ref="B2361:C2364" si="645">B2360</f>
        <v>0</v>
      </c>
      <c r="C2361" s="237">
        <f t="shared" si="645"/>
        <v>0</v>
      </c>
      <c r="D2361" s="238">
        <f>D2360+1</f>
        <v>2</v>
      </c>
      <c r="E2361" s="238"/>
      <c r="F2361" s="239"/>
      <c r="G2361" s="238"/>
      <c r="H2361" s="240"/>
      <c r="I2361" s="240"/>
      <c r="J2361" s="238"/>
      <c r="K2361" s="238"/>
      <c r="L2361" s="238"/>
      <c r="M2361" s="238"/>
      <c r="N2361" s="238"/>
      <c r="O2361" s="256">
        <f t="shared" si="643"/>
        <v>0</v>
      </c>
      <c r="P2361" s="323"/>
      <c r="Q2361" s="266"/>
      <c r="R2361" s="331"/>
      <c r="S2361" s="347"/>
      <c r="T2361" s="323"/>
      <c r="U2361" s="325"/>
      <c r="V2361" s="327"/>
      <c r="W2361" s="329"/>
      <c r="X2361" s="325"/>
      <c r="Y2361" s="331"/>
      <c r="Z2361" s="331"/>
      <c r="AA2361" s="331"/>
      <c r="AB2361" s="267"/>
      <c r="AC2361" s="267"/>
      <c r="AD2361" s="238">
        <f>AD2360</f>
        <v>0</v>
      </c>
      <c r="AE2361" s="279" t="e">
        <f>VLOOKUP(AD2361,分类参数表!$I$2:$J$10,2,FALSE)</f>
        <v>#N/A</v>
      </c>
      <c r="AF2361" s="280"/>
      <c r="AG2361" s="266"/>
      <c r="AH2361" s="266"/>
      <c r="AI2361" s="266"/>
      <c r="AJ2361" s="266"/>
      <c r="AK2361" s="266"/>
      <c r="AL2361" s="266"/>
      <c r="AM2361" s="290"/>
      <c r="AN2361" s="291" t="e">
        <f t="shared" si="644"/>
        <v>#DIV/0!</v>
      </c>
      <c r="AO2361" s="297"/>
    </row>
    <row r="2362" spans="1:41" s="219" customFormat="1" ht="15" customHeight="1" x14ac:dyDescent="0.15">
      <c r="A2362" s="235"/>
      <c r="B2362" s="236">
        <f t="shared" si="645"/>
        <v>0</v>
      </c>
      <c r="C2362" s="237">
        <f t="shared" si="645"/>
        <v>0</v>
      </c>
      <c r="D2362" s="238">
        <f>D2361+1</f>
        <v>3</v>
      </c>
      <c r="E2362" s="238"/>
      <c r="F2362" s="239"/>
      <c r="G2362" s="238"/>
      <c r="H2362" s="240"/>
      <c r="I2362" s="240"/>
      <c r="J2362" s="238"/>
      <c r="K2362" s="238"/>
      <c r="L2362" s="238"/>
      <c r="M2362" s="238"/>
      <c r="N2362" s="238"/>
      <c r="O2362" s="256">
        <f t="shared" si="643"/>
        <v>0</v>
      </c>
      <c r="P2362" s="323"/>
      <c r="Q2362" s="266"/>
      <c r="R2362" s="331"/>
      <c r="S2362" s="347"/>
      <c r="T2362" s="323"/>
      <c r="U2362" s="325"/>
      <c r="V2362" s="327"/>
      <c r="W2362" s="329"/>
      <c r="X2362" s="325"/>
      <c r="Y2362" s="331"/>
      <c r="Z2362" s="331"/>
      <c r="AA2362" s="331"/>
      <c r="AB2362" s="268"/>
      <c r="AC2362" s="268"/>
      <c r="AD2362" s="238">
        <f>AD2361</f>
        <v>0</v>
      </c>
      <c r="AE2362" s="279" t="e">
        <f>VLOOKUP(AD2362,分类参数表!$I$2:$J$10,2,FALSE)</f>
        <v>#N/A</v>
      </c>
      <c r="AF2362" s="280"/>
      <c r="AG2362" s="266"/>
      <c r="AH2362" s="266"/>
      <c r="AI2362" s="266"/>
      <c r="AJ2362" s="266"/>
      <c r="AK2362" s="266"/>
      <c r="AL2362" s="266"/>
      <c r="AM2362" s="290"/>
      <c r="AN2362" s="291" t="e">
        <f t="shared" si="644"/>
        <v>#DIV/0!</v>
      </c>
      <c r="AO2362" s="297"/>
    </row>
    <row r="2363" spans="1:41" s="219" customFormat="1" ht="15" customHeight="1" x14ac:dyDescent="0.15">
      <c r="A2363" s="235"/>
      <c r="B2363" s="236">
        <f t="shared" si="645"/>
        <v>0</v>
      </c>
      <c r="C2363" s="237">
        <f t="shared" si="645"/>
        <v>0</v>
      </c>
      <c r="D2363" s="238">
        <f>D2362+1</f>
        <v>4</v>
      </c>
      <c r="E2363" s="238"/>
      <c r="F2363" s="239"/>
      <c r="G2363" s="238"/>
      <c r="H2363" s="238"/>
      <c r="I2363" s="238"/>
      <c r="J2363" s="238"/>
      <c r="K2363" s="238"/>
      <c r="L2363" s="238"/>
      <c r="M2363" s="238"/>
      <c r="N2363" s="238"/>
      <c r="O2363" s="256">
        <f t="shared" si="643"/>
        <v>0</v>
      </c>
      <c r="P2363" s="323"/>
      <c r="Q2363" s="266"/>
      <c r="R2363" s="331"/>
      <c r="S2363" s="347"/>
      <c r="T2363" s="323"/>
      <c r="U2363" s="325"/>
      <c r="V2363" s="327"/>
      <c r="W2363" s="329"/>
      <c r="X2363" s="325"/>
      <c r="Y2363" s="331"/>
      <c r="Z2363" s="331"/>
      <c r="AA2363" s="331"/>
      <c r="AB2363" s="267"/>
      <c r="AC2363" s="267"/>
      <c r="AD2363" s="238">
        <f>AD2362</f>
        <v>0</v>
      </c>
      <c r="AE2363" s="279" t="e">
        <f>VLOOKUP(AD2363,分类参数表!$I$2:$J$10,2,FALSE)</f>
        <v>#N/A</v>
      </c>
      <c r="AF2363" s="280"/>
      <c r="AG2363" s="266"/>
      <c r="AH2363" s="266"/>
      <c r="AI2363" s="266"/>
      <c r="AJ2363" s="266"/>
      <c r="AK2363" s="266"/>
      <c r="AL2363" s="266"/>
      <c r="AM2363" s="290"/>
      <c r="AN2363" s="291" t="e">
        <f t="shared" si="644"/>
        <v>#DIV/0!</v>
      </c>
      <c r="AO2363" s="297"/>
    </row>
    <row r="2364" spans="1:41" s="219" customFormat="1" ht="15" customHeight="1" x14ac:dyDescent="0.15">
      <c r="A2364" s="235"/>
      <c r="B2364" s="236">
        <f t="shared" si="645"/>
        <v>0</v>
      </c>
      <c r="C2364" s="237">
        <f t="shared" si="645"/>
        <v>0</v>
      </c>
      <c r="D2364" s="238">
        <f>D2363+1</f>
        <v>5</v>
      </c>
      <c r="E2364" s="238"/>
      <c r="F2364" s="239"/>
      <c r="G2364" s="238"/>
      <c r="H2364" s="238"/>
      <c r="I2364" s="238"/>
      <c r="J2364" s="238"/>
      <c r="K2364" s="238"/>
      <c r="L2364" s="238"/>
      <c r="M2364" s="238"/>
      <c r="N2364" s="238"/>
      <c r="O2364" s="256">
        <f t="shared" si="643"/>
        <v>0</v>
      </c>
      <c r="P2364" s="323"/>
      <c r="Q2364" s="266"/>
      <c r="R2364" s="331"/>
      <c r="S2364" s="347"/>
      <c r="T2364" s="323"/>
      <c r="U2364" s="325"/>
      <c r="V2364" s="327"/>
      <c r="W2364" s="329"/>
      <c r="X2364" s="325"/>
      <c r="Y2364" s="331"/>
      <c r="Z2364" s="331"/>
      <c r="AA2364" s="331"/>
      <c r="AB2364" s="267"/>
      <c r="AC2364" s="267"/>
      <c r="AD2364" s="238">
        <f>AD2363</f>
        <v>0</v>
      </c>
      <c r="AE2364" s="279" t="e">
        <f>VLOOKUP(AD2364,分类参数表!$I$2:$J$10,2,FALSE)</f>
        <v>#N/A</v>
      </c>
      <c r="AF2364" s="280"/>
      <c r="AG2364" s="266"/>
      <c r="AH2364" s="266"/>
      <c r="AI2364" s="266"/>
      <c r="AJ2364" s="266"/>
      <c r="AK2364" s="266"/>
      <c r="AL2364" s="266"/>
      <c r="AM2364" s="290"/>
      <c r="AN2364" s="291" t="e">
        <f t="shared" si="644"/>
        <v>#DIV/0!</v>
      </c>
      <c r="AO2364" s="297"/>
    </row>
    <row r="2365" spans="1:41" s="220" customFormat="1" ht="15" customHeight="1" x14ac:dyDescent="0.15">
      <c r="A2365" s="241"/>
      <c r="B2365" s="242"/>
      <c r="C2365" s="243"/>
      <c r="D2365" s="244">
        <v>1</v>
      </c>
      <c r="E2365" s="245"/>
      <c r="F2365" s="245"/>
      <c r="G2365" s="244"/>
      <c r="H2365" s="246"/>
      <c r="I2365" s="246"/>
      <c r="J2365" s="244"/>
      <c r="K2365" s="245"/>
      <c r="L2365" s="244"/>
      <c r="M2365" s="244"/>
      <c r="N2365" s="244"/>
      <c r="O2365" s="257">
        <f t="shared" si="643"/>
        <v>0</v>
      </c>
      <c r="P2365" s="332">
        <f>SUM(O2365:O2369)</f>
        <v>0</v>
      </c>
      <c r="Q2365" s="269"/>
      <c r="R2365" s="318">
        <f>SUMPRODUCT(Q2365:Q2369+0)</f>
        <v>0</v>
      </c>
      <c r="S2365" s="334" t="e">
        <f>R2365/P2365</f>
        <v>#DIV/0!</v>
      </c>
      <c r="T2365" s="332" t="e">
        <f>LOOKUP(S2365,{0.4,0.45,0.5,0.55,0.6,0.65,0.7,0.75,0.8,0.85,0.9,0.95,1},{0.1,0.175,0.25,0.325,0.4,0.475,0.55,0.625,0.7,0.775,0.85,0.925,1})</f>
        <v>#DIV/0!</v>
      </c>
      <c r="U2365" s="320"/>
      <c r="V2365" s="344"/>
      <c r="W2365" s="342"/>
      <c r="X2365" s="320"/>
      <c r="Y2365" s="318">
        <f>R2365-(V2365/10)-X2365</f>
        <v>0</v>
      </c>
      <c r="Z2365" s="318" t="e">
        <f>Y2365*T2365*AE2365</f>
        <v>#DIV/0!</v>
      </c>
      <c r="AA2365" s="318" t="e">
        <f>U2365-V2365+Z2365</f>
        <v>#DIV/0!</v>
      </c>
      <c r="AB2365" s="270"/>
      <c r="AC2365" s="270"/>
      <c r="AD2365" s="281"/>
      <c r="AE2365" s="282" t="e">
        <f>VLOOKUP(AD2365,分类参数表!$I$2:$J$10,2,FALSE)</f>
        <v>#N/A</v>
      </c>
      <c r="AF2365" s="283"/>
      <c r="AG2365" s="269"/>
      <c r="AH2365" s="269"/>
      <c r="AI2365" s="269"/>
      <c r="AJ2365" s="269"/>
      <c r="AK2365" s="269"/>
      <c r="AL2365" s="269"/>
      <c r="AM2365" s="292"/>
      <c r="AN2365" s="293" t="e">
        <f t="shared" si="644"/>
        <v>#DIV/0!</v>
      </c>
      <c r="AO2365" s="298"/>
    </row>
    <row r="2366" spans="1:41" s="221" customFormat="1" ht="15" customHeight="1" x14ac:dyDescent="0.15">
      <c r="A2366" s="247"/>
      <c r="B2366" s="248">
        <f t="shared" ref="B2366:C2369" si="646">B2365</f>
        <v>0</v>
      </c>
      <c r="C2366" s="249">
        <f t="shared" si="646"/>
        <v>0</v>
      </c>
      <c r="D2366" s="250">
        <f>D2365+1</f>
        <v>2</v>
      </c>
      <c r="E2366" s="250"/>
      <c r="F2366" s="251"/>
      <c r="G2366" s="250"/>
      <c r="H2366" s="252"/>
      <c r="I2366" s="252"/>
      <c r="J2366" s="250"/>
      <c r="K2366" s="250"/>
      <c r="L2366" s="250"/>
      <c r="M2366" s="250"/>
      <c r="N2366" s="250"/>
      <c r="O2366" s="258">
        <f t="shared" si="643"/>
        <v>0</v>
      </c>
      <c r="P2366" s="333"/>
      <c r="Q2366" s="271"/>
      <c r="R2366" s="319"/>
      <c r="S2366" s="335"/>
      <c r="T2366" s="333"/>
      <c r="U2366" s="321"/>
      <c r="V2366" s="345"/>
      <c r="W2366" s="343"/>
      <c r="X2366" s="321"/>
      <c r="Y2366" s="319"/>
      <c r="Z2366" s="319"/>
      <c r="AA2366" s="319"/>
      <c r="AB2366" s="272"/>
      <c r="AC2366" s="272"/>
      <c r="AD2366" s="250">
        <f>AD2365</f>
        <v>0</v>
      </c>
      <c r="AE2366" s="284" t="e">
        <f>VLOOKUP(AD2366,分类参数表!$I$2:$J$10,2,FALSE)</f>
        <v>#N/A</v>
      </c>
      <c r="AF2366" s="285"/>
      <c r="AG2366" s="271"/>
      <c r="AH2366" s="271"/>
      <c r="AI2366" s="271"/>
      <c r="AJ2366" s="271"/>
      <c r="AK2366" s="271"/>
      <c r="AL2366" s="271"/>
      <c r="AM2366" s="294"/>
      <c r="AN2366" s="295" t="e">
        <f t="shared" si="644"/>
        <v>#DIV/0!</v>
      </c>
      <c r="AO2366" s="299"/>
    </row>
    <row r="2367" spans="1:41" s="221" customFormat="1" ht="15" customHeight="1" x14ac:dyDescent="0.15">
      <c r="A2367" s="247"/>
      <c r="B2367" s="248">
        <f t="shared" si="646"/>
        <v>0</v>
      </c>
      <c r="C2367" s="249">
        <f t="shared" si="646"/>
        <v>0</v>
      </c>
      <c r="D2367" s="250">
        <f>D2366+1</f>
        <v>3</v>
      </c>
      <c r="E2367" s="250"/>
      <c r="F2367" s="251"/>
      <c r="G2367" s="250"/>
      <c r="H2367" s="252"/>
      <c r="I2367" s="252"/>
      <c r="J2367" s="250"/>
      <c r="K2367" s="250"/>
      <c r="L2367" s="250"/>
      <c r="M2367" s="250"/>
      <c r="N2367" s="250"/>
      <c r="O2367" s="258">
        <f t="shared" si="643"/>
        <v>0</v>
      </c>
      <c r="P2367" s="333"/>
      <c r="Q2367" s="271"/>
      <c r="R2367" s="319"/>
      <c r="S2367" s="335"/>
      <c r="T2367" s="333"/>
      <c r="U2367" s="321"/>
      <c r="V2367" s="345"/>
      <c r="W2367" s="343"/>
      <c r="X2367" s="321"/>
      <c r="Y2367" s="319"/>
      <c r="Z2367" s="319"/>
      <c r="AA2367" s="319"/>
      <c r="AB2367" s="273"/>
      <c r="AC2367" s="273"/>
      <c r="AD2367" s="250">
        <f>AD2366</f>
        <v>0</v>
      </c>
      <c r="AE2367" s="284" t="e">
        <f>VLOOKUP(AD2367,分类参数表!$I$2:$J$10,2,FALSE)</f>
        <v>#N/A</v>
      </c>
      <c r="AF2367" s="285"/>
      <c r="AG2367" s="271"/>
      <c r="AH2367" s="271"/>
      <c r="AI2367" s="271"/>
      <c r="AJ2367" s="271"/>
      <c r="AK2367" s="271"/>
      <c r="AL2367" s="271"/>
      <c r="AM2367" s="294"/>
      <c r="AN2367" s="295" t="e">
        <f t="shared" si="644"/>
        <v>#DIV/0!</v>
      </c>
      <c r="AO2367" s="299"/>
    </row>
    <row r="2368" spans="1:41" s="221" customFormat="1" ht="15" customHeight="1" x14ac:dyDescent="0.15">
      <c r="A2368" s="247"/>
      <c r="B2368" s="248">
        <f t="shared" si="646"/>
        <v>0</v>
      </c>
      <c r="C2368" s="249">
        <f t="shared" si="646"/>
        <v>0</v>
      </c>
      <c r="D2368" s="250">
        <f>D2367+1</f>
        <v>4</v>
      </c>
      <c r="E2368" s="250"/>
      <c r="F2368" s="251"/>
      <c r="G2368" s="250"/>
      <c r="H2368" s="250"/>
      <c r="I2368" s="250"/>
      <c r="J2368" s="250"/>
      <c r="K2368" s="250"/>
      <c r="L2368" s="250"/>
      <c r="M2368" s="250"/>
      <c r="N2368" s="250"/>
      <c r="O2368" s="258">
        <f t="shared" si="643"/>
        <v>0</v>
      </c>
      <c r="P2368" s="333"/>
      <c r="Q2368" s="271"/>
      <c r="R2368" s="319"/>
      <c r="S2368" s="335"/>
      <c r="T2368" s="333"/>
      <c r="U2368" s="321"/>
      <c r="V2368" s="345"/>
      <c r="W2368" s="343"/>
      <c r="X2368" s="321"/>
      <c r="Y2368" s="319"/>
      <c r="Z2368" s="319"/>
      <c r="AA2368" s="319"/>
      <c r="AB2368" s="272"/>
      <c r="AC2368" s="272"/>
      <c r="AD2368" s="250">
        <f>AD2367</f>
        <v>0</v>
      </c>
      <c r="AE2368" s="284" t="e">
        <f>VLOOKUP(AD2368,分类参数表!$I$2:$J$10,2,FALSE)</f>
        <v>#N/A</v>
      </c>
      <c r="AF2368" s="285"/>
      <c r="AG2368" s="271"/>
      <c r="AH2368" s="271"/>
      <c r="AI2368" s="271"/>
      <c r="AJ2368" s="271"/>
      <c r="AK2368" s="271"/>
      <c r="AL2368" s="271"/>
      <c r="AM2368" s="294"/>
      <c r="AN2368" s="295" t="e">
        <f t="shared" si="644"/>
        <v>#DIV/0!</v>
      </c>
      <c r="AO2368" s="299"/>
    </row>
    <row r="2369" spans="1:41" s="221" customFormat="1" ht="15" customHeight="1" x14ac:dyDescent="0.15">
      <c r="A2369" s="247"/>
      <c r="B2369" s="248">
        <f t="shared" si="646"/>
        <v>0</v>
      </c>
      <c r="C2369" s="249">
        <f t="shared" si="646"/>
        <v>0</v>
      </c>
      <c r="D2369" s="250">
        <f>D2368+1</f>
        <v>5</v>
      </c>
      <c r="E2369" s="250"/>
      <c r="F2369" s="251"/>
      <c r="G2369" s="250"/>
      <c r="H2369" s="250"/>
      <c r="I2369" s="250"/>
      <c r="J2369" s="250"/>
      <c r="K2369" s="250"/>
      <c r="L2369" s="250"/>
      <c r="M2369" s="250"/>
      <c r="N2369" s="250"/>
      <c r="O2369" s="258">
        <f t="shared" si="643"/>
        <v>0</v>
      </c>
      <c r="P2369" s="333"/>
      <c r="Q2369" s="271"/>
      <c r="R2369" s="319"/>
      <c r="S2369" s="335"/>
      <c r="T2369" s="333"/>
      <c r="U2369" s="321"/>
      <c r="V2369" s="345"/>
      <c r="W2369" s="343"/>
      <c r="X2369" s="321"/>
      <c r="Y2369" s="319"/>
      <c r="Z2369" s="319"/>
      <c r="AA2369" s="319"/>
      <c r="AB2369" s="272"/>
      <c r="AC2369" s="272"/>
      <c r="AD2369" s="250">
        <f>AD2368</f>
        <v>0</v>
      </c>
      <c r="AE2369" s="284" t="e">
        <f>VLOOKUP(AD2369,分类参数表!$I$2:$J$10,2,FALSE)</f>
        <v>#N/A</v>
      </c>
      <c r="AF2369" s="285"/>
      <c r="AG2369" s="271"/>
      <c r="AH2369" s="271"/>
      <c r="AI2369" s="271"/>
      <c r="AJ2369" s="271"/>
      <c r="AK2369" s="271"/>
      <c r="AL2369" s="271"/>
      <c r="AM2369" s="294"/>
      <c r="AN2369" s="295" t="e">
        <f t="shared" si="644"/>
        <v>#DIV/0!</v>
      </c>
      <c r="AO2369" s="299"/>
    </row>
    <row r="2370" spans="1:41" s="218" customFormat="1" ht="15" customHeight="1" x14ac:dyDescent="0.15">
      <c r="A2370" s="229"/>
      <c r="B2370" s="230"/>
      <c r="C2370" s="231"/>
      <c r="D2370" s="232">
        <v>1</v>
      </c>
      <c r="E2370" s="233"/>
      <c r="F2370" s="233"/>
      <c r="G2370" s="232"/>
      <c r="H2370" s="234"/>
      <c r="I2370" s="234"/>
      <c r="J2370" s="232"/>
      <c r="K2370" s="233"/>
      <c r="L2370" s="232"/>
      <c r="M2370" s="232"/>
      <c r="N2370" s="232"/>
      <c r="O2370" s="255">
        <f t="shared" si="643"/>
        <v>0</v>
      </c>
      <c r="P2370" s="322">
        <f>SUM(O2370:O2374)</f>
        <v>0</v>
      </c>
      <c r="Q2370" s="264"/>
      <c r="R2370" s="330">
        <f>SUMPRODUCT(Q2370:Q2374+0)</f>
        <v>0</v>
      </c>
      <c r="S2370" s="346" t="e">
        <f>R2370/P2370</f>
        <v>#DIV/0!</v>
      </c>
      <c r="T2370" s="322" t="e">
        <f>LOOKUP(S2370,{0.4,0.45,0.5,0.55,0.6,0.65,0.7,0.75,0.8,0.85,0.9,0.95,1},{0.1,0.175,0.25,0.325,0.4,0.475,0.55,0.625,0.7,0.775,0.85,0.925,1})</f>
        <v>#DIV/0!</v>
      </c>
      <c r="U2370" s="324"/>
      <c r="V2370" s="326"/>
      <c r="W2370" s="328"/>
      <c r="X2370" s="324"/>
      <c r="Y2370" s="330">
        <f>R2370-(V2370/10)-X2370</f>
        <v>0</v>
      </c>
      <c r="Z2370" s="330" t="e">
        <f>Y2370*T2370*AE2370</f>
        <v>#DIV/0!</v>
      </c>
      <c r="AA2370" s="330" t="e">
        <f>U2370-V2370+Z2370</f>
        <v>#DIV/0!</v>
      </c>
      <c r="AB2370" s="265"/>
      <c r="AC2370" s="265"/>
      <c r="AD2370" s="276"/>
      <c r="AE2370" s="277" t="e">
        <f>VLOOKUP(AD2370,分类参数表!$I$2:$J$10,2,FALSE)</f>
        <v>#N/A</v>
      </c>
      <c r="AF2370" s="278"/>
      <c r="AG2370" s="264"/>
      <c r="AH2370" s="264"/>
      <c r="AI2370" s="264"/>
      <c r="AJ2370" s="264"/>
      <c r="AK2370" s="264"/>
      <c r="AL2370" s="264"/>
      <c r="AM2370" s="288"/>
      <c r="AN2370" s="289" t="e">
        <f t="shared" si="644"/>
        <v>#DIV/0!</v>
      </c>
      <c r="AO2370" s="296"/>
    </row>
    <row r="2371" spans="1:41" s="219" customFormat="1" ht="15" customHeight="1" x14ac:dyDescent="0.15">
      <c r="A2371" s="235"/>
      <c r="B2371" s="236">
        <f t="shared" ref="B2371:C2374" si="647">B2370</f>
        <v>0</v>
      </c>
      <c r="C2371" s="237">
        <f t="shared" si="647"/>
        <v>0</v>
      </c>
      <c r="D2371" s="238">
        <f>D2370+1</f>
        <v>2</v>
      </c>
      <c r="E2371" s="238"/>
      <c r="F2371" s="239"/>
      <c r="G2371" s="238"/>
      <c r="H2371" s="240"/>
      <c r="I2371" s="240"/>
      <c r="J2371" s="238"/>
      <c r="K2371" s="238"/>
      <c r="L2371" s="238"/>
      <c r="M2371" s="238"/>
      <c r="N2371" s="238"/>
      <c r="O2371" s="256">
        <f t="shared" si="643"/>
        <v>0</v>
      </c>
      <c r="P2371" s="323"/>
      <c r="Q2371" s="266"/>
      <c r="R2371" s="331"/>
      <c r="S2371" s="347"/>
      <c r="T2371" s="323"/>
      <c r="U2371" s="325"/>
      <c r="V2371" s="327"/>
      <c r="W2371" s="329"/>
      <c r="X2371" s="325"/>
      <c r="Y2371" s="331"/>
      <c r="Z2371" s="331"/>
      <c r="AA2371" s="331"/>
      <c r="AB2371" s="267"/>
      <c r="AC2371" s="267"/>
      <c r="AD2371" s="238">
        <f>AD2370</f>
        <v>0</v>
      </c>
      <c r="AE2371" s="279" t="e">
        <f>VLOOKUP(AD2371,分类参数表!$I$2:$J$10,2,FALSE)</f>
        <v>#N/A</v>
      </c>
      <c r="AF2371" s="280"/>
      <c r="AG2371" s="266"/>
      <c r="AH2371" s="266"/>
      <c r="AI2371" s="266"/>
      <c r="AJ2371" s="266"/>
      <c r="AK2371" s="266"/>
      <c r="AL2371" s="266"/>
      <c r="AM2371" s="290"/>
      <c r="AN2371" s="291" t="e">
        <f t="shared" si="644"/>
        <v>#DIV/0!</v>
      </c>
      <c r="AO2371" s="297"/>
    </row>
    <row r="2372" spans="1:41" s="219" customFormat="1" ht="15" customHeight="1" x14ac:dyDescent="0.15">
      <c r="A2372" s="235"/>
      <c r="B2372" s="236">
        <f t="shared" si="647"/>
        <v>0</v>
      </c>
      <c r="C2372" s="237">
        <f t="shared" si="647"/>
        <v>0</v>
      </c>
      <c r="D2372" s="238">
        <f>D2371+1</f>
        <v>3</v>
      </c>
      <c r="E2372" s="238"/>
      <c r="F2372" s="239"/>
      <c r="G2372" s="238"/>
      <c r="H2372" s="240"/>
      <c r="I2372" s="240"/>
      <c r="J2372" s="238"/>
      <c r="K2372" s="238"/>
      <c r="L2372" s="238"/>
      <c r="M2372" s="238"/>
      <c r="N2372" s="238"/>
      <c r="O2372" s="256">
        <f t="shared" si="643"/>
        <v>0</v>
      </c>
      <c r="P2372" s="323"/>
      <c r="Q2372" s="266"/>
      <c r="R2372" s="331"/>
      <c r="S2372" s="347"/>
      <c r="T2372" s="323"/>
      <c r="U2372" s="325"/>
      <c r="V2372" s="327"/>
      <c r="W2372" s="329"/>
      <c r="X2372" s="325"/>
      <c r="Y2372" s="331"/>
      <c r="Z2372" s="331"/>
      <c r="AA2372" s="331"/>
      <c r="AB2372" s="268"/>
      <c r="AC2372" s="268"/>
      <c r="AD2372" s="238">
        <f>AD2371</f>
        <v>0</v>
      </c>
      <c r="AE2372" s="279" t="e">
        <f>VLOOKUP(AD2372,分类参数表!$I$2:$J$10,2,FALSE)</f>
        <v>#N/A</v>
      </c>
      <c r="AF2372" s="280"/>
      <c r="AG2372" s="266"/>
      <c r="AH2372" s="266"/>
      <c r="AI2372" s="266"/>
      <c r="AJ2372" s="266"/>
      <c r="AK2372" s="266"/>
      <c r="AL2372" s="266"/>
      <c r="AM2372" s="290"/>
      <c r="AN2372" s="291" t="e">
        <f t="shared" si="644"/>
        <v>#DIV/0!</v>
      </c>
      <c r="AO2372" s="297"/>
    </row>
    <row r="2373" spans="1:41" s="219" customFormat="1" ht="15" customHeight="1" x14ac:dyDescent="0.15">
      <c r="A2373" s="235"/>
      <c r="B2373" s="236">
        <f t="shared" si="647"/>
        <v>0</v>
      </c>
      <c r="C2373" s="237">
        <f t="shared" si="647"/>
        <v>0</v>
      </c>
      <c r="D2373" s="238">
        <f>D2372+1</f>
        <v>4</v>
      </c>
      <c r="E2373" s="238"/>
      <c r="F2373" s="239"/>
      <c r="G2373" s="238"/>
      <c r="H2373" s="238"/>
      <c r="I2373" s="238"/>
      <c r="J2373" s="238"/>
      <c r="K2373" s="238"/>
      <c r="L2373" s="238"/>
      <c r="M2373" s="238"/>
      <c r="N2373" s="238"/>
      <c r="O2373" s="256">
        <f t="shared" si="643"/>
        <v>0</v>
      </c>
      <c r="P2373" s="323"/>
      <c r="Q2373" s="266"/>
      <c r="R2373" s="331"/>
      <c r="S2373" s="347"/>
      <c r="T2373" s="323"/>
      <c r="U2373" s="325"/>
      <c r="V2373" s="327"/>
      <c r="W2373" s="329"/>
      <c r="X2373" s="325"/>
      <c r="Y2373" s="331"/>
      <c r="Z2373" s="331"/>
      <c r="AA2373" s="331"/>
      <c r="AB2373" s="267"/>
      <c r="AC2373" s="267"/>
      <c r="AD2373" s="238">
        <f>AD2372</f>
        <v>0</v>
      </c>
      <c r="AE2373" s="279" t="e">
        <f>VLOOKUP(AD2373,分类参数表!$I$2:$J$10,2,FALSE)</f>
        <v>#N/A</v>
      </c>
      <c r="AF2373" s="280"/>
      <c r="AG2373" s="266"/>
      <c r="AH2373" s="266"/>
      <c r="AI2373" s="266"/>
      <c r="AJ2373" s="266"/>
      <c r="AK2373" s="266"/>
      <c r="AL2373" s="266"/>
      <c r="AM2373" s="290"/>
      <c r="AN2373" s="291" t="e">
        <f t="shared" si="644"/>
        <v>#DIV/0!</v>
      </c>
      <c r="AO2373" s="297"/>
    </row>
    <row r="2374" spans="1:41" s="219" customFormat="1" ht="15" customHeight="1" x14ac:dyDescent="0.15">
      <c r="A2374" s="235"/>
      <c r="B2374" s="236">
        <f t="shared" si="647"/>
        <v>0</v>
      </c>
      <c r="C2374" s="237">
        <f t="shared" si="647"/>
        <v>0</v>
      </c>
      <c r="D2374" s="238">
        <f>D2373+1</f>
        <v>5</v>
      </c>
      <c r="E2374" s="238"/>
      <c r="F2374" s="239"/>
      <c r="G2374" s="238"/>
      <c r="H2374" s="238"/>
      <c r="I2374" s="238"/>
      <c r="J2374" s="238"/>
      <c r="K2374" s="238"/>
      <c r="L2374" s="238"/>
      <c r="M2374" s="238"/>
      <c r="N2374" s="238"/>
      <c r="O2374" s="256">
        <f t="shared" si="643"/>
        <v>0</v>
      </c>
      <c r="P2374" s="323"/>
      <c r="Q2374" s="266"/>
      <c r="R2374" s="331"/>
      <c r="S2374" s="347"/>
      <c r="T2374" s="323"/>
      <c r="U2374" s="325"/>
      <c r="V2374" s="327"/>
      <c r="W2374" s="329"/>
      <c r="X2374" s="325"/>
      <c r="Y2374" s="331"/>
      <c r="Z2374" s="331"/>
      <c r="AA2374" s="331"/>
      <c r="AB2374" s="267"/>
      <c r="AC2374" s="267"/>
      <c r="AD2374" s="238">
        <f>AD2373</f>
        <v>0</v>
      </c>
      <c r="AE2374" s="279" t="e">
        <f>VLOOKUP(AD2374,分类参数表!$I$2:$J$10,2,FALSE)</f>
        <v>#N/A</v>
      </c>
      <c r="AF2374" s="280"/>
      <c r="AG2374" s="266"/>
      <c r="AH2374" s="266"/>
      <c r="AI2374" s="266"/>
      <c r="AJ2374" s="266"/>
      <c r="AK2374" s="266"/>
      <c r="AL2374" s="266"/>
      <c r="AM2374" s="290"/>
      <c r="AN2374" s="291" t="e">
        <f t="shared" si="644"/>
        <v>#DIV/0!</v>
      </c>
      <c r="AO2374" s="297"/>
    </row>
    <row r="2375" spans="1:41" s="220" customFormat="1" ht="15" customHeight="1" x14ac:dyDescent="0.15">
      <c r="A2375" s="241"/>
      <c r="B2375" s="242"/>
      <c r="C2375" s="243"/>
      <c r="D2375" s="244">
        <v>1</v>
      </c>
      <c r="E2375" s="245"/>
      <c r="F2375" s="245"/>
      <c r="G2375" s="244"/>
      <c r="H2375" s="246"/>
      <c r="I2375" s="246"/>
      <c r="J2375" s="244"/>
      <c r="K2375" s="245"/>
      <c r="L2375" s="244"/>
      <c r="M2375" s="244"/>
      <c r="N2375" s="244"/>
      <c r="O2375" s="257">
        <f t="shared" si="643"/>
        <v>0</v>
      </c>
      <c r="P2375" s="332">
        <f>SUM(O2375:O2379)</f>
        <v>0</v>
      </c>
      <c r="Q2375" s="269"/>
      <c r="R2375" s="318">
        <f>SUMPRODUCT(Q2375:Q2379+0)</f>
        <v>0</v>
      </c>
      <c r="S2375" s="334" t="e">
        <f>R2375/P2375</f>
        <v>#DIV/0!</v>
      </c>
      <c r="T2375" s="332" t="e">
        <f>LOOKUP(S2375,{0.4,0.45,0.5,0.55,0.6,0.65,0.7,0.75,0.8,0.85,0.9,0.95,1},{0.1,0.175,0.25,0.325,0.4,0.475,0.55,0.625,0.7,0.775,0.85,0.925,1})</f>
        <v>#DIV/0!</v>
      </c>
      <c r="U2375" s="320"/>
      <c r="V2375" s="344"/>
      <c r="W2375" s="342"/>
      <c r="X2375" s="320"/>
      <c r="Y2375" s="318">
        <f>R2375-(V2375/10)-X2375</f>
        <v>0</v>
      </c>
      <c r="Z2375" s="318" t="e">
        <f>Y2375*T2375*AE2375</f>
        <v>#DIV/0!</v>
      </c>
      <c r="AA2375" s="318" t="e">
        <f>U2375-V2375+Z2375</f>
        <v>#DIV/0!</v>
      </c>
      <c r="AB2375" s="270"/>
      <c r="AC2375" s="270"/>
      <c r="AD2375" s="281"/>
      <c r="AE2375" s="282" t="e">
        <f>VLOOKUP(AD2375,分类参数表!$I$2:$J$10,2,FALSE)</f>
        <v>#N/A</v>
      </c>
      <c r="AF2375" s="283"/>
      <c r="AG2375" s="269"/>
      <c r="AH2375" s="269"/>
      <c r="AI2375" s="269"/>
      <c r="AJ2375" s="269"/>
      <c r="AK2375" s="269"/>
      <c r="AL2375" s="269"/>
      <c r="AM2375" s="292"/>
      <c r="AN2375" s="293" t="e">
        <f t="shared" si="644"/>
        <v>#DIV/0!</v>
      </c>
      <c r="AO2375" s="298"/>
    </row>
    <row r="2376" spans="1:41" s="221" customFormat="1" ht="15" customHeight="1" x14ac:dyDescent="0.15">
      <c r="A2376" s="247"/>
      <c r="B2376" s="248">
        <f t="shared" ref="B2376:C2379" si="648">B2375</f>
        <v>0</v>
      </c>
      <c r="C2376" s="249">
        <f t="shared" si="648"/>
        <v>0</v>
      </c>
      <c r="D2376" s="250">
        <f>D2375+1</f>
        <v>2</v>
      </c>
      <c r="E2376" s="250"/>
      <c r="F2376" s="251"/>
      <c r="G2376" s="250"/>
      <c r="H2376" s="252"/>
      <c r="I2376" s="252"/>
      <c r="J2376" s="250"/>
      <c r="K2376" s="250"/>
      <c r="L2376" s="250"/>
      <c r="M2376" s="250"/>
      <c r="N2376" s="250"/>
      <c r="O2376" s="258">
        <f t="shared" si="643"/>
        <v>0</v>
      </c>
      <c r="P2376" s="333"/>
      <c r="Q2376" s="271"/>
      <c r="R2376" s="319"/>
      <c r="S2376" s="335"/>
      <c r="T2376" s="333"/>
      <c r="U2376" s="321"/>
      <c r="V2376" s="345"/>
      <c r="W2376" s="343"/>
      <c r="X2376" s="321"/>
      <c r="Y2376" s="319"/>
      <c r="Z2376" s="319"/>
      <c r="AA2376" s="319"/>
      <c r="AB2376" s="272"/>
      <c r="AC2376" s="272"/>
      <c r="AD2376" s="250">
        <f>AD2375</f>
        <v>0</v>
      </c>
      <c r="AE2376" s="284" t="e">
        <f>VLOOKUP(AD2376,分类参数表!$I$2:$J$10,2,FALSE)</f>
        <v>#N/A</v>
      </c>
      <c r="AF2376" s="285"/>
      <c r="AG2376" s="271"/>
      <c r="AH2376" s="271"/>
      <c r="AI2376" s="271"/>
      <c r="AJ2376" s="271"/>
      <c r="AK2376" s="271"/>
      <c r="AL2376" s="271"/>
      <c r="AM2376" s="294"/>
      <c r="AN2376" s="295" t="e">
        <f t="shared" si="644"/>
        <v>#DIV/0!</v>
      </c>
      <c r="AO2376" s="299"/>
    </row>
    <row r="2377" spans="1:41" s="221" customFormat="1" ht="15" customHeight="1" x14ac:dyDescent="0.15">
      <c r="A2377" s="247"/>
      <c r="B2377" s="248">
        <f t="shared" si="648"/>
        <v>0</v>
      </c>
      <c r="C2377" s="249">
        <f t="shared" si="648"/>
        <v>0</v>
      </c>
      <c r="D2377" s="250">
        <f>D2376+1</f>
        <v>3</v>
      </c>
      <c r="E2377" s="250"/>
      <c r="F2377" s="251"/>
      <c r="G2377" s="250"/>
      <c r="H2377" s="252"/>
      <c r="I2377" s="252"/>
      <c r="J2377" s="250"/>
      <c r="K2377" s="250"/>
      <c r="L2377" s="250"/>
      <c r="M2377" s="250"/>
      <c r="N2377" s="250"/>
      <c r="O2377" s="258">
        <f t="shared" si="643"/>
        <v>0</v>
      </c>
      <c r="P2377" s="333"/>
      <c r="Q2377" s="271"/>
      <c r="R2377" s="319"/>
      <c r="S2377" s="335"/>
      <c r="T2377" s="333"/>
      <c r="U2377" s="321"/>
      <c r="V2377" s="345"/>
      <c r="W2377" s="343"/>
      <c r="X2377" s="321"/>
      <c r="Y2377" s="319"/>
      <c r="Z2377" s="319"/>
      <c r="AA2377" s="319"/>
      <c r="AB2377" s="273"/>
      <c r="AC2377" s="273"/>
      <c r="AD2377" s="250">
        <f>AD2376</f>
        <v>0</v>
      </c>
      <c r="AE2377" s="284" t="e">
        <f>VLOOKUP(AD2377,分类参数表!$I$2:$J$10,2,FALSE)</f>
        <v>#N/A</v>
      </c>
      <c r="AF2377" s="285"/>
      <c r="AG2377" s="271"/>
      <c r="AH2377" s="271"/>
      <c r="AI2377" s="271"/>
      <c r="AJ2377" s="271"/>
      <c r="AK2377" s="271"/>
      <c r="AL2377" s="271"/>
      <c r="AM2377" s="294"/>
      <c r="AN2377" s="295" t="e">
        <f t="shared" si="644"/>
        <v>#DIV/0!</v>
      </c>
      <c r="AO2377" s="299"/>
    </row>
    <row r="2378" spans="1:41" s="221" customFormat="1" ht="15" customHeight="1" x14ac:dyDescent="0.15">
      <c r="A2378" s="247"/>
      <c r="B2378" s="248">
        <f t="shared" si="648"/>
        <v>0</v>
      </c>
      <c r="C2378" s="249">
        <f t="shared" si="648"/>
        <v>0</v>
      </c>
      <c r="D2378" s="250">
        <f>D2377+1</f>
        <v>4</v>
      </c>
      <c r="E2378" s="250"/>
      <c r="F2378" s="251"/>
      <c r="G2378" s="250"/>
      <c r="H2378" s="250"/>
      <c r="I2378" s="250"/>
      <c r="J2378" s="250"/>
      <c r="K2378" s="250"/>
      <c r="L2378" s="250"/>
      <c r="M2378" s="250"/>
      <c r="N2378" s="250"/>
      <c r="O2378" s="258">
        <f t="shared" si="643"/>
        <v>0</v>
      </c>
      <c r="P2378" s="333"/>
      <c r="Q2378" s="271"/>
      <c r="R2378" s="319"/>
      <c r="S2378" s="335"/>
      <c r="T2378" s="333"/>
      <c r="U2378" s="321"/>
      <c r="V2378" s="345"/>
      <c r="W2378" s="343"/>
      <c r="X2378" s="321"/>
      <c r="Y2378" s="319"/>
      <c r="Z2378" s="319"/>
      <c r="AA2378" s="319"/>
      <c r="AB2378" s="272"/>
      <c r="AC2378" s="272"/>
      <c r="AD2378" s="250">
        <f>AD2377</f>
        <v>0</v>
      </c>
      <c r="AE2378" s="284" t="e">
        <f>VLOOKUP(AD2378,分类参数表!$I$2:$J$10,2,FALSE)</f>
        <v>#N/A</v>
      </c>
      <c r="AF2378" s="285"/>
      <c r="AG2378" s="271"/>
      <c r="AH2378" s="271"/>
      <c r="AI2378" s="271"/>
      <c r="AJ2378" s="271"/>
      <c r="AK2378" s="271"/>
      <c r="AL2378" s="271"/>
      <c r="AM2378" s="294"/>
      <c r="AN2378" s="295" t="e">
        <f t="shared" si="644"/>
        <v>#DIV/0!</v>
      </c>
      <c r="AO2378" s="299"/>
    </row>
    <row r="2379" spans="1:41" s="221" customFormat="1" ht="15" customHeight="1" x14ac:dyDescent="0.15">
      <c r="A2379" s="247"/>
      <c r="B2379" s="248">
        <f t="shared" si="648"/>
        <v>0</v>
      </c>
      <c r="C2379" s="249">
        <f t="shared" si="648"/>
        <v>0</v>
      </c>
      <c r="D2379" s="250">
        <f>D2378+1</f>
        <v>5</v>
      </c>
      <c r="E2379" s="250"/>
      <c r="F2379" s="251"/>
      <c r="G2379" s="250"/>
      <c r="H2379" s="250"/>
      <c r="I2379" s="250"/>
      <c r="J2379" s="250"/>
      <c r="K2379" s="250"/>
      <c r="L2379" s="250"/>
      <c r="M2379" s="250"/>
      <c r="N2379" s="250"/>
      <c r="O2379" s="258">
        <f t="shared" si="643"/>
        <v>0</v>
      </c>
      <c r="P2379" s="333"/>
      <c r="Q2379" s="271"/>
      <c r="R2379" s="319"/>
      <c r="S2379" s="335"/>
      <c r="T2379" s="333"/>
      <c r="U2379" s="321"/>
      <c r="V2379" s="345"/>
      <c r="W2379" s="343"/>
      <c r="X2379" s="321"/>
      <c r="Y2379" s="319"/>
      <c r="Z2379" s="319"/>
      <c r="AA2379" s="319"/>
      <c r="AB2379" s="272"/>
      <c r="AC2379" s="272"/>
      <c r="AD2379" s="250">
        <f>AD2378</f>
        <v>0</v>
      </c>
      <c r="AE2379" s="284" t="e">
        <f>VLOOKUP(AD2379,分类参数表!$I$2:$J$10,2,FALSE)</f>
        <v>#N/A</v>
      </c>
      <c r="AF2379" s="285"/>
      <c r="AG2379" s="271"/>
      <c r="AH2379" s="271"/>
      <c r="AI2379" s="271"/>
      <c r="AJ2379" s="271"/>
      <c r="AK2379" s="271"/>
      <c r="AL2379" s="271"/>
      <c r="AM2379" s="294"/>
      <c r="AN2379" s="295" t="e">
        <f t="shared" si="644"/>
        <v>#DIV/0!</v>
      </c>
      <c r="AO2379" s="299"/>
    </row>
    <row r="2380" spans="1:41" s="218" customFormat="1" ht="15" customHeight="1" x14ac:dyDescent="0.15">
      <c r="A2380" s="229"/>
      <c r="B2380" s="230"/>
      <c r="C2380" s="231"/>
      <c r="D2380" s="232">
        <v>1</v>
      </c>
      <c r="E2380" s="233"/>
      <c r="F2380" s="233"/>
      <c r="G2380" s="232"/>
      <c r="H2380" s="234"/>
      <c r="I2380" s="234"/>
      <c r="J2380" s="232"/>
      <c r="K2380" s="233"/>
      <c r="L2380" s="232"/>
      <c r="M2380" s="232"/>
      <c r="N2380" s="232"/>
      <c r="O2380" s="255">
        <f t="shared" si="643"/>
        <v>0</v>
      </c>
      <c r="P2380" s="322">
        <f>SUM(O2380:O2384)</f>
        <v>0</v>
      </c>
      <c r="Q2380" s="264"/>
      <c r="R2380" s="330">
        <f>SUMPRODUCT(Q2380:Q2384+0)</f>
        <v>0</v>
      </c>
      <c r="S2380" s="346" t="e">
        <f>R2380/P2380</f>
        <v>#DIV/0!</v>
      </c>
      <c r="T2380" s="322" t="e">
        <f>LOOKUP(S2380,{0.4,0.45,0.5,0.55,0.6,0.65,0.7,0.75,0.8,0.85,0.9,0.95,1},{0.1,0.175,0.25,0.325,0.4,0.475,0.55,0.625,0.7,0.775,0.85,0.925,1})</f>
        <v>#DIV/0!</v>
      </c>
      <c r="U2380" s="324"/>
      <c r="V2380" s="326"/>
      <c r="W2380" s="328"/>
      <c r="X2380" s="324"/>
      <c r="Y2380" s="330">
        <f>R2380-(V2380/10)-X2380</f>
        <v>0</v>
      </c>
      <c r="Z2380" s="330" t="e">
        <f>Y2380*T2380*AE2380</f>
        <v>#DIV/0!</v>
      </c>
      <c r="AA2380" s="330" t="e">
        <f>U2380-V2380+Z2380</f>
        <v>#DIV/0!</v>
      </c>
      <c r="AB2380" s="265"/>
      <c r="AC2380" s="265"/>
      <c r="AD2380" s="276"/>
      <c r="AE2380" s="277" t="e">
        <f>VLOOKUP(AD2380,分类参数表!$I$2:$J$10,2,FALSE)</f>
        <v>#N/A</v>
      </c>
      <c r="AF2380" s="278"/>
      <c r="AG2380" s="264"/>
      <c r="AH2380" s="264"/>
      <c r="AI2380" s="264"/>
      <c r="AJ2380" s="264"/>
      <c r="AK2380" s="264"/>
      <c r="AL2380" s="264"/>
      <c r="AM2380" s="288"/>
      <c r="AN2380" s="289" t="e">
        <f t="shared" si="644"/>
        <v>#DIV/0!</v>
      </c>
      <c r="AO2380" s="296"/>
    </row>
    <row r="2381" spans="1:41" s="219" customFormat="1" ht="15" customHeight="1" x14ac:dyDescent="0.15">
      <c r="A2381" s="235"/>
      <c r="B2381" s="236">
        <f t="shared" ref="B2381:C2384" si="649">B2380</f>
        <v>0</v>
      </c>
      <c r="C2381" s="237">
        <f t="shared" si="649"/>
        <v>0</v>
      </c>
      <c r="D2381" s="238">
        <f>D2380+1</f>
        <v>2</v>
      </c>
      <c r="E2381" s="238"/>
      <c r="F2381" s="239"/>
      <c r="G2381" s="238"/>
      <c r="H2381" s="240"/>
      <c r="I2381" s="240"/>
      <c r="J2381" s="238"/>
      <c r="K2381" s="238"/>
      <c r="L2381" s="238"/>
      <c r="M2381" s="238"/>
      <c r="N2381" s="238"/>
      <c r="O2381" s="256">
        <f t="shared" si="643"/>
        <v>0</v>
      </c>
      <c r="P2381" s="323"/>
      <c r="Q2381" s="266"/>
      <c r="R2381" s="331"/>
      <c r="S2381" s="347"/>
      <c r="T2381" s="323"/>
      <c r="U2381" s="325"/>
      <c r="V2381" s="327"/>
      <c r="W2381" s="329"/>
      <c r="X2381" s="325"/>
      <c r="Y2381" s="331"/>
      <c r="Z2381" s="331"/>
      <c r="AA2381" s="331"/>
      <c r="AB2381" s="267"/>
      <c r="AC2381" s="267"/>
      <c r="AD2381" s="238">
        <f>AD2380</f>
        <v>0</v>
      </c>
      <c r="AE2381" s="279" t="e">
        <f>VLOOKUP(AD2381,分类参数表!$I$2:$J$10,2,FALSE)</f>
        <v>#N/A</v>
      </c>
      <c r="AF2381" s="280"/>
      <c r="AG2381" s="266"/>
      <c r="AH2381" s="266"/>
      <c r="AI2381" s="266"/>
      <c r="AJ2381" s="266"/>
      <c r="AK2381" s="266"/>
      <c r="AL2381" s="266"/>
      <c r="AM2381" s="290"/>
      <c r="AN2381" s="291" t="e">
        <f t="shared" si="644"/>
        <v>#DIV/0!</v>
      </c>
      <c r="AO2381" s="297"/>
    </row>
    <row r="2382" spans="1:41" s="219" customFormat="1" ht="15" customHeight="1" x14ac:dyDescent="0.15">
      <c r="A2382" s="235"/>
      <c r="B2382" s="236">
        <f t="shared" si="649"/>
        <v>0</v>
      </c>
      <c r="C2382" s="237">
        <f t="shared" si="649"/>
        <v>0</v>
      </c>
      <c r="D2382" s="238">
        <f>D2381+1</f>
        <v>3</v>
      </c>
      <c r="E2382" s="238"/>
      <c r="F2382" s="239"/>
      <c r="G2382" s="238"/>
      <c r="H2382" s="240"/>
      <c r="I2382" s="240"/>
      <c r="J2382" s="238"/>
      <c r="K2382" s="238"/>
      <c r="L2382" s="238"/>
      <c r="M2382" s="238"/>
      <c r="N2382" s="238"/>
      <c r="O2382" s="256">
        <f t="shared" si="643"/>
        <v>0</v>
      </c>
      <c r="P2382" s="323"/>
      <c r="Q2382" s="266"/>
      <c r="R2382" s="331"/>
      <c r="S2382" s="347"/>
      <c r="T2382" s="323"/>
      <c r="U2382" s="325"/>
      <c r="V2382" s="327"/>
      <c r="W2382" s="329"/>
      <c r="X2382" s="325"/>
      <c r="Y2382" s="331"/>
      <c r="Z2382" s="331"/>
      <c r="AA2382" s="331"/>
      <c r="AB2382" s="268"/>
      <c r="AC2382" s="268"/>
      <c r="AD2382" s="238">
        <f>AD2381</f>
        <v>0</v>
      </c>
      <c r="AE2382" s="279" t="e">
        <f>VLOOKUP(AD2382,分类参数表!$I$2:$J$10,2,FALSE)</f>
        <v>#N/A</v>
      </c>
      <c r="AF2382" s="280"/>
      <c r="AG2382" s="266"/>
      <c r="AH2382" s="266"/>
      <c r="AI2382" s="266"/>
      <c r="AJ2382" s="266"/>
      <c r="AK2382" s="266"/>
      <c r="AL2382" s="266"/>
      <c r="AM2382" s="290"/>
      <c r="AN2382" s="291" t="e">
        <f t="shared" si="644"/>
        <v>#DIV/0!</v>
      </c>
      <c r="AO2382" s="297"/>
    </row>
    <row r="2383" spans="1:41" s="219" customFormat="1" ht="15" customHeight="1" x14ac:dyDescent="0.15">
      <c r="A2383" s="235"/>
      <c r="B2383" s="236">
        <f t="shared" si="649"/>
        <v>0</v>
      </c>
      <c r="C2383" s="237">
        <f t="shared" si="649"/>
        <v>0</v>
      </c>
      <c r="D2383" s="238">
        <f>D2382+1</f>
        <v>4</v>
      </c>
      <c r="E2383" s="238"/>
      <c r="F2383" s="239"/>
      <c r="G2383" s="238"/>
      <c r="H2383" s="238"/>
      <c r="I2383" s="238"/>
      <c r="J2383" s="238"/>
      <c r="K2383" s="238"/>
      <c r="L2383" s="238"/>
      <c r="M2383" s="238"/>
      <c r="N2383" s="238"/>
      <c r="O2383" s="256">
        <f t="shared" si="643"/>
        <v>0</v>
      </c>
      <c r="P2383" s="323"/>
      <c r="Q2383" s="266"/>
      <c r="R2383" s="331"/>
      <c r="S2383" s="347"/>
      <c r="T2383" s="323"/>
      <c r="U2383" s="325"/>
      <c r="V2383" s="327"/>
      <c r="W2383" s="329"/>
      <c r="X2383" s="325"/>
      <c r="Y2383" s="331"/>
      <c r="Z2383" s="331"/>
      <c r="AA2383" s="331"/>
      <c r="AB2383" s="267"/>
      <c r="AC2383" s="267"/>
      <c r="AD2383" s="238">
        <f>AD2382</f>
        <v>0</v>
      </c>
      <c r="AE2383" s="279" t="e">
        <f>VLOOKUP(AD2383,分类参数表!$I$2:$J$10,2,FALSE)</f>
        <v>#N/A</v>
      </c>
      <c r="AF2383" s="280"/>
      <c r="AG2383" s="266"/>
      <c r="AH2383" s="266"/>
      <c r="AI2383" s="266"/>
      <c r="AJ2383" s="266"/>
      <c r="AK2383" s="266"/>
      <c r="AL2383" s="266"/>
      <c r="AM2383" s="290"/>
      <c r="AN2383" s="291" t="e">
        <f t="shared" si="644"/>
        <v>#DIV/0!</v>
      </c>
      <c r="AO2383" s="297"/>
    </row>
    <row r="2384" spans="1:41" s="219" customFormat="1" ht="15" customHeight="1" x14ac:dyDescent="0.15">
      <c r="A2384" s="235"/>
      <c r="B2384" s="236">
        <f t="shared" si="649"/>
        <v>0</v>
      </c>
      <c r="C2384" s="237">
        <f t="shared" si="649"/>
        <v>0</v>
      </c>
      <c r="D2384" s="238">
        <f>D2383+1</f>
        <v>5</v>
      </c>
      <c r="E2384" s="238"/>
      <c r="F2384" s="239"/>
      <c r="G2384" s="238"/>
      <c r="H2384" s="238"/>
      <c r="I2384" s="238"/>
      <c r="J2384" s="238"/>
      <c r="K2384" s="238"/>
      <c r="L2384" s="238"/>
      <c r="M2384" s="238"/>
      <c r="N2384" s="238"/>
      <c r="O2384" s="256">
        <f t="shared" si="643"/>
        <v>0</v>
      </c>
      <c r="P2384" s="323"/>
      <c r="Q2384" s="266"/>
      <c r="R2384" s="331"/>
      <c r="S2384" s="347"/>
      <c r="T2384" s="323"/>
      <c r="U2384" s="325"/>
      <c r="V2384" s="327"/>
      <c r="W2384" s="329"/>
      <c r="X2384" s="325"/>
      <c r="Y2384" s="331"/>
      <c r="Z2384" s="331"/>
      <c r="AA2384" s="331"/>
      <c r="AB2384" s="267"/>
      <c r="AC2384" s="267"/>
      <c r="AD2384" s="238">
        <f>AD2383</f>
        <v>0</v>
      </c>
      <c r="AE2384" s="279" t="e">
        <f>VLOOKUP(AD2384,分类参数表!$I$2:$J$10,2,FALSE)</f>
        <v>#N/A</v>
      </c>
      <c r="AF2384" s="280"/>
      <c r="AG2384" s="266"/>
      <c r="AH2384" s="266"/>
      <c r="AI2384" s="266"/>
      <c r="AJ2384" s="266"/>
      <c r="AK2384" s="266"/>
      <c r="AL2384" s="266"/>
      <c r="AM2384" s="290"/>
      <c r="AN2384" s="291" t="e">
        <f t="shared" si="644"/>
        <v>#DIV/0!</v>
      </c>
      <c r="AO2384" s="297"/>
    </row>
    <row r="2385" spans="1:41" x14ac:dyDescent="0.15">
      <c r="A2385" s="253"/>
      <c r="B2385" s="38"/>
      <c r="C2385" s="37"/>
      <c r="D2385" s="38"/>
      <c r="E2385" s="38"/>
      <c r="F2385" s="38"/>
      <c r="G2385" s="38"/>
      <c r="H2385" s="38"/>
      <c r="I2385" s="38"/>
      <c r="J2385" s="38"/>
      <c r="K2385" s="38"/>
      <c r="L2385" s="38"/>
      <c r="M2385" s="38"/>
      <c r="N2385" s="38"/>
      <c r="O2385" s="38"/>
      <c r="P2385" s="38"/>
      <c r="Q2385" s="67"/>
      <c r="R2385" s="38"/>
      <c r="S2385" s="38"/>
      <c r="T2385" s="38"/>
      <c r="U2385" s="38"/>
      <c r="V2385" s="68"/>
      <c r="W2385" s="67"/>
      <c r="X2385" s="38"/>
      <c r="Y2385" s="68"/>
      <c r="Z2385" s="68"/>
      <c r="AA2385" s="68"/>
      <c r="AB2385" s="68"/>
      <c r="AC2385" s="68"/>
      <c r="AD2385" s="38"/>
      <c r="AE2385" s="286"/>
      <c r="AF2385" s="38"/>
      <c r="AG2385" s="38"/>
      <c r="AH2385" s="38"/>
      <c r="AI2385" s="38"/>
      <c r="AJ2385" s="38"/>
      <c r="AK2385" s="38"/>
      <c r="AL2385" s="38"/>
      <c r="AM2385" s="68"/>
      <c r="AN2385" s="90"/>
      <c r="AO2385" s="98"/>
    </row>
    <row r="2386" spans="1:41" s="218" customFormat="1" ht="15" customHeight="1" x14ac:dyDescent="0.15">
      <c r="A2386" s="229"/>
      <c r="B2386" s="230"/>
      <c r="C2386" s="231"/>
      <c r="D2386" s="232">
        <v>1</v>
      </c>
      <c r="E2386" s="233"/>
      <c r="F2386" s="233"/>
      <c r="G2386" s="232"/>
      <c r="H2386" s="234"/>
      <c r="I2386" s="234"/>
      <c r="J2386" s="232"/>
      <c r="K2386" s="233"/>
      <c r="L2386" s="232"/>
      <c r="M2386" s="232"/>
      <c r="N2386" s="232"/>
      <c r="O2386" s="255">
        <f t="shared" ref="O2386:O2410" si="650">N2386*M2386</f>
        <v>0</v>
      </c>
      <c r="P2386" s="322">
        <f>SUM(O2386:O2390)</f>
        <v>0</v>
      </c>
      <c r="Q2386" s="264"/>
      <c r="R2386" s="330">
        <f>SUMPRODUCT(Q2386:Q2390+0)</f>
        <v>0</v>
      </c>
      <c r="S2386" s="346" t="e">
        <f>R2386/P2386</f>
        <v>#DIV/0!</v>
      </c>
      <c r="T2386" s="322" t="e">
        <f>LOOKUP(S2386,{0.4,0.45,0.5,0.55,0.6,0.65,0.7,0.75,0.8,0.85,0.9,0.95,1},{0.1,0.175,0.25,0.325,0.4,0.475,0.55,0.625,0.7,0.775,0.85,0.925,1})</f>
        <v>#DIV/0!</v>
      </c>
      <c r="U2386" s="324"/>
      <c r="V2386" s="326"/>
      <c r="W2386" s="328"/>
      <c r="X2386" s="324"/>
      <c r="Y2386" s="330">
        <f>R2386-(V2386/10)-X2386</f>
        <v>0</v>
      </c>
      <c r="Z2386" s="330" t="e">
        <f>Y2386*T2386*AE2386</f>
        <v>#DIV/0!</v>
      </c>
      <c r="AA2386" s="330" t="e">
        <f>U2386-V2386+Z2386</f>
        <v>#DIV/0!</v>
      </c>
      <c r="AB2386" s="265"/>
      <c r="AC2386" s="265"/>
      <c r="AD2386" s="276"/>
      <c r="AE2386" s="277" t="e">
        <f>VLOOKUP(AD2386,分类参数表!$I$2:$J$10,2,FALSE)</f>
        <v>#N/A</v>
      </c>
      <c r="AF2386" s="278"/>
      <c r="AG2386" s="264"/>
      <c r="AH2386" s="264"/>
      <c r="AI2386" s="264"/>
      <c r="AJ2386" s="264"/>
      <c r="AK2386" s="264"/>
      <c r="AL2386" s="264"/>
      <c r="AM2386" s="288"/>
      <c r="AN2386" s="289" t="e">
        <f t="shared" ref="AN2386:AN2410" si="651">(Q2386-AM2386)/M2386/N2386</f>
        <v>#DIV/0!</v>
      </c>
      <c r="AO2386" s="296"/>
    </row>
    <row r="2387" spans="1:41" s="219" customFormat="1" ht="15" customHeight="1" x14ac:dyDescent="0.15">
      <c r="A2387" s="235"/>
      <c r="B2387" s="236">
        <f t="shared" ref="B2387:C2390" si="652">B2386</f>
        <v>0</v>
      </c>
      <c r="C2387" s="237">
        <f t="shared" si="652"/>
        <v>0</v>
      </c>
      <c r="D2387" s="238">
        <f>D2386+1</f>
        <v>2</v>
      </c>
      <c r="E2387" s="238"/>
      <c r="F2387" s="239"/>
      <c r="G2387" s="238"/>
      <c r="H2387" s="240"/>
      <c r="I2387" s="240"/>
      <c r="J2387" s="238"/>
      <c r="K2387" s="238"/>
      <c r="L2387" s="238"/>
      <c r="M2387" s="238"/>
      <c r="N2387" s="238"/>
      <c r="O2387" s="256">
        <f t="shared" si="650"/>
        <v>0</v>
      </c>
      <c r="P2387" s="323"/>
      <c r="Q2387" s="266"/>
      <c r="R2387" s="331"/>
      <c r="S2387" s="347"/>
      <c r="T2387" s="323"/>
      <c r="U2387" s="325"/>
      <c r="V2387" s="327"/>
      <c r="W2387" s="329"/>
      <c r="X2387" s="325"/>
      <c r="Y2387" s="331"/>
      <c r="Z2387" s="331"/>
      <c r="AA2387" s="331"/>
      <c r="AB2387" s="267"/>
      <c r="AC2387" s="267"/>
      <c r="AD2387" s="238">
        <f>AD2386</f>
        <v>0</v>
      </c>
      <c r="AE2387" s="279" t="e">
        <f>VLOOKUP(AD2387,分类参数表!$I$2:$J$10,2,FALSE)</f>
        <v>#N/A</v>
      </c>
      <c r="AF2387" s="280"/>
      <c r="AG2387" s="266"/>
      <c r="AH2387" s="266"/>
      <c r="AI2387" s="266"/>
      <c r="AJ2387" s="266"/>
      <c r="AK2387" s="266"/>
      <c r="AL2387" s="266"/>
      <c r="AM2387" s="290"/>
      <c r="AN2387" s="291" t="e">
        <f t="shared" si="651"/>
        <v>#DIV/0!</v>
      </c>
      <c r="AO2387" s="297"/>
    </row>
    <row r="2388" spans="1:41" s="219" customFormat="1" ht="15" customHeight="1" x14ac:dyDescent="0.15">
      <c r="A2388" s="235"/>
      <c r="B2388" s="236">
        <f t="shared" si="652"/>
        <v>0</v>
      </c>
      <c r="C2388" s="237">
        <f t="shared" si="652"/>
        <v>0</v>
      </c>
      <c r="D2388" s="238">
        <f>D2387+1</f>
        <v>3</v>
      </c>
      <c r="E2388" s="238"/>
      <c r="F2388" s="239"/>
      <c r="G2388" s="238"/>
      <c r="H2388" s="240"/>
      <c r="I2388" s="240"/>
      <c r="J2388" s="238"/>
      <c r="K2388" s="238"/>
      <c r="L2388" s="238"/>
      <c r="M2388" s="238"/>
      <c r="N2388" s="238"/>
      <c r="O2388" s="256">
        <f t="shared" si="650"/>
        <v>0</v>
      </c>
      <c r="P2388" s="323"/>
      <c r="Q2388" s="266"/>
      <c r="R2388" s="331"/>
      <c r="S2388" s="347"/>
      <c r="T2388" s="323"/>
      <c r="U2388" s="325"/>
      <c r="V2388" s="327"/>
      <c r="W2388" s="329"/>
      <c r="X2388" s="325"/>
      <c r="Y2388" s="331"/>
      <c r="Z2388" s="331"/>
      <c r="AA2388" s="331"/>
      <c r="AB2388" s="268"/>
      <c r="AC2388" s="268"/>
      <c r="AD2388" s="238">
        <f>AD2387</f>
        <v>0</v>
      </c>
      <c r="AE2388" s="279" t="e">
        <f>VLOOKUP(AD2388,分类参数表!$I$2:$J$10,2,FALSE)</f>
        <v>#N/A</v>
      </c>
      <c r="AF2388" s="280"/>
      <c r="AG2388" s="266"/>
      <c r="AH2388" s="266"/>
      <c r="AI2388" s="266"/>
      <c r="AJ2388" s="266"/>
      <c r="AK2388" s="266"/>
      <c r="AL2388" s="266"/>
      <c r="AM2388" s="290"/>
      <c r="AN2388" s="291" t="e">
        <f t="shared" si="651"/>
        <v>#DIV/0!</v>
      </c>
      <c r="AO2388" s="297"/>
    </row>
    <row r="2389" spans="1:41" s="219" customFormat="1" ht="15" customHeight="1" x14ac:dyDescent="0.15">
      <c r="A2389" s="235"/>
      <c r="B2389" s="236">
        <f t="shared" si="652"/>
        <v>0</v>
      </c>
      <c r="C2389" s="237">
        <f t="shared" si="652"/>
        <v>0</v>
      </c>
      <c r="D2389" s="238">
        <f>D2388+1</f>
        <v>4</v>
      </c>
      <c r="E2389" s="238"/>
      <c r="F2389" s="239"/>
      <c r="G2389" s="238"/>
      <c r="H2389" s="238"/>
      <c r="I2389" s="238"/>
      <c r="J2389" s="238"/>
      <c r="K2389" s="238"/>
      <c r="L2389" s="238"/>
      <c r="M2389" s="238"/>
      <c r="N2389" s="238"/>
      <c r="O2389" s="256">
        <f t="shared" si="650"/>
        <v>0</v>
      </c>
      <c r="P2389" s="323"/>
      <c r="Q2389" s="266"/>
      <c r="R2389" s="331"/>
      <c r="S2389" s="347"/>
      <c r="T2389" s="323"/>
      <c r="U2389" s="325"/>
      <c r="V2389" s="327"/>
      <c r="W2389" s="329"/>
      <c r="X2389" s="325"/>
      <c r="Y2389" s="331"/>
      <c r="Z2389" s="331"/>
      <c r="AA2389" s="331"/>
      <c r="AB2389" s="267"/>
      <c r="AC2389" s="267"/>
      <c r="AD2389" s="238">
        <f>AD2388</f>
        <v>0</v>
      </c>
      <c r="AE2389" s="279" t="e">
        <f>VLOOKUP(AD2389,分类参数表!$I$2:$J$10,2,FALSE)</f>
        <v>#N/A</v>
      </c>
      <c r="AF2389" s="280"/>
      <c r="AG2389" s="266"/>
      <c r="AH2389" s="266"/>
      <c r="AI2389" s="266"/>
      <c r="AJ2389" s="266"/>
      <c r="AK2389" s="266"/>
      <c r="AL2389" s="266"/>
      <c r="AM2389" s="290"/>
      <c r="AN2389" s="291" t="e">
        <f t="shared" si="651"/>
        <v>#DIV/0!</v>
      </c>
      <c r="AO2389" s="297"/>
    </row>
    <row r="2390" spans="1:41" s="219" customFormat="1" ht="15" customHeight="1" x14ac:dyDescent="0.15">
      <c r="A2390" s="235"/>
      <c r="B2390" s="236">
        <f t="shared" si="652"/>
        <v>0</v>
      </c>
      <c r="C2390" s="237">
        <f t="shared" si="652"/>
        <v>0</v>
      </c>
      <c r="D2390" s="238">
        <f>D2389+1</f>
        <v>5</v>
      </c>
      <c r="E2390" s="238"/>
      <c r="F2390" s="239"/>
      <c r="G2390" s="238"/>
      <c r="H2390" s="238"/>
      <c r="I2390" s="238"/>
      <c r="J2390" s="238"/>
      <c r="K2390" s="238"/>
      <c r="L2390" s="238"/>
      <c r="M2390" s="238"/>
      <c r="N2390" s="238"/>
      <c r="O2390" s="256">
        <f t="shared" si="650"/>
        <v>0</v>
      </c>
      <c r="P2390" s="323"/>
      <c r="Q2390" s="266"/>
      <c r="R2390" s="331"/>
      <c r="S2390" s="347"/>
      <c r="T2390" s="323"/>
      <c r="U2390" s="325"/>
      <c r="V2390" s="327"/>
      <c r="W2390" s="329"/>
      <c r="X2390" s="325"/>
      <c r="Y2390" s="331"/>
      <c r="Z2390" s="331"/>
      <c r="AA2390" s="331"/>
      <c r="AB2390" s="267"/>
      <c r="AC2390" s="267"/>
      <c r="AD2390" s="238">
        <f>AD2389</f>
        <v>0</v>
      </c>
      <c r="AE2390" s="279" t="e">
        <f>VLOOKUP(AD2390,分类参数表!$I$2:$J$10,2,FALSE)</f>
        <v>#N/A</v>
      </c>
      <c r="AF2390" s="280"/>
      <c r="AG2390" s="266"/>
      <c r="AH2390" s="266"/>
      <c r="AI2390" s="266"/>
      <c r="AJ2390" s="266"/>
      <c r="AK2390" s="266"/>
      <c r="AL2390" s="266"/>
      <c r="AM2390" s="290"/>
      <c r="AN2390" s="291" t="e">
        <f t="shared" si="651"/>
        <v>#DIV/0!</v>
      </c>
      <c r="AO2390" s="297"/>
    </row>
    <row r="2391" spans="1:41" s="220" customFormat="1" ht="15" customHeight="1" x14ac:dyDescent="0.15">
      <c r="A2391" s="241"/>
      <c r="B2391" s="242"/>
      <c r="C2391" s="243"/>
      <c r="D2391" s="244">
        <v>1</v>
      </c>
      <c r="E2391" s="245"/>
      <c r="F2391" s="245"/>
      <c r="G2391" s="244"/>
      <c r="H2391" s="246"/>
      <c r="I2391" s="246"/>
      <c r="J2391" s="244"/>
      <c r="K2391" s="245"/>
      <c r="L2391" s="244"/>
      <c r="M2391" s="244"/>
      <c r="N2391" s="244"/>
      <c r="O2391" s="257">
        <f t="shared" si="650"/>
        <v>0</v>
      </c>
      <c r="P2391" s="332">
        <f>SUM(O2391:O2395)</f>
        <v>0</v>
      </c>
      <c r="Q2391" s="269"/>
      <c r="R2391" s="318">
        <f>SUMPRODUCT(Q2391:Q2395+0)</f>
        <v>0</v>
      </c>
      <c r="S2391" s="334" t="e">
        <f>R2391/P2391</f>
        <v>#DIV/0!</v>
      </c>
      <c r="T2391" s="332" t="e">
        <f>LOOKUP(S2391,{0.4,0.45,0.5,0.55,0.6,0.65,0.7,0.75,0.8,0.85,0.9,0.95,1},{0.1,0.175,0.25,0.325,0.4,0.475,0.55,0.625,0.7,0.775,0.85,0.925,1})</f>
        <v>#DIV/0!</v>
      </c>
      <c r="U2391" s="320"/>
      <c r="V2391" s="344"/>
      <c r="W2391" s="342"/>
      <c r="X2391" s="320"/>
      <c r="Y2391" s="318">
        <f>R2391-(V2391/10)-X2391</f>
        <v>0</v>
      </c>
      <c r="Z2391" s="318" t="e">
        <f>Y2391*T2391*AE2391</f>
        <v>#DIV/0!</v>
      </c>
      <c r="AA2391" s="318" t="e">
        <f>U2391-V2391+Z2391</f>
        <v>#DIV/0!</v>
      </c>
      <c r="AB2391" s="270"/>
      <c r="AC2391" s="270"/>
      <c r="AD2391" s="281"/>
      <c r="AE2391" s="282" t="e">
        <f>VLOOKUP(AD2391,分类参数表!$I$2:$J$10,2,FALSE)</f>
        <v>#N/A</v>
      </c>
      <c r="AF2391" s="283"/>
      <c r="AG2391" s="269"/>
      <c r="AH2391" s="269"/>
      <c r="AI2391" s="269"/>
      <c r="AJ2391" s="269"/>
      <c r="AK2391" s="269"/>
      <c r="AL2391" s="269"/>
      <c r="AM2391" s="292"/>
      <c r="AN2391" s="293" t="e">
        <f t="shared" si="651"/>
        <v>#DIV/0!</v>
      </c>
      <c r="AO2391" s="298"/>
    </row>
    <row r="2392" spans="1:41" s="221" customFormat="1" ht="15" customHeight="1" x14ac:dyDescent="0.15">
      <c r="A2392" s="247"/>
      <c r="B2392" s="248">
        <f t="shared" ref="B2392:C2395" si="653">B2391</f>
        <v>0</v>
      </c>
      <c r="C2392" s="249">
        <f t="shared" si="653"/>
        <v>0</v>
      </c>
      <c r="D2392" s="250">
        <f>D2391+1</f>
        <v>2</v>
      </c>
      <c r="E2392" s="250"/>
      <c r="F2392" s="251"/>
      <c r="G2392" s="250"/>
      <c r="H2392" s="252"/>
      <c r="I2392" s="252"/>
      <c r="J2392" s="250"/>
      <c r="K2392" s="250"/>
      <c r="L2392" s="250"/>
      <c r="M2392" s="250"/>
      <c r="N2392" s="250"/>
      <c r="O2392" s="258">
        <f t="shared" si="650"/>
        <v>0</v>
      </c>
      <c r="P2392" s="333"/>
      <c r="Q2392" s="271"/>
      <c r="R2392" s="319"/>
      <c r="S2392" s="335"/>
      <c r="T2392" s="333"/>
      <c r="U2392" s="321"/>
      <c r="V2392" s="345"/>
      <c r="W2392" s="343"/>
      <c r="X2392" s="321"/>
      <c r="Y2392" s="319"/>
      <c r="Z2392" s="319"/>
      <c r="AA2392" s="319"/>
      <c r="AB2392" s="272"/>
      <c r="AC2392" s="272"/>
      <c r="AD2392" s="250">
        <f>AD2391</f>
        <v>0</v>
      </c>
      <c r="AE2392" s="284" t="e">
        <f>VLOOKUP(AD2392,分类参数表!$I$2:$J$10,2,FALSE)</f>
        <v>#N/A</v>
      </c>
      <c r="AF2392" s="285"/>
      <c r="AG2392" s="271"/>
      <c r="AH2392" s="271"/>
      <c r="AI2392" s="271"/>
      <c r="AJ2392" s="271"/>
      <c r="AK2392" s="271"/>
      <c r="AL2392" s="271"/>
      <c r="AM2392" s="294"/>
      <c r="AN2392" s="295" t="e">
        <f t="shared" si="651"/>
        <v>#DIV/0!</v>
      </c>
      <c r="AO2392" s="299"/>
    </row>
    <row r="2393" spans="1:41" s="221" customFormat="1" ht="15" customHeight="1" x14ac:dyDescent="0.15">
      <c r="A2393" s="247"/>
      <c r="B2393" s="248">
        <f t="shared" si="653"/>
        <v>0</v>
      </c>
      <c r="C2393" s="249">
        <f t="shared" si="653"/>
        <v>0</v>
      </c>
      <c r="D2393" s="250">
        <f>D2392+1</f>
        <v>3</v>
      </c>
      <c r="E2393" s="250"/>
      <c r="F2393" s="251"/>
      <c r="G2393" s="250"/>
      <c r="H2393" s="252"/>
      <c r="I2393" s="252"/>
      <c r="J2393" s="250"/>
      <c r="K2393" s="250"/>
      <c r="L2393" s="250"/>
      <c r="M2393" s="250"/>
      <c r="N2393" s="250"/>
      <c r="O2393" s="258">
        <f t="shared" si="650"/>
        <v>0</v>
      </c>
      <c r="P2393" s="333"/>
      <c r="Q2393" s="271"/>
      <c r="R2393" s="319"/>
      <c r="S2393" s="335"/>
      <c r="T2393" s="333"/>
      <c r="U2393" s="321"/>
      <c r="V2393" s="345"/>
      <c r="W2393" s="343"/>
      <c r="X2393" s="321"/>
      <c r="Y2393" s="319"/>
      <c r="Z2393" s="319"/>
      <c r="AA2393" s="319"/>
      <c r="AB2393" s="273"/>
      <c r="AC2393" s="273"/>
      <c r="AD2393" s="250">
        <f>AD2392</f>
        <v>0</v>
      </c>
      <c r="AE2393" s="284" t="e">
        <f>VLOOKUP(AD2393,分类参数表!$I$2:$J$10,2,FALSE)</f>
        <v>#N/A</v>
      </c>
      <c r="AF2393" s="285"/>
      <c r="AG2393" s="271"/>
      <c r="AH2393" s="271"/>
      <c r="AI2393" s="271"/>
      <c r="AJ2393" s="271"/>
      <c r="AK2393" s="271"/>
      <c r="AL2393" s="271"/>
      <c r="AM2393" s="294"/>
      <c r="AN2393" s="295" t="e">
        <f t="shared" si="651"/>
        <v>#DIV/0!</v>
      </c>
      <c r="AO2393" s="299"/>
    </row>
    <row r="2394" spans="1:41" s="221" customFormat="1" ht="15" customHeight="1" x14ac:dyDescent="0.15">
      <c r="A2394" s="247"/>
      <c r="B2394" s="248">
        <f t="shared" si="653"/>
        <v>0</v>
      </c>
      <c r="C2394" s="249">
        <f t="shared" si="653"/>
        <v>0</v>
      </c>
      <c r="D2394" s="250">
        <f>D2393+1</f>
        <v>4</v>
      </c>
      <c r="E2394" s="250"/>
      <c r="F2394" s="251"/>
      <c r="G2394" s="250"/>
      <c r="H2394" s="250"/>
      <c r="I2394" s="250"/>
      <c r="J2394" s="250"/>
      <c r="K2394" s="250"/>
      <c r="L2394" s="250"/>
      <c r="M2394" s="250"/>
      <c r="N2394" s="250"/>
      <c r="O2394" s="258">
        <f t="shared" si="650"/>
        <v>0</v>
      </c>
      <c r="P2394" s="333"/>
      <c r="Q2394" s="271"/>
      <c r="R2394" s="319"/>
      <c r="S2394" s="335"/>
      <c r="T2394" s="333"/>
      <c r="U2394" s="321"/>
      <c r="V2394" s="345"/>
      <c r="W2394" s="343"/>
      <c r="X2394" s="321"/>
      <c r="Y2394" s="319"/>
      <c r="Z2394" s="319"/>
      <c r="AA2394" s="319"/>
      <c r="AB2394" s="272"/>
      <c r="AC2394" s="272"/>
      <c r="AD2394" s="250">
        <f>AD2393</f>
        <v>0</v>
      </c>
      <c r="AE2394" s="284" t="e">
        <f>VLOOKUP(AD2394,分类参数表!$I$2:$J$10,2,FALSE)</f>
        <v>#N/A</v>
      </c>
      <c r="AF2394" s="285"/>
      <c r="AG2394" s="271"/>
      <c r="AH2394" s="271"/>
      <c r="AI2394" s="271"/>
      <c r="AJ2394" s="271"/>
      <c r="AK2394" s="271"/>
      <c r="AL2394" s="271"/>
      <c r="AM2394" s="294"/>
      <c r="AN2394" s="295" t="e">
        <f t="shared" si="651"/>
        <v>#DIV/0!</v>
      </c>
      <c r="AO2394" s="299"/>
    </row>
    <row r="2395" spans="1:41" s="221" customFormat="1" ht="15" customHeight="1" x14ac:dyDescent="0.15">
      <c r="A2395" s="247"/>
      <c r="B2395" s="248">
        <f t="shared" si="653"/>
        <v>0</v>
      </c>
      <c r="C2395" s="249">
        <f t="shared" si="653"/>
        <v>0</v>
      </c>
      <c r="D2395" s="250">
        <f>D2394+1</f>
        <v>5</v>
      </c>
      <c r="E2395" s="250"/>
      <c r="F2395" s="251"/>
      <c r="G2395" s="250"/>
      <c r="H2395" s="250"/>
      <c r="I2395" s="250"/>
      <c r="J2395" s="250"/>
      <c r="K2395" s="250"/>
      <c r="L2395" s="250"/>
      <c r="M2395" s="250"/>
      <c r="N2395" s="250"/>
      <c r="O2395" s="258">
        <f t="shared" si="650"/>
        <v>0</v>
      </c>
      <c r="P2395" s="333"/>
      <c r="Q2395" s="271"/>
      <c r="R2395" s="319"/>
      <c r="S2395" s="335"/>
      <c r="T2395" s="333"/>
      <c r="U2395" s="321"/>
      <c r="V2395" s="345"/>
      <c r="W2395" s="343"/>
      <c r="X2395" s="321"/>
      <c r="Y2395" s="319"/>
      <c r="Z2395" s="319"/>
      <c r="AA2395" s="319"/>
      <c r="AB2395" s="272"/>
      <c r="AC2395" s="272"/>
      <c r="AD2395" s="250">
        <f>AD2394</f>
        <v>0</v>
      </c>
      <c r="AE2395" s="284" t="e">
        <f>VLOOKUP(AD2395,分类参数表!$I$2:$J$10,2,FALSE)</f>
        <v>#N/A</v>
      </c>
      <c r="AF2395" s="285"/>
      <c r="AG2395" s="271"/>
      <c r="AH2395" s="271"/>
      <c r="AI2395" s="271"/>
      <c r="AJ2395" s="271"/>
      <c r="AK2395" s="271"/>
      <c r="AL2395" s="271"/>
      <c r="AM2395" s="294"/>
      <c r="AN2395" s="295" t="e">
        <f t="shared" si="651"/>
        <v>#DIV/0!</v>
      </c>
      <c r="AO2395" s="299"/>
    </row>
    <row r="2396" spans="1:41" s="218" customFormat="1" ht="15" customHeight="1" x14ac:dyDescent="0.15">
      <c r="A2396" s="229"/>
      <c r="B2396" s="230"/>
      <c r="C2396" s="231"/>
      <c r="D2396" s="232">
        <v>1</v>
      </c>
      <c r="E2396" s="233"/>
      <c r="F2396" s="233"/>
      <c r="G2396" s="232"/>
      <c r="H2396" s="234"/>
      <c r="I2396" s="234"/>
      <c r="J2396" s="232"/>
      <c r="K2396" s="233"/>
      <c r="L2396" s="232"/>
      <c r="M2396" s="232"/>
      <c r="N2396" s="232"/>
      <c r="O2396" s="255">
        <f t="shared" si="650"/>
        <v>0</v>
      </c>
      <c r="P2396" s="322">
        <f>SUM(O2396:O2400)</f>
        <v>0</v>
      </c>
      <c r="Q2396" s="264"/>
      <c r="R2396" s="330">
        <f>SUMPRODUCT(Q2396:Q2400+0)</f>
        <v>0</v>
      </c>
      <c r="S2396" s="346" t="e">
        <f>R2396/P2396</f>
        <v>#DIV/0!</v>
      </c>
      <c r="T2396" s="322" t="e">
        <f>LOOKUP(S2396,{0.4,0.45,0.5,0.55,0.6,0.65,0.7,0.75,0.8,0.85,0.9,0.95,1},{0.1,0.175,0.25,0.325,0.4,0.475,0.55,0.625,0.7,0.775,0.85,0.925,1})</f>
        <v>#DIV/0!</v>
      </c>
      <c r="U2396" s="324"/>
      <c r="V2396" s="326"/>
      <c r="W2396" s="328"/>
      <c r="X2396" s="324"/>
      <c r="Y2396" s="330">
        <f>R2396-(V2396/10)-X2396</f>
        <v>0</v>
      </c>
      <c r="Z2396" s="330" t="e">
        <f>Y2396*T2396*AE2396</f>
        <v>#DIV/0!</v>
      </c>
      <c r="AA2396" s="330" t="e">
        <f>U2396-V2396+Z2396</f>
        <v>#DIV/0!</v>
      </c>
      <c r="AB2396" s="265"/>
      <c r="AC2396" s="265"/>
      <c r="AD2396" s="276"/>
      <c r="AE2396" s="277" t="e">
        <f>VLOOKUP(AD2396,分类参数表!$I$2:$J$10,2,FALSE)</f>
        <v>#N/A</v>
      </c>
      <c r="AF2396" s="278"/>
      <c r="AG2396" s="264"/>
      <c r="AH2396" s="264"/>
      <c r="AI2396" s="264"/>
      <c r="AJ2396" s="264"/>
      <c r="AK2396" s="264"/>
      <c r="AL2396" s="264"/>
      <c r="AM2396" s="288"/>
      <c r="AN2396" s="289" t="e">
        <f t="shared" si="651"/>
        <v>#DIV/0!</v>
      </c>
      <c r="AO2396" s="296"/>
    </row>
    <row r="2397" spans="1:41" s="219" customFormat="1" ht="15" customHeight="1" x14ac:dyDescent="0.15">
      <c r="A2397" s="235"/>
      <c r="B2397" s="236">
        <f t="shared" ref="B2397:C2400" si="654">B2396</f>
        <v>0</v>
      </c>
      <c r="C2397" s="237">
        <f t="shared" si="654"/>
        <v>0</v>
      </c>
      <c r="D2397" s="238">
        <f>D2396+1</f>
        <v>2</v>
      </c>
      <c r="E2397" s="238"/>
      <c r="F2397" s="239"/>
      <c r="G2397" s="238"/>
      <c r="H2397" s="240"/>
      <c r="I2397" s="240"/>
      <c r="J2397" s="238"/>
      <c r="K2397" s="238"/>
      <c r="L2397" s="238"/>
      <c r="M2397" s="238"/>
      <c r="N2397" s="238"/>
      <c r="O2397" s="256">
        <f t="shared" si="650"/>
        <v>0</v>
      </c>
      <c r="P2397" s="323"/>
      <c r="Q2397" s="266"/>
      <c r="R2397" s="331"/>
      <c r="S2397" s="347"/>
      <c r="T2397" s="323"/>
      <c r="U2397" s="325"/>
      <c r="V2397" s="327"/>
      <c r="W2397" s="329"/>
      <c r="X2397" s="325"/>
      <c r="Y2397" s="331"/>
      <c r="Z2397" s="331"/>
      <c r="AA2397" s="331"/>
      <c r="AB2397" s="267"/>
      <c r="AC2397" s="267"/>
      <c r="AD2397" s="238">
        <f>AD2396</f>
        <v>0</v>
      </c>
      <c r="AE2397" s="279" t="e">
        <f>VLOOKUP(AD2397,分类参数表!$I$2:$J$10,2,FALSE)</f>
        <v>#N/A</v>
      </c>
      <c r="AF2397" s="280"/>
      <c r="AG2397" s="266"/>
      <c r="AH2397" s="266"/>
      <c r="AI2397" s="266"/>
      <c r="AJ2397" s="266"/>
      <c r="AK2397" s="266"/>
      <c r="AL2397" s="266"/>
      <c r="AM2397" s="290"/>
      <c r="AN2397" s="291" t="e">
        <f t="shared" si="651"/>
        <v>#DIV/0!</v>
      </c>
      <c r="AO2397" s="297"/>
    </row>
    <row r="2398" spans="1:41" s="219" customFormat="1" ht="15" customHeight="1" x14ac:dyDescent="0.15">
      <c r="A2398" s="235"/>
      <c r="B2398" s="236">
        <f t="shared" si="654"/>
        <v>0</v>
      </c>
      <c r="C2398" s="237">
        <f t="shared" si="654"/>
        <v>0</v>
      </c>
      <c r="D2398" s="238">
        <f>D2397+1</f>
        <v>3</v>
      </c>
      <c r="E2398" s="238"/>
      <c r="F2398" s="239"/>
      <c r="G2398" s="238"/>
      <c r="H2398" s="240"/>
      <c r="I2398" s="240"/>
      <c r="J2398" s="238"/>
      <c r="K2398" s="238"/>
      <c r="L2398" s="238"/>
      <c r="M2398" s="238"/>
      <c r="N2398" s="238"/>
      <c r="O2398" s="256">
        <f t="shared" si="650"/>
        <v>0</v>
      </c>
      <c r="P2398" s="323"/>
      <c r="Q2398" s="266"/>
      <c r="R2398" s="331"/>
      <c r="S2398" s="347"/>
      <c r="T2398" s="323"/>
      <c r="U2398" s="325"/>
      <c r="V2398" s="327"/>
      <c r="W2398" s="329"/>
      <c r="X2398" s="325"/>
      <c r="Y2398" s="331"/>
      <c r="Z2398" s="331"/>
      <c r="AA2398" s="331"/>
      <c r="AB2398" s="268"/>
      <c r="AC2398" s="268"/>
      <c r="AD2398" s="238">
        <f>AD2397</f>
        <v>0</v>
      </c>
      <c r="AE2398" s="279" t="e">
        <f>VLOOKUP(AD2398,分类参数表!$I$2:$J$10,2,FALSE)</f>
        <v>#N/A</v>
      </c>
      <c r="AF2398" s="280"/>
      <c r="AG2398" s="266"/>
      <c r="AH2398" s="266"/>
      <c r="AI2398" s="266"/>
      <c r="AJ2398" s="266"/>
      <c r="AK2398" s="266"/>
      <c r="AL2398" s="266"/>
      <c r="AM2398" s="290"/>
      <c r="AN2398" s="291" t="e">
        <f t="shared" si="651"/>
        <v>#DIV/0!</v>
      </c>
      <c r="AO2398" s="297"/>
    </row>
    <row r="2399" spans="1:41" s="219" customFormat="1" ht="15" customHeight="1" x14ac:dyDescent="0.15">
      <c r="A2399" s="235"/>
      <c r="B2399" s="236">
        <f t="shared" si="654"/>
        <v>0</v>
      </c>
      <c r="C2399" s="237">
        <f t="shared" si="654"/>
        <v>0</v>
      </c>
      <c r="D2399" s="238">
        <f>D2398+1</f>
        <v>4</v>
      </c>
      <c r="E2399" s="238"/>
      <c r="F2399" s="239"/>
      <c r="G2399" s="238"/>
      <c r="H2399" s="238"/>
      <c r="I2399" s="238"/>
      <c r="J2399" s="238"/>
      <c r="K2399" s="238"/>
      <c r="L2399" s="238"/>
      <c r="M2399" s="238"/>
      <c r="N2399" s="238"/>
      <c r="O2399" s="256">
        <f t="shared" si="650"/>
        <v>0</v>
      </c>
      <c r="P2399" s="323"/>
      <c r="Q2399" s="266"/>
      <c r="R2399" s="331"/>
      <c r="S2399" s="347"/>
      <c r="T2399" s="323"/>
      <c r="U2399" s="325"/>
      <c r="V2399" s="327"/>
      <c r="W2399" s="329"/>
      <c r="X2399" s="325"/>
      <c r="Y2399" s="331"/>
      <c r="Z2399" s="331"/>
      <c r="AA2399" s="331"/>
      <c r="AB2399" s="267"/>
      <c r="AC2399" s="267"/>
      <c r="AD2399" s="238">
        <f>AD2398</f>
        <v>0</v>
      </c>
      <c r="AE2399" s="279" t="e">
        <f>VLOOKUP(AD2399,分类参数表!$I$2:$J$10,2,FALSE)</f>
        <v>#N/A</v>
      </c>
      <c r="AF2399" s="280"/>
      <c r="AG2399" s="266"/>
      <c r="AH2399" s="266"/>
      <c r="AI2399" s="266"/>
      <c r="AJ2399" s="266"/>
      <c r="AK2399" s="266"/>
      <c r="AL2399" s="266"/>
      <c r="AM2399" s="290"/>
      <c r="AN2399" s="291" t="e">
        <f t="shared" si="651"/>
        <v>#DIV/0!</v>
      </c>
      <c r="AO2399" s="297"/>
    </row>
    <row r="2400" spans="1:41" s="219" customFormat="1" ht="15" customHeight="1" x14ac:dyDescent="0.15">
      <c r="A2400" s="235"/>
      <c r="B2400" s="236">
        <f t="shared" si="654"/>
        <v>0</v>
      </c>
      <c r="C2400" s="237">
        <f t="shared" si="654"/>
        <v>0</v>
      </c>
      <c r="D2400" s="238">
        <f>D2399+1</f>
        <v>5</v>
      </c>
      <c r="E2400" s="238"/>
      <c r="F2400" s="239"/>
      <c r="G2400" s="238"/>
      <c r="H2400" s="238"/>
      <c r="I2400" s="238"/>
      <c r="J2400" s="238"/>
      <c r="K2400" s="238"/>
      <c r="L2400" s="238"/>
      <c r="M2400" s="238"/>
      <c r="N2400" s="238"/>
      <c r="O2400" s="256">
        <f t="shared" si="650"/>
        <v>0</v>
      </c>
      <c r="P2400" s="323"/>
      <c r="Q2400" s="266"/>
      <c r="R2400" s="331"/>
      <c r="S2400" s="347"/>
      <c r="T2400" s="323"/>
      <c r="U2400" s="325"/>
      <c r="V2400" s="327"/>
      <c r="W2400" s="329"/>
      <c r="X2400" s="325"/>
      <c r="Y2400" s="331"/>
      <c r="Z2400" s="331"/>
      <c r="AA2400" s="331"/>
      <c r="AB2400" s="267"/>
      <c r="AC2400" s="267"/>
      <c r="AD2400" s="238">
        <f>AD2399</f>
        <v>0</v>
      </c>
      <c r="AE2400" s="279" t="e">
        <f>VLOOKUP(AD2400,分类参数表!$I$2:$J$10,2,FALSE)</f>
        <v>#N/A</v>
      </c>
      <c r="AF2400" s="280"/>
      <c r="AG2400" s="266"/>
      <c r="AH2400" s="266"/>
      <c r="AI2400" s="266"/>
      <c r="AJ2400" s="266"/>
      <c r="AK2400" s="266"/>
      <c r="AL2400" s="266"/>
      <c r="AM2400" s="290"/>
      <c r="AN2400" s="291" t="e">
        <f t="shared" si="651"/>
        <v>#DIV/0!</v>
      </c>
      <c r="AO2400" s="297"/>
    </row>
    <row r="2401" spans="1:41" s="220" customFormat="1" ht="15" customHeight="1" x14ac:dyDescent="0.15">
      <c r="A2401" s="241"/>
      <c r="B2401" s="242"/>
      <c r="C2401" s="243"/>
      <c r="D2401" s="244">
        <v>1</v>
      </c>
      <c r="E2401" s="245"/>
      <c r="F2401" s="245"/>
      <c r="G2401" s="244"/>
      <c r="H2401" s="246"/>
      <c r="I2401" s="246"/>
      <c r="J2401" s="244"/>
      <c r="K2401" s="245"/>
      <c r="L2401" s="244"/>
      <c r="M2401" s="244"/>
      <c r="N2401" s="244"/>
      <c r="O2401" s="257">
        <f t="shared" si="650"/>
        <v>0</v>
      </c>
      <c r="P2401" s="332">
        <f>SUM(O2401:O2405)</f>
        <v>0</v>
      </c>
      <c r="Q2401" s="269"/>
      <c r="R2401" s="318">
        <f>SUMPRODUCT(Q2401:Q2405+0)</f>
        <v>0</v>
      </c>
      <c r="S2401" s="334" t="e">
        <f>R2401/P2401</f>
        <v>#DIV/0!</v>
      </c>
      <c r="T2401" s="332" t="e">
        <f>LOOKUP(S2401,{0.4,0.45,0.5,0.55,0.6,0.65,0.7,0.75,0.8,0.85,0.9,0.95,1},{0.1,0.175,0.25,0.325,0.4,0.475,0.55,0.625,0.7,0.775,0.85,0.925,1})</f>
        <v>#DIV/0!</v>
      </c>
      <c r="U2401" s="320"/>
      <c r="V2401" s="344"/>
      <c r="W2401" s="342"/>
      <c r="X2401" s="320"/>
      <c r="Y2401" s="318">
        <f>R2401-(V2401/10)-X2401</f>
        <v>0</v>
      </c>
      <c r="Z2401" s="318" t="e">
        <f>Y2401*T2401*AE2401</f>
        <v>#DIV/0!</v>
      </c>
      <c r="AA2401" s="318" t="e">
        <f>U2401-V2401+Z2401</f>
        <v>#DIV/0!</v>
      </c>
      <c r="AB2401" s="270"/>
      <c r="AC2401" s="270"/>
      <c r="AD2401" s="281"/>
      <c r="AE2401" s="282" t="e">
        <f>VLOOKUP(AD2401,分类参数表!$I$2:$J$10,2,FALSE)</f>
        <v>#N/A</v>
      </c>
      <c r="AF2401" s="283"/>
      <c r="AG2401" s="269"/>
      <c r="AH2401" s="269"/>
      <c r="AI2401" s="269"/>
      <c r="AJ2401" s="269"/>
      <c r="AK2401" s="269"/>
      <c r="AL2401" s="269"/>
      <c r="AM2401" s="292"/>
      <c r="AN2401" s="293" t="e">
        <f t="shared" si="651"/>
        <v>#DIV/0!</v>
      </c>
      <c r="AO2401" s="298"/>
    </row>
    <row r="2402" spans="1:41" s="221" customFormat="1" ht="15" customHeight="1" x14ac:dyDescent="0.15">
      <c r="A2402" s="247"/>
      <c r="B2402" s="248">
        <f t="shared" ref="B2402:C2405" si="655">B2401</f>
        <v>0</v>
      </c>
      <c r="C2402" s="249">
        <f t="shared" si="655"/>
        <v>0</v>
      </c>
      <c r="D2402" s="250">
        <f>D2401+1</f>
        <v>2</v>
      </c>
      <c r="E2402" s="250"/>
      <c r="F2402" s="251"/>
      <c r="G2402" s="250"/>
      <c r="H2402" s="252"/>
      <c r="I2402" s="252"/>
      <c r="J2402" s="250"/>
      <c r="K2402" s="250"/>
      <c r="L2402" s="250"/>
      <c r="M2402" s="250"/>
      <c r="N2402" s="250"/>
      <c r="O2402" s="258">
        <f t="shared" si="650"/>
        <v>0</v>
      </c>
      <c r="P2402" s="333"/>
      <c r="Q2402" s="271"/>
      <c r="R2402" s="319"/>
      <c r="S2402" s="335"/>
      <c r="T2402" s="333"/>
      <c r="U2402" s="321"/>
      <c r="V2402" s="345"/>
      <c r="W2402" s="343"/>
      <c r="X2402" s="321"/>
      <c r="Y2402" s="319"/>
      <c r="Z2402" s="319"/>
      <c r="AA2402" s="319"/>
      <c r="AB2402" s="272"/>
      <c r="AC2402" s="272"/>
      <c r="AD2402" s="250">
        <f>AD2401</f>
        <v>0</v>
      </c>
      <c r="AE2402" s="284" t="e">
        <f>VLOOKUP(AD2402,分类参数表!$I$2:$J$10,2,FALSE)</f>
        <v>#N/A</v>
      </c>
      <c r="AF2402" s="285"/>
      <c r="AG2402" s="271"/>
      <c r="AH2402" s="271"/>
      <c r="AI2402" s="271"/>
      <c r="AJ2402" s="271"/>
      <c r="AK2402" s="271"/>
      <c r="AL2402" s="271"/>
      <c r="AM2402" s="294"/>
      <c r="AN2402" s="295" t="e">
        <f t="shared" si="651"/>
        <v>#DIV/0!</v>
      </c>
      <c r="AO2402" s="299"/>
    </row>
    <row r="2403" spans="1:41" s="221" customFormat="1" ht="15" customHeight="1" x14ac:dyDescent="0.15">
      <c r="A2403" s="247"/>
      <c r="B2403" s="248">
        <f t="shared" si="655"/>
        <v>0</v>
      </c>
      <c r="C2403" s="249">
        <f t="shared" si="655"/>
        <v>0</v>
      </c>
      <c r="D2403" s="250">
        <f>D2402+1</f>
        <v>3</v>
      </c>
      <c r="E2403" s="250"/>
      <c r="F2403" s="251"/>
      <c r="G2403" s="250"/>
      <c r="H2403" s="252"/>
      <c r="I2403" s="252"/>
      <c r="J2403" s="250"/>
      <c r="K2403" s="250"/>
      <c r="L2403" s="250"/>
      <c r="M2403" s="250"/>
      <c r="N2403" s="250"/>
      <c r="O2403" s="258">
        <f t="shared" si="650"/>
        <v>0</v>
      </c>
      <c r="P2403" s="333"/>
      <c r="Q2403" s="271"/>
      <c r="R2403" s="319"/>
      <c r="S2403" s="335"/>
      <c r="T2403" s="333"/>
      <c r="U2403" s="321"/>
      <c r="V2403" s="345"/>
      <c r="W2403" s="343"/>
      <c r="X2403" s="321"/>
      <c r="Y2403" s="319"/>
      <c r="Z2403" s="319"/>
      <c r="AA2403" s="319"/>
      <c r="AB2403" s="273"/>
      <c r="AC2403" s="273"/>
      <c r="AD2403" s="250">
        <f>AD2402</f>
        <v>0</v>
      </c>
      <c r="AE2403" s="284" t="e">
        <f>VLOOKUP(AD2403,分类参数表!$I$2:$J$10,2,FALSE)</f>
        <v>#N/A</v>
      </c>
      <c r="AF2403" s="285"/>
      <c r="AG2403" s="271"/>
      <c r="AH2403" s="271"/>
      <c r="AI2403" s="271"/>
      <c r="AJ2403" s="271"/>
      <c r="AK2403" s="271"/>
      <c r="AL2403" s="271"/>
      <c r="AM2403" s="294"/>
      <c r="AN2403" s="295" t="e">
        <f t="shared" si="651"/>
        <v>#DIV/0!</v>
      </c>
      <c r="AO2403" s="299"/>
    </row>
    <row r="2404" spans="1:41" s="221" customFormat="1" ht="15" customHeight="1" x14ac:dyDescent="0.15">
      <c r="A2404" s="247"/>
      <c r="B2404" s="248">
        <f t="shared" si="655"/>
        <v>0</v>
      </c>
      <c r="C2404" s="249">
        <f t="shared" si="655"/>
        <v>0</v>
      </c>
      <c r="D2404" s="250">
        <f>D2403+1</f>
        <v>4</v>
      </c>
      <c r="E2404" s="250"/>
      <c r="F2404" s="251"/>
      <c r="G2404" s="250"/>
      <c r="H2404" s="250"/>
      <c r="I2404" s="250"/>
      <c r="J2404" s="250"/>
      <c r="K2404" s="250"/>
      <c r="L2404" s="250"/>
      <c r="M2404" s="250"/>
      <c r="N2404" s="250"/>
      <c r="O2404" s="258">
        <f t="shared" si="650"/>
        <v>0</v>
      </c>
      <c r="P2404" s="333"/>
      <c r="Q2404" s="271"/>
      <c r="R2404" s="319"/>
      <c r="S2404" s="335"/>
      <c r="T2404" s="333"/>
      <c r="U2404" s="321"/>
      <c r="V2404" s="345"/>
      <c r="W2404" s="343"/>
      <c r="X2404" s="321"/>
      <c r="Y2404" s="319"/>
      <c r="Z2404" s="319"/>
      <c r="AA2404" s="319"/>
      <c r="AB2404" s="272"/>
      <c r="AC2404" s="272"/>
      <c r="AD2404" s="250">
        <f>AD2403</f>
        <v>0</v>
      </c>
      <c r="AE2404" s="284" t="e">
        <f>VLOOKUP(AD2404,分类参数表!$I$2:$J$10,2,FALSE)</f>
        <v>#N/A</v>
      </c>
      <c r="AF2404" s="285"/>
      <c r="AG2404" s="271"/>
      <c r="AH2404" s="271"/>
      <c r="AI2404" s="271"/>
      <c r="AJ2404" s="271"/>
      <c r="AK2404" s="271"/>
      <c r="AL2404" s="271"/>
      <c r="AM2404" s="294"/>
      <c r="AN2404" s="295" t="e">
        <f t="shared" si="651"/>
        <v>#DIV/0!</v>
      </c>
      <c r="AO2404" s="299"/>
    </row>
    <row r="2405" spans="1:41" s="221" customFormat="1" ht="15" customHeight="1" x14ac:dyDescent="0.15">
      <c r="A2405" s="247"/>
      <c r="B2405" s="248">
        <f t="shared" si="655"/>
        <v>0</v>
      </c>
      <c r="C2405" s="249">
        <f t="shared" si="655"/>
        <v>0</v>
      </c>
      <c r="D2405" s="250">
        <f>D2404+1</f>
        <v>5</v>
      </c>
      <c r="E2405" s="250"/>
      <c r="F2405" s="251"/>
      <c r="G2405" s="250"/>
      <c r="H2405" s="250"/>
      <c r="I2405" s="250"/>
      <c r="J2405" s="250"/>
      <c r="K2405" s="250"/>
      <c r="L2405" s="250"/>
      <c r="M2405" s="250"/>
      <c r="N2405" s="250"/>
      <c r="O2405" s="258">
        <f t="shared" si="650"/>
        <v>0</v>
      </c>
      <c r="P2405" s="333"/>
      <c r="Q2405" s="271"/>
      <c r="R2405" s="319"/>
      <c r="S2405" s="335"/>
      <c r="T2405" s="333"/>
      <c r="U2405" s="321"/>
      <c r="V2405" s="345"/>
      <c r="W2405" s="343"/>
      <c r="X2405" s="321"/>
      <c r="Y2405" s="319"/>
      <c r="Z2405" s="319"/>
      <c r="AA2405" s="319"/>
      <c r="AB2405" s="272"/>
      <c r="AC2405" s="272"/>
      <c r="AD2405" s="250">
        <f>AD2404</f>
        <v>0</v>
      </c>
      <c r="AE2405" s="284" t="e">
        <f>VLOOKUP(AD2405,分类参数表!$I$2:$J$10,2,FALSE)</f>
        <v>#N/A</v>
      </c>
      <c r="AF2405" s="285"/>
      <c r="AG2405" s="271"/>
      <c r="AH2405" s="271"/>
      <c r="AI2405" s="271"/>
      <c r="AJ2405" s="271"/>
      <c r="AK2405" s="271"/>
      <c r="AL2405" s="271"/>
      <c r="AM2405" s="294"/>
      <c r="AN2405" s="295" t="e">
        <f t="shared" si="651"/>
        <v>#DIV/0!</v>
      </c>
      <c r="AO2405" s="299"/>
    </row>
    <row r="2406" spans="1:41" s="218" customFormat="1" ht="15" customHeight="1" x14ac:dyDescent="0.15">
      <c r="A2406" s="229"/>
      <c r="B2406" s="230"/>
      <c r="C2406" s="231"/>
      <c r="D2406" s="232">
        <v>1</v>
      </c>
      <c r="E2406" s="233"/>
      <c r="F2406" s="233"/>
      <c r="G2406" s="232"/>
      <c r="H2406" s="234"/>
      <c r="I2406" s="234"/>
      <c r="J2406" s="232"/>
      <c r="K2406" s="233"/>
      <c r="L2406" s="232"/>
      <c r="M2406" s="232"/>
      <c r="N2406" s="232"/>
      <c r="O2406" s="255">
        <f t="shared" si="650"/>
        <v>0</v>
      </c>
      <c r="P2406" s="322">
        <f>SUM(O2406:O2410)</f>
        <v>0</v>
      </c>
      <c r="Q2406" s="264"/>
      <c r="R2406" s="330">
        <f>SUMPRODUCT(Q2406:Q2410+0)</f>
        <v>0</v>
      </c>
      <c r="S2406" s="346" t="e">
        <f>R2406/P2406</f>
        <v>#DIV/0!</v>
      </c>
      <c r="T2406" s="322" t="e">
        <f>LOOKUP(S2406,{0.4,0.45,0.5,0.55,0.6,0.65,0.7,0.75,0.8,0.85,0.9,0.95,1},{0.1,0.175,0.25,0.325,0.4,0.475,0.55,0.625,0.7,0.775,0.85,0.925,1})</f>
        <v>#DIV/0!</v>
      </c>
      <c r="U2406" s="324"/>
      <c r="V2406" s="326"/>
      <c r="W2406" s="328"/>
      <c r="X2406" s="324"/>
      <c r="Y2406" s="330">
        <f>R2406-(V2406/10)-X2406</f>
        <v>0</v>
      </c>
      <c r="Z2406" s="330" t="e">
        <f>Y2406*T2406*AE2406</f>
        <v>#DIV/0!</v>
      </c>
      <c r="AA2406" s="330" t="e">
        <f>U2406-V2406+Z2406</f>
        <v>#DIV/0!</v>
      </c>
      <c r="AB2406" s="265"/>
      <c r="AC2406" s="265"/>
      <c r="AD2406" s="276"/>
      <c r="AE2406" s="277" t="e">
        <f>VLOOKUP(AD2406,分类参数表!$I$2:$J$10,2,FALSE)</f>
        <v>#N/A</v>
      </c>
      <c r="AF2406" s="278"/>
      <c r="AG2406" s="264"/>
      <c r="AH2406" s="264"/>
      <c r="AI2406" s="264"/>
      <c r="AJ2406" s="264"/>
      <c r="AK2406" s="264"/>
      <c r="AL2406" s="264"/>
      <c r="AM2406" s="288"/>
      <c r="AN2406" s="289" t="e">
        <f t="shared" si="651"/>
        <v>#DIV/0!</v>
      </c>
      <c r="AO2406" s="296"/>
    </row>
    <row r="2407" spans="1:41" s="219" customFormat="1" ht="15" customHeight="1" x14ac:dyDescent="0.15">
      <c r="A2407" s="235"/>
      <c r="B2407" s="236">
        <f t="shared" ref="B2407:C2410" si="656">B2406</f>
        <v>0</v>
      </c>
      <c r="C2407" s="237">
        <f t="shared" si="656"/>
        <v>0</v>
      </c>
      <c r="D2407" s="238">
        <f>D2406+1</f>
        <v>2</v>
      </c>
      <c r="E2407" s="238"/>
      <c r="F2407" s="239"/>
      <c r="G2407" s="238"/>
      <c r="H2407" s="240"/>
      <c r="I2407" s="240"/>
      <c r="J2407" s="238"/>
      <c r="K2407" s="238"/>
      <c r="L2407" s="238"/>
      <c r="M2407" s="238"/>
      <c r="N2407" s="238"/>
      <c r="O2407" s="256">
        <f t="shared" si="650"/>
        <v>0</v>
      </c>
      <c r="P2407" s="323"/>
      <c r="Q2407" s="266"/>
      <c r="R2407" s="331"/>
      <c r="S2407" s="347"/>
      <c r="T2407" s="323"/>
      <c r="U2407" s="325"/>
      <c r="V2407" s="327"/>
      <c r="W2407" s="329"/>
      <c r="X2407" s="325"/>
      <c r="Y2407" s="331"/>
      <c r="Z2407" s="331"/>
      <c r="AA2407" s="331"/>
      <c r="AB2407" s="267"/>
      <c r="AC2407" s="267"/>
      <c r="AD2407" s="238">
        <f>AD2406</f>
        <v>0</v>
      </c>
      <c r="AE2407" s="279" t="e">
        <f>VLOOKUP(AD2407,分类参数表!$I$2:$J$10,2,FALSE)</f>
        <v>#N/A</v>
      </c>
      <c r="AF2407" s="280"/>
      <c r="AG2407" s="266"/>
      <c r="AH2407" s="266"/>
      <c r="AI2407" s="266"/>
      <c r="AJ2407" s="266"/>
      <c r="AK2407" s="266"/>
      <c r="AL2407" s="266"/>
      <c r="AM2407" s="290"/>
      <c r="AN2407" s="291" t="e">
        <f t="shared" si="651"/>
        <v>#DIV/0!</v>
      </c>
      <c r="AO2407" s="297"/>
    </row>
    <row r="2408" spans="1:41" s="219" customFormat="1" ht="15" customHeight="1" x14ac:dyDescent="0.15">
      <c r="A2408" s="235"/>
      <c r="B2408" s="236">
        <f t="shared" si="656"/>
        <v>0</v>
      </c>
      <c r="C2408" s="237">
        <f t="shared" si="656"/>
        <v>0</v>
      </c>
      <c r="D2408" s="238">
        <f>D2407+1</f>
        <v>3</v>
      </c>
      <c r="E2408" s="238"/>
      <c r="F2408" s="239"/>
      <c r="G2408" s="238"/>
      <c r="H2408" s="240"/>
      <c r="I2408" s="240"/>
      <c r="J2408" s="238"/>
      <c r="K2408" s="238"/>
      <c r="L2408" s="238"/>
      <c r="M2408" s="238"/>
      <c r="N2408" s="238"/>
      <c r="O2408" s="256">
        <f t="shared" si="650"/>
        <v>0</v>
      </c>
      <c r="P2408" s="323"/>
      <c r="Q2408" s="266"/>
      <c r="R2408" s="331"/>
      <c r="S2408" s="347"/>
      <c r="T2408" s="323"/>
      <c r="U2408" s="325"/>
      <c r="V2408" s="327"/>
      <c r="W2408" s="329"/>
      <c r="X2408" s="325"/>
      <c r="Y2408" s="331"/>
      <c r="Z2408" s="331"/>
      <c r="AA2408" s="331"/>
      <c r="AB2408" s="268"/>
      <c r="AC2408" s="268"/>
      <c r="AD2408" s="238">
        <f>AD2407</f>
        <v>0</v>
      </c>
      <c r="AE2408" s="279" t="e">
        <f>VLOOKUP(AD2408,分类参数表!$I$2:$J$10,2,FALSE)</f>
        <v>#N/A</v>
      </c>
      <c r="AF2408" s="280"/>
      <c r="AG2408" s="266"/>
      <c r="AH2408" s="266"/>
      <c r="AI2408" s="266"/>
      <c r="AJ2408" s="266"/>
      <c r="AK2408" s="266"/>
      <c r="AL2408" s="266"/>
      <c r="AM2408" s="290"/>
      <c r="AN2408" s="291" t="e">
        <f t="shared" si="651"/>
        <v>#DIV/0!</v>
      </c>
      <c r="AO2408" s="297"/>
    </row>
    <row r="2409" spans="1:41" s="219" customFormat="1" ht="15" customHeight="1" x14ac:dyDescent="0.15">
      <c r="A2409" s="235"/>
      <c r="B2409" s="236">
        <f t="shared" si="656"/>
        <v>0</v>
      </c>
      <c r="C2409" s="237">
        <f t="shared" si="656"/>
        <v>0</v>
      </c>
      <c r="D2409" s="238">
        <f>D2408+1</f>
        <v>4</v>
      </c>
      <c r="E2409" s="238"/>
      <c r="F2409" s="239"/>
      <c r="G2409" s="238"/>
      <c r="H2409" s="238"/>
      <c r="I2409" s="238"/>
      <c r="J2409" s="238"/>
      <c r="K2409" s="238"/>
      <c r="L2409" s="238"/>
      <c r="M2409" s="238"/>
      <c r="N2409" s="238"/>
      <c r="O2409" s="256">
        <f t="shared" si="650"/>
        <v>0</v>
      </c>
      <c r="P2409" s="323"/>
      <c r="Q2409" s="266"/>
      <c r="R2409" s="331"/>
      <c r="S2409" s="347"/>
      <c r="T2409" s="323"/>
      <c r="U2409" s="325"/>
      <c r="V2409" s="327"/>
      <c r="W2409" s="329"/>
      <c r="X2409" s="325"/>
      <c r="Y2409" s="331"/>
      <c r="Z2409" s="331"/>
      <c r="AA2409" s="331"/>
      <c r="AB2409" s="267"/>
      <c r="AC2409" s="267"/>
      <c r="AD2409" s="238">
        <f>AD2408</f>
        <v>0</v>
      </c>
      <c r="AE2409" s="279" t="e">
        <f>VLOOKUP(AD2409,分类参数表!$I$2:$J$10,2,FALSE)</f>
        <v>#N/A</v>
      </c>
      <c r="AF2409" s="280"/>
      <c r="AG2409" s="266"/>
      <c r="AH2409" s="266"/>
      <c r="AI2409" s="266"/>
      <c r="AJ2409" s="266"/>
      <c r="AK2409" s="266"/>
      <c r="AL2409" s="266"/>
      <c r="AM2409" s="290"/>
      <c r="AN2409" s="291" t="e">
        <f t="shared" si="651"/>
        <v>#DIV/0!</v>
      </c>
      <c r="AO2409" s="297"/>
    </row>
    <row r="2410" spans="1:41" s="219" customFormat="1" ht="15" customHeight="1" x14ac:dyDescent="0.15">
      <c r="A2410" s="235"/>
      <c r="B2410" s="236">
        <f t="shared" si="656"/>
        <v>0</v>
      </c>
      <c r="C2410" s="237">
        <f t="shared" si="656"/>
        <v>0</v>
      </c>
      <c r="D2410" s="238">
        <f>D2409+1</f>
        <v>5</v>
      </c>
      <c r="E2410" s="238"/>
      <c r="F2410" s="239"/>
      <c r="G2410" s="238"/>
      <c r="H2410" s="238"/>
      <c r="I2410" s="238"/>
      <c r="J2410" s="238"/>
      <c r="K2410" s="238"/>
      <c r="L2410" s="238"/>
      <c r="M2410" s="238"/>
      <c r="N2410" s="238"/>
      <c r="O2410" s="256">
        <f t="shared" si="650"/>
        <v>0</v>
      </c>
      <c r="P2410" s="323"/>
      <c r="Q2410" s="266"/>
      <c r="R2410" s="331"/>
      <c r="S2410" s="347"/>
      <c r="T2410" s="323"/>
      <c r="U2410" s="325"/>
      <c r="V2410" s="327"/>
      <c r="W2410" s="329"/>
      <c r="X2410" s="325"/>
      <c r="Y2410" s="331"/>
      <c r="Z2410" s="331"/>
      <c r="AA2410" s="331"/>
      <c r="AB2410" s="267"/>
      <c r="AC2410" s="267"/>
      <c r="AD2410" s="238">
        <f>AD2409</f>
        <v>0</v>
      </c>
      <c r="AE2410" s="279" t="e">
        <f>VLOOKUP(AD2410,分类参数表!$I$2:$J$10,2,FALSE)</f>
        <v>#N/A</v>
      </c>
      <c r="AF2410" s="280"/>
      <c r="AG2410" s="266"/>
      <c r="AH2410" s="266"/>
      <c r="AI2410" s="266"/>
      <c r="AJ2410" s="266"/>
      <c r="AK2410" s="266"/>
      <c r="AL2410" s="266"/>
      <c r="AM2410" s="290"/>
      <c r="AN2410" s="291" t="e">
        <f t="shared" si="651"/>
        <v>#DIV/0!</v>
      </c>
      <c r="AO2410" s="297"/>
    </row>
    <row r="2411" spans="1:41" x14ac:dyDescent="0.15">
      <c r="A2411" s="253"/>
      <c r="B2411" s="38"/>
      <c r="C2411" s="37"/>
      <c r="D2411" s="38"/>
      <c r="E2411" s="38"/>
      <c r="F2411" s="38"/>
      <c r="G2411" s="38"/>
      <c r="H2411" s="38"/>
      <c r="I2411" s="38"/>
      <c r="J2411" s="38"/>
      <c r="K2411" s="38"/>
      <c r="L2411" s="38"/>
      <c r="M2411" s="38"/>
      <c r="N2411" s="38"/>
      <c r="O2411" s="38"/>
      <c r="P2411" s="38"/>
      <c r="Q2411" s="67"/>
      <c r="R2411" s="38"/>
      <c r="S2411" s="38"/>
      <c r="T2411" s="38"/>
      <c r="U2411" s="38"/>
      <c r="V2411" s="68"/>
      <c r="W2411" s="67"/>
      <c r="X2411" s="38"/>
      <c r="Y2411" s="68"/>
      <c r="Z2411" s="68"/>
      <c r="AA2411" s="68"/>
      <c r="AB2411" s="68"/>
      <c r="AC2411" s="68"/>
      <c r="AD2411" s="38"/>
      <c r="AE2411" s="286"/>
      <c r="AF2411" s="38"/>
      <c r="AG2411" s="38"/>
      <c r="AH2411" s="38"/>
      <c r="AI2411" s="38"/>
      <c r="AJ2411" s="38"/>
      <c r="AK2411" s="38"/>
      <c r="AL2411" s="38"/>
      <c r="AM2411" s="68"/>
      <c r="AN2411" s="90"/>
      <c r="AO2411" s="98"/>
    </row>
    <row r="2412" spans="1:41" s="218" customFormat="1" ht="15" customHeight="1" x14ac:dyDescent="0.15">
      <c r="A2412" s="229"/>
      <c r="B2412" s="230"/>
      <c r="C2412" s="231"/>
      <c r="D2412" s="232">
        <v>1</v>
      </c>
      <c r="E2412" s="233"/>
      <c r="F2412" s="233"/>
      <c r="G2412" s="232"/>
      <c r="H2412" s="234"/>
      <c r="I2412" s="234"/>
      <c r="J2412" s="232"/>
      <c r="K2412" s="233"/>
      <c r="L2412" s="232"/>
      <c r="M2412" s="232"/>
      <c r="N2412" s="232"/>
      <c r="O2412" s="255">
        <f t="shared" ref="O2412:O2436" si="657">N2412*M2412</f>
        <v>0</v>
      </c>
      <c r="P2412" s="322">
        <f>SUM(O2412:O2416)</f>
        <v>0</v>
      </c>
      <c r="Q2412" s="264"/>
      <c r="R2412" s="330">
        <f>SUMPRODUCT(Q2412:Q2416+0)</f>
        <v>0</v>
      </c>
      <c r="S2412" s="346" t="e">
        <f>R2412/P2412</f>
        <v>#DIV/0!</v>
      </c>
      <c r="T2412" s="322" t="e">
        <f>LOOKUP(S2412,{0.4,0.45,0.5,0.55,0.6,0.65,0.7,0.75,0.8,0.85,0.9,0.95,1},{0.1,0.175,0.25,0.325,0.4,0.475,0.55,0.625,0.7,0.775,0.85,0.925,1})</f>
        <v>#DIV/0!</v>
      </c>
      <c r="U2412" s="324"/>
      <c r="V2412" s="326"/>
      <c r="W2412" s="328"/>
      <c r="X2412" s="324"/>
      <c r="Y2412" s="330">
        <f>R2412-(V2412/10)-X2412</f>
        <v>0</v>
      </c>
      <c r="Z2412" s="330" t="e">
        <f>Y2412*T2412*AE2412</f>
        <v>#DIV/0!</v>
      </c>
      <c r="AA2412" s="330" t="e">
        <f>U2412-V2412+Z2412</f>
        <v>#DIV/0!</v>
      </c>
      <c r="AB2412" s="265"/>
      <c r="AC2412" s="265"/>
      <c r="AD2412" s="276"/>
      <c r="AE2412" s="277" t="e">
        <f>VLOOKUP(AD2412,分类参数表!$I$2:$J$10,2,FALSE)</f>
        <v>#N/A</v>
      </c>
      <c r="AF2412" s="278"/>
      <c r="AG2412" s="264"/>
      <c r="AH2412" s="264"/>
      <c r="AI2412" s="264"/>
      <c r="AJ2412" s="264"/>
      <c r="AK2412" s="264"/>
      <c r="AL2412" s="264"/>
      <c r="AM2412" s="288"/>
      <c r="AN2412" s="289" t="e">
        <f t="shared" ref="AN2412:AN2436" si="658">(Q2412-AM2412)/M2412/N2412</f>
        <v>#DIV/0!</v>
      </c>
      <c r="AO2412" s="296"/>
    </row>
    <row r="2413" spans="1:41" s="219" customFormat="1" ht="15" customHeight="1" x14ac:dyDescent="0.15">
      <c r="A2413" s="235"/>
      <c r="B2413" s="236">
        <f t="shared" ref="B2413:C2416" si="659">B2412</f>
        <v>0</v>
      </c>
      <c r="C2413" s="237">
        <f t="shared" si="659"/>
        <v>0</v>
      </c>
      <c r="D2413" s="238">
        <f>D2412+1</f>
        <v>2</v>
      </c>
      <c r="E2413" s="238"/>
      <c r="F2413" s="239"/>
      <c r="G2413" s="238"/>
      <c r="H2413" s="240"/>
      <c r="I2413" s="240"/>
      <c r="J2413" s="238"/>
      <c r="K2413" s="238"/>
      <c r="L2413" s="238"/>
      <c r="M2413" s="238"/>
      <c r="N2413" s="238"/>
      <c r="O2413" s="256">
        <f t="shared" si="657"/>
        <v>0</v>
      </c>
      <c r="P2413" s="323"/>
      <c r="Q2413" s="266"/>
      <c r="R2413" s="331"/>
      <c r="S2413" s="347"/>
      <c r="T2413" s="323"/>
      <c r="U2413" s="325"/>
      <c r="V2413" s="327"/>
      <c r="W2413" s="329"/>
      <c r="X2413" s="325"/>
      <c r="Y2413" s="331"/>
      <c r="Z2413" s="331"/>
      <c r="AA2413" s="331"/>
      <c r="AB2413" s="267"/>
      <c r="AC2413" s="267"/>
      <c r="AD2413" s="238">
        <f>AD2412</f>
        <v>0</v>
      </c>
      <c r="AE2413" s="279" t="e">
        <f>VLOOKUP(AD2413,分类参数表!$I$2:$J$10,2,FALSE)</f>
        <v>#N/A</v>
      </c>
      <c r="AF2413" s="280"/>
      <c r="AG2413" s="266"/>
      <c r="AH2413" s="266"/>
      <c r="AI2413" s="266"/>
      <c r="AJ2413" s="266"/>
      <c r="AK2413" s="266"/>
      <c r="AL2413" s="266"/>
      <c r="AM2413" s="290"/>
      <c r="AN2413" s="291" t="e">
        <f t="shared" si="658"/>
        <v>#DIV/0!</v>
      </c>
      <c r="AO2413" s="297"/>
    </row>
    <row r="2414" spans="1:41" s="219" customFormat="1" ht="15" customHeight="1" x14ac:dyDescent="0.15">
      <c r="A2414" s="235"/>
      <c r="B2414" s="236">
        <f t="shared" si="659"/>
        <v>0</v>
      </c>
      <c r="C2414" s="237">
        <f t="shared" si="659"/>
        <v>0</v>
      </c>
      <c r="D2414" s="238">
        <f>D2413+1</f>
        <v>3</v>
      </c>
      <c r="E2414" s="238"/>
      <c r="F2414" s="239"/>
      <c r="G2414" s="238"/>
      <c r="H2414" s="240"/>
      <c r="I2414" s="240"/>
      <c r="J2414" s="238"/>
      <c r="K2414" s="238"/>
      <c r="L2414" s="238"/>
      <c r="M2414" s="238"/>
      <c r="N2414" s="238"/>
      <c r="O2414" s="256">
        <f t="shared" si="657"/>
        <v>0</v>
      </c>
      <c r="P2414" s="323"/>
      <c r="Q2414" s="266"/>
      <c r="R2414" s="331"/>
      <c r="S2414" s="347"/>
      <c r="T2414" s="323"/>
      <c r="U2414" s="325"/>
      <c r="V2414" s="327"/>
      <c r="W2414" s="329"/>
      <c r="X2414" s="325"/>
      <c r="Y2414" s="331"/>
      <c r="Z2414" s="331"/>
      <c r="AA2414" s="331"/>
      <c r="AB2414" s="268"/>
      <c r="AC2414" s="268"/>
      <c r="AD2414" s="238">
        <f>AD2413</f>
        <v>0</v>
      </c>
      <c r="AE2414" s="279" t="e">
        <f>VLOOKUP(AD2414,分类参数表!$I$2:$J$10,2,FALSE)</f>
        <v>#N/A</v>
      </c>
      <c r="AF2414" s="280"/>
      <c r="AG2414" s="266"/>
      <c r="AH2414" s="266"/>
      <c r="AI2414" s="266"/>
      <c r="AJ2414" s="266"/>
      <c r="AK2414" s="266"/>
      <c r="AL2414" s="266"/>
      <c r="AM2414" s="290"/>
      <c r="AN2414" s="291" t="e">
        <f t="shared" si="658"/>
        <v>#DIV/0!</v>
      </c>
      <c r="AO2414" s="297"/>
    </row>
    <row r="2415" spans="1:41" s="219" customFormat="1" ht="15" customHeight="1" x14ac:dyDescent="0.15">
      <c r="A2415" s="235"/>
      <c r="B2415" s="236">
        <f t="shared" si="659"/>
        <v>0</v>
      </c>
      <c r="C2415" s="237">
        <f t="shared" si="659"/>
        <v>0</v>
      </c>
      <c r="D2415" s="238">
        <f>D2414+1</f>
        <v>4</v>
      </c>
      <c r="E2415" s="238"/>
      <c r="F2415" s="239"/>
      <c r="G2415" s="238"/>
      <c r="H2415" s="238"/>
      <c r="I2415" s="238"/>
      <c r="J2415" s="238"/>
      <c r="K2415" s="238"/>
      <c r="L2415" s="238"/>
      <c r="M2415" s="238"/>
      <c r="N2415" s="238"/>
      <c r="O2415" s="256">
        <f t="shared" si="657"/>
        <v>0</v>
      </c>
      <c r="P2415" s="323"/>
      <c r="Q2415" s="266"/>
      <c r="R2415" s="331"/>
      <c r="S2415" s="347"/>
      <c r="T2415" s="323"/>
      <c r="U2415" s="325"/>
      <c r="V2415" s="327"/>
      <c r="W2415" s="329"/>
      <c r="X2415" s="325"/>
      <c r="Y2415" s="331"/>
      <c r="Z2415" s="331"/>
      <c r="AA2415" s="331"/>
      <c r="AB2415" s="267"/>
      <c r="AC2415" s="267"/>
      <c r="AD2415" s="238">
        <f>AD2414</f>
        <v>0</v>
      </c>
      <c r="AE2415" s="279" t="e">
        <f>VLOOKUP(AD2415,分类参数表!$I$2:$J$10,2,FALSE)</f>
        <v>#N/A</v>
      </c>
      <c r="AF2415" s="280"/>
      <c r="AG2415" s="266"/>
      <c r="AH2415" s="266"/>
      <c r="AI2415" s="266"/>
      <c r="AJ2415" s="266"/>
      <c r="AK2415" s="266"/>
      <c r="AL2415" s="266"/>
      <c r="AM2415" s="290"/>
      <c r="AN2415" s="291" t="e">
        <f t="shared" si="658"/>
        <v>#DIV/0!</v>
      </c>
      <c r="AO2415" s="297"/>
    </row>
    <row r="2416" spans="1:41" s="219" customFormat="1" ht="15" customHeight="1" x14ac:dyDescent="0.15">
      <c r="A2416" s="235"/>
      <c r="B2416" s="236">
        <f t="shared" si="659"/>
        <v>0</v>
      </c>
      <c r="C2416" s="237">
        <f t="shared" si="659"/>
        <v>0</v>
      </c>
      <c r="D2416" s="238">
        <f>D2415+1</f>
        <v>5</v>
      </c>
      <c r="E2416" s="238"/>
      <c r="F2416" s="239"/>
      <c r="G2416" s="238"/>
      <c r="H2416" s="238"/>
      <c r="I2416" s="238"/>
      <c r="J2416" s="238"/>
      <c r="K2416" s="238"/>
      <c r="L2416" s="238"/>
      <c r="M2416" s="238"/>
      <c r="N2416" s="238"/>
      <c r="O2416" s="256">
        <f t="shared" si="657"/>
        <v>0</v>
      </c>
      <c r="P2416" s="323"/>
      <c r="Q2416" s="266"/>
      <c r="R2416" s="331"/>
      <c r="S2416" s="347"/>
      <c r="T2416" s="323"/>
      <c r="U2416" s="325"/>
      <c r="V2416" s="327"/>
      <c r="W2416" s="329"/>
      <c r="X2416" s="325"/>
      <c r="Y2416" s="331"/>
      <c r="Z2416" s="331"/>
      <c r="AA2416" s="331"/>
      <c r="AB2416" s="267"/>
      <c r="AC2416" s="267"/>
      <c r="AD2416" s="238">
        <f>AD2415</f>
        <v>0</v>
      </c>
      <c r="AE2416" s="279" t="e">
        <f>VLOOKUP(AD2416,分类参数表!$I$2:$J$10,2,FALSE)</f>
        <v>#N/A</v>
      </c>
      <c r="AF2416" s="280"/>
      <c r="AG2416" s="266"/>
      <c r="AH2416" s="266"/>
      <c r="AI2416" s="266"/>
      <c r="AJ2416" s="266"/>
      <c r="AK2416" s="266"/>
      <c r="AL2416" s="266"/>
      <c r="AM2416" s="290"/>
      <c r="AN2416" s="291" t="e">
        <f t="shared" si="658"/>
        <v>#DIV/0!</v>
      </c>
      <c r="AO2416" s="297"/>
    </row>
    <row r="2417" spans="1:41" s="220" customFormat="1" ht="15" customHeight="1" x14ac:dyDescent="0.15">
      <c r="A2417" s="241"/>
      <c r="B2417" s="242"/>
      <c r="C2417" s="243"/>
      <c r="D2417" s="244">
        <v>1</v>
      </c>
      <c r="E2417" s="245"/>
      <c r="F2417" s="245"/>
      <c r="G2417" s="244"/>
      <c r="H2417" s="246"/>
      <c r="I2417" s="246"/>
      <c r="J2417" s="244"/>
      <c r="K2417" s="245"/>
      <c r="L2417" s="244"/>
      <c r="M2417" s="244"/>
      <c r="N2417" s="244"/>
      <c r="O2417" s="257">
        <f t="shared" si="657"/>
        <v>0</v>
      </c>
      <c r="P2417" s="332">
        <f>SUM(O2417:O2421)</f>
        <v>0</v>
      </c>
      <c r="Q2417" s="269"/>
      <c r="R2417" s="318">
        <f>SUMPRODUCT(Q2417:Q2421+0)</f>
        <v>0</v>
      </c>
      <c r="S2417" s="334" t="e">
        <f>R2417/P2417</f>
        <v>#DIV/0!</v>
      </c>
      <c r="T2417" s="332" t="e">
        <f>LOOKUP(S2417,{0.4,0.45,0.5,0.55,0.6,0.65,0.7,0.75,0.8,0.85,0.9,0.95,1},{0.1,0.175,0.25,0.325,0.4,0.475,0.55,0.625,0.7,0.775,0.85,0.925,1})</f>
        <v>#DIV/0!</v>
      </c>
      <c r="U2417" s="320"/>
      <c r="V2417" s="344"/>
      <c r="W2417" s="342"/>
      <c r="X2417" s="320"/>
      <c r="Y2417" s="318">
        <f>R2417-(V2417/10)-X2417</f>
        <v>0</v>
      </c>
      <c r="Z2417" s="318" t="e">
        <f>Y2417*T2417*AE2417</f>
        <v>#DIV/0!</v>
      </c>
      <c r="AA2417" s="318" t="e">
        <f>U2417-V2417+Z2417</f>
        <v>#DIV/0!</v>
      </c>
      <c r="AB2417" s="270"/>
      <c r="AC2417" s="270"/>
      <c r="AD2417" s="281"/>
      <c r="AE2417" s="282" t="e">
        <f>VLOOKUP(AD2417,分类参数表!$I$2:$J$10,2,FALSE)</f>
        <v>#N/A</v>
      </c>
      <c r="AF2417" s="283"/>
      <c r="AG2417" s="269"/>
      <c r="AH2417" s="269"/>
      <c r="AI2417" s="269"/>
      <c r="AJ2417" s="269"/>
      <c r="AK2417" s="269"/>
      <c r="AL2417" s="269"/>
      <c r="AM2417" s="292"/>
      <c r="AN2417" s="293" t="e">
        <f t="shared" si="658"/>
        <v>#DIV/0!</v>
      </c>
      <c r="AO2417" s="298"/>
    </row>
    <row r="2418" spans="1:41" s="221" customFormat="1" ht="15" customHeight="1" x14ac:dyDescent="0.15">
      <c r="A2418" s="247"/>
      <c r="B2418" s="248">
        <f t="shared" ref="B2418:C2421" si="660">B2417</f>
        <v>0</v>
      </c>
      <c r="C2418" s="249">
        <f t="shared" si="660"/>
        <v>0</v>
      </c>
      <c r="D2418" s="250">
        <f>D2417+1</f>
        <v>2</v>
      </c>
      <c r="E2418" s="250"/>
      <c r="F2418" s="251"/>
      <c r="G2418" s="250"/>
      <c r="H2418" s="252"/>
      <c r="I2418" s="252"/>
      <c r="J2418" s="250"/>
      <c r="K2418" s="250"/>
      <c r="L2418" s="250"/>
      <c r="M2418" s="250"/>
      <c r="N2418" s="250"/>
      <c r="O2418" s="258">
        <f t="shared" si="657"/>
        <v>0</v>
      </c>
      <c r="P2418" s="333"/>
      <c r="Q2418" s="271"/>
      <c r="R2418" s="319"/>
      <c r="S2418" s="335"/>
      <c r="T2418" s="333"/>
      <c r="U2418" s="321"/>
      <c r="V2418" s="345"/>
      <c r="W2418" s="343"/>
      <c r="X2418" s="321"/>
      <c r="Y2418" s="319"/>
      <c r="Z2418" s="319"/>
      <c r="AA2418" s="319"/>
      <c r="AB2418" s="272"/>
      <c r="AC2418" s="272"/>
      <c r="AD2418" s="250">
        <f>AD2417</f>
        <v>0</v>
      </c>
      <c r="AE2418" s="284" t="e">
        <f>VLOOKUP(AD2418,分类参数表!$I$2:$J$10,2,FALSE)</f>
        <v>#N/A</v>
      </c>
      <c r="AF2418" s="285"/>
      <c r="AG2418" s="271"/>
      <c r="AH2418" s="271"/>
      <c r="AI2418" s="271"/>
      <c r="AJ2418" s="271"/>
      <c r="AK2418" s="271"/>
      <c r="AL2418" s="271"/>
      <c r="AM2418" s="294"/>
      <c r="AN2418" s="295" t="e">
        <f t="shared" si="658"/>
        <v>#DIV/0!</v>
      </c>
      <c r="AO2418" s="299"/>
    </row>
    <row r="2419" spans="1:41" s="221" customFormat="1" ht="15" customHeight="1" x14ac:dyDescent="0.15">
      <c r="A2419" s="247"/>
      <c r="B2419" s="248">
        <f t="shared" si="660"/>
        <v>0</v>
      </c>
      <c r="C2419" s="249">
        <f t="shared" si="660"/>
        <v>0</v>
      </c>
      <c r="D2419" s="250">
        <f>D2418+1</f>
        <v>3</v>
      </c>
      <c r="E2419" s="250"/>
      <c r="F2419" s="251"/>
      <c r="G2419" s="250"/>
      <c r="H2419" s="252"/>
      <c r="I2419" s="252"/>
      <c r="J2419" s="250"/>
      <c r="K2419" s="250"/>
      <c r="L2419" s="250"/>
      <c r="M2419" s="250"/>
      <c r="N2419" s="250"/>
      <c r="O2419" s="258">
        <f t="shared" si="657"/>
        <v>0</v>
      </c>
      <c r="P2419" s="333"/>
      <c r="Q2419" s="271"/>
      <c r="R2419" s="319"/>
      <c r="S2419" s="335"/>
      <c r="T2419" s="333"/>
      <c r="U2419" s="321"/>
      <c r="V2419" s="345"/>
      <c r="W2419" s="343"/>
      <c r="X2419" s="321"/>
      <c r="Y2419" s="319"/>
      <c r="Z2419" s="319"/>
      <c r="AA2419" s="319"/>
      <c r="AB2419" s="273"/>
      <c r="AC2419" s="273"/>
      <c r="AD2419" s="250">
        <f>AD2418</f>
        <v>0</v>
      </c>
      <c r="AE2419" s="284" t="e">
        <f>VLOOKUP(AD2419,分类参数表!$I$2:$J$10,2,FALSE)</f>
        <v>#N/A</v>
      </c>
      <c r="AF2419" s="285"/>
      <c r="AG2419" s="271"/>
      <c r="AH2419" s="271"/>
      <c r="AI2419" s="271"/>
      <c r="AJ2419" s="271"/>
      <c r="AK2419" s="271"/>
      <c r="AL2419" s="271"/>
      <c r="AM2419" s="294"/>
      <c r="AN2419" s="295" t="e">
        <f t="shared" si="658"/>
        <v>#DIV/0!</v>
      </c>
      <c r="AO2419" s="299"/>
    </row>
    <row r="2420" spans="1:41" s="221" customFormat="1" ht="15" customHeight="1" x14ac:dyDescent="0.15">
      <c r="A2420" s="247"/>
      <c r="B2420" s="248">
        <f t="shared" si="660"/>
        <v>0</v>
      </c>
      <c r="C2420" s="249">
        <f t="shared" si="660"/>
        <v>0</v>
      </c>
      <c r="D2420" s="250">
        <f>D2419+1</f>
        <v>4</v>
      </c>
      <c r="E2420" s="250"/>
      <c r="F2420" s="251"/>
      <c r="G2420" s="250"/>
      <c r="H2420" s="250"/>
      <c r="I2420" s="250"/>
      <c r="J2420" s="250"/>
      <c r="K2420" s="250"/>
      <c r="L2420" s="250"/>
      <c r="M2420" s="250"/>
      <c r="N2420" s="250"/>
      <c r="O2420" s="258">
        <f t="shared" si="657"/>
        <v>0</v>
      </c>
      <c r="P2420" s="333"/>
      <c r="Q2420" s="271"/>
      <c r="R2420" s="319"/>
      <c r="S2420" s="335"/>
      <c r="T2420" s="333"/>
      <c r="U2420" s="321"/>
      <c r="V2420" s="345"/>
      <c r="W2420" s="343"/>
      <c r="X2420" s="321"/>
      <c r="Y2420" s="319"/>
      <c r="Z2420" s="319"/>
      <c r="AA2420" s="319"/>
      <c r="AB2420" s="272"/>
      <c r="AC2420" s="272"/>
      <c r="AD2420" s="250">
        <f>AD2419</f>
        <v>0</v>
      </c>
      <c r="AE2420" s="284" t="e">
        <f>VLOOKUP(AD2420,分类参数表!$I$2:$J$10,2,FALSE)</f>
        <v>#N/A</v>
      </c>
      <c r="AF2420" s="285"/>
      <c r="AG2420" s="271"/>
      <c r="AH2420" s="271"/>
      <c r="AI2420" s="271"/>
      <c r="AJ2420" s="271"/>
      <c r="AK2420" s="271"/>
      <c r="AL2420" s="271"/>
      <c r="AM2420" s="294"/>
      <c r="AN2420" s="295" t="e">
        <f t="shared" si="658"/>
        <v>#DIV/0!</v>
      </c>
      <c r="AO2420" s="299"/>
    </row>
    <row r="2421" spans="1:41" s="221" customFormat="1" ht="15" customHeight="1" x14ac:dyDescent="0.15">
      <c r="A2421" s="247"/>
      <c r="B2421" s="248">
        <f t="shared" si="660"/>
        <v>0</v>
      </c>
      <c r="C2421" s="249">
        <f t="shared" si="660"/>
        <v>0</v>
      </c>
      <c r="D2421" s="250">
        <f>D2420+1</f>
        <v>5</v>
      </c>
      <c r="E2421" s="250"/>
      <c r="F2421" s="251"/>
      <c r="G2421" s="250"/>
      <c r="H2421" s="250"/>
      <c r="I2421" s="250"/>
      <c r="J2421" s="250"/>
      <c r="K2421" s="250"/>
      <c r="L2421" s="250"/>
      <c r="M2421" s="250"/>
      <c r="N2421" s="250"/>
      <c r="O2421" s="258">
        <f t="shared" si="657"/>
        <v>0</v>
      </c>
      <c r="P2421" s="333"/>
      <c r="Q2421" s="271"/>
      <c r="R2421" s="319"/>
      <c r="S2421" s="335"/>
      <c r="T2421" s="333"/>
      <c r="U2421" s="321"/>
      <c r="V2421" s="345"/>
      <c r="W2421" s="343"/>
      <c r="X2421" s="321"/>
      <c r="Y2421" s="319"/>
      <c r="Z2421" s="319"/>
      <c r="AA2421" s="319"/>
      <c r="AB2421" s="272"/>
      <c r="AC2421" s="272"/>
      <c r="AD2421" s="250">
        <f>AD2420</f>
        <v>0</v>
      </c>
      <c r="AE2421" s="284" t="e">
        <f>VLOOKUP(AD2421,分类参数表!$I$2:$J$10,2,FALSE)</f>
        <v>#N/A</v>
      </c>
      <c r="AF2421" s="285"/>
      <c r="AG2421" s="271"/>
      <c r="AH2421" s="271"/>
      <c r="AI2421" s="271"/>
      <c r="AJ2421" s="271"/>
      <c r="AK2421" s="271"/>
      <c r="AL2421" s="271"/>
      <c r="AM2421" s="294"/>
      <c r="AN2421" s="295" t="e">
        <f t="shared" si="658"/>
        <v>#DIV/0!</v>
      </c>
      <c r="AO2421" s="299"/>
    </row>
    <row r="2422" spans="1:41" s="218" customFormat="1" ht="15" customHeight="1" x14ac:dyDescent="0.15">
      <c r="A2422" s="229"/>
      <c r="B2422" s="230"/>
      <c r="C2422" s="231"/>
      <c r="D2422" s="232">
        <v>1</v>
      </c>
      <c r="E2422" s="233"/>
      <c r="F2422" s="233"/>
      <c r="G2422" s="232"/>
      <c r="H2422" s="234"/>
      <c r="I2422" s="234"/>
      <c r="J2422" s="232"/>
      <c r="K2422" s="233"/>
      <c r="L2422" s="232"/>
      <c r="M2422" s="232"/>
      <c r="N2422" s="232"/>
      <c r="O2422" s="255">
        <f t="shared" si="657"/>
        <v>0</v>
      </c>
      <c r="P2422" s="322">
        <f>SUM(O2422:O2426)</f>
        <v>0</v>
      </c>
      <c r="Q2422" s="264"/>
      <c r="R2422" s="330">
        <f>SUMPRODUCT(Q2422:Q2426+0)</f>
        <v>0</v>
      </c>
      <c r="S2422" s="346" t="e">
        <f>R2422/P2422</f>
        <v>#DIV/0!</v>
      </c>
      <c r="T2422" s="322" t="e">
        <f>LOOKUP(S2422,{0.4,0.45,0.5,0.55,0.6,0.65,0.7,0.75,0.8,0.85,0.9,0.95,1},{0.1,0.175,0.25,0.325,0.4,0.475,0.55,0.625,0.7,0.775,0.85,0.925,1})</f>
        <v>#DIV/0!</v>
      </c>
      <c r="U2422" s="324"/>
      <c r="V2422" s="326"/>
      <c r="W2422" s="328"/>
      <c r="X2422" s="324"/>
      <c r="Y2422" s="330">
        <f>R2422-(V2422/10)-X2422</f>
        <v>0</v>
      </c>
      <c r="Z2422" s="330" t="e">
        <f>Y2422*T2422*AE2422</f>
        <v>#DIV/0!</v>
      </c>
      <c r="AA2422" s="330" t="e">
        <f>U2422-V2422+Z2422</f>
        <v>#DIV/0!</v>
      </c>
      <c r="AB2422" s="265"/>
      <c r="AC2422" s="265"/>
      <c r="AD2422" s="276"/>
      <c r="AE2422" s="277" t="e">
        <f>VLOOKUP(AD2422,分类参数表!$I$2:$J$10,2,FALSE)</f>
        <v>#N/A</v>
      </c>
      <c r="AF2422" s="278"/>
      <c r="AG2422" s="264"/>
      <c r="AH2422" s="264"/>
      <c r="AI2422" s="264"/>
      <c r="AJ2422" s="264"/>
      <c r="AK2422" s="264"/>
      <c r="AL2422" s="264"/>
      <c r="AM2422" s="288"/>
      <c r="AN2422" s="289" t="e">
        <f t="shared" si="658"/>
        <v>#DIV/0!</v>
      </c>
      <c r="AO2422" s="296"/>
    </row>
    <row r="2423" spans="1:41" s="219" customFormat="1" ht="15" customHeight="1" x14ac:dyDescent="0.15">
      <c r="A2423" s="235"/>
      <c r="B2423" s="236">
        <f t="shared" ref="B2423:C2426" si="661">B2422</f>
        <v>0</v>
      </c>
      <c r="C2423" s="237">
        <f t="shared" si="661"/>
        <v>0</v>
      </c>
      <c r="D2423" s="238">
        <f>D2422+1</f>
        <v>2</v>
      </c>
      <c r="E2423" s="238"/>
      <c r="F2423" s="239"/>
      <c r="G2423" s="238"/>
      <c r="H2423" s="240"/>
      <c r="I2423" s="240"/>
      <c r="J2423" s="238"/>
      <c r="K2423" s="238"/>
      <c r="L2423" s="238"/>
      <c r="M2423" s="238"/>
      <c r="N2423" s="238"/>
      <c r="O2423" s="256">
        <f t="shared" si="657"/>
        <v>0</v>
      </c>
      <c r="P2423" s="323"/>
      <c r="Q2423" s="266"/>
      <c r="R2423" s="331"/>
      <c r="S2423" s="347"/>
      <c r="T2423" s="323"/>
      <c r="U2423" s="325"/>
      <c r="V2423" s="327"/>
      <c r="W2423" s="329"/>
      <c r="X2423" s="325"/>
      <c r="Y2423" s="331"/>
      <c r="Z2423" s="331"/>
      <c r="AA2423" s="331"/>
      <c r="AB2423" s="267"/>
      <c r="AC2423" s="267"/>
      <c r="AD2423" s="238">
        <f>AD2422</f>
        <v>0</v>
      </c>
      <c r="AE2423" s="279" t="e">
        <f>VLOOKUP(AD2423,分类参数表!$I$2:$J$10,2,FALSE)</f>
        <v>#N/A</v>
      </c>
      <c r="AF2423" s="280"/>
      <c r="AG2423" s="266"/>
      <c r="AH2423" s="266"/>
      <c r="AI2423" s="266"/>
      <c r="AJ2423" s="266"/>
      <c r="AK2423" s="266"/>
      <c r="AL2423" s="266"/>
      <c r="AM2423" s="290"/>
      <c r="AN2423" s="291" t="e">
        <f t="shared" si="658"/>
        <v>#DIV/0!</v>
      </c>
      <c r="AO2423" s="297"/>
    </row>
    <row r="2424" spans="1:41" s="219" customFormat="1" ht="15" customHeight="1" x14ac:dyDescent="0.15">
      <c r="A2424" s="235"/>
      <c r="B2424" s="236">
        <f t="shared" si="661"/>
        <v>0</v>
      </c>
      <c r="C2424" s="237">
        <f t="shared" si="661"/>
        <v>0</v>
      </c>
      <c r="D2424" s="238">
        <f>D2423+1</f>
        <v>3</v>
      </c>
      <c r="E2424" s="238"/>
      <c r="F2424" s="239"/>
      <c r="G2424" s="238"/>
      <c r="H2424" s="240"/>
      <c r="I2424" s="240"/>
      <c r="J2424" s="238"/>
      <c r="K2424" s="238"/>
      <c r="L2424" s="238"/>
      <c r="M2424" s="238"/>
      <c r="N2424" s="238"/>
      <c r="O2424" s="256">
        <f t="shared" si="657"/>
        <v>0</v>
      </c>
      <c r="P2424" s="323"/>
      <c r="Q2424" s="266"/>
      <c r="R2424" s="331"/>
      <c r="S2424" s="347"/>
      <c r="T2424" s="323"/>
      <c r="U2424" s="325"/>
      <c r="V2424" s="327"/>
      <c r="W2424" s="329"/>
      <c r="X2424" s="325"/>
      <c r="Y2424" s="331"/>
      <c r="Z2424" s="331"/>
      <c r="AA2424" s="331"/>
      <c r="AB2424" s="268"/>
      <c r="AC2424" s="268"/>
      <c r="AD2424" s="238">
        <f>AD2423</f>
        <v>0</v>
      </c>
      <c r="AE2424" s="279" t="e">
        <f>VLOOKUP(AD2424,分类参数表!$I$2:$J$10,2,FALSE)</f>
        <v>#N/A</v>
      </c>
      <c r="AF2424" s="280"/>
      <c r="AG2424" s="266"/>
      <c r="AH2424" s="266"/>
      <c r="AI2424" s="266"/>
      <c r="AJ2424" s="266"/>
      <c r="AK2424" s="266"/>
      <c r="AL2424" s="266"/>
      <c r="AM2424" s="290"/>
      <c r="AN2424" s="291" t="e">
        <f t="shared" si="658"/>
        <v>#DIV/0!</v>
      </c>
      <c r="AO2424" s="297"/>
    </row>
    <row r="2425" spans="1:41" s="219" customFormat="1" ht="15" customHeight="1" x14ac:dyDescent="0.15">
      <c r="A2425" s="235"/>
      <c r="B2425" s="236">
        <f t="shared" si="661"/>
        <v>0</v>
      </c>
      <c r="C2425" s="237">
        <f t="shared" si="661"/>
        <v>0</v>
      </c>
      <c r="D2425" s="238">
        <f>D2424+1</f>
        <v>4</v>
      </c>
      <c r="E2425" s="238"/>
      <c r="F2425" s="239"/>
      <c r="G2425" s="238"/>
      <c r="H2425" s="238"/>
      <c r="I2425" s="238"/>
      <c r="J2425" s="238"/>
      <c r="K2425" s="238"/>
      <c r="L2425" s="238"/>
      <c r="M2425" s="238"/>
      <c r="N2425" s="238"/>
      <c r="O2425" s="256">
        <f t="shared" si="657"/>
        <v>0</v>
      </c>
      <c r="P2425" s="323"/>
      <c r="Q2425" s="266"/>
      <c r="R2425" s="331"/>
      <c r="S2425" s="347"/>
      <c r="T2425" s="323"/>
      <c r="U2425" s="325"/>
      <c r="V2425" s="327"/>
      <c r="W2425" s="329"/>
      <c r="X2425" s="325"/>
      <c r="Y2425" s="331"/>
      <c r="Z2425" s="331"/>
      <c r="AA2425" s="331"/>
      <c r="AB2425" s="267"/>
      <c r="AC2425" s="267"/>
      <c r="AD2425" s="238">
        <f>AD2424</f>
        <v>0</v>
      </c>
      <c r="AE2425" s="279" t="e">
        <f>VLOOKUP(AD2425,分类参数表!$I$2:$J$10,2,FALSE)</f>
        <v>#N/A</v>
      </c>
      <c r="AF2425" s="280"/>
      <c r="AG2425" s="266"/>
      <c r="AH2425" s="266"/>
      <c r="AI2425" s="266"/>
      <c r="AJ2425" s="266"/>
      <c r="AK2425" s="266"/>
      <c r="AL2425" s="266"/>
      <c r="AM2425" s="290"/>
      <c r="AN2425" s="291" t="e">
        <f t="shared" si="658"/>
        <v>#DIV/0!</v>
      </c>
      <c r="AO2425" s="297"/>
    </row>
    <row r="2426" spans="1:41" s="219" customFormat="1" ht="15" customHeight="1" x14ac:dyDescent="0.15">
      <c r="A2426" s="235"/>
      <c r="B2426" s="236">
        <f t="shared" si="661"/>
        <v>0</v>
      </c>
      <c r="C2426" s="237">
        <f t="shared" si="661"/>
        <v>0</v>
      </c>
      <c r="D2426" s="238">
        <f>D2425+1</f>
        <v>5</v>
      </c>
      <c r="E2426" s="238"/>
      <c r="F2426" s="239"/>
      <c r="G2426" s="238"/>
      <c r="H2426" s="238"/>
      <c r="I2426" s="238"/>
      <c r="J2426" s="238"/>
      <c r="K2426" s="238"/>
      <c r="L2426" s="238"/>
      <c r="M2426" s="238"/>
      <c r="N2426" s="238"/>
      <c r="O2426" s="256">
        <f t="shared" si="657"/>
        <v>0</v>
      </c>
      <c r="P2426" s="323"/>
      <c r="Q2426" s="266"/>
      <c r="R2426" s="331"/>
      <c r="S2426" s="347"/>
      <c r="T2426" s="323"/>
      <c r="U2426" s="325"/>
      <c r="V2426" s="327"/>
      <c r="W2426" s="329"/>
      <c r="X2426" s="325"/>
      <c r="Y2426" s="331"/>
      <c r="Z2426" s="331"/>
      <c r="AA2426" s="331"/>
      <c r="AB2426" s="267"/>
      <c r="AC2426" s="267"/>
      <c r="AD2426" s="238">
        <f>AD2425</f>
        <v>0</v>
      </c>
      <c r="AE2426" s="279" t="e">
        <f>VLOOKUP(AD2426,分类参数表!$I$2:$J$10,2,FALSE)</f>
        <v>#N/A</v>
      </c>
      <c r="AF2426" s="280"/>
      <c r="AG2426" s="266"/>
      <c r="AH2426" s="266"/>
      <c r="AI2426" s="266"/>
      <c r="AJ2426" s="266"/>
      <c r="AK2426" s="266"/>
      <c r="AL2426" s="266"/>
      <c r="AM2426" s="290"/>
      <c r="AN2426" s="291" t="e">
        <f t="shared" si="658"/>
        <v>#DIV/0!</v>
      </c>
      <c r="AO2426" s="297"/>
    </row>
    <row r="2427" spans="1:41" s="220" customFormat="1" ht="15" customHeight="1" x14ac:dyDescent="0.15">
      <c r="A2427" s="241"/>
      <c r="B2427" s="242"/>
      <c r="C2427" s="243"/>
      <c r="D2427" s="244">
        <v>1</v>
      </c>
      <c r="E2427" s="245"/>
      <c r="F2427" s="245"/>
      <c r="G2427" s="244"/>
      <c r="H2427" s="246"/>
      <c r="I2427" s="246"/>
      <c r="J2427" s="244"/>
      <c r="K2427" s="245"/>
      <c r="L2427" s="244"/>
      <c r="M2427" s="244"/>
      <c r="N2427" s="244"/>
      <c r="O2427" s="257">
        <f t="shared" si="657"/>
        <v>0</v>
      </c>
      <c r="P2427" s="332">
        <f>SUM(O2427:O2431)</f>
        <v>0</v>
      </c>
      <c r="Q2427" s="269"/>
      <c r="R2427" s="318">
        <f>SUMPRODUCT(Q2427:Q2431+0)</f>
        <v>0</v>
      </c>
      <c r="S2427" s="334" t="e">
        <f>R2427/P2427</f>
        <v>#DIV/0!</v>
      </c>
      <c r="T2427" s="332" t="e">
        <f>LOOKUP(S2427,{0.4,0.45,0.5,0.55,0.6,0.65,0.7,0.75,0.8,0.85,0.9,0.95,1},{0.1,0.175,0.25,0.325,0.4,0.475,0.55,0.625,0.7,0.775,0.85,0.925,1})</f>
        <v>#DIV/0!</v>
      </c>
      <c r="U2427" s="320"/>
      <c r="V2427" s="344"/>
      <c r="W2427" s="342"/>
      <c r="X2427" s="320"/>
      <c r="Y2427" s="318">
        <f>R2427-(V2427/10)-X2427</f>
        <v>0</v>
      </c>
      <c r="Z2427" s="318" t="e">
        <f>Y2427*T2427*AE2427</f>
        <v>#DIV/0!</v>
      </c>
      <c r="AA2427" s="318" t="e">
        <f>U2427-V2427+Z2427</f>
        <v>#DIV/0!</v>
      </c>
      <c r="AB2427" s="270"/>
      <c r="AC2427" s="270"/>
      <c r="AD2427" s="281"/>
      <c r="AE2427" s="282" t="e">
        <f>VLOOKUP(AD2427,分类参数表!$I$2:$J$10,2,FALSE)</f>
        <v>#N/A</v>
      </c>
      <c r="AF2427" s="283"/>
      <c r="AG2427" s="269"/>
      <c r="AH2427" s="269"/>
      <c r="AI2427" s="269"/>
      <c r="AJ2427" s="269"/>
      <c r="AK2427" s="269"/>
      <c r="AL2427" s="269"/>
      <c r="AM2427" s="292"/>
      <c r="AN2427" s="293" t="e">
        <f t="shared" si="658"/>
        <v>#DIV/0!</v>
      </c>
      <c r="AO2427" s="298"/>
    </row>
    <row r="2428" spans="1:41" s="221" customFormat="1" ht="15" customHeight="1" x14ac:dyDescent="0.15">
      <c r="A2428" s="247"/>
      <c r="B2428" s="248">
        <f t="shared" ref="B2428:C2431" si="662">B2427</f>
        <v>0</v>
      </c>
      <c r="C2428" s="249">
        <f t="shared" si="662"/>
        <v>0</v>
      </c>
      <c r="D2428" s="250">
        <f>D2427+1</f>
        <v>2</v>
      </c>
      <c r="E2428" s="250"/>
      <c r="F2428" s="251"/>
      <c r="G2428" s="250"/>
      <c r="H2428" s="252"/>
      <c r="I2428" s="252"/>
      <c r="J2428" s="250"/>
      <c r="K2428" s="250"/>
      <c r="L2428" s="250"/>
      <c r="M2428" s="250"/>
      <c r="N2428" s="250"/>
      <c r="O2428" s="258">
        <f t="shared" si="657"/>
        <v>0</v>
      </c>
      <c r="P2428" s="333"/>
      <c r="Q2428" s="271"/>
      <c r="R2428" s="319"/>
      <c r="S2428" s="335"/>
      <c r="T2428" s="333"/>
      <c r="U2428" s="321"/>
      <c r="V2428" s="345"/>
      <c r="W2428" s="343"/>
      <c r="X2428" s="321"/>
      <c r="Y2428" s="319"/>
      <c r="Z2428" s="319"/>
      <c r="AA2428" s="319"/>
      <c r="AB2428" s="272"/>
      <c r="AC2428" s="272"/>
      <c r="AD2428" s="250">
        <f>AD2427</f>
        <v>0</v>
      </c>
      <c r="AE2428" s="284" t="e">
        <f>VLOOKUP(AD2428,分类参数表!$I$2:$J$10,2,FALSE)</f>
        <v>#N/A</v>
      </c>
      <c r="AF2428" s="285"/>
      <c r="AG2428" s="271"/>
      <c r="AH2428" s="271"/>
      <c r="AI2428" s="271"/>
      <c r="AJ2428" s="271"/>
      <c r="AK2428" s="271"/>
      <c r="AL2428" s="271"/>
      <c r="AM2428" s="294"/>
      <c r="AN2428" s="295" t="e">
        <f t="shared" si="658"/>
        <v>#DIV/0!</v>
      </c>
      <c r="AO2428" s="299"/>
    </row>
    <row r="2429" spans="1:41" s="221" customFormat="1" ht="15" customHeight="1" x14ac:dyDescent="0.15">
      <c r="A2429" s="247"/>
      <c r="B2429" s="248">
        <f t="shared" si="662"/>
        <v>0</v>
      </c>
      <c r="C2429" s="249">
        <f t="shared" si="662"/>
        <v>0</v>
      </c>
      <c r="D2429" s="250">
        <f>D2428+1</f>
        <v>3</v>
      </c>
      <c r="E2429" s="250"/>
      <c r="F2429" s="251"/>
      <c r="G2429" s="250"/>
      <c r="H2429" s="252"/>
      <c r="I2429" s="252"/>
      <c r="J2429" s="250"/>
      <c r="K2429" s="250"/>
      <c r="L2429" s="250"/>
      <c r="M2429" s="250"/>
      <c r="N2429" s="250"/>
      <c r="O2429" s="258">
        <f t="shared" si="657"/>
        <v>0</v>
      </c>
      <c r="P2429" s="333"/>
      <c r="Q2429" s="271"/>
      <c r="R2429" s="319"/>
      <c r="S2429" s="335"/>
      <c r="T2429" s="333"/>
      <c r="U2429" s="321"/>
      <c r="V2429" s="345"/>
      <c r="W2429" s="343"/>
      <c r="X2429" s="321"/>
      <c r="Y2429" s="319"/>
      <c r="Z2429" s="319"/>
      <c r="AA2429" s="319"/>
      <c r="AB2429" s="273"/>
      <c r="AC2429" s="273"/>
      <c r="AD2429" s="250">
        <f>AD2428</f>
        <v>0</v>
      </c>
      <c r="AE2429" s="284" t="e">
        <f>VLOOKUP(AD2429,分类参数表!$I$2:$J$10,2,FALSE)</f>
        <v>#N/A</v>
      </c>
      <c r="AF2429" s="285"/>
      <c r="AG2429" s="271"/>
      <c r="AH2429" s="271"/>
      <c r="AI2429" s="271"/>
      <c r="AJ2429" s="271"/>
      <c r="AK2429" s="271"/>
      <c r="AL2429" s="271"/>
      <c r="AM2429" s="294"/>
      <c r="AN2429" s="295" t="e">
        <f t="shared" si="658"/>
        <v>#DIV/0!</v>
      </c>
      <c r="AO2429" s="299"/>
    </row>
    <row r="2430" spans="1:41" s="221" customFormat="1" ht="15" customHeight="1" x14ac:dyDescent="0.15">
      <c r="A2430" s="247"/>
      <c r="B2430" s="248">
        <f t="shared" si="662"/>
        <v>0</v>
      </c>
      <c r="C2430" s="249">
        <f t="shared" si="662"/>
        <v>0</v>
      </c>
      <c r="D2430" s="250">
        <f>D2429+1</f>
        <v>4</v>
      </c>
      <c r="E2430" s="250"/>
      <c r="F2430" s="251"/>
      <c r="G2430" s="250"/>
      <c r="H2430" s="250"/>
      <c r="I2430" s="250"/>
      <c r="J2430" s="250"/>
      <c r="K2430" s="250"/>
      <c r="L2430" s="250"/>
      <c r="M2430" s="250"/>
      <c r="N2430" s="250"/>
      <c r="O2430" s="258">
        <f t="shared" si="657"/>
        <v>0</v>
      </c>
      <c r="P2430" s="333"/>
      <c r="Q2430" s="271"/>
      <c r="R2430" s="319"/>
      <c r="S2430" s="335"/>
      <c r="T2430" s="333"/>
      <c r="U2430" s="321"/>
      <c r="V2430" s="345"/>
      <c r="W2430" s="343"/>
      <c r="X2430" s="321"/>
      <c r="Y2430" s="319"/>
      <c r="Z2430" s="319"/>
      <c r="AA2430" s="319"/>
      <c r="AB2430" s="272"/>
      <c r="AC2430" s="272"/>
      <c r="AD2430" s="250">
        <f>AD2429</f>
        <v>0</v>
      </c>
      <c r="AE2430" s="284" t="e">
        <f>VLOOKUP(AD2430,分类参数表!$I$2:$J$10,2,FALSE)</f>
        <v>#N/A</v>
      </c>
      <c r="AF2430" s="285"/>
      <c r="AG2430" s="271"/>
      <c r="AH2430" s="271"/>
      <c r="AI2430" s="271"/>
      <c r="AJ2430" s="271"/>
      <c r="AK2430" s="271"/>
      <c r="AL2430" s="271"/>
      <c r="AM2430" s="294"/>
      <c r="AN2430" s="295" t="e">
        <f t="shared" si="658"/>
        <v>#DIV/0!</v>
      </c>
      <c r="AO2430" s="299"/>
    </row>
    <row r="2431" spans="1:41" s="221" customFormat="1" ht="15" customHeight="1" x14ac:dyDescent="0.15">
      <c r="A2431" s="247"/>
      <c r="B2431" s="248">
        <f t="shared" si="662"/>
        <v>0</v>
      </c>
      <c r="C2431" s="249">
        <f t="shared" si="662"/>
        <v>0</v>
      </c>
      <c r="D2431" s="250">
        <f>D2430+1</f>
        <v>5</v>
      </c>
      <c r="E2431" s="250"/>
      <c r="F2431" s="251"/>
      <c r="G2431" s="250"/>
      <c r="H2431" s="250"/>
      <c r="I2431" s="250"/>
      <c r="J2431" s="250"/>
      <c r="K2431" s="250"/>
      <c r="L2431" s="250"/>
      <c r="M2431" s="250"/>
      <c r="N2431" s="250"/>
      <c r="O2431" s="258">
        <f t="shared" si="657"/>
        <v>0</v>
      </c>
      <c r="P2431" s="333"/>
      <c r="Q2431" s="271"/>
      <c r="R2431" s="319"/>
      <c r="S2431" s="335"/>
      <c r="T2431" s="333"/>
      <c r="U2431" s="321"/>
      <c r="V2431" s="345"/>
      <c r="W2431" s="343"/>
      <c r="X2431" s="321"/>
      <c r="Y2431" s="319"/>
      <c r="Z2431" s="319"/>
      <c r="AA2431" s="319"/>
      <c r="AB2431" s="272"/>
      <c r="AC2431" s="272"/>
      <c r="AD2431" s="250">
        <f>AD2430</f>
        <v>0</v>
      </c>
      <c r="AE2431" s="284" t="e">
        <f>VLOOKUP(AD2431,分类参数表!$I$2:$J$10,2,FALSE)</f>
        <v>#N/A</v>
      </c>
      <c r="AF2431" s="285"/>
      <c r="AG2431" s="271"/>
      <c r="AH2431" s="271"/>
      <c r="AI2431" s="271"/>
      <c r="AJ2431" s="271"/>
      <c r="AK2431" s="271"/>
      <c r="AL2431" s="271"/>
      <c r="AM2431" s="294"/>
      <c r="AN2431" s="295" t="e">
        <f t="shared" si="658"/>
        <v>#DIV/0!</v>
      </c>
      <c r="AO2431" s="299"/>
    </row>
    <row r="2432" spans="1:41" s="218" customFormat="1" ht="15" customHeight="1" x14ac:dyDescent="0.15">
      <c r="A2432" s="229"/>
      <c r="B2432" s="230"/>
      <c r="C2432" s="231"/>
      <c r="D2432" s="232">
        <v>1</v>
      </c>
      <c r="E2432" s="233"/>
      <c r="F2432" s="233"/>
      <c r="G2432" s="232"/>
      <c r="H2432" s="234"/>
      <c r="I2432" s="234"/>
      <c r="J2432" s="232"/>
      <c r="K2432" s="233"/>
      <c r="L2432" s="232"/>
      <c r="M2432" s="232"/>
      <c r="N2432" s="232"/>
      <c r="O2432" s="255">
        <f t="shared" si="657"/>
        <v>0</v>
      </c>
      <c r="P2432" s="322">
        <f>SUM(O2432:O2436)</f>
        <v>0</v>
      </c>
      <c r="Q2432" s="264"/>
      <c r="R2432" s="330">
        <f>SUMPRODUCT(Q2432:Q2436+0)</f>
        <v>0</v>
      </c>
      <c r="S2432" s="346" t="e">
        <f>R2432/P2432</f>
        <v>#DIV/0!</v>
      </c>
      <c r="T2432" s="322" t="e">
        <f>LOOKUP(S2432,{0.4,0.45,0.5,0.55,0.6,0.65,0.7,0.75,0.8,0.85,0.9,0.95,1},{0.1,0.175,0.25,0.325,0.4,0.475,0.55,0.625,0.7,0.775,0.85,0.925,1})</f>
        <v>#DIV/0!</v>
      </c>
      <c r="U2432" s="324"/>
      <c r="V2432" s="326"/>
      <c r="W2432" s="328"/>
      <c r="X2432" s="324"/>
      <c r="Y2432" s="330">
        <f>R2432-(V2432/10)-X2432</f>
        <v>0</v>
      </c>
      <c r="Z2432" s="330" t="e">
        <f>Y2432*T2432*AE2432</f>
        <v>#DIV/0!</v>
      </c>
      <c r="AA2432" s="330" t="e">
        <f>U2432-V2432+Z2432</f>
        <v>#DIV/0!</v>
      </c>
      <c r="AB2432" s="265"/>
      <c r="AC2432" s="265"/>
      <c r="AD2432" s="276"/>
      <c r="AE2432" s="277" t="e">
        <f>VLOOKUP(AD2432,分类参数表!$I$2:$J$10,2,FALSE)</f>
        <v>#N/A</v>
      </c>
      <c r="AF2432" s="278"/>
      <c r="AG2432" s="264"/>
      <c r="AH2432" s="264"/>
      <c r="AI2432" s="264"/>
      <c r="AJ2432" s="264"/>
      <c r="AK2432" s="264"/>
      <c r="AL2432" s="264"/>
      <c r="AM2432" s="288"/>
      <c r="AN2432" s="289" t="e">
        <f t="shared" si="658"/>
        <v>#DIV/0!</v>
      </c>
      <c r="AO2432" s="296"/>
    </row>
    <row r="2433" spans="1:41" s="219" customFormat="1" ht="15" customHeight="1" x14ac:dyDescent="0.15">
      <c r="A2433" s="235"/>
      <c r="B2433" s="236">
        <f t="shared" ref="B2433:C2436" si="663">B2432</f>
        <v>0</v>
      </c>
      <c r="C2433" s="237">
        <f t="shared" si="663"/>
        <v>0</v>
      </c>
      <c r="D2433" s="238">
        <f>D2432+1</f>
        <v>2</v>
      </c>
      <c r="E2433" s="238"/>
      <c r="F2433" s="239"/>
      <c r="G2433" s="238"/>
      <c r="H2433" s="240"/>
      <c r="I2433" s="240"/>
      <c r="J2433" s="238"/>
      <c r="K2433" s="238"/>
      <c r="L2433" s="238"/>
      <c r="M2433" s="238"/>
      <c r="N2433" s="238"/>
      <c r="O2433" s="256">
        <f t="shared" si="657"/>
        <v>0</v>
      </c>
      <c r="P2433" s="323"/>
      <c r="Q2433" s="266"/>
      <c r="R2433" s="331"/>
      <c r="S2433" s="347"/>
      <c r="T2433" s="323"/>
      <c r="U2433" s="325"/>
      <c r="V2433" s="327"/>
      <c r="W2433" s="329"/>
      <c r="X2433" s="325"/>
      <c r="Y2433" s="331"/>
      <c r="Z2433" s="331"/>
      <c r="AA2433" s="331"/>
      <c r="AB2433" s="267"/>
      <c r="AC2433" s="267"/>
      <c r="AD2433" s="238">
        <f>AD2432</f>
        <v>0</v>
      </c>
      <c r="AE2433" s="279" t="e">
        <f>VLOOKUP(AD2433,分类参数表!$I$2:$J$10,2,FALSE)</f>
        <v>#N/A</v>
      </c>
      <c r="AF2433" s="280"/>
      <c r="AG2433" s="266"/>
      <c r="AH2433" s="266"/>
      <c r="AI2433" s="266"/>
      <c r="AJ2433" s="266"/>
      <c r="AK2433" s="266"/>
      <c r="AL2433" s="266"/>
      <c r="AM2433" s="290"/>
      <c r="AN2433" s="291" t="e">
        <f t="shared" si="658"/>
        <v>#DIV/0!</v>
      </c>
      <c r="AO2433" s="297"/>
    </row>
    <row r="2434" spans="1:41" s="219" customFormat="1" ht="15" customHeight="1" x14ac:dyDescent="0.15">
      <c r="A2434" s="235"/>
      <c r="B2434" s="236">
        <f t="shared" si="663"/>
        <v>0</v>
      </c>
      <c r="C2434" s="237">
        <f t="shared" si="663"/>
        <v>0</v>
      </c>
      <c r="D2434" s="238">
        <f>D2433+1</f>
        <v>3</v>
      </c>
      <c r="E2434" s="238"/>
      <c r="F2434" s="239"/>
      <c r="G2434" s="238"/>
      <c r="H2434" s="240"/>
      <c r="I2434" s="240"/>
      <c r="J2434" s="238"/>
      <c r="K2434" s="238"/>
      <c r="L2434" s="238"/>
      <c r="M2434" s="238"/>
      <c r="N2434" s="238"/>
      <c r="O2434" s="256">
        <f t="shared" si="657"/>
        <v>0</v>
      </c>
      <c r="P2434" s="323"/>
      <c r="Q2434" s="266"/>
      <c r="R2434" s="331"/>
      <c r="S2434" s="347"/>
      <c r="T2434" s="323"/>
      <c r="U2434" s="325"/>
      <c r="V2434" s="327"/>
      <c r="W2434" s="329"/>
      <c r="X2434" s="325"/>
      <c r="Y2434" s="331"/>
      <c r="Z2434" s="331"/>
      <c r="AA2434" s="331"/>
      <c r="AB2434" s="268"/>
      <c r="AC2434" s="268"/>
      <c r="AD2434" s="238">
        <f>AD2433</f>
        <v>0</v>
      </c>
      <c r="AE2434" s="279" t="e">
        <f>VLOOKUP(AD2434,分类参数表!$I$2:$J$10,2,FALSE)</f>
        <v>#N/A</v>
      </c>
      <c r="AF2434" s="280"/>
      <c r="AG2434" s="266"/>
      <c r="AH2434" s="266"/>
      <c r="AI2434" s="266"/>
      <c r="AJ2434" s="266"/>
      <c r="AK2434" s="266"/>
      <c r="AL2434" s="266"/>
      <c r="AM2434" s="290"/>
      <c r="AN2434" s="291" t="e">
        <f t="shared" si="658"/>
        <v>#DIV/0!</v>
      </c>
      <c r="AO2434" s="297"/>
    </row>
    <row r="2435" spans="1:41" s="219" customFormat="1" ht="15" customHeight="1" x14ac:dyDescent="0.15">
      <c r="A2435" s="235"/>
      <c r="B2435" s="236">
        <f t="shared" si="663"/>
        <v>0</v>
      </c>
      <c r="C2435" s="237">
        <f t="shared" si="663"/>
        <v>0</v>
      </c>
      <c r="D2435" s="238">
        <f>D2434+1</f>
        <v>4</v>
      </c>
      <c r="E2435" s="238"/>
      <c r="F2435" s="239"/>
      <c r="G2435" s="238"/>
      <c r="H2435" s="238"/>
      <c r="I2435" s="238"/>
      <c r="J2435" s="238"/>
      <c r="K2435" s="238"/>
      <c r="L2435" s="238"/>
      <c r="M2435" s="238"/>
      <c r="N2435" s="238"/>
      <c r="O2435" s="256">
        <f t="shared" si="657"/>
        <v>0</v>
      </c>
      <c r="P2435" s="323"/>
      <c r="Q2435" s="266"/>
      <c r="R2435" s="331"/>
      <c r="S2435" s="347"/>
      <c r="T2435" s="323"/>
      <c r="U2435" s="325"/>
      <c r="V2435" s="327"/>
      <c r="W2435" s="329"/>
      <c r="X2435" s="325"/>
      <c r="Y2435" s="331"/>
      <c r="Z2435" s="331"/>
      <c r="AA2435" s="331"/>
      <c r="AB2435" s="267"/>
      <c r="AC2435" s="267"/>
      <c r="AD2435" s="238">
        <f>AD2434</f>
        <v>0</v>
      </c>
      <c r="AE2435" s="279" t="e">
        <f>VLOOKUP(AD2435,分类参数表!$I$2:$J$10,2,FALSE)</f>
        <v>#N/A</v>
      </c>
      <c r="AF2435" s="280"/>
      <c r="AG2435" s="266"/>
      <c r="AH2435" s="266"/>
      <c r="AI2435" s="266"/>
      <c r="AJ2435" s="266"/>
      <c r="AK2435" s="266"/>
      <c r="AL2435" s="266"/>
      <c r="AM2435" s="290"/>
      <c r="AN2435" s="291" t="e">
        <f t="shared" si="658"/>
        <v>#DIV/0!</v>
      </c>
      <c r="AO2435" s="297"/>
    </row>
    <row r="2436" spans="1:41" s="219" customFormat="1" ht="15" customHeight="1" x14ac:dyDescent="0.15">
      <c r="A2436" s="235"/>
      <c r="B2436" s="236">
        <f t="shared" si="663"/>
        <v>0</v>
      </c>
      <c r="C2436" s="237">
        <f t="shared" si="663"/>
        <v>0</v>
      </c>
      <c r="D2436" s="238">
        <f>D2435+1</f>
        <v>5</v>
      </c>
      <c r="E2436" s="238"/>
      <c r="F2436" s="239"/>
      <c r="G2436" s="238"/>
      <c r="H2436" s="238"/>
      <c r="I2436" s="238"/>
      <c r="J2436" s="238"/>
      <c r="K2436" s="238"/>
      <c r="L2436" s="238"/>
      <c r="M2436" s="238"/>
      <c r="N2436" s="238"/>
      <c r="O2436" s="256">
        <f t="shared" si="657"/>
        <v>0</v>
      </c>
      <c r="P2436" s="323"/>
      <c r="Q2436" s="266"/>
      <c r="R2436" s="331"/>
      <c r="S2436" s="347"/>
      <c r="T2436" s="323"/>
      <c r="U2436" s="325"/>
      <c r="V2436" s="327"/>
      <c r="W2436" s="329"/>
      <c r="X2436" s="325"/>
      <c r="Y2436" s="331"/>
      <c r="Z2436" s="331"/>
      <c r="AA2436" s="331"/>
      <c r="AB2436" s="267"/>
      <c r="AC2436" s="267"/>
      <c r="AD2436" s="238">
        <f>AD2435</f>
        <v>0</v>
      </c>
      <c r="AE2436" s="279" t="e">
        <f>VLOOKUP(AD2436,分类参数表!$I$2:$J$10,2,FALSE)</f>
        <v>#N/A</v>
      </c>
      <c r="AF2436" s="280"/>
      <c r="AG2436" s="266"/>
      <c r="AH2436" s="266"/>
      <c r="AI2436" s="266"/>
      <c r="AJ2436" s="266"/>
      <c r="AK2436" s="266"/>
      <c r="AL2436" s="266"/>
      <c r="AM2436" s="290"/>
      <c r="AN2436" s="291" t="e">
        <f t="shared" si="658"/>
        <v>#DIV/0!</v>
      </c>
      <c r="AO2436" s="297"/>
    </row>
    <row r="2437" spans="1:41" x14ac:dyDescent="0.15">
      <c r="A2437" s="253"/>
      <c r="B2437" s="38"/>
      <c r="C2437" s="37"/>
      <c r="D2437" s="38"/>
      <c r="E2437" s="38"/>
      <c r="F2437" s="38"/>
      <c r="G2437" s="38"/>
      <c r="H2437" s="38"/>
      <c r="I2437" s="38"/>
      <c r="J2437" s="38"/>
      <c r="K2437" s="38"/>
      <c r="L2437" s="38"/>
      <c r="M2437" s="38"/>
      <c r="N2437" s="38"/>
      <c r="O2437" s="38"/>
      <c r="P2437" s="38"/>
      <c r="Q2437" s="67"/>
      <c r="R2437" s="38"/>
      <c r="S2437" s="38"/>
      <c r="T2437" s="38"/>
      <c r="U2437" s="38"/>
      <c r="V2437" s="68"/>
      <c r="W2437" s="67"/>
      <c r="X2437" s="38"/>
      <c r="Y2437" s="68"/>
      <c r="Z2437" s="68"/>
      <c r="AA2437" s="68"/>
      <c r="AB2437" s="68"/>
      <c r="AC2437" s="68"/>
      <c r="AD2437" s="38"/>
      <c r="AE2437" s="286"/>
      <c r="AF2437" s="38"/>
      <c r="AG2437" s="38"/>
      <c r="AH2437" s="38"/>
      <c r="AI2437" s="38"/>
      <c r="AJ2437" s="38"/>
      <c r="AK2437" s="38"/>
      <c r="AL2437" s="38"/>
      <c r="AM2437" s="68"/>
      <c r="AN2437" s="90"/>
      <c r="AO2437" s="98"/>
    </row>
    <row r="2438" spans="1:41" s="218" customFormat="1" ht="15" customHeight="1" x14ac:dyDescent="0.15">
      <c r="A2438" s="229"/>
      <c r="B2438" s="230"/>
      <c r="C2438" s="231"/>
      <c r="D2438" s="232">
        <v>1</v>
      </c>
      <c r="E2438" s="233"/>
      <c r="F2438" s="233"/>
      <c r="G2438" s="232"/>
      <c r="H2438" s="234"/>
      <c r="I2438" s="234"/>
      <c r="J2438" s="232"/>
      <c r="K2438" s="233"/>
      <c r="L2438" s="232"/>
      <c r="M2438" s="232"/>
      <c r="N2438" s="232"/>
      <c r="O2438" s="255">
        <f t="shared" ref="O2438:O2462" si="664">N2438*M2438</f>
        <v>0</v>
      </c>
      <c r="P2438" s="322">
        <f>SUM(O2438:O2442)</f>
        <v>0</v>
      </c>
      <c r="Q2438" s="264"/>
      <c r="R2438" s="330">
        <f>SUMPRODUCT(Q2438:Q2442+0)</f>
        <v>0</v>
      </c>
      <c r="S2438" s="346" t="e">
        <f>R2438/P2438</f>
        <v>#DIV/0!</v>
      </c>
      <c r="T2438" s="322" t="e">
        <f>LOOKUP(S2438,{0.4,0.45,0.5,0.55,0.6,0.65,0.7,0.75,0.8,0.85,0.9,0.95,1},{0.1,0.175,0.25,0.325,0.4,0.475,0.55,0.625,0.7,0.775,0.85,0.925,1})</f>
        <v>#DIV/0!</v>
      </c>
      <c r="U2438" s="324"/>
      <c r="V2438" s="326"/>
      <c r="W2438" s="328"/>
      <c r="X2438" s="324"/>
      <c r="Y2438" s="330">
        <f>R2438-(V2438/10)-X2438</f>
        <v>0</v>
      </c>
      <c r="Z2438" s="330" t="e">
        <f>Y2438*T2438*AE2438</f>
        <v>#DIV/0!</v>
      </c>
      <c r="AA2438" s="330" t="e">
        <f>U2438-V2438+Z2438</f>
        <v>#DIV/0!</v>
      </c>
      <c r="AB2438" s="265"/>
      <c r="AC2438" s="265"/>
      <c r="AD2438" s="276"/>
      <c r="AE2438" s="277" t="e">
        <f>VLOOKUP(AD2438,分类参数表!$I$2:$J$10,2,FALSE)</f>
        <v>#N/A</v>
      </c>
      <c r="AF2438" s="278"/>
      <c r="AG2438" s="264"/>
      <c r="AH2438" s="264"/>
      <c r="AI2438" s="264"/>
      <c r="AJ2438" s="264"/>
      <c r="AK2438" s="264"/>
      <c r="AL2438" s="264"/>
      <c r="AM2438" s="288"/>
      <c r="AN2438" s="289" t="e">
        <f t="shared" ref="AN2438:AN2462" si="665">(Q2438-AM2438)/M2438/N2438</f>
        <v>#DIV/0!</v>
      </c>
      <c r="AO2438" s="296"/>
    </row>
    <row r="2439" spans="1:41" s="219" customFormat="1" ht="15" customHeight="1" x14ac:dyDescent="0.15">
      <c r="A2439" s="235"/>
      <c r="B2439" s="236">
        <f t="shared" ref="B2439:C2442" si="666">B2438</f>
        <v>0</v>
      </c>
      <c r="C2439" s="237">
        <f t="shared" si="666"/>
        <v>0</v>
      </c>
      <c r="D2439" s="238">
        <f>D2438+1</f>
        <v>2</v>
      </c>
      <c r="E2439" s="238"/>
      <c r="F2439" s="239"/>
      <c r="G2439" s="238"/>
      <c r="H2439" s="240"/>
      <c r="I2439" s="240"/>
      <c r="J2439" s="238"/>
      <c r="K2439" s="238"/>
      <c r="L2439" s="238"/>
      <c r="M2439" s="238"/>
      <c r="N2439" s="238"/>
      <c r="O2439" s="256">
        <f t="shared" si="664"/>
        <v>0</v>
      </c>
      <c r="P2439" s="323"/>
      <c r="Q2439" s="266"/>
      <c r="R2439" s="331"/>
      <c r="S2439" s="347"/>
      <c r="T2439" s="323"/>
      <c r="U2439" s="325"/>
      <c r="V2439" s="327"/>
      <c r="W2439" s="329"/>
      <c r="X2439" s="325"/>
      <c r="Y2439" s="331"/>
      <c r="Z2439" s="331"/>
      <c r="AA2439" s="331"/>
      <c r="AB2439" s="267"/>
      <c r="AC2439" s="267"/>
      <c r="AD2439" s="238">
        <f>AD2438</f>
        <v>0</v>
      </c>
      <c r="AE2439" s="279" t="e">
        <f>VLOOKUP(AD2439,分类参数表!$I$2:$J$10,2,FALSE)</f>
        <v>#N/A</v>
      </c>
      <c r="AF2439" s="280"/>
      <c r="AG2439" s="266"/>
      <c r="AH2439" s="266"/>
      <c r="AI2439" s="266"/>
      <c r="AJ2439" s="266"/>
      <c r="AK2439" s="266"/>
      <c r="AL2439" s="266"/>
      <c r="AM2439" s="290"/>
      <c r="AN2439" s="291" t="e">
        <f t="shared" si="665"/>
        <v>#DIV/0!</v>
      </c>
      <c r="AO2439" s="297"/>
    </row>
    <row r="2440" spans="1:41" s="219" customFormat="1" ht="15" customHeight="1" x14ac:dyDescent="0.15">
      <c r="A2440" s="235"/>
      <c r="B2440" s="236">
        <f t="shared" si="666"/>
        <v>0</v>
      </c>
      <c r="C2440" s="237">
        <f t="shared" si="666"/>
        <v>0</v>
      </c>
      <c r="D2440" s="238">
        <f>D2439+1</f>
        <v>3</v>
      </c>
      <c r="E2440" s="238"/>
      <c r="F2440" s="239"/>
      <c r="G2440" s="238"/>
      <c r="H2440" s="240"/>
      <c r="I2440" s="240"/>
      <c r="J2440" s="238"/>
      <c r="K2440" s="238"/>
      <c r="L2440" s="238"/>
      <c r="M2440" s="238"/>
      <c r="N2440" s="238"/>
      <c r="O2440" s="256">
        <f t="shared" si="664"/>
        <v>0</v>
      </c>
      <c r="P2440" s="323"/>
      <c r="Q2440" s="266"/>
      <c r="R2440" s="331"/>
      <c r="S2440" s="347"/>
      <c r="T2440" s="323"/>
      <c r="U2440" s="325"/>
      <c r="V2440" s="327"/>
      <c r="W2440" s="329"/>
      <c r="X2440" s="325"/>
      <c r="Y2440" s="331"/>
      <c r="Z2440" s="331"/>
      <c r="AA2440" s="331"/>
      <c r="AB2440" s="268"/>
      <c r="AC2440" s="268"/>
      <c r="AD2440" s="238">
        <f>AD2439</f>
        <v>0</v>
      </c>
      <c r="AE2440" s="279" t="e">
        <f>VLOOKUP(AD2440,分类参数表!$I$2:$J$10,2,FALSE)</f>
        <v>#N/A</v>
      </c>
      <c r="AF2440" s="280"/>
      <c r="AG2440" s="266"/>
      <c r="AH2440" s="266"/>
      <c r="AI2440" s="266"/>
      <c r="AJ2440" s="266"/>
      <c r="AK2440" s="266"/>
      <c r="AL2440" s="266"/>
      <c r="AM2440" s="290"/>
      <c r="AN2440" s="291" t="e">
        <f t="shared" si="665"/>
        <v>#DIV/0!</v>
      </c>
      <c r="AO2440" s="297"/>
    </row>
    <row r="2441" spans="1:41" s="219" customFormat="1" ht="15" customHeight="1" x14ac:dyDescent="0.15">
      <c r="A2441" s="235"/>
      <c r="B2441" s="236">
        <f t="shared" si="666"/>
        <v>0</v>
      </c>
      <c r="C2441" s="237">
        <f t="shared" si="666"/>
        <v>0</v>
      </c>
      <c r="D2441" s="238">
        <f>D2440+1</f>
        <v>4</v>
      </c>
      <c r="E2441" s="238"/>
      <c r="F2441" s="239"/>
      <c r="G2441" s="238"/>
      <c r="H2441" s="238"/>
      <c r="I2441" s="238"/>
      <c r="J2441" s="238"/>
      <c r="K2441" s="238"/>
      <c r="L2441" s="238"/>
      <c r="M2441" s="238"/>
      <c r="N2441" s="238"/>
      <c r="O2441" s="256">
        <f t="shared" si="664"/>
        <v>0</v>
      </c>
      <c r="P2441" s="323"/>
      <c r="Q2441" s="266"/>
      <c r="R2441" s="331"/>
      <c r="S2441" s="347"/>
      <c r="T2441" s="323"/>
      <c r="U2441" s="325"/>
      <c r="V2441" s="327"/>
      <c r="W2441" s="329"/>
      <c r="X2441" s="325"/>
      <c r="Y2441" s="331"/>
      <c r="Z2441" s="331"/>
      <c r="AA2441" s="331"/>
      <c r="AB2441" s="267"/>
      <c r="AC2441" s="267"/>
      <c r="AD2441" s="238">
        <f>AD2440</f>
        <v>0</v>
      </c>
      <c r="AE2441" s="279" t="e">
        <f>VLOOKUP(AD2441,分类参数表!$I$2:$J$10,2,FALSE)</f>
        <v>#N/A</v>
      </c>
      <c r="AF2441" s="280"/>
      <c r="AG2441" s="266"/>
      <c r="AH2441" s="266"/>
      <c r="AI2441" s="266"/>
      <c r="AJ2441" s="266"/>
      <c r="AK2441" s="266"/>
      <c r="AL2441" s="266"/>
      <c r="AM2441" s="290"/>
      <c r="AN2441" s="291" t="e">
        <f t="shared" si="665"/>
        <v>#DIV/0!</v>
      </c>
      <c r="AO2441" s="297"/>
    </row>
    <row r="2442" spans="1:41" s="219" customFormat="1" ht="15" customHeight="1" x14ac:dyDescent="0.15">
      <c r="A2442" s="235"/>
      <c r="B2442" s="236">
        <f t="shared" si="666"/>
        <v>0</v>
      </c>
      <c r="C2442" s="237">
        <f t="shared" si="666"/>
        <v>0</v>
      </c>
      <c r="D2442" s="238">
        <f>D2441+1</f>
        <v>5</v>
      </c>
      <c r="E2442" s="238"/>
      <c r="F2442" s="239"/>
      <c r="G2442" s="238"/>
      <c r="H2442" s="238"/>
      <c r="I2442" s="238"/>
      <c r="J2442" s="238"/>
      <c r="K2442" s="238"/>
      <c r="L2442" s="238"/>
      <c r="M2442" s="238"/>
      <c r="N2442" s="238"/>
      <c r="O2442" s="256">
        <f t="shared" si="664"/>
        <v>0</v>
      </c>
      <c r="P2442" s="323"/>
      <c r="Q2442" s="266"/>
      <c r="R2442" s="331"/>
      <c r="S2442" s="347"/>
      <c r="T2442" s="323"/>
      <c r="U2442" s="325"/>
      <c r="V2442" s="327"/>
      <c r="W2442" s="329"/>
      <c r="X2442" s="325"/>
      <c r="Y2442" s="331"/>
      <c r="Z2442" s="331"/>
      <c r="AA2442" s="331"/>
      <c r="AB2442" s="267"/>
      <c r="AC2442" s="267"/>
      <c r="AD2442" s="238">
        <f>AD2441</f>
        <v>0</v>
      </c>
      <c r="AE2442" s="279" t="e">
        <f>VLOOKUP(AD2442,分类参数表!$I$2:$J$10,2,FALSE)</f>
        <v>#N/A</v>
      </c>
      <c r="AF2442" s="280"/>
      <c r="AG2442" s="266"/>
      <c r="AH2442" s="266"/>
      <c r="AI2442" s="266"/>
      <c r="AJ2442" s="266"/>
      <c r="AK2442" s="266"/>
      <c r="AL2442" s="266"/>
      <c r="AM2442" s="290"/>
      <c r="AN2442" s="291" t="e">
        <f t="shared" si="665"/>
        <v>#DIV/0!</v>
      </c>
      <c r="AO2442" s="297"/>
    </row>
    <row r="2443" spans="1:41" s="220" customFormat="1" ht="15" customHeight="1" x14ac:dyDescent="0.15">
      <c r="A2443" s="241"/>
      <c r="B2443" s="242"/>
      <c r="C2443" s="243"/>
      <c r="D2443" s="244">
        <v>1</v>
      </c>
      <c r="E2443" s="245"/>
      <c r="F2443" s="245"/>
      <c r="G2443" s="244"/>
      <c r="H2443" s="246"/>
      <c r="I2443" s="246"/>
      <c r="J2443" s="244"/>
      <c r="K2443" s="245"/>
      <c r="L2443" s="244"/>
      <c r="M2443" s="244"/>
      <c r="N2443" s="244"/>
      <c r="O2443" s="257">
        <f t="shared" si="664"/>
        <v>0</v>
      </c>
      <c r="P2443" s="332">
        <f>SUM(O2443:O2447)</f>
        <v>0</v>
      </c>
      <c r="Q2443" s="269"/>
      <c r="R2443" s="318">
        <f>SUMPRODUCT(Q2443:Q2447+0)</f>
        <v>0</v>
      </c>
      <c r="S2443" s="334" t="e">
        <f>R2443/P2443</f>
        <v>#DIV/0!</v>
      </c>
      <c r="T2443" s="332" t="e">
        <f>LOOKUP(S2443,{0.4,0.45,0.5,0.55,0.6,0.65,0.7,0.75,0.8,0.85,0.9,0.95,1},{0.1,0.175,0.25,0.325,0.4,0.475,0.55,0.625,0.7,0.775,0.85,0.925,1})</f>
        <v>#DIV/0!</v>
      </c>
      <c r="U2443" s="320"/>
      <c r="V2443" s="344"/>
      <c r="W2443" s="342"/>
      <c r="X2443" s="320"/>
      <c r="Y2443" s="318">
        <f>R2443-(V2443/10)-X2443</f>
        <v>0</v>
      </c>
      <c r="Z2443" s="318" t="e">
        <f>Y2443*T2443*AE2443</f>
        <v>#DIV/0!</v>
      </c>
      <c r="AA2443" s="318" t="e">
        <f>U2443-V2443+Z2443</f>
        <v>#DIV/0!</v>
      </c>
      <c r="AB2443" s="270"/>
      <c r="AC2443" s="270"/>
      <c r="AD2443" s="281"/>
      <c r="AE2443" s="282" t="e">
        <f>VLOOKUP(AD2443,分类参数表!$I$2:$J$10,2,FALSE)</f>
        <v>#N/A</v>
      </c>
      <c r="AF2443" s="283"/>
      <c r="AG2443" s="269"/>
      <c r="AH2443" s="269"/>
      <c r="AI2443" s="269"/>
      <c r="AJ2443" s="269"/>
      <c r="AK2443" s="269"/>
      <c r="AL2443" s="269"/>
      <c r="AM2443" s="292"/>
      <c r="AN2443" s="293" t="e">
        <f t="shared" si="665"/>
        <v>#DIV/0!</v>
      </c>
      <c r="AO2443" s="298"/>
    </row>
    <row r="2444" spans="1:41" s="221" customFormat="1" ht="15" customHeight="1" x14ac:dyDescent="0.15">
      <c r="A2444" s="247"/>
      <c r="B2444" s="248">
        <f t="shared" ref="B2444:C2447" si="667">B2443</f>
        <v>0</v>
      </c>
      <c r="C2444" s="249">
        <f t="shared" si="667"/>
        <v>0</v>
      </c>
      <c r="D2444" s="250">
        <f>D2443+1</f>
        <v>2</v>
      </c>
      <c r="E2444" s="250"/>
      <c r="F2444" s="251"/>
      <c r="G2444" s="250"/>
      <c r="H2444" s="252"/>
      <c r="I2444" s="252"/>
      <c r="J2444" s="250"/>
      <c r="K2444" s="250"/>
      <c r="L2444" s="250"/>
      <c r="M2444" s="250"/>
      <c r="N2444" s="250"/>
      <c r="O2444" s="258">
        <f t="shared" si="664"/>
        <v>0</v>
      </c>
      <c r="P2444" s="333"/>
      <c r="Q2444" s="271"/>
      <c r="R2444" s="319"/>
      <c r="S2444" s="335"/>
      <c r="T2444" s="333"/>
      <c r="U2444" s="321"/>
      <c r="V2444" s="345"/>
      <c r="W2444" s="343"/>
      <c r="X2444" s="321"/>
      <c r="Y2444" s="319"/>
      <c r="Z2444" s="319"/>
      <c r="AA2444" s="319"/>
      <c r="AB2444" s="272"/>
      <c r="AC2444" s="272"/>
      <c r="AD2444" s="250">
        <f>AD2443</f>
        <v>0</v>
      </c>
      <c r="AE2444" s="284" t="e">
        <f>VLOOKUP(AD2444,分类参数表!$I$2:$J$10,2,FALSE)</f>
        <v>#N/A</v>
      </c>
      <c r="AF2444" s="285"/>
      <c r="AG2444" s="271"/>
      <c r="AH2444" s="271"/>
      <c r="AI2444" s="271"/>
      <c r="AJ2444" s="271"/>
      <c r="AK2444" s="271"/>
      <c r="AL2444" s="271"/>
      <c r="AM2444" s="294"/>
      <c r="AN2444" s="295" t="e">
        <f t="shared" si="665"/>
        <v>#DIV/0!</v>
      </c>
      <c r="AO2444" s="299"/>
    </row>
    <row r="2445" spans="1:41" s="221" customFormat="1" ht="15" customHeight="1" x14ac:dyDescent="0.15">
      <c r="A2445" s="247"/>
      <c r="B2445" s="248">
        <f t="shared" si="667"/>
        <v>0</v>
      </c>
      <c r="C2445" s="249">
        <f t="shared" si="667"/>
        <v>0</v>
      </c>
      <c r="D2445" s="250">
        <f>D2444+1</f>
        <v>3</v>
      </c>
      <c r="E2445" s="250"/>
      <c r="F2445" s="251"/>
      <c r="G2445" s="250"/>
      <c r="H2445" s="252"/>
      <c r="I2445" s="252"/>
      <c r="J2445" s="250"/>
      <c r="K2445" s="250"/>
      <c r="L2445" s="250"/>
      <c r="M2445" s="250"/>
      <c r="N2445" s="250"/>
      <c r="O2445" s="258">
        <f t="shared" si="664"/>
        <v>0</v>
      </c>
      <c r="P2445" s="333"/>
      <c r="Q2445" s="271"/>
      <c r="R2445" s="319"/>
      <c r="S2445" s="335"/>
      <c r="T2445" s="333"/>
      <c r="U2445" s="321"/>
      <c r="V2445" s="345"/>
      <c r="W2445" s="343"/>
      <c r="X2445" s="321"/>
      <c r="Y2445" s="319"/>
      <c r="Z2445" s="319"/>
      <c r="AA2445" s="319"/>
      <c r="AB2445" s="273"/>
      <c r="AC2445" s="273"/>
      <c r="AD2445" s="250">
        <f>AD2444</f>
        <v>0</v>
      </c>
      <c r="AE2445" s="284" t="e">
        <f>VLOOKUP(AD2445,分类参数表!$I$2:$J$10,2,FALSE)</f>
        <v>#N/A</v>
      </c>
      <c r="AF2445" s="285"/>
      <c r="AG2445" s="271"/>
      <c r="AH2445" s="271"/>
      <c r="AI2445" s="271"/>
      <c r="AJ2445" s="271"/>
      <c r="AK2445" s="271"/>
      <c r="AL2445" s="271"/>
      <c r="AM2445" s="294"/>
      <c r="AN2445" s="295" t="e">
        <f t="shared" si="665"/>
        <v>#DIV/0!</v>
      </c>
      <c r="AO2445" s="299"/>
    </row>
    <row r="2446" spans="1:41" s="221" customFormat="1" ht="15" customHeight="1" x14ac:dyDescent="0.15">
      <c r="A2446" s="247"/>
      <c r="B2446" s="248">
        <f t="shared" si="667"/>
        <v>0</v>
      </c>
      <c r="C2446" s="249">
        <f t="shared" si="667"/>
        <v>0</v>
      </c>
      <c r="D2446" s="250">
        <f>D2445+1</f>
        <v>4</v>
      </c>
      <c r="E2446" s="250"/>
      <c r="F2446" s="251"/>
      <c r="G2446" s="250"/>
      <c r="H2446" s="250"/>
      <c r="I2446" s="250"/>
      <c r="J2446" s="250"/>
      <c r="K2446" s="250"/>
      <c r="L2446" s="250"/>
      <c r="M2446" s="250"/>
      <c r="N2446" s="250"/>
      <c r="O2446" s="258">
        <f t="shared" si="664"/>
        <v>0</v>
      </c>
      <c r="P2446" s="333"/>
      <c r="Q2446" s="271"/>
      <c r="R2446" s="319"/>
      <c r="S2446" s="335"/>
      <c r="T2446" s="333"/>
      <c r="U2446" s="321"/>
      <c r="V2446" s="345"/>
      <c r="W2446" s="343"/>
      <c r="X2446" s="321"/>
      <c r="Y2446" s="319"/>
      <c r="Z2446" s="319"/>
      <c r="AA2446" s="319"/>
      <c r="AB2446" s="272"/>
      <c r="AC2446" s="272"/>
      <c r="AD2446" s="250">
        <f>AD2445</f>
        <v>0</v>
      </c>
      <c r="AE2446" s="284" t="e">
        <f>VLOOKUP(AD2446,分类参数表!$I$2:$J$10,2,FALSE)</f>
        <v>#N/A</v>
      </c>
      <c r="AF2446" s="285"/>
      <c r="AG2446" s="271"/>
      <c r="AH2446" s="271"/>
      <c r="AI2446" s="271"/>
      <c r="AJ2446" s="271"/>
      <c r="AK2446" s="271"/>
      <c r="AL2446" s="271"/>
      <c r="AM2446" s="294"/>
      <c r="AN2446" s="295" t="e">
        <f t="shared" si="665"/>
        <v>#DIV/0!</v>
      </c>
      <c r="AO2446" s="299"/>
    </row>
    <row r="2447" spans="1:41" s="221" customFormat="1" ht="15" customHeight="1" x14ac:dyDescent="0.15">
      <c r="A2447" s="247"/>
      <c r="B2447" s="248">
        <f t="shared" si="667"/>
        <v>0</v>
      </c>
      <c r="C2447" s="249">
        <f t="shared" si="667"/>
        <v>0</v>
      </c>
      <c r="D2447" s="250">
        <f>D2446+1</f>
        <v>5</v>
      </c>
      <c r="E2447" s="250"/>
      <c r="F2447" s="251"/>
      <c r="G2447" s="250"/>
      <c r="H2447" s="250"/>
      <c r="I2447" s="250"/>
      <c r="J2447" s="250"/>
      <c r="K2447" s="250"/>
      <c r="L2447" s="250"/>
      <c r="M2447" s="250"/>
      <c r="N2447" s="250"/>
      <c r="O2447" s="258">
        <f t="shared" si="664"/>
        <v>0</v>
      </c>
      <c r="P2447" s="333"/>
      <c r="Q2447" s="271"/>
      <c r="R2447" s="319"/>
      <c r="S2447" s="335"/>
      <c r="T2447" s="333"/>
      <c r="U2447" s="321"/>
      <c r="V2447" s="345"/>
      <c r="W2447" s="343"/>
      <c r="X2447" s="321"/>
      <c r="Y2447" s="319"/>
      <c r="Z2447" s="319"/>
      <c r="AA2447" s="319"/>
      <c r="AB2447" s="272"/>
      <c r="AC2447" s="272"/>
      <c r="AD2447" s="250">
        <f>AD2446</f>
        <v>0</v>
      </c>
      <c r="AE2447" s="284" t="e">
        <f>VLOOKUP(AD2447,分类参数表!$I$2:$J$10,2,FALSE)</f>
        <v>#N/A</v>
      </c>
      <c r="AF2447" s="285"/>
      <c r="AG2447" s="271"/>
      <c r="AH2447" s="271"/>
      <c r="AI2447" s="271"/>
      <c r="AJ2447" s="271"/>
      <c r="AK2447" s="271"/>
      <c r="AL2447" s="271"/>
      <c r="AM2447" s="294"/>
      <c r="AN2447" s="295" t="e">
        <f t="shared" si="665"/>
        <v>#DIV/0!</v>
      </c>
      <c r="AO2447" s="299"/>
    </row>
    <row r="2448" spans="1:41" s="218" customFormat="1" ht="15" customHeight="1" x14ac:dyDescent="0.15">
      <c r="A2448" s="229"/>
      <c r="B2448" s="230"/>
      <c r="C2448" s="231"/>
      <c r="D2448" s="232">
        <v>1</v>
      </c>
      <c r="E2448" s="233"/>
      <c r="F2448" s="233"/>
      <c r="G2448" s="232"/>
      <c r="H2448" s="234"/>
      <c r="I2448" s="234"/>
      <c r="J2448" s="232"/>
      <c r="K2448" s="233"/>
      <c r="L2448" s="232"/>
      <c r="M2448" s="232"/>
      <c r="N2448" s="232"/>
      <c r="O2448" s="255">
        <f t="shared" si="664"/>
        <v>0</v>
      </c>
      <c r="P2448" s="322">
        <f>SUM(O2448:O2452)</f>
        <v>0</v>
      </c>
      <c r="Q2448" s="264"/>
      <c r="R2448" s="330">
        <f>SUMPRODUCT(Q2448:Q2452+0)</f>
        <v>0</v>
      </c>
      <c r="S2448" s="346" t="e">
        <f>R2448/P2448</f>
        <v>#DIV/0!</v>
      </c>
      <c r="T2448" s="322" t="e">
        <f>LOOKUP(S2448,{0.4,0.45,0.5,0.55,0.6,0.65,0.7,0.75,0.8,0.85,0.9,0.95,1},{0.1,0.175,0.25,0.325,0.4,0.475,0.55,0.625,0.7,0.775,0.85,0.925,1})</f>
        <v>#DIV/0!</v>
      </c>
      <c r="U2448" s="324"/>
      <c r="V2448" s="326"/>
      <c r="W2448" s="328"/>
      <c r="X2448" s="324"/>
      <c r="Y2448" s="330">
        <f>R2448-(V2448/10)-X2448</f>
        <v>0</v>
      </c>
      <c r="Z2448" s="330" t="e">
        <f>Y2448*T2448*AE2448</f>
        <v>#DIV/0!</v>
      </c>
      <c r="AA2448" s="330" t="e">
        <f>U2448-V2448+Z2448</f>
        <v>#DIV/0!</v>
      </c>
      <c r="AB2448" s="265"/>
      <c r="AC2448" s="265"/>
      <c r="AD2448" s="276"/>
      <c r="AE2448" s="277" t="e">
        <f>VLOOKUP(AD2448,分类参数表!$I$2:$J$10,2,FALSE)</f>
        <v>#N/A</v>
      </c>
      <c r="AF2448" s="278"/>
      <c r="AG2448" s="264"/>
      <c r="AH2448" s="264"/>
      <c r="AI2448" s="264"/>
      <c r="AJ2448" s="264"/>
      <c r="AK2448" s="264"/>
      <c r="AL2448" s="264"/>
      <c r="AM2448" s="288"/>
      <c r="AN2448" s="289" t="e">
        <f t="shared" si="665"/>
        <v>#DIV/0!</v>
      </c>
      <c r="AO2448" s="296"/>
    </row>
    <row r="2449" spans="1:41" s="219" customFormat="1" ht="15" customHeight="1" x14ac:dyDescent="0.15">
      <c r="A2449" s="235"/>
      <c r="B2449" s="236">
        <f t="shared" ref="B2449:C2452" si="668">B2448</f>
        <v>0</v>
      </c>
      <c r="C2449" s="237">
        <f t="shared" si="668"/>
        <v>0</v>
      </c>
      <c r="D2449" s="238">
        <f>D2448+1</f>
        <v>2</v>
      </c>
      <c r="E2449" s="238"/>
      <c r="F2449" s="239"/>
      <c r="G2449" s="238"/>
      <c r="H2449" s="240"/>
      <c r="I2449" s="240"/>
      <c r="J2449" s="238"/>
      <c r="K2449" s="238"/>
      <c r="L2449" s="238"/>
      <c r="M2449" s="238"/>
      <c r="N2449" s="238"/>
      <c r="O2449" s="256">
        <f t="shared" si="664"/>
        <v>0</v>
      </c>
      <c r="P2449" s="323"/>
      <c r="Q2449" s="266"/>
      <c r="R2449" s="331"/>
      <c r="S2449" s="347"/>
      <c r="T2449" s="323"/>
      <c r="U2449" s="325"/>
      <c r="V2449" s="327"/>
      <c r="W2449" s="329"/>
      <c r="X2449" s="325"/>
      <c r="Y2449" s="331"/>
      <c r="Z2449" s="331"/>
      <c r="AA2449" s="331"/>
      <c r="AB2449" s="267"/>
      <c r="AC2449" s="267"/>
      <c r="AD2449" s="238">
        <f>AD2448</f>
        <v>0</v>
      </c>
      <c r="AE2449" s="279" t="e">
        <f>VLOOKUP(AD2449,分类参数表!$I$2:$J$10,2,FALSE)</f>
        <v>#N/A</v>
      </c>
      <c r="AF2449" s="280"/>
      <c r="AG2449" s="266"/>
      <c r="AH2449" s="266"/>
      <c r="AI2449" s="266"/>
      <c r="AJ2449" s="266"/>
      <c r="AK2449" s="266"/>
      <c r="AL2449" s="266"/>
      <c r="AM2449" s="290"/>
      <c r="AN2449" s="291" t="e">
        <f t="shared" si="665"/>
        <v>#DIV/0!</v>
      </c>
      <c r="AO2449" s="297"/>
    </row>
    <row r="2450" spans="1:41" s="219" customFormat="1" ht="15" customHeight="1" x14ac:dyDescent="0.15">
      <c r="A2450" s="235"/>
      <c r="B2450" s="236">
        <f t="shared" si="668"/>
        <v>0</v>
      </c>
      <c r="C2450" s="237">
        <f t="shared" si="668"/>
        <v>0</v>
      </c>
      <c r="D2450" s="238">
        <f>D2449+1</f>
        <v>3</v>
      </c>
      <c r="E2450" s="238"/>
      <c r="F2450" s="239"/>
      <c r="G2450" s="238"/>
      <c r="H2450" s="240"/>
      <c r="I2450" s="240"/>
      <c r="J2450" s="238"/>
      <c r="K2450" s="238"/>
      <c r="L2450" s="238"/>
      <c r="M2450" s="238"/>
      <c r="N2450" s="238"/>
      <c r="O2450" s="256">
        <f t="shared" si="664"/>
        <v>0</v>
      </c>
      <c r="P2450" s="323"/>
      <c r="Q2450" s="266"/>
      <c r="R2450" s="331"/>
      <c r="S2450" s="347"/>
      <c r="T2450" s="323"/>
      <c r="U2450" s="325"/>
      <c r="V2450" s="327"/>
      <c r="W2450" s="329"/>
      <c r="X2450" s="325"/>
      <c r="Y2450" s="331"/>
      <c r="Z2450" s="331"/>
      <c r="AA2450" s="331"/>
      <c r="AB2450" s="268"/>
      <c r="AC2450" s="268"/>
      <c r="AD2450" s="238">
        <f>AD2449</f>
        <v>0</v>
      </c>
      <c r="AE2450" s="279" t="e">
        <f>VLOOKUP(AD2450,分类参数表!$I$2:$J$10,2,FALSE)</f>
        <v>#N/A</v>
      </c>
      <c r="AF2450" s="280"/>
      <c r="AG2450" s="266"/>
      <c r="AH2450" s="266"/>
      <c r="AI2450" s="266"/>
      <c r="AJ2450" s="266"/>
      <c r="AK2450" s="266"/>
      <c r="AL2450" s="266"/>
      <c r="AM2450" s="290"/>
      <c r="AN2450" s="291" t="e">
        <f t="shared" si="665"/>
        <v>#DIV/0!</v>
      </c>
      <c r="AO2450" s="297"/>
    </row>
    <row r="2451" spans="1:41" s="219" customFormat="1" ht="15" customHeight="1" x14ac:dyDescent="0.15">
      <c r="A2451" s="235"/>
      <c r="B2451" s="236">
        <f t="shared" si="668"/>
        <v>0</v>
      </c>
      <c r="C2451" s="237">
        <f t="shared" si="668"/>
        <v>0</v>
      </c>
      <c r="D2451" s="238">
        <f>D2450+1</f>
        <v>4</v>
      </c>
      <c r="E2451" s="238"/>
      <c r="F2451" s="239"/>
      <c r="G2451" s="238"/>
      <c r="H2451" s="238"/>
      <c r="I2451" s="238"/>
      <c r="J2451" s="238"/>
      <c r="K2451" s="238"/>
      <c r="L2451" s="238"/>
      <c r="M2451" s="238"/>
      <c r="N2451" s="238"/>
      <c r="O2451" s="256">
        <f t="shared" si="664"/>
        <v>0</v>
      </c>
      <c r="P2451" s="323"/>
      <c r="Q2451" s="266"/>
      <c r="R2451" s="331"/>
      <c r="S2451" s="347"/>
      <c r="T2451" s="323"/>
      <c r="U2451" s="325"/>
      <c r="V2451" s="327"/>
      <c r="W2451" s="329"/>
      <c r="X2451" s="325"/>
      <c r="Y2451" s="331"/>
      <c r="Z2451" s="331"/>
      <c r="AA2451" s="331"/>
      <c r="AB2451" s="267"/>
      <c r="AC2451" s="267"/>
      <c r="AD2451" s="238">
        <f>AD2450</f>
        <v>0</v>
      </c>
      <c r="AE2451" s="279" t="e">
        <f>VLOOKUP(AD2451,分类参数表!$I$2:$J$10,2,FALSE)</f>
        <v>#N/A</v>
      </c>
      <c r="AF2451" s="280"/>
      <c r="AG2451" s="266"/>
      <c r="AH2451" s="266"/>
      <c r="AI2451" s="266"/>
      <c r="AJ2451" s="266"/>
      <c r="AK2451" s="266"/>
      <c r="AL2451" s="266"/>
      <c r="AM2451" s="290"/>
      <c r="AN2451" s="291" t="e">
        <f t="shared" si="665"/>
        <v>#DIV/0!</v>
      </c>
      <c r="AO2451" s="297"/>
    </row>
    <row r="2452" spans="1:41" s="219" customFormat="1" ht="15" customHeight="1" x14ac:dyDescent="0.15">
      <c r="A2452" s="235"/>
      <c r="B2452" s="236">
        <f t="shared" si="668"/>
        <v>0</v>
      </c>
      <c r="C2452" s="237">
        <f t="shared" si="668"/>
        <v>0</v>
      </c>
      <c r="D2452" s="238">
        <f>D2451+1</f>
        <v>5</v>
      </c>
      <c r="E2452" s="238"/>
      <c r="F2452" s="239"/>
      <c r="G2452" s="238"/>
      <c r="H2452" s="238"/>
      <c r="I2452" s="238"/>
      <c r="J2452" s="238"/>
      <c r="K2452" s="238"/>
      <c r="L2452" s="238"/>
      <c r="M2452" s="238"/>
      <c r="N2452" s="238"/>
      <c r="O2452" s="256">
        <f t="shared" si="664"/>
        <v>0</v>
      </c>
      <c r="P2452" s="323"/>
      <c r="Q2452" s="266"/>
      <c r="R2452" s="331"/>
      <c r="S2452" s="347"/>
      <c r="T2452" s="323"/>
      <c r="U2452" s="325"/>
      <c r="V2452" s="327"/>
      <c r="W2452" s="329"/>
      <c r="X2452" s="325"/>
      <c r="Y2452" s="331"/>
      <c r="Z2452" s="331"/>
      <c r="AA2452" s="331"/>
      <c r="AB2452" s="267"/>
      <c r="AC2452" s="267"/>
      <c r="AD2452" s="238">
        <f>AD2451</f>
        <v>0</v>
      </c>
      <c r="AE2452" s="279" t="e">
        <f>VLOOKUP(AD2452,分类参数表!$I$2:$J$10,2,FALSE)</f>
        <v>#N/A</v>
      </c>
      <c r="AF2452" s="280"/>
      <c r="AG2452" s="266"/>
      <c r="AH2452" s="266"/>
      <c r="AI2452" s="266"/>
      <c r="AJ2452" s="266"/>
      <c r="AK2452" s="266"/>
      <c r="AL2452" s="266"/>
      <c r="AM2452" s="290"/>
      <c r="AN2452" s="291" t="e">
        <f t="shared" si="665"/>
        <v>#DIV/0!</v>
      </c>
      <c r="AO2452" s="297"/>
    </row>
    <row r="2453" spans="1:41" s="220" customFormat="1" ht="15" customHeight="1" x14ac:dyDescent="0.15">
      <c r="A2453" s="241"/>
      <c r="B2453" s="242"/>
      <c r="C2453" s="243"/>
      <c r="D2453" s="244">
        <v>1</v>
      </c>
      <c r="E2453" s="245"/>
      <c r="F2453" s="245"/>
      <c r="G2453" s="244"/>
      <c r="H2453" s="246"/>
      <c r="I2453" s="246"/>
      <c r="J2453" s="244"/>
      <c r="K2453" s="245"/>
      <c r="L2453" s="244"/>
      <c r="M2453" s="244"/>
      <c r="N2453" s="244"/>
      <c r="O2453" s="257">
        <f t="shared" si="664"/>
        <v>0</v>
      </c>
      <c r="P2453" s="332">
        <f>SUM(O2453:O2457)</f>
        <v>0</v>
      </c>
      <c r="Q2453" s="269"/>
      <c r="R2453" s="318">
        <f>SUMPRODUCT(Q2453:Q2457+0)</f>
        <v>0</v>
      </c>
      <c r="S2453" s="334" t="e">
        <f>R2453/P2453</f>
        <v>#DIV/0!</v>
      </c>
      <c r="T2453" s="332" t="e">
        <f>LOOKUP(S2453,{0.4,0.45,0.5,0.55,0.6,0.65,0.7,0.75,0.8,0.85,0.9,0.95,1},{0.1,0.175,0.25,0.325,0.4,0.475,0.55,0.625,0.7,0.775,0.85,0.925,1})</f>
        <v>#DIV/0!</v>
      </c>
      <c r="U2453" s="320"/>
      <c r="V2453" s="344"/>
      <c r="W2453" s="342"/>
      <c r="X2453" s="320"/>
      <c r="Y2453" s="318">
        <f>R2453-(V2453/10)-X2453</f>
        <v>0</v>
      </c>
      <c r="Z2453" s="318" t="e">
        <f>Y2453*T2453*AE2453</f>
        <v>#DIV/0!</v>
      </c>
      <c r="AA2453" s="318" t="e">
        <f>U2453-V2453+Z2453</f>
        <v>#DIV/0!</v>
      </c>
      <c r="AB2453" s="270"/>
      <c r="AC2453" s="270"/>
      <c r="AD2453" s="281"/>
      <c r="AE2453" s="282" t="e">
        <f>VLOOKUP(AD2453,分类参数表!$I$2:$J$10,2,FALSE)</f>
        <v>#N/A</v>
      </c>
      <c r="AF2453" s="283"/>
      <c r="AG2453" s="269"/>
      <c r="AH2453" s="269"/>
      <c r="AI2453" s="269"/>
      <c r="AJ2453" s="269"/>
      <c r="AK2453" s="269"/>
      <c r="AL2453" s="269"/>
      <c r="AM2453" s="292"/>
      <c r="AN2453" s="293" t="e">
        <f t="shared" si="665"/>
        <v>#DIV/0!</v>
      </c>
      <c r="AO2453" s="298"/>
    </row>
    <row r="2454" spans="1:41" s="221" customFormat="1" ht="15" customHeight="1" x14ac:dyDescent="0.15">
      <c r="A2454" s="247"/>
      <c r="B2454" s="248">
        <f t="shared" ref="B2454:C2457" si="669">B2453</f>
        <v>0</v>
      </c>
      <c r="C2454" s="249">
        <f t="shared" si="669"/>
        <v>0</v>
      </c>
      <c r="D2454" s="250">
        <f>D2453+1</f>
        <v>2</v>
      </c>
      <c r="E2454" s="250"/>
      <c r="F2454" s="251"/>
      <c r="G2454" s="250"/>
      <c r="H2454" s="252"/>
      <c r="I2454" s="252"/>
      <c r="J2454" s="250"/>
      <c r="K2454" s="250"/>
      <c r="L2454" s="250"/>
      <c r="M2454" s="250"/>
      <c r="N2454" s="250"/>
      <c r="O2454" s="258">
        <f t="shared" si="664"/>
        <v>0</v>
      </c>
      <c r="P2454" s="333"/>
      <c r="Q2454" s="271"/>
      <c r="R2454" s="319"/>
      <c r="S2454" s="335"/>
      <c r="T2454" s="333"/>
      <c r="U2454" s="321"/>
      <c r="V2454" s="345"/>
      <c r="W2454" s="343"/>
      <c r="X2454" s="321"/>
      <c r="Y2454" s="319"/>
      <c r="Z2454" s="319"/>
      <c r="AA2454" s="319"/>
      <c r="AB2454" s="272"/>
      <c r="AC2454" s="272"/>
      <c r="AD2454" s="250">
        <f>AD2453</f>
        <v>0</v>
      </c>
      <c r="AE2454" s="284" t="e">
        <f>VLOOKUP(AD2454,分类参数表!$I$2:$J$10,2,FALSE)</f>
        <v>#N/A</v>
      </c>
      <c r="AF2454" s="285"/>
      <c r="AG2454" s="271"/>
      <c r="AH2454" s="271"/>
      <c r="AI2454" s="271"/>
      <c r="AJ2454" s="271"/>
      <c r="AK2454" s="271"/>
      <c r="AL2454" s="271"/>
      <c r="AM2454" s="294"/>
      <c r="AN2454" s="295" t="e">
        <f t="shared" si="665"/>
        <v>#DIV/0!</v>
      </c>
      <c r="AO2454" s="299"/>
    </row>
    <row r="2455" spans="1:41" s="221" customFormat="1" ht="15" customHeight="1" x14ac:dyDescent="0.15">
      <c r="A2455" s="247"/>
      <c r="B2455" s="248">
        <f t="shared" si="669"/>
        <v>0</v>
      </c>
      <c r="C2455" s="249">
        <f t="shared" si="669"/>
        <v>0</v>
      </c>
      <c r="D2455" s="250">
        <f>D2454+1</f>
        <v>3</v>
      </c>
      <c r="E2455" s="250"/>
      <c r="F2455" s="251"/>
      <c r="G2455" s="250"/>
      <c r="H2455" s="252"/>
      <c r="I2455" s="252"/>
      <c r="J2455" s="250"/>
      <c r="K2455" s="250"/>
      <c r="L2455" s="250"/>
      <c r="M2455" s="250"/>
      <c r="N2455" s="250"/>
      <c r="O2455" s="258">
        <f t="shared" si="664"/>
        <v>0</v>
      </c>
      <c r="P2455" s="333"/>
      <c r="Q2455" s="271"/>
      <c r="R2455" s="319"/>
      <c r="S2455" s="335"/>
      <c r="T2455" s="333"/>
      <c r="U2455" s="321"/>
      <c r="V2455" s="345"/>
      <c r="W2455" s="343"/>
      <c r="X2455" s="321"/>
      <c r="Y2455" s="319"/>
      <c r="Z2455" s="319"/>
      <c r="AA2455" s="319"/>
      <c r="AB2455" s="273"/>
      <c r="AC2455" s="273"/>
      <c r="AD2455" s="250">
        <f>AD2454</f>
        <v>0</v>
      </c>
      <c r="AE2455" s="284" t="e">
        <f>VLOOKUP(AD2455,分类参数表!$I$2:$J$10,2,FALSE)</f>
        <v>#N/A</v>
      </c>
      <c r="AF2455" s="285"/>
      <c r="AG2455" s="271"/>
      <c r="AH2455" s="271"/>
      <c r="AI2455" s="271"/>
      <c r="AJ2455" s="271"/>
      <c r="AK2455" s="271"/>
      <c r="AL2455" s="271"/>
      <c r="AM2455" s="294"/>
      <c r="AN2455" s="295" t="e">
        <f t="shared" si="665"/>
        <v>#DIV/0!</v>
      </c>
      <c r="AO2455" s="299"/>
    </row>
    <row r="2456" spans="1:41" s="221" customFormat="1" ht="15" customHeight="1" x14ac:dyDescent="0.15">
      <c r="A2456" s="247"/>
      <c r="B2456" s="248">
        <f t="shared" si="669"/>
        <v>0</v>
      </c>
      <c r="C2456" s="249">
        <f t="shared" si="669"/>
        <v>0</v>
      </c>
      <c r="D2456" s="250">
        <f>D2455+1</f>
        <v>4</v>
      </c>
      <c r="E2456" s="250"/>
      <c r="F2456" s="251"/>
      <c r="G2456" s="250"/>
      <c r="H2456" s="250"/>
      <c r="I2456" s="250"/>
      <c r="J2456" s="250"/>
      <c r="K2456" s="250"/>
      <c r="L2456" s="250"/>
      <c r="M2456" s="250"/>
      <c r="N2456" s="250"/>
      <c r="O2456" s="258">
        <f t="shared" si="664"/>
        <v>0</v>
      </c>
      <c r="P2456" s="333"/>
      <c r="Q2456" s="271"/>
      <c r="R2456" s="319"/>
      <c r="S2456" s="335"/>
      <c r="T2456" s="333"/>
      <c r="U2456" s="321"/>
      <c r="V2456" s="345"/>
      <c r="W2456" s="343"/>
      <c r="X2456" s="321"/>
      <c r="Y2456" s="319"/>
      <c r="Z2456" s="319"/>
      <c r="AA2456" s="319"/>
      <c r="AB2456" s="272"/>
      <c r="AC2456" s="272"/>
      <c r="AD2456" s="250">
        <f>AD2455</f>
        <v>0</v>
      </c>
      <c r="AE2456" s="284" t="e">
        <f>VLOOKUP(AD2456,分类参数表!$I$2:$J$10,2,FALSE)</f>
        <v>#N/A</v>
      </c>
      <c r="AF2456" s="285"/>
      <c r="AG2456" s="271"/>
      <c r="AH2456" s="271"/>
      <c r="AI2456" s="271"/>
      <c r="AJ2456" s="271"/>
      <c r="AK2456" s="271"/>
      <c r="AL2456" s="271"/>
      <c r="AM2456" s="294"/>
      <c r="AN2456" s="295" t="e">
        <f t="shared" si="665"/>
        <v>#DIV/0!</v>
      </c>
      <c r="AO2456" s="299"/>
    </row>
    <row r="2457" spans="1:41" s="221" customFormat="1" ht="15" customHeight="1" x14ac:dyDescent="0.15">
      <c r="A2457" s="247"/>
      <c r="B2457" s="248">
        <f t="shared" si="669"/>
        <v>0</v>
      </c>
      <c r="C2457" s="249">
        <f t="shared" si="669"/>
        <v>0</v>
      </c>
      <c r="D2457" s="250">
        <f>D2456+1</f>
        <v>5</v>
      </c>
      <c r="E2457" s="250"/>
      <c r="F2457" s="251"/>
      <c r="G2457" s="250"/>
      <c r="H2457" s="250"/>
      <c r="I2457" s="250"/>
      <c r="J2457" s="250"/>
      <c r="K2457" s="250"/>
      <c r="L2457" s="250"/>
      <c r="M2457" s="250"/>
      <c r="N2457" s="250"/>
      <c r="O2457" s="258">
        <f t="shared" si="664"/>
        <v>0</v>
      </c>
      <c r="P2457" s="333"/>
      <c r="Q2457" s="271"/>
      <c r="R2457" s="319"/>
      <c r="S2457" s="335"/>
      <c r="T2457" s="333"/>
      <c r="U2457" s="321"/>
      <c r="V2457" s="345"/>
      <c r="W2457" s="343"/>
      <c r="X2457" s="321"/>
      <c r="Y2457" s="319"/>
      <c r="Z2457" s="319"/>
      <c r="AA2457" s="319"/>
      <c r="AB2457" s="272"/>
      <c r="AC2457" s="272"/>
      <c r="AD2457" s="250">
        <f>AD2456</f>
        <v>0</v>
      </c>
      <c r="AE2457" s="284" t="e">
        <f>VLOOKUP(AD2457,分类参数表!$I$2:$J$10,2,FALSE)</f>
        <v>#N/A</v>
      </c>
      <c r="AF2457" s="285"/>
      <c r="AG2457" s="271"/>
      <c r="AH2457" s="271"/>
      <c r="AI2457" s="271"/>
      <c r="AJ2457" s="271"/>
      <c r="AK2457" s="271"/>
      <c r="AL2457" s="271"/>
      <c r="AM2457" s="294"/>
      <c r="AN2457" s="295" t="e">
        <f t="shared" si="665"/>
        <v>#DIV/0!</v>
      </c>
      <c r="AO2457" s="299"/>
    </row>
    <row r="2458" spans="1:41" s="218" customFormat="1" ht="15" customHeight="1" x14ac:dyDescent="0.15">
      <c r="A2458" s="229"/>
      <c r="B2458" s="230"/>
      <c r="C2458" s="231"/>
      <c r="D2458" s="232">
        <v>1</v>
      </c>
      <c r="E2458" s="233"/>
      <c r="F2458" s="233"/>
      <c r="G2458" s="232"/>
      <c r="H2458" s="234"/>
      <c r="I2458" s="234"/>
      <c r="J2458" s="232"/>
      <c r="K2458" s="233"/>
      <c r="L2458" s="232"/>
      <c r="M2458" s="232"/>
      <c r="N2458" s="232"/>
      <c r="O2458" s="255">
        <f t="shared" si="664"/>
        <v>0</v>
      </c>
      <c r="P2458" s="322">
        <f>SUM(O2458:O2462)</f>
        <v>0</v>
      </c>
      <c r="Q2458" s="264"/>
      <c r="R2458" s="330">
        <f>SUMPRODUCT(Q2458:Q2462+0)</f>
        <v>0</v>
      </c>
      <c r="S2458" s="346" t="e">
        <f>R2458/P2458</f>
        <v>#DIV/0!</v>
      </c>
      <c r="T2458" s="322" t="e">
        <f>LOOKUP(S2458,{0.4,0.45,0.5,0.55,0.6,0.65,0.7,0.75,0.8,0.85,0.9,0.95,1},{0.1,0.175,0.25,0.325,0.4,0.475,0.55,0.625,0.7,0.775,0.85,0.925,1})</f>
        <v>#DIV/0!</v>
      </c>
      <c r="U2458" s="324"/>
      <c r="V2458" s="326"/>
      <c r="W2458" s="328"/>
      <c r="X2458" s="324"/>
      <c r="Y2458" s="330">
        <f>R2458-(V2458/10)-X2458</f>
        <v>0</v>
      </c>
      <c r="Z2458" s="330" t="e">
        <f>Y2458*T2458*AE2458</f>
        <v>#DIV/0!</v>
      </c>
      <c r="AA2458" s="330" t="e">
        <f>U2458-V2458+Z2458</f>
        <v>#DIV/0!</v>
      </c>
      <c r="AB2458" s="265"/>
      <c r="AC2458" s="265"/>
      <c r="AD2458" s="276"/>
      <c r="AE2458" s="277" t="e">
        <f>VLOOKUP(AD2458,分类参数表!$I$2:$J$10,2,FALSE)</f>
        <v>#N/A</v>
      </c>
      <c r="AF2458" s="278"/>
      <c r="AG2458" s="264"/>
      <c r="AH2458" s="264"/>
      <c r="AI2458" s="264"/>
      <c r="AJ2458" s="264"/>
      <c r="AK2458" s="264"/>
      <c r="AL2458" s="264"/>
      <c r="AM2458" s="288"/>
      <c r="AN2458" s="289" t="e">
        <f t="shared" si="665"/>
        <v>#DIV/0!</v>
      </c>
      <c r="AO2458" s="296"/>
    </row>
    <row r="2459" spans="1:41" s="219" customFormat="1" ht="15" customHeight="1" x14ac:dyDescent="0.15">
      <c r="A2459" s="235"/>
      <c r="B2459" s="236">
        <f t="shared" ref="B2459:C2462" si="670">B2458</f>
        <v>0</v>
      </c>
      <c r="C2459" s="237">
        <f t="shared" si="670"/>
        <v>0</v>
      </c>
      <c r="D2459" s="238">
        <f>D2458+1</f>
        <v>2</v>
      </c>
      <c r="E2459" s="238"/>
      <c r="F2459" s="239"/>
      <c r="G2459" s="238"/>
      <c r="H2459" s="240"/>
      <c r="I2459" s="240"/>
      <c r="J2459" s="238"/>
      <c r="K2459" s="238"/>
      <c r="L2459" s="238"/>
      <c r="M2459" s="238"/>
      <c r="N2459" s="238"/>
      <c r="O2459" s="256">
        <f t="shared" si="664"/>
        <v>0</v>
      </c>
      <c r="P2459" s="323"/>
      <c r="Q2459" s="266"/>
      <c r="R2459" s="331"/>
      <c r="S2459" s="347"/>
      <c r="T2459" s="323"/>
      <c r="U2459" s="325"/>
      <c r="V2459" s="327"/>
      <c r="W2459" s="329"/>
      <c r="X2459" s="325"/>
      <c r="Y2459" s="331"/>
      <c r="Z2459" s="331"/>
      <c r="AA2459" s="331"/>
      <c r="AB2459" s="267"/>
      <c r="AC2459" s="267"/>
      <c r="AD2459" s="238">
        <f>AD2458</f>
        <v>0</v>
      </c>
      <c r="AE2459" s="279" t="e">
        <f>VLOOKUP(AD2459,分类参数表!$I$2:$J$10,2,FALSE)</f>
        <v>#N/A</v>
      </c>
      <c r="AF2459" s="280"/>
      <c r="AG2459" s="266"/>
      <c r="AH2459" s="266"/>
      <c r="AI2459" s="266"/>
      <c r="AJ2459" s="266"/>
      <c r="AK2459" s="266"/>
      <c r="AL2459" s="266"/>
      <c r="AM2459" s="290"/>
      <c r="AN2459" s="291" t="e">
        <f t="shared" si="665"/>
        <v>#DIV/0!</v>
      </c>
      <c r="AO2459" s="297"/>
    </row>
    <row r="2460" spans="1:41" s="219" customFormat="1" ht="15" customHeight="1" x14ac:dyDescent="0.15">
      <c r="A2460" s="235"/>
      <c r="B2460" s="236">
        <f t="shared" si="670"/>
        <v>0</v>
      </c>
      <c r="C2460" s="237">
        <f t="shared" si="670"/>
        <v>0</v>
      </c>
      <c r="D2460" s="238">
        <f>D2459+1</f>
        <v>3</v>
      </c>
      <c r="E2460" s="238"/>
      <c r="F2460" s="239"/>
      <c r="G2460" s="238"/>
      <c r="H2460" s="240"/>
      <c r="I2460" s="240"/>
      <c r="J2460" s="238"/>
      <c r="K2460" s="238"/>
      <c r="L2460" s="238"/>
      <c r="M2460" s="238"/>
      <c r="N2460" s="238"/>
      <c r="O2460" s="256">
        <f t="shared" si="664"/>
        <v>0</v>
      </c>
      <c r="P2460" s="323"/>
      <c r="Q2460" s="266"/>
      <c r="R2460" s="331"/>
      <c r="S2460" s="347"/>
      <c r="T2460" s="323"/>
      <c r="U2460" s="325"/>
      <c r="V2460" s="327"/>
      <c r="W2460" s="329"/>
      <c r="X2460" s="325"/>
      <c r="Y2460" s="331"/>
      <c r="Z2460" s="331"/>
      <c r="AA2460" s="331"/>
      <c r="AB2460" s="268"/>
      <c r="AC2460" s="268"/>
      <c r="AD2460" s="238">
        <f>AD2459</f>
        <v>0</v>
      </c>
      <c r="AE2460" s="279" t="e">
        <f>VLOOKUP(AD2460,分类参数表!$I$2:$J$10,2,FALSE)</f>
        <v>#N/A</v>
      </c>
      <c r="AF2460" s="280"/>
      <c r="AG2460" s="266"/>
      <c r="AH2460" s="266"/>
      <c r="AI2460" s="266"/>
      <c r="AJ2460" s="266"/>
      <c r="AK2460" s="266"/>
      <c r="AL2460" s="266"/>
      <c r="AM2460" s="290"/>
      <c r="AN2460" s="291" t="e">
        <f t="shared" si="665"/>
        <v>#DIV/0!</v>
      </c>
      <c r="AO2460" s="297"/>
    </row>
    <row r="2461" spans="1:41" s="219" customFormat="1" ht="15" customHeight="1" x14ac:dyDescent="0.15">
      <c r="A2461" s="235"/>
      <c r="B2461" s="236">
        <f t="shared" si="670"/>
        <v>0</v>
      </c>
      <c r="C2461" s="237">
        <f t="shared" si="670"/>
        <v>0</v>
      </c>
      <c r="D2461" s="238">
        <f>D2460+1</f>
        <v>4</v>
      </c>
      <c r="E2461" s="238"/>
      <c r="F2461" s="239"/>
      <c r="G2461" s="238"/>
      <c r="H2461" s="238"/>
      <c r="I2461" s="238"/>
      <c r="J2461" s="238"/>
      <c r="K2461" s="238"/>
      <c r="L2461" s="238"/>
      <c r="M2461" s="238"/>
      <c r="N2461" s="238"/>
      <c r="O2461" s="256">
        <f t="shared" si="664"/>
        <v>0</v>
      </c>
      <c r="P2461" s="323"/>
      <c r="Q2461" s="266"/>
      <c r="R2461" s="331"/>
      <c r="S2461" s="347"/>
      <c r="T2461" s="323"/>
      <c r="U2461" s="325"/>
      <c r="V2461" s="327"/>
      <c r="W2461" s="329"/>
      <c r="X2461" s="325"/>
      <c r="Y2461" s="331"/>
      <c r="Z2461" s="331"/>
      <c r="AA2461" s="331"/>
      <c r="AB2461" s="267"/>
      <c r="AC2461" s="267"/>
      <c r="AD2461" s="238">
        <f>AD2460</f>
        <v>0</v>
      </c>
      <c r="AE2461" s="279" t="e">
        <f>VLOOKUP(AD2461,分类参数表!$I$2:$J$10,2,FALSE)</f>
        <v>#N/A</v>
      </c>
      <c r="AF2461" s="280"/>
      <c r="AG2461" s="266"/>
      <c r="AH2461" s="266"/>
      <c r="AI2461" s="266"/>
      <c r="AJ2461" s="266"/>
      <c r="AK2461" s="266"/>
      <c r="AL2461" s="266"/>
      <c r="AM2461" s="290"/>
      <c r="AN2461" s="291" t="e">
        <f t="shared" si="665"/>
        <v>#DIV/0!</v>
      </c>
      <c r="AO2461" s="297"/>
    </row>
    <row r="2462" spans="1:41" s="219" customFormat="1" ht="15" customHeight="1" x14ac:dyDescent="0.15">
      <c r="A2462" s="235"/>
      <c r="B2462" s="236">
        <f t="shared" si="670"/>
        <v>0</v>
      </c>
      <c r="C2462" s="237">
        <f t="shared" si="670"/>
        <v>0</v>
      </c>
      <c r="D2462" s="238">
        <f>D2461+1</f>
        <v>5</v>
      </c>
      <c r="E2462" s="238"/>
      <c r="F2462" s="239"/>
      <c r="G2462" s="238"/>
      <c r="H2462" s="238"/>
      <c r="I2462" s="238"/>
      <c r="J2462" s="238"/>
      <c r="K2462" s="238"/>
      <c r="L2462" s="238"/>
      <c r="M2462" s="238"/>
      <c r="N2462" s="238"/>
      <c r="O2462" s="256">
        <f t="shared" si="664"/>
        <v>0</v>
      </c>
      <c r="P2462" s="323"/>
      <c r="Q2462" s="266"/>
      <c r="R2462" s="331"/>
      <c r="S2462" s="347"/>
      <c r="T2462" s="323"/>
      <c r="U2462" s="325"/>
      <c r="V2462" s="327"/>
      <c r="W2462" s="329"/>
      <c r="X2462" s="325"/>
      <c r="Y2462" s="331"/>
      <c r="Z2462" s="331"/>
      <c r="AA2462" s="331"/>
      <c r="AB2462" s="267"/>
      <c r="AC2462" s="267"/>
      <c r="AD2462" s="238">
        <f>AD2461</f>
        <v>0</v>
      </c>
      <c r="AE2462" s="279" t="e">
        <f>VLOOKUP(AD2462,分类参数表!$I$2:$J$10,2,FALSE)</f>
        <v>#N/A</v>
      </c>
      <c r="AF2462" s="280"/>
      <c r="AG2462" s="266"/>
      <c r="AH2462" s="266"/>
      <c r="AI2462" s="266"/>
      <c r="AJ2462" s="266"/>
      <c r="AK2462" s="266"/>
      <c r="AL2462" s="266"/>
      <c r="AM2462" s="290"/>
      <c r="AN2462" s="291" t="e">
        <f t="shared" si="665"/>
        <v>#DIV/0!</v>
      </c>
      <c r="AO2462" s="297"/>
    </row>
    <row r="2463" spans="1:41" x14ac:dyDescent="0.15">
      <c r="A2463" s="253"/>
      <c r="B2463" s="38"/>
      <c r="C2463" s="37"/>
      <c r="D2463" s="38"/>
      <c r="E2463" s="38"/>
      <c r="F2463" s="38"/>
      <c r="G2463" s="38"/>
      <c r="H2463" s="38"/>
      <c r="I2463" s="38"/>
      <c r="J2463" s="38"/>
      <c r="K2463" s="38"/>
      <c r="L2463" s="38"/>
      <c r="M2463" s="38"/>
      <c r="N2463" s="38"/>
      <c r="O2463" s="38"/>
      <c r="P2463" s="38"/>
      <c r="Q2463" s="67"/>
      <c r="R2463" s="38"/>
      <c r="S2463" s="38"/>
      <c r="T2463" s="38"/>
      <c r="U2463" s="38"/>
      <c r="V2463" s="68"/>
      <c r="W2463" s="67"/>
      <c r="X2463" s="38"/>
      <c r="Y2463" s="68"/>
      <c r="Z2463" s="68"/>
      <c r="AA2463" s="68"/>
      <c r="AB2463" s="68"/>
      <c r="AC2463" s="68"/>
      <c r="AD2463" s="38"/>
      <c r="AE2463" s="286"/>
      <c r="AF2463" s="38"/>
      <c r="AG2463" s="38"/>
      <c r="AH2463" s="38"/>
      <c r="AI2463" s="38"/>
      <c r="AJ2463" s="38"/>
      <c r="AK2463" s="38"/>
      <c r="AL2463" s="38"/>
      <c r="AM2463" s="68"/>
      <c r="AN2463" s="90"/>
      <c r="AO2463" s="98"/>
    </row>
    <row r="2464" spans="1:41" s="218" customFormat="1" ht="15" customHeight="1" x14ac:dyDescent="0.15">
      <c r="A2464" s="229"/>
      <c r="B2464" s="230"/>
      <c r="C2464" s="231"/>
      <c r="D2464" s="232">
        <v>1</v>
      </c>
      <c r="E2464" s="233"/>
      <c r="F2464" s="233"/>
      <c r="G2464" s="232"/>
      <c r="H2464" s="234"/>
      <c r="I2464" s="234"/>
      <c r="J2464" s="232"/>
      <c r="K2464" s="233"/>
      <c r="L2464" s="232"/>
      <c r="M2464" s="232"/>
      <c r="N2464" s="232"/>
      <c r="O2464" s="255">
        <f t="shared" ref="O2464:O2488" si="671">N2464*M2464</f>
        <v>0</v>
      </c>
      <c r="P2464" s="322">
        <f>SUM(O2464:O2468)</f>
        <v>0</v>
      </c>
      <c r="Q2464" s="264"/>
      <c r="R2464" s="330">
        <f>SUMPRODUCT(Q2464:Q2468+0)</f>
        <v>0</v>
      </c>
      <c r="S2464" s="346" t="e">
        <f>R2464/P2464</f>
        <v>#DIV/0!</v>
      </c>
      <c r="T2464" s="322" t="e">
        <f>LOOKUP(S2464,{0.4,0.45,0.5,0.55,0.6,0.65,0.7,0.75,0.8,0.85,0.9,0.95,1},{0.1,0.175,0.25,0.325,0.4,0.475,0.55,0.625,0.7,0.775,0.85,0.925,1})</f>
        <v>#DIV/0!</v>
      </c>
      <c r="U2464" s="324"/>
      <c r="V2464" s="326"/>
      <c r="W2464" s="328"/>
      <c r="X2464" s="324"/>
      <c r="Y2464" s="330">
        <f>R2464-(V2464/10)-X2464</f>
        <v>0</v>
      </c>
      <c r="Z2464" s="330" t="e">
        <f>Y2464*T2464*AE2464</f>
        <v>#DIV/0!</v>
      </c>
      <c r="AA2464" s="330" t="e">
        <f>U2464-V2464+Z2464</f>
        <v>#DIV/0!</v>
      </c>
      <c r="AB2464" s="265"/>
      <c r="AC2464" s="265"/>
      <c r="AD2464" s="276"/>
      <c r="AE2464" s="277" t="e">
        <f>VLOOKUP(AD2464,分类参数表!$I$2:$J$10,2,FALSE)</f>
        <v>#N/A</v>
      </c>
      <c r="AF2464" s="278"/>
      <c r="AG2464" s="264"/>
      <c r="AH2464" s="264"/>
      <c r="AI2464" s="264"/>
      <c r="AJ2464" s="264"/>
      <c r="AK2464" s="264"/>
      <c r="AL2464" s="264"/>
      <c r="AM2464" s="288"/>
      <c r="AN2464" s="289" t="e">
        <f t="shared" ref="AN2464:AN2488" si="672">(Q2464-AM2464)/M2464/N2464</f>
        <v>#DIV/0!</v>
      </c>
      <c r="AO2464" s="296"/>
    </row>
    <row r="2465" spans="1:41" s="219" customFormat="1" ht="15" customHeight="1" x14ac:dyDescent="0.15">
      <c r="A2465" s="235"/>
      <c r="B2465" s="236">
        <f t="shared" ref="B2465:C2468" si="673">B2464</f>
        <v>0</v>
      </c>
      <c r="C2465" s="237">
        <f t="shared" si="673"/>
        <v>0</v>
      </c>
      <c r="D2465" s="238">
        <f>D2464+1</f>
        <v>2</v>
      </c>
      <c r="E2465" s="238"/>
      <c r="F2465" s="239"/>
      <c r="G2465" s="238"/>
      <c r="H2465" s="240"/>
      <c r="I2465" s="240"/>
      <c r="J2465" s="238"/>
      <c r="K2465" s="238"/>
      <c r="L2465" s="238"/>
      <c r="M2465" s="238"/>
      <c r="N2465" s="238"/>
      <c r="O2465" s="256">
        <f t="shared" si="671"/>
        <v>0</v>
      </c>
      <c r="P2465" s="323"/>
      <c r="Q2465" s="266"/>
      <c r="R2465" s="331"/>
      <c r="S2465" s="347"/>
      <c r="T2465" s="323"/>
      <c r="U2465" s="325"/>
      <c r="V2465" s="327"/>
      <c r="W2465" s="329"/>
      <c r="X2465" s="325"/>
      <c r="Y2465" s="331"/>
      <c r="Z2465" s="331"/>
      <c r="AA2465" s="331"/>
      <c r="AB2465" s="267"/>
      <c r="AC2465" s="267"/>
      <c r="AD2465" s="238">
        <f>AD2464</f>
        <v>0</v>
      </c>
      <c r="AE2465" s="279" t="e">
        <f>VLOOKUP(AD2465,分类参数表!$I$2:$J$10,2,FALSE)</f>
        <v>#N/A</v>
      </c>
      <c r="AF2465" s="280"/>
      <c r="AG2465" s="266"/>
      <c r="AH2465" s="266"/>
      <c r="AI2465" s="266"/>
      <c r="AJ2465" s="266"/>
      <c r="AK2465" s="266"/>
      <c r="AL2465" s="266"/>
      <c r="AM2465" s="290"/>
      <c r="AN2465" s="291" t="e">
        <f t="shared" si="672"/>
        <v>#DIV/0!</v>
      </c>
      <c r="AO2465" s="297"/>
    </row>
    <row r="2466" spans="1:41" s="219" customFormat="1" ht="15" customHeight="1" x14ac:dyDescent="0.15">
      <c r="A2466" s="235"/>
      <c r="B2466" s="236">
        <f t="shared" si="673"/>
        <v>0</v>
      </c>
      <c r="C2466" s="237">
        <f t="shared" si="673"/>
        <v>0</v>
      </c>
      <c r="D2466" s="238">
        <f>D2465+1</f>
        <v>3</v>
      </c>
      <c r="E2466" s="238"/>
      <c r="F2466" s="239"/>
      <c r="G2466" s="238"/>
      <c r="H2466" s="240"/>
      <c r="I2466" s="240"/>
      <c r="J2466" s="238"/>
      <c r="K2466" s="238"/>
      <c r="L2466" s="238"/>
      <c r="M2466" s="238"/>
      <c r="N2466" s="238"/>
      <c r="O2466" s="256">
        <f t="shared" si="671"/>
        <v>0</v>
      </c>
      <c r="P2466" s="323"/>
      <c r="Q2466" s="266"/>
      <c r="R2466" s="331"/>
      <c r="S2466" s="347"/>
      <c r="T2466" s="323"/>
      <c r="U2466" s="325"/>
      <c r="V2466" s="327"/>
      <c r="W2466" s="329"/>
      <c r="X2466" s="325"/>
      <c r="Y2466" s="331"/>
      <c r="Z2466" s="331"/>
      <c r="AA2466" s="331"/>
      <c r="AB2466" s="268"/>
      <c r="AC2466" s="268"/>
      <c r="AD2466" s="238">
        <f>AD2465</f>
        <v>0</v>
      </c>
      <c r="AE2466" s="279" t="e">
        <f>VLOOKUP(AD2466,分类参数表!$I$2:$J$10,2,FALSE)</f>
        <v>#N/A</v>
      </c>
      <c r="AF2466" s="280"/>
      <c r="AG2466" s="266"/>
      <c r="AH2466" s="266"/>
      <c r="AI2466" s="266"/>
      <c r="AJ2466" s="266"/>
      <c r="AK2466" s="266"/>
      <c r="AL2466" s="266"/>
      <c r="AM2466" s="290"/>
      <c r="AN2466" s="291" t="e">
        <f t="shared" si="672"/>
        <v>#DIV/0!</v>
      </c>
      <c r="AO2466" s="297"/>
    </row>
    <row r="2467" spans="1:41" s="219" customFormat="1" ht="15" customHeight="1" x14ac:dyDescent="0.15">
      <c r="A2467" s="235"/>
      <c r="B2467" s="236">
        <f t="shared" si="673"/>
        <v>0</v>
      </c>
      <c r="C2467" s="237">
        <f t="shared" si="673"/>
        <v>0</v>
      </c>
      <c r="D2467" s="238">
        <f>D2466+1</f>
        <v>4</v>
      </c>
      <c r="E2467" s="238"/>
      <c r="F2467" s="239"/>
      <c r="G2467" s="238"/>
      <c r="H2467" s="238"/>
      <c r="I2467" s="238"/>
      <c r="J2467" s="238"/>
      <c r="K2467" s="238"/>
      <c r="L2467" s="238"/>
      <c r="M2467" s="238"/>
      <c r="N2467" s="238"/>
      <c r="O2467" s="256">
        <f t="shared" si="671"/>
        <v>0</v>
      </c>
      <c r="P2467" s="323"/>
      <c r="Q2467" s="266"/>
      <c r="R2467" s="331"/>
      <c r="S2467" s="347"/>
      <c r="T2467" s="323"/>
      <c r="U2467" s="325"/>
      <c r="V2467" s="327"/>
      <c r="W2467" s="329"/>
      <c r="X2467" s="325"/>
      <c r="Y2467" s="331"/>
      <c r="Z2467" s="331"/>
      <c r="AA2467" s="331"/>
      <c r="AB2467" s="267"/>
      <c r="AC2467" s="267"/>
      <c r="AD2467" s="238">
        <f>AD2466</f>
        <v>0</v>
      </c>
      <c r="AE2467" s="279" t="e">
        <f>VLOOKUP(AD2467,分类参数表!$I$2:$J$10,2,FALSE)</f>
        <v>#N/A</v>
      </c>
      <c r="AF2467" s="280"/>
      <c r="AG2467" s="266"/>
      <c r="AH2467" s="266"/>
      <c r="AI2467" s="266"/>
      <c r="AJ2467" s="266"/>
      <c r="AK2467" s="266"/>
      <c r="AL2467" s="266"/>
      <c r="AM2467" s="290"/>
      <c r="AN2467" s="291" t="e">
        <f t="shared" si="672"/>
        <v>#DIV/0!</v>
      </c>
      <c r="AO2467" s="297"/>
    </row>
    <row r="2468" spans="1:41" s="219" customFormat="1" ht="15" customHeight="1" x14ac:dyDescent="0.15">
      <c r="A2468" s="235"/>
      <c r="B2468" s="236">
        <f t="shared" si="673"/>
        <v>0</v>
      </c>
      <c r="C2468" s="237">
        <f t="shared" si="673"/>
        <v>0</v>
      </c>
      <c r="D2468" s="238">
        <f>D2467+1</f>
        <v>5</v>
      </c>
      <c r="E2468" s="238"/>
      <c r="F2468" s="239"/>
      <c r="G2468" s="238"/>
      <c r="H2468" s="238"/>
      <c r="I2468" s="238"/>
      <c r="J2468" s="238"/>
      <c r="K2468" s="238"/>
      <c r="L2468" s="238"/>
      <c r="M2468" s="238"/>
      <c r="N2468" s="238"/>
      <c r="O2468" s="256">
        <f t="shared" si="671"/>
        <v>0</v>
      </c>
      <c r="P2468" s="323"/>
      <c r="Q2468" s="266"/>
      <c r="R2468" s="331"/>
      <c r="S2468" s="347"/>
      <c r="T2468" s="323"/>
      <c r="U2468" s="325"/>
      <c r="V2468" s="327"/>
      <c r="W2468" s="329"/>
      <c r="X2468" s="325"/>
      <c r="Y2468" s="331"/>
      <c r="Z2468" s="331"/>
      <c r="AA2468" s="331"/>
      <c r="AB2468" s="267"/>
      <c r="AC2468" s="267"/>
      <c r="AD2468" s="238">
        <f>AD2467</f>
        <v>0</v>
      </c>
      <c r="AE2468" s="279" t="e">
        <f>VLOOKUP(AD2468,分类参数表!$I$2:$J$10,2,FALSE)</f>
        <v>#N/A</v>
      </c>
      <c r="AF2468" s="280"/>
      <c r="AG2468" s="266"/>
      <c r="AH2468" s="266"/>
      <c r="AI2468" s="266"/>
      <c r="AJ2468" s="266"/>
      <c r="AK2468" s="266"/>
      <c r="AL2468" s="266"/>
      <c r="AM2468" s="290"/>
      <c r="AN2468" s="291" t="e">
        <f t="shared" si="672"/>
        <v>#DIV/0!</v>
      </c>
      <c r="AO2468" s="297"/>
    </row>
    <row r="2469" spans="1:41" s="220" customFormat="1" ht="15" customHeight="1" x14ac:dyDescent="0.15">
      <c r="A2469" s="241"/>
      <c r="B2469" s="242"/>
      <c r="C2469" s="243"/>
      <c r="D2469" s="244">
        <v>1</v>
      </c>
      <c r="E2469" s="245"/>
      <c r="F2469" s="245"/>
      <c r="G2469" s="244"/>
      <c r="H2469" s="246"/>
      <c r="I2469" s="246"/>
      <c r="J2469" s="244"/>
      <c r="K2469" s="245"/>
      <c r="L2469" s="244"/>
      <c r="M2469" s="244"/>
      <c r="N2469" s="244"/>
      <c r="O2469" s="257">
        <f t="shared" si="671"/>
        <v>0</v>
      </c>
      <c r="P2469" s="332">
        <f>SUM(O2469:O2473)</f>
        <v>0</v>
      </c>
      <c r="Q2469" s="269"/>
      <c r="R2469" s="318">
        <f>SUMPRODUCT(Q2469:Q2473+0)</f>
        <v>0</v>
      </c>
      <c r="S2469" s="334" t="e">
        <f>R2469/P2469</f>
        <v>#DIV/0!</v>
      </c>
      <c r="T2469" s="332" t="e">
        <f>LOOKUP(S2469,{0.4,0.45,0.5,0.55,0.6,0.65,0.7,0.75,0.8,0.85,0.9,0.95,1},{0.1,0.175,0.25,0.325,0.4,0.475,0.55,0.625,0.7,0.775,0.85,0.925,1})</f>
        <v>#DIV/0!</v>
      </c>
      <c r="U2469" s="320"/>
      <c r="V2469" s="344"/>
      <c r="W2469" s="342"/>
      <c r="X2469" s="320"/>
      <c r="Y2469" s="318">
        <f>R2469-(V2469/10)-X2469</f>
        <v>0</v>
      </c>
      <c r="Z2469" s="318" t="e">
        <f>Y2469*T2469*AE2469</f>
        <v>#DIV/0!</v>
      </c>
      <c r="AA2469" s="318" t="e">
        <f>U2469-V2469+Z2469</f>
        <v>#DIV/0!</v>
      </c>
      <c r="AB2469" s="270"/>
      <c r="AC2469" s="270"/>
      <c r="AD2469" s="281"/>
      <c r="AE2469" s="282" t="e">
        <f>VLOOKUP(AD2469,分类参数表!$I$2:$J$10,2,FALSE)</f>
        <v>#N/A</v>
      </c>
      <c r="AF2469" s="283"/>
      <c r="AG2469" s="269"/>
      <c r="AH2469" s="269"/>
      <c r="AI2469" s="269"/>
      <c r="AJ2469" s="269"/>
      <c r="AK2469" s="269"/>
      <c r="AL2469" s="269"/>
      <c r="AM2469" s="292"/>
      <c r="AN2469" s="293" t="e">
        <f t="shared" si="672"/>
        <v>#DIV/0!</v>
      </c>
      <c r="AO2469" s="298"/>
    </row>
    <row r="2470" spans="1:41" s="221" customFormat="1" ht="15" customHeight="1" x14ac:dyDescent="0.15">
      <c r="A2470" s="247"/>
      <c r="B2470" s="248">
        <f t="shared" ref="B2470:C2473" si="674">B2469</f>
        <v>0</v>
      </c>
      <c r="C2470" s="249">
        <f t="shared" si="674"/>
        <v>0</v>
      </c>
      <c r="D2470" s="250">
        <f>D2469+1</f>
        <v>2</v>
      </c>
      <c r="E2470" s="250"/>
      <c r="F2470" s="251"/>
      <c r="G2470" s="250"/>
      <c r="H2470" s="252"/>
      <c r="I2470" s="252"/>
      <c r="J2470" s="250"/>
      <c r="K2470" s="250"/>
      <c r="L2470" s="250"/>
      <c r="M2470" s="250"/>
      <c r="N2470" s="250"/>
      <c r="O2470" s="258">
        <f t="shared" si="671"/>
        <v>0</v>
      </c>
      <c r="P2470" s="333"/>
      <c r="Q2470" s="271"/>
      <c r="R2470" s="319"/>
      <c r="S2470" s="335"/>
      <c r="T2470" s="333"/>
      <c r="U2470" s="321"/>
      <c r="V2470" s="345"/>
      <c r="W2470" s="343"/>
      <c r="X2470" s="321"/>
      <c r="Y2470" s="319"/>
      <c r="Z2470" s="319"/>
      <c r="AA2470" s="319"/>
      <c r="AB2470" s="272"/>
      <c r="AC2470" s="272"/>
      <c r="AD2470" s="250">
        <f>AD2469</f>
        <v>0</v>
      </c>
      <c r="AE2470" s="284" t="e">
        <f>VLOOKUP(AD2470,分类参数表!$I$2:$J$10,2,FALSE)</f>
        <v>#N/A</v>
      </c>
      <c r="AF2470" s="285"/>
      <c r="AG2470" s="271"/>
      <c r="AH2470" s="271"/>
      <c r="AI2470" s="271"/>
      <c r="AJ2470" s="271"/>
      <c r="AK2470" s="271"/>
      <c r="AL2470" s="271"/>
      <c r="AM2470" s="294"/>
      <c r="AN2470" s="295" t="e">
        <f t="shared" si="672"/>
        <v>#DIV/0!</v>
      </c>
      <c r="AO2470" s="299"/>
    </row>
    <row r="2471" spans="1:41" s="221" customFormat="1" ht="15" customHeight="1" x14ac:dyDescent="0.15">
      <c r="A2471" s="247"/>
      <c r="B2471" s="248">
        <f t="shared" si="674"/>
        <v>0</v>
      </c>
      <c r="C2471" s="249">
        <f t="shared" si="674"/>
        <v>0</v>
      </c>
      <c r="D2471" s="250">
        <f>D2470+1</f>
        <v>3</v>
      </c>
      <c r="E2471" s="250"/>
      <c r="F2471" s="251"/>
      <c r="G2471" s="250"/>
      <c r="H2471" s="252"/>
      <c r="I2471" s="252"/>
      <c r="J2471" s="250"/>
      <c r="K2471" s="250"/>
      <c r="L2471" s="250"/>
      <c r="M2471" s="250"/>
      <c r="N2471" s="250"/>
      <c r="O2471" s="258">
        <f t="shared" si="671"/>
        <v>0</v>
      </c>
      <c r="P2471" s="333"/>
      <c r="Q2471" s="271"/>
      <c r="R2471" s="319"/>
      <c r="S2471" s="335"/>
      <c r="T2471" s="333"/>
      <c r="U2471" s="321"/>
      <c r="V2471" s="345"/>
      <c r="W2471" s="343"/>
      <c r="X2471" s="321"/>
      <c r="Y2471" s="319"/>
      <c r="Z2471" s="319"/>
      <c r="AA2471" s="319"/>
      <c r="AB2471" s="273"/>
      <c r="AC2471" s="273"/>
      <c r="AD2471" s="250">
        <f>AD2470</f>
        <v>0</v>
      </c>
      <c r="AE2471" s="284" t="e">
        <f>VLOOKUP(AD2471,分类参数表!$I$2:$J$10,2,FALSE)</f>
        <v>#N/A</v>
      </c>
      <c r="AF2471" s="285"/>
      <c r="AG2471" s="271"/>
      <c r="AH2471" s="271"/>
      <c r="AI2471" s="271"/>
      <c r="AJ2471" s="271"/>
      <c r="AK2471" s="271"/>
      <c r="AL2471" s="271"/>
      <c r="AM2471" s="294"/>
      <c r="AN2471" s="295" t="e">
        <f t="shared" si="672"/>
        <v>#DIV/0!</v>
      </c>
      <c r="AO2471" s="299"/>
    </row>
    <row r="2472" spans="1:41" s="221" customFormat="1" ht="15" customHeight="1" x14ac:dyDescent="0.15">
      <c r="A2472" s="247"/>
      <c r="B2472" s="248">
        <f t="shared" si="674"/>
        <v>0</v>
      </c>
      <c r="C2472" s="249">
        <f t="shared" si="674"/>
        <v>0</v>
      </c>
      <c r="D2472" s="250">
        <f>D2471+1</f>
        <v>4</v>
      </c>
      <c r="E2472" s="250"/>
      <c r="F2472" s="251"/>
      <c r="G2472" s="250"/>
      <c r="H2472" s="250"/>
      <c r="I2472" s="250"/>
      <c r="J2472" s="250"/>
      <c r="K2472" s="250"/>
      <c r="L2472" s="250"/>
      <c r="M2472" s="250"/>
      <c r="N2472" s="250"/>
      <c r="O2472" s="258">
        <f t="shared" si="671"/>
        <v>0</v>
      </c>
      <c r="P2472" s="333"/>
      <c r="Q2472" s="271"/>
      <c r="R2472" s="319"/>
      <c r="S2472" s="335"/>
      <c r="T2472" s="333"/>
      <c r="U2472" s="321"/>
      <c r="V2472" s="345"/>
      <c r="W2472" s="343"/>
      <c r="X2472" s="321"/>
      <c r="Y2472" s="319"/>
      <c r="Z2472" s="319"/>
      <c r="AA2472" s="319"/>
      <c r="AB2472" s="272"/>
      <c r="AC2472" s="272"/>
      <c r="AD2472" s="250">
        <f>AD2471</f>
        <v>0</v>
      </c>
      <c r="AE2472" s="284" t="e">
        <f>VLOOKUP(AD2472,分类参数表!$I$2:$J$10,2,FALSE)</f>
        <v>#N/A</v>
      </c>
      <c r="AF2472" s="285"/>
      <c r="AG2472" s="271"/>
      <c r="AH2472" s="271"/>
      <c r="AI2472" s="271"/>
      <c r="AJ2472" s="271"/>
      <c r="AK2472" s="271"/>
      <c r="AL2472" s="271"/>
      <c r="AM2472" s="294"/>
      <c r="AN2472" s="295" t="e">
        <f t="shared" si="672"/>
        <v>#DIV/0!</v>
      </c>
      <c r="AO2472" s="299"/>
    </row>
    <row r="2473" spans="1:41" s="221" customFormat="1" ht="15" customHeight="1" x14ac:dyDescent="0.15">
      <c r="A2473" s="247"/>
      <c r="B2473" s="248">
        <f t="shared" si="674"/>
        <v>0</v>
      </c>
      <c r="C2473" s="249">
        <f t="shared" si="674"/>
        <v>0</v>
      </c>
      <c r="D2473" s="250">
        <f>D2472+1</f>
        <v>5</v>
      </c>
      <c r="E2473" s="250"/>
      <c r="F2473" s="251"/>
      <c r="G2473" s="250"/>
      <c r="H2473" s="250"/>
      <c r="I2473" s="250"/>
      <c r="J2473" s="250"/>
      <c r="K2473" s="250"/>
      <c r="L2473" s="250"/>
      <c r="M2473" s="250"/>
      <c r="N2473" s="250"/>
      <c r="O2473" s="258">
        <f t="shared" si="671"/>
        <v>0</v>
      </c>
      <c r="P2473" s="333"/>
      <c r="Q2473" s="271"/>
      <c r="R2473" s="319"/>
      <c r="S2473" s="335"/>
      <c r="T2473" s="333"/>
      <c r="U2473" s="321"/>
      <c r="V2473" s="345"/>
      <c r="W2473" s="343"/>
      <c r="X2473" s="321"/>
      <c r="Y2473" s="319"/>
      <c r="Z2473" s="319"/>
      <c r="AA2473" s="319"/>
      <c r="AB2473" s="272"/>
      <c r="AC2473" s="272"/>
      <c r="AD2473" s="250">
        <f>AD2472</f>
        <v>0</v>
      </c>
      <c r="AE2473" s="284" t="e">
        <f>VLOOKUP(AD2473,分类参数表!$I$2:$J$10,2,FALSE)</f>
        <v>#N/A</v>
      </c>
      <c r="AF2473" s="285"/>
      <c r="AG2473" s="271"/>
      <c r="AH2473" s="271"/>
      <c r="AI2473" s="271"/>
      <c r="AJ2473" s="271"/>
      <c r="AK2473" s="271"/>
      <c r="AL2473" s="271"/>
      <c r="AM2473" s="294"/>
      <c r="AN2473" s="295" t="e">
        <f t="shared" si="672"/>
        <v>#DIV/0!</v>
      </c>
      <c r="AO2473" s="299"/>
    </row>
    <row r="2474" spans="1:41" s="218" customFormat="1" ht="15" customHeight="1" x14ac:dyDescent="0.15">
      <c r="A2474" s="229"/>
      <c r="B2474" s="230"/>
      <c r="C2474" s="231"/>
      <c r="D2474" s="232">
        <v>1</v>
      </c>
      <c r="E2474" s="233"/>
      <c r="F2474" s="233"/>
      <c r="G2474" s="232"/>
      <c r="H2474" s="234"/>
      <c r="I2474" s="234"/>
      <c r="J2474" s="232"/>
      <c r="K2474" s="233"/>
      <c r="L2474" s="232"/>
      <c r="M2474" s="232"/>
      <c r="N2474" s="232"/>
      <c r="O2474" s="255">
        <f t="shared" si="671"/>
        <v>0</v>
      </c>
      <c r="P2474" s="322">
        <f>SUM(O2474:O2478)</f>
        <v>0</v>
      </c>
      <c r="Q2474" s="264"/>
      <c r="R2474" s="330">
        <f>SUMPRODUCT(Q2474:Q2478+0)</f>
        <v>0</v>
      </c>
      <c r="S2474" s="346" t="e">
        <f>R2474/P2474</f>
        <v>#DIV/0!</v>
      </c>
      <c r="T2474" s="322" t="e">
        <f>LOOKUP(S2474,{0.4,0.45,0.5,0.55,0.6,0.65,0.7,0.75,0.8,0.85,0.9,0.95,1},{0.1,0.175,0.25,0.325,0.4,0.475,0.55,0.625,0.7,0.775,0.85,0.925,1})</f>
        <v>#DIV/0!</v>
      </c>
      <c r="U2474" s="324"/>
      <c r="V2474" s="326"/>
      <c r="W2474" s="328"/>
      <c r="X2474" s="324"/>
      <c r="Y2474" s="330">
        <f>R2474-(V2474/10)-X2474</f>
        <v>0</v>
      </c>
      <c r="Z2474" s="330" t="e">
        <f>Y2474*T2474*AE2474</f>
        <v>#DIV/0!</v>
      </c>
      <c r="AA2474" s="330" t="e">
        <f>U2474-V2474+Z2474</f>
        <v>#DIV/0!</v>
      </c>
      <c r="AB2474" s="265"/>
      <c r="AC2474" s="265"/>
      <c r="AD2474" s="276"/>
      <c r="AE2474" s="277" t="e">
        <f>VLOOKUP(AD2474,分类参数表!$I$2:$J$10,2,FALSE)</f>
        <v>#N/A</v>
      </c>
      <c r="AF2474" s="278"/>
      <c r="AG2474" s="264"/>
      <c r="AH2474" s="264"/>
      <c r="AI2474" s="264"/>
      <c r="AJ2474" s="264"/>
      <c r="AK2474" s="264"/>
      <c r="AL2474" s="264"/>
      <c r="AM2474" s="288"/>
      <c r="AN2474" s="289" t="e">
        <f t="shared" si="672"/>
        <v>#DIV/0!</v>
      </c>
      <c r="AO2474" s="296"/>
    </row>
    <row r="2475" spans="1:41" s="219" customFormat="1" ht="15" customHeight="1" x14ac:dyDescent="0.15">
      <c r="A2475" s="235"/>
      <c r="B2475" s="236">
        <f t="shared" ref="B2475:C2478" si="675">B2474</f>
        <v>0</v>
      </c>
      <c r="C2475" s="237">
        <f t="shared" si="675"/>
        <v>0</v>
      </c>
      <c r="D2475" s="238">
        <f>D2474+1</f>
        <v>2</v>
      </c>
      <c r="E2475" s="238"/>
      <c r="F2475" s="239"/>
      <c r="G2475" s="238"/>
      <c r="H2475" s="240"/>
      <c r="I2475" s="240"/>
      <c r="J2475" s="238"/>
      <c r="K2475" s="238"/>
      <c r="L2475" s="238"/>
      <c r="M2475" s="238"/>
      <c r="N2475" s="238"/>
      <c r="O2475" s="256">
        <f t="shared" si="671"/>
        <v>0</v>
      </c>
      <c r="P2475" s="323"/>
      <c r="Q2475" s="266"/>
      <c r="R2475" s="331"/>
      <c r="S2475" s="347"/>
      <c r="T2475" s="323"/>
      <c r="U2475" s="325"/>
      <c r="V2475" s="327"/>
      <c r="W2475" s="329"/>
      <c r="X2475" s="325"/>
      <c r="Y2475" s="331"/>
      <c r="Z2475" s="331"/>
      <c r="AA2475" s="331"/>
      <c r="AB2475" s="267"/>
      <c r="AC2475" s="267"/>
      <c r="AD2475" s="238">
        <f>AD2474</f>
        <v>0</v>
      </c>
      <c r="AE2475" s="279" t="e">
        <f>VLOOKUP(AD2475,分类参数表!$I$2:$J$10,2,FALSE)</f>
        <v>#N/A</v>
      </c>
      <c r="AF2475" s="280"/>
      <c r="AG2475" s="266"/>
      <c r="AH2475" s="266"/>
      <c r="AI2475" s="266"/>
      <c r="AJ2475" s="266"/>
      <c r="AK2475" s="266"/>
      <c r="AL2475" s="266"/>
      <c r="AM2475" s="290"/>
      <c r="AN2475" s="291" t="e">
        <f t="shared" si="672"/>
        <v>#DIV/0!</v>
      </c>
      <c r="AO2475" s="297"/>
    </row>
    <row r="2476" spans="1:41" s="219" customFormat="1" ht="15" customHeight="1" x14ac:dyDescent="0.15">
      <c r="A2476" s="235"/>
      <c r="B2476" s="236">
        <f t="shared" si="675"/>
        <v>0</v>
      </c>
      <c r="C2476" s="237">
        <f t="shared" si="675"/>
        <v>0</v>
      </c>
      <c r="D2476" s="238">
        <f>D2475+1</f>
        <v>3</v>
      </c>
      <c r="E2476" s="238"/>
      <c r="F2476" s="239"/>
      <c r="G2476" s="238"/>
      <c r="H2476" s="240"/>
      <c r="I2476" s="240"/>
      <c r="J2476" s="238"/>
      <c r="K2476" s="238"/>
      <c r="L2476" s="238"/>
      <c r="M2476" s="238"/>
      <c r="N2476" s="238"/>
      <c r="O2476" s="256">
        <f t="shared" si="671"/>
        <v>0</v>
      </c>
      <c r="P2476" s="323"/>
      <c r="Q2476" s="266"/>
      <c r="R2476" s="331"/>
      <c r="S2476" s="347"/>
      <c r="T2476" s="323"/>
      <c r="U2476" s="325"/>
      <c r="V2476" s="327"/>
      <c r="W2476" s="329"/>
      <c r="X2476" s="325"/>
      <c r="Y2476" s="331"/>
      <c r="Z2476" s="331"/>
      <c r="AA2476" s="331"/>
      <c r="AB2476" s="268"/>
      <c r="AC2476" s="268"/>
      <c r="AD2476" s="238">
        <f>AD2475</f>
        <v>0</v>
      </c>
      <c r="AE2476" s="279" t="e">
        <f>VLOOKUP(AD2476,分类参数表!$I$2:$J$10,2,FALSE)</f>
        <v>#N/A</v>
      </c>
      <c r="AF2476" s="280"/>
      <c r="AG2476" s="266"/>
      <c r="AH2476" s="266"/>
      <c r="AI2476" s="266"/>
      <c r="AJ2476" s="266"/>
      <c r="AK2476" s="266"/>
      <c r="AL2476" s="266"/>
      <c r="AM2476" s="290"/>
      <c r="AN2476" s="291" t="e">
        <f t="shared" si="672"/>
        <v>#DIV/0!</v>
      </c>
      <c r="AO2476" s="297"/>
    </row>
    <row r="2477" spans="1:41" s="219" customFormat="1" ht="15" customHeight="1" x14ac:dyDescent="0.15">
      <c r="A2477" s="235"/>
      <c r="B2477" s="236">
        <f t="shared" si="675"/>
        <v>0</v>
      </c>
      <c r="C2477" s="237">
        <f t="shared" si="675"/>
        <v>0</v>
      </c>
      <c r="D2477" s="238">
        <f>D2476+1</f>
        <v>4</v>
      </c>
      <c r="E2477" s="238"/>
      <c r="F2477" s="239"/>
      <c r="G2477" s="238"/>
      <c r="H2477" s="238"/>
      <c r="I2477" s="238"/>
      <c r="J2477" s="238"/>
      <c r="K2477" s="238"/>
      <c r="L2477" s="238"/>
      <c r="M2477" s="238"/>
      <c r="N2477" s="238"/>
      <c r="O2477" s="256">
        <f t="shared" si="671"/>
        <v>0</v>
      </c>
      <c r="P2477" s="323"/>
      <c r="Q2477" s="266"/>
      <c r="R2477" s="331"/>
      <c r="S2477" s="347"/>
      <c r="T2477" s="323"/>
      <c r="U2477" s="325"/>
      <c r="V2477" s="327"/>
      <c r="W2477" s="329"/>
      <c r="X2477" s="325"/>
      <c r="Y2477" s="331"/>
      <c r="Z2477" s="331"/>
      <c r="AA2477" s="331"/>
      <c r="AB2477" s="267"/>
      <c r="AC2477" s="267"/>
      <c r="AD2477" s="238">
        <f>AD2476</f>
        <v>0</v>
      </c>
      <c r="AE2477" s="279" t="e">
        <f>VLOOKUP(AD2477,分类参数表!$I$2:$J$10,2,FALSE)</f>
        <v>#N/A</v>
      </c>
      <c r="AF2477" s="280"/>
      <c r="AG2477" s="266"/>
      <c r="AH2477" s="266"/>
      <c r="AI2477" s="266"/>
      <c r="AJ2477" s="266"/>
      <c r="AK2477" s="266"/>
      <c r="AL2477" s="266"/>
      <c r="AM2477" s="290"/>
      <c r="AN2477" s="291" t="e">
        <f t="shared" si="672"/>
        <v>#DIV/0!</v>
      </c>
      <c r="AO2477" s="297"/>
    </row>
    <row r="2478" spans="1:41" s="219" customFormat="1" ht="15" customHeight="1" x14ac:dyDescent="0.15">
      <c r="A2478" s="235"/>
      <c r="B2478" s="236">
        <f t="shared" si="675"/>
        <v>0</v>
      </c>
      <c r="C2478" s="237">
        <f t="shared" si="675"/>
        <v>0</v>
      </c>
      <c r="D2478" s="238">
        <f>D2477+1</f>
        <v>5</v>
      </c>
      <c r="E2478" s="238"/>
      <c r="F2478" s="239"/>
      <c r="G2478" s="238"/>
      <c r="H2478" s="238"/>
      <c r="I2478" s="238"/>
      <c r="J2478" s="238"/>
      <c r="K2478" s="238"/>
      <c r="L2478" s="238"/>
      <c r="M2478" s="238"/>
      <c r="N2478" s="238"/>
      <c r="O2478" s="256">
        <f t="shared" si="671"/>
        <v>0</v>
      </c>
      <c r="P2478" s="323"/>
      <c r="Q2478" s="266"/>
      <c r="R2478" s="331"/>
      <c r="S2478" s="347"/>
      <c r="T2478" s="323"/>
      <c r="U2478" s="325"/>
      <c r="V2478" s="327"/>
      <c r="W2478" s="329"/>
      <c r="X2478" s="325"/>
      <c r="Y2478" s="331"/>
      <c r="Z2478" s="331"/>
      <c r="AA2478" s="331"/>
      <c r="AB2478" s="267"/>
      <c r="AC2478" s="267"/>
      <c r="AD2478" s="238">
        <f>AD2477</f>
        <v>0</v>
      </c>
      <c r="AE2478" s="279" t="e">
        <f>VLOOKUP(AD2478,分类参数表!$I$2:$J$10,2,FALSE)</f>
        <v>#N/A</v>
      </c>
      <c r="AF2478" s="280"/>
      <c r="AG2478" s="266"/>
      <c r="AH2478" s="266"/>
      <c r="AI2478" s="266"/>
      <c r="AJ2478" s="266"/>
      <c r="AK2478" s="266"/>
      <c r="AL2478" s="266"/>
      <c r="AM2478" s="290"/>
      <c r="AN2478" s="291" t="e">
        <f t="shared" si="672"/>
        <v>#DIV/0!</v>
      </c>
      <c r="AO2478" s="297"/>
    </row>
    <row r="2479" spans="1:41" s="220" customFormat="1" ht="15" customHeight="1" x14ac:dyDescent="0.15">
      <c r="A2479" s="241"/>
      <c r="B2479" s="242"/>
      <c r="C2479" s="243"/>
      <c r="D2479" s="244">
        <v>1</v>
      </c>
      <c r="E2479" s="245"/>
      <c r="F2479" s="245"/>
      <c r="G2479" s="244"/>
      <c r="H2479" s="246"/>
      <c r="I2479" s="246"/>
      <c r="J2479" s="244"/>
      <c r="K2479" s="245"/>
      <c r="L2479" s="244"/>
      <c r="M2479" s="244"/>
      <c r="N2479" s="244"/>
      <c r="O2479" s="257">
        <f t="shared" si="671"/>
        <v>0</v>
      </c>
      <c r="P2479" s="332">
        <f>SUM(O2479:O2483)</f>
        <v>0</v>
      </c>
      <c r="Q2479" s="269"/>
      <c r="R2479" s="318">
        <f>SUMPRODUCT(Q2479:Q2483+0)</f>
        <v>0</v>
      </c>
      <c r="S2479" s="334" t="e">
        <f>R2479/P2479</f>
        <v>#DIV/0!</v>
      </c>
      <c r="T2479" s="332" t="e">
        <f>LOOKUP(S2479,{0.4,0.45,0.5,0.55,0.6,0.65,0.7,0.75,0.8,0.85,0.9,0.95,1},{0.1,0.175,0.25,0.325,0.4,0.475,0.55,0.625,0.7,0.775,0.85,0.925,1})</f>
        <v>#DIV/0!</v>
      </c>
      <c r="U2479" s="320"/>
      <c r="V2479" s="344"/>
      <c r="W2479" s="342"/>
      <c r="X2479" s="320"/>
      <c r="Y2479" s="318">
        <f>R2479-(V2479/10)-X2479</f>
        <v>0</v>
      </c>
      <c r="Z2479" s="318" t="e">
        <f>Y2479*T2479*AE2479</f>
        <v>#DIV/0!</v>
      </c>
      <c r="AA2479" s="318" t="e">
        <f>U2479-V2479+Z2479</f>
        <v>#DIV/0!</v>
      </c>
      <c r="AB2479" s="270"/>
      <c r="AC2479" s="270"/>
      <c r="AD2479" s="281"/>
      <c r="AE2479" s="282" t="e">
        <f>VLOOKUP(AD2479,分类参数表!$I$2:$J$10,2,FALSE)</f>
        <v>#N/A</v>
      </c>
      <c r="AF2479" s="283"/>
      <c r="AG2479" s="269"/>
      <c r="AH2479" s="269"/>
      <c r="AI2479" s="269"/>
      <c r="AJ2479" s="269"/>
      <c r="AK2479" s="269"/>
      <c r="AL2479" s="269"/>
      <c r="AM2479" s="292"/>
      <c r="AN2479" s="293" t="e">
        <f t="shared" si="672"/>
        <v>#DIV/0!</v>
      </c>
      <c r="AO2479" s="298"/>
    </row>
    <row r="2480" spans="1:41" s="221" customFormat="1" ht="15" customHeight="1" x14ac:dyDescent="0.15">
      <c r="A2480" s="247"/>
      <c r="B2480" s="248">
        <f t="shared" ref="B2480:C2483" si="676">B2479</f>
        <v>0</v>
      </c>
      <c r="C2480" s="249">
        <f t="shared" si="676"/>
        <v>0</v>
      </c>
      <c r="D2480" s="250">
        <f>D2479+1</f>
        <v>2</v>
      </c>
      <c r="E2480" s="250"/>
      <c r="F2480" s="251"/>
      <c r="G2480" s="250"/>
      <c r="H2480" s="252"/>
      <c r="I2480" s="252"/>
      <c r="J2480" s="250"/>
      <c r="K2480" s="250"/>
      <c r="L2480" s="250"/>
      <c r="M2480" s="250"/>
      <c r="N2480" s="250"/>
      <c r="O2480" s="258">
        <f t="shared" si="671"/>
        <v>0</v>
      </c>
      <c r="P2480" s="333"/>
      <c r="Q2480" s="271"/>
      <c r="R2480" s="319"/>
      <c r="S2480" s="335"/>
      <c r="T2480" s="333"/>
      <c r="U2480" s="321"/>
      <c r="V2480" s="345"/>
      <c r="W2480" s="343"/>
      <c r="X2480" s="321"/>
      <c r="Y2480" s="319"/>
      <c r="Z2480" s="319"/>
      <c r="AA2480" s="319"/>
      <c r="AB2480" s="272"/>
      <c r="AC2480" s="272"/>
      <c r="AD2480" s="250">
        <f>AD2479</f>
        <v>0</v>
      </c>
      <c r="AE2480" s="284" t="e">
        <f>VLOOKUP(AD2480,分类参数表!$I$2:$J$10,2,FALSE)</f>
        <v>#N/A</v>
      </c>
      <c r="AF2480" s="285"/>
      <c r="AG2480" s="271"/>
      <c r="AH2480" s="271"/>
      <c r="AI2480" s="271"/>
      <c r="AJ2480" s="271"/>
      <c r="AK2480" s="271"/>
      <c r="AL2480" s="271"/>
      <c r="AM2480" s="294"/>
      <c r="AN2480" s="295" t="e">
        <f t="shared" si="672"/>
        <v>#DIV/0!</v>
      </c>
      <c r="AO2480" s="299"/>
    </row>
    <row r="2481" spans="1:41" s="221" customFormat="1" ht="15" customHeight="1" x14ac:dyDescent="0.15">
      <c r="A2481" s="247"/>
      <c r="B2481" s="248">
        <f t="shared" si="676"/>
        <v>0</v>
      </c>
      <c r="C2481" s="249">
        <f t="shared" si="676"/>
        <v>0</v>
      </c>
      <c r="D2481" s="250">
        <f>D2480+1</f>
        <v>3</v>
      </c>
      <c r="E2481" s="250"/>
      <c r="F2481" s="251"/>
      <c r="G2481" s="250"/>
      <c r="H2481" s="252"/>
      <c r="I2481" s="252"/>
      <c r="J2481" s="250"/>
      <c r="K2481" s="250"/>
      <c r="L2481" s="250"/>
      <c r="M2481" s="250"/>
      <c r="N2481" s="250"/>
      <c r="O2481" s="258">
        <f t="shared" si="671"/>
        <v>0</v>
      </c>
      <c r="P2481" s="333"/>
      <c r="Q2481" s="271"/>
      <c r="R2481" s="319"/>
      <c r="S2481" s="335"/>
      <c r="T2481" s="333"/>
      <c r="U2481" s="321"/>
      <c r="V2481" s="345"/>
      <c r="W2481" s="343"/>
      <c r="X2481" s="321"/>
      <c r="Y2481" s="319"/>
      <c r="Z2481" s="319"/>
      <c r="AA2481" s="319"/>
      <c r="AB2481" s="273"/>
      <c r="AC2481" s="273"/>
      <c r="AD2481" s="250">
        <f>AD2480</f>
        <v>0</v>
      </c>
      <c r="AE2481" s="284" t="e">
        <f>VLOOKUP(AD2481,分类参数表!$I$2:$J$10,2,FALSE)</f>
        <v>#N/A</v>
      </c>
      <c r="AF2481" s="285"/>
      <c r="AG2481" s="271"/>
      <c r="AH2481" s="271"/>
      <c r="AI2481" s="271"/>
      <c r="AJ2481" s="271"/>
      <c r="AK2481" s="271"/>
      <c r="AL2481" s="271"/>
      <c r="AM2481" s="294"/>
      <c r="AN2481" s="295" t="e">
        <f t="shared" si="672"/>
        <v>#DIV/0!</v>
      </c>
      <c r="AO2481" s="299"/>
    </row>
    <row r="2482" spans="1:41" s="221" customFormat="1" ht="15" customHeight="1" x14ac:dyDescent="0.15">
      <c r="A2482" s="247"/>
      <c r="B2482" s="248">
        <f t="shared" si="676"/>
        <v>0</v>
      </c>
      <c r="C2482" s="249">
        <f t="shared" si="676"/>
        <v>0</v>
      </c>
      <c r="D2482" s="250">
        <f>D2481+1</f>
        <v>4</v>
      </c>
      <c r="E2482" s="250"/>
      <c r="F2482" s="251"/>
      <c r="G2482" s="250"/>
      <c r="H2482" s="250"/>
      <c r="I2482" s="250"/>
      <c r="J2482" s="250"/>
      <c r="K2482" s="250"/>
      <c r="L2482" s="250"/>
      <c r="M2482" s="250"/>
      <c r="N2482" s="250"/>
      <c r="O2482" s="258">
        <f t="shared" si="671"/>
        <v>0</v>
      </c>
      <c r="P2482" s="333"/>
      <c r="Q2482" s="271"/>
      <c r="R2482" s="319"/>
      <c r="S2482" s="335"/>
      <c r="T2482" s="333"/>
      <c r="U2482" s="321"/>
      <c r="V2482" s="345"/>
      <c r="W2482" s="343"/>
      <c r="X2482" s="321"/>
      <c r="Y2482" s="319"/>
      <c r="Z2482" s="319"/>
      <c r="AA2482" s="319"/>
      <c r="AB2482" s="272"/>
      <c r="AC2482" s="272"/>
      <c r="AD2482" s="250">
        <f>AD2481</f>
        <v>0</v>
      </c>
      <c r="AE2482" s="284" t="e">
        <f>VLOOKUP(AD2482,分类参数表!$I$2:$J$10,2,FALSE)</f>
        <v>#N/A</v>
      </c>
      <c r="AF2482" s="285"/>
      <c r="AG2482" s="271"/>
      <c r="AH2482" s="271"/>
      <c r="AI2482" s="271"/>
      <c r="AJ2482" s="271"/>
      <c r="AK2482" s="271"/>
      <c r="AL2482" s="271"/>
      <c r="AM2482" s="294"/>
      <c r="AN2482" s="295" t="e">
        <f t="shared" si="672"/>
        <v>#DIV/0!</v>
      </c>
      <c r="AO2482" s="299"/>
    </row>
    <row r="2483" spans="1:41" s="221" customFormat="1" ht="15" customHeight="1" x14ac:dyDescent="0.15">
      <c r="A2483" s="247"/>
      <c r="B2483" s="248">
        <f t="shared" si="676"/>
        <v>0</v>
      </c>
      <c r="C2483" s="249">
        <f t="shared" si="676"/>
        <v>0</v>
      </c>
      <c r="D2483" s="250">
        <f>D2482+1</f>
        <v>5</v>
      </c>
      <c r="E2483" s="250"/>
      <c r="F2483" s="251"/>
      <c r="G2483" s="250"/>
      <c r="H2483" s="250"/>
      <c r="I2483" s="250"/>
      <c r="J2483" s="250"/>
      <c r="K2483" s="250"/>
      <c r="L2483" s="250"/>
      <c r="M2483" s="250"/>
      <c r="N2483" s="250"/>
      <c r="O2483" s="258">
        <f t="shared" si="671"/>
        <v>0</v>
      </c>
      <c r="P2483" s="333"/>
      <c r="Q2483" s="271"/>
      <c r="R2483" s="319"/>
      <c r="S2483" s="335"/>
      <c r="T2483" s="333"/>
      <c r="U2483" s="321"/>
      <c r="V2483" s="345"/>
      <c r="W2483" s="343"/>
      <c r="X2483" s="321"/>
      <c r="Y2483" s="319"/>
      <c r="Z2483" s="319"/>
      <c r="AA2483" s="319"/>
      <c r="AB2483" s="272"/>
      <c r="AC2483" s="272"/>
      <c r="AD2483" s="250">
        <f>AD2482</f>
        <v>0</v>
      </c>
      <c r="AE2483" s="284" t="e">
        <f>VLOOKUP(AD2483,分类参数表!$I$2:$J$10,2,FALSE)</f>
        <v>#N/A</v>
      </c>
      <c r="AF2483" s="285"/>
      <c r="AG2483" s="271"/>
      <c r="AH2483" s="271"/>
      <c r="AI2483" s="271"/>
      <c r="AJ2483" s="271"/>
      <c r="AK2483" s="271"/>
      <c r="AL2483" s="271"/>
      <c r="AM2483" s="294"/>
      <c r="AN2483" s="295" t="e">
        <f t="shared" si="672"/>
        <v>#DIV/0!</v>
      </c>
      <c r="AO2483" s="299"/>
    </row>
    <row r="2484" spans="1:41" s="218" customFormat="1" ht="15" customHeight="1" x14ac:dyDescent="0.15">
      <c r="A2484" s="229"/>
      <c r="B2484" s="230"/>
      <c r="C2484" s="231"/>
      <c r="D2484" s="232">
        <v>1</v>
      </c>
      <c r="E2484" s="233"/>
      <c r="F2484" s="233"/>
      <c r="G2484" s="232"/>
      <c r="H2484" s="234"/>
      <c r="I2484" s="234"/>
      <c r="J2484" s="232"/>
      <c r="K2484" s="233"/>
      <c r="L2484" s="232"/>
      <c r="M2484" s="232"/>
      <c r="N2484" s="232"/>
      <c r="O2484" s="255">
        <f t="shared" si="671"/>
        <v>0</v>
      </c>
      <c r="P2484" s="322">
        <f>SUM(O2484:O2488)</f>
        <v>0</v>
      </c>
      <c r="Q2484" s="264"/>
      <c r="R2484" s="330">
        <f>SUMPRODUCT(Q2484:Q2488+0)</f>
        <v>0</v>
      </c>
      <c r="S2484" s="346" t="e">
        <f>R2484/P2484</f>
        <v>#DIV/0!</v>
      </c>
      <c r="T2484" s="322" t="e">
        <f>LOOKUP(S2484,{0.4,0.45,0.5,0.55,0.6,0.65,0.7,0.75,0.8,0.85,0.9,0.95,1},{0.1,0.175,0.25,0.325,0.4,0.475,0.55,0.625,0.7,0.775,0.85,0.925,1})</f>
        <v>#DIV/0!</v>
      </c>
      <c r="U2484" s="324"/>
      <c r="V2484" s="326"/>
      <c r="W2484" s="328"/>
      <c r="X2484" s="324"/>
      <c r="Y2484" s="330">
        <f>R2484-(V2484/10)-X2484</f>
        <v>0</v>
      </c>
      <c r="Z2484" s="330" t="e">
        <f>Y2484*T2484*AE2484</f>
        <v>#DIV/0!</v>
      </c>
      <c r="AA2484" s="330" t="e">
        <f>U2484-V2484+Z2484</f>
        <v>#DIV/0!</v>
      </c>
      <c r="AB2484" s="265"/>
      <c r="AC2484" s="265"/>
      <c r="AD2484" s="276"/>
      <c r="AE2484" s="277" t="e">
        <f>VLOOKUP(AD2484,分类参数表!$I$2:$J$10,2,FALSE)</f>
        <v>#N/A</v>
      </c>
      <c r="AF2484" s="278"/>
      <c r="AG2484" s="264"/>
      <c r="AH2484" s="264"/>
      <c r="AI2484" s="264"/>
      <c r="AJ2484" s="264"/>
      <c r="AK2484" s="264"/>
      <c r="AL2484" s="264"/>
      <c r="AM2484" s="288"/>
      <c r="AN2484" s="289" t="e">
        <f t="shared" si="672"/>
        <v>#DIV/0!</v>
      </c>
      <c r="AO2484" s="296"/>
    </row>
    <row r="2485" spans="1:41" s="219" customFormat="1" ht="15" customHeight="1" x14ac:dyDescent="0.15">
      <c r="A2485" s="235"/>
      <c r="B2485" s="236">
        <f t="shared" ref="B2485:C2488" si="677">B2484</f>
        <v>0</v>
      </c>
      <c r="C2485" s="237">
        <f t="shared" si="677"/>
        <v>0</v>
      </c>
      <c r="D2485" s="238">
        <f>D2484+1</f>
        <v>2</v>
      </c>
      <c r="E2485" s="238"/>
      <c r="F2485" s="239"/>
      <c r="G2485" s="238"/>
      <c r="H2485" s="240"/>
      <c r="I2485" s="240"/>
      <c r="J2485" s="238"/>
      <c r="K2485" s="238"/>
      <c r="L2485" s="238"/>
      <c r="M2485" s="238"/>
      <c r="N2485" s="238"/>
      <c r="O2485" s="256">
        <f t="shared" si="671"/>
        <v>0</v>
      </c>
      <c r="P2485" s="323"/>
      <c r="Q2485" s="266"/>
      <c r="R2485" s="331"/>
      <c r="S2485" s="347"/>
      <c r="T2485" s="323"/>
      <c r="U2485" s="325"/>
      <c r="V2485" s="327"/>
      <c r="W2485" s="329"/>
      <c r="X2485" s="325"/>
      <c r="Y2485" s="331"/>
      <c r="Z2485" s="331"/>
      <c r="AA2485" s="331"/>
      <c r="AB2485" s="267"/>
      <c r="AC2485" s="267"/>
      <c r="AD2485" s="238">
        <f>AD2484</f>
        <v>0</v>
      </c>
      <c r="AE2485" s="279" t="e">
        <f>VLOOKUP(AD2485,分类参数表!$I$2:$J$10,2,FALSE)</f>
        <v>#N/A</v>
      </c>
      <c r="AF2485" s="280"/>
      <c r="AG2485" s="266"/>
      <c r="AH2485" s="266"/>
      <c r="AI2485" s="266"/>
      <c r="AJ2485" s="266"/>
      <c r="AK2485" s="266"/>
      <c r="AL2485" s="266"/>
      <c r="AM2485" s="290"/>
      <c r="AN2485" s="291" t="e">
        <f t="shared" si="672"/>
        <v>#DIV/0!</v>
      </c>
      <c r="AO2485" s="297"/>
    </row>
    <row r="2486" spans="1:41" s="219" customFormat="1" ht="15" customHeight="1" x14ac:dyDescent="0.15">
      <c r="A2486" s="235"/>
      <c r="B2486" s="236">
        <f t="shared" si="677"/>
        <v>0</v>
      </c>
      <c r="C2486" s="237">
        <f t="shared" si="677"/>
        <v>0</v>
      </c>
      <c r="D2486" s="238">
        <f>D2485+1</f>
        <v>3</v>
      </c>
      <c r="E2486" s="238"/>
      <c r="F2486" s="239"/>
      <c r="G2486" s="238"/>
      <c r="H2486" s="240"/>
      <c r="I2486" s="240"/>
      <c r="J2486" s="238"/>
      <c r="K2486" s="238"/>
      <c r="L2486" s="238"/>
      <c r="M2486" s="238"/>
      <c r="N2486" s="238"/>
      <c r="O2486" s="256">
        <f t="shared" si="671"/>
        <v>0</v>
      </c>
      <c r="P2486" s="323"/>
      <c r="Q2486" s="266"/>
      <c r="R2486" s="331"/>
      <c r="S2486" s="347"/>
      <c r="T2486" s="323"/>
      <c r="U2486" s="325"/>
      <c r="V2486" s="327"/>
      <c r="W2486" s="329"/>
      <c r="X2486" s="325"/>
      <c r="Y2486" s="331"/>
      <c r="Z2486" s="331"/>
      <c r="AA2486" s="331"/>
      <c r="AB2486" s="268"/>
      <c r="AC2486" s="268"/>
      <c r="AD2486" s="238">
        <f>AD2485</f>
        <v>0</v>
      </c>
      <c r="AE2486" s="279" t="e">
        <f>VLOOKUP(AD2486,分类参数表!$I$2:$J$10,2,FALSE)</f>
        <v>#N/A</v>
      </c>
      <c r="AF2486" s="280"/>
      <c r="AG2486" s="266"/>
      <c r="AH2486" s="266"/>
      <c r="AI2486" s="266"/>
      <c r="AJ2486" s="266"/>
      <c r="AK2486" s="266"/>
      <c r="AL2486" s="266"/>
      <c r="AM2486" s="290"/>
      <c r="AN2486" s="291" t="e">
        <f t="shared" si="672"/>
        <v>#DIV/0!</v>
      </c>
      <c r="AO2486" s="297"/>
    </row>
    <row r="2487" spans="1:41" s="219" customFormat="1" ht="15" customHeight="1" x14ac:dyDescent="0.15">
      <c r="A2487" s="235"/>
      <c r="B2487" s="236">
        <f t="shared" si="677"/>
        <v>0</v>
      </c>
      <c r="C2487" s="237">
        <f t="shared" si="677"/>
        <v>0</v>
      </c>
      <c r="D2487" s="238">
        <f>D2486+1</f>
        <v>4</v>
      </c>
      <c r="E2487" s="238"/>
      <c r="F2487" s="239"/>
      <c r="G2487" s="238"/>
      <c r="H2487" s="238"/>
      <c r="I2487" s="238"/>
      <c r="J2487" s="238"/>
      <c r="K2487" s="238"/>
      <c r="L2487" s="238"/>
      <c r="M2487" s="238"/>
      <c r="N2487" s="238"/>
      <c r="O2487" s="256">
        <f t="shared" si="671"/>
        <v>0</v>
      </c>
      <c r="P2487" s="323"/>
      <c r="Q2487" s="266"/>
      <c r="R2487" s="331"/>
      <c r="S2487" s="347"/>
      <c r="T2487" s="323"/>
      <c r="U2487" s="325"/>
      <c r="V2487" s="327"/>
      <c r="W2487" s="329"/>
      <c r="X2487" s="325"/>
      <c r="Y2487" s="331"/>
      <c r="Z2487" s="331"/>
      <c r="AA2487" s="331"/>
      <c r="AB2487" s="267"/>
      <c r="AC2487" s="267"/>
      <c r="AD2487" s="238">
        <f>AD2486</f>
        <v>0</v>
      </c>
      <c r="AE2487" s="279" t="e">
        <f>VLOOKUP(AD2487,分类参数表!$I$2:$J$10,2,FALSE)</f>
        <v>#N/A</v>
      </c>
      <c r="AF2487" s="280"/>
      <c r="AG2487" s="266"/>
      <c r="AH2487" s="266"/>
      <c r="AI2487" s="266"/>
      <c r="AJ2487" s="266"/>
      <c r="AK2487" s="266"/>
      <c r="AL2487" s="266"/>
      <c r="AM2487" s="290"/>
      <c r="AN2487" s="291" t="e">
        <f t="shared" si="672"/>
        <v>#DIV/0!</v>
      </c>
      <c r="AO2487" s="297"/>
    </row>
    <row r="2488" spans="1:41" s="219" customFormat="1" ht="15" customHeight="1" x14ac:dyDescent="0.15">
      <c r="A2488" s="235"/>
      <c r="B2488" s="236">
        <f t="shared" si="677"/>
        <v>0</v>
      </c>
      <c r="C2488" s="237">
        <f t="shared" si="677"/>
        <v>0</v>
      </c>
      <c r="D2488" s="238">
        <f>D2487+1</f>
        <v>5</v>
      </c>
      <c r="E2488" s="238"/>
      <c r="F2488" s="239"/>
      <c r="G2488" s="238"/>
      <c r="H2488" s="238"/>
      <c r="I2488" s="238"/>
      <c r="J2488" s="238"/>
      <c r="K2488" s="238"/>
      <c r="L2488" s="238"/>
      <c r="M2488" s="238"/>
      <c r="N2488" s="238"/>
      <c r="O2488" s="256">
        <f t="shared" si="671"/>
        <v>0</v>
      </c>
      <c r="P2488" s="323"/>
      <c r="Q2488" s="266"/>
      <c r="R2488" s="331"/>
      <c r="S2488" s="347"/>
      <c r="T2488" s="323"/>
      <c r="U2488" s="325"/>
      <c r="V2488" s="327"/>
      <c r="W2488" s="329"/>
      <c r="X2488" s="325"/>
      <c r="Y2488" s="331"/>
      <c r="Z2488" s="331"/>
      <c r="AA2488" s="331"/>
      <c r="AB2488" s="267"/>
      <c r="AC2488" s="267"/>
      <c r="AD2488" s="238">
        <f>AD2487</f>
        <v>0</v>
      </c>
      <c r="AE2488" s="279" t="e">
        <f>VLOOKUP(AD2488,分类参数表!$I$2:$J$10,2,FALSE)</f>
        <v>#N/A</v>
      </c>
      <c r="AF2488" s="280"/>
      <c r="AG2488" s="266"/>
      <c r="AH2488" s="266"/>
      <c r="AI2488" s="266"/>
      <c r="AJ2488" s="266"/>
      <c r="AK2488" s="266"/>
      <c r="AL2488" s="266"/>
      <c r="AM2488" s="290"/>
      <c r="AN2488" s="291" t="e">
        <f t="shared" si="672"/>
        <v>#DIV/0!</v>
      </c>
      <c r="AO2488" s="297"/>
    </row>
    <row r="2489" spans="1:41" x14ac:dyDescent="0.15">
      <c r="A2489" s="253"/>
      <c r="B2489" s="38"/>
      <c r="C2489" s="37"/>
      <c r="D2489" s="38"/>
      <c r="E2489" s="38"/>
      <c r="F2489" s="38"/>
      <c r="G2489" s="38"/>
      <c r="H2489" s="38"/>
      <c r="I2489" s="38"/>
      <c r="J2489" s="38"/>
      <c r="K2489" s="38"/>
      <c r="L2489" s="38"/>
      <c r="M2489" s="38"/>
      <c r="N2489" s="38"/>
      <c r="O2489" s="38"/>
      <c r="P2489" s="38"/>
      <c r="Q2489" s="67"/>
      <c r="R2489" s="38"/>
      <c r="S2489" s="38"/>
      <c r="T2489" s="38"/>
      <c r="U2489" s="38"/>
      <c r="V2489" s="68"/>
      <c r="W2489" s="67"/>
      <c r="X2489" s="38"/>
      <c r="Y2489" s="68"/>
      <c r="Z2489" s="68"/>
      <c r="AA2489" s="68"/>
      <c r="AB2489" s="68"/>
      <c r="AC2489" s="68"/>
      <c r="AD2489" s="38"/>
      <c r="AE2489" s="286"/>
      <c r="AF2489" s="38"/>
      <c r="AG2489" s="38"/>
      <c r="AH2489" s="38"/>
      <c r="AI2489" s="38"/>
      <c r="AJ2489" s="38"/>
      <c r="AK2489" s="38"/>
      <c r="AL2489" s="38"/>
      <c r="AM2489" s="68"/>
      <c r="AN2489" s="90"/>
      <c r="AO2489" s="98"/>
    </row>
    <row r="2490" spans="1:41" s="218" customFormat="1" ht="15" customHeight="1" x14ac:dyDescent="0.15">
      <c r="A2490" s="229"/>
      <c r="B2490" s="230"/>
      <c r="C2490" s="231"/>
      <c r="D2490" s="232">
        <v>1</v>
      </c>
      <c r="E2490" s="233"/>
      <c r="F2490" s="233"/>
      <c r="G2490" s="232"/>
      <c r="H2490" s="234"/>
      <c r="I2490" s="234"/>
      <c r="J2490" s="232"/>
      <c r="K2490" s="233"/>
      <c r="L2490" s="232"/>
      <c r="M2490" s="232"/>
      <c r="N2490" s="232"/>
      <c r="O2490" s="255">
        <f t="shared" ref="O2490:O2514" si="678">N2490*M2490</f>
        <v>0</v>
      </c>
      <c r="P2490" s="322">
        <f>SUM(O2490:O2494)</f>
        <v>0</v>
      </c>
      <c r="Q2490" s="264"/>
      <c r="R2490" s="330">
        <f>SUMPRODUCT(Q2490:Q2494+0)</f>
        <v>0</v>
      </c>
      <c r="S2490" s="346" t="e">
        <f>R2490/P2490</f>
        <v>#DIV/0!</v>
      </c>
      <c r="T2490" s="322" t="e">
        <f>LOOKUP(S2490,{0.4,0.45,0.5,0.55,0.6,0.65,0.7,0.75,0.8,0.85,0.9,0.95,1},{0.1,0.175,0.25,0.325,0.4,0.475,0.55,0.625,0.7,0.775,0.85,0.925,1})</f>
        <v>#DIV/0!</v>
      </c>
      <c r="U2490" s="324"/>
      <c r="V2490" s="326"/>
      <c r="W2490" s="328"/>
      <c r="X2490" s="324"/>
      <c r="Y2490" s="330">
        <f>R2490-(V2490/10)-X2490</f>
        <v>0</v>
      </c>
      <c r="Z2490" s="330" t="e">
        <f>Y2490*T2490*AE2490</f>
        <v>#DIV/0!</v>
      </c>
      <c r="AA2490" s="330" t="e">
        <f>U2490-V2490+Z2490</f>
        <v>#DIV/0!</v>
      </c>
      <c r="AB2490" s="265"/>
      <c r="AC2490" s="265"/>
      <c r="AD2490" s="276"/>
      <c r="AE2490" s="277" t="e">
        <f>VLOOKUP(AD2490,分类参数表!$I$2:$J$10,2,FALSE)</f>
        <v>#N/A</v>
      </c>
      <c r="AF2490" s="278"/>
      <c r="AG2490" s="264"/>
      <c r="AH2490" s="264"/>
      <c r="AI2490" s="264"/>
      <c r="AJ2490" s="264"/>
      <c r="AK2490" s="264"/>
      <c r="AL2490" s="264"/>
      <c r="AM2490" s="288"/>
      <c r="AN2490" s="289" t="e">
        <f t="shared" ref="AN2490:AN2514" si="679">(Q2490-AM2490)/M2490/N2490</f>
        <v>#DIV/0!</v>
      </c>
      <c r="AO2490" s="296"/>
    </row>
    <row r="2491" spans="1:41" s="219" customFormat="1" ht="15" customHeight="1" x14ac:dyDescent="0.15">
      <c r="A2491" s="235"/>
      <c r="B2491" s="236">
        <f t="shared" ref="B2491:C2494" si="680">B2490</f>
        <v>0</v>
      </c>
      <c r="C2491" s="237">
        <f t="shared" si="680"/>
        <v>0</v>
      </c>
      <c r="D2491" s="238">
        <f>D2490+1</f>
        <v>2</v>
      </c>
      <c r="E2491" s="238"/>
      <c r="F2491" s="239"/>
      <c r="G2491" s="238"/>
      <c r="H2491" s="240"/>
      <c r="I2491" s="240"/>
      <c r="J2491" s="238"/>
      <c r="K2491" s="238"/>
      <c r="L2491" s="238"/>
      <c r="M2491" s="238"/>
      <c r="N2491" s="238"/>
      <c r="O2491" s="256">
        <f t="shared" si="678"/>
        <v>0</v>
      </c>
      <c r="P2491" s="323"/>
      <c r="Q2491" s="266"/>
      <c r="R2491" s="331"/>
      <c r="S2491" s="347"/>
      <c r="T2491" s="323"/>
      <c r="U2491" s="325"/>
      <c r="V2491" s="327"/>
      <c r="W2491" s="329"/>
      <c r="X2491" s="325"/>
      <c r="Y2491" s="331"/>
      <c r="Z2491" s="331"/>
      <c r="AA2491" s="331"/>
      <c r="AB2491" s="267"/>
      <c r="AC2491" s="267"/>
      <c r="AD2491" s="238">
        <f>AD2490</f>
        <v>0</v>
      </c>
      <c r="AE2491" s="279" t="e">
        <f>VLOOKUP(AD2491,分类参数表!$I$2:$J$10,2,FALSE)</f>
        <v>#N/A</v>
      </c>
      <c r="AF2491" s="280"/>
      <c r="AG2491" s="266"/>
      <c r="AH2491" s="266"/>
      <c r="AI2491" s="266"/>
      <c r="AJ2491" s="266"/>
      <c r="AK2491" s="266"/>
      <c r="AL2491" s="266"/>
      <c r="AM2491" s="290"/>
      <c r="AN2491" s="291" t="e">
        <f t="shared" si="679"/>
        <v>#DIV/0!</v>
      </c>
      <c r="AO2491" s="297"/>
    </row>
    <row r="2492" spans="1:41" s="219" customFormat="1" ht="15" customHeight="1" x14ac:dyDescent="0.15">
      <c r="A2492" s="235"/>
      <c r="B2492" s="236">
        <f t="shared" si="680"/>
        <v>0</v>
      </c>
      <c r="C2492" s="237">
        <f t="shared" si="680"/>
        <v>0</v>
      </c>
      <c r="D2492" s="238">
        <f>D2491+1</f>
        <v>3</v>
      </c>
      <c r="E2492" s="238"/>
      <c r="F2492" s="239"/>
      <c r="G2492" s="238"/>
      <c r="H2492" s="240"/>
      <c r="I2492" s="240"/>
      <c r="J2492" s="238"/>
      <c r="K2492" s="238"/>
      <c r="L2492" s="238"/>
      <c r="M2492" s="238"/>
      <c r="N2492" s="238"/>
      <c r="O2492" s="256">
        <f t="shared" si="678"/>
        <v>0</v>
      </c>
      <c r="P2492" s="323"/>
      <c r="Q2492" s="266"/>
      <c r="R2492" s="331"/>
      <c r="S2492" s="347"/>
      <c r="T2492" s="323"/>
      <c r="U2492" s="325"/>
      <c r="V2492" s="327"/>
      <c r="W2492" s="329"/>
      <c r="X2492" s="325"/>
      <c r="Y2492" s="331"/>
      <c r="Z2492" s="331"/>
      <c r="AA2492" s="331"/>
      <c r="AB2492" s="268"/>
      <c r="AC2492" s="268"/>
      <c r="AD2492" s="238">
        <f>AD2491</f>
        <v>0</v>
      </c>
      <c r="AE2492" s="279" t="e">
        <f>VLOOKUP(AD2492,分类参数表!$I$2:$J$10,2,FALSE)</f>
        <v>#N/A</v>
      </c>
      <c r="AF2492" s="280"/>
      <c r="AG2492" s="266"/>
      <c r="AH2492" s="266"/>
      <c r="AI2492" s="266"/>
      <c r="AJ2492" s="266"/>
      <c r="AK2492" s="266"/>
      <c r="AL2492" s="266"/>
      <c r="AM2492" s="290"/>
      <c r="AN2492" s="291" t="e">
        <f t="shared" si="679"/>
        <v>#DIV/0!</v>
      </c>
      <c r="AO2492" s="297"/>
    </row>
    <row r="2493" spans="1:41" s="219" customFormat="1" ht="15" customHeight="1" x14ac:dyDescent="0.15">
      <c r="A2493" s="235"/>
      <c r="B2493" s="236">
        <f t="shared" si="680"/>
        <v>0</v>
      </c>
      <c r="C2493" s="237">
        <f t="shared" si="680"/>
        <v>0</v>
      </c>
      <c r="D2493" s="238">
        <f>D2492+1</f>
        <v>4</v>
      </c>
      <c r="E2493" s="238"/>
      <c r="F2493" s="239"/>
      <c r="G2493" s="238"/>
      <c r="H2493" s="238"/>
      <c r="I2493" s="238"/>
      <c r="J2493" s="238"/>
      <c r="K2493" s="238"/>
      <c r="L2493" s="238"/>
      <c r="M2493" s="238"/>
      <c r="N2493" s="238"/>
      <c r="O2493" s="256">
        <f t="shared" si="678"/>
        <v>0</v>
      </c>
      <c r="P2493" s="323"/>
      <c r="Q2493" s="266"/>
      <c r="R2493" s="331"/>
      <c r="S2493" s="347"/>
      <c r="T2493" s="323"/>
      <c r="U2493" s="325"/>
      <c r="V2493" s="327"/>
      <c r="W2493" s="329"/>
      <c r="X2493" s="325"/>
      <c r="Y2493" s="331"/>
      <c r="Z2493" s="331"/>
      <c r="AA2493" s="331"/>
      <c r="AB2493" s="267"/>
      <c r="AC2493" s="267"/>
      <c r="AD2493" s="238">
        <f>AD2492</f>
        <v>0</v>
      </c>
      <c r="AE2493" s="279" t="e">
        <f>VLOOKUP(AD2493,分类参数表!$I$2:$J$10,2,FALSE)</f>
        <v>#N/A</v>
      </c>
      <c r="AF2493" s="280"/>
      <c r="AG2493" s="266"/>
      <c r="AH2493" s="266"/>
      <c r="AI2493" s="266"/>
      <c r="AJ2493" s="266"/>
      <c r="AK2493" s="266"/>
      <c r="AL2493" s="266"/>
      <c r="AM2493" s="290"/>
      <c r="AN2493" s="291" t="e">
        <f t="shared" si="679"/>
        <v>#DIV/0!</v>
      </c>
      <c r="AO2493" s="297"/>
    </row>
    <row r="2494" spans="1:41" s="219" customFormat="1" ht="15" customHeight="1" x14ac:dyDescent="0.15">
      <c r="A2494" s="235"/>
      <c r="B2494" s="236">
        <f t="shared" si="680"/>
        <v>0</v>
      </c>
      <c r="C2494" s="237">
        <f t="shared" si="680"/>
        <v>0</v>
      </c>
      <c r="D2494" s="238">
        <f>D2493+1</f>
        <v>5</v>
      </c>
      <c r="E2494" s="238"/>
      <c r="F2494" s="239"/>
      <c r="G2494" s="238"/>
      <c r="H2494" s="238"/>
      <c r="I2494" s="238"/>
      <c r="J2494" s="238"/>
      <c r="K2494" s="238"/>
      <c r="L2494" s="238"/>
      <c r="M2494" s="238"/>
      <c r="N2494" s="238"/>
      <c r="O2494" s="256">
        <f t="shared" si="678"/>
        <v>0</v>
      </c>
      <c r="P2494" s="323"/>
      <c r="Q2494" s="266"/>
      <c r="R2494" s="331"/>
      <c r="S2494" s="347"/>
      <c r="T2494" s="323"/>
      <c r="U2494" s="325"/>
      <c r="V2494" s="327"/>
      <c r="W2494" s="329"/>
      <c r="X2494" s="325"/>
      <c r="Y2494" s="331"/>
      <c r="Z2494" s="331"/>
      <c r="AA2494" s="331"/>
      <c r="AB2494" s="267"/>
      <c r="AC2494" s="267"/>
      <c r="AD2494" s="238">
        <f>AD2493</f>
        <v>0</v>
      </c>
      <c r="AE2494" s="279" t="e">
        <f>VLOOKUP(AD2494,分类参数表!$I$2:$J$10,2,FALSE)</f>
        <v>#N/A</v>
      </c>
      <c r="AF2494" s="280"/>
      <c r="AG2494" s="266"/>
      <c r="AH2494" s="266"/>
      <c r="AI2494" s="266"/>
      <c r="AJ2494" s="266"/>
      <c r="AK2494" s="266"/>
      <c r="AL2494" s="266"/>
      <c r="AM2494" s="290"/>
      <c r="AN2494" s="291" t="e">
        <f t="shared" si="679"/>
        <v>#DIV/0!</v>
      </c>
      <c r="AO2494" s="297"/>
    </row>
    <row r="2495" spans="1:41" s="220" customFormat="1" ht="15" customHeight="1" x14ac:dyDescent="0.15">
      <c r="A2495" s="241"/>
      <c r="B2495" s="242"/>
      <c r="C2495" s="243"/>
      <c r="D2495" s="244">
        <v>1</v>
      </c>
      <c r="E2495" s="245"/>
      <c r="F2495" s="245"/>
      <c r="G2495" s="244"/>
      <c r="H2495" s="246"/>
      <c r="I2495" s="246"/>
      <c r="J2495" s="244"/>
      <c r="K2495" s="245"/>
      <c r="L2495" s="244"/>
      <c r="M2495" s="244"/>
      <c r="N2495" s="244"/>
      <c r="O2495" s="257">
        <f t="shared" si="678"/>
        <v>0</v>
      </c>
      <c r="P2495" s="332">
        <f>SUM(O2495:O2499)</f>
        <v>0</v>
      </c>
      <c r="Q2495" s="269"/>
      <c r="R2495" s="318">
        <f>SUMPRODUCT(Q2495:Q2499+0)</f>
        <v>0</v>
      </c>
      <c r="S2495" s="334" t="e">
        <f>R2495/P2495</f>
        <v>#DIV/0!</v>
      </c>
      <c r="T2495" s="332" t="e">
        <f>LOOKUP(S2495,{0.4,0.45,0.5,0.55,0.6,0.65,0.7,0.75,0.8,0.85,0.9,0.95,1},{0.1,0.175,0.25,0.325,0.4,0.475,0.55,0.625,0.7,0.775,0.85,0.925,1})</f>
        <v>#DIV/0!</v>
      </c>
      <c r="U2495" s="320"/>
      <c r="V2495" s="344"/>
      <c r="W2495" s="342"/>
      <c r="X2495" s="320"/>
      <c r="Y2495" s="318">
        <f>R2495-(V2495/10)-X2495</f>
        <v>0</v>
      </c>
      <c r="Z2495" s="318" t="e">
        <f>Y2495*T2495*AE2495</f>
        <v>#DIV/0!</v>
      </c>
      <c r="AA2495" s="318" t="e">
        <f>U2495-V2495+Z2495</f>
        <v>#DIV/0!</v>
      </c>
      <c r="AB2495" s="270"/>
      <c r="AC2495" s="270"/>
      <c r="AD2495" s="281"/>
      <c r="AE2495" s="282" t="e">
        <f>VLOOKUP(AD2495,分类参数表!$I$2:$J$10,2,FALSE)</f>
        <v>#N/A</v>
      </c>
      <c r="AF2495" s="283"/>
      <c r="AG2495" s="269"/>
      <c r="AH2495" s="269"/>
      <c r="AI2495" s="269"/>
      <c r="AJ2495" s="269"/>
      <c r="AK2495" s="269"/>
      <c r="AL2495" s="269"/>
      <c r="AM2495" s="292"/>
      <c r="AN2495" s="293" t="e">
        <f t="shared" si="679"/>
        <v>#DIV/0!</v>
      </c>
      <c r="AO2495" s="298"/>
    </row>
    <row r="2496" spans="1:41" s="221" customFormat="1" ht="15" customHeight="1" x14ac:dyDescent="0.15">
      <c r="A2496" s="247"/>
      <c r="B2496" s="248">
        <f t="shared" ref="B2496:C2499" si="681">B2495</f>
        <v>0</v>
      </c>
      <c r="C2496" s="249">
        <f t="shared" si="681"/>
        <v>0</v>
      </c>
      <c r="D2496" s="250">
        <f>D2495+1</f>
        <v>2</v>
      </c>
      <c r="E2496" s="250"/>
      <c r="F2496" s="251"/>
      <c r="G2496" s="250"/>
      <c r="H2496" s="252"/>
      <c r="I2496" s="252"/>
      <c r="J2496" s="250"/>
      <c r="K2496" s="250"/>
      <c r="L2496" s="250"/>
      <c r="M2496" s="250"/>
      <c r="N2496" s="250"/>
      <c r="O2496" s="258">
        <f t="shared" si="678"/>
        <v>0</v>
      </c>
      <c r="P2496" s="333"/>
      <c r="Q2496" s="271"/>
      <c r="R2496" s="319"/>
      <c r="S2496" s="335"/>
      <c r="T2496" s="333"/>
      <c r="U2496" s="321"/>
      <c r="V2496" s="345"/>
      <c r="W2496" s="343"/>
      <c r="X2496" s="321"/>
      <c r="Y2496" s="319"/>
      <c r="Z2496" s="319"/>
      <c r="AA2496" s="319"/>
      <c r="AB2496" s="272"/>
      <c r="AC2496" s="272"/>
      <c r="AD2496" s="250">
        <f>AD2495</f>
        <v>0</v>
      </c>
      <c r="AE2496" s="284" t="e">
        <f>VLOOKUP(AD2496,分类参数表!$I$2:$J$10,2,FALSE)</f>
        <v>#N/A</v>
      </c>
      <c r="AF2496" s="285"/>
      <c r="AG2496" s="271"/>
      <c r="AH2496" s="271"/>
      <c r="AI2496" s="271"/>
      <c r="AJ2496" s="271"/>
      <c r="AK2496" s="271"/>
      <c r="AL2496" s="271"/>
      <c r="AM2496" s="294"/>
      <c r="AN2496" s="295" t="e">
        <f t="shared" si="679"/>
        <v>#DIV/0!</v>
      </c>
      <c r="AO2496" s="299"/>
    </row>
    <row r="2497" spans="1:41" s="221" customFormat="1" ht="15" customHeight="1" x14ac:dyDescent="0.15">
      <c r="A2497" s="247"/>
      <c r="B2497" s="248">
        <f t="shared" si="681"/>
        <v>0</v>
      </c>
      <c r="C2497" s="249">
        <f t="shared" si="681"/>
        <v>0</v>
      </c>
      <c r="D2497" s="250">
        <f>D2496+1</f>
        <v>3</v>
      </c>
      <c r="E2497" s="250"/>
      <c r="F2497" s="251"/>
      <c r="G2497" s="250"/>
      <c r="H2497" s="252"/>
      <c r="I2497" s="252"/>
      <c r="J2497" s="250"/>
      <c r="K2497" s="250"/>
      <c r="L2497" s="250"/>
      <c r="M2497" s="250"/>
      <c r="N2497" s="250"/>
      <c r="O2497" s="258">
        <f t="shared" si="678"/>
        <v>0</v>
      </c>
      <c r="P2497" s="333"/>
      <c r="Q2497" s="271"/>
      <c r="R2497" s="319"/>
      <c r="S2497" s="335"/>
      <c r="T2497" s="333"/>
      <c r="U2497" s="321"/>
      <c r="V2497" s="345"/>
      <c r="W2497" s="343"/>
      <c r="X2497" s="321"/>
      <c r="Y2497" s="319"/>
      <c r="Z2497" s="319"/>
      <c r="AA2497" s="319"/>
      <c r="AB2497" s="273"/>
      <c r="AC2497" s="273"/>
      <c r="AD2497" s="250">
        <f>AD2496</f>
        <v>0</v>
      </c>
      <c r="AE2497" s="284" t="e">
        <f>VLOOKUP(AD2497,分类参数表!$I$2:$J$10,2,FALSE)</f>
        <v>#N/A</v>
      </c>
      <c r="AF2497" s="285"/>
      <c r="AG2497" s="271"/>
      <c r="AH2497" s="271"/>
      <c r="AI2497" s="271"/>
      <c r="AJ2497" s="271"/>
      <c r="AK2497" s="271"/>
      <c r="AL2497" s="271"/>
      <c r="AM2497" s="294"/>
      <c r="AN2497" s="295" t="e">
        <f t="shared" si="679"/>
        <v>#DIV/0!</v>
      </c>
      <c r="AO2497" s="299"/>
    </row>
    <row r="2498" spans="1:41" s="221" customFormat="1" ht="15" customHeight="1" x14ac:dyDescent="0.15">
      <c r="A2498" s="247"/>
      <c r="B2498" s="248">
        <f t="shared" si="681"/>
        <v>0</v>
      </c>
      <c r="C2498" s="249">
        <f t="shared" si="681"/>
        <v>0</v>
      </c>
      <c r="D2498" s="250">
        <f>D2497+1</f>
        <v>4</v>
      </c>
      <c r="E2498" s="250"/>
      <c r="F2498" s="251"/>
      <c r="G2498" s="250"/>
      <c r="H2498" s="250"/>
      <c r="I2498" s="250"/>
      <c r="J2498" s="250"/>
      <c r="K2498" s="250"/>
      <c r="L2498" s="250"/>
      <c r="M2498" s="250"/>
      <c r="N2498" s="250"/>
      <c r="O2498" s="258">
        <f t="shared" si="678"/>
        <v>0</v>
      </c>
      <c r="P2498" s="333"/>
      <c r="Q2498" s="271"/>
      <c r="R2498" s="319"/>
      <c r="S2498" s="335"/>
      <c r="T2498" s="333"/>
      <c r="U2498" s="321"/>
      <c r="V2498" s="345"/>
      <c r="W2498" s="343"/>
      <c r="X2498" s="321"/>
      <c r="Y2498" s="319"/>
      <c r="Z2498" s="319"/>
      <c r="AA2498" s="319"/>
      <c r="AB2498" s="272"/>
      <c r="AC2498" s="272"/>
      <c r="AD2498" s="250">
        <f>AD2497</f>
        <v>0</v>
      </c>
      <c r="AE2498" s="284" t="e">
        <f>VLOOKUP(AD2498,分类参数表!$I$2:$J$10,2,FALSE)</f>
        <v>#N/A</v>
      </c>
      <c r="AF2498" s="285"/>
      <c r="AG2498" s="271"/>
      <c r="AH2498" s="271"/>
      <c r="AI2498" s="271"/>
      <c r="AJ2498" s="271"/>
      <c r="AK2498" s="271"/>
      <c r="AL2498" s="271"/>
      <c r="AM2498" s="294"/>
      <c r="AN2498" s="295" t="e">
        <f t="shared" si="679"/>
        <v>#DIV/0!</v>
      </c>
      <c r="AO2498" s="299"/>
    </row>
    <row r="2499" spans="1:41" s="221" customFormat="1" ht="15" customHeight="1" x14ac:dyDescent="0.15">
      <c r="A2499" s="247"/>
      <c r="B2499" s="248">
        <f t="shared" si="681"/>
        <v>0</v>
      </c>
      <c r="C2499" s="249">
        <f t="shared" si="681"/>
        <v>0</v>
      </c>
      <c r="D2499" s="250">
        <f>D2498+1</f>
        <v>5</v>
      </c>
      <c r="E2499" s="250"/>
      <c r="F2499" s="251"/>
      <c r="G2499" s="250"/>
      <c r="H2499" s="250"/>
      <c r="I2499" s="250"/>
      <c r="J2499" s="250"/>
      <c r="K2499" s="250"/>
      <c r="L2499" s="250"/>
      <c r="M2499" s="250"/>
      <c r="N2499" s="250"/>
      <c r="O2499" s="258">
        <f t="shared" si="678"/>
        <v>0</v>
      </c>
      <c r="P2499" s="333"/>
      <c r="Q2499" s="271"/>
      <c r="R2499" s="319"/>
      <c r="S2499" s="335"/>
      <c r="T2499" s="333"/>
      <c r="U2499" s="321"/>
      <c r="V2499" s="345"/>
      <c r="W2499" s="343"/>
      <c r="X2499" s="321"/>
      <c r="Y2499" s="319"/>
      <c r="Z2499" s="319"/>
      <c r="AA2499" s="319"/>
      <c r="AB2499" s="272"/>
      <c r="AC2499" s="272"/>
      <c r="AD2499" s="250">
        <f>AD2498</f>
        <v>0</v>
      </c>
      <c r="AE2499" s="284" t="e">
        <f>VLOOKUP(AD2499,分类参数表!$I$2:$J$10,2,FALSE)</f>
        <v>#N/A</v>
      </c>
      <c r="AF2499" s="285"/>
      <c r="AG2499" s="271"/>
      <c r="AH2499" s="271"/>
      <c r="AI2499" s="271"/>
      <c r="AJ2499" s="271"/>
      <c r="AK2499" s="271"/>
      <c r="AL2499" s="271"/>
      <c r="AM2499" s="294"/>
      <c r="AN2499" s="295" t="e">
        <f t="shared" si="679"/>
        <v>#DIV/0!</v>
      </c>
      <c r="AO2499" s="299"/>
    </row>
    <row r="2500" spans="1:41" s="218" customFormat="1" ht="15" customHeight="1" x14ac:dyDescent="0.15">
      <c r="A2500" s="229"/>
      <c r="B2500" s="230"/>
      <c r="C2500" s="231"/>
      <c r="D2500" s="232">
        <v>1</v>
      </c>
      <c r="E2500" s="233"/>
      <c r="F2500" s="233"/>
      <c r="G2500" s="232"/>
      <c r="H2500" s="234"/>
      <c r="I2500" s="234"/>
      <c r="J2500" s="232"/>
      <c r="K2500" s="233"/>
      <c r="L2500" s="232"/>
      <c r="M2500" s="232"/>
      <c r="N2500" s="232"/>
      <c r="O2500" s="255">
        <f t="shared" si="678"/>
        <v>0</v>
      </c>
      <c r="P2500" s="322">
        <f>SUM(O2500:O2504)</f>
        <v>0</v>
      </c>
      <c r="Q2500" s="264"/>
      <c r="R2500" s="330">
        <f>SUMPRODUCT(Q2500:Q2504+0)</f>
        <v>0</v>
      </c>
      <c r="S2500" s="346" t="e">
        <f>R2500/P2500</f>
        <v>#DIV/0!</v>
      </c>
      <c r="T2500" s="322" t="e">
        <f>LOOKUP(S2500,{0.4,0.45,0.5,0.55,0.6,0.65,0.7,0.75,0.8,0.85,0.9,0.95,1},{0.1,0.175,0.25,0.325,0.4,0.475,0.55,0.625,0.7,0.775,0.85,0.925,1})</f>
        <v>#DIV/0!</v>
      </c>
      <c r="U2500" s="324"/>
      <c r="V2500" s="326"/>
      <c r="W2500" s="328"/>
      <c r="X2500" s="324"/>
      <c r="Y2500" s="330">
        <f>R2500-(V2500/10)-X2500</f>
        <v>0</v>
      </c>
      <c r="Z2500" s="330" t="e">
        <f>Y2500*T2500*AE2500</f>
        <v>#DIV/0!</v>
      </c>
      <c r="AA2500" s="330" t="e">
        <f>U2500-V2500+Z2500</f>
        <v>#DIV/0!</v>
      </c>
      <c r="AB2500" s="265"/>
      <c r="AC2500" s="265"/>
      <c r="AD2500" s="276"/>
      <c r="AE2500" s="277" t="e">
        <f>VLOOKUP(AD2500,分类参数表!$I$2:$J$10,2,FALSE)</f>
        <v>#N/A</v>
      </c>
      <c r="AF2500" s="278"/>
      <c r="AG2500" s="264"/>
      <c r="AH2500" s="264"/>
      <c r="AI2500" s="264"/>
      <c r="AJ2500" s="264"/>
      <c r="AK2500" s="264"/>
      <c r="AL2500" s="264"/>
      <c r="AM2500" s="288"/>
      <c r="AN2500" s="289" t="e">
        <f t="shared" si="679"/>
        <v>#DIV/0!</v>
      </c>
      <c r="AO2500" s="296"/>
    </row>
    <row r="2501" spans="1:41" s="219" customFormat="1" ht="15" customHeight="1" x14ac:dyDescent="0.15">
      <c r="A2501" s="235"/>
      <c r="B2501" s="236">
        <f t="shared" ref="B2501:C2504" si="682">B2500</f>
        <v>0</v>
      </c>
      <c r="C2501" s="237">
        <f t="shared" si="682"/>
        <v>0</v>
      </c>
      <c r="D2501" s="238">
        <f>D2500+1</f>
        <v>2</v>
      </c>
      <c r="E2501" s="238"/>
      <c r="F2501" s="239"/>
      <c r="G2501" s="238"/>
      <c r="H2501" s="240"/>
      <c r="I2501" s="240"/>
      <c r="J2501" s="238"/>
      <c r="K2501" s="238"/>
      <c r="L2501" s="238"/>
      <c r="M2501" s="238"/>
      <c r="N2501" s="238"/>
      <c r="O2501" s="256">
        <f t="shared" si="678"/>
        <v>0</v>
      </c>
      <c r="P2501" s="323"/>
      <c r="Q2501" s="266"/>
      <c r="R2501" s="331"/>
      <c r="S2501" s="347"/>
      <c r="T2501" s="323"/>
      <c r="U2501" s="325"/>
      <c r="V2501" s="327"/>
      <c r="W2501" s="329"/>
      <c r="X2501" s="325"/>
      <c r="Y2501" s="331"/>
      <c r="Z2501" s="331"/>
      <c r="AA2501" s="331"/>
      <c r="AB2501" s="267"/>
      <c r="AC2501" s="267"/>
      <c r="AD2501" s="238">
        <f>AD2500</f>
        <v>0</v>
      </c>
      <c r="AE2501" s="279" t="e">
        <f>VLOOKUP(AD2501,分类参数表!$I$2:$J$10,2,FALSE)</f>
        <v>#N/A</v>
      </c>
      <c r="AF2501" s="280"/>
      <c r="AG2501" s="266"/>
      <c r="AH2501" s="266"/>
      <c r="AI2501" s="266"/>
      <c r="AJ2501" s="266"/>
      <c r="AK2501" s="266"/>
      <c r="AL2501" s="266"/>
      <c r="AM2501" s="290"/>
      <c r="AN2501" s="291" t="e">
        <f t="shared" si="679"/>
        <v>#DIV/0!</v>
      </c>
      <c r="AO2501" s="297"/>
    </row>
    <row r="2502" spans="1:41" s="219" customFormat="1" ht="15" customHeight="1" x14ac:dyDescent="0.15">
      <c r="A2502" s="235"/>
      <c r="B2502" s="236">
        <f t="shared" si="682"/>
        <v>0</v>
      </c>
      <c r="C2502" s="237">
        <f t="shared" si="682"/>
        <v>0</v>
      </c>
      <c r="D2502" s="238">
        <f>D2501+1</f>
        <v>3</v>
      </c>
      <c r="E2502" s="238"/>
      <c r="F2502" s="239"/>
      <c r="G2502" s="238"/>
      <c r="H2502" s="240"/>
      <c r="I2502" s="240"/>
      <c r="J2502" s="238"/>
      <c r="K2502" s="238"/>
      <c r="L2502" s="238"/>
      <c r="M2502" s="238"/>
      <c r="N2502" s="238"/>
      <c r="O2502" s="256">
        <f t="shared" si="678"/>
        <v>0</v>
      </c>
      <c r="P2502" s="323"/>
      <c r="Q2502" s="266"/>
      <c r="R2502" s="331"/>
      <c r="S2502" s="347"/>
      <c r="T2502" s="323"/>
      <c r="U2502" s="325"/>
      <c r="V2502" s="327"/>
      <c r="W2502" s="329"/>
      <c r="X2502" s="325"/>
      <c r="Y2502" s="331"/>
      <c r="Z2502" s="331"/>
      <c r="AA2502" s="331"/>
      <c r="AB2502" s="268"/>
      <c r="AC2502" s="268"/>
      <c r="AD2502" s="238">
        <f>AD2501</f>
        <v>0</v>
      </c>
      <c r="AE2502" s="279" t="e">
        <f>VLOOKUP(AD2502,分类参数表!$I$2:$J$10,2,FALSE)</f>
        <v>#N/A</v>
      </c>
      <c r="AF2502" s="280"/>
      <c r="AG2502" s="266"/>
      <c r="AH2502" s="266"/>
      <c r="AI2502" s="266"/>
      <c r="AJ2502" s="266"/>
      <c r="AK2502" s="266"/>
      <c r="AL2502" s="266"/>
      <c r="AM2502" s="290"/>
      <c r="AN2502" s="291" t="e">
        <f t="shared" si="679"/>
        <v>#DIV/0!</v>
      </c>
      <c r="AO2502" s="297"/>
    </row>
    <row r="2503" spans="1:41" s="219" customFormat="1" ht="15" customHeight="1" x14ac:dyDescent="0.15">
      <c r="A2503" s="235"/>
      <c r="B2503" s="236">
        <f t="shared" si="682"/>
        <v>0</v>
      </c>
      <c r="C2503" s="237">
        <f t="shared" si="682"/>
        <v>0</v>
      </c>
      <c r="D2503" s="238">
        <f>D2502+1</f>
        <v>4</v>
      </c>
      <c r="E2503" s="238"/>
      <c r="F2503" s="239"/>
      <c r="G2503" s="238"/>
      <c r="H2503" s="238"/>
      <c r="I2503" s="238"/>
      <c r="J2503" s="238"/>
      <c r="K2503" s="238"/>
      <c r="L2503" s="238"/>
      <c r="M2503" s="238"/>
      <c r="N2503" s="238"/>
      <c r="O2503" s="256">
        <f t="shared" si="678"/>
        <v>0</v>
      </c>
      <c r="P2503" s="323"/>
      <c r="Q2503" s="266"/>
      <c r="R2503" s="331"/>
      <c r="S2503" s="347"/>
      <c r="T2503" s="323"/>
      <c r="U2503" s="325"/>
      <c r="V2503" s="327"/>
      <c r="W2503" s="329"/>
      <c r="X2503" s="325"/>
      <c r="Y2503" s="331"/>
      <c r="Z2503" s="331"/>
      <c r="AA2503" s="331"/>
      <c r="AB2503" s="267"/>
      <c r="AC2503" s="267"/>
      <c r="AD2503" s="238">
        <f>AD2502</f>
        <v>0</v>
      </c>
      <c r="AE2503" s="279" t="e">
        <f>VLOOKUP(AD2503,分类参数表!$I$2:$J$10,2,FALSE)</f>
        <v>#N/A</v>
      </c>
      <c r="AF2503" s="280"/>
      <c r="AG2503" s="266"/>
      <c r="AH2503" s="266"/>
      <c r="AI2503" s="266"/>
      <c r="AJ2503" s="266"/>
      <c r="AK2503" s="266"/>
      <c r="AL2503" s="266"/>
      <c r="AM2503" s="290"/>
      <c r="AN2503" s="291" t="e">
        <f t="shared" si="679"/>
        <v>#DIV/0!</v>
      </c>
      <c r="AO2503" s="297"/>
    </row>
    <row r="2504" spans="1:41" s="219" customFormat="1" ht="15" customHeight="1" x14ac:dyDescent="0.15">
      <c r="A2504" s="235"/>
      <c r="B2504" s="236">
        <f t="shared" si="682"/>
        <v>0</v>
      </c>
      <c r="C2504" s="237">
        <f t="shared" si="682"/>
        <v>0</v>
      </c>
      <c r="D2504" s="238">
        <f>D2503+1</f>
        <v>5</v>
      </c>
      <c r="E2504" s="238"/>
      <c r="F2504" s="239"/>
      <c r="G2504" s="238"/>
      <c r="H2504" s="238"/>
      <c r="I2504" s="238"/>
      <c r="J2504" s="238"/>
      <c r="K2504" s="238"/>
      <c r="L2504" s="238"/>
      <c r="M2504" s="238"/>
      <c r="N2504" s="238"/>
      <c r="O2504" s="256">
        <f t="shared" si="678"/>
        <v>0</v>
      </c>
      <c r="P2504" s="323"/>
      <c r="Q2504" s="266"/>
      <c r="R2504" s="331"/>
      <c r="S2504" s="347"/>
      <c r="T2504" s="323"/>
      <c r="U2504" s="325"/>
      <c r="V2504" s="327"/>
      <c r="W2504" s="329"/>
      <c r="X2504" s="325"/>
      <c r="Y2504" s="331"/>
      <c r="Z2504" s="331"/>
      <c r="AA2504" s="331"/>
      <c r="AB2504" s="267"/>
      <c r="AC2504" s="267"/>
      <c r="AD2504" s="238">
        <f>AD2503</f>
        <v>0</v>
      </c>
      <c r="AE2504" s="279" t="e">
        <f>VLOOKUP(AD2504,分类参数表!$I$2:$J$10,2,FALSE)</f>
        <v>#N/A</v>
      </c>
      <c r="AF2504" s="280"/>
      <c r="AG2504" s="266"/>
      <c r="AH2504" s="266"/>
      <c r="AI2504" s="266"/>
      <c r="AJ2504" s="266"/>
      <c r="AK2504" s="266"/>
      <c r="AL2504" s="266"/>
      <c r="AM2504" s="290"/>
      <c r="AN2504" s="291" t="e">
        <f t="shared" si="679"/>
        <v>#DIV/0!</v>
      </c>
      <c r="AO2504" s="297"/>
    </row>
    <row r="2505" spans="1:41" s="220" customFormat="1" ht="15" customHeight="1" x14ac:dyDescent="0.15">
      <c r="A2505" s="241"/>
      <c r="B2505" s="242"/>
      <c r="C2505" s="243"/>
      <c r="D2505" s="244">
        <v>1</v>
      </c>
      <c r="E2505" s="245"/>
      <c r="F2505" s="245"/>
      <c r="G2505" s="244"/>
      <c r="H2505" s="246"/>
      <c r="I2505" s="246"/>
      <c r="J2505" s="244"/>
      <c r="K2505" s="245"/>
      <c r="L2505" s="244"/>
      <c r="M2505" s="244"/>
      <c r="N2505" s="244"/>
      <c r="O2505" s="257">
        <f t="shared" si="678"/>
        <v>0</v>
      </c>
      <c r="P2505" s="332">
        <f>SUM(O2505:O2509)</f>
        <v>0</v>
      </c>
      <c r="Q2505" s="269"/>
      <c r="R2505" s="318">
        <f>SUMPRODUCT(Q2505:Q2509+0)</f>
        <v>0</v>
      </c>
      <c r="S2505" s="334" t="e">
        <f>R2505/P2505</f>
        <v>#DIV/0!</v>
      </c>
      <c r="T2505" s="332" t="e">
        <f>LOOKUP(S2505,{0.4,0.45,0.5,0.55,0.6,0.65,0.7,0.75,0.8,0.85,0.9,0.95,1},{0.1,0.175,0.25,0.325,0.4,0.475,0.55,0.625,0.7,0.775,0.85,0.925,1})</f>
        <v>#DIV/0!</v>
      </c>
      <c r="U2505" s="320"/>
      <c r="V2505" s="344"/>
      <c r="W2505" s="342"/>
      <c r="X2505" s="320"/>
      <c r="Y2505" s="318">
        <f>R2505-(V2505/10)-X2505</f>
        <v>0</v>
      </c>
      <c r="Z2505" s="318" t="e">
        <f>Y2505*T2505*AE2505</f>
        <v>#DIV/0!</v>
      </c>
      <c r="AA2505" s="318" t="e">
        <f>U2505-V2505+Z2505</f>
        <v>#DIV/0!</v>
      </c>
      <c r="AB2505" s="270"/>
      <c r="AC2505" s="270"/>
      <c r="AD2505" s="281"/>
      <c r="AE2505" s="282" t="e">
        <f>VLOOKUP(AD2505,分类参数表!$I$2:$J$10,2,FALSE)</f>
        <v>#N/A</v>
      </c>
      <c r="AF2505" s="283"/>
      <c r="AG2505" s="269"/>
      <c r="AH2505" s="269"/>
      <c r="AI2505" s="269"/>
      <c r="AJ2505" s="269"/>
      <c r="AK2505" s="269"/>
      <c r="AL2505" s="269"/>
      <c r="AM2505" s="292"/>
      <c r="AN2505" s="293" t="e">
        <f t="shared" si="679"/>
        <v>#DIV/0!</v>
      </c>
      <c r="AO2505" s="298"/>
    </row>
    <row r="2506" spans="1:41" s="221" customFormat="1" ht="15" customHeight="1" x14ac:dyDescent="0.15">
      <c r="A2506" s="247"/>
      <c r="B2506" s="248">
        <f t="shared" ref="B2506:C2509" si="683">B2505</f>
        <v>0</v>
      </c>
      <c r="C2506" s="249">
        <f t="shared" si="683"/>
        <v>0</v>
      </c>
      <c r="D2506" s="250">
        <f>D2505+1</f>
        <v>2</v>
      </c>
      <c r="E2506" s="250"/>
      <c r="F2506" s="251"/>
      <c r="G2506" s="250"/>
      <c r="H2506" s="252"/>
      <c r="I2506" s="252"/>
      <c r="J2506" s="250"/>
      <c r="K2506" s="250"/>
      <c r="L2506" s="250"/>
      <c r="M2506" s="250"/>
      <c r="N2506" s="250"/>
      <c r="O2506" s="258">
        <f t="shared" si="678"/>
        <v>0</v>
      </c>
      <c r="P2506" s="333"/>
      <c r="Q2506" s="271"/>
      <c r="R2506" s="319"/>
      <c r="S2506" s="335"/>
      <c r="T2506" s="333"/>
      <c r="U2506" s="321"/>
      <c r="V2506" s="345"/>
      <c r="W2506" s="343"/>
      <c r="X2506" s="321"/>
      <c r="Y2506" s="319"/>
      <c r="Z2506" s="319"/>
      <c r="AA2506" s="319"/>
      <c r="AB2506" s="272"/>
      <c r="AC2506" s="272"/>
      <c r="AD2506" s="250">
        <f>AD2505</f>
        <v>0</v>
      </c>
      <c r="AE2506" s="284" t="e">
        <f>VLOOKUP(AD2506,分类参数表!$I$2:$J$10,2,FALSE)</f>
        <v>#N/A</v>
      </c>
      <c r="AF2506" s="285"/>
      <c r="AG2506" s="271"/>
      <c r="AH2506" s="271"/>
      <c r="AI2506" s="271"/>
      <c r="AJ2506" s="271"/>
      <c r="AK2506" s="271"/>
      <c r="AL2506" s="271"/>
      <c r="AM2506" s="294"/>
      <c r="AN2506" s="295" t="e">
        <f t="shared" si="679"/>
        <v>#DIV/0!</v>
      </c>
      <c r="AO2506" s="299"/>
    </row>
    <row r="2507" spans="1:41" s="221" customFormat="1" ht="15" customHeight="1" x14ac:dyDescent="0.15">
      <c r="A2507" s="247"/>
      <c r="B2507" s="248">
        <f t="shared" si="683"/>
        <v>0</v>
      </c>
      <c r="C2507" s="249">
        <f t="shared" si="683"/>
        <v>0</v>
      </c>
      <c r="D2507" s="250">
        <f>D2506+1</f>
        <v>3</v>
      </c>
      <c r="E2507" s="250"/>
      <c r="F2507" s="251"/>
      <c r="G2507" s="250"/>
      <c r="H2507" s="252"/>
      <c r="I2507" s="252"/>
      <c r="J2507" s="250"/>
      <c r="K2507" s="250"/>
      <c r="L2507" s="250"/>
      <c r="M2507" s="250"/>
      <c r="N2507" s="250"/>
      <c r="O2507" s="258">
        <f t="shared" si="678"/>
        <v>0</v>
      </c>
      <c r="P2507" s="333"/>
      <c r="Q2507" s="271"/>
      <c r="R2507" s="319"/>
      <c r="S2507" s="335"/>
      <c r="T2507" s="333"/>
      <c r="U2507" s="321"/>
      <c r="V2507" s="345"/>
      <c r="W2507" s="343"/>
      <c r="X2507" s="321"/>
      <c r="Y2507" s="319"/>
      <c r="Z2507" s="319"/>
      <c r="AA2507" s="319"/>
      <c r="AB2507" s="273"/>
      <c r="AC2507" s="273"/>
      <c r="AD2507" s="250">
        <f>AD2506</f>
        <v>0</v>
      </c>
      <c r="AE2507" s="284" t="e">
        <f>VLOOKUP(AD2507,分类参数表!$I$2:$J$10,2,FALSE)</f>
        <v>#N/A</v>
      </c>
      <c r="AF2507" s="285"/>
      <c r="AG2507" s="271"/>
      <c r="AH2507" s="271"/>
      <c r="AI2507" s="271"/>
      <c r="AJ2507" s="271"/>
      <c r="AK2507" s="271"/>
      <c r="AL2507" s="271"/>
      <c r="AM2507" s="294"/>
      <c r="AN2507" s="295" t="e">
        <f t="shared" si="679"/>
        <v>#DIV/0!</v>
      </c>
      <c r="AO2507" s="299"/>
    </row>
    <row r="2508" spans="1:41" s="221" customFormat="1" ht="15" customHeight="1" x14ac:dyDescent="0.15">
      <c r="A2508" s="247"/>
      <c r="B2508" s="248">
        <f t="shared" si="683"/>
        <v>0</v>
      </c>
      <c r="C2508" s="249">
        <f t="shared" si="683"/>
        <v>0</v>
      </c>
      <c r="D2508" s="250">
        <f>D2507+1</f>
        <v>4</v>
      </c>
      <c r="E2508" s="250"/>
      <c r="F2508" s="251"/>
      <c r="G2508" s="250"/>
      <c r="H2508" s="250"/>
      <c r="I2508" s="250"/>
      <c r="J2508" s="250"/>
      <c r="K2508" s="250"/>
      <c r="L2508" s="250"/>
      <c r="M2508" s="250"/>
      <c r="N2508" s="250"/>
      <c r="O2508" s="258">
        <f t="shared" si="678"/>
        <v>0</v>
      </c>
      <c r="P2508" s="333"/>
      <c r="Q2508" s="271"/>
      <c r="R2508" s="319"/>
      <c r="S2508" s="335"/>
      <c r="T2508" s="333"/>
      <c r="U2508" s="321"/>
      <c r="V2508" s="345"/>
      <c r="W2508" s="343"/>
      <c r="X2508" s="321"/>
      <c r="Y2508" s="319"/>
      <c r="Z2508" s="319"/>
      <c r="AA2508" s="319"/>
      <c r="AB2508" s="272"/>
      <c r="AC2508" s="272"/>
      <c r="AD2508" s="250">
        <f>AD2507</f>
        <v>0</v>
      </c>
      <c r="AE2508" s="284" t="e">
        <f>VLOOKUP(AD2508,分类参数表!$I$2:$J$10,2,FALSE)</f>
        <v>#N/A</v>
      </c>
      <c r="AF2508" s="285"/>
      <c r="AG2508" s="271"/>
      <c r="AH2508" s="271"/>
      <c r="AI2508" s="271"/>
      <c r="AJ2508" s="271"/>
      <c r="AK2508" s="271"/>
      <c r="AL2508" s="271"/>
      <c r="AM2508" s="294"/>
      <c r="AN2508" s="295" t="e">
        <f t="shared" si="679"/>
        <v>#DIV/0!</v>
      </c>
      <c r="AO2508" s="299"/>
    </row>
    <row r="2509" spans="1:41" s="221" customFormat="1" ht="15" customHeight="1" x14ac:dyDescent="0.15">
      <c r="A2509" s="247"/>
      <c r="B2509" s="248">
        <f t="shared" si="683"/>
        <v>0</v>
      </c>
      <c r="C2509" s="249">
        <f t="shared" si="683"/>
        <v>0</v>
      </c>
      <c r="D2509" s="250">
        <f>D2508+1</f>
        <v>5</v>
      </c>
      <c r="E2509" s="250"/>
      <c r="F2509" s="251"/>
      <c r="G2509" s="250"/>
      <c r="H2509" s="250"/>
      <c r="I2509" s="250"/>
      <c r="J2509" s="250"/>
      <c r="K2509" s="250"/>
      <c r="L2509" s="250"/>
      <c r="M2509" s="250"/>
      <c r="N2509" s="250"/>
      <c r="O2509" s="258">
        <f t="shared" si="678"/>
        <v>0</v>
      </c>
      <c r="P2509" s="333"/>
      <c r="Q2509" s="271"/>
      <c r="R2509" s="319"/>
      <c r="S2509" s="335"/>
      <c r="T2509" s="333"/>
      <c r="U2509" s="321"/>
      <c r="V2509" s="345"/>
      <c r="W2509" s="343"/>
      <c r="X2509" s="321"/>
      <c r="Y2509" s="319"/>
      <c r="Z2509" s="319"/>
      <c r="AA2509" s="319"/>
      <c r="AB2509" s="272"/>
      <c r="AC2509" s="272"/>
      <c r="AD2509" s="250">
        <f>AD2508</f>
        <v>0</v>
      </c>
      <c r="AE2509" s="284" t="e">
        <f>VLOOKUP(AD2509,分类参数表!$I$2:$J$10,2,FALSE)</f>
        <v>#N/A</v>
      </c>
      <c r="AF2509" s="285"/>
      <c r="AG2509" s="271"/>
      <c r="AH2509" s="271"/>
      <c r="AI2509" s="271"/>
      <c r="AJ2509" s="271"/>
      <c r="AK2509" s="271"/>
      <c r="AL2509" s="271"/>
      <c r="AM2509" s="294"/>
      <c r="AN2509" s="295" t="e">
        <f t="shared" si="679"/>
        <v>#DIV/0!</v>
      </c>
      <c r="AO2509" s="299"/>
    </row>
    <row r="2510" spans="1:41" s="218" customFormat="1" ht="15" customHeight="1" x14ac:dyDescent="0.15">
      <c r="A2510" s="229"/>
      <c r="B2510" s="230"/>
      <c r="C2510" s="231"/>
      <c r="D2510" s="232">
        <v>1</v>
      </c>
      <c r="E2510" s="233"/>
      <c r="F2510" s="233"/>
      <c r="G2510" s="232"/>
      <c r="H2510" s="234"/>
      <c r="I2510" s="234"/>
      <c r="J2510" s="232"/>
      <c r="K2510" s="233"/>
      <c r="L2510" s="232"/>
      <c r="M2510" s="232"/>
      <c r="N2510" s="232"/>
      <c r="O2510" s="255">
        <f t="shared" si="678"/>
        <v>0</v>
      </c>
      <c r="P2510" s="322">
        <f>SUM(O2510:O2514)</f>
        <v>0</v>
      </c>
      <c r="Q2510" s="264"/>
      <c r="R2510" s="330">
        <f>SUMPRODUCT(Q2510:Q2514+0)</f>
        <v>0</v>
      </c>
      <c r="S2510" s="346" t="e">
        <f>R2510/P2510</f>
        <v>#DIV/0!</v>
      </c>
      <c r="T2510" s="322" t="e">
        <f>LOOKUP(S2510,{0.4,0.45,0.5,0.55,0.6,0.65,0.7,0.75,0.8,0.85,0.9,0.95,1},{0.1,0.175,0.25,0.325,0.4,0.475,0.55,0.625,0.7,0.775,0.85,0.925,1})</f>
        <v>#DIV/0!</v>
      </c>
      <c r="U2510" s="324"/>
      <c r="V2510" s="326"/>
      <c r="W2510" s="328"/>
      <c r="X2510" s="324"/>
      <c r="Y2510" s="330">
        <f>R2510-(V2510/10)-X2510</f>
        <v>0</v>
      </c>
      <c r="Z2510" s="330" t="e">
        <f>Y2510*T2510*AE2510</f>
        <v>#DIV/0!</v>
      </c>
      <c r="AA2510" s="330" t="e">
        <f>U2510-V2510+Z2510</f>
        <v>#DIV/0!</v>
      </c>
      <c r="AB2510" s="265"/>
      <c r="AC2510" s="265"/>
      <c r="AD2510" s="276"/>
      <c r="AE2510" s="277" t="e">
        <f>VLOOKUP(AD2510,分类参数表!$I$2:$J$10,2,FALSE)</f>
        <v>#N/A</v>
      </c>
      <c r="AF2510" s="278"/>
      <c r="AG2510" s="264"/>
      <c r="AH2510" s="264"/>
      <c r="AI2510" s="264"/>
      <c r="AJ2510" s="264"/>
      <c r="AK2510" s="264"/>
      <c r="AL2510" s="264"/>
      <c r="AM2510" s="288"/>
      <c r="AN2510" s="289" t="e">
        <f t="shared" si="679"/>
        <v>#DIV/0!</v>
      </c>
      <c r="AO2510" s="296"/>
    </row>
    <row r="2511" spans="1:41" s="219" customFormat="1" ht="15" customHeight="1" x14ac:dyDescent="0.15">
      <c r="A2511" s="235"/>
      <c r="B2511" s="236">
        <f t="shared" ref="B2511:C2514" si="684">B2510</f>
        <v>0</v>
      </c>
      <c r="C2511" s="237">
        <f t="shared" si="684"/>
        <v>0</v>
      </c>
      <c r="D2511" s="238">
        <f>D2510+1</f>
        <v>2</v>
      </c>
      <c r="E2511" s="238"/>
      <c r="F2511" s="239"/>
      <c r="G2511" s="238"/>
      <c r="H2511" s="240"/>
      <c r="I2511" s="240"/>
      <c r="J2511" s="238"/>
      <c r="K2511" s="238"/>
      <c r="L2511" s="238"/>
      <c r="M2511" s="238"/>
      <c r="N2511" s="238"/>
      <c r="O2511" s="256">
        <f t="shared" si="678"/>
        <v>0</v>
      </c>
      <c r="P2511" s="323"/>
      <c r="Q2511" s="266"/>
      <c r="R2511" s="331"/>
      <c r="S2511" s="347"/>
      <c r="T2511" s="323"/>
      <c r="U2511" s="325"/>
      <c r="V2511" s="327"/>
      <c r="W2511" s="329"/>
      <c r="X2511" s="325"/>
      <c r="Y2511" s="331"/>
      <c r="Z2511" s="331"/>
      <c r="AA2511" s="331"/>
      <c r="AB2511" s="267"/>
      <c r="AC2511" s="267"/>
      <c r="AD2511" s="238">
        <f>AD2510</f>
        <v>0</v>
      </c>
      <c r="AE2511" s="279" t="e">
        <f>VLOOKUP(AD2511,分类参数表!$I$2:$J$10,2,FALSE)</f>
        <v>#N/A</v>
      </c>
      <c r="AF2511" s="280"/>
      <c r="AG2511" s="266"/>
      <c r="AH2511" s="266"/>
      <c r="AI2511" s="266"/>
      <c r="AJ2511" s="266"/>
      <c r="AK2511" s="266"/>
      <c r="AL2511" s="266"/>
      <c r="AM2511" s="290"/>
      <c r="AN2511" s="291" t="e">
        <f t="shared" si="679"/>
        <v>#DIV/0!</v>
      </c>
      <c r="AO2511" s="297"/>
    </row>
    <row r="2512" spans="1:41" s="219" customFormat="1" ht="15" customHeight="1" x14ac:dyDescent="0.15">
      <c r="A2512" s="235"/>
      <c r="B2512" s="236">
        <f t="shared" si="684"/>
        <v>0</v>
      </c>
      <c r="C2512" s="237">
        <f t="shared" si="684"/>
        <v>0</v>
      </c>
      <c r="D2512" s="238">
        <f>D2511+1</f>
        <v>3</v>
      </c>
      <c r="E2512" s="238"/>
      <c r="F2512" s="239"/>
      <c r="G2512" s="238"/>
      <c r="H2512" s="240"/>
      <c r="I2512" s="240"/>
      <c r="J2512" s="238"/>
      <c r="K2512" s="238"/>
      <c r="L2512" s="238"/>
      <c r="M2512" s="238"/>
      <c r="N2512" s="238"/>
      <c r="O2512" s="256">
        <f t="shared" si="678"/>
        <v>0</v>
      </c>
      <c r="P2512" s="323"/>
      <c r="Q2512" s="266"/>
      <c r="R2512" s="331"/>
      <c r="S2512" s="347"/>
      <c r="T2512" s="323"/>
      <c r="U2512" s="325"/>
      <c r="V2512" s="327"/>
      <c r="W2512" s="329"/>
      <c r="X2512" s="325"/>
      <c r="Y2512" s="331"/>
      <c r="Z2512" s="331"/>
      <c r="AA2512" s="331"/>
      <c r="AB2512" s="268"/>
      <c r="AC2512" s="268"/>
      <c r="AD2512" s="238">
        <f>AD2511</f>
        <v>0</v>
      </c>
      <c r="AE2512" s="279" t="e">
        <f>VLOOKUP(AD2512,分类参数表!$I$2:$J$10,2,FALSE)</f>
        <v>#N/A</v>
      </c>
      <c r="AF2512" s="280"/>
      <c r="AG2512" s="266"/>
      <c r="AH2512" s="266"/>
      <c r="AI2512" s="266"/>
      <c r="AJ2512" s="266"/>
      <c r="AK2512" s="266"/>
      <c r="AL2512" s="266"/>
      <c r="AM2512" s="290"/>
      <c r="AN2512" s="291" t="e">
        <f t="shared" si="679"/>
        <v>#DIV/0!</v>
      </c>
      <c r="AO2512" s="297"/>
    </row>
    <row r="2513" spans="1:41" s="219" customFormat="1" ht="15" customHeight="1" x14ac:dyDescent="0.15">
      <c r="A2513" s="235"/>
      <c r="B2513" s="236">
        <f t="shared" si="684"/>
        <v>0</v>
      </c>
      <c r="C2513" s="237">
        <f t="shared" si="684"/>
        <v>0</v>
      </c>
      <c r="D2513" s="238">
        <f>D2512+1</f>
        <v>4</v>
      </c>
      <c r="E2513" s="238"/>
      <c r="F2513" s="239"/>
      <c r="G2513" s="238"/>
      <c r="H2513" s="238"/>
      <c r="I2513" s="238"/>
      <c r="J2513" s="238"/>
      <c r="K2513" s="238"/>
      <c r="L2513" s="238"/>
      <c r="M2513" s="238"/>
      <c r="N2513" s="238"/>
      <c r="O2513" s="256">
        <f t="shared" si="678"/>
        <v>0</v>
      </c>
      <c r="P2513" s="323"/>
      <c r="Q2513" s="266"/>
      <c r="R2513" s="331"/>
      <c r="S2513" s="347"/>
      <c r="T2513" s="323"/>
      <c r="U2513" s="325"/>
      <c r="V2513" s="327"/>
      <c r="W2513" s="329"/>
      <c r="X2513" s="325"/>
      <c r="Y2513" s="331"/>
      <c r="Z2513" s="331"/>
      <c r="AA2513" s="331"/>
      <c r="AB2513" s="267"/>
      <c r="AC2513" s="267"/>
      <c r="AD2513" s="238">
        <f>AD2512</f>
        <v>0</v>
      </c>
      <c r="AE2513" s="279" t="e">
        <f>VLOOKUP(AD2513,分类参数表!$I$2:$J$10,2,FALSE)</f>
        <v>#N/A</v>
      </c>
      <c r="AF2513" s="280"/>
      <c r="AG2513" s="266"/>
      <c r="AH2513" s="266"/>
      <c r="AI2513" s="266"/>
      <c r="AJ2513" s="266"/>
      <c r="AK2513" s="266"/>
      <c r="AL2513" s="266"/>
      <c r="AM2513" s="290"/>
      <c r="AN2513" s="291" t="e">
        <f t="shared" si="679"/>
        <v>#DIV/0!</v>
      </c>
      <c r="AO2513" s="297"/>
    </row>
    <row r="2514" spans="1:41" s="219" customFormat="1" ht="15" customHeight="1" x14ac:dyDescent="0.15">
      <c r="A2514" s="235"/>
      <c r="B2514" s="236">
        <f t="shared" si="684"/>
        <v>0</v>
      </c>
      <c r="C2514" s="237">
        <f t="shared" si="684"/>
        <v>0</v>
      </c>
      <c r="D2514" s="238">
        <f>D2513+1</f>
        <v>5</v>
      </c>
      <c r="E2514" s="238"/>
      <c r="F2514" s="239"/>
      <c r="G2514" s="238"/>
      <c r="H2514" s="238"/>
      <c r="I2514" s="238"/>
      <c r="J2514" s="238"/>
      <c r="K2514" s="238"/>
      <c r="L2514" s="238"/>
      <c r="M2514" s="238"/>
      <c r="N2514" s="238"/>
      <c r="O2514" s="256">
        <f t="shared" si="678"/>
        <v>0</v>
      </c>
      <c r="P2514" s="323"/>
      <c r="Q2514" s="266"/>
      <c r="R2514" s="331"/>
      <c r="S2514" s="347"/>
      <c r="T2514" s="323"/>
      <c r="U2514" s="325"/>
      <c r="V2514" s="327"/>
      <c r="W2514" s="329"/>
      <c r="X2514" s="325"/>
      <c r="Y2514" s="331"/>
      <c r="Z2514" s="331"/>
      <c r="AA2514" s="331"/>
      <c r="AB2514" s="267"/>
      <c r="AC2514" s="267"/>
      <c r="AD2514" s="238">
        <f>AD2513</f>
        <v>0</v>
      </c>
      <c r="AE2514" s="279" t="e">
        <f>VLOOKUP(AD2514,分类参数表!$I$2:$J$10,2,FALSE)</f>
        <v>#N/A</v>
      </c>
      <c r="AF2514" s="280"/>
      <c r="AG2514" s="266"/>
      <c r="AH2514" s="266"/>
      <c r="AI2514" s="266"/>
      <c r="AJ2514" s="266"/>
      <c r="AK2514" s="266"/>
      <c r="AL2514" s="266"/>
      <c r="AM2514" s="290"/>
      <c r="AN2514" s="291" t="e">
        <f t="shared" si="679"/>
        <v>#DIV/0!</v>
      </c>
      <c r="AO2514" s="297"/>
    </row>
    <row r="2515" spans="1:41" x14ac:dyDescent="0.15">
      <c r="A2515" s="253"/>
      <c r="B2515" s="38"/>
      <c r="C2515" s="37"/>
      <c r="D2515" s="38"/>
      <c r="E2515" s="38"/>
      <c r="F2515" s="38"/>
      <c r="G2515" s="38"/>
      <c r="H2515" s="38"/>
      <c r="I2515" s="38"/>
      <c r="J2515" s="38"/>
      <c r="K2515" s="38"/>
      <c r="L2515" s="38"/>
      <c r="M2515" s="38"/>
      <c r="N2515" s="38"/>
      <c r="O2515" s="38"/>
      <c r="P2515" s="38"/>
      <c r="Q2515" s="67"/>
      <c r="R2515" s="38"/>
      <c r="S2515" s="38"/>
      <c r="T2515" s="38"/>
      <c r="U2515" s="38"/>
      <c r="V2515" s="68"/>
      <c r="W2515" s="67"/>
      <c r="X2515" s="38"/>
      <c r="Y2515" s="68"/>
      <c r="Z2515" s="68"/>
      <c r="AA2515" s="68"/>
      <c r="AB2515" s="68"/>
      <c r="AC2515" s="68"/>
      <c r="AD2515" s="38"/>
      <c r="AE2515" s="286"/>
      <c r="AF2515" s="38"/>
      <c r="AG2515" s="38"/>
      <c r="AH2515" s="38"/>
      <c r="AI2515" s="38"/>
      <c r="AJ2515" s="38"/>
      <c r="AK2515" s="38"/>
      <c r="AL2515" s="38"/>
      <c r="AM2515" s="68"/>
      <c r="AN2515" s="90"/>
      <c r="AO2515" s="98"/>
    </row>
    <row r="2516" spans="1:41" s="218" customFormat="1" ht="15" customHeight="1" x14ac:dyDescent="0.15">
      <c r="A2516" s="229"/>
      <c r="B2516" s="230"/>
      <c r="C2516" s="231"/>
      <c r="D2516" s="232">
        <v>1</v>
      </c>
      <c r="E2516" s="233"/>
      <c r="F2516" s="233"/>
      <c r="G2516" s="232"/>
      <c r="H2516" s="234"/>
      <c r="I2516" s="234"/>
      <c r="J2516" s="232"/>
      <c r="K2516" s="233"/>
      <c r="L2516" s="232"/>
      <c r="M2516" s="232"/>
      <c r="N2516" s="232"/>
      <c r="O2516" s="255">
        <f t="shared" ref="O2516:O2540" si="685">N2516*M2516</f>
        <v>0</v>
      </c>
      <c r="P2516" s="322">
        <f>SUM(O2516:O2520)</f>
        <v>0</v>
      </c>
      <c r="Q2516" s="264"/>
      <c r="R2516" s="330">
        <f>SUMPRODUCT(Q2516:Q2520+0)</f>
        <v>0</v>
      </c>
      <c r="S2516" s="346" t="e">
        <f>R2516/P2516</f>
        <v>#DIV/0!</v>
      </c>
      <c r="T2516" s="322" t="e">
        <f>LOOKUP(S2516,{0.4,0.45,0.5,0.55,0.6,0.65,0.7,0.75,0.8,0.85,0.9,0.95,1},{0.1,0.175,0.25,0.325,0.4,0.475,0.55,0.625,0.7,0.775,0.85,0.925,1})</f>
        <v>#DIV/0!</v>
      </c>
      <c r="U2516" s="324"/>
      <c r="V2516" s="326"/>
      <c r="W2516" s="328"/>
      <c r="X2516" s="324"/>
      <c r="Y2516" s="330">
        <f>R2516-(V2516/10)-X2516</f>
        <v>0</v>
      </c>
      <c r="Z2516" s="330" t="e">
        <f>Y2516*T2516*AE2516</f>
        <v>#DIV/0!</v>
      </c>
      <c r="AA2516" s="330" t="e">
        <f>U2516-V2516+Z2516</f>
        <v>#DIV/0!</v>
      </c>
      <c r="AB2516" s="265"/>
      <c r="AC2516" s="265"/>
      <c r="AD2516" s="276"/>
      <c r="AE2516" s="277" t="e">
        <f>VLOOKUP(AD2516,分类参数表!$I$2:$J$10,2,FALSE)</f>
        <v>#N/A</v>
      </c>
      <c r="AF2516" s="278"/>
      <c r="AG2516" s="264"/>
      <c r="AH2516" s="264"/>
      <c r="AI2516" s="264"/>
      <c r="AJ2516" s="264"/>
      <c r="AK2516" s="264"/>
      <c r="AL2516" s="264"/>
      <c r="AM2516" s="288"/>
      <c r="AN2516" s="289" t="e">
        <f t="shared" ref="AN2516:AN2540" si="686">(Q2516-AM2516)/M2516/N2516</f>
        <v>#DIV/0!</v>
      </c>
      <c r="AO2516" s="296"/>
    </row>
    <row r="2517" spans="1:41" s="219" customFormat="1" ht="15" customHeight="1" x14ac:dyDescent="0.15">
      <c r="A2517" s="235"/>
      <c r="B2517" s="236">
        <f t="shared" ref="B2517:C2520" si="687">B2516</f>
        <v>0</v>
      </c>
      <c r="C2517" s="237">
        <f t="shared" si="687"/>
        <v>0</v>
      </c>
      <c r="D2517" s="238">
        <f>D2516+1</f>
        <v>2</v>
      </c>
      <c r="E2517" s="238"/>
      <c r="F2517" s="239"/>
      <c r="G2517" s="238"/>
      <c r="H2517" s="240"/>
      <c r="I2517" s="240"/>
      <c r="J2517" s="238"/>
      <c r="K2517" s="238"/>
      <c r="L2517" s="238"/>
      <c r="M2517" s="238"/>
      <c r="N2517" s="238"/>
      <c r="O2517" s="256">
        <f t="shared" si="685"/>
        <v>0</v>
      </c>
      <c r="P2517" s="323"/>
      <c r="Q2517" s="266"/>
      <c r="R2517" s="331"/>
      <c r="S2517" s="347"/>
      <c r="T2517" s="323"/>
      <c r="U2517" s="325"/>
      <c r="V2517" s="327"/>
      <c r="W2517" s="329"/>
      <c r="X2517" s="325"/>
      <c r="Y2517" s="331"/>
      <c r="Z2517" s="331"/>
      <c r="AA2517" s="331"/>
      <c r="AB2517" s="267"/>
      <c r="AC2517" s="267"/>
      <c r="AD2517" s="238">
        <f>AD2516</f>
        <v>0</v>
      </c>
      <c r="AE2517" s="279" t="e">
        <f>VLOOKUP(AD2517,分类参数表!$I$2:$J$10,2,FALSE)</f>
        <v>#N/A</v>
      </c>
      <c r="AF2517" s="280"/>
      <c r="AG2517" s="266"/>
      <c r="AH2517" s="266"/>
      <c r="AI2517" s="266"/>
      <c r="AJ2517" s="266"/>
      <c r="AK2517" s="266"/>
      <c r="AL2517" s="266"/>
      <c r="AM2517" s="290"/>
      <c r="AN2517" s="291" t="e">
        <f t="shared" si="686"/>
        <v>#DIV/0!</v>
      </c>
      <c r="AO2517" s="297"/>
    </row>
    <row r="2518" spans="1:41" s="219" customFormat="1" ht="15" customHeight="1" x14ac:dyDescent="0.15">
      <c r="A2518" s="235"/>
      <c r="B2518" s="236">
        <f t="shared" si="687"/>
        <v>0</v>
      </c>
      <c r="C2518" s="237">
        <f t="shared" si="687"/>
        <v>0</v>
      </c>
      <c r="D2518" s="238">
        <f>D2517+1</f>
        <v>3</v>
      </c>
      <c r="E2518" s="238"/>
      <c r="F2518" s="239"/>
      <c r="G2518" s="238"/>
      <c r="H2518" s="240"/>
      <c r="I2518" s="240"/>
      <c r="J2518" s="238"/>
      <c r="K2518" s="238"/>
      <c r="L2518" s="238"/>
      <c r="M2518" s="238"/>
      <c r="N2518" s="238"/>
      <c r="O2518" s="256">
        <f t="shared" si="685"/>
        <v>0</v>
      </c>
      <c r="P2518" s="323"/>
      <c r="Q2518" s="266"/>
      <c r="R2518" s="331"/>
      <c r="S2518" s="347"/>
      <c r="T2518" s="323"/>
      <c r="U2518" s="325"/>
      <c r="V2518" s="327"/>
      <c r="W2518" s="329"/>
      <c r="X2518" s="325"/>
      <c r="Y2518" s="331"/>
      <c r="Z2518" s="331"/>
      <c r="AA2518" s="331"/>
      <c r="AB2518" s="268"/>
      <c r="AC2518" s="268"/>
      <c r="AD2518" s="238">
        <f>AD2517</f>
        <v>0</v>
      </c>
      <c r="AE2518" s="279" t="e">
        <f>VLOOKUP(AD2518,分类参数表!$I$2:$J$10,2,FALSE)</f>
        <v>#N/A</v>
      </c>
      <c r="AF2518" s="280"/>
      <c r="AG2518" s="266"/>
      <c r="AH2518" s="266"/>
      <c r="AI2518" s="266"/>
      <c r="AJ2518" s="266"/>
      <c r="AK2518" s="266"/>
      <c r="AL2518" s="266"/>
      <c r="AM2518" s="290"/>
      <c r="AN2518" s="291" t="e">
        <f t="shared" si="686"/>
        <v>#DIV/0!</v>
      </c>
      <c r="AO2518" s="297"/>
    </row>
    <row r="2519" spans="1:41" s="219" customFormat="1" ht="15" customHeight="1" x14ac:dyDescent="0.15">
      <c r="A2519" s="235"/>
      <c r="B2519" s="236">
        <f t="shared" si="687"/>
        <v>0</v>
      </c>
      <c r="C2519" s="237">
        <f t="shared" si="687"/>
        <v>0</v>
      </c>
      <c r="D2519" s="238">
        <f>D2518+1</f>
        <v>4</v>
      </c>
      <c r="E2519" s="238"/>
      <c r="F2519" s="239"/>
      <c r="G2519" s="238"/>
      <c r="H2519" s="238"/>
      <c r="I2519" s="238"/>
      <c r="J2519" s="238"/>
      <c r="K2519" s="238"/>
      <c r="L2519" s="238"/>
      <c r="M2519" s="238"/>
      <c r="N2519" s="238"/>
      <c r="O2519" s="256">
        <f t="shared" si="685"/>
        <v>0</v>
      </c>
      <c r="P2519" s="323"/>
      <c r="Q2519" s="266"/>
      <c r="R2519" s="331"/>
      <c r="S2519" s="347"/>
      <c r="T2519" s="323"/>
      <c r="U2519" s="325"/>
      <c r="V2519" s="327"/>
      <c r="W2519" s="329"/>
      <c r="X2519" s="325"/>
      <c r="Y2519" s="331"/>
      <c r="Z2519" s="331"/>
      <c r="AA2519" s="331"/>
      <c r="AB2519" s="267"/>
      <c r="AC2519" s="267"/>
      <c r="AD2519" s="238">
        <f>AD2518</f>
        <v>0</v>
      </c>
      <c r="AE2519" s="279" t="e">
        <f>VLOOKUP(AD2519,分类参数表!$I$2:$J$10,2,FALSE)</f>
        <v>#N/A</v>
      </c>
      <c r="AF2519" s="280"/>
      <c r="AG2519" s="266"/>
      <c r="AH2519" s="266"/>
      <c r="AI2519" s="266"/>
      <c r="AJ2519" s="266"/>
      <c r="AK2519" s="266"/>
      <c r="AL2519" s="266"/>
      <c r="AM2519" s="290"/>
      <c r="AN2519" s="291" t="e">
        <f t="shared" si="686"/>
        <v>#DIV/0!</v>
      </c>
      <c r="AO2519" s="297"/>
    </row>
    <row r="2520" spans="1:41" s="219" customFormat="1" ht="15" customHeight="1" x14ac:dyDescent="0.15">
      <c r="A2520" s="235"/>
      <c r="B2520" s="236">
        <f t="shared" si="687"/>
        <v>0</v>
      </c>
      <c r="C2520" s="237">
        <f t="shared" si="687"/>
        <v>0</v>
      </c>
      <c r="D2520" s="238">
        <f>D2519+1</f>
        <v>5</v>
      </c>
      <c r="E2520" s="238"/>
      <c r="F2520" s="239"/>
      <c r="G2520" s="238"/>
      <c r="H2520" s="238"/>
      <c r="I2520" s="238"/>
      <c r="J2520" s="238"/>
      <c r="K2520" s="238"/>
      <c r="L2520" s="238"/>
      <c r="M2520" s="238"/>
      <c r="N2520" s="238"/>
      <c r="O2520" s="256">
        <f t="shared" si="685"/>
        <v>0</v>
      </c>
      <c r="P2520" s="323"/>
      <c r="Q2520" s="266"/>
      <c r="R2520" s="331"/>
      <c r="S2520" s="347"/>
      <c r="T2520" s="323"/>
      <c r="U2520" s="325"/>
      <c r="V2520" s="327"/>
      <c r="W2520" s="329"/>
      <c r="X2520" s="325"/>
      <c r="Y2520" s="331"/>
      <c r="Z2520" s="331"/>
      <c r="AA2520" s="331"/>
      <c r="AB2520" s="267"/>
      <c r="AC2520" s="267"/>
      <c r="AD2520" s="238">
        <f>AD2519</f>
        <v>0</v>
      </c>
      <c r="AE2520" s="279" t="e">
        <f>VLOOKUP(AD2520,分类参数表!$I$2:$J$10,2,FALSE)</f>
        <v>#N/A</v>
      </c>
      <c r="AF2520" s="280"/>
      <c r="AG2520" s="266"/>
      <c r="AH2520" s="266"/>
      <c r="AI2520" s="266"/>
      <c r="AJ2520" s="266"/>
      <c r="AK2520" s="266"/>
      <c r="AL2520" s="266"/>
      <c r="AM2520" s="290"/>
      <c r="AN2520" s="291" t="e">
        <f t="shared" si="686"/>
        <v>#DIV/0!</v>
      </c>
      <c r="AO2520" s="297"/>
    </row>
    <row r="2521" spans="1:41" s="220" customFormat="1" ht="15" customHeight="1" x14ac:dyDescent="0.15">
      <c r="A2521" s="241"/>
      <c r="B2521" s="242"/>
      <c r="C2521" s="243"/>
      <c r="D2521" s="244">
        <v>1</v>
      </c>
      <c r="E2521" s="245"/>
      <c r="F2521" s="245"/>
      <c r="G2521" s="244"/>
      <c r="H2521" s="246"/>
      <c r="I2521" s="246"/>
      <c r="J2521" s="244"/>
      <c r="K2521" s="245"/>
      <c r="L2521" s="244"/>
      <c r="M2521" s="244"/>
      <c r="N2521" s="244"/>
      <c r="O2521" s="257">
        <f t="shared" si="685"/>
        <v>0</v>
      </c>
      <c r="P2521" s="332">
        <f>SUM(O2521:O2525)</f>
        <v>0</v>
      </c>
      <c r="Q2521" s="269"/>
      <c r="R2521" s="318">
        <f>SUMPRODUCT(Q2521:Q2525+0)</f>
        <v>0</v>
      </c>
      <c r="S2521" s="334" t="e">
        <f>R2521/P2521</f>
        <v>#DIV/0!</v>
      </c>
      <c r="T2521" s="332" t="e">
        <f>LOOKUP(S2521,{0.4,0.45,0.5,0.55,0.6,0.65,0.7,0.75,0.8,0.85,0.9,0.95,1},{0.1,0.175,0.25,0.325,0.4,0.475,0.55,0.625,0.7,0.775,0.85,0.925,1})</f>
        <v>#DIV/0!</v>
      </c>
      <c r="U2521" s="320"/>
      <c r="V2521" s="344"/>
      <c r="W2521" s="342"/>
      <c r="X2521" s="320"/>
      <c r="Y2521" s="318">
        <f>R2521-(V2521/10)-X2521</f>
        <v>0</v>
      </c>
      <c r="Z2521" s="318" t="e">
        <f>Y2521*T2521*AE2521</f>
        <v>#DIV/0!</v>
      </c>
      <c r="AA2521" s="318" t="e">
        <f>U2521-V2521+Z2521</f>
        <v>#DIV/0!</v>
      </c>
      <c r="AB2521" s="270"/>
      <c r="AC2521" s="270"/>
      <c r="AD2521" s="281"/>
      <c r="AE2521" s="282" t="e">
        <f>VLOOKUP(AD2521,分类参数表!$I$2:$J$10,2,FALSE)</f>
        <v>#N/A</v>
      </c>
      <c r="AF2521" s="283"/>
      <c r="AG2521" s="269"/>
      <c r="AH2521" s="269"/>
      <c r="AI2521" s="269"/>
      <c r="AJ2521" s="269"/>
      <c r="AK2521" s="269"/>
      <c r="AL2521" s="269"/>
      <c r="AM2521" s="292"/>
      <c r="AN2521" s="293" t="e">
        <f t="shared" si="686"/>
        <v>#DIV/0!</v>
      </c>
      <c r="AO2521" s="298"/>
    </row>
    <row r="2522" spans="1:41" s="221" customFormat="1" ht="15" customHeight="1" x14ac:dyDescent="0.15">
      <c r="A2522" s="247"/>
      <c r="B2522" s="248">
        <f t="shared" ref="B2522:C2525" si="688">B2521</f>
        <v>0</v>
      </c>
      <c r="C2522" s="249">
        <f t="shared" si="688"/>
        <v>0</v>
      </c>
      <c r="D2522" s="250">
        <f>D2521+1</f>
        <v>2</v>
      </c>
      <c r="E2522" s="250"/>
      <c r="F2522" s="251"/>
      <c r="G2522" s="250"/>
      <c r="H2522" s="252"/>
      <c r="I2522" s="252"/>
      <c r="J2522" s="250"/>
      <c r="K2522" s="250"/>
      <c r="L2522" s="250"/>
      <c r="M2522" s="250"/>
      <c r="N2522" s="250"/>
      <c r="O2522" s="258">
        <f t="shared" si="685"/>
        <v>0</v>
      </c>
      <c r="P2522" s="333"/>
      <c r="Q2522" s="271"/>
      <c r="R2522" s="319"/>
      <c r="S2522" s="335"/>
      <c r="T2522" s="333"/>
      <c r="U2522" s="321"/>
      <c r="V2522" s="345"/>
      <c r="W2522" s="343"/>
      <c r="X2522" s="321"/>
      <c r="Y2522" s="319"/>
      <c r="Z2522" s="319"/>
      <c r="AA2522" s="319"/>
      <c r="AB2522" s="272"/>
      <c r="AC2522" s="272"/>
      <c r="AD2522" s="250">
        <f>AD2521</f>
        <v>0</v>
      </c>
      <c r="AE2522" s="284" t="e">
        <f>VLOOKUP(AD2522,分类参数表!$I$2:$J$10,2,FALSE)</f>
        <v>#N/A</v>
      </c>
      <c r="AF2522" s="285"/>
      <c r="AG2522" s="271"/>
      <c r="AH2522" s="271"/>
      <c r="AI2522" s="271"/>
      <c r="AJ2522" s="271"/>
      <c r="AK2522" s="271"/>
      <c r="AL2522" s="271"/>
      <c r="AM2522" s="294"/>
      <c r="AN2522" s="295" t="e">
        <f t="shared" si="686"/>
        <v>#DIV/0!</v>
      </c>
      <c r="AO2522" s="299"/>
    </row>
    <row r="2523" spans="1:41" s="221" customFormat="1" ht="15" customHeight="1" x14ac:dyDescent="0.15">
      <c r="A2523" s="247"/>
      <c r="B2523" s="248">
        <f t="shared" si="688"/>
        <v>0</v>
      </c>
      <c r="C2523" s="249">
        <f t="shared" si="688"/>
        <v>0</v>
      </c>
      <c r="D2523" s="250">
        <f>D2522+1</f>
        <v>3</v>
      </c>
      <c r="E2523" s="250"/>
      <c r="F2523" s="251"/>
      <c r="G2523" s="250"/>
      <c r="H2523" s="252"/>
      <c r="I2523" s="252"/>
      <c r="J2523" s="250"/>
      <c r="K2523" s="250"/>
      <c r="L2523" s="250"/>
      <c r="M2523" s="250"/>
      <c r="N2523" s="250"/>
      <c r="O2523" s="258">
        <f t="shared" si="685"/>
        <v>0</v>
      </c>
      <c r="P2523" s="333"/>
      <c r="Q2523" s="271"/>
      <c r="R2523" s="319"/>
      <c r="S2523" s="335"/>
      <c r="T2523" s="333"/>
      <c r="U2523" s="321"/>
      <c r="V2523" s="345"/>
      <c r="W2523" s="343"/>
      <c r="X2523" s="321"/>
      <c r="Y2523" s="319"/>
      <c r="Z2523" s="319"/>
      <c r="AA2523" s="319"/>
      <c r="AB2523" s="273"/>
      <c r="AC2523" s="273"/>
      <c r="AD2523" s="250">
        <f>AD2522</f>
        <v>0</v>
      </c>
      <c r="AE2523" s="284" t="e">
        <f>VLOOKUP(AD2523,分类参数表!$I$2:$J$10,2,FALSE)</f>
        <v>#N/A</v>
      </c>
      <c r="AF2523" s="285"/>
      <c r="AG2523" s="271"/>
      <c r="AH2523" s="271"/>
      <c r="AI2523" s="271"/>
      <c r="AJ2523" s="271"/>
      <c r="AK2523" s="271"/>
      <c r="AL2523" s="271"/>
      <c r="AM2523" s="294"/>
      <c r="AN2523" s="295" t="e">
        <f t="shared" si="686"/>
        <v>#DIV/0!</v>
      </c>
      <c r="AO2523" s="299"/>
    </row>
    <row r="2524" spans="1:41" s="221" customFormat="1" ht="15" customHeight="1" x14ac:dyDescent="0.15">
      <c r="A2524" s="247"/>
      <c r="B2524" s="248">
        <f t="shared" si="688"/>
        <v>0</v>
      </c>
      <c r="C2524" s="249">
        <f t="shared" si="688"/>
        <v>0</v>
      </c>
      <c r="D2524" s="250">
        <f>D2523+1</f>
        <v>4</v>
      </c>
      <c r="E2524" s="250"/>
      <c r="F2524" s="251"/>
      <c r="G2524" s="250"/>
      <c r="H2524" s="250"/>
      <c r="I2524" s="250"/>
      <c r="J2524" s="250"/>
      <c r="K2524" s="250"/>
      <c r="L2524" s="250"/>
      <c r="M2524" s="250"/>
      <c r="N2524" s="250"/>
      <c r="O2524" s="258">
        <f t="shared" si="685"/>
        <v>0</v>
      </c>
      <c r="P2524" s="333"/>
      <c r="Q2524" s="271"/>
      <c r="R2524" s="319"/>
      <c r="S2524" s="335"/>
      <c r="T2524" s="333"/>
      <c r="U2524" s="321"/>
      <c r="V2524" s="345"/>
      <c r="W2524" s="343"/>
      <c r="X2524" s="321"/>
      <c r="Y2524" s="319"/>
      <c r="Z2524" s="319"/>
      <c r="AA2524" s="319"/>
      <c r="AB2524" s="272"/>
      <c r="AC2524" s="272"/>
      <c r="AD2524" s="250">
        <f>AD2523</f>
        <v>0</v>
      </c>
      <c r="AE2524" s="284" t="e">
        <f>VLOOKUP(AD2524,分类参数表!$I$2:$J$10,2,FALSE)</f>
        <v>#N/A</v>
      </c>
      <c r="AF2524" s="285"/>
      <c r="AG2524" s="271"/>
      <c r="AH2524" s="271"/>
      <c r="AI2524" s="271"/>
      <c r="AJ2524" s="271"/>
      <c r="AK2524" s="271"/>
      <c r="AL2524" s="271"/>
      <c r="AM2524" s="294"/>
      <c r="AN2524" s="295" t="e">
        <f t="shared" si="686"/>
        <v>#DIV/0!</v>
      </c>
      <c r="AO2524" s="299"/>
    </row>
    <row r="2525" spans="1:41" s="221" customFormat="1" ht="15" customHeight="1" x14ac:dyDescent="0.15">
      <c r="A2525" s="247"/>
      <c r="B2525" s="248">
        <f t="shared" si="688"/>
        <v>0</v>
      </c>
      <c r="C2525" s="249">
        <f t="shared" si="688"/>
        <v>0</v>
      </c>
      <c r="D2525" s="250">
        <f>D2524+1</f>
        <v>5</v>
      </c>
      <c r="E2525" s="250"/>
      <c r="F2525" s="251"/>
      <c r="G2525" s="250"/>
      <c r="H2525" s="250"/>
      <c r="I2525" s="250"/>
      <c r="J2525" s="250"/>
      <c r="K2525" s="250"/>
      <c r="L2525" s="250"/>
      <c r="M2525" s="250"/>
      <c r="N2525" s="250"/>
      <c r="O2525" s="258">
        <f t="shared" si="685"/>
        <v>0</v>
      </c>
      <c r="P2525" s="333"/>
      <c r="Q2525" s="271"/>
      <c r="R2525" s="319"/>
      <c r="S2525" s="335"/>
      <c r="T2525" s="333"/>
      <c r="U2525" s="321"/>
      <c r="V2525" s="345"/>
      <c r="W2525" s="343"/>
      <c r="X2525" s="321"/>
      <c r="Y2525" s="319"/>
      <c r="Z2525" s="319"/>
      <c r="AA2525" s="319"/>
      <c r="AB2525" s="272"/>
      <c r="AC2525" s="272"/>
      <c r="AD2525" s="250">
        <f>AD2524</f>
        <v>0</v>
      </c>
      <c r="AE2525" s="284" t="e">
        <f>VLOOKUP(AD2525,分类参数表!$I$2:$J$10,2,FALSE)</f>
        <v>#N/A</v>
      </c>
      <c r="AF2525" s="285"/>
      <c r="AG2525" s="271"/>
      <c r="AH2525" s="271"/>
      <c r="AI2525" s="271"/>
      <c r="AJ2525" s="271"/>
      <c r="AK2525" s="271"/>
      <c r="AL2525" s="271"/>
      <c r="AM2525" s="294"/>
      <c r="AN2525" s="295" t="e">
        <f t="shared" si="686"/>
        <v>#DIV/0!</v>
      </c>
      <c r="AO2525" s="299"/>
    </row>
    <row r="2526" spans="1:41" s="218" customFormat="1" ht="15" customHeight="1" x14ac:dyDescent="0.15">
      <c r="A2526" s="229"/>
      <c r="B2526" s="230"/>
      <c r="C2526" s="231"/>
      <c r="D2526" s="232">
        <v>1</v>
      </c>
      <c r="E2526" s="233"/>
      <c r="F2526" s="233"/>
      <c r="G2526" s="232"/>
      <c r="H2526" s="234"/>
      <c r="I2526" s="234"/>
      <c r="J2526" s="232"/>
      <c r="K2526" s="233"/>
      <c r="L2526" s="232"/>
      <c r="M2526" s="232"/>
      <c r="N2526" s="232"/>
      <c r="O2526" s="255">
        <f t="shared" si="685"/>
        <v>0</v>
      </c>
      <c r="P2526" s="322">
        <f>SUM(O2526:O2530)</f>
        <v>0</v>
      </c>
      <c r="Q2526" s="264"/>
      <c r="R2526" s="330">
        <f>SUMPRODUCT(Q2526:Q2530+0)</f>
        <v>0</v>
      </c>
      <c r="S2526" s="346" t="e">
        <f>R2526/P2526</f>
        <v>#DIV/0!</v>
      </c>
      <c r="T2526" s="322" t="e">
        <f>LOOKUP(S2526,{0.4,0.45,0.5,0.55,0.6,0.65,0.7,0.75,0.8,0.85,0.9,0.95,1},{0.1,0.175,0.25,0.325,0.4,0.475,0.55,0.625,0.7,0.775,0.85,0.925,1})</f>
        <v>#DIV/0!</v>
      </c>
      <c r="U2526" s="324"/>
      <c r="V2526" s="326"/>
      <c r="W2526" s="328"/>
      <c r="X2526" s="324"/>
      <c r="Y2526" s="330">
        <f>R2526-(V2526/10)-X2526</f>
        <v>0</v>
      </c>
      <c r="Z2526" s="330" t="e">
        <f>Y2526*T2526*AE2526</f>
        <v>#DIV/0!</v>
      </c>
      <c r="AA2526" s="330" t="e">
        <f>U2526-V2526+Z2526</f>
        <v>#DIV/0!</v>
      </c>
      <c r="AB2526" s="265"/>
      <c r="AC2526" s="265"/>
      <c r="AD2526" s="276"/>
      <c r="AE2526" s="277" t="e">
        <f>VLOOKUP(AD2526,分类参数表!$I$2:$J$10,2,FALSE)</f>
        <v>#N/A</v>
      </c>
      <c r="AF2526" s="278"/>
      <c r="AG2526" s="264"/>
      <c r="AH2526" s="264"/>
      <c r="AI2526" s="264"/>
      <c r="AJ2526" s="264"/>
      <c r="AK2526" s="264"/>
      <c r="AL2526" s="264"/>
      <c r="AM2526" s="288"/>
      <c r="AN2526" s="289" t="e">
        <f t="shared" si="686"/>
        <v>#DIV/0!</v>
      </c>
      <c r="AO2526" s="296"/>
    </row>
    <row r="2527" spans="1:41" s="219" customFormat="1" ht="15" customHeight="1" x14ac:dyDescent="0.15">
      <c r="A2527" s="235"/>
      <c r="B2527" s="236">
        <f t="shared" ref="B2527:C2530" si="689">B2526</f>
        <v>0</v>
      </c>
      <c r="C2527" s="237">
        <f t="shared" si="689"/>
        <v>0</v>
      </c>
      <c r="D2527" s="238">
        <f>D2526+1</f>
        <v>2</v>
      </c>
      <c r="E2527" s="238"/>
      <c r="F2527" s="239"/>
      <c r="G2527" s="238"/>
      <c r="H2527" s="240"/>
      <c r="I2527" s="240"/>
      <c r="J2527" s="238"/>
      <c r="K2527" s="238"/>
      <c r="L2527" s="238"/>
      <c r="M2527" s="238"/>
      <c r="N2527" s="238"/>
      <c r="O2527" s="256">
        <f t="shared" si="685"/>
        <v>0</v>
      </c>
      <c r="P2527" s="323"/>
      <c r="Q2527" s="266"/>
      <c r="R2527" s="331"/>
      <c r="S2527" s="347"/>
      <c r="T2527" s="323"/>
      <c r="U2527" s="325"/>
      <c r="V2527" s="327"/>
      <c r="W2527" s="329"/>
      <c r="X2527" s="325"/>
      <c r="Y2527" s="331"/>
      <c r="Z2527" s="331"/>
      <c r="AA2527" s="331"/>
      <c r="AB2527" s="267"/>
      <c r="AC2527" s="267"/>
      <c r="AD2527" s="238">
        <f>AD2526</f>
        <v>0</v>
      </c>
      <c r="AE2527" s="279" t="e">
        <f>VLOOKUP(AD2527,分类参数表!$I$2:$J$10,2,FALSE)</f>
        <v>#N/A</v>
      </c>
      <c r="AF2527" s="280"/>
      <c r="AG2527" s="266"/>
      <c r="AH2527" s="266"/>
      <c r="AI2527" s="266"/>
      <c r="AJ2527" s="266"/>
      <c r="AK2527" s="266"/>
      <c r="AL2527" s="266"/>
      <c r="AM2527" s="290"/>
      <c r="AN2527" s="291" t="e">
        <f t="shared" si="686"/>
        <v>#DIV/0!</v>
      </c>
      <c r="AO2527" s="297"/>
    </row>
    <row r="2528" spans="1:41" s="219" customFormat="1" ht="15" customHeight="1" x14ac:dyDescent="0.15">
      <c r="A2528" s="235"/>
      <c r="B2528" s="236">
        <f t="shared" si="689"/>
        <v>0</v>
      </c>
      <c r="C2528" s="237">
        <f t="shared" si="689"/>
        <v>0</v>
      </c>
      <c r="D2528" s="238">
        <f>D2527+1</f>
        <v>3</v>
      </c>
      <c r="E2528" s="238"/>
      <c r="F2528" s="239"/>
      <c r="G2528" s="238"/>
      <c r="H2528" s="240"/>
      <c r="I2528" s="240"/>
      <c r="J2528" s="238"/>
      <c r="K2528" s="238"/>
      <c r="L2528" s="238"/>
      <c r="M2528" s="238"/>
      <c r="N2528" s="238"/>
      <c r="O2528" s="256">
        <f t="shared" si="685"/>
        <v>0</v>
      </c>
      <c r="P2528" s="323"/>
      <c r="Q2528" s="266"/>
      <c r="R2528" s="331"/>
      <c r="S2528" s="347"/>
      <c r="T2528" s="323"/>
      <c r="U2528" s="325"/>
      <c r="V2528" s="327"/>
      <c r="W2528" s="329"/>
      <c r="X2528" s="325"/>
      <c r="Y2528" s="331"/>
      <c r="Z2528" s="331"/>
      <c r="AA2528" s="331"/>
      <c r="AB2528" s="268"/>
      <c r="AC2528" s="268"/>
      <c r="AD2528" s="238">
        <f>AD2527</f>
        <v>0</v>
      </c>
      <c r="AE2528" s="279" t="e">
        <f>VLOOKUP(AD2528,分类参数表!$I$2:$J$10,2,FALSE)</f>
        <v>#N/A</v>
      </c>
      <c r="AF2528" s="280"/>
      <c r="AG2528" s="266"/>
      <c r="AH2528" s="266"/>
      <c r="AI2528" s="266"/>
      <c r="AJ2528" s="266"/>
      <c r="AK2528" s="266"/>
      <c r="AL2528" s="266"/>
      <c r="AM2528" s="290"/>
      <c r="AN2528" s="291" t="e">
        <f t="shared" si="686"/>
        <v>#DIV/0!</v>
      </c>
      <c r="AO2528" s="297"/>
    </row>
    <row r="2529" spans="1:41" s="219" customFormat="1" ht="15" customHeight="1" x14ac:dyDescent="0.15">
      <c r="A2529" s="235"/>
      <c r="B2529" s="236">
        <f t="shared" si="689"/>
        <v>0</v>
      </c>
      <c r="C2529" s="237">
        <f t="shared" si="689"/>
        <v>0</v>
      </c>
      <c r="D2529" s="238">
        <f>D2528+1</f>
        <v>4</v>
      </c>
      <c r="E2529" s="238"/>
      <c r="F2529" s="239"/>
      <c r="G2529" s="238"/>
      <c r="H2529" s="238"/>
      <c r="I2529" s="238"/>
      <c r="J2529" s="238"/>
      <c r="K2529" s="238"/>
      <c r="L2529" s="238"/>
      <c r="M2529" s="238"/>
      <c r="N2529" s="238"/>
      <c r="O2529" s="256">
        <f t="shared" si="685"/>
        <v>0</v>
      </c>
      <c r="P2529" s="323"/>
      <c r="Q2529" s="266"/>
      <c r="R2529" s="331"/>
      <c r="S2529" s="347"/>
      <c r="T2529" s="323"/>
      <c r="U2529" s="325"/>
      <c r="V2529" s="327"/>
      <c r="W2529" s="329"/>
      <c r="X2529" s="325"/>
      <c r="Y2529" s="331"/>
      <c r="Z2529" s="331"/>
      <c r="AA2529" s="331"/>
      <c r="AB2529" s="267"/>
      <c r="AC2529" s="267"/>
      <c r="AD2529" s="238">
        <f>AD2528</f>
        <v>0</v>
      </c>
      <c r="AE2529" s="279" t="e">
        <f>VLOOKUP(AD2529,分类参数表!$I$2:$J$10,2,FALSE)</f>
        <v>#N/A</v>
      </c>
      <c r="AF2529" s="280"/>
      <c r="AG2529" s="266"/>
      <c r="AH2529" s="266"/>
      <c r="AI2529" s="266"/>
      <c r="AJ2529" s="266"/>
      <c r="AK2529" s="266"/>
      <c r="AL2529" s="266"/>
      <c r="AM2529" s="290"/>
      <c r="AN2529" s="291" t="e">
        <f t="shared" si="686"/>
        <v>#DIV/0!</v>
      </c>
      <c r="AO2529" s="297"/>
    </row>
    <row r="2530" spans="1:41" s="219" customFormat="1" ht="15" customHeight="1" x14ac:dyDescent="0.15">
      <c r="A2530" s="235"/>
      <c r="B2530" s="236">
        <f t="shared" si="689"/>
        <v>0</v>
      </c>
      <c r="C2530" s="237">
        <f t="shared" si="689"/>
        <v>0</v>
      </c>
      <c r="D2530" s="238">
        <f>D2529+1</f>
        <v>5</v>
      </c>
      <c r="E2530" s="238"/>
      <c r="F2530" s="239"/>
      <c r="G2530" s="238"/>
      <c r="H2530" s="238"/>
      <c r="I2530" s="238"/>
      <c r="J2530" s="238"/>
      <c r="K2530" s="238"/>
      <c r="L2530" s="238"/>
      <c r="M2530" s="238"/>
      <c r="N2530" s="238"/>
      <c r="O2530" s="256">
        <f t="shared" si="685"/>
        <v>0</v>
      </c>
      <c r="P2530" s="323"/>
      <c r="Q2530" s="266"/>
      <c r="R2530" s="331"/>
      <c r="S2530" s="347"/>
      <c r="T2530" s="323"/>
      <c r="U2530" s="325"/>
      <c r="V2530" s="327"/>
      <c r="W2530" s="329"/>
      <c r="X2530" s="325"/>
      <c r="Y2530" s="331"/>
      <c r="Z2530" s="331"/>
      <c r="AA2530" s="331"/>
      <c r="AB2530" s="267"/>
      <c r="AC2530" s="267"/>
      <c r="AD2530" s="238">
        <f>AD2529</f>
        <v>0</v>
      </c>
      <c r="AE2530" s="279" t="e">
        <f>VLOOKUP(AD2530,分类参数表!$I$2:$J$10,2,FALSE)</f>
        <v>#N/A</v>
      </c>
      <c r="AF2530" s="280"/>
      <c r="AG2530" s="266"/>
      <c r="AH2530" s="266"/>
      <c r="AI2530" s="266"/>
      <c r="AJ2530" s="266"/>
      <c r="AK2530" s="266"/>
      <c r="AL2530" s="266"/>
      <c r="AM2530" s="290"/>
      <c r="AN2530" s="291" t="e">
        <f t="shared" si="686"/>
        <v>#DIV/0!</v>
      </c>
      <c r="AO2530" s="297"/>
    </row>
    <row r="2531" spans="1:41" s="220" customFormat="1" ht="15" customHeight="1" x14ac:dyDescent="0.15">
      <c r="A2531" s="241"/>
      <c r="B2531" s="242"/>
      <c r="C2531" s="243"/>
      <c r="D2531" s="244">
        <v>1</v>
      </c>
      <c r="E2531" s="245"/>
      <c r="F2531" s="245"/>
      <c r="G2531" s="244"/>
      <c r="H2531" s="246"/>
      <c r="I2531" s="246"/>
      <c r="J2531" s="244"/>
      <c r="K2531" s="245"/>
      <c r="L2531" s="244"/>
      <c r="M2531" s="244"/>
      <c r="N2531" s="244"/>
      <c r="O2531" s="257">
        <f t="shared" si="685"/>
        <v>0</v>
      </c>
      <c r="P2531" s="332">
        <f>SUM(O2531:O2535)</f>
        <v>0</v>
      </c>
      <c r="Q2531" s="269"/>
      <c r="R2531" s="318">
        <f>SUMPRODUCT(Q2531:Q2535+0)</f>
        <v>0</v>
      </c>
      <c r="S2531" s="334" t="e">
        <f>R2531/P2531</f>
        <v>#DIV/0!</v>
      </c>
      <c r="T2531" s="332" t="e">
        <f>LOOKUP(S2531,{0.4,0.45,0.5,0.55,0.6,0.65,0.7,0.75,0.8,0.85,0.9,0.95,1},{0.1,0.175,0.25,0.325,0.4,0.475,0.55,0.625,0.7,0.775,0.85,0.925,1})</f>
        <v>#DIV/0!</v>
      </c>
      <c r="U2531" s="320"/>
      <c r="V2531" s="344"/>
      <c r="W2531" s="342"/>
      <c r="X2531" s="320"/>
      <c r="Y2531" s="318">
        <f>R2531-(V2531/10)-X2531</f>
        <v>0</v>
      </c>
      <c r="Z2531" s="318" t="e">
        <f>Y2531*T2531*AE2531</f>
        <v>#DIV/0!</v>
      </c>
      <c r="AA2531" s="318" t="e">
        <f>U2531-V2531+Z2531</f>
        <v>#DIV/0!</v>
      </c>
      <c r="AB2531" s="270"/>
      <c r="AC2531" s="270"/>
      <c r="AD2531" s="281"/>
      <c r="AE2531" s="282" t="e">
        <f>VLOOKUP(AD2531,分类参数表!$I$2:$J$10,2,FALSE)</f>
        <v>#N/A</v>
      </c>
      <c r="AF2531" s="283"/>
      <c r="AG2531" s="269"/>
      <c r="AH2531" s="269"/>
      <c r="AI2531" s="269"/>
      <c r="AJ2531" s="269"/>
      <c r="AK2531" s="269"/>
      <c r="AL2531" s="269"/>
      <c r="AM2531" s="292"/>
      <c r="AN2531" s="293" t="e">
        <f t="shared" si="686"/>
        <v>#DIV/0!</v>
      </c>
      <c r="AO2531" s="298"/>
    </row>
    <row r="2532" spans="1:41" s="221" customFormat="1" ht="15" customHeight="1" x14ac:dyDescent="0.15">
      <c r="A2532" s="247"/>
      <c r="B2532" s="248">
        <f t="shared" ref="B2532:C2535" si="690">B2531</f>
        <v>0</v>
      </c>
      <c r="C2532" s="249">
        <f t="shared" si="690"/>
        <v>0</v>
      </c>
      <c r="D2532" s="250">
        <f>D2531+1</f>
        <v>2</v>
      </c>
      <c r="E2532" s="250"/>
      <c r="F2532" s="251"/>
      <c r="G2532" s="250"/>
      <c r="H2532" s="252"/>
      <c r="I2532" s="252"/>
      <c r="J2532" s="250"/>
      <c r="K2532" s="250"/>
      <c r="L2532" s="250"/>
      <c r="M2532" s="250"/>
      <c r="N2532" s="250"/>
      <c r="O2532" s="258">
        <f t="shared" si="685"/>
        <v>0</v>
      </c>
      <c r="P2532" s="333"/>
      <c r="Q2532" s="271"/>
      <c r="R2532" s="319"/>
      <c r="S2532" s="335"/>
      <c r="T2532" s="333"/>
      <c r="U2532" s="321"/>
      <c r="V2532" s="345"/>
      <c r="W2532" s="343"/>
      <c r="X2532" s="321"/>
      <c r="Y2532" s="319"/>
      <c r="Z2532" s="319"/>
      <c r="AA2532" s="319"/>
      <c r="AB2532" s="272"/>
      <c r="AC2532" s="272"/>
      <c r="AD2532" s="250">
        <f>AD2531</f>
        <v>0</v>
      </c>
      <c r="AE2532" s="284" t="e">
        <f>VLOOKUP(AD2532,分类参数表!$I$2:$J$10,2,FALSE)</f>
        <v>#N/A</v>
      </c>
      <c r="AF2532" s="285"/>
      <c r="AG2532" s="271"/>
      <c r="AH2532" s="271"/>
      <c r="AI2532" s="271"/>
      <c r="AJ2532" s="271"/>
      <c r="AK2532" s="271"/>
      <c r="AL2532" s="271"/>
      <c r="AM2532" s="294"/>
      <c r="AN2532" s="295" t="e">
        <f t="shared" si="686"/>
        <v>#DIV/0!</v>
      </c>
      <c r="AO2532" s="299"/>
    </row>
    <row r="2533" spans="1:41" s="221" customFormat="1" ht="15" customHeight="1" x14ac:dyDescent="0.15">
      <c r="A2533" s="247"/>
      <c r="B2533" s="248">
        <f t="shared" si="690"/>
        <v>0</v>
      </c>
      <c r="C2533" s="249">
        <f t="shared" si="690"/>
        <v>0</v>
      </c>
      <c r="D2533" s="250">
        <f>D2532+1</f>
        <v>3</v>
      </c>
      <c r="E2533" s="250"/>
      <c r="F2533" s="251"/>
      <c r="G2533" s="250"/>
      <c r="H2533" s="252"/>
      <c r="I2533" s="252"/>
      <c r="J2533" s="250"/>
      <c r="K2533" s="250"/>
      <c r="L2533" s="250"/>
      <c r="M2533" s="250"/>
      <c r="N2533" s="250"/>
      <c r="O2533" s="258">
        <f t="shared" si="685"/>
        <v>0</v>
      </c>
      <c r="P2533" s="333"/>
      <c r="Q2533" s="271"/>
      <c r="R2533" s="319"/>
      <c r="S2533" s="335"/>
      <c r="T2533" s="333"/>
      <c r="U2533" s="321"/>
      <c r="V2533" s="345"/>
      <c r="W2533" s="343"/>
      <c r="X2533" s="321"/>
      <c r="Y2533" s="319"/>
      <c r="Z2533" s="319"/>
      <c r="AA2533" s="319"/>
      <c r="AB2533" s="273"/>
      <c r="AC2533" s="273"/>
      <c r="AD2533" s="250">
        <f>AD2532</f>
        <v>0</v>
      </c>
      <c r="AE2533" s="284" t="e">
        <f>VLOOKUP(AD2533,分类参数表!$I$2:$J$10,2,FALSE)</f>
        <v>#N/A</v>
      </c>
      <c r="AF2533" s="285"/>
      <c r="AG2533" s="271"/>
      <c r="AH2533" s="271"/>
      <c r="AI2533" s="271"/>
      <c r="AJ2533" s="271"/>
      <c r="AK2533" s="271"/>
      <c r="AL2533" s="271"/>
      <c r="AM2533" s="294"/>
      <c r="AN2533" s="295" t="e">
        <f t="shared" si="686"/>
        <v>#DIV/0!</v>
      </c>
      <c r="AO2533" s="299"/>
    </row>
    <row r="2534" spans="1:41" s="221" customFormat="1" ht="15" customHeight="1" x14ac:dyDescent="0.15">
      <c r="A2534" s="247"/>
      <c r="B2534" s="248">
        <f t="shared" si="690"/>
        <v>0</v>
      </c>
      <c r="C2534" s="249">
        <f t="shared" si="690"/>
        <v>0</v>
      </c>
      <c r="D2534" s="250">
        <f>D2533+1</f>
        <v>4</v>
      </c>
      <c r="E2534" s="250"/>
      <c r="F2534" s="251"/>
      <c r="G2534" s="250"/>
      <c r="H2534" s="250"/>
      <c r="I2534" s="250"/>
      <c r="J2534" s="250"/>
      <c r="K2534" s="250"/>
      <c r="L2534" s="250"/>
      <c r="M2534" s="250"/>
      <c r="N2534" s="250"/>
      <c r="O2534" s="258">
        <f t="shared" si="685"/>
        <v>0</v>
      </c>
      <c r="P2534" s="333"/>
      <c r="Q2534" s="271"/>
      <c r="R2534" s="319"/>
      <c r="S2534" s="335"/>
      <c r="T2534" s="333"/>
      <c r="U2534" s="321"/>
      <c r="V2534" s="345"/>
      <c r="W2534" s="343"/>
      <c r="X2534" s="321"/>
      <c r="Y2534" s="319"/>
      <c r="Z2534" s="319"/>
      <c r="AA2534" s="319"/>
      <c r="AB2534" s="272"/>
      <c r="AC2534" s="272"/>
      <c r="AD2534" s="250">
        <f>AD2533</f>
        <v>0</v>
      </c>
      <c r="AE2534" s="284" t="e">
        <f>VLOOKUP(AD2534,分类参数表!$I$2:$J$10,2,FALSE)</f>
        <v>#N/A</v>
      </c>
      <c r="AF2534" s="285"/>
      <c r="AG2534" s="271"/>
      <c r="AH2534" s="271"/>
      <c r="AI2534" s="271"/>
      <c r="AJ2534" s="271"/>
      <c r="AK2534" s="271"/>
      <c r="AL2534" s="271"/>
      <c r="AM2534" s="294"/>
      <c r="AN2534" s="295" t="e">
        <f t="shared" si="686"/>
        <v>#DIV/0!</v>
      </c>
      <c r="AO2534" s="299"/>
    </row>
    <row r="2535" spans="1:41" s="221" customFormat="1" ht="15" customHeight="1" x14ac:dyDescent="0.15">
      <c r="A2535" s="247"/>
      <c r="B2535" s="248">
        <f t="shared" si="690"/>
        <v>0</v>
      </c>
      <c r="C2535" s="249">
        <f t="shared" si="690"/>
        <v>0</v>
      </c>
      <c r="D2535" s="250">
        <f>D2534+1</f>
        <v>5</v>
      </c>
      <c r="E2535" s="250"/>
      <c r="F2535" s="251"/>
      <c r="G2535" s="250"/>
      <c r="H2535" s="250"/>
      <c r="I2535" s="250"/>
      <c r="J2535" s="250"/>
      <c r="K2535" s="250"/>
      <c r="L2535" s="250"/>
      <c r="M2535" s="250"/>
      <c r="N2535" s="250"/>
      <c r="O2535" s="258">
        <f t="shared" si="685"/>
        <v>0</v>
      </c>
      <c r="P2535" s="333"/>
      <c r="Q2535" s="271"/>
      <c r="R2535" s="319"/>
      <c r="S2535" s="335"/>
      <c r="T2535" s="333"/>
      <c r="U2535" s="321"/>
      <c r="V2535" s="345"/>
      <c r="W2535" s="343"/>
      <c r="X2535" s="321"/>
      <c r="Y2535" s="319"/>
      <c r="Z2535" s="319"/>
      <c r="AA2535" s="319"/>
      <c r="AB2535" s="272"/>
      <c r="AC2535" s="272"/>
      <c r="AD2535" s="250">
        <f>AD2534</f>
        <v>0</v>
      </c>
      <c r="AE2535" s="284" t="e">
        <f>VLOOKUP(AD2535,分类参数表!$I$2:$J$10,2,FALSE)</f>
        <v>#N/A</v>
      </c>
      <c r="AF2535" s="285"/>
      <c r="AG2535" s="271"/>
      <c r="AH2535" s="271"/>
      <c r="AI2535" s="271"/>
      <c r="AJ2535" s="271"/>
      <c r="AK2535" s="271"/>
      <c r="AL2535" s="271"/>
      <c r="AM2535" s="294"/>
      <c r="AN2535" s="295" t="e">
        <f t="shared" si="686"/>
        <v>#DIV/0!</v>
      </c>
      <c r="AO2535" s="299"/>
    </row>
    <row r="2536" spans="1:41" s="218" customFormat="1" ht="15" customHeight="1" x14ac:dyDescent="0.15">
      <c r="A2536" s="229"/>
      <c r="B2536" s="230"/>
      <c r="C2536" s="231"/>
      <c r="D2536" s="232">
        <v>1</v>
      </c>
      <c r="E2536" s="233"/>
      <c r="F2536" s="233"/>
      <c r="G2536" s="232"/>
      <c r="H2536" s="234"/>
      <c r="I2536" s="234"/>
      <c r="J2536" s="232"/>
      <c r="K2536" s="233"/>
      <c r="L2536" s="232"/>
      <c r="M2536" s="232"/>
      <c r="N2536" s="232"/>
      <c r="O2536" s="255">
        <f t="shared" si="685"/>
        <v>0</v>
      </c>
      <c r="P2536" s="322">
        <f>SUM(O2536:O2540)</f>
        <v>0</v>
      </c>
      <c r="Q2536" s="264"/>
      <c r="R2536" s="330">
        <f>SUMPRODUCT(Q2536:Q2540+0)</f>
        <v>0</v>
      </c>
      <c r="S2536" s="346" t="e">
        <f>R2536/P2536</f>
        <v>#DIV/0!</v>
      </c>
      <c r="T2536" s="322" t="e">
        <f>LOOKUP(S2536,{0.4,0.45,0.5,0.55,0.6,0.65,0.7,0.75,0.8,0.85,0.9,0.95,1},{0.1,0.175,0.25,0.325,0.4,0.475,0.55,0.625,0.7,0.775,0.85,0.925,1})</f>
        <v>#DIV/0!</v>
      </c>
      <c r="U2536" s="324"/>
      <c r="V2536" s="326"/>
      <c r="W2536" s="328"/>
      <c r="X2536" s="324"/>
      <c r="Y2536" s="330">
        <f>R2536-(V2536/10)-X2536</f>
        <v>0</v>
      </c>
      <c r="Z2536" s="330" t="e">
        <f>Y2536*T2536*AE2536</f>
        <v>#DIV/0!</v>
      </c>
      <c r="AA2536" s="330" t="e">
        <f>U2536-V2536+Z2536</f>
        <v>#DIV/0!</v>
      </c>
      <c r="AB2536" s="265"/>
      <c r="AC2536" s="265"/>
      <c r="AD2536" s="276"/>
      <c r="AE2536" s="277" t="e">
        <f>VLOOKUP(AD2536,分类参数表!$I$2:$J$10,2,FALSE)</f>
        <v>#N/A</v>
      </c>
      <c r="AF2536" s="278"/>
      <c r="AG2536" s="264"/>
      <c r="AH2536" s="264"/>
      <c r="AI2536" s="264"/>
      <c r="AJ2536" s="264"/>
      <c r="AK2536" s="264"/>
      <c r="AL2536" s="264"/>
      <c r="AM2536" s="288"/>
      <c r="AN2536" s="289" t="e">
        <f t="shared" si="686"/>
        <v>#DIV/0!</v>
      </c>
      <c r="AO2536" s="296"/>
    </row>
    <row r="2537" spans="1:41" s="219" customFormat="1" ht="15" customHeight="1" x14ac:dyDescent="0.15">
      <c r="A2537" s="235"/>
      <c r="B2537" s="236">
        <f t="shared" ref="B2537:C2540" si="691">B2536</f>
        <v>0</v>
      </c>
      <c r="C2537" s="237">
        <f t="shared" si="691"/>
        <v>0</v>
      </c>
      <c r="D2537" s="238">
        <f>D2536+1</f>
        <v>2</v>
      </c>
      <c r="E2537" s="238"/>
      <c r="F2537" s="239"/>
      <c r="G2537" s="238"/>
      <c r="H2537" s="240"/>
      <c r="I2537" s="240"/>
      <c r="J2537" s="238"/>
      <c r="K2537" s="238"/>
      <c r="L2537" s="238"/>
      <c r="M2537" s="238"/>
      <c r="N2537" s="238"/>
      <c r="O2537" s="256">
        <f t="shared" si="685"/>
        <v>0</v>
      </c>
      <c r="P2537" s="323"/>
      <c r="Q2537" s="266"/>
      <c r="R2537" s="331"/>
      <c r="S2537" s="347"/>
      <c r="T2537" s="323"/>
      <c r="U2537" s="325"/>
      <c r="V2537" s="327"/>
      <c r="W2537" s="329"/>
      <c r="X2537" s="325"/>
      <c r="Y2537" s="331"/>
      <c r="Z2537" s="331"/>
      <c r="AA2537" s="331"/>
      <c r="AB2537" s="267"/>
      <c r="AC2537" s="267"/>
      <c r="AD2537" s="238">
        <f>AD2536</f>
        <v>0</v>
      </c>
      <c r="AE2537" s="279" t="e">
        <f>VLOOKUP(AD2537,分类参数表!$I$2:$J$10,2,FALSE)</f>
        <v>#N/A</v>
      </c>
      <c r="AF2537" s="280"/>
      <c r="AG2537" s="266"/>
      <c r="AH2537" s="266"/>
      <c r="AI2537" s="266"/>
      <c r="AJ2537" s="266"/>
      <c r="AK2537" s="266"/>
      <c r="AL2537" s="266"/>
      <c r="AM2537" s="290"/>
      <c r="AN2537" s="291" t="e">
        <f t="shared" si="686"/>
        <v>#DIV/0!</v>
      </c>
      <c r="AO2537" s="297"/>
    </row>
    <row r="2538" spans="1:41" s="219" customFormat="1" ht="15" customHeight="1" x14ac:dyDescent="0.15">
      <c r="A2538" s="235"/>
      <c r="B2538" s="236">
        <f t="shared" si="691"/>
        <v>0</v>
      </c>
      <c r="C2538" s="237">
        <f t="shared" si="691"/>
        <v>0</v>
      </c>
      <c r="D2538" s="238">
        <f>D2537+1</f>
        <v>3</v>
      </c>
      <c r="E2538" s="238"/>
      <c r="F2538" s="239"/>
      <c r="G2538" s="238"/>
      <c r="H2538" s="240"/>
      <c r="I2538" s="240"/>
      <c r="J2538" s="238"/>
      <c r="K2538" s="238"/>
      <c r="L2538" s="238"/>
      <c r="M2538" s="238"/>
      <c r="N2538" s="238"/>
      <c r="O2538" s="256">
        <f t="shared" si="685"/>
        <v>0</v>
      </c>
      <c r="P2538" s="323"/>
      <c r="Q2538" s="266"/>
      <c r="R2538" s="331"/>
      <c r="S2538" s="347"/>
      <c r="T2538" s="323"/>
      <c r="U2538" s="325"/>
      <c r="V2538" s="327"/>
      <c r="W2538" s="329"/>
      <c r="X2538" s="325"/>
      <c r="Y2538" s="331"/>
      <c r="Z2538" s="331"/>
      <c r="AA2538" s="331"/>
      <c r="AB2538" s="268"/>
      <c r="AC2538" s="268"/>
      <c r="AD2538" s="238">
        <f>AD2537</f>
        <v>0</v>
      </c>
      <c r="AE2538" s="279" t="e">
        <f>VLOOKUP(AD2538,分类参数表!$I$2:$J$10,2,FALSE)</f>
        <v>#N/A</v>
      </c>
      <c r="AF2538" s="280"/>
      <c r="AG2538" s="266"/>
      <c r="AH2538" s="266"/>
      <c r="AI2538" s="266"/>
      <c r="AJ2538" s="266"/>
      <c r="AK2538" s="266"/>
      <c r="AL2538" s="266"/>
      <c r="AM2538" s="290"/>
      <c r="AN2538" s="291" t="e">
        <f t="shared" si="686"/>
        <v>#DIV/0!</v>
      </c>
      <c r="AO2538" s="297"/>
    </row>
    <row r="2539" spans="1:41" s="219" customFormat="1" ht="15" customHeight="1" x14ac:dyDescent="0.15">
      <c r="A2539" s="235"/>
      <c r="B2539" s="236">
        <f t="shared" si="691"/>
        <v>0</v>
      </c>
      <c r="C2539" s="237">
        <f t="shared" si="691"/>
        <v>0</v>
      </c>
      <c r="D2539" s="238">
        <f>D2538+1</f>
        <v>4</v>
      </c>
      <c r="E2539" s="238"/>
      <c r="F2539" s="239"/>
      <c r="G2539" s="238"/>
      <c r="H2539" s="238"/>
      <c r="I2539" s="238"/>
      <c r="J2539" s="238"/>
      <c r="K2539" s="238"/>
      <c r="L2539" s="238"/>
      <c r="M2539" s="238"/>
      <c r="N2539" s="238"/>
      <c r="O2539" s="256">
        <f t="shared" si="685"/>
        <v>0</v>
      </c>
      <c r="P2539" s="323"/>
      <c r="Q2539" s="266"/>
      <c r="R2539" s="331"/>
      <c r="S2539" s="347"/>
      <c r="T2539" s="323"/>
      <c r="U2539" s="325"/>
      <c r="V2539" s="327"/>
      <c r="W2539" s="329"/>
      <c r="X2539" s="325"/>
      <c r="Y2539" s="331"/>
      <c r="Z2539" s="331"/>
      <c r="AA2539" s="331"/>
      <c r="AB2539" s="267"/>
      <c r="AC2539" s="267"/>
      <c r="AD2539" s="238">
        <f>AD2538</f>
        <v>0</v>
      </c>
      <c r="AE2539" s="279" t="e">
        <f>VLOOKUP(AD2539,分类参数表!$I$2:$J$10,2,FALSE)</f>
        <v>#N/A</v>
      </c>
      <c r="AF2539" s="280"/>
      <c r="AG2539" s="266"/>
      <c r="AH2539" s="266"/>
      <c r="AI2539" s="266"/>
      <c r="AJ2539" s="266"/>
      <c r="AK2539" s="266"/>
      <c r="AL2539" s="266"/>
      <c r="AM2539" s="290"/>
      <c r="AN2539" s="291" t="e">
        <f t="shared" si="686"/>
        <v>#DIV/0!</v>
      </c>
      <c r="AO2539" s="297"/>
    </row>
    <row r="2540" spans="1:41" s="219" customFormat="1" ht="15" customHeight="1" x14ac:dyDescent="0.15">
      <c r="A2540" s="235"/>
      <c r="B2540" s="236">
        <f t="shared" si="691"/>
        <v>0</v>
      </c>
      <c r="C2540" s="237">
        <f t="shared" si="691"/>
        <v>0</v>
      </c>
      <c r="D2540" s="238">
        <f>D2539+1</f>
        <v>5</v>
      </c>
      <c r="E2540" s="238"/>
      <c r="F2540" s="239"/>
      <c r="G2540" s="238"/>
      <c r="H2540" s="238"/>
      <c r="I2540" s="238"/>
      <c r="J2540" s="238"/>
      <c r="K2540" s="238"/>
      <c r="L2540" s="238"/>
      <c r="M2540" s="238"/>
      <c r="N2540" s="238"/>
      <c r="O2540" s="256">
        <f t="shared" si="685"/>
        <v>0</v>
      </c>
      <c r="P2540" s="323"/>
      <c r="Q2540" s="266"/>
      <c r="R2540" s="331"/>
      <c r="S2540" s="347"/>
      <c r="T2540" s="323"/>
      <c r="U2540" s="325"/>
      <c r="V2540" s="327"/>
      <c r="W2540" s="329"/>
      <c r="X2540" s="325"/>
      <c r="Y2540" s="331"/>
      <c r="Z2540" s="331"/>
      <c r="AA2540" s="331"/>
      <c r="AB2540" s="267"/>
      <c r="AC2540" s="267"/>
      <c r="AD2540" s="238">
        <f>AD2539</f>
        <v>0</v>
      </c>
      <c r="AE2540" s="279" t="e">
        <f>VLOOKUP(AD2540,分类参数表!$I$2:$J$10,2,FALSE)</f>
        <v>#N/A</v>
      </c>
      <c r="AF2540" s="280"/>
      <c r="AG2540" s="266"/>
      <c r="AH2540" s="266"/>
      <c r="AI2540" s="266"/>
      <c r="AJ2540" s="266"/>
      <c r="AK2540" s="266"/>
      <c r="AL2540" s="266"/>
      <c r="AM2540" s="290"/>
      <c r="AN2540" s="291" t="e">
        <f t="shared" si="686"/>
        <v>#DIV/0!</v>
      </c>
      <c r="AO2540" s="297"/>
    </row>
    <row r="2541" spans="1:41" x14ac:dyDescent="0.15">
      <c r="A2541" s="253"/>
      <c r="B2541" s="38"/>
      <c r="C2541" s="37"/>
      <c r="D2541" s="38"/>
      <c r="E2541" s="38"/>
      <c r="F2541" s="38"/>
      <c r="G2541" s="38"/>
      <c r="H2541" s="38"/>
      <c r="I2541" s="38"/>
      <c r="J2541" s="38"/>
      <c r="K2541" s="38"/>
      <c r="L2541" s="38"/>
      <c r="M2541" s="38"/>
      <c r="N2541" s="38"/>
      <c r="O2541" s="38"/>
      <c r="P2541" s="38"/>
      <c r="Q2541" s="67"/>
      <c r="R2541" s="38"/>
      <c r="S2541" s="38"/>
      <c r="T2541" s="38"/>
      <c r="U2541" s="38"/>
      <c r="V2541" s="68"/>
      <c r="W2541" s="67"/>
      <c r="X2541" s="38"/>
      <c r="Y2541" s="68"/>
      <c r="Z2541" s="68"/>
      <c r="AA2541" s="68"/>
      <c r="AB2541" s="68"/>
      <c r="AC2541" s="68"/>
      <c r="AD2541" s="38"/>
      <c r="AE2541" s="286"/>
      <c r="AF2541" s="38"/>
      <c r="AG2541" s="38"/>
      <c r="AH2541" s="38"/>
      <c r="AI2541" s="38"/>
      <c r="AJ2541" s="38"/>
      <c r="AK2541" s="38"/>
      <c r="AL2541" s="38"/>
      <c r="AM2541" s="68"/>
      <c r="AN2541" s="90"/>
      <c r="AO2541" s="98"/>
    </row>
    <row r="2542" spans="1:41" s="218" customFormat="1" ht="15" customHeight="1" x14ac:dyDescent="0.15">
      <c r="A2542" s="229"/>
      <c r="B2542" s="230"/>
      <c r="C2542" s="231"/>
      <c r="D2542" s="232">
        <v>1</v>
      </c>
      <c r="E2542" s="233"/>
      <c r="F2542" s="233"/>
      <c r="G2542" s="232"/>
      <c r="H2542" s="234"/>
      <c r="I2542" s="234"/>
      <c r="J2542" s="232"/>
      <c r="K2542" s="233"/>
      <c r="L2542" s="232"/>
      <c r="M2542" s="232"/>
      <c r="N2542" s="232"/>
      <c r="O2542" s="255">
        <f t="shared" ref="O2542:O2566" si="692">N2542*M2542</f>
        <v>0</v>
      </c>
      <c r="P2542" s="322">
        <f>SUM(O2542:O2546)</f>
        <v>0</v>
      </c>
      <c r="Q2542" s="264"/>
      <c r="R2542" s="330">
        <f>SUMPRODUCT(Q2542:Q2546+0)</f>
        <v>0</v>
      </c>
      <c r="S2542" s="346" t="e">
        <f>R2542/P2542</f>
        <v>#DIV/0!</v>
      </c>
      <c r="T2542" s="322" t="e">
        <f>LOOKUP(S2542,{0.4,0.45,0.5,0.55,0.6,0.65,0.7,0.75,0.8,0.85,0.9,0.95,1},{0.1,0.175,0.25,0.325,0.4,0.475,0.55,0.625,0.7,0.775,0.85,0.925,1})</f>
        <v>#DIV/0!</v>
      </c>
      <c r="U2542" s="324"/>
      <c r="V2542" s="326"/>
      <c r="W2542" s="328"/>
      <c r="X2542" s="324"/>
      <c r="Y2542" s="330">
        <f>R2542-(V2542/10)-X2542</f>
        <v>0</v>
      </c>
      <c r="Z2542" s="330" t="e">
        <f>Y2542*T2542*AE2542</f>
        <v>#DIV/0!</v>
      </c>
      <c r="AA2542" s="330" t="e">
        <f>U2542-V2542+Z2542</f>
        <v>#DIV/0!</v>
      </c>
      <c r="AB2542" s="265"/>
      <c r="AC2542" s="265"/>
      <c r="AD2542" s="276"/>
      <c r="AE2542" s="277" t="e">
        <f>VLOOKUP(AD2542,分类参数表!$I$2:$J$10,2,FALSE)</f>
        <v>#N/A</v>
      </c>
      <c r="AF2542" s="278"/>
      <c r="AG2542" s="264"/>
      <c r="AH2542" s="264"/>
      <c r="AI2542" s="264"/>
      <c r="AJ2542" s="264"/>
      <c r="AK2542" s="264"/>
      <c r="AL2542" s="264"/>
      <c r="AM2542" s="288"/>
      <c r="AN2542" s="289" t="e">
        <f t="shared" ref="AN2542:AN2566" si="693">(Q2542-AM2542)/M2542/N2542</f>
        <v>#DIV/0!</v>
      </c>
      <c r="AO2542" s="296"/>
    </row>
    <row r="2543" spans="1:41" s="219" customFormat="1" ht="15" customHeight="1" x14ac:dyDescent="0.15">
      <c r="A2543" s="235"/>
      <c r="B2543" s="236">
        <f t="shared" ref="B2543:C2546" si="694">B2542</f>
        <v>0</v>
      </c>
      <c r="C2543" s="237">
        <f t="shared" si="694"/>
        <v>0</v>
      </c>
      <c r="D2543" s="238">
        <f>D2542+1</f>
        <v>2</v>
      </c>
      <c r="E2543" s="238"/>
      <c r="F2543" s="239"/>
      <c r="G2543" s="238"/>
      <c r="H2543" s="240"/>
      <c r="I2543" s="240"/>
      <c r="J2543" s="238"/>
      <c r="K2543" s="238"/>
      <c r="L2543" s="238"/>
      <c r="M2543" s="238"/>
      <c r="N2543" s="238"/>
      <c r="O2543" s="256">
        <f t="shared" si="692"/>
        <v>0</v>
      </c>
      <c r="P2543" s="323"/>
      <c r="Q2543" s="266"/>
      <c r="R2543" s="331"/>
      <c r="S2543" s="347"/>
      <c r="T2543" s="323"/>
      <c r="U2543" s="325"/>
      <c r="V2543" s="327"/>
      <c r="W2543" s="329"/>
      <c r="X2543" s="325"/>
      <c r="Y2543" s="331"/>
      <c r="Z2543" s="331"/>
      <c r="AA2543" s="331"/>
      <c r="AB2543" s="267"/>
      <c r="AC2543" s="267"/>
      <c r="AD2543" s="238">
        <f>AD2542</f>
        <v>0</v>
      </c>
      <c r="AE2543" s="279" t="e">
        <f>VLOOKUP(AD2543,分类参数表!$I$2:$J$10,2,FALSE)</f>
        <v>#N/A</v>
      </c>
      <c r="AF2543" s="280"/>
      <c r="AG2543" s="266"/>
      <c r="AH2543" s="266"/>
      <c r="AI2543" s="266"/>
      <c r="AJ2543" s="266"/>
      <c r="AK2543" s="266"/>
      <c r="AL2543" s="266"/>
      <c r="AM2543" s="290"/>
      <c r="AN2543" s="291" t="e">
        <f t="shared" si="693"/>
        <v>#DIV/0!</v>
      </c>
      <c r="AO2543" s="297"/>
    </row>
    <row r="2544" spans="1:41" s="219" customFormat="1" ht="15" customHeight="1" x14ac:dyDescent="0.15">
      <c r="A2544" s="235"/>
      <c r="B2544" s="236">
        <f t="shared" si="694"/>
        <v>0</v>
      </c>
      <c r="C2544" s="237">
        <f t="shared" si="694"/>
        <v>0</v>
      </c>
      <c r="D2544" s="238">
        <f>D2543+1</f>
        <v>3</v>
      </c>
      <c r="E2544" s="238"/>
      <c r="F2544" s="239"/>
      <c r="G2544" s="238"/>
      <c r="H2544" s="240"/>
      <c r="I2544" s="240"/>
      <c r="J2544" s="238"/>
      <c r="K2544" s="238"/>
      <c r="L2544" s="238"/>
      <c r="M2544" s="238"/>
      <c r="N2544" s="238"/>
      <c r="O2544" s="256">
        <f t="shared" si="692"/>
        <v>0</v>
      </c>
      <c r="P2544" s="323"/>
      <c r="Q2544" s="266"/>
      <c r="R2544" s="331"/>
      <c r="S2544" s="347"/>
      <c r="T2544" s="323"/>
      <c r="U2544" s="325"/>
      <c r="V2544" s="327"/>
      <c r="W2544" s="329"/>
      <c r="X2544" s="325"/>
      <c r="Y2544" s="331"/>
      <c r="Z2544" s="331"/>
      <c r="AA2544" s="331"/>
      <c r="AB2544" s="268"/>
      <c r="AC2544" s="268"/>
      <c r="AD2544" s="238">
        <f>AD2543</f>
        <v>0</v>
      </c>
      <c r="AE2544" s="279" t="e">
        <f>VLOOKUP(AD2544,分类参数表!$I$2:$J$10,2,FALSE)</f>
        <v>#N/A</v>
      </c>
      <c r="AF2544" s="280"/>
      <c r="AG2544" s="266"/>
      <c r="AH2544" s="266"/>
      <c r="AI2544" s="266"/>
      <c r="AJ2544" s="266"/>
      <c r="AK2544" s="266"/>
      <c r="AL2544" s="266"/>
      <c r="AM2544" s="290"/>
      <c r="AN2544" s="291" t="e">
        <f t="shared" si="693"/>
        <v>#DIV/0!</v>
      </c>
      <c r="AO2544" s="297"/>
    </row>
    <row r="2545" spans="1:41" s="219" customFormat="1" ht="15" customHeight="1" x14ac:dyDescent="0.15">
      <c r="A2545" s="235"/>
      <c r="B2545" s="236">
        <f t="shared" si="694"/>
        <v>0</v>
      </c>
      <c r="C2545" s="237">
        <f t="shared" si="694"/>
        <v>0</v>
      </c>
      <c r="D2545" s="238">
        <f>D2544+1</f>
        <v>4</v>
      </c>
      <c r="E2545" s="238"/>
      <c r="F2545" s="239"/>
      <c r="G2545" s="238"/>
      <c r="H2545" s="238"/>
      <c r="I2545" s="238"/>
      <c r="J2545" s="238"/>
      <c r="K2545" s="238"/>
      <c r="L2545" s="238"/>
      <c r="M2545" s="238"/>
      <c r="N2545" s="238"/>
      <c r="O2545" s="256">
        <f t="shared" si="692"/>
        <v>0</v>
      </c>
      <c r="P2545" s="323"/>
      <c r="Q2545" s="266"/>
      <c r="R2545" s="331"/>
      <c r="S2545" s="347"/>
      <c r="T2545" s="323"/>
      <c r="U2545" s="325"/>
      <c r="V2545" s="327"/>
      <c r="W2545" s="329"/>
      <c r="X2545" s="325"/>
      <c r="Y2545" s="331"/>
      <c r="Z2545" s="331"/>
      <c r="AA2545" s="331"/>
      <c r="AB2545" s="267"/>
      <c r="AC2545" s="267"/>
      <c r="AD2545" s="238">
        <f>AD2544</f>
        <v>0</v>
      </c>
      <c r="AE2545" s="279" t="e">
        <f>VLOOKUP(AD2545,分类参数表!$I$2:$J$10,2,FALSE)</f>
        <v>#N/A</v>
      </c>
      <c r="AF2545" s="280"/>
      <c r="AG2545" s="266"/>
      <c r="AH2545" s="266"/>
      <c r="AI2545" s="266"/>
      <c r="AJ2545" s="266"/>
      <c r="AK2545" s="266"/>
      <c r="AL2545" s="266"/>
      <c r="AM2545" s="290"/>
      <c r="AN2545" s="291" t="e">
        <f t="shared" si="693"/>
        <v>#DIV/0!</v>
      </c>
      <c r="AO2545" s="297"/>
    </row>
    <row r="2546" spans="1:41" s="219" customFormat="1" ht="15" customHeight="1" x14ac:dyDescent="0.15">
      <c r="A2546" s="235"/>
      <c r="B2546" s="236">
        <f t="shared" si="694"/>
        <v>0</v>
      </c>
      <c r="C2546" s="237">
        <f t="shared" si="694"/>
        <v>0</v>
      </c>
      <c r="D2546" s="238">
        <f>D2545+1</f>
        <v>5</v>
      </c>
      <c r="E2546" s="238"/>
      <c r="F2546" s="239"/>
      <c r="G2546" s="238"/>
      <c r="H2546" s="238"/>
      <c r="I2546" s="238"/>
      <c r="J2546" s="238"/>
      <c r="K2546" s="238"/>
      <c r="L2546" s="238"/>
      <c r="M2546" s="238"/>
      <c r="N2546" s="238"/>
      <c r="O2546" s="256">
        <f t="shared" si="692"/>
        <v>0</v>
      </c>
      <c r="P2546" s="323"/>
      <c r="Q2546" s="266"/>
      <c r="R2546" s="331"/>
      <c r="S2546" s="347"/>
      <c r="T2546" s="323"/>
      <c r="U2546" s="325"/>
      <c r="V2546" s="327"/>
      <c r="W2546" s="329"/>
      <c r="X2546" s="325"/>
      <c r="Y2546" s="331"/>
      <c r="Z2546" s="331"/>
      <c r="AA2546" s="331"/>
      <c r="AB2546" s="267"/>
      <c r="AC2546" s="267"/>
      <c r="AD2546" s="238">
        <f>AD2545</f>
        <v>0</v>
      </c>
      <c r="AE2546" s="279" t="e">
        <f>VLOOKUP(AD2546,分类参数表!$I$2:$J$10,2,FALSE)</f>
        <v>#N/A</v>
      </c>
      <c r="AF2546" s="280"/>
      <c r="AG2546" s="266"/>
      <c r="AH2546" s="266"/>
      <c r="AI2546" s="266"/>
      <c r="AJ2546" s="266"/>
      <c r="AK2546" s="266"/>
      <c r="AL2546" s="266"/>
      <c r="AM2546" s="290"/>
      <c r="AN2546" s="291" t="e">
        <f t="shared" si="693"/>
        <v>#DIV/0!</v>
      </c>
      <c r="AO2546" s="297"/>
    </row>
    <row r="2547" spans="1:41" s="220" customFormat="1" ht="15" customHeight="1" x14ac:dyDescent="0.15">
      <c r="A2547" s="241"/>
      <c r="B2547" s="242"/>
      <c r="C2547" s="243"/>
      <c r="D2547" s="244">
        <v>1</v>
      </c>
      <c r="E2547" s="245"/>
      <c r="F2547" s="245"/>
      <c r="G2547" s="244"/>
      <c r="H2547" s="246"/>
      <c r="I2547" s="246"/>
      <c r="J2547" s="244"/>
      <c r="K2547" s="245"/>
      <c r="L2547" s="244"/>
      <c r="M2547" s="244"/>
      <c r="N2547" s="244"/>
      <c r="O2547" s="257">
        <f t="shared" si="692"/>
        <v>0</v>
      </c>
      <c r="P2547" s="332">
        <f>SUM(O2547:O2551)</f>
        <v>0</v>
      </c>
      <c r="Q2547" s="269"/>
      <c r="R2547" s="318">
        <f>SUMPRODUCT(Q2547:Q2551+0)</f>
        <v>0</v>
      </c>
      <c r="S2547" s="334" t="e">
        <f>R2547/P2547</f>
        <v>#DIV/0!</v>
      </c>
      <c r="T2547" s="332" t="e">
        <f>LOOKUP(S2547,{0.4,0.45,0.5,0.55,0.6,0.65,0.7,0.75,0.8,0.85,0.9,0.95,1},{0.1,0.175,0.25,0.325,0.4,0.475,0.55,0.625,0.7,0.775,0.85,0.925,1})</f>
        <v>#DIV/0!</v>
      </c>
      <c r="U2547" s="320"/>
      <c r="V2547" s="344"/>
      <c r="W2547" s="342"/>
      <c r="X2547" s="320"/>
      <c r="Y2547" s="318">
        <f>R2547-(V2547/10)-X2547</f>
        <v>0</v>
      </c>
      <c r="Z2547" s="318" t="e">
        <f>Y2547*T2547*AE2547</f>
        <v>#DIV/0!</v>
      </c>
      <c r="AA2547" s="318" t="e">
        <f>U2547-V2547+Z2547</f>
        <v>#DIV/0!</v>
      </c>
      <c r="AB2547" s="270"/>
      <c r="AC2547" s="270"/>
      <c r="AD2547" s="281"/>
      <c r="AE2547" s="282" t="e">
        <f>VLOOKUP(AD2547,分类参数表!$I$2:$J$10,2,FALSE)</f>
        <v>#N/A</v>
      </c>
      <c r="AF2547" s="283"/>
      <c r="AG2547" s="269"/>
      <c r="AH2547" s="269"/>
      <c r="AI2547" s="269"/>
      <c r="AJ2547" s="269"/>
      <c r="AK2547" s="269"/>
      <c r="AL2547" s="269"/>
      <c r="AM2547" s="292"/>
      <c r="AN2547" s="293" t="e">
        <f t="shared" si="693"/>
        <v>#DIV/0!</v>
      </c>
      <c r="AO2547" s="298"/>
    </row>
    <row r="2548" spans="1:41" s="221" customFormat="1" ht="15" customHeight="1" x14ac:dyDescent="0.15">
      <c r="A2548" s="247"/>
      <c r="B2548" s="248">
        <f t="shared" ref="B2548:C2551" si="695">B2547</f>
        <v>0</v>
      </c>
      <c r="C2548" s="249">
        <f t="shared" si="695"/>
        <v>0</v>
      </c>
      <c r="D2548" s="250">
        <f>D2547+1</f>
        <v>2</v>
      </c>
      <c r="E2548" s="250"/>
      <c r="F2548" s="251"/>
      <c r="G2548" s="250"/>
      <c r="H2548" s="252"/>
      <c r="I2548" s="252"/>
      <c r="J2548" s="250"/>
      <c r="K2548" s="250"/>
      <c r="L2548" s="250"/>
      <c r="M2548" s="250"/>
      <c r="N2548" s="250"/>
      <c r="O2548" s="258">
        <f t="shared" si="692"/>
        <v>0</v>
      </c>
      <c r="P2548" s="333"/>
      <c r="Q2548" s="271"/>
      <c r="R2548" s="319"/>
      <c r="S2548" s="335"/>
      <c r="T2548" s="333"/>
      <c r="U2548" s="321"/>
      <c r="V2548" s="345"/>
      <c r="W2548" s="343"/>
      <c r="X2548" s="321"/>
      <c r="Y2548" s="319"/>
      <c r="Z2548" s="319"/>
      <c r="AA2548" s="319"/>
      <c r="AB2548" s="272"/>
      <c r="AC2548" s="272"/>
      <c r="AD2548" s="250">
        <f>AD2547</f>
        <v>0</v>
      </c>
      <c r="AE2548" s="284" t="e">
        <f>VLOOKUP(AD2548,分类参数表!$I$2:$J$10,2,FALSE)</f>
        <v>#N/A</v>
      </c>
      <c r="AF2548" s="285"/>
      <c r="AG2548" s="271"/>
      <c r="AH2548" s="271"/>
      <c r="AI2548" s="271"/>
      <c r="AJ2548" s="271"/>
      <c r="AK2548" s="271"/>
      <c r="AL2548" s="271"/>
      <c r="AM2548" s="294"/>
      <c r="AN2548" s="295" t="e">
        <f t="shared" si="693"/>
        <v>#DIV/0!</v>
      </c>
      <c r="AO2548" s="299"/>
    </row>
    <row r="2549" spans="1:41" s="221" customFormat="1" ht="15" customHeight="1" x14ac:dyDescent="0.15">
      <c r="A2549" s="247"/>
      <c r="B2549" s="248">
        <f t="shared" si="695"/>
        <v>0</v>
      </c>
      <c r="C2549" s="249">
        <f t="shared" si="695"/>
        <v>0</v>
      </c>
      <c r="D2549" s="250">
        <f>D2548+1</f>
        <v>3</v>
      </c>
      <c r="E2549" s="250"/>
      <c r="F2549" s="251"/>
      <c r="G2549" s="250"/>
      <c r="H2549" s="252"/>
      <c r="I2549" s="252"/>
      <c r="J2549" s="250"/>
      <c r="K2549" s="250"/>
      <c r="L2549" s="250"/>
      <c r="M2549" s="250"/>
      <c r="N2549" s="250"/>
      <c r="O2549" s="258">
        <f t="shared" si="692"/>
        <v>0</v>
      </c>
      <c r="P2549" s="333"/>
      <c r="Q2549" s="271"/>
      <c r="R2549" s="319"/>
      <c r="S2549" s="335"/>
      <c r="T2549" s="333"/>
      <c r="U2549" s="321"/>
      <c r="V2549" s="345"/>
      <c r="W2549" s="343"/>
      <c r="X2549" s="321"/>
      <c r="Y2549" s="319"/>
      <c r="Z2549" s="319"/>
      <c r="AA2549" s="319"/>
      <c r="AB2549" s="273"/>
      <c r="AC2549" s="273"/>
      <c r="AD2549" s="250">
        <f>AD2548</f>
        <v>0</v>
      </c>
      <c r="AE2549" s="284" t="e">
        <f>VLOOKUP(AD2549,分类参数表!$I$2:$J$10,2,FALSE)</f>
        <v>#N/A</v>
      </c>
      <c r="AF2549" s="285"/>
      <c r="AG2549" s="271"/>
      <c r="AH2549" s="271"/>
      <c r="AI2549" s="271"/>
      <c r="AJ2549" s="271"/>
      <c r="AK2549" s="271"/>
      <c r="AL2549" s="271"/>
      <c r="AM2549" s="294"/>
      <c r="AN2549" s="295" t="e">
        <f t="shared" si="693"/>
        <v>#DIV/0!</v>
      </c>
      <c r="AO2549" s="299"/>
    </row>
    <row r="2550" spans="1:41" s="221" customFormat="1" ht="15" customHeight="1" x14ac:dyDescent="0.15">
      <c r="A2550" s="247"/>
      <c r="B2550" s="248">
        <f t="shared" si="695"/>
        <v>0</v>
      </c>
      <c r="C2550" s="249">
        <f t="shared" si="695"/>
        <v>0</v>
      </c>
      <c r="D2550" s="250">
        <f>D2549+1</f>
        <v>4</v>
      </c>
      <c r="E2550" s="250"/>
      <c r="F2550" s="251"/>
      <c r="G2550" s="250"/>
      <c r="H2550" s="250"/>
      <c r="I2550" s="250"/>
      <c r="J2550" s="250"/>
      <c r="K2550" s="250"/>
      <c r="L2550" s="250"/>
      <c r="M2550" s="250"/>
      <c r="N2550" s="250"/>
      <c r="O2550" s="258">
        <f t="shared" si="692"/>
        <v>0</v>
      </c>
      <c r="P2550" s="333"/>
      <c r="Q2550" s="271"/>
      <c r="R2550" s="319"/>
      <c r="S2550" s="335"/>
      <c r="T2550" s="333"/>
      <c r="U2550" s="321"/>
      <c r="V2550" s="345"/>
      <c r="W2550" s="343"/>
      <c r="X2550" s="321"/>
      <c r="Y2550" s="319"/>
      <c r="Z2550" s="319"/>
      <c r="AA2550" s="319"/>
      <c r="AB2550" s="272"/>
      <c r="AC2550" s="272"/>
      <c r="AD2550" s="250">
        <f>AD2549</f>
        <v>0</v>
      </c>
      <c r="AE2550" s="284" t="e">
        <f>VLOOKUP(AD2550,分类参数表!$I$2:$J$10,2,FALSE)</f>
        <v>#N/A</v>
      </c>
      <c r="AF2550" s="285"/>
      <c r="AG2550" s="271"/>
      <c r="AH2550" s="271"/>
      <c r="AI2550" s="271"/>
      <c r="AJ2550" s="271"/>
      <c r="AK2550" s="271"/>
      <c r="AL2550" s="271"/>
      <c r="AM2550" s="294"/>
      <c r="AN2550" s="295" t="e">
        <f t="shared" si="693"/>
        <v>#DIV/0!</v>
      </c>
      <c r="AO2550" s="299"/>
    </row>
    <row r="2551" spans="1:41" s="221" customFormat="1" ht="15" customHeight="1" x14ac:dyDescent="0.15">
      <c r="A2551" s="247"/>
      <c r="B2551" s="248">
        <f t="shared" si="695"/>
        <v>0</v>
      </c>
      <c r="C2551" s="249">
        <f t="shared" si="695"/>
        <v>0</v>
      </c>
      <c r="D2551" s="250">
        <f>D2550+1</f>
        <v>5</v>
      </c>
      <c r="E2551" s="250"/>
      <c r="F2551" s="251"/>
      <c r="G2551" s="250"/>
      <c r="H2551" s="250"/>
      <c r="I2551" s="250"/>
      <c r="J2551" s="250"/>
      <c r="K2551" s="250"/>
      <c r="L2551" s="250"/>
      <c r="M2551" s="250"/>
      <c r="N2551" s="250"/>
      <c r="O2551" s="258">
        <f t="shared" si="692"/>
        <v>0</v>
      </c>
      <c r="P2551" s="333"/>
      <c r="Q2551" s="271"/>
      <c r="R2551" s="319"/>
      <c r="S2551" s="335"/>
      <c r="T2551" s="333"/>
      <c r="U2551" s="321"/>
      <c r="V2551" s="345"/>
      <c r="W2551" s="343"/>
      <c r="X2551" s="321"/>
      <c r="Y2551" s="319"/>
      <c r="Z2551" s="319"/>
      <c r="AA2551" s="319"/>
      <c r="AB2551" s="272"/>
      <c r="AC2551" s="272"/>
      <c r="AD2551" s="250">
        <f>AD2550</f>
        <v>0</v>
      </c>
      <c r="AE2551" s="284" t="e">
        <f>VLOOKUP(AD2551,分类参数表!$I$2:$J$10,2,FALSE)</f>
        <v>#N/A</v>
      </c>
      <c r="AF2551" s="285"/>
      <c r="AG2551" s="271"/>
      <c r="AH2551" s="271"/>
      <c r="AI2551" s="271"/>
      <c r="AJ2551" s="271"/>
      <c r="AK2551" s="271"/>
      <c r="AL2551" s="271"/>
      <c r="AM2551" s="294"/>
      <c r="AN2551" s="295" t="e">
        <f t="shared" si="693"/>
        <v>#DIV/0!</v>
      </c>
      <c r="AO2551" s="299"/>
    </row>
    <row r="2552" spans="1:41" s="218" customFormat="1" ht="15" customHeight="1" x14ac:dyDescent="0.15">
      <c r="A2552" s="229"/>
      <c r="B2552" s="230"/>
      <c r="C2552" s="231"/>
      <c r="D2552" s="232">
        <v>1</v>
      </c>
      <c r="E2552" s="233"/>
      <c r="F2552" s="233"/>
      <c r="G2552" s="232"/>
      <c r="H2552" s="234"/>
      <c r="I2552" s="234"/>
      <c r="J2552" s="232"/>
      <c r="K2552" s="233"/>
      <c r="L2552" s="232"/>
      <c r="M2552" s="232"/>
      <c r="N2552" s="232"/>
      <c r="O2552" s="255">
        <f t="shared" si="692"/>
        <v>0</v>
      </c>
      <c r="P2552" s="322">
        <f>SUM(O2552:O2556)</f>
        <v>0</v>
      </c>
      <c r="Q2552" s="264"/>
      <c r="R2552" s="330">
        <f>SUMPRODUCT(Q2552:Q2556+0)</f>
        <v>0</v>
      </c>
      <c r="S2552" s="346" t="e">
        <f>R2552/P2552</f>
        <v>#DIV/0!</v>
      </c>
      <c r="T2552" s="322" t="e">
        <f>LOOKUP(S2552,{0.4,0.45,0.5,0.55,0.6,0.65,0.7,0.75,0.8,0.85,0.9,0.95,1},{0.1,0.175,0.25,0.325,0.4,0.475,0.55,0.625,0.7,0.775,0.85,0.925,1})</f>
        <v>#DIV/0!</v>
      </c>
      <c r="U2552" s="324"/>
      <c r="V2552" s="326"/>
      <c r="W2552" s="328"/>
      <c r="X2552" s="324"/>
      <c r="Y2552" s="330">
        <f>R2552-(V2552/10)-X2552</f>
        <v>0</v>
      </c>
      <c r="Z2552" s="330" t="e">
        <f>Y2552*T2552*AE2552</f>
        <v>#DIV/0!</v>
      </c>
      <c r="AA2552" s="330" t="e">
        <f>U2552-V2552+Z2552</f>
        <v>#DIV/0!</v>
      </c>
      <c r="AB2552" s="265"/>
      <c r="AC2552" s="265"/>
      <c r="AD2552" s="276"/>
      <c r="AE2552" s="277" t="e">
        <f>VLOOKUP(AD2552,分类参数表!$I$2:$J$10,2,FALSE)</f>
        <v>#N/A</v>
      </c>
      <c r="AF2552" s="278"/>
      <c r="AG2552" s="264"/>
      <c r="AH2552" s="264"/>
      <c r="AI2552" s="264"/>
      <c r="AJ2552" s="264"/>
      <c r="AK2552" s="264"/>
      <c r="AL2552" s="264"/>
      <c r="AM2552" s="288"/>
      <c r="AN2552" s="289" t="e">
        <f t="shared" si="693"/>
        <v>#DIV/0!</v>
      </c>
      <c r="AO2552" s="296"/>
    </row>
    <row r="2553" spans="1:41" s="219" customFormat="1" ht="15" customHeight="1" x14ac:dyDescent="0.15">
      <c r="A2553" s="235"/>
      <c r="B2553" s="236">
        <f t="shared" ref="B2553:C2556" si="696">B2552</f>
        <v>0</v>
      </c>
      <c r="C2553" s="237">
        <f t="shared" si="696"/>
        <v>0</v>
      </c>
      <c r="D2553" s="238">
        <f>D2552+1</f>
        <v>2</v>
      </c>
      <c r="E2553" s="238"/>
      <c r="F2553" s="239"/>
      <c r="G2553" s="238"/>
      <c r="H2553" s="240"/>
      <c r="I2553" s="240"/>
      <c r="J2553" s="238"/>
      <c r="K2553" s="238"/>
      <c r="L2553" s="238"/>
      <c r="M2553" s="238"/>
      <c r="N2553" s="238"/>
      <c r="O2553" s="256">
        <f t="shared" si="692"/>
        <v>0</v>
      </c>
      <c r="P2553" s="323"/>
      <c r="Q2553" s="266"/>
      <c r="R2553" s="331"/>
      <c r="S2553" s="347"/>
      <c r="T2553" s="323"/>
      <c r="U2553" s="325"/>
      <c r="V2553" s="327"/>
      <c r="W2553" s="329"/>
      <c r="X2553" s="325"/>
      <c r="Y2553" s="331"/>
      <c r="Z2553" s="331"/>
      <c r="AA2553" s="331"/>
      <c r="AB2553" s="267"/>
      <c r="AC2553" s="267"/>
      <c r="AD2553" s="238">
        <f>AD2552</f>
        <v>0</v>
      </c>
      <c r="AE2553" s="279" t="e">
        <f>VLOOKUP(AD2553,分类参数表!$I$2:$J$10,2,FALSE)</f>
        <v>#N/A</v>
      </c>
      <c r="AF2553" s="280"/>
      <c r="AG2553" s="266"/>
      <c r="AH2553" s="266"/>
      <c r="AI2553" s="266"/>
      <c r="AJ2553" s="266"/>
      <c r="AK2553" s="266"/>
      <c r="AL2553" s="266"/>
      <c r="AM2553" s="290"/>
      <c r="AN2553" s="291" t="e">
        <f t="shared" si="693"/>
        <v>#DIV/0!</v>
      </c>
      <c r="AO2553" s="297"/>
    </row>
    <row r="2554" spans="1:41" s="219" customFormat="1" ht="15" customHeight="1" x14ac:dyDescent="0.15">
      <c r="A2554" s="235"/>
      <c r="B2554" s="236">
        <f t="shared" si="696"/>
        <v>0</v>
      </c>
      <c r="C2554" s="237">
        <f t="shared" si="696"/>
        <v>0</v>
      </c>
      <c r="D2554" s="238">
        <f>D2553+1</f>
        <v>3</v>
      </c>
      <c r="E2554" s="238"/>
      <c r="F2554" s="239"/>
      <c r="G2554" s="238"/>
      <c r="H2554" s="240"/>
      <c r="I2554" s="240"/>
      <c r="J2554" s="238"/>
      <c r="K2554" s="238"/>
      <c r="L2554" s="238"/>
      <c r="M2554" s="238"/>
      <c r="N2554" s="238"/>
      <c r="O2554" s="256">
        <f t="shared" si="692"/>
        <v>0</v>
      </c>
      <c r="P2554" s="323"/>
      <c r="Q2554" s="266"/>
      <c r="R2554" s="331"/>
      <c r="S2554" s="347"/>
      <c r="T2554" s="323"/>
      <c r="U2554" s="325"/>
      <c r="V2554" s="327"/>
      <c r="W2554" s="329"/>
      <c r="X2554" s="325"/>
      <c r="Y2554" s="331"/>
      <c r="Z2554" s="331"/>
      <c r="AA2554" s="331"/>
      <c r="AB2554" s="268"/>
      <c r="AC2554" s="268"/>
      <c r="AD2554" s="238">
        <f>AD2553</f>
        <v>0</v>
      </c>
      <c r="AE2554" s="279" t="e">
        <f>VLOOKUP(AD2554,分类参数表!$I$2:$J$10,2,FALSE)</f>
        <v>#N/A</v>
      </c>
      <c r="AF2554" s="280"/>
      <c r="AG2554" s="266"/>
      <c r="AH2554" s="266"/>
      <c r="AI2554" s="266"/>
      <c r="AJ2554" s="266"/>
      <c r="AK2554" s="266"/>
      <c r="AL2554" s="266"/>
      <c r="AM2554" s="290"/>
      <c r="AN2554" s="291" t="e">
        <f t="shared" si="693"/>
        <v>#DIV/0!</v>
      </c>
      <c r="AO2554" s="297"/>
    </row>
    <row r="2555" spans="1:41" s="219" customFormat="1" ht="15" customHeight="1" x14ac:dyDescent="0.15">
      <c r="A2555" s="235"/>
      <c r="B2555" s="236">
        <f t="shared" si="696"/>
        <v>0</v>
      </c>
      <c r="C2555" s="237">
        <f t="shared" si="696"/>
        <v>0</v>
      </c>
      <c r="D2555" s="238">
        <f>D2554+1</f>
        <v>4</v>
      </c>
      <c r="E2555" s="238"/>
      <c r="F2555" s="239"/>
      <c r="G2555" s="238"/>
      <c r="H2555" s="238"/>
      <c r="I2555" s="238"/>
      <c r="J2555" s="238"/>
      <c r="K2555" s="238"/>
      <c r="L2555" s="238"/>
      <c r="M2555" s="238"/>
      <c r="N2555" s="238"/>
      <c r="O2555" s="256">
        <f t="shared" si="692"/>
        <v>0</v>
      </c>
      <c r="P2555" s="323"/>
      <c r="Q2555" s="266"/>
      <c r="R2555" s="331"/>
      <c r="S2555" s="347"/>
      <c r="T2555" s="323"/>
      <c r="U2555" s="325"/>
      <c r="V2555" s="327"/>
      <c r="W2555" s="329"/>
      <c r="X2555" s="325"/>
      <c r="Y2555" s="331"/>
      <c r="Z2555" s="331"/>
      <c r="AA2555" s="331"/>
      <c r="AB2555" s="267"/>
      <c r="AC2555" s="267"/>
      <c r="AD2555" s="238">
        <f>AD2554</f>
        <v>0</v>
      </c>
      <c r="AE2555" s="279" t="e">
        <f>VLOOKUP(AD2555,分类参数表!$I$2:$J$10,2,FALSE)</f>
        <v>#N/A</v>
      </c>
      <c r="AF2555" s="280"/>
      <c r="AG2555" s="266"/>
      <c r="AH2555" s="266"/>
      <c r="AI2555" s="266"/>
      <c r="AJ2555" s="266"/>
      <c r="AK2555" s="266"/>
      <c r="AL2555" s="266"/>
      <c r="AM2555" s="290"/>
      <c r="AN2555" s="291" t="e">
        <f t="shared" si="693"/>
        <v>#DIV/0!</v>
      </c>
      <c r="AO2555" s="297"/>
    </row>
    <row r="2556" spans="1:41" s="219" customFormat="1" ht="15" customHeight="1" x14ac:dyDescent="0.15">
      <c r="A2556" s="235"/>
      <c r="B2556" s="236">
        <f t="shared" si="696"/>
        <v>0</v>
      </c>
      <c r="C2556" s="237">
        <f t="shared" si="696"/>
        <v>0</v>
      </c>
      <c r="D2556" s="238">
        <f>D2555+1</f>
        <v>5</v>
      </c>
      <c r="E2556" s="238"/>
      <c r="F2556" s="239"/>
      <c r="G2556" s="238"/>
      <c r="H2556" s="238"/>
      <c r="I2556" s="238"/>
      <c r="J2556" s="238"/>
      <c r="K2556" s="238"/>
      <c r="L2556" s="238"/>
      <c r="M2556" s="238"/>
      <c r="N2556" s="238"/>
      <c r="O2556" s="256">
        <f t="shared" si="692"/>
        <v>0</v>
      </c>
      <c r="P2556" s="323"/>
      <c r="Q2556" s="266"/>
      <c r="R2556" s="331"/>
      <c r="S2556" s="347"/>
      <c r="T2556" s="323"/>
      <c r="U2556" s="325"/>
      <c r="V2556" s="327"/>
      <c r="W2556" s="329"/>
      <c r="X2556" s="325"/>
      <c r="Y2556" s="331"/>
      <c r="Z2556" s="331"/>
      <c r="AA2556" s="331"/>
      <c r="AB2556" s="267"/>
      <c r="AC2556" s="267"/>
      <c r="AD2556" s="238">
        <f>AD2555</f>
        <v>0</v>
      </c>
      <c r="AE2556" s="279" t="e">
        <f>VLOOKUP(AD2556,分类参数表!$I$2:$J$10,2,FALSE)</f>
        <v>#N/A</v>
      </c>
      <c r="AF2556" s="280"/>
      <c r="AG2556" s="266"/>
      <c r="AH2556" s="266"/>
      <c r="AI2556" s="266"/>
      <c r="AJ2556" s="266"/>
      <c r="AK2556" s="266"/>
      <c r="AL2556" s="266"/>
      <c r="AM2556" s="290"/>
      <c r="AN2556" s="291" t="e">
        <f t="shared" si="693"/>
        <v>#DIV/0!</v>
      </c>
      <c r="AO2556" s="297"/>
    </row>
    <row r="2557" spans="1:41" s="220" customFormat="1" ht="15" customHeight="1" x14ac:dyDescent="0.15">
      <c r="A2557" s="241"/>
      <c r="B2557" s="242"/>
      <c r="C2557" s="243"/>
      <c r="D2557" s="244">
        <v>1</v>
      </c>
      <c r="E2557" s="245"/>
      <c r="F2557" s="245"/>
      <c r="G2557" s="244"/>
      <c r="H2557" s="246"/>
      <c r="I2557" s="246"/>
      <c r="J2557" s="244"/>
      <c r="K2557" s="245"/>
      <c r="L2557" s="244"/>
      <c r="M2557" s="244"/>
      <c r="N2557" s="244"/>
      <c r="O2557" s="257">
        <f t="shared" si="692"/>
        <v>0</v>
      </c>
      <c r="P2557" s="332">
        <f>SUM(O2557:O2561)</f>
        <v>0</v>
      </c>
      <c r="Q2557" s="269"/>
      <c r="R2557" s="318">
        <f>SUMPRODUCT(Q2557:Q2561+0)</f>
        <v>0</v>
      </c>
      <c r="S2557" s="334" t="e">
        <f>R2557/P2557</f>
        <v>#DIV/0!</v>
      </c>
      <c r="T2557" s="332" t="e">
        <f>LOOKUP(S2557,{0.4,0.45,0.5,0.55,0.6,0.65,0.7,0.75,0.8,0.85,0.9,0.95,1},{0.1,0.175,0.25,0.325,0.4,0.475,0.55,0.625,0.7,0.775,0.85,0.925,1})</f>
        <v>#DIV/0!</v>
      </c>
      <c r="U2557" s="320"/>
      <c r="V2557" s="344"/>
      <c r="W2557" s="342"/>
      <c r="X2557" s="320"/>
      <c r="Y2557" s="318">
        <f>R2557-(V2557/10)-X2557</f>
        <v>0</v>
      </c>
      <c r="Z2557" s="318" t="e">
        <f>Y2557*T2557*AE2557</f>
        <v>#DIV/0!</v>
      </c>
      <c r="AA2557" s="318" t="e">
        <f>U2557-V2557+Z2557</f>
        <v>#DIV/0!</v>
      </c>
      <c r="AB2557" s="270"/>
      <c r="AC2557" s="270"/>
      <c r="AD2557" s="281"/>
      <c r="AE2557" s="282" t="e">
        <f>VLOOKUP(AD2557,分类参数表!$I$2:$J$10,2,FALSE)</f>
        <v>#N/A</v>
      </c>
      <c r="AF2557" s="283"/>
      <c r="AG2557" s="269"/>
      <c r="AH2557" s="269"/>
      <c r="AI2557" s="269"/>
      <c r="AJ2557" s="269"/>
      <c r="AK2557" s="269"/>
      <c r="AL2557" s="269"/>
      <c r="AM2557" s="292"/>
      <c r="AN2557" s="293" t="e">
        <f t="shared" si="693"/>
        <v>#DIV/0!</v>
      </c>
      <c r="AO2557" s="298"/>
    </row>
    <row r="2558" spans="1:41" s="221" customFormat="1" ht="15" customHeight="1" x14ac:dyDescent="0.15">
      <c r="A2558" s="247"/>
      <c r="B2558" s="248">
        <f t="shared" ref="B2558:C2561" si="697">B2557</f>
        <v>0</v>
      </c>
      <c r="C2558" s="249">
        <f t="shared" si="697"/>
        <v>0</v>
      </c>
      <c r="D2558" s="250">
        <f>D2557+1</f>
        <v>2</v>
      </c>
      <c r="E2558" s="250"/>
      <c r="F2558" s="251"/>
      <c r="G2558" s="250"/>
      <c r="H2558" s="252"/>
      <c r="I2558" s="252"/>
      <c r="J2558" s="250"/>
      <c r="K2558" s="250"/>
      <c r="L2558" s="250"/>
      <c r="M2558" s="250"/>
      <c r="N2558" s="250"/>
      <c r="O2558" s="258">
        <f t="shared" si="692"/>
        <v>0</v>
      </c>
      <c r="P2558" s="333"/>
      <c r="Q2558" s="271"/>
      <c r="R2558" s="319"/>
      <c r="S2558" s="335"/>
      <c r="T2558" s="333"/>
      <c r="U2558" s="321"/>
      <c r="V2558" s="345"/>
      <c r="W2558" s="343"/>
      <c r="X2558" s="321"/>
      <c r="Y2558" s="319"/>
      <c r="Z2558" s="319"/>
      <c r="AA2558" s="319"/>
      <c r="AB2558" s="272"/>
      <c r="AC2558" s="272"/>
      <c r="AD2558" s="250">
        <f>AD2557</f>
        <v>0</v>
      </c>
      <c r="AE2558" s="284" t="e">
        <f>VLOOKUP(AD2558,分类参数表!$I$2:$J$10,2,FALSE)</f>
        <v>#N/A</v>
      </c>
      <c r="AF2558" s="285"/>
      <c r="AG2558" s="271"/>
      <c r="AH2558" s="271"/>
      <c r="AI2558" s="271"/>
      <c r="AJ2558" s="271"/>
      <c r="AK2558" s="271"/>
      <c r="AL2558" s="271"/>
      <c r="AM2558" s="294"/>
      <c r="AN2558" s="295" t="e">
        <f t="shared" si="693"/>
        <v>#DIV/0!</v>
      </c>
      <c r="AO2558" s="299"/>
    </row>
    <row r="2559" spans="1:41" s="221" customFormat="1" ht="15" customHeight="1" x14ac:dyDescent="0.15">
      <c r="A2559" s="247"/>
      <c r="B2559" s="248">
        <f t="shared" si="697"/>
        <v>0</v>
      </c>
      <c r="C2559" s="249">
        <f t="shared" si="697"/>
        <v>0</v>
      </c>
      <c r="D2559" s="250">
        <f>D2558+1</f>
        <v>3</v>
      </c>
      <c r="E2559" s="250"/>
      <c r="F2559" s="251"/>
      <c r="G2559" s="250"/>
      <c r="H2559" s="252"/>
      <c r="I2559" s="252"/>
      <c r="J2559" s="250"/>
      <c r="K2559" s="250"/>
      <c r="L2559" s="250"/>
      <c r="M2559" s="250"/>
      <c r="N2559" s="250"/>
      <c r="O2559" s="258">
        <f t="shared" si="692"/>
        <v>0</v>
      </c>
      <c r="P2559" s="333"/>
      <c r="Q2559" s="271"/>
      <c r="R2559" s="319"/>
      <c r="S2559" s="335"/>
      <c r="T2559" s="333"/>
      <c r="U2559" s="321"/>
      <c r="V2559" s="345"/>
      <c r="W2559" s="343"/>
      <c r="X2559" s="321"/>
      <c r="Y2559" s="319"/>
      <c r="Z2559" s="319"/>
      <c r="AA2559" s="319"/>
      <c r="AB2559" s="273"/>
      <c r="AC2559" s="273"/>
      <c r="AD2559" s="250">
        <f>AD2558</f>
        <v>0</v>
      </c>
      <c r="AE2559" s="284" t="e">
        <f>VLOOKUP(AD2559,分类参数表!$I$2:$J$10,2,FALSE)</f>
        <v>#N/A</v>
      </c>
      <c r="AF2559" s="285"/>
      <c r="AG2559" s="271"/>
      <c r="AH2559" s="271"/>
      <c r="AI2559" s="271"/>
      <c r="AJ2559" s="271"/>
      <c r="AK2559" s="271"/>
      <c r="AL2559" s="271"/>
      <c r="AM2559" s="294"/>
      <c r="AN2559" s="295" t="e">
        <f t="shared" si="693"/>
        <v>#DIV/0!</v>
      </c>
      <c r="AO2559" s="299"/>
    </row>
    <row r="2560" spans="1:41" s="221" customFormat="1" ht="15" customHeight="1" x14ac:dyDescent="0.15">
      <c r="A2560" s="247"/>
      <c r="B2560" s="248">
        <f t="shared" si="697"/>
        <v>0</v>
      </c>
      <c r="C2560" s="249">
        <f t="shared" si="697"/>
        <v>0</v>
      </c>
      <c r="D2560" s="250">
        <f>D2559+1</f>
        <v>4</v>
      </c>
      <c r="E2560" s="250"/>
      <c r="F2560" s="251"/>
      <c r="G2560" s="250"/>
      <c r="H2560" s="250"/>
      <c r="I2560" s="250"/>
      <c r="J2560" s="250"/>
      <c r="K2560" s="250"/>
      <c r="L2560" s="250"/>
      <c r="M2560" s="250"/>
      <c r="N2560" s="250"/>
      <c r="O2560" s="258">
        <f t="shared" si="692"/>
        <v>0</v>
      </c>
      <c r="P2560" s="333"/>
      <c r="Q2560" s="271"/>
      <c r="R2560" s="319"/>
      <c r="S2560" s="335"/>
      <c r="T2560" s="333"/>
      <c r="U2560" s="321"/>
      <c r="V2560" s="345"/>
      <c r="W2560" s="343"/>
      <c r="X2560" s="321"/>
      <c r="Y2560" s="319"/>
      <c r="Z2560" s="319"/>
      <c r="AA2560" s="319"/>
      <c r="AB2560" s="272"/>
      <c r="AC2560" s="272"/>
      <c r="AD2560" s="250">
        <f>AD2559</f>
        <v>0</v>
      </c>
      <c r="AE2560" s="284" t="e">
        <f>VLOOKUP(AD2560,分类参数表!$I$2:$J$10,2,FALSE)</f>
        <v>#N/A</v>
      </c>
      <c r="AF2560" s="285"/>
      <c r="AG2560" s="271"/>
      <c r="AH2560" s="271"/>
      <c r="AI2560" s="271"/>
      <c r="AJ2560" s="271"/>
      <c r="AK2560" s="271"/>
      <c r="AL2560" s="271"/>
      <c r="AM2560" s="294"/>
      <c r="AN2560" s="295" t="e">
        <f t="shared" si="693"/>
        <v>#DIV/0!</v>
      </c>
      <c r="AO2560" s="299"/>
    </row>
    <row r="2561" spans="1:41" s="221" customFormat="1" ht="15" customHeight="1" x14ac:dyDescent="0.15">
      <c r="A2561" s="247"/>
      <c r="B2561" s="248">
        <f t="shared" si="697"/>
        <v>0</v>
      </c>
      <c r="C2561" s="249">
        <f t="shared" si="697"/>
        <v>0</v>
      </c>
      <c r="D2561" s="250">
        <f>D2560+1</f>
        <v>5</v>
      </c>
      <c r="E2561" s="250"/>
      <c r="F2561" s="251"/>
      <c r="G2561" s="250"/>
      <c r="H2561" s="250"/>
      <c r="I2561" s="250"/>
      <c r="J2561" s="250"/>
      <c r="K2561" s="250"/>
      <c r="L2561" s="250"/>
      <c r="M2561" s="250"/>
      <c r="N2561" s="250"/>
      <c r="O2561" s="258">
        <f t="shared" si="692"/>
        <v>0</v>
      </c>
      <c r="P2561" s="333"/>
      <c r="Q2561" s="271"/>
      <c r="R2561" s="319"/>
      <c r="S2561" s="335"/>
      <c r="T2561" s="333"/>
      <c r="U2561" s="321"/>
      <c r="V2561" s="345"/>
      <c r="W2561" s="343"/>
      <c r="X2561" s="321"/>
      <c r="Y2561" s="319"/>
      <c r="Z2561" s="319"/>
      <c r="AA2561" s="319"/>
      <c r="AB2561" s="272"/>
      <c r="AC2561" s="272"/>
      <c r="AD2561" s="250">
        <f>AD2560</f>
        <v>0</v>
      </c>
      <c r="AE2561" s="284" t="e">
        <f>VLOOKUP(AD2561,分类参数表!$I$2:$J$10,2,FALSE)</f>
        <v>#N/A</v>
      </c>
      <c r="AF2561" s="285"/>
      <c r="AG2561" s="271"/>
      <c r="AH2561" s="271"/>
      <c r="AI2561" s="271"/>
      <c r="AJ2561" s="271"/>
      <c r="AK2561" s="271"/>
      <c r="AL2561" s="271"/>
      <c r="AM2561" s="294"/>
      <c r="AN2561" s="295" t="e">
        <f t="shared" si="693"/>
        <v>#DIV/0!</v>
      </c>
      <c r="AO2561" s="299"/>
    </row>
    <row r="2562" spans="1:41" s="218" customFormat="1" ht="15" customHeight="1" x14ac:dyDescent="0.15">
      <c r="A2562" s="229"/>
      <c r="B2562" s="230"/>
      <c r="C2562" s="231"/>
      <c r="D2562" s="232">
        <v>1</v>
      </c>
      <c r="E2562" s="233"/>
      <c r="F2562" s="233"/>
      <c r="G2562" s="232"/>
      <c r="H2562" s="234"/>
      <c r="I2562" s="234"/>
      <c r="J2562" s="232"/>
      <c r="K2562" s="233"/>
      <c r="L2562" s="232"/>
      <c r="M2562" s="232"/>
      <c r="N2562" s="232"/>
      <c r="O2562" s="255">
        <f t="shared" si="692"/>
        <v>0</v>
      </c>
      <c r="P2562" s="322">
        <f>SUM(O2562:O2566)</f>
        <v>0</v>
      </c>
      <c r="Q2562" s="264"/>
      <c r="R2562" s="330">
        <f>SUMPRODUCT(Q2562:Q2566+0)</f>
        <v>0</v>
      </c>
      <c r="S2562" s="346" t="e">
        <f>R2562/P2562</f>
        <v>#DIV/0!</v>
      </c>
      <c r="T2562" s="322" t="e">
        <f>LOOKUP(S2562,{0.4,0.45,0.5,0.55,0.6,0.65,0.7,0.75,0.8,0.85,0.9,0.95,1},{0.1,0.175,0.25,0.325,0.4,0.475,0.55,0.625,0.7,0.775,0.85,0.925,1})</f>
        <v>#DIV/0!</v>
      </c>
      <c r="U2562" s="324"/>
      <c r="V2562" s="326"/>
      <c r="W2562" s="328"/>
      <c r="X2562" s="324"/>
      <c r="Y2562" s="330">
        <f>R2562-(V2562/10)-X2562</f>
        <v>0</v>
      </c>
      <c r="Z2562" s="330" t="e">
        <f>Y2562*T2562*AE2562</f>
        <v>#DIV/0!</v>
      </c>
      <c r="AA2562" s="330" t="e">
        <f>U2562-V2562+Z2562</f>
        <v>#DIV/0!</v>
      </c>
      <c r="AB2562" s="265"/>
      <c r="AC2562" s="265"/>
      <c r="AD2562" s="276"/>
      <c r="AE2562" s="277" t="e">
        <f>VLOOKUP(AD2562,分类参数表!$I$2:$J$10,2,FALSE)</f>
        <v>#N/A</v>
      </c>
      <c r="AF2562" s="278"/>
      <c r="AG2562" s="264"/>
      <c r="AH2562" s="264"/>
      <c r="AI2562" s="264"/>
      <c r="AJ2562" s="264"/>
      <c r="AK2562" s="264"/>
      <c r="AL2562" s="264"/>
      <c r="AM2562" s="288"/>
      <c r="AN2562" s="289" t="e">
        <f t="shared" si="693"/>
        <v>#DIV/0!</v>
      </c>
      <c r="AO2562" s="296"/>
    </row>
    <row r="2563" spans="1:41" s="219" customFormat="1" ht="15" customHeight="1" x14ac:dyDescent="0.15">
      <c r="A2563" s="235"/>
      <c r="B2563" s="236">
        <f t="shared" ref="B2563:C2566" si="698">B2562</f>
        <v>0</v>
      </c>
      <c r="C2563" s="237">
        <f t="shared" si="698"/>
        <v>0</v>
      </c>
      <c r="D2563" s="238">
        <f>D2562+1</f>
        <v>2</v>
      </c>
      <c r="E2563" s="238"/>
      <c r="F2563" s="239"/>
      <c r="G2563" s="238"/>
      <c r="H2563" s="240"/>
      <c r="I2563" s="240"/>
      <c r="J2563" s="238"/>
      <c r="K2563" s="238"/>
      <c r="L2563" s="238"/>
      <c r="M2563" s="238"/>
      <c r="N2563" s="238"/>
      <c r="O2563" s="256">
        <f t="shared" si="692"/>
        <v>0</v>
      </c>
      <c r="P2563" s="323"/>
      <c r="Q2563" s="266"/>
      <c r="R2563" s="331"/>
      <c r="S2563" s="347"/>
      <c r="T2563" s="323"/>
      <c r="U2563" s="325"/>
      <c r="V2563" s="327"/>
      <c r="W2563" s="329"/>
      <c r="X2563" s="325"/>
      <c r="Y2563" s="331"/>
      <c r="Z2563" s="331"/>
      <c r="AA2563" s="331"/>
      <c r="AB2563" s="267"/>
      <c r="AC2563" s="267"/>
      <c r="AD2563" s="238">
        <f>AD2562</f>
        <v>0</v>
      </c>
      <c r="AE2563" s="279" t="e">
        <f>VLOOKUP(AD2563,分类参数表!$I$2:$J$10,2,FALSE)</f>
        <v>#N/A</v>
      </c>
      <c r="AF2563" s="280"/>
      <c r="AG2563" s="266"/>
      <c r="AH2563" s="266"/>
      <c r="AI2563" s="266"/>
      <c r="AJ2563" s="266"/>
      <c r="AK2563" s="266"/>
      <c r="AL2563" s="266"/>
      <c r="AM2563" s="290"/>
      <c r="AN2563" s="291" t="e">
        <f t="shared" si="693"/>
        <v>#DIV/0!</v>
      </c>
      <c r="AO2563" s="297"/>
    </row>
    <row r="2564" spans="1:41" s="219" customFormat="1" ht="15" customHeight="1" x14ac:dyDescent="0.15">
      <c r="A2564" s="235"/>
      <c r="B2564" s="236">
        <f t="shared" si="698"/>
        <v>0</v>
      </c>
      <c r="C2564" s="237">
        <f t="shared" si="698"/>
        <v>0</v>
      </c>
      <c r="D2564" s="238">
        <f>D2563+1</f>
        <v>3</v>
      </c>
      <c r="E2564" s="238"/>
      <c r="F2564" s="239"/>
      <c r="G2564" s="238"/>
      <c r="H2564" s="240"/>
      <c r="I2564" s="240"/>
      <c r="J2564" s="238"/>
      <c r="K2564" s="238"/>
      <c r="L2564" s="238"/>
      <c r="M2564" s="238"/>
      <c r="N2564" s="238"/>
      <c r="O2564" s="256">
        <f t="shared" si="692"/>
        <v>0</v>
      </c>
      <c r="P2564" s="323"/>
      <c r="Q2564" s="266"/>
      <c r="R2564" s="331"/>
      <c r="S2564" s="347"/>
      <c r="T2564" s="323"/>
      <c r="U2564" s="325"/>
      <c r="V2564" s="327"/>
      <c r="W2564" s="329"/>
      <c r="X2564" s="325"/>
      <c r="Y2564" s="331"/>
      <c r="Z2564" s="331"/>
      <c r="AA2564" s="331"/>
      <c r="AB2564" s="268"/>
      <c r="AC2564" s="268"/>
      <c r="AD2564" s="238">
        <f>AD2563</f>
        <v>0</v>
      </c>
      <c r="AE2564" s="279" t="e">
        <f>VLOOKUP(AD2564,分类参数表!$I$2:$J$10,2,FALSE)</f>
        <v>#N/A</v>
      </c>
      <c r="AF2564" s="280"/>
      <c r="AG2564" s="266"/>
      <c r="AH2564" s="266"/>
      <c r="AI2564" s="266"/>
      <c r="AJ2564" s="266"/>
      <c r="AK2564" s="266"/>
      <c r="AL2564" s="266"/>
      <c r="AM2564" s="290"/>
      <c r="AN2564" s="291" t="e">
        <f t="shared" si="693"/>
        <v>#DIV/0!</v>
      </c>
      <c r="AO2564" s="297"/>
    </row>
    <row r="2565" spans="1:41" s="219" customFormat="1" ht="15" customHeight="1" x14ac:dyDescent="0.15">
      <c r="A2565" s="235"/>
      <c r="B2565" s="236">
        <f t="shared" si="698"/>
        <v>0</v>
      </c>
      <c r="C2565" s="237">
        <f t="shared" si="698"/>
        <v>0</v>
      </c>
      <c r="D2565" s="238">
        <f>D2564+1</f>
        <v>4</v>
      </c>
      <c r="E2565" s="238"/>
      <c r="F2565" s="239"/>
      <c r="G2565" s="238"/>
      <c r="H2565" s="238"/>
      <c r="I2565" s="238"/>
      <c r="J2565" s="238"/>
      <c r="K2565" s="238"/>
      <c r="L2565" s="238"/>
      <c r="M2565" s="238"/>
      <c r="N2565" s="238"/>
      <c r="O2565" s="256">
        <f t="shared" si="692"/>
        <v>0</v>
      </c>
      <c r="P2565" s="323"/>
      <c r="Q2565" s="266"/>
      <c r="R2565" s="331"/>
      <c r="S2565" s="347"/>
      <c r="T2565" s="323"/>
      <c r="U2565" s="325"/>
      <c r="V2565" s="327"/>
      <c r="W2565" s="329"/>
      <c r="X2565" s="325"/>
      <c r="Y2565" s="331"/>
      <c r="Z2565" s="331"/>
      <c r="AA2565" s="331"/>
      <c r="AB2565" s="267"/>
      <c r="AC2565" s="267"/>
      <c r="AD2565" s="238">
        <f>AD2564</f>
        <v>0</v>
      </c>
      <c r="AE2565" s="279" t="e">
        <f>VLOOKUP(AD2565,分类参数表!$I$2:$J$10,2,FALSE)</f>
        <v>#N/A</v>
      </c>
      <c r="AF2565" s="280"/>
      <c r="AG2565" s="266"/>
      <c r="AH2565" s="266"/>
      <c r="AI2565" s="266"/>
      <c r="AJ2565" s="266"/>
      <c r="AK2565" s="266"/>
      <c r="AL2565" s="266"/>
      <c r="AM2565" s="290"/>
      <c r="AN2565" s="291" t="e">
        <f t="shared" si="693"/>
        <v>#DIV/0!</v>
      </c>
      <c r="AO2565" s="297"/>
    </row>
    <row r="2566" spans="1:41" s="219" customFormat="1" ht="15" customHeight="1" x14ac:dyDescent="0.15">
      <c r="A2566" s="235"/>
      <c r="B2566" s="236">
        <f t="shared" si="698"/>
        <v>0</v>
      </c>
      <c r="C2566" s="237">
        <f t="shared" si="698"/>
        <v>0</v>
      </c>
      <c r="D2566" s="238">
        <f>D2565+1</f>
        <v>5</v>
      </c>
      <c r="E2566" s="238"/>
      <c r="F2566" s="239"/>
      <c r="G2566" s="238"/>
      <c r="H2566" s="238"/>
      <c r="I2566" s="238"/>
      <c r="J2566" s="238"/>
      <c r="K2566" s="238"/>
      <c r="L2566" s="238"/>
      <c r="M2566" s="238"/>
      <c r="N2566" s="238"/>
      <c r="O2566" s="256">
        <f t="shared" si="692"/>
        <v>0</v>
      </c>
      <c r="P2566" s="323"/>
      <c r="Q2566" s="266"/>
      <c r="R2566" s="331"/>
      <c r="S2566" s="347"/>
      <c r="T2566" s="323"/>
      <c r="U2566" s="325"/>
      <c r="V2566" s="327"/>
      <c r="W2566" s="329"/>
      <c r="X2566" s="325"/>
      <c r="Y2566" s="331"/>
      <c r="Z2566" s="331"/>
      <c r="AA2566" s="331"/>
      <c r="AB2566" s="267"/>
      <c r="AC2566" s="267"/>
      <c r="AD2566" s="238">
        <f>AD2565</f>
        <v>0</v>
      </c>
      <c r="AE2566" s="279" t="e">
        <f>VLOOKUP(AD2566,分类参数表!$I$2:$J$10,2,FALSE)</f>
        <v>#N/A</v>
      </c>
      <c r="AF2566" s="280"/>
      <c r="AG2566" s="266"/>
      <c r="AH2566" s="266"/>
      <c r="AI2566" s="266"/>
      <c r="AJ2566" s="266"/>
      <c r="AK2566" s="266"/>
      <c r="AL2566" s="266"/>
      <c r="AM2566" s="290"/>
      <c r="AN2566" s="291" t="e">
        <f t="shared" si="693"/>
        <v>#DIV/0!</v>
      </c>
      <c r="AO2566" s="297"/>
    </row>
    <row r="2567" spans="1:41" x14ac:dyDescent="0.15">
      <c r="A2567" s="253"/>
      <c r="B2567" s="38"/>
      <c r="C2567" s="37"/>
      <c r="D2567" s="38"/>
      <c r="E2567" s="38"/>
      <c r="F2567" s="38"/>
      <c r="G2567" s="38"/>
      <c r="H2567" s="38"/>
      <c r="I2567" s="38"/>
      <c r="J2567" s="38"/>
      <c r="K2567" s="38"/>
      <c r="L2567" s="38"/>
      <c r="M2567" s="38"/>
      <c r="N2567" s="38"/>
      <c r="O2567" s="38"/>
      <c r="P2567" s="38"/>
      <c r="Q2567" s="67"/>
      <c r="R2567" s="38"/>
      <c r="S2567" s="38"/>
      <c r="T2567" s="38"/>
      <c r="U2567" s="38"/>
      <c r="V2567" s="68"/>
      <c r="W2567" s="67"/>
      <c r="X2567" s="38"/>
      <c r="Y2567" s="68"/>
      <c r="Z2567" s="68"/>
      <c r="AA2567" s="68"/>
      <c r="AB2567" s="68"/>
      <c r="AC2567" s="68"/>
      <c r="AD2567" s="38"/>
      <c r="AE2567" s="286"/>
      <c r="AF2567" s="38"/>
      <c r="AG2567" s="38"/>
      <c r="AH2567" s="38"/>
      <c r="AI2567" s="38"/>
      <c r="AJ2567" s="38"/>
      <c r="AK2567" s="38"/>
      <c r="AL2567" s="38"/>
      <c r="AM2567" s="68"/>
      <c r="AN2567" s="90"/>
      <c r="AO2567" s="98"/>
    </row>
    <row r="2568" spans="1:41" s="218" customFormat="1" ht="15" customHeight="1" x14ac:dyDescent="0.15">
      <c r="A2568" s="229"/>
      <c r="B2568" s="230"/>
      <c r="C2568" s="231"/>
      <c r="D2568" s="232">
        <v>1</v>
      </c>
      <c r="E2568" s="233"/>
      <c r="F2568" s="233"/>
      <c r="G2568" s="232"/>
      <c r="H2568" s="234"/>
      <c r="I2568" s="234"/>
      <c r="J2568" s="232"/>
      <c r="K2568" s="233"/>
      <c r="L2568" s="232"/>
      <c r="M2568" s="232"/>
      <c r="N2568" s="232"/>
      <c r="O2568" s="255">
        <f t="shared" ref="O2568:O2592" si="699">N2568*M2568</f>
        <v>0</v>
      </c>
      <c r="P2568" s="322">
        <f>SUM(O2568:O2572)</f>
        <v>0</v>
      </c>
      <c r="Q2568" s="264"/>
      <c r="R2568" s="330">
        <f>SUMPRODUCT(Q2568:Q2572+0)</f>
        <v>0</v>
      </c>
      <c r="S2568" s="346" t="e">
        <f>R2568/P2568</f>
        <v>#DIV/0!</v>
      </c>
      <c r="T2568" s="322" t="e">
        <f>LOOKUP(S2568,{0.4,0.45,0.5,0.55,0.6,0.65,0.7,0.75,0.8,0.85,0.9,0.95,1},{0.1,0.175,0.25,0.325,0.4,0.475,0.55,0.625,0.7,0.775,0.85,0.925,1})</f>
        <v>#DIV/0!</v>
      </c>
      <c r="U2568" s="324"/>
      <c r="V2568" s="326"/>
      <c r="W2568" s="328"/>
      <c r="X2568" s="324"/>
      <c r="Y2568" s="330">
        <f>R2568-(V2568/10)-X2568</f>
        <v>0</v>
      </c>
      <c r="Z2568" s="330" t="e">
        <f>Y2568*T2568*AE2568</f>
        <v>#DIV/0!</v>
      </c>
      <c r="AA2568" s="330" t="e">
        <f>U2568-V2568+Z2568</f>
        <v>#DIV/0!</v>
      </c>
      <c r="AB2568" s="265"/>
      <c r="AC2568" s="265"/>
      <c r="AD2568" s="276"/>
      <c r="AE2568" s="277" t="e">
        <f>VLOOKUP(AD2568,分类参数表!$I$2:$J$10,2,FALSE)</f>
        <v>#N/A</v>
      </c>
      <c r="AF2568" s="278"/>
      <c r="AG2568" s="264"/>
      <c r="AH2568" s="264"/>
      <c r="AI2568" s="264"/>
      <c r="AJ2568" s="264"/>
      <c r="AK2568" s="264"/>
      <c r="AL2568" s="264"/>
      <c r="AM2568" s="288"/>
      <c r="AN2568" s="289" t="e">
        <f t="shared" ref="AN2568:AN2592" si="700">(Q2568-AM2568)/M2568/N2568</f>
        <v>#DIV/0!</v>
      </c>
      <c r="AO2568" s="296"/>
    </row>
    <row r="2569" spans="1:41" s="219" customFormat="1" ht="15" customHeight="1" x14ac:dyDescent="0.15">
      <c r="A2569" s="235"/>
      <c r="B2569" s="236">
        <f t="shared" ref="B2569:C2572" si="701">B2568</f>
        <v>0</v>
      </c>
      <c r="C2569" s="237">
        <f t="shared" si="701"/>
        <v>0</v>
      </c>
      <c r="D2569" s="238">
        <f>D2568+1</f>
        <v>2</v>
      </c>
      <c r="E2569" s="238"/>
      <c r="F2569" s="239"/>
      <c r="G2569" s="238"/>
      <c r="H2569" s="240"/>
      <c r="I2569" s="240"/>
      <c r="J2569" s="238"/>
      <c r="K2569" s="238"/>
      <c r="L2569" s="238"/>
      <c r="M2569" s="238"/>
      <c r="N2569" s="238"/>
      <c r="O2569" s="256">
        <f t="shared" si="699"/>
        <v>0</v>
      </c>
      <c r="P2569" s="323"/>
      <c r="Q2569" s="266"/>
      <c r="R2569" s="331"/>
      <c r="S2569" s="347"/>
      <c r="T2569" s="323"/>
      <c r="U2569" s="325"/>
      <c r="V2569" s="327"/>
      <c r="W2569" s="329"/>
      <c r="X2569" s="325"/>
      <c r="Y2569" s="331"/>
      <c r="Z2569" s="331"/>
      <c r="AA2569" s="331"/>
      <c r="AB2569" s="267"/>
      <c r="AC2569" s="267"/>
      <c r="AD2569" s="238">
        <f>AD2568</f>
        <v>0</v>
      </c>
      <c r="AE2569" s="279" t="e">
        <f>VLOOKUP(AD2569,分类参数表!$I$2:$J$10,2,FALSE)</f>
        <v>#N/A</v>
      </c>
      <c r="AF2569" s="280"/>
      <c r="AG2569" s="266"/>
      <c r="AH2569" s="266"/>
      <c r="AI2569" s="266"/>
      <c r="AJ2569" s="266"/>
      <c r="AK2569" s="266"/>
      <c r="AL2569" s="266"/>
      <c r="AM2569" s="290"/>
      <c r="AN2569" s="291" t="e">
        <f t="shared" si="700"/>
        <v>#DIV/0!</v>
      </c>
      <c r="AO2569" s="297"/>
    </row>
    <row r="2570" spans="1:41" s="219" customFormat="1" ht="15" customHeight="1" x14ac:dyDescent="0.15">
      <c r="A2570" s="235"/>
      <c r="B2570" s="236">
        <f t="shared" si="701"/>
        <v>0</v>
      </c>
      <c r="C2570" s="237">
        <f t="shared" si="701"/>
        <v>0</v>
      </c>
      <c r="D2570" s="238">
        <f>D2569+1</f>
        <v>3</v>
      </c>
      <c r="E2570" s="238"/>
      <c r="F2570" s="239"/>
      <c r="G2570" s="238"/>
      <c r="H2570" s="240"/>
      <c r="I2570" s="240"/>
      <c r="J2570" s="238"/>
      <c r="K2570" s="238"/>
      <c r="L2570" s="238"/>
      <c r="M2570" s="238"/>
      <c r="N2570" s="238"/>
      <c r="O2570" s="256">
        <f t="shared" si="699"/>
        <v>0</v>
      </c>
      <c r="P2570" s="323"/>
      <c r="Q2570" s="266"/>
      <c r="R2570" s="331"/>
      <c r="S2570" s="347"/>
      <c r="T2570" s="323"/>
      <c r="U2570" s="325"/>
      <c r="V2570" s="327"/>
      <c r="W2570" s="329"/>
      <c r="X2570" s="325"/>
      <c r="Y2570" s="331"/>
      <c r="Z2570" s="331"/>
      <c r="AA2570" s="331"/>
      <c r="AB2570" s="268"/>
      <c r="AC2570" s="268"/>
      <c r="AD2570" s="238">
        <f>AD2569</f>
        <v>0</v>
      </c>
      <c r="AE2570" s="279" t="e">
        <f>VLOOKUP(AD2570,分类参数表!$I$2:$J$10,2,FALSE)</f>
        <v>#N/A</v>
      </c>
      <c r="AF2570" s="280"/>
      <c r="AG2570" s="266"/>
      <c r="AH2570" s="266"/>
      <c r="AI2570" s="266"/>
      <c r="AJ2570" s="266"/>
      <c r="AK2570" s="266"/>
      <c r="AL2570" s="266"/>
      <c r="AM2570" s="290"/>
      <c r="AN2570" s="291" t="e">
        <f t="shared" si="700"/>
        <v>#DIV/0!</v>
      </c>
      <c r="AO2570" s="297"/>
    </row>
    <row r="2571" spans="1:41" s="219" customFormat="1" ht="15" customHeight="1" x14ac:dyDescent="0.15">
      <c r="A2571" s="235"/>
      <c r="B2571" s="236">
        <f t="shared" si="701"/>
        <v>0</v>
      </c>
      <c r="C2571" s="237">
        <f t="shared" si="701"/>
        <v>0</v>
      </c>
      <c r="D2571" s="238">
        <f>D2570+1</f>
        <v>4</v>
      </c>
      <c r="E2571" s="238"/>
      <c r="F2571" s="239"/>
      <c r="G2571" s="238"/>
      <c r="H2571" s="238"/>
      <c r="I2571" s="238"/>
      <c r="J2571" s="238"/>
      <c r="K2571" s="238"/>
      <c r="L2571" s="238"/>
      <c r="M2571" s="238"/>
      <c r="N2571" s="238"/>
      <c r="O2571" s="256">
        <f t="shared" si="699"/>
        <v>0</v>
      </c>
      <c r="P2571" s="323"/>
      <c r="Q2571" s="266"/>
      <c r="R2571" s="331"/>
      <c r="S2571" s="347"/>
      <c r="T2571" s="323"/>
      <c r="U2571" s="325"/>
      <c r="V2571" s="327"/>
      <c r="W2571" s="329"/>
      <c r="X2571" s="325"/>
      <c r="Y2571" s="331"/>
      <c r="Z2571" s="331"/>
      <c r="AA2571" s="331"/>
      <c r="AB2571" s="267"/>
      <c r="AC2571" s="267"/>
      <c r="AD2571" s="238">
        <f>AD2570</f>
        <v>0</v>
      </c>
      <c r="AE2571" s="279" t="e">
        <f>VLOOKUP(AD2571,分类参数表!$I$2:$J$10,2,FALSE)</f>
        <v>#N/A</v>
      </c>
      <c r="AF2571" s="280"/>
      <c r="AG2571" s="266"/>
      <c r="AH2571" s="266"/>
      <c r="AI2571" s="266"/>
      <c r="AJ2571" s="266"/>
      <c r="AK2571" s="266"/>
      <c r="AL2571" s="266"/>
      <c r="AM2571" s="290"/>
      <c r="AN2571" s="291" t="e">
        <f t="shared" si="700"/>
        <v>#DIV/0!</v>
      </c>
      <c r="AO2571" s="297"/>
    </row>
    <row r="2572" spans="1:41" s="219" customFormat="1" ht="15" customHeight="1" x14ac:dyDescent="0.15">
      <c r="A2572" s="235"/>
      <c r="B2572" s="236">
        <f t="shared" si="701"/>
        <v>0</v>
      </c>
      <c r="C2572" s="237">
        <f t="shared" si="701"/>
        <v>0</v>
      </c>
      <c r="D2572" s="238">
        <f>D2571+1</f>
        <v>5</v>
      </c>
      <c r="E2572" s="238"/>
      <c r="F2572" s="239"/>
      <c r="G2572" s="238"/>
      <c r="H2572" s="238"/>
      <c r="I2572" s="238"/>
      <c r="J2572" s="238"/>
      <c r="K2572" s="238"/>
      <c r="L2572" s="238"/>
      <c r="M2572" s="238"/>
      <c r="N2572" s="238"/>
      <c r="O2572" s="256">
        <f t="shared" si="699"/>
        <v>0</v>
      </c>
      <c r="P2572" s="323"/>
      <c r="Q2572" s="266"/>
      <c r="R2572" s="331"/>
      <c r="S2572" s="347"/>
      <c r="T2572" s="323"/>
      <c r="U2572" s="325"/>
      <c r="V2572" s="327"/>
      <c r="W2572" s="329"/>
      <c r="X2572" s="325"/>
      <c r="Y2572" s="331"/>
      <c r="Z2572" s="331"/>
      <c r="AA2572" s="331"/>
      <c r="AB2572" s="267"/>
      <c r="AC2572" s="267"/>
      <c r="AD2572" s="238">
        <f>AD2571</f>
        <v>0</v>
      </c>
      <c r="AE2572" s="279" t="e">
        <f>VLOOKUP(AD2572,分类参数表!$I$2:$J$10,2,FALSE)</f>
        <v>#N/A</v>
      </c>
      <c r="AF2572" s="280"/>
      <c r="AG2572" s="266"/>
      <c r="AH2572" s="266"/>
      <c r="AI2572" s="266"/>
      <c r="AJ2572" s="266"/>
      <c r="AK2572" s="266"/>
      <c r="AL2572" s="266"/>
      <c r="AM2572" s="290"/>
      <c r="AN2572" s="291" t="e">
        <f t="shared" si="700"/>
        <v>#DIV/0!</v>
      </c>
      <c r="AO2572" s="297"/>
    </row>
    <row r="2573" spans="1:41" s="220" customFormat="1" ht="15" customHeight="1" x14ac:dyDescent="0.15">
      <c r="A2573" s="241"/>
      <c r="B2573" s="242"/>
      <c r="C2573" s="243"/>
      <c r="D2573" s="244">
        <v>1</v>
      </c>
      <c r="E2573" s="245"/>
      <c r="F2573" s="245"/>
      <c r="G2573" s="244"/>
      <c r="H2573" s="246"/>
      <c r="I2573" s="246"/>
      <c r="J2573" s="244"/>
      <c r="K2573" s="245"/>
      <c r="L2573" s="244"/>
      <c r="M2573" s="244"/>
      <c r="N2573" s="244"/>
      <c r="O2573" s="257">
        <f t="shared" si="699"/>
        <v>0</v>
      </c>
      <c r="P2573" s="332">
        <f>SUM(O2573:O2577)</f>
        <v>0</v>
      </c>
      <c r="Q2573" s="269"/>
      <c r="R2573" s="318">
        <f>SUMPRODUCT(Q2573:Q2577+0)</f>
        <v>0</v>
      </c>
      <c r="S2573" s="334" t="e">
        <f>R2573/P2573</f>
        <v>#DIV/0!</v>
      </c>
      <c r="T2573" s="332" t="e">
        <f>LOOKUP(S2573,{0.4,0.45,0.5,0.55,0.6,0.65,0.7,0.75,0.8,0.85,0.9,0.95,1},{0.1,0.175,0.25,0.325,0.4,0.475,0.55,0.625,0.7,0.775,0.85,0.925,1})</f>
        <v>#DIV/0!</v>
      </c>
      <c r="U2573" s="320"/>
      <c r="V2573" s="344"/>
      <c r="W2573" s="342"/>
      <c r="X2573" s="320"/>
      <c r="Y2573" s="318">
        <f>R2573-(V2573/10)-X2573</f>
        <v>0</v>
      </c>
      <c r="Z2573" s="318" t="e">
        <f>Y2573*T2573*AE2573</f>
        <v>#DIV/0!</v>
      </c>
      <c r="AA2573" s="318" t="e">
        <f>U2573-V2573+Z2573</f>
        <v>#DIV/0!</v>
      </c>
      <c r="AB2573" s="270"/>
      <c r="AC2573" s="270"/>
      <c r="AD2573" s="281"/>
      <c r="AE2573" s="282" t="e">
        <f>VLOOKUP(AD2573,分类参数表!$I$2:$J$10,2,FALSE)</f>
        <v>#N/A</v>
      </c>
      <c r="AF2573" s="283"/>
      <c r="AG2573" s="269"/>
      <c r="AH2573" s="269"/>
      <c r="AI2573" s="269"/>
      <c r="AJ2573" s="269"/>
      <c r="AK2573" s="269"/>
      <c r="AL2573" s="269"/>
      <c r="AM2573" s="292"/>
      <c r="AN2573" s="293" t="e">
        <f t="shared" si="700"/>
        <v>#DIV/0!</v>
      </c>
      <c r="AO2573" s="298"/>
    </row>
    <row r="2574" spans="1:41" s="221" customFormat="1" ht="15" customHeight="1" x14ac:dyDescent="0.15">
      <c r="A2574" s="247"/>
      <c r="B2574" s="248">
        <f t="shared" ref="B2574:C2577" si="702">B2573</f>
        <v>0</v>
      </c>
      <c r="C2574" s="249">
        <f t="shared" si="702"/>
        <v>0</v>
      </c>
      <c r="D2574" s="250">
        <f>D2573+1</f>
        <v>2</v>
      </c>
      <c r="E2574" s="250"/>
      <c r="F2574" s="251"/>
      <c r="G2574" s="250"/>
      <c r="H2574" s="252"/>
      <c r="I2574" s="252"/>
      <c r="J2574" s="250"/>
      <c r="K2574" s="250"/>
      <c r="L2574" s="250"/>
      <c r="M2574" s="250"/>
      <c r="N2574" s="250"/>
      <c r="O2574" s="258">
        <f t="shared" si="699"/>
        <v>0</v>
      </c>
      <c r="P2574" s="333"/>
      <c r="Q2574" s="271"/>
      <c r="R2574" s="319"/>
      <c r="S2574" s="335"/>
      <c r="T2574" s="333"/>
      <c r="U2574" s="321"/>
      <c r="V2574" s="345"/>
      <c r="W2574" s="343"/>
      <c r="X2574" s="321"/>
      <c r="Y2574" s="319"/>
      <c r="Z2574" s="319"/>
      <c r="AA2574" s="319"/>
      <c r="AB2574" s="272"/>
      <c r="AC2574" s="272"/>
      <c r="AD2574" s="250">
        <f>AD2573</f>
        <v>0</v>
      </c>
      <c r="AE2574" s="284" t="e">
        <f>VLOOKUP(AD2574,分类参数表!$I$2:$J$10,2,FALSE)</f>
        <v>#N/A</v>
      </c>
      <c r="AF2574" s="285"/>
      <c r="AG2574" s="271"/>
      <c r="AH2574" s="271"/>
      <c r="AI2574" s="271"/>
      <c r="AJ2574" s="271"/>
      <c r="AK2574" s="271"/>
      <c r="AL2574" s="271"/>
      <c r="AM2574" s="294"/>
      <c r="AN2574" s="295" t="e">
        <f t="shared" si="700"/>
        <v>#DIV/0!</v>
      </c>
      <c r="AO2574" s="299"/>
    </row>
    <row r="2575" spans="1:41" s="221" customFormat="1" ht="15" customHeight="1" x14ac:dyDescent="0.15">
      <c r="A2575" s="247"/>
      <c r="B2575" s="248">
        <f t="shared" si="702"/>
        <v>0</v>
      </c>
      <c r="C2575" s="249">
        <f t="shared" si="702"/>
        <v>0</v>
      </c>
      <c r="D2575" s="250">
        <f>D2574+1</f>
        <v>3</v>
      </c>
      <c r="E2575" s="250"/>
      <c r="F2575" s="251"/>
      <c r="G2575" s="250"/>
      <c r="H2575" s="252"/>
      <c r="I2575" s="252"/>
      <c r="J2575" s="250"/>
      <c r="K2575" s="250"/>
      <c r="L2575" s="250"/>
      <c r="M2575" s="250"/>
      <c r="N2575" s="250"/>
      <c r="O2575" s="258">
        <f t="shared" si="699"/>
        <v>0</v>
      </c>
      <c r="P2575" s="333"/>
      <c r="Q2575" s="271"/>
      <c r="R2575" s="319"/>
      <c r="S2575" s="335"/>
      <c r="T2575" s="333"/>
      <c r="U2575" s="321"/>
      <c r="V2575" s="345"/>
      <c r="W2575" s="343"/>
      <c r="X2575" s="321"/>
      <c r="Y2575" s="319"/>
      <c r="Z2575" s="319"/>
      <c r="AA2575" s="319"/>
      <c r="AB2575" s="273"/>
      <c r="AC2575" s="273"/>
      <c r="AD2575" s="250">
        <f>AD2574</f>
        <v>0</v>
      </c>
      <c r="AE2575" s="284" t="e">
        <f>VLOOKUP(AD2575,分类参数表!$I$2:$J$10,2,FALSE)</f>
        <v>#N/A</v>
      </c>
      <c r="AF2575" s="285"/>
      <c r="AG2575" s="271"/>
      <c r="AH2575" s="271"/>
      <c r="AI2575" s="271"/>
      <c r="AJ2575" s="271"/>
      <c r="AK2575" s="271"/>
      <c r="AL2575" s="271"/>
      <c r="AM2575" s="294"/>
      <c r="AN2575" s="295" t="e">
        <f t="shared" si="700"/>
        <v>#DIV/0!</v>
      </c>
      <c r="AO2575" s="299"/>
    </row>
    <row r="2576" spans="1:41" s="221" customFormat="1" ht="15" customHeight="1" x14ac:dyDescent="0.15">
      <c r="A2576" s="247"/>
      <c r="B2576" s="248">
        <f t="shared" si="702"/>
        <v>0</v>
      </c>
      <c r="C2576" s="249">
        <f t="shared" si="702"/>
        <v>0</v>
      </c>
      <c r="D2576" s="250">
        <f>D2575+1</f>
        <v>4</v>
      </c>
      <c r="E2576" s="250"/>
      <c r="F2576" s="251"/>
      <c r="G2576" s="250"/>
      <c r="H2576" s="250"/>
      <c r="I2576" s="250"/>
      <c r="J2576" s="250"/>
      <c r="K2576" s="250"/>
      <c r="L2576" s="250"/>
      <c r="M2576" s="250"/>
      <c r="N2576" s="250"/>
      <c r="O2576" s="258">
        <f t="shared" si="699"/>
        <v>0</v>
      </c>
      <c r="P2576" s="333"/>
      <c r="Q2576" s="271"/>
      <c r="R2576" s="319"/>
      <c r="S2576" s="335"/>
      <c r="T2576" s="333"/>
      <c r="U2576" s="321"/>
      <c r="V2576" s="345"/>
      <c r="W2576" s="343"/>
      <c r="X2576" s="321"/>
      <c r="Y2576" s="319"/>
      <c r="Z2576" s="319"/>
      <c r="AA2576" s="319"/>
      <c r="AB2576" s="272"/>
      <c r="AC2576" s="272"/>
      <c r="AD2576" s="250">
        <f>AD2575</f>
        <v>0</v>
      </c>
      <c r="AE2576" s="284" t="e">
        <f>VLOOKUP(AD2576,分类参数表!$I$2:$J$10,2,FALSE)</f>
        <v>#N/A</v>
      </c>
      <c r="AF2576" s="285"/>
      <c r="AG2576" s="271"/>
      <c r="AH2576" s="271"/>
      <c r="AI2576" s="271"/>
      <c r="AJ2576" s="271"/>
      <c r="AK2576" s="271"/>
      <c r="AL2576" s="271"/>
      <c r="AM2576" s="294"/>
      <c r="AN2576" s="295" t="e">
        <f t="shared" si="700"/>
        <v>#DIV/0!</v>
      </c>
      <c r="AO2576" s="299"/>
    </row>
    <row r="2577" spans="1:41" s="221" customFormat="1" ht="15" customHeight="1" x14ac:dyDescent="0.15">
      <c r="A2577" s="247"/>
      <c r="B2577" s="248">
        <f t="shared" si="702"/>
        <v>0</v>
      </c>
      <c r="C2577" s="249">
        <f t="shared" si="702"/>
        <v>0</v>
      </c>
      <c r="D2577" s="250">
        <f>D2576+1</f>
        <v>5</v>
      </c>
      <c r="E2577" s="250"/>
      <c r="F2577" s="251"/>
      <c r="G2577" s="250"/>
      <c r="H2577" s="250"/>
      <c r="I2577" s="250"/>
      <c r="J2577" s="250"/>
      <c r="K2577" s="250"/>
      <c r="L2577" s="250"/>
      <c r="M2577" s="250"/>
      <c r="N2577" s="250"/>
      <c r="O2577" s="258">
        <f t="shared" si="699"/>
        <v>0</v>
      </c>
      <c r="P2577" s="333"/>
      <c r="Q2577" s="271"/>
      <c r="R2577" s="319"/>
      <c r="S2577" s="335"/>
      <c r="T2577" s="333"/>
      <c r="U2577" s="321"/>
      <c r="V2577" s="345"/>
      <c r="W2577" s="343"/>
      <c r="X2577" s="321"/>
      <c r="Y2577" s="319"/>
      <c r="Z2577" s="319"/>
      <c r="AA2577" s="319"/>
      <c r="AB2577" s="272"/>
      <c r="AC2577" s="272"/>
      <c r="AD2577" s="250">
        <f>AD2576</f>
        <v>0</v>
      </c>
      <c r="AE2577" s="284" t="e">
        <f>VLOOKUP(AD2577,分类参数表!$I$2:$J$10,2,FALSE)</f>
        <v>#N/A</v>
      </c>
      <c r="AF2577" s="285"/>
      <c r="AG2577" s="271"/>
      <c r="AH2577" s="271"/>
      <c r="AI2577" s="271"/>
      <c r="AJ2577" s="271"/>
      <c r="AK2577" s="271"/>
      <c r="AL2577" s="271"/>
      <c r="AM2577" s="294"/>
      <c r="AN2577" s="295" t="e">
        <f t="shared" si="700"/>
        <v>#DIV/0!</v>
      </c>
      <c r="AO2577" s="299"/>
    </row>
    <row r="2578" spans="1:41" s="218" customFormat="1" ht="15" customHeight="1" x14ac:dyDescent="0.15">
      <c r="A2578" s="229"/>
      <c r="B2578" s="230"/>
      <c r="C2578" s="231"/>
      <c r="D2578" s="232">
        <v>1</v>
      </c>
      <c r="E2578" s="233"/>
      <c r="F2578" s="233"/>
      <c r="G2578" s="232"/>
      <c r="H2578" s="234"/>
      <c r="I2578" s="234"/>
      <c r="J2578" s="232"/>
      <c r="K2578" s="233"/>
      <c r="L2578" s="232"/>
      <c r="M2578" s="232"/>
      <c r="N2578" s="232"/>
      <c r="O2578" s="255">
        <f t="shared" si="699"/>
        <v>0</v>
      </c>
      <c r="P2578" s="322">
        <f>SUM(O2578:O2582)</f>
        <v>0</v>
      </c>
      <c r="Q2578" s="264"/>
      <c r="R2578" s="330">
        <f>SUMPRODUCT(Q2578:Q2582+0)</f>
        <v>0</v>
      </c>
      <c r="S2578" s="346" t="e">
        <f>R2578/P2578</f>
        <v>#DIV/0!</v>
      </c>
      <c r="T2578" s="322" t="e">
        <f>LOOKUP(S2578,{0.4,0.45,0.5,0.55,0.6,0.65,0.7,0.75,0.8,0.85,0.9,0.95,1},{0.1,0.175,0.25,0.325,0.4,0.475,0.55,0.625,0.7,0.775,0.85,0.925,1})</f>
        <v>#DIV/0!</v>
      </c>
      <c r="U2578" s="324"/>
      <c r="V2578" s="326"/>
      <c r="W2578" s="328"/>
      <c r="X2578" s="324"/>
      <c r="Y2578" s="330">
        <f>R2578-(V2578/10)-X2578</f>
        <v>0</v>
      </c>
      <c r="Z2578" s="330" t="e">
        <f>Y2578*T2578*AE2578</f>
        <v>#DIV/0!</v>
      </c>
      <c r="AA2578" s="330" t="e">
        <f>U2578-V2578+Z2578</f>
        <v>#DIV/0!</v>
      </c>
      <c r="AB2578" s="265"/>
      <c r="AC2578" s="265"/>
      <c r="AD2578" s="276"/>
      <c r="AE2578" s="277" t="e">
        <f>VLOOKUP(AD2578,分类参数表!$I$2:$J$10,2,FALSE)</f>
        <v>#N/A</v>
      </c>
      <c r="AF2578" s="278"/>
      <c r="AG2578" s="264"/>
      <c r="AH2578" s="264"/>
      <c r="AI2578" s="264"/>
      <c r="AJ2578" s="264"/>
      <c r="AK2578" s="264"/>
      <c r="AL2578" s="264"/>
      <c r="AM2578" s="288"/>
      <c r="AN2578" s="289" t="e">
        <f t="shared" si="700"/>
        <v>#DIV/0!</v>
      </c>
      <c r="AO2578" s="296"/>
    </row>
    <row r="2579" spans="1:41" s="219" customFormat="1" ht="15" customHeight="1" x14ac:dyDescent="0.15">
      <c r="A2579" s="235"/>
      <c r="B2579" s="236">
        <f t="shared" ref="B2579:C2582" si="703">B2578</f>
        <v>0</v>
      </c>
      <c r="C2579" s="237">
        <f t="shared" si="703"/>
        <v>0</v>
      </c>
      <c r="D2579" s="238">
        <f>D2578+1</f>
        <v>2</v>
      </c>
      <c r="E2579" s="238"/>
      <c r="F2579" s="239"/>
      <c r="G2579" s="238"/>
      <c r="H2579" s="240"/>
      <c r="I2579" s="240"/>
      <c r="J2579" s="238"/>
      <c r="K2579" s="238"/>
      <c r="L2579" s="238"/>
      <c r="M2579" s="238"/>
      <c r="N2579" s="238"/>
      <c r="O2579" s="256">
        <f t="shared" si="699"/>
        <v>0</v>
      </c>
      <c r="P2579" s="323"/>
      <c r="Q2579" s="266"/>
      <c r="R2579" s="331"/>
      <c r="S2579" s="347"/>
      <c r="T2579" s="323"/>
      <c r="U2579" s="325"/>
      <c r="V2579" s="327"/>
      <c r="W2579" s="329"/>
      <c r="X2579" s="325"/>
      <c r="Y2579" s="331"/>
      <c r="Z2579" s="331"/>
      <c r="AA2579" s="331"/>
      <c r="AB2579" s="267"/>
      <c r="AC2579" s="267"/>
      <c r="AD2579" s="238">
        <f>AD2578</f>
        <v>0</v>
      </c>
      <c r="AE2579" s="279" t="e">
        <f>VLOOKUP(AD2579,分类参数表!$I$2:$J$10,2,FALSE)</f>
        <v>#N/A</v>
      </c>
      <c r="AF2579" s="280"/>
      <c r="AG2579" s="266"/>
      <c r="AH2579" s="266"/>
      <c r="AI2579" s="266"/>
      <c r="AJ2579" s="266"/>
      <c r="AK2579" s="266"/>
      <c r="AL2579" s="266"/>
      <c r="AM2579" s="290"/>
      <c r="AN2579" s="291" t="e">
        <f t="shared" si="700"/>
        <v>#DIV/0!</v>
      </c>
      <c r="AO2579" s="297"/>
    </row>
    <row r="2580" spans="1:41" s="219" customFormat="1" ht="15" customHeight="1" x14ac:dyDescent="0.15">
      <c r="A2580" s="235"/>
      <c r="B2580" s="236">
        <f t="shared" si="703"/>
        <v>0</v>
      </c>
      <c r="C2580" s="237">
        <f t="shared" si="703"/>
        <v>0</v>
      </c>
      <c r="D2580" s="238">
        <f>D2579+1</f>
        <v>3</v>
      </c>
      <c r="E2580" s="238"/>
      <c r="F2580" s="239"/>
      <c r="G2580" s="238"/>
      <c r="H2580" s="240"/>
      <c r="I2580" s="240"/>
      <c r="J2580" s="238"/>
      <c r="K2580" s="238"/>
      <c r="L2580" s="238"/>
      <c r="M2580" s="238"/>
      <c r="N2580" s="238"/>
      <c r="O2580" s="256">
        <f t="shared" si="699"/>
        <v>0</v>
      </c>
      <c r="P2580" s="323"/>
      <c r="Q2580" s="266"/>
      <c r="R2580" s="331"/>
      <c r="S2580" s="347"/>
      <c r="T2580" s="323"/>
      <c r="U2580" s="325"/>
      <c r="V2580" s="327"/>
      <c r="W2580" s="329"/>
      <c r="X2580" s="325"/>
      <c r="Y2580" s="331"/>
      <c r="Z2580" s="331"/>
      <c r="AA2580" s="331"/>
      <c r="AB2580" s="268"/>
      <c r="AC2580" s="268"/>
      <c r="AD2580" s="238">
        <f>AD2579</f>
        <v>0</v>
      </c>
      <c r="AE2580" s="279" t="e">
        <f>VLOOKUP(AD2580,分类参数表!$I$2:$J$10,2,FALSE)</f>
        <v>#N/A</v>
      </c>
      <c r="AF2580" s="280"/>
      <c r="AG2580" s="266"/>
      <c r="AH2580" s="266"/>
      <c r="AI2580" s="266"/>
      <c r="AJ2580" s="266"/>
      <c r="AK2580" s="266"/>
      <c r="AL2580" s="266"/>
      <c r="AM2580" s="290"/>
      <c r="AN2580" s="291" t="e">
        <f t="shared" si="700"/>
        <v>#DIV/0!</v>
      </c>
      <c r="AO2580" s="297"/>
    </row>
    <row r="2581" spans="1:41" s="219" customFormat="1" ht="15" customHeight="1" x14ac:dyDescent="0.15">
      <c r="A2581" s="235"/>
      <c r="B2581" s="236">
        <f t="shared" si="703"/>
        <v>0</v>
      </c>
      <c r="C2581" s="237">
        <f t="shared" si="703"/>
        <v>0</v>
      </c>
      <c r="D2581" s="238">
        <f>D2580+1</f>
        <v>4</v>
      </c>
      <c r="E2581" s="238"/>
      <c r="F2581" s="239"/>
      <c r="G2581" s="238"/>
      <c r="H2581" s="238"/>
      <c r="I2581" s="238"/>
      <c r="J2581" s="238"/>
      <c r="K2581" s="238"/>
      <c r="L2581" s="238"/>
      <c r="M2581" s="238"/>
      <c r="N2581" s="238"/>
      <c r="O2581" s="256">
        <f t="shared" si="699"/>
        <v>0</v>
      </c>
      <c r="P2581" s="323"/>
      <c r="Q2581" s="266"/>
      <c r="R2581" s="331"/>
      <c r="S2581" s="347"/>
      <c r="T2581" s="323"/>
      <c r="U2581" s="325"/>
      <c r="V2581" s="327"/>
      <c r="W2581" s="329"/>
      <c r="X2581" s="325"/>
      <c r="Y2581" s="331"/>
      <c r="Z2581" s="331"/>
      <c r="AA2581" s="331"/>
      <c r="AB2581" s="267"/>
      <c r="AC2581" s="267"/>
      <c r="AD2581" s="238">
        <f>AD2580</f>
        <v>0</v>
      </c>
      <c r="AE2581" s="279" t="e">
        <f>VLOOKUP(AD2581,分类参数表!$I$2:$J$10,2,FALSE)</f>
        <v>#N/A</v>
      </c>
      <c r="AF2581" s="280"/>
      <c r="AG2581" s="266"/>
      <c r="AH2581" s="266"/>
      <c r="AI2581" s="266"/>
      <c r="AJ2581" s="266"/>
      <c r="AK2581" s="266"/>
      <c r="AL2581" s="266"/>
      <c r="AM2581" s="290"/>
      <c r="AN2581" s="291" t="e">
        <f t="shared" si="700"/>
        <v>#DIV/0!</v>
      </c>
      <c r="AO2581" s="297"/>
    </row>
    <row r="2582" spans="1:41" s="219" customFormat="1" ht="15" customHeight="1" x14ac:dyDescent="0.15">
      <c r="A2582" s="235"/>
      <c r="B2582" s="236">
        <f t="shared" si="703"/>
        <v>0</v>
      </c>
      <c r="C2582" s="237">
        <f t="shared" si="703"/>
        <v>0</v>
      </c>
      <c r="D2582" s="238">
        <f>D2581+1</f>
        <v>5</v>
      </c>
      <c r="E2582" s="238"/>
      <c r="F2582" s="239"/>
      <c r="G2582" s="238"/>
      <c r="H2582" s="238"/>
      <c r="I2582" s="238"/>
      <c r="J2582" s="238"/>
      <c r="K2582" s="238"/>
      <c r="L2582" s="238"/>
      <c r="M2582" s="238"/>
      <c r="N2582" s="238"/>
      <c r="O2582" s="256">
        <f t="shared" si="699"/>
        <v>0</v>
      </c>
      <c r="P2582" s="323"/>
      <c r="Q2582" s="266"/>
      <c r="R2582" s="331"/>
      <c r="S2582" s="347"/>
      <c r="T2582" s="323"/>
      <c r="U2582" s="325"/>
      <c r="V2582" s="327"/>
      <c r="W2582" s="329"/>
      <c r="X2582" s="325"/>
      <c r="Y2582" s="331"/>
      <c r="Z2582" s="331"/>
      <c r="AA2582" s="331"/>
      <c r="AB2582" s="267"/>
      <c r="AC2582" s="267"/>
      <c r="AD2582" s="238">
        <f>AD2581</f>
        <v>0</v>
      </c>
      <c r="AE2582" s="279" t="e">
        <f>VLOOKUP(AD2582,分类参数表!$I$2:$J$10,2,FALSE)</f>
        <v>#N/A</v>
      </c>
      <c r="AF2582" s="280"/>
      <c r="AG2582" s="266"/>
      <c r="AH2582" s="266"/>
      <c r="AI2582" s="266"/>
      <c r="AJ2582" s="266"/>
      <c r="AK2582" s="266"/>
      <c r="AL2582" s="266"/>
      <c r="AM2582" s="290"/>
      <c r="AN2582" s="291" t="e">
        <f t="shared" si="700"/>
        <v>#DIV/0!</v>
      </c>
      <c r="AO2582" s="297"/>
    </row>
    <row r="2583" spans="1:41" s="220" customFormat="1" ht="15" customHeight="1" x14ac:dyDescent="0.15">
      <c r="A2583" s="241"/>
      <c r="B2583" s="242"/>
      <c r="C2583" s="243"/>
      <c r="D2583" s="244">
        <v>1</v>
      </c>
      <c r="E2583" s="245"/>
      <c r="F2583" s="245"/>
      <c r="G2583" s="244"/>
      <c r="H2583" s="246"/>
      <c r="I2583" s="246"/>
      <c r="J2583" s="244"/>
      <c r="K2583" s="245"/>
      <c r="L2583" s="244"/>
      <c r="M2583" s="244"/>
      <c r="N2583" s="244"/>
      <c r="O2583" s="257">
        <f t="shared" si="699"/>
        <v>0</v>
      </c>
      <c r="P2583" s="332">
        <f>SUM(O2583:O2587)</f>
        <v>0</v>
      </c>
      <c r="Q2583" s="269"/>
      <c r="R2583" s="318">
        <f>SUMPRODUCT(Q2583:Q2587+0)</f>
        <v>0</v>
      </c>
      <c r="S2583" s="334" t="e">
        <f>R2583/P2583</f>
        <v>#DIV/0!</v>
      </c>
      <c r="T2583" s="332" t="e">
        <f>LOOKUP(S2583,{0.4,0.45,0.5,0.55,0.6,0.65,0.7,0.75,0.8,0.85,0.9,0.95,1},{0.1,0.175,0.25,0.325,0.4,0.475,0.55,0.625,0.7,0.775,0.85,0.925,1})</f>
        <v>#DIV/0!</v>
      </c>
      <c r="U2583" s="320"/>
      <c r="V2583" s="344"/>
      <c r="W2583" s="342"/>
      <c r="X2583" s="320"/>
      <c r="Y2583" s="318">
        <f>R2583-(V2583/10)-X2583</f>
        <v>0</v>
      </c>
      <c r="Z2583" s="318" t="e">
        <f>Y2583*T2583*AE2583</f>
        <v>#DIV/0!</v>
      </c>
      <c r="AA2583" s="318" t="e">
        <f>U2583-V2583+Z2583</f>
        <v>#DIV/0!</v>
      </c>
      <c r="AB2583" s="270"/>
      <c r="AC2583" s="270"/>
      <c r="AD2583" s="281"/>
      <c r="AE2583" s="282" t="e">
        <f>VLOOKUP(AD2583,分类参数表!$I$2:$J$10,2,FALSE)</f>
        <v>#N/A</v>
      </c>
      <c r="AF2583" s="283"/>
      <c r="AG2583" s="269"/>
      <c r="AH2583" s="269"/>
      <c r="AI2583" s="269"/>
      <c r="AJ2583" s="269"/>
      <c r="AK2583" s="269"/>
      <c r="AL2583" s="269"/>
      <c r="AM2583" s="292"/>
      <c r="AN2583" s="293" t="e">
        <f t="shared" si="700"/>
        <v>#DIV/0!</v>
      </c>
      <c r="AO2583" s="298"/>
    </row>
    <row r="2584" spans="1:41" s="221" customFormat="1" ht="15" customHeight="1" x14ac:dyDescent="0.15">
      <c r="A2584" s="247"/>
      <c r="B2584" s="248">
        <f t="shared" ref="B2584:C2587" si="704">B2583</f>
        <v>0</v>
      </c>
      <c r="C2584" s="249">
        <f t="shared" si="704"/>
        <v>0</v>
      </c>
      <c r="D2584" s="250">
        <f>D2583+1</f>
        <v>2</v>
      </c>
      <c r="E2584" s="250"/>
      <c r="F2584" s="251"/>
      <c r="G2584" s="250"/>
      <c r="H2584" s="252"/>
      <c r="I2584" s="252"/>
      <c r="J2584" s="250"/>
      <c r="K2584" s="250"/>
      <c r="L2584" s="250"/>
      <c r="M2584" s="250"/>
      <c r="N2584" s="250"/>
      <c r="O2584" s="258">
        <f t="shared" si="699"/>
        <v>0</v>
      </c>
      <c r="P2584" s="333"/>
      <c r="Q2584" s="271"/>
      <c r="R2584" s="319"/>
      <c r="S2584" s="335"/>
      <c r="T2584" s="333"/>
      <c r="U2584" s="321"/>
      <c r="V2584" s="345"/>
      <c r="W2584" s="343"/>
      <c r="X2584" s="321"/>
      <c r="Y2584" s="319"/>
      <c r="Z2584" s="319"/>
      <c r="AA2584" s="319"/>
      <c r="AB2584" s="272"/>
      <c r="AC2584" s="272"/>
      <c r="AD2584" s="250">
        <f>AD2583</f>
        <v>0</v>
      </c>
      <c r="AE2584" s="284" t="e">
        <f>VLOOKUP(AD2584,分类参数表!$I$2:$J$10,2,FALSE)</f>
        <v>#N/A</v>
      </c>
      <c r="AF2584" s="285"/>
      <c r="AG2584" s="271"/>
      <c r="AH2584" s="271"/>
      <c r="AI2584" s="271"/>
      <c r="AJ2584" s="271"/>
      <c r="AK2584" s="271"/>
      <c r="AL2584" s="271"/>
      <c r="AM2584" s="294"/>
      <c r="AN2584" s="295" t="e">
        <f t="shared" si="700"/>
        <v>#DIV/0!</v>
      </c>
      <c r="AO2584" s="299"/>
    </row>
    <row r="2585" spans="1:41" s="221" customFormat="1" ht="15" customHeight="1" x14ac:dyDescent="0.15">
      <c r="A2585" s="247"/>
      <c r="B2585" s="248">
        <f t="shared" si="704"/>
        <v>0</v>
      </c>
      <c r="C2585" s="249">
        <f t="shared" si="704"/>
        <v>0</v>
      </c>
      <c r="D2585" s="250">
        <f>D2584+1</f>
        <v>3</v>
      </c>
      <c r="E2585" s="250"/>
      <c r="F2585" s="251"/>
      <c r="G2585" s="250"/>
      <c r="H2585" s="252"/>
      <c r="I2585" s="252"/>
      <c r="J2585" s="250"/>
      <c r="K2585" s="250"/>
      <c r="L2585" s="250"/>
      <c r="M2585" s="250"/>
      <c r="N2585" s="250"/>
      <c r="O2585" s="258">
        <f t="shared" si="699"/>
        <v>0</v>
      </c>
      <c r="P2585" s="333"/>
      <c r="Q2585" s="271"/>
      <c r="R2585" s="319"/>
      <c r="S2585" s="335"/>
      <c r="T2585" s="333"/>
      <c r="U2585" s="321"/>
      <c r="V2585" s="345"/>
      <c r="W2585" s="343"/>
      <c r="X2585" s="321"/>
      <c r="Y2585" s="319"/>
      <c r="Z2585" s="319"/>
      <c r="AA2585" s="319"/>
      <c r="AB2585" s="273"/>
      <c r="AC2585" s="273"/>
      <c r="AD2585" s="250">
        <f>AD2584</f>
        <v>0</v>
      </c>
      <c r="AE2585" s="284" t="e">
        <f>VLOOKUP(AD2585,分类参数表!$I$2:$J$10,2,FALSE)</f>
        <v>#N/A</v>
      </c>
      <c r="AF2585" s="285"/>
      <c r="AG2585" s="271"/>
      <c r="AH2585" s="271"/>
      <c r="AI2585" s="271"/>
      <c r="AJ2585" s="271"/>
      <c r="AK2585" s="271"/>
      <c r="AL2585" s="271"/>
      <c r="AM2585" s="294"/>
      <c r="AN2585" s="295" t="e">
        <f t="shared" si="700"/>
        <v>#DIV/0!</v>
      </c>
      <c r="AO2585" s="299"/>
    </row>
    <row r="2586" spans="1:41" s="221" customFormat="1" ht="15" customHeight="1" x14ac:dyDescent="0.15">
      <c r="A2586" s="247"/>
      <c r="B2586" s="248">
        <f t="shared" si="704"/>
        <v>0</v>
      </c>
      <c r="C2586" s="249">
        <f t="shared" si="704"/>
        <v>0</v>
      </c>
      <c r="D2586" s="250">
        <f>D2585+1</f>
        <v>4</v>
      </c>
      <c r="E2586" s="250"/>
      <c r="F2586" s="251"/>
      <c r="G2586" s="250"/>
      <c r="H2586" s="250"/>
      <c r="I2586" s="250"/>
      <c r="J2586" s="250"/>
      <c r="K2586" s="250"/>
      <c r="L2586" s="250"/>
      <c r="M2586" s="250"/>
      <c r="N2586" s="250"/>
      <c r="O2586" s="258">
        <f t="shared" si="699"/>
        <v>0</v>
      </c>
      <c r="P2586" s="333"/>
      <c r="Q2586" s="271"/>
      <c r="R2586" s="319"/>
      <c r="S2586" s="335"/>
      <c r="T2586" s="333"/>
      <c r="U2586" s="321"/>
      <c r="V2586" s="345"/>
      <c r="W2586" s="343"/>
      <c r="X2586" s="321"/>
      <c r="Y2586" s="319"/>
      <c r="Z2586" s="319"/>
      <c r="AA2586" s="319"/>
      <c r="AB2586" s="272"/>
      <c r="AC2586" s="272"/>
      <c r="AD2586" s="250">
        <f>AD2585</f>
        <v>0</v>
      </c>
      <c r="AE2586" s="284" t="e">
        <f>VLOOKUP(AD2586,分类参数表!$I$2:$J$10,2,FALSE)</f>
        <v>#N/A</v>
      </c>
      <c r="AF2586" s="285"/>
      <c r="AG2586" s="271"/>
      <c r="AH2586" s="271"/>
      <c r="AI2586" s="271"/>
      <c r="AJ2586" s="271"/>
      <c r="AK2586" s="271"/>
      <c r="AL2586" s="271"/>
      <c r="AM2586" s="294"/>
      <c r="AN2586" s="295" t="e">
        <f t="shared" si="700"/>
        <v>#DIV/0!</v>
      </c>
      <c r="AO2586" s="299"/>
    </row>
    <row r="2587" spans="1:41" s="221" customFormat="1" ht="15" customHeight="1" x14ac:dyDescent="0.15">
      <c r="A2587" s="247"/>
      <c r="B2587" s="248">
        <f t="shared" si="704"/>
        <v>0</v>
      </c>
      <c r="C2587" s="249">
        <f t="shared" si="704"/>
        <v>0</v>
      </c>
      <c r="D2587" s="250">
        <f>D2586+1</f>
        <v>5</v>
      </c>
      <c r="E2587" s="250"/>
      <c r="F2587" s="251"/>
      <c r="G2587" s="250"/>
      <c r="H2587" s="250"/>
      <c r="I2587" s="250"/>
      <c r="J2587" s="250"/>
      <c r="K2587" s="250"/>
      <c r="L2587" s="250"/>
      <c r="M2587" s="250"/>
      <c r="N2587" s="250"/>
      <c r="O2587" s="258">
        <f t="shared" si="699"/>
        <v>0</v>
      </c>
      <c r="P2587" s="333"/>
      <c r="Q2587" s="271"/>
      <c r="R2587" s="319"/>
      <c r="S2587" s="335"/>
      <c r="T2587" s="333"/>
      <c r="U2587" s="321"/>
      <c r="V2587" s="345"/>
      <c r="W2587" s="343"/>
      <c r="X2587" s="321"/>
      <c r="Y2587" s="319"/>
      <c r="Z2587" s="319"/>
      <c r="AA2587" s="319"/>
      <c r="AB2587" s="272"/>
      <c r="AC2587" s="272"/>
      <c r="AD2587" s="250">
        <f>AD2586</f>
        <v>0</v>
      </c>
      <c r="AE2587" s="284" t="e">
        <f>VLOOKUP(AD2587,分类参数表!$I$2:$J$10,2,FALSE)</f>
        <v>#N/A</v>
      </c>
      <c r="AF2587" s="285"/>
      <c r="AG2587" s="271"/>
      <c r="AH2587" s="271"/>
      <c r="AI2587" s="271"/>
      <c r="AJ2587" s="271"/>
      <c r="AK2587" s="271"/>
      <c r="AL2587" s="271"/>
      <c r="AM2587" s="294"/>
      <c r="AN2587" s="295" t="e">
        <f t="shared" si="700"/>
        <v>#DIV/0!</v>
      </c>
      <c r="AO2587" s="299"/>
    </row>
    <row r="2588" spans="1:41" s="218" customFormat="1" ht="15" customHeight="1" x14ac:dyDescent="0.15">
      <c r="A2588" s="229"/>
      <c r="B2588" s="230"/>
      <c r="C2588" s="231"/>
      <c r="D2588" s="232">
        <v>1</v>
      </c>
      <c r="E2588" s="233"/>
      <c r="F2588" s="233"/>
      <c r="G2588" s="232"/>
      <c r="H2588" s="234"/>
      <c r="I2588" s="234"/>
      <c r="J2588" s="232"/>
      <c r="K2588" s="233"/>
      <c r="L2588" s="232"/>
      <c r="M2588" s="232"/>
      <c r="N2588" s="232"/>
      <c r="O2588" s="255">
        <f t="shared" si="699"/>
        <v>0</v>
      </c>
      <c r="P2588" s="322">
        <f>SUM(O2588:O2592)</f>
        <v>0</v>
      </c>
      <c r="Q2588" s="264"/>
      <c r="R2588" s="330">
        <f>SUMPRODUCT(Q2588:Q2592+0)</f>
        <v>0</v>
      </c>
      <c r="S2588" s="346" t="e">
        <f>R2588/P2588</f>
        <v>#DIV/0!</v>
      </c>
      <c r="T2588" s="322" t="e">
        <f>LOOKUP(S2588,{0.4,0.45,0.5,0.55,0.6,0.65,0.7,0.75,0.8,0.85,0.9,0.95,1},{0.1,0.175,0.25,0.325,0.4,0.475,0.55,0.625,0.7,0.775,0.85,0.925,1})</f>
        <v>#DIV/0!</v>
      </c>
      <c r="U2588" s="324"/>
      <c r="V2588" s="326"/>
      <c r="W2588" s="328"/>
      <c r="X2588" s="324"/>
      <c r="Y2588" s="330">
        <f>R2588-(V2588/10)-X2588</f>
        <v>0</v>
      </c>
      <c r="Z2588" s="330" t="e">
        <f>Y2588*T2588*AE2588</f>
        <v>#DIV/0!</v>
      </c>
      <c r="AA2588" s="330" t="e">
        <f>U2588-V2588+Z2588</f>
        <v>#DIV/0!</v>
      </c>
      <c r="AB2588" s="265"/>
      <c r="AC2588" s="265"/>
      <c r="AD2588" s="276"/>
      <c r="AE2588" s="277" t="e">
        <f>VLOOKUP(AD2588,分类参数表!$I$2:$J$10,2,FALSE)</f>
        <v>#N/A</v>
      </c>
      <c r="AF2588" s="278"/>
      <c r="AG2588" s="264"/>
      <c r="AH2588" s="264"/>
      <c r="AI2588" s="264"/>
      <c r="AJ2588" s="264"/>
      <c r="AK2588" s="264"/>
      <c r="AL2588" s="264"/>
      <c r="AM2588" s="288"/>
      <c r="AN2588" s="289" t="e">
        <f t="shared" si="700"/>
        <v>#DIV/0!</v>
      </c>
      <c r="AO2588" s="296"/>
    </row>
    <row r="2589" spans="1:41" s="219" customFormat="1" ht="15" customHeight="1" x14ac:dyDescent="0.15">
      <c r="A2589" s="235"/>
      <c r="B2589" s="236">
        <f t="shared" ref="B2589:C2592" si="705">B2588</f>
        <v>0</v>
      </c>
      <c r="C2589" s="237">
        <f t="shared" si="705"/>
        <v>0</v>
      </c>
      <c r="D2589" s="238">
        <f>D2588+1</f>
        <v>2</v>
      </c>
      <c r="E2589" s="238"/>
      <c r="F2589" s="239"/>
      <c r="G2589" s="238"/>
      <c r="H2589" s="240"/>
      <c r="I2589" s="240"/>
      <c r="J2589" s="238"/>
      <c r="K2589" s="238"/>
      <c r="L2589" s="238"/>
      <c r="M2589" s="238"/>
      <c r="N2589" s="238"/>
      <c r="O2589" s="256">
        <f t="shared" si="699"/>
        <v>0</v>
      </c>
      <c r="P2589" s="323"/>
      <c r="Q2589" s="266"/>
      <c r="R2589" s="331"/>
      <c r="S2589" s="347"/>
      <c r="T2589" s="323"/>
      <c r="U2589" s="325"/>
      <c r="V2589" s="327"/>
      <c r="W2589" s="329"/>
      <c r="X2589" s="325"/>
      <c r="Y2589" s="331"/>
      <c r="Z2589" s="331"/>
      <c r="AA2589" s="331"/>
      <c r="AB2589" s="267"/>
      <c r="AC2589" s="267"/>
      <c r="AD2589" s="238">
        <f>AD2588</f>
        <v>0</v>
      </c>
      <c r="AE2589" s="279" t="e">
        <f>VLOOKUP(AD2589,分类参数表!$I$2:$J$10,2,FALSE)</f>
        <v>#N/A</v>
      </c>
      <c r="AF2589" s="280"/>
      <c r="AG2589" s="266"/>
      <c r="AH2589" s="266"/>
      <c r="AI2589" s="266"/>
      <c r="AJ2589" s="266"/>
      <c r="AK2589" s="266"/>
      <c r="AL2589" s="266"/>
      <c r="AM2589" s="290"/>
      <c r="AN2589" s="291" t="e">
        <f t="shared" si="700"/>
        <v>#DIV/0!</v>
      </c>
      <c r="AO2589" s="297"/>
    </row>
    <row r="2590" spans="1:41" s="219" customFormat="1" ht="15" customHeight="1" x14ac:dyDescent="0.15">
      <c r="A2590" s="235"/>
      <c r="B2590" s="236">
        <f t="shared" si="705"/>
        <v>0</v>
      </c>
      <c r="C2590" s="237">
        <f t="shared" si="705"/>
        <v>0</v>
      </c>
      <c r="D2590" s="238">
        <f>D2589+1</f>
        <v>3</v>
      </c>
      <c r="E2590" s="238"/>
      <c r="F2590" s="239"/>
      <c r="G2590" s="238"/>
      <c r="H2590" s="240"/>
      <c r="I2590" s="240"/>
      <c r="J2590" s="238"/>
      <c r="K2590" s="238"/>
      <c r="L2590" s="238"/>
      <c r="M2590" s="238"/>
      <c r="N2590" s="238"/>
      <c r="O2590" s="256">
        <f t="shared" si="699"/>
        <v>0</v>
      </c>
      <c r="P2590" s="323"/>
      <c r="Q2590" s="266"/>
      <c r="R2590" s="331"/>
      <c r="S2590" s="347"/>
      <c r="T2590" s="323"/>
      <c r="U2590" s="325"/>
      <c r="V2590" s="327"/>
      <c r="W2590" s="329"/>
      <c r="X2590" s="325"/>
      <c r="Y2590" s="331"/>
      <c r="Z2590" s="331"/>
      <c r="AA2590" s="331"/>
      <c r="AB2590" s="268"/>
      <c r="AC2590" s="268"/>
      <c r="AD2590" s="238">
        <f>AD2589</f>
        <v>0</v>
      </c>
      <c r="AE2590" s="279" t="e">
        <f>VLOOKUP(AD2590,分类参数表!$I$2:$J$10,2,FALSE)</f>
        <v>#N/A</v>
      </c>
      <c r="AF2590" s="280"/>
      <c r="AG2590" s="266"/>
      <c r="AH2590" s="266"/>
      <c r="AI2590" s="266"/>
      <c r="AJ2590" s="266"/>
      <c r="AK2590" s="266"/>
      <c r="AL2590" s="266"/>
      <c r="AM2590" s="290"/>
      <c r="AN2590" s="291" t="e">
        <f t="shared" si="700"/>
        <v>#DIV/0!</v>
      </c>
      <c r="AO2590" s="297"/>
    </row>
    <row r="2591" spans="1:41" s="219" customFormat="1" ht="15" customHeight="1" x14ac:dyDescent="0.15">
      <c r="A2591" s="235"/>
      <c r="B2591" s="236">
        <f t="shared" si="705"/>
        <v>0</v>
      </c>
      <c r="C2591" s="237">
        <f t="shared" si="705"/>
        <v>0</v>
      </c>
      <c r="D2591" s="238">
        <f>D2590+1</f>
        <v>4</v>
      </c>
      <c r="E2591" s="238"/>
      <c r="F2591" s="239"/>
      <c r="G2591" s="238"/>
      <c r="H2591" s="238"/>
      <c r="I2591" s="238"/>
      <c r="J2591" s="238"/>
      <c r="K2591" s="238"/>
      <c r="L2591" s="238"/>
      <c r="M2591" s="238"/>
      <c r="N2591" s="238"/>
      <c r="O2591" s="256">
        <f t="shared" si="699"/>
        <v>0</v>
      </c>
      <c r="P2591" s="323"/>
      <c r="Q2591" s="266"/>
      <c r="R2591" s="331"/>
      <c r="S2591" s="347"/>
      <c r="T2591" s="323"/>
      <c r="U2591" s="325"/>
      <c r="V2591" s="327"/>
      <c r="W2591" s="329"/>
      <c r="X2591" s="325"/>
      <c r="Y2591" s="331"/>
      <c r="Z2591" s="331"/>
      <c r="AA2591" s="331"/>
      <c r="AB2591" s="267"/>
      <c r="AC2591" s="267"/>
      <c r="AD2591" s="238">
        <f>AD2590</f>
        <v>0</v>
      </c>
      <c r="AE2591" s="279" t="e">
        <f>VLOOKUP(AD2591,分类参数表!$I$2:$J$10,2,FALSE)</f>
        <v>#N/A</v>
      </c>
      <c r="AF2591" s="280"/>
      <c r="AG2591" s="266"/>
      <c r="AH2591" s="266"/>
      <c r="AI2591" s="266"/>
      <c r="AJ2591" s="266"/>
      <c r="AK2591" s="266"/>
      <c r="AL2591" s="266"/>
      <c r="AM2591" s="290"/>
      <c r="AN2591" s="291" t="e">
        <f t="shared" si="700"/>
        <v>#DIV/0!</v>
      </c>
      <c r="AO2591" s="297"/>
    </row>
    <row r="2592" spans="1:41" s="219" customFormat="1" ht="15" customHeight="1" x14ac:dyDescent="0.15">
      <c r="A2592" s="235"/>
      <c r="B2592" s="236">
        <f t="shared" si="705"/>
        <v>0</v>
      </c>
      <c r="C2592" s="237">
        <f t="shared" si="705"/>
        <v>0</v>
      </c>
      <c r="D2592" s="238">
        <f>D2591+1</f>
        <v>5</v>
      </c>
      <c r="E2592" s="238"/>
      <c r="F2592" s="239"/>
      <c r="G2592" s="238"/>
      <c r="H2592" s="238"/>
      <c r="I2592" s="238"/>
      <c r="J2592" s="238"/>
      <c r="K2592" s="238"/>
      <c r="L2592" s="238"/>
      <c r="M2592" s="238"/>
      <c r="N2592" s="238"/>
      <c r="O2592" s="256">
        <f t="shared" si="699"/>
        <v>0</v>
      </c>
      <c r="P2592" s="323"/>
      <c r="Q2592" s="266"/>
      <c r="R2592" s="331"/>
      <c r="S2592" s="347"/>
      <c r="T2592" s="323"/>
      <c r="U2592" s="325"/>
      <c r="V2592" s="327"/>
      <c r="W2592" s="329"/>
      <c r="X2592" s="325"/>
      <c r="Y2592" s="331"/>
      <c r="Z2592" s="331"/>
      <c r="AA2592" s="331"/>
      <c r="AB2592" s="267"/>
      <c r="AC2592" s="267"/>
      <c r="AD2592" s="238">
        <f>AD2591</f>
        <v>0</v>
      </c>
      <c r="AE2592" s="279" t="e">
        <f>VLOOKUP(AD2592,分类参数表!$I$2:$J$10,2,FALSE)</f>
        <v>#N/A</v>
      </c>
      <c r="AF2592" s="280"/>
      <c r="AG2592" s="266"/>
      <c r="AH2592" s="266"/>
      <c r="AI2592" s="266"/>
      <c r="AJ2592" s="266"/>
      <c r="AK2592" s="266"/>
      <c r="AL2592" s="266"/>
      <c r="AM2592" s="290"/>
      <c r="AN2592" s="291" t="e">
        <f t="shared" si="700"/>
        <v>#DIV/0!</v>
      </c>
      <c r="AO2592" s="297"/>
    </row>
    <row r="2593" spans="1:41" x14ac:dyDescent="0.15">
      <c r="A2593" s="253"/>
      <c r="B2593" s="38"/>
      <c r="C2593" s="37"/>
      <c r="D2593" s="38"/>
      <c r="E2593" s="38"/>
      <c r="F2593" s="38"/>
      <c r="G2593" s="38"/>
      <c r="H2593" s="38"/>
      <c r="I2593" s="38"/>
      <c r="J2593" s="38"/>
      <c r="K2593" s="38"/>
      <c r="L2593" s="38"/>
      <c r="M2593" s="38"/>
      <c r="N2593" s="38"/>
      <c r="O2593" s="38"/>
      <c r="P2593" s="38"/>
      <c r="Q2593" s="67"/>
      <c r="R2593" s="38"/>
      <c r="S2593" s="38"/>
      <c r="T2593" s="38"/>
      <c r="U2593" s="38"/>
      <c r="V2593" s="68"/>
      <c r="W2593" s="67"/>
      <c r="X2593" s="38"/>
      <c r="Y2593" s="68"/>
      <c r="Z2593" s="68"/>
      <c r="AA2593" s="68"/>
      <c r="AB2593" s="68"/>
      <c r="AC2593" s="68"/>
      <c r="AD2593" s="38"/>
      <c r="AE2593" s="286"/>
      <c r="AF2593" s="38"/>
      <c r="AG2593" s="38"/>
      <c r="AH2593" s="38"/>
      <c r="AI2593" s="38"/>
      <c r="AJ2593" s="38"/>
      <c r="AK2593" s="38"/>
      <c r="AL2593" s="38"/>
      <c r="AM2593" s="68"/>
      <c r="AN2593" s="90"/>
      <c r="AO2593" s="98"/>
    </row>
    <row r="2594" spans="1:41" s="218" customFormat="1" ht="15" customHeight="1" x14ac:dyDescent="0.15">
      <c r="A2594" s="229"/>
      <c r="B2594" s="230"/>
      <c r="C2594" s="231"/>
      <c r="D2594" s="232">
        <v>1</v>
      </c>
      <c r="E2594" s="233"/>
      <c r="F2594" s="233"/>
      <c r="G2594" s="232"/>
      <c r="H2594" s="234"/>
      <c r="I2594" s="234"/>
      <c r="J2594" s="232"/>
      <c r="K2594" s="233"/>
      <c r="L2594" s="232"/>
      <c r="M2594" s="232"/>
      <c r="N2594" s="232"/>
      <c r="O2594" s="255">
        <f t="shared" ref="O2594:O2618" si="706">N2594*M2594</f>
        <v>0</v>
      </c>
      <c r="P2594" s="322">
        <f>SUM(O2594:O2598)</f>
        <v>0</v>
      </c>
      <c r="Q2594" s="264"/>
      <c r="R2594" s="330">
        <f>SUMPRODUCT(Q2594:Q2598+0)</f>
        <v>0</v>
      </c>
      <c r="S2594" s="346" t="e">
        <f>R2594/P2594</f>
        <v>#DIV/0!</v>
      </c>
      <c r="T2594" s="322" t="e">
        <f>LOOKUP(S2594,{0.4,0.45,0.5,0.55,0.6,0.65,0.7,0.75,0.8,0.85,0.9,0.95,1},{0.1,0.175,0.25,0.325,0.4,0.475,0.55,0.625,0.7,0.775,0.85,0.925,1})</f>
        <v>#DIV/0!</v>
      </c>
      <c r="U2594" s="324"/>
      <c r="V2594" s="326"/>
      <c r="W2594" s="328"/>
      <c r="X2594" s="324"/>
      <c r="Y2594" s="330">
        <f>R2594-(V2594/10)-X2594</f>
        <v>0</v>
      </c>
      <c r="Z2594" s="330" t="e">
        <f>Y2594*T2594*AE2594</f>
        <v>#DIV/0!</v>
      </c>
      <c r="AA2594" s="330" t="e">
        <f>U2594-V2594+Z2594</f>
        <v>#DIV/0!</v>
      </c>
      <c r="AB2594" s="265"/>
      <c r="AC2594" s="265"/>
      <c r="AD2594" s="276"/>
      <c r="AE2594" s="277" t="e">
        <f>VLOOKUP(AD2594,分类参数表!$I$2:$J$10,2,FALSE)</f>
        <v>#N/A</v>
      </c>
      <c r="AF2594" s="278"/>
      <c r="AG2594" s="264"/>
      <c r="AH2594" s="264"/>
      <c r="AI2594" s="264"/>
      <c r="AJ2594" s="264"/>
      <c r="AK2594" s="264"/>
      <c r="AL2594" s="264"/>
      <c r="AM2594" s="288"/>
      <c r="AN2594" s="289" t="e">
        <f t="shared" ref="AN2594:AN2618" si="707">(Q2594-AM2594)/M2594/N2594</f>
        <v>#DIV/0!</v>
      </c>
      <c r="AO2594" s="296"/>
    </row>
    <row r="2595" spans="1:41" s="219" customFormat="1" ht="15" customHeight="1" x14ac:dyDescent="0.15">
      <c r="A2595" s="235"/>
      <c r="B2595" s="236">
        <f t="shared" ref="B2595:C2598" si="708">B2594</f>
        <v>0</v>
      </c>
      <c r="C2595" s="237">
        <f t="shared" si="708"/>
        <v>0</v>
      </c>
      <c r="D2595" s="238">
        <f>D2594+1</f>
        <v>2</v>
      </c>
      <c r="E2595" s="238"/>
      <c r="F2595" s="239"/>
      <c r="G2595" s="238"/>
      <c r="H2595" s="240"/>
      <c r="I2595" s="240"/>
      <c r="J2595" s="238"/>
      <c r="K2595" s="238"/>
      <c r="L2595" s="238"/>
      <c r="M2595" s="238"/>
      <c r="N2595" s="238"/>
      <c r="O2595" s="256">
        <f t="shared" si="706"/>
        <v>0</v>
      </c>
      <c r="P2595" s="323"/>
      <c r="Q2595" s="266"/>
      <c r="R2595" s="331"/>
      <c r="S2595" s="347"/>
      <c r="T2595" s="323"/>
      <c r="U2595" s="325"/>
      <c r="V2595" s="327"/>
      <c r="W2595" s="329"/>
      <c r="X2595" s="325"/>
      <c r="Y2595" s="331"/>
      <c r="Z2595" s="331"/>
      <c r="AA2595" s="331"/>
      <c r="AB2595" s="267"/>
      <c r="AC2595" s="267"/>
      <c r="AD2595" s="238">
        <f>AD2594</f>
        <v>0</v>
      </c>
      <c r="AE2595" s="279" t="e">
        <f>VLOOKUP(AD2595,分类参数表!$I$2:$J$10,2,FALSE)</f>
        <v>#N/A</v>
      </c>
      <c r="AF2595" s="280"/>
      <c r="AG2595" s="266"/>
      <c r="AH2595" s="266"/>
      <c r="AI2595" s="266"/>
      <c r="AJ2595" s="266"/>
      <c r="AK2595" s="266"/>
      <c r="AL2595" s="266"/>
      <c r="AM2595" s="290"/>
      <c r="AN2595" s="291" t="e">
        <f t="shared" si="707"/>
        <v>#DIV/0!</v>
      </c>
      <c r="AO2595" s="297"/>
    </row>
    <row r="2596" spans="1:41" s="219" customFormat="1" ht="15" customHeight="1" x14ac:dyDescent="0.15">
      <c r="A2596" s="235"/>
      <c r="B2596" s="236">
        <f t="shared" si="708"/>
        <v>0</v>
      </c>
      <c r="C2596" s="237">
        <f t="shared" si="708"/>
        <v>0</v>
      </c>
      <c r="D2596" s="238">
        <f>D2595+1</f>
        <v>3</v>
      </c>
      <c r="E2596" s="238"/>
      <c r="F2596" s="239"/>
      <c r="G2596" s="238"/>
      <c r="H2596" s="240"/>
      <c r="I2596" s="240"/>
      <c r="J2596" s="238"/>
      <c r="K2596" s="238"/>
      <c r="L2596" s="238"/>
      <c r="M2596" s="238"/>
      <c r="N2596" s="238"/>
      <c r="O2596" s="256">
        <f t="shared" si="706"/>
        <v>0</v>
      </c>
      <c r="P2596" s="323"/>
      <c r="Q2596" s="266"/>
      <c r="R2596" s="331"/>
      <c r="S2596" s="347"/>
      <c r="T2596" s="323"/>
      <c r="U2596" s="325"/>
      <c r="V2596" s="327"/>
      <c r="W2596" s="329"/>
      <c r="X2596" s="325"/>
      <c r="Y2596" s="331"/>
      <c r="Z2596" s="331"/>
      <c r="AA2596" s="331"/>
      <c r="AB2596" s="268"/>
      <c r="AC2596" s="268"/>
      <c r="AD2596" s="238">
        <f>AD2595</f>
        <v>0</v>
      </c>
      <c r="AE2596" s="279" t="e">
        <f>VLOOKUP(AD2596,分类参数表!$I$2:$J$10,2,FALSE)</f>
        <v>#N/A</v>
      </c>
      <c r="AF2596" s="280"/>
      <c r="AG2596" s="266"/>
      <c r="AH2596" s="266"/>
      <c r="AI2596" s="266"/>
      <c r="AJ2596" s="266"/>
      <c r="AK2596" s="266"/>
      <c r="AL2596" s="266"/>
      <c r="AM2596" s="290"/>
      <c r="AN2596" s="291" t="e">
        <f t="shared" si="707"/>
        <v>#DIV/0!</v>
      </c>
      <c r="AO2596" s="297"/>
    </row>
    <row r="2597" spans="1:41" s="219" customFormat="1" ht="15" customHeight="1" x14ac:dyDescent="0.15">
      <c r="A2597" s="235"/>
      <c r="B2597" s="236">
        <f t="shared" si="708"/>
        <v>0</v>
      </c>
      <c r="C2597" s="237">
        <f t="shared" si="708"/>
        <v>0</v>
      </c>
      <c r="D2597" s="238">
        <f>D2596+1</f>
        <v>4</v>
      </c>
      <c r="E2597" s="238"/>
      <c r="F2597" s="239"/>
      <c r="G2597" s="238"/>
      <c r="H2597" s="238"/>
      <c r="I2597" s="238"/>
      <c r="J2597" s="238"/>
      <c r="K2597" s="238"/>
      <c r="L2597" s="238"/>
      <c r="M2597" s="238"/>
      <c r="N2597" s="238"/>
      <c r="O2597" s="256">
        <f t="shared" si="706"/>
        <v>0</v>
      </c>
      <c r="P2597" s="323"/>
      <c r="Q2597" s="266"/>
      <c r="R2597" s="331"/>
      <c r="S2597" s="347"/>
      <c r="T2597" s="323"/>
      <c r="U2597" s="325"/>
      <c r="V2597" s="327"/>
      <c r="W2597" s="329"/>
      <c r="X2597" s="325"/>
      <c r="Y2597" s="331"/>
      <c r="Z2597" s="331"/>
      <c r="AA2597" s="331"/>
      <c r="AB2597" s="267"/>
      <c r="AC2597" s="267"/>
      <c r="AD2597" s="238">
        <f>AD2596</f>
        <v>0</v>
      </c>
      <c r="AE2597" s="279" t="e">
        <f>VLOOKUP(AD2597,分类参数表!$I$2:$J$10,2,FALSE)</f>
        <v>#N/A</v>
      </c>
      <c r="AF2597" s="280"/>
      <c r="AG2597" s="266"/>
      <c r="AH2597" s="266"/>
      <c r="AI2597" s="266"/>
      <c r="AJ2597" s="266"/>
      <c r="AK2597" s="266"/>
      <c r="AL2597" s="266"/>
      <c r="AM2597" s="290"/>
      <c r="AN2597" s="291" t="e">
        <f t="shared" si="707"/>
        <v>#DIV/0!</v>
      </c>
      <c r="AO2597" s="297"/>
    </row>
    <row r="2598" spans="1:41" s="219" customFormat="1" ht="15" customHeight="1" x14ac:dyDescent="0.15">
      <c r="A2598" s="235"/>
      <c r="B2598" s="236">
        <f t="shared" si="708"/>
        <v>0</v>
      </c>
      <c r="C2598" s="237">
        <f t="shared" si="708"/>
        <v>0</v>
      </c>
      <c r="D2598" s="238">
        <f>D2597+1</f>
        <v>5</v>
      </c>
      <c r="E2598" s="238"/>
      <c r="F2598" s="239"/>
      <c r="G2598" s="238"/>
      <c r="H2598" s="238"/>
      <c r="I2598" s="238"/>
      <c r="J2598" s="238"/>
      <c r="K2598" s="238"/>
      <c r="L2598" s="238"/>
      <c r="M2598" s="238"/>
      <c r="N2598" s="238"/>
      <c r="O2598" s="256">
        <f t="shared" si="706"/>
        <v>0</v>
      </c>
      <c r="P2598" s="323"/>
      <c r="Q2598" s="266"/>
      <c r="R2598" s="331"/>
      <c r="S2598" s="347"/>
      <c r="T2598" s="323"/>
      <c r="U2598" s="325"/>
      <c r="V2598" s="327"/>
      <c r="W2598" s="329"/>
      <c r="X2598" s="325"/>
      <c r="Y2598" s="331"/>
      <c r="Z2598" s="331"/>
      <c r="AA2598" s="331"/>
      <c r="AB2598" s="267"/>
      <c r="AC2598" s="267"/>
      <c r="AD2598" s="238">
        <f>AD2597</f>
        <v>0</v>
      </c>
      <c r="AE2598" s="279" t="e">
        <f>VLOOKUP(AD2598,分类参数表!$I$2:$J$10,2,FALSE)</f>
        <v>#N/A</v>
      </c>
      <c r="AF2598" s="280"/>
      <c r="AG2598" s="266"/>
      <c r="AH2598" s="266"/>
      <c r="AI2598" s="266"/>
      <c r="AJ2598" s="266"/>
      <c r="AK2598" s="266"/>
      <c r="AL2598" s="266"/>
      <c r="AM2598" s="290"/>
      <c r="AN2598" s="291" t="e">
        <f t="shared" si="707"/>
        <v>#DIV/0!</v>
      </c>
      <c r="AO2598" s="297"/>
    </row>
    <row r="2599" spans="1:41" s="220" customFormat="1" ht="15" customHeight="1" x14ac:dyDescent="0.15">
      <c r="A2599" s="241"/>
      <c r="B2599" s="242"/>
      <c r="C2599" s="243"/>
      <c r="D2599" s="244">
        <v>1</v>
      </c>
      <c r="E2599" s="245"/>
      <c r="F2599" s="245"/>
      <c r="G2599" s="244"/>
      <c r="H2599" s="246"/>
      <c r="I2599" s="246"/>
      <c r="J2599" s="244"/>
      <c r="K2599" s="245"/>
      <c r="L2599" s="244"/>
      <c r="M2599" s="244"/>
      <c r="N2599" s="244"/>
      <c r="O2599" s="257">
        <f t="shared" si="706"/>
        <v>0</v>
      </c>
      <c r="P2599" s="332">
        <f>SUM(O2599:O2603)</f>
        <v>0</v>
      </c>
      <c r="Q2599" s="269"/>
      <c r="R2599" s="318">
        <f>SUMPRODUCT(Q2599:Q2603+0)</f>
        <v>0</v>
      </c>
      <c r="S2599" s="334" t="e">
        <f>R2599/P2599</f>
        <v>#DIV/0!</v>
      </c>
      <c r="T2599" s="332" t="e">
        <f>LOOKUP(S2599,{0.4,0.45,0.5,0.55,0.6,0.65,0.7,0.75,0.8,0.85,0.9,0.95,1},{0.1,0.175,0.25,0.325,0.4,0.475,0.55,0.625,0.7,0.775,0.85,0.925,1})</f>
        <v>#DIV/0!</v>
      </c>
      <c r="U2599" s="320"/>
      <c r="V2599" s="344"/>
      <c r="W2599" s="342"/>
      <c r="X2599" s="320"/>
      <c r="Y2599" s="318">
        <f>R2599-(V2599/10)-X2599</f>
        <v>0</v>
      </c>
      <c r="Z2599" s="318" t="e">
        <f>Y2599*T2599*AE2599</f>
        <v>#DIV/0!</v>
      </c>
      <c r="AA2599" s="318" t="e">
        <f>U2599-V2599+Z2599</f>
        <v>#DIV/0!</v>
      </c>
      <c r="AB2599" s="270"/>
      <c r="AC2599" s="270"/>
      <c r="AD2599" s="281"/>
      <c r="AE2599" s="282" t="e">
        <f>VLOOKUP(AD2599,分类参数表!$I$2:$J$10,2,FALSE)</f>
        <v>#N/A</v>
      </c>
      <c r="AF2599" s="283"/>
      <c r="AG2599" s="269"/>
      <c r="AH2599" s="269"/>
      <c r="AI2599" s="269"/>
      <c r="AJ2599" s="269"/>
      <c r="AK2599" s="269"/>
      <c r="AL2599" s="269"/>
      <c r="AM2599" s="292"/>
      <c r="AN2599" s="293" t="e">
        <f t="shared" si="707"/>
        <v>#DIV/0!</v>
      </c>
      <c r="AO2599" s="298"/>
    </row>
    <row r="2600" spans="1:41" s="221" customFormat="1" ht="15" customHeight="1" x14ac:dyDescent="0.15">
      <c r="A2600" s="247"/>
      <c r="B2600" s="248">
        <f t="shared" ref="B2600:C2603" si="709">B2599</f>
        <v>0</v>
      </c>
      <c r="C2600" s="249">
        <f t="shared" si="709"/>
        <v>0</v>
      </c>
      <c r="D2600" s="250">
        <f>D2599+1</f>
        <v>2</v>
      </c>
      <c r="E2600" s="250"/>
      <c r="F2600" s="251"/>
      <c r="G2600" s="250"/>
      <c r="H2600" s="252"/>
      <c r="I2600" s="252"/>
      <c r="J2600" s="250"/>
      <c r="K2600" s="250"/>
      <c r="L2600" s="250"/>
      <c r="M2600" s="250"/>
      <c r="N2600" s="250"/>
      <c r="O2600" s="258">
        <f t="shared" si="706"/>
        <v>0</v>
      </c>
      <c r="P2600" s="333"/>
      <c r="Q2600" s="271"/>
      <c r="R2600" s="319"/>
      <c r="S2600" s="335"/>
      <c r="T2600" s="333"/>
      <c r="U2600" s="321"/>
      <c r="V2600" s="345"/>
      <c r="W2600" s="343"/>
      <c r="X2600" s="321"/>
      <c r="Y2600" s="319"/>
      <c r="Z2600" s="319"/>
      <c r="AA2600" s="319"/>
      <c r="AB2600" s="272"/>
      <c r="AC2600" s="272"/>
      <c r="AD2600" s="250">
        <f>AD2599</f>
        <v>0</v>
      </c>
      <c r="AE2600" s="284" t="e">
        <f>VLOOKUP(AD2600,分类参数表!$I$2:$J$10,2,FALSE)</f>
        <v>#N/A</v>
      </c>
      <c r="AF2600" s="285"/>
      <c r="AG2600" s="271"/>
      <c r="AH2600" s="271"/>
      <c r="AI2600" s="271"/>
      <c r="AJ2600" s="271"/>
      <c r="AK2600" s="271"/>
      <c r="AL2600" s="271"/>
      <c r="AM2600" s="294"/>
      <c r="AN2600" s="295" t="e">
        <f t="shared" si="707"/>
        <v>#DIV/0!</v>
      </c>
      <c r="AO2600" s="299"/>
    </row>
    <row r="2601" spans="1:41" s="221" customFormat="1" ht="15" customHeight="1" x14ac:dyDescent="0.15">
      <c r="A2601" s="247"/>
      <c r="B2601" s="248">
        <f t="shared" si="709"/>
        <v>0</v>
      </c>
      <c r="C2601" s="249">
        <f t="shared" si="709"/>
        <v>0</v>
      </c>
      <c r="D2601" s="250">
        <f>D2600+1</f>
        <v>3</v>
      </c>
      <c r="E2601" s="250"/>
      <c r="F2601" s="251"/>
      <c r="G2601" s="250"/>
      <c r="H2601" s="252"/>
      <c r="I2601" s="252"/>
      <c r="J2601" s="250"/>
      <c r="K2601" s="250"/>
      <c r="L2601" s="250"/>
      <c r="M2601" s="250"/>
      <c r="N2601" s="250"/>
      <c r="O2601" s="258">
        <f t="shared" si="706"/>
        <v>0</v>
      </c>
      <c r="P2601" s="333"/>
      <c r="Q2601" s="271"/>
      <c r="R2601" s="319"/>
      <c r="S2601" s="335"/>
      <c r="T2601" s="333"/>
      <c r="U2601" s="321"/>
      <c r="V2601" s="345"/>
      <c r="W2601" s="343"/>
      <c r="X2601" s="321"/>
      <c r="Y2601" s="319"/>
      <c r="Z2601" s="319"/>
      <c r="AA2601" s="319"/>
      <c r="AB2601" s="273"/>
      <c r="AC2601" s="273"/>
      <c r="AD2601" s="250">
        <f>AD2600</f>
        <v>0</v>
      </c>
      <c r="AE2601" s="284" t="e">
        <f>VLOOKUP(AD2601,分类参数表!$I$2:$J$10,2,FALSE)</f>
        <v>#N/A</v>
      </c>
      <c r="AF2601" s="285"/>
      <c r="AG2601" s="271"/>
      <c r="AH2601" s="271"/>
      <c r="AI2601" s="271"/>
      <c r="AJ2601" s="271"/>
      <c r="AK2601" s="271"/>
      <c r="AL2601" s="271"/>
      <c r="AM2601" s="294"/>
      <c r="AN2601" s="295" t="e">
        <f t="shared" si="707"/>
        <v>#DIV/0!</v>
      </c>
      <c r="AO2601" s="299"/>
    </row>
    <row r="2602" spans="1:41" s="221" customFormat="1" ht="15" customHeight="1" x14ac:dyDescent="0.15">
      <c r="A2602" s="247"/>
      <c r="B2602" s="248">
        <f t="shared" si="709"/>
        <v>0</v>
      </c>
      <c r="C2602" s="249">
        <f t="shared" si="709"/>
        <v>0</v>
      </c>
      <c r="D2602" s="250">
        <f>D2601+1</f>
        <v>4</v>
      </c>
      <c r="E2602" s="250"/>
      <c r="F2602" s="251"/>
      <c r="G2602" s="250"/>
      <c r="H2602" s="250"/>
      <c r="I2602" s="250"/>
      <c r="J2602" s="250"/>
      <c r="K2602" s="250"/>
      <c r="L2602" s="250"/>
      <c r="M2602" s="250"/>
      <c r="N2602" s="250"/>
      <c r="O2602" s="258">
        <f t="shared" si="706"/>
        <v>0</v>
      </c>
      <c r="P2602" s="333"/>
      <c r="Q2602" s="271"/>
      <c r="R2602" s="319"/>
      <c r="S2602" s="335"/>
      <c r="T2602" s="333"/>
      <c r="U2602" s="321"/>
      <c r="V2602" s="345"/>
      <c r="W2602" s="343"/>
      <c r="X2602" s="321"/>
      <c r="Y2602" s="319"/>
      <c r="Z2602" s="319"/>
      <c r="AA2602" s="319"/>
      <c r="AB2602" s="272"/>
      <c r="AC2602" s="272"/>
      <c r="AD2602" s="250">
        <f>AD2601</f>
        <v>0</v>
      </c>
      <c r="AE2602" s="284" t="e">
        <f>VLOOKUP(AD2602,分类参数表!$I$2:$J$10,2,FALSE)</f>
        <v>#N/A</v>
      </c>
      <c r="AF2602" s="285"/>
      <c r="AG2602" s="271"/>
      <c r="AH2602" s="271"/>
      <c r="AI2602" s="271"/>
      <c r="AJ2602" s="271"/>
      <c r="AK2602" s="271"/>
      <c r="AL2602" s="271"/>
      <c r="AM2602" s="294"/>
      <c r="AN2602" s="295" t="e">
        <f t="shared" si="707"/>
        <v>#DIV/0!</v>
      </c>
      <c r="AO2602" s="299"/>
    </row>
    <row r="2603" spans="1:41" s="221" customFormat="1" ht="15" customHeight="1" x14ac:dyDescent="0.15">
      <c r="A2603" s="247"/>
      <c r="B2603" s="248">
        <f t="shared" si="709"/>
        <v>0</v>
      </c>
      <c r="C2603" s="249">
        <f t="shared" si="709"/>
        <v>0</v>
      </c>
      <c r="D2603" s="250">
        <f>D2602+1</f>
        <v>5</v>
      </c>
      <c r="E2603" s="250"/>
      <c r="F2603" s="251"/>
      <c r="G2603" s="250"/>
      <c r="H2603" s="250"/>
      <c r="I2603" s="250"/>
      <c r="J2603" s="250"/>
      <c r="K2603" s="250"/>
      <c r="L2603" s="250"/>
      <c r="M2603" s="250"/>
      <c r="N2603" s="250"/>
      <c r="O2603" s="258">
        <f t="shared" si="706"/>
        <v>0</v>
      </c>
      <c r="P2603" s="333"/>
      <c r="Q2603" s="271"/>
      <c r="R2603" s="319"/>
      <c r="S2603" s="335"/>
      <c r="T2603" s="333"/>
      <c r="U2603" s="321"/>
      <c r="V2603" s="345"/>
      <c r="W2603" s="343"/>
      <c r="X2603" s="321"/>
      <c r="Y2603" s="319"/>
      <c r="Z2603" s="319"/>
      <c r="AA2603" s="319"/>
      <c r="AB2603" s="272"/>
      <c r="AC2603" s="272"/>
      <c r="AD2603" s="250">
        <f>AD2602</f>
        <v>0</v>
      </c>
      <c r="AE2603" s="284" t="e">
        <f>VLOOKUP(AD2603,分类参数表!$I$2:$J$10,2,FALSE)</f>
        <v>#N/A</v>
      </c>
      <c r="AF2603" s="285"/>
      <c r="AG2603" s="271"/>
      <c r="AH2603" s="271"/>
      <c r="AI2603" s="271"/>
      <c r="AJ2603" s="271"/>
      <c r="AK2603" s="271"/>
      <c r="AL2603" s="271"/>
      <c r="AM2603" s="294"/>
      <c r="AN2603" s="295" t="e">
        <f t="shared" si="707"/>
        <v>#DIV/0!</v>
      </c>
      <c r="AO2603" s="299"/>
    </row>
    <row r="2604" spans="1:41" s="218" customFormat="1" ht="15" customHeight="1" x14ac:dyDescent="0.15">
      <c r="A2604" s="229"/>
      <c r="B2604" s="230"/>
      <c r="C2604" s="231"/>
      <c r="D2604" s="232">
        <v>1</v>
      </c>
      <c r="E2604" s="233"/>
      <c r="F2604" s="233"/>
      <c r="G2604" s="232"/>
      <c r="H2604" s="234"/>
      <c r="I2604" s="234"/>
      <c r="J2604" s="232"/>
      <c r="K2604" s="233"/>
      <c r="L2604" s="232"/>
      <c r="M2604" s="232"/>
      <c r="N2604" s="232"/>
      <c r="O2604" s="255">
        <f t="shared" si="706"/>
        <v>0</v>
      </c>
      <c r="P2604" s="322">
        <f>SUM(O2604:O2608)</f>
        <v>0</v>
      </c>
      <c r="Q2604" s="264"/>
      <c r="R2604" s="330">
        <f>SUMPRODUCT(Q2604:Q2608+0)</f>
        <v>0</v>
      </c>
      <c r="S2604" s="346" t="e">
        <f>R2604/P2604</f>
        <v>#DIV/0!</v>
      </c>
      <c r="T2604" s="322" t="e">
        <f>LOOKUP(S2604,{0.4,0.45,0.5,0.55,0.6,0.65,0.7,0.75,0.8,0.85,0.9,0.95,1},{0.1,0.175,0.25,0.325,0.4,0.475,0.55,0.625,0.7,0.775,0.85,0.925,1})</f>
        <v>#DIV/0!</v>
      </c>
      <c r="U2604" s="324"/>
      <c r="V2604" s="326"/>
      <c r="W2604" s="328"/>
      <c r="X2604" s="324"/>
      <c r="Y2604" s="330">
        <f>R2604-(V2604/10)-X2604</f>
        <v>0</v>
      </c>
      <c r="Z2604" s="330" t="e">
        <f>Y2604*T2604*AE2604</f>
        <v>#DIV/0!</v>
      </c>
      <c r="AA2604" s="330" t="e">
        <f>U2604-V2604+Z2604</f>
        <v>#DIV/0!</v>
      </c>
      <c r="AB2604" s="265"/>
      <c r="AC2604" s="265"/>
      <c r="AD2604" s="276"/>
      <c r="AE2604" s="277" t="e">
        <f>VLOOKUP(AD2604,分类参数表!$I$2:$J$10,2,FALSE)</f>
        <v>#N/A</v>
      </c>
      <c r="AF2604" s="278"/>
      <c r="AG2604" s="264"/>
      <c r="AH2604" s="264"/>
      <c r="AI2604" s="264"/>
      <c r="AJ2604" s="264"/>
      <c r="AK2604" s="264"/>
      <c r="AL2604" s="264"/>
      <c r="AM2604" s="288"/>
      <c r="AN2604" s="289" t="e">
        <f t="shared" si="707"/>
        <v>#DIV/0!</v>
      </c>
      <c r="AO2604" s="296"/>
    </row>
    <row r="2605" spans="1:41" s="219" customFormat="1" ht="15" customHeight="1" x14ac:dyDescent="0.15">
      <c r="A2605" s="235"/>
      <c r="B2605" s="236">
        <f t="shared" ref="B2605:C2608" si="710">B2604</f>
        <v>0</v>
      </c>
      <c r="C2605" s="237">
        <f t="shared" si="710"/>
        <v>0</v>
      </c>
      <c r="D2605" s="238">
        <f>D2604+1</f>
        <v>2</v>
      </c>
      <c r="E2605" s="238"/>
      <c r="F2605" s="239"/>
      <c r="G2605" s="238"/>
      <c r="H2605" s="240"/>
      <c r="I2605" s="240"/>
      <c r="J2605" s="238"/>
      <c r="K2605" s="238"/>
      <c r="L2605" s="238"/>
      <c r="M2605" s="238"/>
      <c r="N2605" s="238"/>
      <c r="O2605" s="256">
        <f t="shared" si="706"/>
        <v>0</v>
      </c>
      <c r="P2605" s="323"/>
      <c r="Q2605" s="266"/>
      <c r="R2605" s="331"/>
      <c r="S2605" s="347"/>
      <c r="T2605" s="323"/>
      <c r="U2605" s="325"/>
      <c r="V2605" s="327"/>
      <c r="W2605" s="329"/>
      <c r="X2605" s="325"/>
      <c r="Y2605" s="331"/>
      <c r="Z2605" s="331"/>
      <c r="AA2605" s="331"/>
      <c r="AB2605" s="267"/>
      <c r="AC2605" s="267"/>
      <c r="AD2605" s="238">
        <f>AD2604</f>
        <v>0</v>
      </c>
      <c r="AE2605" s="279" t="e">
        <f>VLOOKUP(AD2605,分类参数表!$I$2:$J$10,2,FALSE)</f>
        <v>#N/A</v>
      </c>
      <c r="AF2605" s="280"/>
      <c r="AG2605" s="266"/>
      <c r="AH2605" s="266"/>
      <c r="AI2605" s="266"/>
      <c r="AJ2605" s="266"/>
      <c r="AK2605" s="266"/>
      <c r="AL2605" s="266"/>
      <c r="AM2605" s="290"/>
      <c r="AN2605" s="291" t="e">
        <f t="shared" si="707"/>
        <v>#DIV/0!</v>
      </c>
      <c r="AO2605" s="297"/>
    </row>
    <row r="2606" spans="1:41" s="219" customFormat="1" ht="15" customHeight="1" x14ac:dyDescent="0.15">
      <c r="A2606" s="235"/>
      <c r="B2606" s="236">
        <f t="shared" si="710"/>
        <v>0</v>
      </c>
      <c r="C2606" s="237">
        <f t="shared" si="710"/>
        <v>0</v>
      </c>
      <c r="D2606" s="238">
        <f>D2605+1</f>
        <v>3</v>
      </c>
      <c r="E2606" s="238"/>
      <c r="F2606" s="239"/>
      <c r="G2606" s="238"/>
      <c r="H2606" s="240"/>
      <c r="I2606" s="240"/>
      <c r="J2606" s="238"/>
      <c r="K2606" s="238"/>
      <c r="L2606" s="238"/>
      <c r="M2606" s="238"/>
      <c r="N2606" s="238"/>
      <c r="O2606" s="256">
        <f t="shared" si="706"/>
        <v>0</v>
      </c>
      <c r="P2606" s="323"/>
      <c r="Q2606" s="266"/>
      <c r="R2606" s="331"/>
      <c r="S2606" s="347"/>
      <c r="T2606" s="323"/>
      <c r="U2606" s="325"/>
      <c r="V2606" s="327"/>
      <c r="W2606" s="329"/>
      <c r="X2606" s="325"/>
      <c r="Y2606" s="331"/>
      <c r="Z2606" s="331"/>
      <c r="AA2606" s="331"/>
      <c r="AB2606" s="268"/>
      <c r="AC2606" s="268"/>
      <c r="AD2606" s="238">
        <f>AD2605</f>
        <v>0</v>
      </c>
      <c r="AE2606" s="279" t="e">
        <f>VLOOKUP(AD2606,分类参数表!$I$2:$J$10,2,FALSE)</f>
        <v>#N/A</v>
      </c>
      <c r="AF2606" s="280"/>
      <c r="AG2606" s="266"/>
      <c r="AH2606" s="266"/>
      <c r="AI2606" s="266"/>
      <c r="AJ2606" s="266"/>
      <c r="AK2606" s="266"/>
      <c r="AL2606" s="266"/>
      <c r="AM2606" s="290"/>
      <c r="AN2606" s="291" t="e">
        <f t="shared" si="707"/>
        <v>#DIV/0!</v>
      </c>
      <c r="AO2606" s="297"/>
    </row>
    <row r="2607" spans="1:41" s="219" customFormat="1" ht="15" customHeight="1" x14ac:dyDescent="0.15">
      <c r="A2607" s="235"/>
      <c r="B2607" s="236">
        <f t="shared" si="710"/>
        <v>0</v>
      </c>
      <c r="C2607" s="237">
        <f t="shared" si="710"/>
        <v>0</v>
      </c>
      <c r="D2607" s="238">
        <f>D2606+1</f>
        <v>4</v>
      </c>
      <c r="E2607" s="238"/>
      <c r="F2607" s="239"/>
      <c r="G2607" s="238"/>
      <c r="H2607" s="238"/>
      <c r="I2607" s="238"/>
      <c r="J2607" s="238"/>
      <c r="K2607" s="238"/>
      <c r="L2607" s="238"/>
      <c r="M2607" s="238"/>
      <c r="N2607" s="238"/>
      <c r="O2607" s="256">
        <f t="shared" si="706"/>
        <v>0</v>
      </c>
      <c r="P2607" s="323"/>
      <c r="Q2607" s="266"/>
      <c r="R2607" s="331"/>
      <c r="S2607" s="347"/>
      <c r="T2607" s="323"/>
      <c r="U2607" s="325"/>
      <c r="V2607" s="327"/>
      <c r="W2607" s="329"/>
      <c r="X2607" s="325"/>
      <c r="Y2607" s="331"/>
      <c r="Z2607" s="331"/>
      <c r="AA2607" s="331"/>
      <c r="AB2607" s="267"/>
      <c r="AC2607" s="267"/>
      <c r="AD2607" s="238">
        <f>AD2606</f>
        <v>0</v>
      </c>
      <c r="AE2607" s="279" t="e">
        <f>VLOOKUP(AD2607,分类参数表!$I$2:$J$10,2,FALSE)</f>
        <v>#N/A</v>
      </c>
      <c r="AF2607" s="280"/>
      <c r="AG2607" s="266"/>
      <c r="AH2607" s="266"/>
      <c r="AI2607" s="266"/>
      <c r="AJ2607" s="266"/>
      <c r="AK2607" s="266"/>
      <c r="AL2607" s="266"/>
      <c r="AM2607" s="290"/>
      <c r="AN2607" s="291" t="e">
        <f t="shared" si="707"/>
        <v>#DIV/0!</v>
      </c>
      <c r="AO2607" s="297"/>
    </row>
    <row r="2608" spans="1:41" s="219" customFormat="1" ht="15" customHeight="1" x14ac:dyDescent="0.15">
      <c r="A2608" s="235"/>
      <c r="B2608" s="236">
        <f t="shared" si="710"/>
        <v>0</v>
      </c>
      <c r="C2608" s="237">
        <f t="shared" si="710"/>
        <v>0</v>
      </c>
      <c r="D2608" s="238">
        <f>D2607+1</f>
        <v>5</v>
      </c>
      <c r="E2608" s="238"/>
      <c r="F2608" s="239"/>
      <c r="G2608" s="238"/>
      <c r="H2608" s="238"/>
      <c r="I2608" s="238"/>
      <c r="J2608" s="238"/>
      <c r="K2608" s="238"/>
      <c r="L2608" s="238"/>
      <c r="M2608" s="238"/>
      <c r="N2608" s="238"/>
      <c r="O2608" s="256">
        <f t="shared" si="706"/>
        <v>0</v>
      </c>
      <c r="P2608" s="323"/>
      <c r="Q2608" s="266"/>
      <c r="R2608" s="331"/>
      <c r="S2608" s="347"/>
      <c r="T2608" s="323"/>
      <c r="U2608" s="325"/>
      <c r="V2608" s="327"/>
      <c r="W2608" s="329"/>
      <c r="X2608" s="325"/>
      <c r="Y2608" s="331"/>
      <c r="Z2608" s="331"/>
      <c r="AA2608" s="331"/>
      <c r="AB2608" s="267"/>
      <c r="AC2608" s="267"/>
      <c r="AD2608" s="238">
        <f>AD2607</f>
        <v>0</v>
      </c>
      <c r="AE2608" s="279" t="e">
        <f>VLOOKUP(AD2608,分类参数表!$I$2:$J$10,2,FALSE)</f>
        <v>#N/A</v>
      </c>
      <c r="AF2608" s="280"/>
      <c r="AG2608" s="266"/>
      <c r="AH2608" s="266"/>
      <c r="AI2608" s="266"/>
      <c r="AJ2608" s="266"/>
      <c r="AK2608" s="266"/>
      <c r="AL2608" s="266"/>
      <c r="AM2608" s="290"/>
      <c r="AN2608" s="291" t="e">
        <f t="shared" si="707"/>
        <v>#DIV/0!</v>
      </c>
      <c r="AO2608" s="297"/>
    </row>
    <row r="2609" spans="1:41" s="220" customFormat="1" ht="15" customHeight="1" x14ac:dyDescent="0.15">
      <c r="A2609" s="241"/>
      <c r="B2609" s="242"/>
      <c r="C2609" s="243"/>
      <c r="D2609" s="244">
        <v>1</v>
      </c>
      <c r="E2609" s="245"/>
      <c r="F2609" s="245"/>
      <c r="G2609" s="244"/>
      <c r="H2609" s="246"/>
      <c r="I2609" s="246"/>
      <c r="J2609" s="244"/>
      <c r="K2609" s="245"/>
      <c r="L2609" s="244"/>
      <c r="M2609" s="244"/>
      <c r="N2609" s="244"/>
      <c r="O2609" s="257">
        <f t="shared" si="706"/>
        <v>0</v>
      </c>
      <c r="P2609" s="332">
        <f>SUM(O2609:O2613)</f>
        <v>0</v>
      </c>
      <c r="Q2609" s="269"/>
      <c r="R2609" s="318">
        <f>SUMPRODUCT(Q2609:Q2613+0)</f>
        <v>0</v>
      </c>
      <c r="S2609" s="334" t="e">
        <f>R2609/P2609</f>
        <v>#DIV/0!</v>
      </c>
      <c r="T2609" s="332" t="e">
        <f>LOOKUP(S2609,{0.4,0.45,0.5,0.55,0.6,0.65,0.7,0.75,0.8,0.85,0.9,0.95,1},{0.1,0.175,0.25,0.325,0.4,0.475,0.55,0.625,0.7,0.775,0.85,0.925,1})</f>
        <v>#DIV/0!</v>
      </c>
      <c r="U2609" s="320"/>
      <c r="V2609" s="344"/>
      <c r="W2609" s="342"/>
      <c r="X2609" s="320"/>
      <c r="Y2609" s="318">
        <f>R2609-(V2609/10)-X2609</f>
        <v>0</v>
      </c>
      <c r="Z2609" s="318" t="e">
        <f>Y2609*T2609*AE2609</f>
        <v>#DIV/0!</v>
      </c>
      <c r="AA2609" s="318" t="e">
        <f>U2609-V2609+Z2609</f>
        <v>#DIV/0!</v>
      </c>
      <c r="AB2609" s="270"/>
      <c r="AC2609" s="270"/>
      <c r="AD2609" s="281"/>
      <c r="AE2609" s="282" t="e">
        <f>VLOOKUP(AD2609,分类参数表!$I$2:$J$10,2,FALSE)</f>
        <v>#N/A</v>
      </c>
      <c r="AF2609" s="283"/>
      <c r="AG2609" s="269"/>
      <c r="AH2609" s="269"/>
      <c r="AI2609" s="269"/>
      <c r="AJ2609" s="269"/>
      <c r="AK2609" s="269"/>
      <c r="AL2609" s="269"/>
      <c r="AM2609" s="292"/>
      <c r="AN2609" s="293" t="e">
        <f t="shared" si="707"/>
        <v>#DIV/0!</v>
      </c>
      <c r="AO2609" s="298"/>
    </row>
    <row r="2610" spans="1:41" s="221" customFormat="1" ht="15" customHeight="1" x14ac:dyDescent="0.15">
      <c r="A2610" s="247"/>
      <c r="B2610" s="248">
        <f t="shared" ref="B2610:C2613" si="711">B2609</f>
        <v>0</v>
      </c>
      <c r="C2610" s="249">
        <f t="shared" si="711"/>
        <v>0</v>
      </c>
      <c r="D2610" s="250">
        <f>D2609+1</f>
        <v>2</v>
      </c>
      <c r="E2610" s="250"/>
      <c r="F2610" s="251"/>
      <c r="G2610" s="250"/>
      <c r="H2610" s="252"/>
      <c r="I2610" s="252"/>
      <c r="J2610" s="250"/>
      <c r="K2610" s="250"/>
      <c r="L2610" s="250"/>
      <c r="M2610" s="250"/>
      <c r="N2610" s="250"/>
      <c r="O2610" s="258">
        <f t="shared" si="706"/>
        <v>0</v>
      </c>
      <c r="P2610" s="333"/>
      <c r="Q2610" s="271"/>
      <c r="R2610" s="319"/>
      <c r="S2610" s="335"/>
      <c r="T2610" s="333"/>
      <c r="U2610" s="321"/>
      <c r="V2610" s="345"/>
      <c r="W2610" s="343"/>
      <c r="X2610" s="321"/>
      <c r="Y2610" s="319"/>
      <c r="Z2610" s="319"/>
      <c r="AA2610" s="319"/>
      <c r="AB2610" s="272"/>
      <c r="AC2610" s="272"/>
      <c r="AD2610" s="250">
        <f>AD2609</f>
        <v>0</v>
      </c>
      <c r="AE2610" s="284" t="e">
        <f>VLOOKUP(AD2610,分类参数表!$I$2:$J$10,2,FALSE)</f>
        <v>#N/A</v>
      </c>
      <c r="AF2610" s="285"/>
      <c r="AG2610" s="271"/>
      <c r="AH2610" s="271"/>
      <c r="AI2610" s="271"/>
      <c r="AJ2610" s="271"/>
      <c r="AK2610" s="271"/>
      <c r="AL2610" s="271"/>
      <c r="AM2610" s="294"/>
      <c r="AN2610" s="295" t="e">
        <f t="shared" si="707"/>
        <v>#DIV/0!</v>
      </c>
      <c r="AO2610" s="299"/>
    </row>
    <row r="2611" spans="1:41" s="221" customFormat="1" ht="15" customHeight="1" x14ac:dyDescent="0.15">
      <c r="A2611" s="247"/>
      <c r="B2611" s="248">
        <f t="shared" si="711"/>
        <v>0</v>
      </c>
      <c r="C2611" s="249">
        <f t="shared" si="711"/>
        <v>0</v>
      </c>
      <c r="D2611" s="250">
        <f>D2610+1</f>
        <v>3</v>
      </c>
      <c r="E2611" s="250"/>
      <c r="F2611" s="251"/>
      <c r="G2611" s="250"/>
      <c r="H2611" s="252"/>
      <c r="I2611" s="252"/>
      <c r="J2611" s="250"/>
      <c r="K2611" s="250"/>
      <c r="L2611" s="250"/>
      <c r="M2611" s="250"/>
      <c r="N2611" s="250"/>
      <c r="O2611" s="258">
        <f t="shared" si="706"/>
        <v>0</v>
      </c>
      <c r="P2611" s="333"/>
      <c r="Q2611" s="271"/>
      <c r="R2611" s="319"/>
      <c r="S2611" s="335"/>
      <c r="T2611" s="333"/>
      <c r="U2611" s="321"/>
      <c r="V2611" s="345"/>
      <c r="W2611" s="343"/>
      <c r="X2611" s="321"/>
      <c r="Y2611" s="319"/>
      <c r="Z2611" s="319"/>
      <c r="AA2611" s="319"/>
      <c r="AB2611" s="273"/>
      <c r="AC2611" s="273"/>
      <c r="AD2611" s="250">
        <f>AD2610</f>
        <v>0</v>
      </c>
      <c r="AE2611" s="284" t="e">
        <f>VLOOKUP(AD2611,分类参数表!$I$2:$J$10,2,FALSE)</f>
        <v>#N/A</v>
      </c>
      <c r="AF2611" s="285"/>
      <c r="AG2611" s="271"/>
      <c r="AH2611" s="271"/>
      <c r="AI2611" s="271"/>
      <c r="AJ2611" s="271"/>
      <c r="AK2611" s="271"/>
      <c r="AL2611" s="271"/>
      <c r="AM2611" s="294"/>
      <c r="AN2611" s="295" t="e">
        <f t="shared" si="707"/>
        <v>#DIV/0!</v>
      </c>
      <c r="AO2611" s="299"/>
    </row>
    <row r="2612" spans="1:41" s="221" customFormat="1" ht="15" customHeight="1" x14ac:dyDescent="0.15">
      <c r="A2612" s="247"/>
      <c r="B2612" s="248">
        <f t="shared" si="711"/>
        <v>0</v>
      </c>
      <c r="C2612" s="249">
        <f t="shared" si="711"/>
        <v>0</v>
      </c>
      <c r="D2612" s="250">
        <f>D2611+1</f>
        <v>4</v>
      </c>
      <c r="E2612" s="250"/>
      <c r="F2612" s="251"/>
      <c r="G2612" s="250"/>
      <c r="H2612" s="250"/>
      <c r="I2612" s="250"/>
      <c r="J2612" s="250"/>
      <c r="K2612" s="250"/>
      <c r="L2612" s="250"/>
      <c r="M2612" s="250"/>
      <c r="N2612" s="250"/>
      <c r="O2612" s="258">
        <f t="shared" si="706"/>
        <v>0</v>
      </c>
      <c r="P2612" s="333"/>
      <c r="Q2612" s="271"/>
      <c r="R2612" s="319"/>
      <c r="S2612" s="335"/>
      <c r="T2612" s="333"/>
      <c r="U2612" s="321"/>
      <c r="V2612" s="345"/>
      <c r="W2612" s="343"/>
      <c r="X2612" s="321"/>
      <c r="Y2612" s="319"/>
      <c r="Z2612" s="319"/>
      <c r="AA2612" s="319"/>
      <c r="AB2612" s="272"/>
      <c r="AC2612" s="272"/>
      <c r="AD2612" s="250">
        <f>AD2611</f>
        <v>0</v>
      </c>
      <c r="AE2612" s="284" t="e">
        <f>VLOOKUP(AD2612,分类参数表!$I$2:$J$10,2,FALSE)</f>
        <v>#N/A</v>
      </c>
      <c r="AF2612" s="285"/>
      <c r="AG2612" s="271"/>
      <c r="AH2612" s="271"/>
      <c r="AI2612" s="271"/>
      <c r="AJ2612" s="271"/>
      <c r="AK2612" s="271"/>
      <c r="AL2612" s="271"/>
      <c r="AM2612" s="294"/>
      <c r="AN2612" s="295" t="e">
        <f t="shared" si="707"/>
        <v>#DIV/0!</v>
      </c>
      <c r="AO2612" s="299"/>
    </row>
    <row r="2613" spans="1:41" s="221" customFormat="1" ht="15" customHeight="1" x14ac:dyDescent="0.15">
      <c r="A2613" s="247"/>
      <c r="B2613" s="248">
        <f t="shared" si="711"/>
        <v>0</v>
      </c>
      <c r="C2613" s="249">
        <f t="shared" si="711"/>
        <v>0</v>
      </c>
      <c r="D2613" s="250">
        <f>D2612+1</f>
        <v>5</v>
      </c>
      <c r="E2613" s="250"/>
      <c r="F2613" s="251"/>
      <c r="G2613" s="250"/>
      <c r="H2613" s="250"/>
      <c r="I2613" s="250"/>
      <c r="J2613" s="250"/>
      <c r="K2613" s="250"/>
      <c r="L2613" s="250"/>
      <c r="M2613" s="250"/>
      <c r="N2613" s="250"/>
      <c r="O2613" s="258">
        <f t="shared" si="706"/>
        <v>0</v>
      </c>
      <c r="P2613" s="333"/>
      <c r="Q2613" s="271"/>
      <c r="R2613" s="319"/>
      <c r="S2613" s="335"/>
      <c r="T2613" s="333"/>
      <c r="U2613" s="321"/>
      <c r="V2613" s="345"/>
      <c r="W2613" s="343"/>
      <c r="X2613" s="321"/>
      <c r="Y2613" s="319"/>
      <c r="Z2613" s="319"/>
      <c r="AA2613" s="319"/>
      <c r="AB2613" s="272"/>
      <c r="AC2613" s="272"/>
      <c r="AD2613" s="250">
        <f>AD2612</f>
        <v>0</v>
      </c>
      <c r="AE2613" s="284" t="e">
        <f>VLOOKUP(AD2613,分类参数表!$I$2:$J$10,2,FALSE)</f>
        <v>#N/A</v>
      </c>
      <c r="AF2613" s="285"/>
      <c r="AG2613" s="271"/>
      <c r="AH2613" s="271"/>
      <c r="AI2613" s="271"/>
      <c r="AJ2613" s="271"/>
      <c r="AK2613" s="271"/>
      <c r="AL2613" s="271"/>
      <c r="AM2613" s="294"/>
      <c r="AN2613" s="295" t="e">
        <f t="shared" si="707"/>
        <v>#DIV/0!</v>
      </c>
      <c r="AO2613" s="299"/>
    </row>
    <row r="2614" spans="1:41" s="218" customFormat="1" ht="15" customHeight="1" x14ac:dyDescent="0.15">
      <c r="A2614" s="229"/>
      <c r="B2614" s="230"/>
      <c r="C2614" s="231"/>
      <c r="D2614" s="232">
        <v>1</v>
      </c>
      <c r="E2614" s="233"/>
      <c r="F2614" s="233"/>
      <c r="G2614" s="232"/>
      <c r="H2614" s="234"/>
      <c r="I2614" s="234"/>
      <c r="J2614" s="232"/>
      <c r="K2614" s="233"/>
      <c r="L2614" s="232"/>
      <c r="M2614" s="232"/>
      <c r="N2614" s="232"/>
      <c r="O2614" s="255">
        <f t="shared" si="706"/>
        <v>0</v>
      </c>
      <c r="P2614" s="322">
        <f>SUM(O2614:O2618)</f>
        <v>0</v>
      </c>
      <c r="Q2614" s="264"/>
      <c r="R2614" s="330">
        <f>SUMPRODUCT(Q2614:Q2618+0)</f>
        <v>0</v>
      </c>
      <c r="S2614" s="346" t="e">
        <f>R2614/P2614</f>
        <v>#DIV/0!</v>
      </c>
      <c r="T2614" s="322" t="e">
        <f>LOOKUP(S2614,{0.4,0.45,0.5,0.55,0.6,0.65,0.7,0.75,0.8,0.85,0.9,0.95,1},{0.1,0.175,0.25,0.325,0.4,0.475,0.55,0.625,0.7,0.775,0.85,0.925,1})</f>
        <v>#DIV/0!</v>
      </c>
      <c r="U2614" s="324"/>
      <c r="V2614" s="326"/>
      <c r="W2614" s="328"/>
      <c r="X2614" s="324"/>
      <c r="Y2614" s="330">
        <f>R2614-(V2614/10)-X2614</f>
        <v>0</v>
      </c>
      <c r="Z2614" s="330" t="e">
        <f>Y2614*T2614*AE2614</f>
        <v>#DIV/0!</v>
      </c>
      <c r="AA2614" s="330" t="e">
        <f>U2614-V2614+Z2614</f>
        <v>#DIV/0!</v>
      </c>
      <c r="AB2614" s="265"/>
      <c r="AC2614" s="265"/>
      <c r="AD2614" s="276"/>
      <c r="AE2614" s="277" t="e">
        <f>VLOOKUP(AD2614,分类参数表!$I$2:$J$10,2,FALSE)</f>
        <v>#N/A</v>
      </c>
      <c r="AF2614" s="278"/>
      <c r="AG2614" s="264"/>
      <c r="AH2614" s="264"/>
      <c r="AI2614" s="264"/>
      <c r="AJ2614" s="264"/>
      <c r="AK2614" s="264"/>
      <c r="AL2614" s="264"/>
      <c r="AM2614" s="288"/>
      <c r="AN2614" s="289" t="e">
        <f t="shared" si="707"/>
        <v>#DIV/0!</v>
      </c>
      <c r="AO2614" s="296"/>
    </row>
    <row r="2615" spans="1:41" s="219" customFormat="1" ht="15" customHeight="1" x14ac:dyDescent="0.15">
      <c r="A2615" s="235"/>
      <c r="B2615" s="236">
        <f t="shared" ref="B2615:C2618" si="712">B2614</f>
        <v>0</v>
      </c>
      <c r="C2615" s="237">
        <f t="shared" si="712"/>
        <v>0</v>
      </c>
      <c r="D2615" s="238">
        <f>D2614+1</f>
        <v>2</v>
      </c>
      <c r="E2615" s="238"/>
      <c r="F2615" s="239"/>
      <c r="G2615" s="238"/>
      <c r="H2615" s="240"/>
      <c r="I2615" s="240"/>
      <c r="J2615" s="238"/>
      <c r="K2615" s="238"/>
      <c r="L2615" s="238"/>
      <c r="M2615" s="238"/>
      <c r="N2615" s="238"/>
      <c r="O2615" s="256">
        <f t="shared" si="706"/>
        <v>0</v>
      </c>
      <c r="P2615" s="323"/>
      <c r="Q2615" s="266"/>
      <c r="R2615" s="331"/>
      <c r="S2615" s="347"/>
      <c r="T2615" s="323"/>
      <c r="U2615" s="325"/>
      <c r="V2615" s="327"/>
      <c r="W2615" s="329"/>
      <c r="X2615" s="325"/>
      <c r="Y2615" s="331"/>
      <c r="Z2615" s="331"/>
      <c r="AA2615" s="331"/>
      <c r="AB2615" s="267"/>
      <c r="AC2615" s="267"/>
      <c r="AD2615" s="238">
        <f>AD2614</f>
        <v>0</v>
      </c>
      <c r="AE2615" s="279" t="e">
        <f>VLOOKUP(AD2615,分类参数表!$I$2:$J$10,2,FALSE)</f>
        <v>#N/A</v>
      </c>
      <c r="AF2615" s="280"/>
      <c r="AG2615" s="266"/>
      <c r="AH2615" s="266"/>
      <c r="AI2615" s="266"/>
      <c r="AJ2615" s="266"/>
      <c r="AK2615" s="266"/>
      <c r="AL2615" s="266"/>
      <c r="AM2615" s="290"/>
      <c r="AN2615" s="291" t="e">
        <f t="shared" si="707"/>
        <v>#DIV/0!</v>
      </c>
      <c r="AO2615" s="297"/>
    </row>
    <row r="2616" spans="1:41" s="219" customFormat="1" ht="15" customHeight="1" x14ac:dyDescent="0.15">
      <c r="A2616" s="235"/>
      <c r="B2616" s="236">
        <f t="shared" si="712"/>
        <v>0</v>
      </c>
      <c r="C2616" s="237">
        <f t="shared" si="712"/>
        <v>0</v>
      </c>
      <c r="D2616" s="238">
        <f>D2615+1</f>
        <v>3</v>
      </c>
      <c r="E2616" s="238"/>
      <c r="F2616" s="239"/>
      <c r="G2616" s="238"/>
      <c r="H2616" s="240"/>
      <c r="I2616" s="240"/>
      <c r="J2616" s="238"/>
      <c r="K2616" s="238"/>
      <c r="L2616" s="238"/>
      <c r="M2616" s="238"/>
      <c r="N2616" s="238"/>
      <c r="O2616" s="256">
        <f t="shared" si="706"/>
        <v>0</v>
      </c>
      <c r="P2616" s="323"/>
      <c r="Q2616" s="266"/>
      <c r="R2616" s="331"/>
      <c r="S2616" s="347"/>
      <c r="T2616" s="323"/>
      <c r="U2616" s="325"/>
      <c r="V2616" s="327"/>
      <c r="W2616" s="329"/>
      <c r="X2616" s="325"/>
      <c r="Y2616" s="331"/>
      <c r="Z2616" s="331"/>
      <c r="AA2616" s="331"/>
      <c r="AB2616" s="268"/>
      <c r="AC2616" s="268"/>
      <c r="AD2616" s="238">
        <f>AD2615</f>
        <v>0</v>
      </c>
      <c r="AE2616" s="279" t="e">
        <f>VLOOKUP(AD2616,分类参数表!$I$2:$J$10,2,FALSE)</f>
        <v>#N/A</v>
      </c>
      <c r="AF2616" s="280"/>
      <c r="AG2616" s="266"/>
      <c r="AH2616" s="266"/>
      <c r="AI2616" s="266"/>
      <c r="AJ2616" s="266"/>
      <c r="AK2616" s="266"/>
      <c r="AL2616" s="266"/>
      <c r="AM2616" s="290"/>
      <c r="AN2616" s="291" t="e">
        <f t="shared" si="707"/>
        <v>#DIV/0!</v>
      </c>
      <c r="AO2616" s="297"/>
    </row>
    <row r="2617" spans="1:41" s="219" customFormat="1" ht="15" customHeight="1" x14ac:dyDescent="0.15">
      <c r="A2617" s="235"/>
      <c r="B2617" s="236">
        <f t="shared" si="712"/>
        <v>0</v>
      </c>
      <c r="C2617" s="237">
        <f t="shared" si="712"/>
        <v>0</v>
      </c>
      <c r="D2617" s="238">
        <f>D2616+1</f>
        <v>4</v>
      </c>
      <c r="E2617" s="238"/>
      <c r="F2617" s="239"/>
      <c r="G2617" s="238"/>
      <c r="H2617" s="238"/>
      <c r="I2617" s="238"/>
      <c r="J2617" s="238"/>
      <c r="K2617" s="238"/>
      <c r="L2617" s="238"/>
      <c r="M2617" s="238"/>
      <c r="N2617" s="238"/>
      <c r="O2617" s="256">
        <f t="shared" si="706"/>
        <v>0</v>
      </c>
      <c r="P2617" s="323"/>
      <c r="Q2617" s="266"/>
      <c r="R2617" s="331"/>
      <c r="S2617" s="347"/>
      <c r="T2617" s="323"/>
      <c r="U2617" s="325"/>
      <c r="V2617" s="327"/>
      <c r="W2617" s="329"/>
      <c r="X2617" s="325"/>
      <c r="Y2617" s="331"/>
      <c r="Z2617" s="331"/>
      <c r="AA2617" s="331"/>
      <c r="AB2617" s="267"/>
      <c r="AC2617" s="267"/>
      <c r="AD2617" s="238">
        <f>AD2616</f>
        <v>0</v>
      </c>
      <c r="AE2617" s="279" t="e">
        <f>VLOOKUP(AD2617,分类参数表!$I$2:$J$10,2,FALSE)</f>
        <v>#N/A</v>
      </c>
      <c r="AF2617" s="280"/>
      <c r="AG2617" s="266"/>
      <c r="AH2617" s="266"/>
      <c r="AI2617" s="266"/>
      <c r="AJ2617" s="266"/>
      <c r="AK2617" s="266"/>
      <c r="AL2617" s="266"/>
      <c r="AM2617" s="290"/>
      <c r="AN2617" s="291" t="e">
        <f t="shared" si="707"/>
        <v>#DIV/0!</v>
      </c>
      <c r="AO2617" s="297"/>
    </row>
    <row r="2618" spans="1:41" s="219" customFormat="1" ht="15" customHeight="1" x14ac:dyDescent="0.15">
      <c r="A2618" s="235"/>
      <c r="B2618" s="236">
        <f t="shared" si="712"/>
        <v>0</v>
      </c>
      <c r="C2618" s="237">
        <f t="shared" si="712"/>
        <v>0</v>
      </c>
      <c r="D2618" s="238">
        <f>D2617+1</f>
        <v>5</v>
      </c>
      <c r="E2618" s="238"/>
      <c r="F2618" s="239"/>
      <c r="G2618" s="238"/>
      <c r="H2618" s="238"/>
      <c r="I2618" s="238"/>
      <c r="J2618" s="238"/>
      <c r="K2618" s="238"/>
      <c r="L2618" s="238"/>
      <c r="M2618" s="238"/>
      <c r="N2618" s="238"/>
      <c r="O2618" s="256">
        <f t="shared" si="706"/>
        <v>0</v>
      </c>
      <c r="P2618" s="323"/>
      <c r="Q2618" s="266"/>
      <c r="R2618" s="331"/>
      <c r="S2618" s="347"/>
      <c r="T2618" s="323"/>
      <c r="U2618" s="325"/>
      <c r="V2618" s="327"/>
      <c r="W2618" s="329"/>
      <c r="X2618" s="325"/>
      <c r="Y2618" s="331"/>
      <c r="Z2618" s="331"/>
      <c r="AA2618" s="331"/>
      <c r="AB2618" s="267"/>
      <c r="AC2618" s="267"/>
      <c r="AD2618" s="238">
        <f>AD2617</f>
        <v>0</v>
      </c>
      <c r="AE2618" s="279" t="e">
        <f>VLOOKUP(AD2618,分类参数表!$I$2:$J$10,2,FALSE)</f>
        <v>#N/A</v>
      </c>
      <c r="AF2618" s="280"/>
      <c r="AG2618" s="266"/>
      <c r="AH2618" s="266"/>
      <c r="AI2618" s="266"/>
      <c r="AJ2618" s="266"/>
      <c r="AK2618" s="266"/>
      <c r="AL2618" s="266"/>
      <c r="AM2618" s="290"/>
      <c r="AN2618" s="291" t="e">
        <f t="shared" si="707"/>
        <v>#DIV/0!</v>
      </c>
      <c r="AO2618" s="297"/>
    </row>
    <row r="2619" spans="1:41" x14ac:dyDescent="0.15">
      <c r="A2619" s="253"/>
      <c r="B2619" s="38"/>
      <c r="C2619" s="37"/>
      <c r="D2619" s="38"/>
      <c r="E2619" s="38"/>
      <c r="F2619" s="38"/>
      <c r="G2619" s="38"/>
      <c r="H2619" s="38"/>
      <c r="I2619" s="38"/>
      <c r="J2619" s="38"/>
      <c r="K2619" s="38"/>
      <c r="L2619" s="38"/>
      <c r="M2619" s="38"/>
      <c r="N2619" s="38"/>
      <c r="O2619" s="38"/>
      <c r="P2619" s="38"/>
      <c r="Q2619" s="67"/>
      <c r="R2619" s="38"/>
      <c r="S2619" s="38"/>
      <c r="T2619" s="38"/>
      <c r="U2619" s="38"/>
      <c r="V2619" s="68"/>
      <c r="W2619" s="67"/>
      <c r="X2619" s="38"/>
      <c r="Y2619" s="68"/>
      <c r="Z2619" s="68"/>
      <c r="AA2619" s="68"/>
      <c r="AB2619" s="68"/>
      <c r="AC2619" s="68"/>
      <c r="AD2619" s="38"/>
      <c r="AE2619" s="286"/>
      <c r="AF2619" s="38"/>
      <c r="AG2619" s="38"/>
      <c r="AH2619" s="38"/>
      <c r="AI2619" s="38"/>
      <c r="AJ2619" s="38"/>
      <c r="AK2619" s="38"/>
      <c r="AL2619" s="38"/>
      <c r="AM2619" s="68"/>
      <c r="AN2619" s="90"/>
      <c r="AO2619" s="98"/>
    </row>
    <row r="2620" spans="1:41" s="218" customFormat="1" ht="15" customHeight="1" x14ac:dyDescent="0.15">
      <c r="A2620" s="229"/>
      <c r="B2620" s="230"/>
      <c r="C2620" s="231"/>
      <c r="D2620" s="232">
        <v>1</v>
      </c>
      <c r="E2620" s="233"/>
      <c r="F2620" s="233"/>
      <c r="G2620" s="232"/>
      <c r="H2620" s="234"/>
      <c r="I2620" s="234"/>
      <c r="J2620" s="232"/>
      <c r="K2620" s="233"/>
      <c r="L2620" s="232"/>
      <c r="M2620" s="232"/>
      <c r="N2620" s="232"/>
      <c r="O2620" s="255">
        <f t="shared" ref="O2620:O2644" si="713">N2620*M2620</f>
        <v>0</v>
      </c>
      <c r="P2620" s="322">
        <f>SUM(O2620:O2624)</f>
        <v>0</v>
      </c>
      <c r="Q2620" s="264"/>
      <c r="R2620" s="330">
        <f>SUMPRODUCT(Q2620:Q2624+0)</f>
        <v>0</v>
      </c>
      <c r="S2620" s="346" t="e">
        <f>R2620/P2620</f>
        <v>#DIV/0!</v>
      </c>
      <c r="T2620" s="322" t="e">
        <f>LOOKUP(S2620,{0.4,0.45,0.5,0.55,0.6,0.65,0.7,0.75,0.8,0.85,0.9,0.95,1},{0.1,0.175,0.25,0.325,0.4,0.475,0.55,0.625,0.7,0.775,0.85,0.925,1})</f>
        <v>#DIV/0!</v>
      </c>
      <c r="U2620" s="324"/>
      <c r="V2620" s="326"/>
      <c r="W2620" s="328"/>
      <c r="X2620" s="324"/>
      <c r="Y2620" s="330">
        <f>R2620-(V2620/10)-X2620</f>
        <v>0</v>
      </c>
      <c r="Z2620" s="330" t="e">
        <f>Y2620*T2620*AE2620</f>
        <v>#DIV/0!</v>
      </c>
      <c r="AA2620" s="330" t="e">
        <f>U2620-V2620+Z2620</f>
        <v>#DIV/0!</v>
      </c>
      <c r="AB2620" s="265"/>
      <c r="AC2620" s="265"/>
      <c r="AD2620" s="276"/>
      <c r="AE2620" s="277" t="e">
        <f>VLOOKUP(AD2620,分类参数表!$I$2:$J$10,2,FALSE)</f>
        <v>#N/A</v>
      </c>
      <c r="AF2620" s="278"/>
      <c r="AG2620" s="264"/>
      <c r="AH2620" s="264"/>
      <c r="AI2620" s="264"/>
      <c r="AJ2620" s="264"/>
      <c r="AK2620" s="264"/>
      <c r="AL2620" s="264"/>
      <c r="AM2620" s="288"/>
      <c r="AN2620" s="289" t="e">
        <f t="shared" ref="AN2620:AN2644" si="714">(Q2620-AM2620)/M2620/N2620</f>
        <v>#DIV/0!</v>
      </c>
      <c r="AO2620" s="296"/>
    </row>
    <row r="2621" spans="1:41" s="219" customFormat="1" ht="15" customHeight="1" x14ac:dyDescent="0.15">
      <c r="A2621" s="235"/>
      <c r="B2621" s="236">
        <f t="shared" ref="B2621:C2624" si="715">B2620</f>
        <v>0</v>
      </c>
      <c r="C2621" s="237">
        <f t="shared" si="715"/>
        <v>0</v>
      </c>
      <c r="D2621" s="238">
        <f>D2620+1</f>
        <v>2</v>
      </c>
      <c r="E2621" s="238"/>
      <c r="F2621" s="239"/>
      <c r="G2621" s="238"/>
      <c r="H2621" s="240"/>
      <c r="I2621" s="240"/>
      <c r="J2621" s="238"/>
      <c r="K2621" s="238"/>
      <c r="L2621" s="238"/>
      <c r="M2621" s="238"/>
      <c r="N2621" s="238"/>
      <c r="O2621" s="256">
        <f t="shared" si="713"/>
        <v>0</v>
      </c>
      <c r="P2621" s="323"/>
      <c r="Q2621" s="266"/>
      <c r="R2621" s="331"/>
      <c r="S2621" s="347"/>
      <c r="T2621" s="323"/>
      <c r="U2621" s="325"/>
      <c r="V2621" s="327"/>
      <c r="W2621" s="329"/>
      <c r="X2621" s="325"/>
      <c r="Y2621" s="331"/>
      <c r="Z2621" s="331"/>
      <c r="AA2621" s="331"/>
      <c r="AB2621" s="267"/>
      <c r="AC2621" s="267"/>
      <c r="AD2621" s="238">
        <f>AD2620</f>
        <v>0</v>
      </c>
      <c r="AE2621" s="279" t="e">
        <f>VLOOKUP(AD2621,分类参数表!$I$2:$J$10,2,FALSE)</f>
        <v>#N/A</v>
      </c>
      <c r="AF2621" s="280"/>
      <c r="AG2621" s="266"/>
      <c r="AH2621" s="266"/>
      <c r="AI2621" s="266"/>
      <c r="AJ2621" s="266"/>
      <c r="AK2621" s="266"/>
      <c r="AL2621" s="266"/>
      <c r="AM2621" s="290"/>
      <c r="AN2621" s="291" t="e">
        <f t="shared" si="714"/>
        <v>#DIV/0!</v>
      </c>
      <c r="AO2621" s="297"/>
    </row>
    <row r="2622" spans="1:41" s="219" customFormat="1" ht="15" customHeight="1" x14ac:dyDescent="0.15">
      <c r="A2622" s="235"/>
      <c r="B2622" s="236">
        <f t="shared" si="715"/>
        <v>0</v>
      </c>
      <c r="C2622" s="237">
        <f t="shared" si="715"/>
        <v>0</v>
      </c>
      <c r="D2622" s="238">
        <f>D2621+1</f>
        <v>3</v>
      </c>
      <c r="E2622" s="238"/>
      <c r="F2622" s="239"/>
      <c r="G2622" s="238"/>
      <c r="H2622" s="240"/>
      <c r="I2622" s="240"/>
      <c r="J2622" s="238"/>
      <c r="K2622" s="238"/>
      <c r="L2622" s="238"/>
      <c r="M2622" s="238"/>
      <c r="N2622" s="238"/>
      <c r="O2622" s="256">
        <f t="shared" si="713"/>
        <v>0</v>
      </c>
      <c r="P2622" s="323"/>
      <c r="Q2622" s="266"/>
      <c r="R2622" s="331"/>
      <c r="S2622" s="347"/>
      <c r="T2622" s="323"/>
      <c r="U2622" s="325"/>
      <c r="V2622" s="327"/>
      <c r="W2622" s="329"/>
      <c r="X2622" s="325"/>
      <c r="Y2622" s="331"/>
      <c r="Z2622" s="331"/>
      <c r="AA2622" s="331"/>
      <c r="AB2622" s="268"/>
      <c r="AC2622" s="268"/>
      <c r="AD2622" s="238">
        <f>AD2621</f>
        <v>0</v>
      </c>
      <c r="AE2622" s="279" t="e">
        <f>VLOOKUP(AD2622,分类参数表!$I$2:$J$10,2,FALSE)</f>
        <v>#N/A</v>
      </c>
      <c r="AF2622" s="280"/>
      <c r="AG2622" s="266"/>
      <c r="AH2622" s="266"/>
      <c r="AI2622" s="266"/>
      <c r="AJ2622" s="266"/>
      <c r="AK2622" s="266"/>
      <c r="AL2622" s="266"/>
      <c r="AM2622" s="290"/>
      <c r="AN2622" s="291" t="e">
        <f t="shared" si="714"/>
        <v>#DIV/0!</v>
      </c>
      <c r="AO2622" s="297"/>
    </row>
    <row r="2623" spans="1:41" s="219" customFormat="1" ht="15" customHeight="1" x14ac:dyDescent="0.15">
      <c r="A2623" s="235"/>
      <c r="B2623" s="236">
        <f t="shared" si="715"/>
        <v>0</v>
      </c>
      <c r="C2623" s="237">
        <f t="shared" si="715"/>
        <v>0</v>
      </c>
      <c r="D2623" s="238">
        <f>D2622+1</f>
        <v>4</v>
      </c>
      <c r="E2623" s="238"/>
      <c r="F2623" s="239"/>
      <c r="G2623" s="238"/>
      <c r="H2623" s="238"/>
      <c r="I2623" s="238"/>
      <c r="J2623" s="238"/>
      <c r="K2623" s="238"/>
      <c r="L2623" s="238"/>
      <c r="M2623" s="238"/>
      <c r="N2623" s="238"/>
      <c r="O2623" s="256">
        <f t="shared" si="713"/>
        <v>0</v>
      </c>
      <c r="P2623" s="323"/>
      <c r="Q2623" s="266"/>
      <c r="R2623" s="331"/>
      <c r="S2623" s="347"/>
      <c r="T2623" s="323"/>
      <c r="U2623" s="325"/>
      <c r="V2623" s="327"/>
      <c r="W2623" s="329"/>
      <c r="X2623" s="325"/>
      <c r="Y2623" s="331"/>
      <c r="Z2623" s="331"/>
      <c r="AA2623" s="331"/>
      <c r="AB2623" s="267"/>
      <c r="AC2623" s="267"/>
      <c r="AD2623" s="238">
        <f>AD2622</f>
        <v>0</v>
      </c>
      <c r="AE2623" s="279" t="e">
        <f>VLOOKUP(AD2623,分类参数表!$I$2:$J$10,2,FALSE)</f>
        <v>#N/A</v>
      </c>
      <c r="AF2623" s="280"/>
      <c r="AG2623" s="266"/>
      <c r="AH2623" s="266"/>
      <c r="AI2623" s="266"/>
      <c r="AJ2623" s="266"/>
      <c r="AK2623" s="266"/>
      <c r="AL2623" s="266"/>
      <c r="AM2623" s="290"/>
      <c r="AN2623" s="291" t="e">
        <f t="shared" si="714"/>
        <v>#DIV/0!</v>
      </c>
      <c r="AO2623" s="297"/>
    </row>
    <row r="2624" spans="1:41" s="219" customFormat="1" ht="15" customHeight="1" x14ac:dyDescent="0.15">
      <c r="A2624" s="235"/>
      <c r="B2624" s="236">
        <f t="shared" si="715"/>
        <v>0</v>
      </c>
      <c r="C2624" s="237">
        <f t="shared" si="715"/>
        <v>0</v>
      </c>
      <c r="D2624" s="238">
        <f>D2623+1</f>
        <v>5</v>
      </c>
      <c r="E2624" s="238"/>
      <c r="F2624" s="239"/>
      <c r="G2624" s="238"/>
      <c r="H2624" s="238"/>
      <c r="I2624" s="238"/>
      <c r="J2624" s="238"/>
      <c r="K2624" s="238"/>
      <c r="L2624" s="238"/>
      <c r="M2624" s="238"/>
      <c r="N2624" s="238"/>
      <c r="O2624" s="256">
        <f t="shared" si="713"/>
        <v>0</v>
      </c>
      <c r="P2624" s="323"/>
      <c r="Q2624" s="266"/>
      <c r="R2624" s="331"/>
      <c r="S2624" s="347"/>
      <c r="T2624" s="323"/>
      <c r="U2624" s="325"/>
      <c r="V2624" s="327"/>
      <c r="W2624" s="329"/>
      <c r="X2624" s="325"/>
      <c r="Y2624" s="331"/>
      <c r="Z2624" s="331"/>
      <c r="AA2624" s="331"/>
      <c r="AB2624" s="267"/>
      <c r="AC2624" s="267"/>
      <c r="AD2624" s="238">
        <f>AD2623</f>
        <v>0</v>
      </c>
      <c r="AE2624" s="279" t="e">
        <f>VLOOKUP(AD2624,分类参数表!$I$2:$J$10,2,FALSE)</f>
        <v>#N/A</v>
      </c>
      <c r="AF2624" s="280"/>
      <c r="AG2624" s="266"/>
      <c r="AH2624" s="266"/>
      <c r="AI2624" s="266"/>
      <c r="AJ2624" s="266"/>
      <c r="AK2624" s="266"/>
      <c r="AL2624" s="266"/>
      <c r="AM2624" s="290"/>
      <c r="AN2624" s="291" t="e">
        <f t="shared" si="714"/>
        <v>#DIV/0!</v>
      </c>
      <c r="AO2624" s="297"/>
    </row>
    <row r="2625" spans="1:41" s="220" customFormat="1" ht="15" customHeight="1" x14ac:dyDescent="0.15">
      <c r="A2625" s="241"/>
      <c r="B2625" s="242"/>
      <c r="C2625" s="243"/>
      <c r="D2625" s="244">
        <v>1</v>
      </c>
      <c r="E2625" s="245"/>
      <c r="F2625" s="245"/>
      <c r="G2625" s="244"/>
      <c r="H2625" s="246"/>
      <c r="I2625" s="246"/>
      <c r="J2625" s="244"/>
      <c r="K2625" s="245"/>
      <c r="L2625" s="244"/>
      <c r="M2625" s="244"/>
      <c r="N2625" s="244"/>
      <c r="O2625" s="257">
        <f t="shared" si="713"/>
        <v>0</v>
      </c>
      <c r="P2625" s="332">
        <f>SUM(O2625:O2629)</f>
        <v>0</v>
      </c>
      <c r="Q2625" s="269"/>
      <c r="R2625" s="318">
        <f>SUMPRODUCT(Q2625:Q2629+0)</f>
        <v>0</v>
      </c>
      <c r="S2625" s="334" t="e">
        <f>R2625/P2625</f>
        <v>#DIV/0!</v>
      </c>
      <c r="T2625" s="332" t="e">
        <f>LOOKUP(S2625,{0.4,0.45,0.5,0.55,0.6,0.65,0.7,0.75,0.8,0.85,0.9,0.95,1},{0.1,0.175,0.25,0.325,0.4,0.475,0.55,0.625,0.7,0.775,0.85,0.925,1})</f>
        <v>#DIV/0!</v>
      </c>
      <c r="U2625" s="320"/>
      <c r="V2625" s="344"/>
      <c r="W2625" s="342"/>
      <c r="X2625" s="320"/>
      <c r="Y2625" s="318">
        <f>R2625-(V2625/10)-X2625</f>
        <v>0</v>
      </c>
      <c r="Z2625" s="318" t="e">
        <f>Y2625*T2625*AE2625</f>
        <v>#DIV/0!</v>
      </c>
      <c r="AA2625" s="318" t="e">
        <f>U2625-V2625+Z2625</f>
        <v>#DIV/0!</v>
      </c>
      <c r="AB2625" s="270"/>
      <c r="AC2625" s="270"/>
      <c r="AD2625" s="281"/>
      <c r="AE2625" s="282" t="e">
        <f>VLOOKUP(AD2625,分类参数表!$I$2:$J$10,2,FALSE)</f>
        <v>#N/A</v>
      </c>
      <c r="AF2625" s="283"/>
      <c r="AG2625" s="269"/>
      <c r="AH2625" s="269"/>
      <c r="AI2625" s="269"/>
      <c r="AJ2625" s="269"/>
      <c r="AK2625" s="269"/>
      <c r="AL2625" s="269"/>
      <c r="AM2625" s="292"/>
      <c r="AN2625" s="293" t="e">
        <f t="shared" si="714"/>
        <v>#DIV/0!</v>
      </c>
      <c r="AO2625" s="298"/>
    </row>
    <row r="2626" spans="1:41" s="221" customFormat="1" ht="15" customHeight="1" x14ac:dyDescent="0.15">
      <c r="A2626" s="247"/>
      <c r="B2626" s="248">
        <f t="shared" ref="B2626:C2629" si="716">B2625</f>
        <v>0</v>
      </c>
      <c r="C2626" s="249">
        <f t="shared" si="716"/>
        <v>0</v>
      </c>
      <c r="D2626" s="250">
        <f>D2625+1</f>
        <v>2</v>
      </c>
      <c r="E2626" s="250"/>
      <c r="F2626" s="251"/>
      <c r="G2626" s="250"/>
      <c r="H2626" s="252"/>
      <c r="I2626" s="252"/>
      <c r="J2626" s="250"/>
      <c r="K2626" s="250"/>
      <c r="L2626" s="250"/>
      <c r="M2626" s="250"/>
      <c r="N2626" s="250"/>
      <c r="O2626" s="258">
        <f t="shared" si="713"/>
        <v>0</v>
      </c>
      <c r="P2626" s="333"/>
      <c r="Q2626" s="271"/>
      <c r="R2626" s="319"/>
      <c r="S2626" s="335"/>
      <c r="T2626" s="333"/>
      <c r="U2626" s="321"/>
      <c r="V2626" s="345"/>
      <c r="W2626" s="343"/>
      <c r="X2626" s="321"/>
      <c r="Y2626" s="319"/>
      <c r="Z2626" s="319"/>
      <c r="AA2626" s="319"/>
      <c r="AB2626" s="272"/>
      <c r="AC2626" s="272"/>
      <c r="AD2626" s="250">
        <f>AD2625</f>
        <v>0</v>
      </c>
      <c r="AE2626" s="284" t="e">
        <f>VLOOKUP(AD2626,分类参数表!$I$2:$J$10,2,FALSE)</f>
        <v>#N/A</v>
      </c>
      <c r="AF2626" s="285"/>
      <c r="AG2626" s="271"/>
      <c r="AH2626" s="271"/>
      <c r="AI2626" s="271"/>
      <c r="AJ2626" s="271"/>
      <c r="AK2626" s="271"/>
      <c r="AL2626" s="271"/>
      <c r="AM2626" s="294"/>
      <c r="AN2626" s="295" t="e">
        <f t="shared" si="714"/>
        <v>#DIV/0!</v>
      </c>
      <c r="AO2626" s="299"/>
    </row>
    <row r="2627" spans="1:41" s="221" customFormat="1" ht="15" customHeight="1" x14ac:dyDescent="0.15">
      <c r="A2627" s="247"/>
      <c r="B2627" s="248">
        <f t="shared" si="716"/>
        <v>0</v>
      </c>
      <c r="C2627" s="249">
        <f t="shared" si="716"/>
        <v>0</v>
      </c>
      <c r="D2627" s="250">
        <f>D2626+1</f>
        <v>3</v>
      </c>
      <c r="E2627" s="250"/>
      <c r="F2627" s="251"/>
      <c r="G2627" s="250"/>
      <c r="H2627" s="252"/>
      <c r="I2627" s="252"/>
      <c r="J2627" s="250"/>
      <c r="K2627" s="250"/>
      <c r="L2627" s="250"/>
      <c r="M2627" s="250"/>
      <c r="N2627" s="250"/>
      <c r="O2627" s="258">
        <f t="shared" si="713"/>
        <v>0</v>
      </c>
      <c r="P2627" s="333"/>
      <c r="Q2627" s="271"/>
      <c r="R2627" s="319"/>
      <c r="S2627" s="335"/>
      <c r="T2627" s="333"/>
      <c r="U2627" s="321"/>
      <c r="V2627" s="345"/>
      <c r="W2627" s="343"/>
      <c r="X2627" s="321"/>
      <c r="Y2627" s="319"/>
      <c r="Z2627" s="319"/>
      <c r="AA2627" s="319"/>
      <c r="AB2627" s="273"/>
      <c r="AC2627" s="273"/>
      <c r="AD2627" s="250">
        <f>AD2626</f>
        <v>0</v>
      </c>
      <c r="AE2627" s="284" t="e">
        <f>VLOOKUP(AD2627,分类参数表!$I$2:$J$10,2,FALSE)</f>
        <v>#N/A</v>
      </c>
      <c r="AF2627" s="285"/>
      <c r="AG2627" s="271"/>
      <c r="AH2627" s="271"/>
      <c r="AI2627" s="271"/>
      <c r="AJ2627" s="271"/>
      <c r="AK2627" s="271"/>
      <c r="AL2627" s="271"/>
      <c r="AM2627" s="294"/>
      <c r="AN2627" s="295" t="e">
        <f t="shared" si="714"/>
        <v>#DIV/0!</v>
      </c>
      <c r="AO2627" s="299"/>
    </row>
    <row r="2628" spans="1:41" s="221" customFormat="1" ht="15" customHeight="1" x14ac:dyDescent="0.15">
      <c r="A2628" s="247"/>
      <c r="B2628" s="248">
        <f t="shared" si="716"/>
        <v>0</v>
      </c>
      <c r="C2628" s="249">
        <f t="shared" si="716"/>
        <v>0</v>
      </c>
      <c r="D2628" s="250">
        <f>D2627+1</f>
        <v>4</v>
      </c>
      <c r="E2628" s="250"/>
      <c r="F2628" s="251"/>
      <c r="G2628" s="250"/>
      <c r="H2628" s="250"/>
      <c r="I2628" s="250"/>
      <c r="J2628" s="250"/>
      <c r="K2628" s="250"/>
      <c r="L2628" s="250"/>
      <c r="M2628" s="250"/>
      <c r="N2628" s="250"/>
      <c r="O2628" s="258">
        <f t="shared" si="713"/>
        <v>0</v>
      </c>
      <c r="P2628" s="333"/>
      <c r="Q2628" s="271"/>
      <c r="R2628" s="319"/>
      <c r="S2628" s="335"/>
      <c r="T2628" s="333"/>
      <c r="U2628" s="321"/>
      <c r="V2628" s="345"/>
      <c r="W2628" s="343"/>
      <c r="X2628" s="321"/>
      <c r="Y2628" s="319"/>
      <c r="Z2628" s="319"/>
      <c r="AA2628" s="319"/>
      <c r="AB2628" s="272"/>
      <c r="AC2628" s="272"/>
      <c r="AD2628" s="250">
        <f>AD2627</f>
        <v>0</v>
      </c>
      <c r="AE2628" s="284" t="e">
        <f>VLOOKUP(AD2628,分类参数表!$I$2:$J$10,2,FALSE)</f>
        <v>#N/A</v>
      </c>
      <c r="AF2628" s="285"/>
      <c r="AG2628" s="271"/>
      <c r="AH2628" s="271"/>
      <c r="AI2628" s="271"/>
      <c r="AJ2628" s="271"/>
      <c r="AK2628" s="271"/>
      <c r="AL2628" s="271"/>
      <c r="AM2628" s="294"/>
      <c r="AN2628" s="295" t="e">
        <f t="shared" si="714"/>
        <v>#DIV/0!</v>
      </c>
      <c r="AO2628" s="299"/>
    </row>
    <row r="2629" spans="1:41" s="221" customFormat="1" ht="15" customHeight="1" x14ac:dyDescent="0.15">
      <c r="A2629" s="247"/>
      <c r="B2629" s="248">
        <f t="shared" si="716"/>
        <v>0</v>
      </c>
      <c r="C2629" s="249">
        <f t="shared" si="716"/>
        <v>0</v>
      </c>
      <c r="D2629" s="250">
        <f>D2628+1</f>
        <v>5</v>
      </c>
      <c r="E2629" s="250"/>
      <c r="F2629" s="251"/>
      <c r="G2629" s="250"/>
      <c r="H2629" s="250"/>
      <c r="I2629" s="250"/>
      <c r="J2629" s="250"/>
      <c r="K2629" s="250"/>
      <c r="L2629" s="250"/>
      <c r="M2629" s="250"/>
      <c r="N2629" s="250"/>
      <c r="O2629" s="258">
        <f t="shared" si="713"/>
        <v>0</v>
      </c>
      <c r="P2629" s="333"/>
      <c r="Q2629" s="271"/>
      <c r="R2629" s="319"/>
      <c r="S2629" s="335"/>
      <c r="T2629" s="333"/>
      <c r="U2629" s="321"/>
      <c r="V2629" s="345"/>
      <c r="W2629" s="343"/>
      <c r="X2629" s="321"/>
      <c r="Y2629" s="319"/>
      <c r="Z2629" s="319"/>
      <c r="AA2629" s="319"/>
      <c r="AB2629" s="272"/>
      <c r="AC2629" s="272"/>
      <c r="AD2629" s="250">
        <f>AD2628</f>
        <v>0</v>
      </c>
      <c r="AE2629" s="284" t="e">
        <f>VLOOKUP(AD2629,分类参数表!$I$2:$J$10,2,FALSE)</f>
        <v>#N/A</v>
      </c>
      <c r="AF2629" s="285"/>
      <c r="AG2629" s="271"/>
      <c r="AH2629" s="271"/>
      <c r="AI2629" s="271"/>
      <c r="AJ2629" s="271"/>
      <c r="AK2629" s="271"/>
      <c r="AL2629" s="271"/>
      <c r="AM2629" s="294"/>
      <c r="AN2629" s="295" t="e">
        <f t="shared" si="714"/>
        <v>#DIV/0!</v>
      </c>
      <c r="AO2629" s="299"/>
    </row>
    <row r="2630" spans="1:41" s="218" customFormat="1" ht="15" customHeight="1" x14ac:dyDescent="0.15">
      <c r="A2630" s="229"/>
      <c r="B2630" s="230"/>
      <c r="C2630" s="231"/>
      <c r="D2630" s="232">
        <v>1</v>
      </c>
      <c r="E2630" s="233"/>
      <c r="F2630" s="233"/>
      <c r="G2630" s="232"/>
      <c r="H2630" s="234"/>
      <c r="I2630" s="234"/>
      <c r="J2630" s="232"/>
      <c r="K2630" s="233"/>
      <c r="L2630" s="232"/>
      <c r="M2630" s="232"/>
      <c r="N2630" s="232"/>
      <c r="O2630" s="255">
        <f t="shared" si="713"/>
        <v>0</v>
      </c>
      <c r="P2630" s="322">
        <f>SUM(O2630:O2634)</f>
        <v>0</v>
      </c>
      <c r="Q2630" s="264"/>
      <c r="R2630" s="330">
        <f>SUMPRODUCT(Q2630:Q2634+0)</f>
        <v>0</v>
      </c>
      <c r="S2630" s="346" t="e">
        <f>R2630/P2630</f>
        <v>#DIV/0!</v>
      </c>
      <c r="T2630" s="322" t="e">
        <f>LOOKUP(S2630,{0.4,0.45,0.5,0.55,0.6,0.65,0.7,0.75,0.8,0.85,0.9,0.95,1},{0.1,0.175,0.25,0.325,0.4,0.475,0.55,0.625,0.7,0.775,0.85,0.925,1})</f>
        <v>#DIV/0!</v>
      </c>
      <c r="U2630" s="324"/>
      <c r="V2630" s="326"/>
      <c r="W2630" s="328"/>
      <c r="X2630" s="324"/>
      <c r="Y2630" s="330">
        <f>R2630-(V2630/10)-X2630</f>
        <v>0</v>
      </c>
      <c r="Z2630" s="330" t="e">
        <f>Y2630*T2630*AE2630</f>
        <v>#DIV/0!</v>
      </c>
      <c r="AA2630" s="330" t="e">
        <f>U2630-V2630+Z2630</f>
        <v>#DIV/0!</v>
      </c>
      <c r="AB2630" s="265"/>
      <c r="AC2630" s="265"/>
      <c r="AD2630" s="276"/>
      <c r="AE2630" s="277" t="e">
        <f>VLOOKUP(AD2630,分类参数表!$I$2:$J$10,2,FALSE)</f>
        <v>#N/A</v>
      </c>
      <c r="AF2630" s="278"/>
      <c r="AG2630" s="264"/>
      <c r="AH2630" s="264"/>
      <c r="AI2630" s="264"/>
      <c r="AJ2630" s="264"/>
      <c r="AK2630" s="264"/>
      <c r="AL2630" s="264"/>
      <c r="AM2630" s="288"/>
      <c r="AN2630" s="289" t="e">
        <f t="shared" si="714"/>
        <v>#DIV/0!</v>
      </c>
      <c r="AO2630" s="296"/>
    </row>
    <row r="2631" spans="1:41" s="219" customFormat="1" ht="15" customHeight="1" x14ac:dyDescent="0.15">
      <c r="A2631" s="235"/>
      <c r="B2631" s="236">
        <f t="shared" ref="B2631:C2634" si="717">B2630</f>
        <v>0</v>
      </c>
      <c r="C2631" s="237">
        <f t="shared" si="717"/>
        <v>0</v>
      </c>
      <c r="D2631" s="238">
        <f>D2630+1</f>
        <v>2</v>
      </c>
      <c r="E2631" s="238"/>
      <c r="F2631" s="239"/>
      <c r="G2631" s="238"/>
      <c r="H2631" s="240"/>
      <c r="I2631" s="240"/>
      <c r="J2631" s="238"/>
      <c r="K2631" s="238"/>
      <c r="L2631" s="238"/>
      <c r="M2631" s="238"/>
      <c r="N2631" s="238"/>
      <c r="O2631" s="256">
        <f t="shared" si="713"/>
        <v>0</v>
      </c>
      <c r="P2631" s="323"/>
      <c r="Q2631" s="266"/>
      <c r="R2631" s="331"/>
      <c r="S2631" s="347"/>
      <c r="T2631" s="323"/>
      <c r="U2631" s="325"/>
      <c r="V2631" s="327"/>
      <c r="W2631" s="329"/>
      <c r="X2631" s="325"/>
      <c r="Y2631" s="331"/>
      <c r="Z2631" s="331"/>
      <c r="AA2631" s="331"/>
      <c r="AB2631" s="267"/>
      <c r="AC2631" s="267"/>
      <c r="AD2631" s="238">
        <f>AD2630</f>
        <v>0</v>
      </c>
      <c r="AE2631" s="279" t="e">
        <f>VLOOKUP(AD2631,分类参数表!$I$2:$J$10,2,FALSE)</f>
        <v>#N/A</v>
      </c>
      <c r="AF2631" s="280"/>
      <c r="AG2631" s="266"/>
      <c r="AH2631" s="266"/>
      <c r="AI2631" s="266"/>
      <c r="AJ2631" s="266"/>
      <c r="AK2631" s="266"/>
      <c r="AL2631" s="266"/>
      <c r="AM2631" s="290"/>
      <c r="AN2631" s="291" t="e">
        <f t="shared" si="714"/>
        <v>#DIV/0!</v>
      </c>
      <c r="AO2631" s="297"/>
    </row>
    <row r="2632" spans="1:41" s="219" customFormat="1" ht="15" customHeight="1" x14ac:dyDescent="0.15">
      <c r="A2632" s="235"/>
      <c r="B2632" s="236">
        <f t="shared" si="717"/>
        <v>0</v>
      </c>
      <c r="C2632" s="237">
        <f t="shared" si="717"/>
        <v>0</v>
      </c>
      <c r="D2632" s="238">
        <f>D2631+1</f>
        <v>3</v>
      </c>
      <c r="E2632" s="238"/>
      <c r="F2632" s="239"/>
      <c r="G2632" s="238"/>
      <c r="H2632" s="240"/>
      <c r="I2632" s="240"/>
      <c r="J2632" s="238"/>
      <c r="K2632" s="238"/>
      <c r="L2632" s="238"/>
      <c r="M2632" s="238"/>
      <c r="N2632" s="238"/>
      <c r="O2632" s="256">
        <f t="shared" si="713"/>
        <v>0</v>
      </c>
      <c r="P2632" s="323"/>
      <c r="Q2632" s="266"/>
      <c r="R2632" s="331"/>
      <c r="S2632" s="347"/>
      <c r="T2632" s="323"/>
      <c r="U2632" s="325"/>
      <c r="V2632" s="327"/>
      <c r="W2632" s="329"/>
      <c r="X2632" s="325"/>
      <c r="Y2632" s="331"/>
      <c r="Z2632" s="331"/>
      <c r="AA2632" s="331"/>
      <c r="AB2632" s="268"/>
      <c r="AC2632" s="268"/>
      <c r="AD2632" s="238">
        <f>AD2631</f>
        <v>0</v>
      </c>
      <c r="AE2632" s="279" t="e">
        <f>VLOOKUP(AD2632,分类参数表!$I$2:$J$10,2,FALSE)</f>
        <v>#N/A</v>
      </c>
      <c r="AF2632" s="280"/>
      <c r="AG2632" s="266"/>
      <c r="AH2632" s="266"/>
      <c r="AI2632" s="266"/>
      <c r="AJ2632" s="266"/>
      <c r="AK2632" s="266"/>
      <c r="AL2632" s="266"/>
      <c r="AM2632" s="290"/>
      <c r="AN2632" s="291" t="e">
        <f t="shared" si="714"/>
        <v>#DIV/0!</v>
      </c>
      <c r="AO2632" s="297"/>
    </row>
    <row r="2633" spans="1:41" s="219" customFormat="1" ht="15" customHeight="1" x14ac:dyDescent="0.15">
      <c r="A2633" s="235"/>
      <c r="B2633" s="236">
        <f t="shared" si="717"/>
        <v>0</v>
      </c>
      <c r="C2633" s="237">
        <f t="shared" si="717"/>
        <v>0</v>
      </c>
      <c r="D2633" s="238">
        <f>D2632+1</f>
        <v>4</v>
      </c>
      <c r="E2633" s="238"/>
      <c r="F2633" s="239"/>
      <c r="G2633" s="238"/>
      <c r="H2633" s="238"/>
      <c r="I2633" s="238"/>
      <c r="J2633" s="238"/>
      <c r="K2633" s="238"/>
      <c r="L2633" s="238"/>
      <c r="M2633" s="238"/>
      <c r="N2633" s="238"/>
      <c r="O2633" s="256">
        <f t="shared" si="713"/>
        <v>0</v>
      </c>
      <c r="P2633" s="323"/>
      <c r="Q2633" s="266"/>
      <c r="R2633" s="331"/>
      <c r="S2633" s="347"/>
      <c r="T2633" s="323"/>
      <c r="U2633" s="325"/>
      <c r="V2633" s="327"/>
      <c r="W2633" s="329"/>
      <c r="X2633" s="325"/>
      <c r="Y2633" s="331"/>
      <c r="Z2633" s="331"/>
      <c r="AA2633" s="331"/>
      <c r="AB2633" s="267"/>
      <c r="AC2633" s="267"/>
      <c r="AD2633" s="238">
        <f>AD2632</f>
        <v>0</v>
      </c>
      <c r="AE2633" s="279" t="e">
        <f>VLOOKUP(AD2633,分类参数表!$I$2:$J$10,2,FALSE)</f>
        <v>#N/A</v>
      </c>
      <c r="AF2633" s="280"/>
      <c r="AG2633" s="266"/>
      <c r="AH2633" s="266"/>
      <c r="AI2633" s="266"/>
      <c r="AJ2633" s="266"/>
      <c r="AK2633" s="266"/>
      <c r="AL2633" s="266"/>
      <c r="AM2633" s="290"/>
      <c r="AN2633" s="291" t="e">
        <f t="shared" si="714"/>
        <v>#DIV/0!</v>
      </c>
      <c r="AO2633" s="297"/>
    </row>
    <row r="2634" spans="1:41" s="219" customFormat="1" ht="15" customHeight="1" x14ac:dyDescent="0.15">
      <c r="A2634" s="235"/>
      <c r="B2634" s="236">
        <f t="shared" si="717"/>
        <v>0</v>
      </c>
      <c r="C2634" s="237">
        <f t="shared" si="717"/>
        <v>0</v>
      </c>
      <c r="D2634" s="238">
        <f>D2633+1</f>
        <v>5</v>
      </c>
      <c r="E2634" s="238"/>
      <c r="F2634" s="239"/>
      <c r="G2634" s="238"/>
      <c r="H2634" s="238"/>
      <c r="I2634" s="238"/>
      <c r="J2634" s="238"/>
      <c r="K2634" s="238"/>
      <c r="L2634" s="238"/>
      <c r="M2634" s="238"/>
      <c r="N2634" s="238"/>
      <c r="O2634" s="256">
        <f t="shared" si="713"/>
        <v>0</v>
      </c>
      <c r="P2634" s="323"/>
      <c r="Q2634" s="266"/>
      <c r="R2634" s="331"/>
      <c r="S2634" s="347"/>
      <c r="T2634" s="323"/>
      <c r="U2634" s="325"/>
      <c r="V2634" s="327"/>
      <c r="W2634" s="329"/>
      <c r="X2634" s="325"/>
      <c r="Y2634" s="331"/>
      <c r="Z2634" s="331"/>
      <c r="AA2634" s="331"/>
      <c r="AB2634" s="267"/>
      <c r="AC2634" s="267"/>
      <c r="AD2634" s="238">
        <f>AD2633</f>
        <v>0</v>
      </c>
      <c r="AE2634" s="279" t="e">
        <f>VLOOKUP(AD2634,分类参数表!$I$2:$J$10,2,FALSE)</f>
        <v>#N/A</v>
      </c>
      <c r="AF2634" s="280"/>
      <c r="AG2634" s="266"/>
      <c r="AH2634" s="266"/>
      <c r="AI2634" s="266"/>
      <c r="AJ2634" s="266"/>
      <c r="AK2634" s="266"/>
      <c r="AL2634" s="266"/>
      <c r="AM2634" s="290"/>
      <c r="AN2634" s="291" t="e">
        <f t="shared" si="714"/>
        <v>#DIV/0!</v>
      </c>
      <c r="AO2634" s="297"/>
    </row>
    <row r="2635" spans="1:41" s="220" customFormat="1" ht="15" customHeight="1" x14ac:dyDescent="0.15">
      <c r="A2635" s="241"/>
      <c r="B2635" s="242"/>
      <c r="C2635" s="243"/>
      <c r="D2635" s="244">
        <v>1</v>
      </c>
      <c r="E2635" s="245"/>
      <c r="F2635" s="245"/>
      <c r="G2635" s="244"/>
      <c r="H2635" s="246"/>
      <c r="I2635" s="246"/>
      <c r="J2635" s="244"/>
      <c r="K2635" s="245"/>
      <c r="L2635" s="244"/>
      <c r="M2635" s="244"/>
      <c r="N2635" s="244"/>
      <c r="O2635" s="257">
        <f t="shared" si="713"/>
        <v>0</v>
      </c>
      <c r="P2635" s="332">
        <f>SUM(O2635:O2639)</f>
        <v>0</v>
      </c>
      <c r="Q2635" s="269"/>
      <c r="R2635" s="318">
        <f>SUMPRODUCT(Q2635:Q2639+0)</f>
        <v>0</v>
      </c>
      <c r="S2635" s="334" t="e">
        <f>R2635/P2635</f>
        <v>#DIV/0!</v>
      </c>
      <c r="T2635" s="332" t="e">
        <f>LOOKUP(S2635,{0.4,0.45,0.5,0.55,0.6,0.65,0.7,0.75,0.8,0.85,0.9,0.95,1},{0.1,0.175,0.25,0.325,0.4,0.475,0.55,0.625,0.7,0.775,0.85,0.925,1})</f>
        <v>#DIV/0!</v>
      </c>
      <c r="U2635" s="320"/>
      <c r="V2635" s="344"/>
      <c r="W2635" s="342"/>
      <c r="X2635" s="320"/>
      <c r="Y2635" s="318">
        <f>R2635-(V2635/10)-X2635</f>
        <v>0</v>
      </c>
      <c r="Z2635" s="318" t="e">
        <f>Y2635*T2635*AE2635</f>
        <v>#DIV/0!</v>
      </c>
      <c r="AA2635" s="318" t="e">
        <f>U2635-V2635+Z2635</f>
        <v>#DIV/0!</v>
      </c>
      <c r="AB2635" s="270"/>
      <c r="AC2635" s="270"/>
      <c r="AD2635" s="281"/>
      <c r="AE2635" s="282" t="e">
        <f>VLOOKUP(AD2635,分类参数表!$I$2:$J$10,2,FALSE)</f>
        <v>#N/A</v>
      </c>
      <c r="AF2635" s="283"/>
      <c r="AG2635" s="269"/>
      <c r="AH2635" s="269"/>
      <c r="AI2635" s="269"/>
      <c r="AJ2635" s="269"/>
      <c r="AK2635" s="269"/>
      <c r="AL2635" s="269"/>
      <c r="AM2635" s="292"/>
      <c r="AN2635" s="293" t="e">
        <f t="shared" si="714"/>
        <v>#DIV/0!</v>
      </c>
      <c r="AO2635" s="298"/>
    </row>
    <row r="2636" spans="1:41" s="221" customFormat="1" ht="15" customHeight="1" x14ac:dyDescent="0.15">
      <c r="A2636" s="247"/>
      <c r="B2636" s="248">
        <f t="shared" ref="B2636:C2639" si="718">B2635</f>
        <v>0</v>
      </c>
      <c r="C2636" s="249">
        <f t="shared" si="718"/>
        <v>0</v>
      </c>
      <c r="D2636" s="250">
        <f>D2635+1</f>
        <v>2</v>
      </c>
      <c r="E2636" s="250"/>
      <c r="F2636" s="251"/>
      <c r="G2636" s="250"/>
      <c r="H2636" s="252"/>
      <c r="I2636" s="252"/>
      <c r="J2636" s="250"/>
      <c r="K2636" s="250"/>
      <c r="L2636" s="250"/>
      <c r="M2636" s="250"/>
      <c r="N2636" s="250"/>
      <c r="O2636" s="258">
        <f t="shared" si="713"/>
        <v>0</v>
      </c>
      <c r="P2636" s="333"/>
      <c r="Q2636" s="271"/>
      <c r="R2636" s="319"/>
      <c r="S2636" s="335"/>
      <c r="T2636" s="333"/>
      <c r="U2636" s="321"/>
      <c r="V2636" s="345"/>
      <c r="W2636" s="343"/>
      <c r="X2636" s="321"/>
      <c r="Y2636" s="319"/>
      <c r="Z2636" s="319"/>
      <c r="AA2636" s="319"/>
      <c r="AB2636" s="272"/>
      <c r="AC2636" s="272"/>
      <c r="AD2636" s="250">
        <f>AD2635</f>
        <v>0</v>
      </c>
      <c r="AE2636" s="284" t="e">
        <f>VLOOKUP(AD2636,分类参数表!$I$2:$J$10,2,FALSE)</f>
        <v>#N/A</v>
      </c>
      <c r="AF2636" s="285"/>
      <c r="AG2636" s="271"/>
      <c r="AH2636" s="271"/>
      <c r="AI2636" s="271"/>
      <c r="AJ2636" s="271"/>
      <c r="AK2636" s="271"/>
      <c r="AL2636" s="271"/>
      <c r="AM2636" s="294"/>
      <c r="AN2636" s="295" t="e">
        <f t="shared" si="714"/>
        <v>#DIV/0!</v>
      </c>
      <c r="AO2636" s="299"/>
    </row>
    <row r="2637" spans="1:41" s="221" customFormat="1" ht="15" customHeight="1" x14ac:dyDescent="0.15">
      <c r="A2637" s="247"/>
      <c r="B2637" s="248">
        <f t="shared" si="718"/>
        <v>0</v>
      </c>
      <c r="C2637" s="249">
        <f t="shared" si="718"/>
        <v>0</v>
      </c>
      <c r="D2637" s="250">
        <f>D2636+1</f>
        <v>3</v>
      </c>
      <c r="E2637" s="250"/>
      <c r="F2637" s="251"/>
      <c r="G2637" s="250"/>
      <c r="H2637" s="252"/>
      <c r="I2637" s="252"/>
      <c r="J2637" s="250"/>
      <c r="K2637" s="250"/>
      <c r="L2637" s="250"/>
      <c r="M2637" s="250"/>
      <c r="N2637" s="250"/>
      <c r="O2637" s="258">
        <f t="shared" si="713"/>
        <v>0</v>
      </c>
      <c r="P2637" s="333"/>
      <c r="Q2637" s="271"/>
      <c r="R2637" s="319"/>
      <c r="S2637" s="335"/>
      <c r="T2637" s="333"/>
      <c r="U2637" s="321"/>
      <c r="V2637" s="345"/>
      <c r="W2637" s="343"/>
      <c r="X2637" s="321"/>
      <c r="Y2637" s="319"/>
      <c r="Z2637" s="319"/>
      <c r="AA2637" s="319"/>
      <c r="AB2637" s="273"/>
      <c r="AC2637" s="273"/>
      <c r="AD2637" s="250">
        <f>AD2636</f>
        <v>0</v>
      </c>
      <c r="AE2637" s="284" t="e">
        <f>VLOOKUP(AD2637,分类参数表!$I$2:$J$10,2,FALSE)</f>
        <v>#N/A</v>
      </c>
      <c r="AF2637" s="285"/>
      <c r="AG2637" s="271"/>
      <c r="AH2637" s="271"/>
      <c r="AI2637" s="271"/>
      <c r="AJ2637" s="271"/>
      <c r="AK2637" s="271"/>
      <c r="AL2637" s="271"/>
      <c r="AM2637" s="294"/>
      <c r="AN2637" s="295" t="e">
        <f t="shared" si="714"/>
        <v>#DIV/0!</v>
      </c>
      <c r="AO2637" s="299"/>
    </row>
    <row r="2638" spans="1:41" s="221" customFormat="1" ht="15" customHeight="1" x14ac:dyDescent="0.15">
      <c r="A2638" s="247"/>
      <c r="B2638" s="248">
        <f t="shared" si="718"/>
        <v>0</v>
      </c>
      <c r="C2638" s="249">
        <f t="shared" si="718"/>
        <v>0</v>
      </c>
      <c r="D2638" s="250">
        <f>D2637+1</f>
        <v>4</v>
      </c>
      <c r="E2638" s="250"/>
      <c r="F2638" s="251"/>
      <c r="G2638" s="250"/>
      <c r="H2638" s="250"/>
      <c r="I2638" s="250"/>
      <c r="J2638" s="250"/>
      <c r="K2638" s="250"/>
      <c r="L2638" s="250"/>
      <c r="M2638" s="250"/>
      <c r="N2638" s="250"/>
      <c r="O2638" s="258">
        <f t="shared" si="713"/>
        <v>0</v>
      </c>
      <c r="P2638" s="333"/>
      <c r="Q2638" s="271"/>
      <c r="R2638" s="319"/>
      <c r="S2638" s="335"/>
      <c r="T2638" s="333"/>
      <c r="U2638" s="321"/>
      <c r="V2638" s="345"/>
      <c r="W2638" s="343"/>
      <c r="X2638" s="321"/>
      <c r="Y2638" s="319"/>
      <c r="Z2638" s="319"/>
      <c r="AA2638" s="319"/>
      <c r="AB2638" s="272"/>
      <c r="AC2638" s="272"/>
      <c r="AD2638" s="250">
        <f>AD2637</f>
        <v>0</v>
      </c>
      <c r="AE2638" s="284" t="e">
        <f>VLOOKUP(AD2638,分类参数表!$I$2:$J$10,2,FALSE)</f>
        <v>#N/A</v>
      </c>
      <c r="AF2638" s="285"/>
      <c r="AG2638" s="271"/>
      <c r="AH2638" s="271"/>
      <c r="AI2638" s="271"/>
      <c r="AJ2638" s="271"/>
      <c r="AK2638" s="271"/>
      <c r="AL2638" s="271"/>
      <c r="AM2638" s="294"/>
      <c r="AN2638" s="295" t="e">
        <f t="shared" si="714"/>
        <v>#DIV/0!</v>
      </c>
      <c r="AO2638" s="299"/>
    </row>
    <row r="2639" spans="1:41" s="221" customFormat="1" ht="15" customHeight="1" x14ac:dyDescent="0.15">
      <c r="A2639" s="247"/>
      <c r="B2639" s="248">
        <f t="shared" si="718"/>
        <v>0</v>
      </c>
      <c r="C2639" s="249">
        <f t="shared" si="718"/>
        <v>0</v>
      </c>
      <c r="D2639" s="250">
        <f>D2638+1</f>
        <v>5</v>
      </c>
      <c r="E2639" s="250"/>
      <c r="F2639" s="251"/>
      <c r="G2639" s="250"/>
      <c r="H2639" s="250"/>
      <c r="I2639" s="250"/>
      <c r="J2639" s="250"/>
      <c r="K2639" s="250"/>
      <c r="L2639" s="250"/>
      <c r="M2639" s="250"/>
      <c r="N2639" s="250"/>
      <c r="O2639" s="258">
        <f t="shared" si="713"/>
        <v>0</v>
      </c>
      <c r="P2639" s="333"/>
      <c r="Q2639" s="271"/>
      <c r="R2639" s="319"/>
      <c r="S2639" s="335"/>
      <c r="T2639" s="333"/>
      <c r="U2639" s="321"/>
      <c r="V2639" s="345"/>
      <c r="W2639" s="343"/>
      <c r="X2639" s="321"/>
      <c r="Y2639" s="319"/>
      <c r="Z2639" s="319"/>
      <c r="AA2639" s="319"/>
      <c r="AB2639" s="272"/>
      <c r="AC2639" s="272"/>
      <c r="AD2639" s="250">
        <f>AD2638</f>
        <v>0</v>
      </c>
      <c r="AE2639" s="284" t="e">
        <f>VLOOKUP(AD2639,分类参数表!$I$2:$J$10,2,FALSE)</f>
        <v>#N/A</v>
      </c>
      <c r="AF2639" s="285"/>
      <c r="AG2639" s="271"/>
      <c r="AH2639" s="271"/>
      <c r="AI2639" s="271"/>
      <c r="AJ2639" s="271"/>
      <c r="AK2639" s="271"/>
      <c r="AL2639" s="271"/>
      <c r="AM2639" s="294"/>
      <c r="AN2639" s="295" t="e">
        <f t="shared" si="714"/>
        <v>#DIV/0!</v>
      </c>
      <c r="AO2639" s="299"/>
    </row>
    <row r="2640" spans="1:41" s="218" customFormat="1" ht="15" customHeight="1" x14ac:dyDescent="0.15">
      <c r="A2640" s="229"/>
      <c r="B2640" s="230"/>
      <c r="C2640" s="231"/>
      <c r="D2640" s="232">
        <v>1</v>
      </c>
      <c r="E2640" s="233"/>
      <c r="F2640" s="233"/>
      <c r="G2640" s="232"/>
      <c r="H2640" s="234"/>
      <c r="I2640" s="234"/>
      <c r="J2640" s="232"/>
      <c r="K2640" s="233"/>
      <c r="L2640" s="232"/>
      <c r="M2640" s="232"/>
      <c r="N2640" s="232"/>
      <c r="O2640" s="255">
        <f t="shared" si="713"/>
        <v>0</v>
      </c>
      <c r="P2640" s="322">
        <f>SUM(O2640:O2644)</f>
        <v>0</v>
      </c>
      <c r="Q2640" s="264"/>
      <c r="R2640" s="330">
        <f>SUMPRODUCT(Q2640:Q2644+0)</f>
        <v>0</v>
      </c>
      <c r="S2640" s="346" t="e">
        <f>R2640/P2640</f>
        <v>#DIV/0!</v>
      </c>
      <c r="T2640" s="322" t="e">
        <f>LOOKUP(S2640,{0.4,0.45,0.5,0.55,0.6,0.65,0.7,0.75,0.8,0.85,0.9,0.95,1},{0.1,0.175,0.25,0.325,0.4,0.475,0.55,0.625,0.7,0.775,0.85,0.925,1})</f>
        <v>#DIV/0!</v>
      </c>
      <c r="U2640" s="324"/>
      <c r="V2640" s="326"/>
      <c r="W2640" s="328"/>
      <c r="X2640" s="324"/>
      <c r="Y2640" s="330">
        <f>R2640-(V2640/10)-X2640</f>
        <v>0</v>
      </c>
      <c r="Z2640" s="330" t="e">
        <f>Y2640*T2640*AE2640</f>
        <v>#DIV/0!</v>
      </c>
      <c r="AA2640" s="330" t="e">
        <f>U2640-V2640+Z2640</f>
        <v>#DIV/0!</v>
      </c>
      <c r="AB2640" s="265"/>
      <c r="AC2640" s="265"/>
      <c r="AD2640" s="276"/>
      <c r="AE2640" s="277" t="e">
        <f>VLOOKUP(AD2640,分类参数表!$I$2:$J$10,2,FALSE)</f>
        <v>#N/A</v>
      </c>
      <c r="AF2640" s="278"/>
      <c r="AG2640" s="264"/>
      <c r="AH2640" s="264"/>
      <c r="AI2640" s="264"/>
      <c r="AJ2640" s="264"/>
      <c r="AK2640" s="264"/>
      <c r="AL2640" s="264"/>
      <c r="AM2640" s="288"/>
      <c r="AN2640" s="289" t="e">
        <f t="shared" si="714"/>
        <v>#DIV/0!</v>
      </c>
      <c r="AO2640" s="296"/>
    </row>
    <row r="2641" spans="1:41" s="219" customFormat="1" ht="15" customHeight="1" x14ac:dyDescent="0.15">
      <c r="A2641" s="235"/>
      <c r="B2641" s="236">
        <f t="shared" ref="B2641:C2644" si="719">B2640</f>
        <v>0</v>
      </c>
      <c r="C2641" s="237">
        <f t="shared" si="719"/>
        <v>0</v>
      </c>
      <c r="D2641" s="238">
        <f>D2640+1</f>
        <v>2</v>
      </c>
      <c r="E2641" s="238"/>
      <c r="F2641" s="239"/>
      <c r="G2641" s="238"/>
      <c r="H2641" s="240"/>
      <c r="I2641" s="240"/>
      <c r="J2641" s="238"/>
      <c r="K2641" s="238"/>
      <c r="L2641" s="238"/>
      <c r="M2641" s="238"/>
      <c r="N2641" s="238"/>
      <c r="O2641" s="256">
        <f t="shared" si="713"/>
        <v>0</v>
      </c>
      <c r="P2641" s="323"/>
      <c r="Q2641" s="266"/>
      <c r="R2641" s="331"/>
      <c r="S2641" s="347"/>
      <c r="T2641" s="323"/>
      <c r="U2641" s="325"/>
      <c r="V2641" s="327"/>
      <c r="W2641" s="329"/>
      <c r="X2641" s="325"/>
      <c r="Y2641" s="331"/>
      <c r="Z2641" s="331"/>
      <c r="AA2641" s="331"/>
      <c r="AB2641" s="267"/>
      <c r="AC2641" s="267"/>
      <c r="AD2641" s="238">
        <f>AD2640</f>
        <v>0</v>
      </c>
      <c r="AE2641" s="279" t="e">
        <f>VLOOKUP(AD2641,分类参数表!$I$2:$J$10,2,FALSE)</f>
        <v>#N/A</v>
      </c>
      <c r="AF2641" s="280"/>
      <c r="AG2641" s="266"/>
      <c r="AH2641" s="266"/>
      <c r="AI2641" s="266"/>
      <c r="AJ2641" s="266"/>
      <c r="AK2641" s="266"/>
      <c r="AL2641" s="266"/>
      <c r="AM2641" s="290"/>
      <c r="AN2641" s="291" t="e">
        <f t="shared" si="714"/>
        <v>#DIV/0!</v>
      </c>
      <c r="AO2641" s="297"/>
    </row>
    <row r="2642" spans="1:41" s="219" customFormat="1" ht="15" customHeight="1" x14ac:dyDescent="0.15">
      <c r="A2642" s="235"/>
      <c r="B2642" s="236">
        <f t="shared" si="719"/>
        <v>0</v>
      </c>
      <c r="C2642" s="237">
        <f t="shared" si="719"/>
        <v>0</v>
      </c>
      <c r="D2642" s="238">
        <f>D2641+1</f>
        <v>3</v>
      </c>
      <c r="E2642" s="238"/>
      <c r="F2642" s="239"/>
      <c r="G2642" s="238"/>
      <c r="H2642" s="240"/>
      <c r="I2642" s="240"/>
      <c r="J2642" s="238"/>
      <c r="K2642" s="238"/>
      <c r="L2642" s="238"/>
      <c r="M2642" s="238"/>
      <c r="N2642" s="238"/>
      <c r="O2642" s="256">
        <f t="shared" si="713"/>
        <v>0</v>
      </c>
      <c r="P2642" s="323"/>
      <c r="Q2642" s="266"/>
      <c r="R2642" s="331"/>
      <c r="S2642" s="347"/>
      <c r="T2642" s="323"/>
      <c r="U2642" s="325"/>
      <c r="V2642" s="327"/>
      <c r="W2642" s="329"/>
      <c r="X2642" s="325"/>
      <c r="Y2642" s="331"/>
      <c r="Z2642" s="331"/>
      <c r="AA2642" s="331"/>
      <c r="AB2642" s="268"/>
      <c r="AC2642" s="268"/>
      <c r="AD2642" s="238">
        <f>AD2641</f>
        <v>0</v>
      </c>
      <c r="AE2642" s="279" t="e">
        <f>VLOOKUP(AD2642,分类参数表!$I$2:$J$10,2,FALSE)</f>
        <v>#N/A</v>
      </c>
      <c r="AF2642" s="280"/>
      <c r="AG2642" s="266"/>
      <c r="AH2642" s="266"/>
      <c r="AI2642" s="266"/>
      <c r="AJ2642" s="266"/>
      <c r="AK2642" s="266"/>
      <c r="AL2642" s="266"/>
      <c r="AM2642" s="290"/>
      <c r="AN2642" s="291" t="e">
        <f t="shared" si="714"/>
        <v>#DIV/0!</v>
      </c>
      <c r="AO2642" s="297"/>
    </row>
    <row r="2643" spans="1:41" s="219" customFormat="1" ht="15" customHeight="1" x14ac:dyDescent="0.15">
      <c r="A2643" s="235"/>
      <c r="B2643" s="236">
        <f t="shared" si="719"/>
        <v>0</v>
      </c>
      <c r="C2643" s="237">
        <f t="shared" si="719"/>
        <v>0</v>
      </c>
      <c r="D2643" s="238">
        <f>D2642+1</f>
        <v>4</v>
      </c>
      <c r="E2643" s="238"/>
      <c r="F2643" s="239"/>
      <c r="G2643" s="238"/>
      <c r="H2643" s="238"/>
      <c r="I2643" s="238"/>
      <c r="J2643" s="238"/>
      <c r="K2643" s="238"/>
      <c r="L2643" s="238"/>
      <c r="M2643" s="238"/>
      <c r="N2643" s="238"/>
      <c r="O2643" s="256">
        <f t="shared" si="713"/>
        <v>0</v>
      </c>
      <c r="P2643" s="323"/>
      <c r="Q2643" s="266"/>
      <c r="R2643" s="331"/>
      <c r="S2643" s="347"/>
      <c r="T2643" s="323"/>
      <c r="U2643" s="325"/>
      <c r="V2643" s="327"/>
      <c r="W2643" s="329"/>
      <c r="X2643" s="325"/>
      <c r="Y2643" s="331"/>
      <c r="Z2643" s="331"/>
      <c r="AA2643" s="331"/>
      <c r="AB2643" s="267"/>
      <c r="AC2643" s="267"/>
      <c r="AD2643" s="238">
        <f>AD2642</f>
        <v>0</v>
      </c>
      <c r="AE2643" s="279" t="e">
        <f>VLOOKUP(AD2643,分类参数表!$I$2:$J$10,2,FALSE)</f>
        <v>#N/A</v>
      </c>
      <c r="AF2643" s="280"/>
      <c r="AG2643" s="266"/>
      <c r="AH2643" s="266"/>
      <c r="AI2643" s="266"/>
      <c r="AJ2643" s="266"/>
      <c r="AK2643" s="266"/>
      <c r="AL2643" s="266"/>
      <c r="AM2643" s="290"/>
      <c r="AN2643" s="291" t="e">
        <f t="shared" si="714"/>
        <v>#DIV/0!</v>
      </c>
      <c r="AO2643" s="297"/>
    </row>
    <row r="2644" spans="1:41" s="219" customFormat="1" ht="15" customHeight="1" x14ac:dyDescent="0.15">
      <c r="A2644" s="235"/>
      <c r="B2644" s="236">
        <f t="shared" si="719"/>
        <v>0</v>
      </c>
      <c r="C2644" s="237">
        <f t="shared" si="719"/>
        <v>0</v>
      </c>
      <c r="D2644" s="238">
        <f>D2643+1</f>
        <v>5</v>
      </c>
      <c r="E2644" s="238"/>
      <c r="F2644" s="239"/>
      <c r="G2644" s="238"/>
      <c r="H2644" s="238"/>
      <c r="I2644" s="238"/>
      <c r="J2644" s="238"/>
      <c r="K2644" s="238"/>
      <c r="L2644" s="238"/>
      <c r="M2644" s="238"/>
      <c r="N2644" s="238"/>
      <c r="O2644" s="256">
        <f t="shared" si="713"/>
        <v>0</v>
      </c>
      <c r="P2644" s="323"/>
      <c r="Q2644" s="266"/>
      <c r="R2644" s="331"/>
      <c r="S2644" s="347"/>
      <c r="T2644" s="323"/>
      <c r="U2644" s="325"/>
      <c r="V2644" s="327"/>
      <c r="W2644" s="329"/>
      <c r="X2644" s="325"/>
      <c r="Y2644" s="331"/>
      <c r="Z2644" s="331"/>
      <c r="AA2644" s="331"/>
      <c r="AB2644" s="267"/>
      <c r="AC2644" s="267"/>
      <c r="AD2644" s="238">
        <f>AD2643</f>
        <v>0</v>
      </c>
      <c r="AE2644" s="279" t="e">
        <f>VLOOKUP(AD2644,分类参数表!$I$2:$J$10,2,FALSE)</f>
        <v>#N/A</v>
      </c>
      <c r="AF2644" s="280"/>
      <c r="AG2644" s="266"/>
      <c r="AH2644" s="266"/>
      <c r="AI2644" s="266"/>
      <c r="AJ2644" s="266"/>
      <c r="AK2644" s="266"/>
      <c r="AL2644" s="266"/>
      <c r="AM2644" s="290"/>
      <c r="AN2644" s="291" t="e">
        <f t="shared" si="714"/>
        <v>#DIV/0!</v>
      </c>
      <c r="AO2644" s="297"/>
    </row>
    <row r="2645" spans="1:41" x14ac:dyDescent="0.15">
      <c r="A2645" s="253"/>
      <c r="B2645" s="38"/>
      <c r="C2645" s="37"/>
      <c r="D2645" s="38"/>
      <c r="E2645" s="38"/>
      <c r="F2645" s="38"/>
      <c r="G2645" s="38"/>
      <c r="H2645" s="38"/>
      <c r="I2645" s="38"/>
      <c r="J2645" s="38"/>
      <c r="K2645" s="38"/>
      <c r="L2645" s="38"/>
      <c r="M2645" s="38"/>
      <c r="N2645" s="38"/>
      <c r="O2645" s="38"/>
      <c r="P2645" s="38"/>
      <c r="Q2645" s="67"/>
      <c r="R2645" s="38"/>
      <c r="S2645" s="38"/>
      <c r="T2645" s="38"/>
      <c r="U2645" s="38"/>
      <c r="V2645" s="68"/>
      <c r="W2645" s="67"/>
      <c r="X2645" s="38"/>
      <c r="Y2645" s="68"/>
      <c r="Z2645" s="68"/>
      <c r="AA2645" s="68"/>
      <c r="AB2645" s="68"/>
      <c r="AC2645" s="68"/>
      <c r="AD2645" s="38"/>
      <c r="AE2645" s="286"/>
      <c r="AF2645" s="38"/>
      <c r="AG2645" s="38"/>
      <c r="AH2645" s="38"/>
      <c r="AI2645" s="38"/>
      <c r="AJ2645" s="38"/>
      <c r="AK2645" s="38"/>
      <c r="AL2645" s="38"/>
      <c r="AM2645" s="68"/>
      <c r="AN2645" s="90"/>
      <c r="AO2645" s="98"/>
    </row>
    <row r="2646" spans="1:41" s="218" customFormat="1" ht="15" customHeight="1" x14ac:dyDescent="0.15">
      <c r="A2646" s="229"/>
      <c r="B2646" s="230"/>
      <c r="C2646" s="231"/>
      <c r="D2646" s="232">
        <v>1</v>
      </c>
      <c r="E2646" s="233"/>
      <c r="F2646" s="233"/>
      <c r="G2646" s="232"/>
      <c r="H2646" s="234"/>
      <c r="I2646" s="234"/>
      <c r="J2646" s="232"/>
      <c r="K2646" s="233"/>
      <c r="L2646" s="232"/>
      <c r="M2646" s="232"/>
      <c r="N2646" s="232"/>
      <c r="O2646" s="255">
        <f t="shared" ref="O2646:O2670" si="720">N2646*M2646</f>
        <v>0</v>
      </c>
      <c r="P2646" s="322">
        <f>SUM(O2646:O2650)</f>
        <v>0</v>
      </c>
      <c r="Q2646" s="264"/>
      <c r="R2646" s="330">
        <f>SUMPRODUCT(Q2646:Q2650+0)</f>
        <v>0</v>
      </c>
      <c r="S2646" s="346" t="e">
        <f>R2646/P2646</f>
        <v>#DIV/0!</v>
      </c>
      <c r="T2646" s="322" t="e">
        <f>LOOKUP(S2646,{0.4,0.45,0.5,0.55,0.6,0.65,0.7,0.75,0.8,0.85,0.9,0.95,1},{0.1,0.175,0.25,0.325,0.4,0.475,0.55,0.625,0.7,0.775,0.85,0.925,1})</f>
        <v>#DIV/0!</v>
      </c>
      <c r="U2646" s="324"/>
      <c r="V2646" s="326"/>
      <c r="W2646" s="328"/>
      <c r="X2646" s="324"/>
      <c r="Y2646" s="330">
        <f>R2646-(V2646/10)-X2646</f>
        <v>0</v>
      </c>
      <c r="Z2646" s="330" t="e">
        <f>Y2646*T2646*AE2646</f>
        <v>#DIV/0!</v>
      </c>
      <c r="AA2646" s="330" t="e">
        <f>U2646-V2646+Z2646</f>
        <v>#DIV/0!</v>
      </c>
      <c r="AB2646" s="265"/>
      <c r="AC2646" s="265"/>
      <c r="AD2646" s="276"/>
      <c r="AE2646" s="277" t="e">
        <f>VLOOKUP(AD2646,分类参数表!$I$2:$J$10,2,FALSE)</f>
        <v>#N/A</v>
      </c>
      <c r="AF2646" s="278"/>
      <c r="AG2646" s="264"/>
      <c r="AH2646" s="264"/>
      <c r="AI2646" s="264"/>
      <c r="AJ2646" s="264"/>
      <c r="AK2646" s="264"/>
      <c r="AL2646" s="264"/>
      <c r="AM2646" s="288"/>
      <c r="AN2646" s="289" t="e">
        <f t="shared" ref="AN2646:AN2670" si="721">(Q2646-AM2646)/M2646/N2646</f>
        <v>#DIV/0!</v>
      </c>
      <c r="AO2646" s="296"/>
    </row>
    <row r="2647" spans="1:41" s="219" customFormat="1" ht="15" customHeight="1" x14ac:dyDescent="0.15">
      <c r="A2647" s="235"/>
      <c r="B2647" s="236">
        <f t="shared" ref="B2647:C2650" si="722">B2646</f>
        <v>0</v>
      </c>
      <c r="C2647" s="237">
        <f t="shared" si="722"/>
        <v>0</v>
      </c>
      <c r="D2647" s="238">
        <f>D2646+1</f>
        <v>2</v>
      </c>
      <c r="E2647" s="238"/>
      <c r="F2647" s="239"/>
      <c r="G2647" s="238"/>
      <c r="H2647" s="240"/>
      <c r="I2647" s="240"/>
      <c r="J2647" s="238"/>
      <c r="K2647" s="238"/>
      <c r="L2647" s="238"/>
      <c r="M2647" s="238"/>
      <c r="N2647" s="238"/>
      <c r="O2647" s="256">
        <f t="shared" si="720"/>
        <v>0</v>
      </c>
      <c r="P2647" s="323"/>
      <c r="Q2647" s="266"/>
      <c r="R2647" s="331"/>
      <c r="S2647" s="347"/>
      <c r="T2647" s="323"/>
      <c r="U2647" s="325"/>
      <c r="V2647" s="327"/>
      <c r="W2647" s="329"/>
      <c r="X2647" s="325"/>
      <c r="Y2647" s="331"/>
      <c r="Z2647" s="331"/>
      <c r="AA2647" s="331"/>
      <c r="AB2647" s="267"/>
      <c r="AC2647" s="267"/>
      <c r="AD2647" s="238">
        <f>AD2646</f>
        <v>0</v>
      </c>
      <c r="AE2647" s="279" t="e">
        <f>VLOOKUP(AD2647,分类参数表!$I$2:$J$10,2,FALSE)</f>
        <v>#N/A</v>
      </c>
      <c r="AF2647" s="280"/>
      <c r="AG2647" s="266"/>
      <c r="AH2647" s="266"/>
      <c r="AI2647" s="266"/>
      <c r="AJ2647" s="266"/>
      <c r="AK2647" s="266"/>
      <c r="AL2647" s="266"/>
      <c r="AM2647" s="290"/>
      <c r="AN2647" s="291" t="e">
        <f t="shared" si="721"/>
        <v>#DIV/0!</v>
      </c>
      <c r="AO2647" s="297"/>
    </row>
    <row r="2648" spans="1:41" s="219" customFormat="1" ht="15" customHeight="1" x14ac:dyDescent="0.15">
      <c r="A2648" s="235"/>
      <c r="B2648" s="236">
        <f t="shared" si="722"/>
        <v>0</v>
      </c>
      <c r="C2648" s="237">
        <f t="shared" si="722"/>
        <v>0</v>
      </c>
      <c r="D2648" s="238">
        <f>D2647+1</f>
        <v>3</v>
      </c>
      <c r="E2648" s="238"/>
      <c r="F2648" s="239"/>
      <c r="G2648" s="238"/>
      <c r="H2648" s="240"/>
      <c r="I2648" s="240"/>
      <c r="J2648" s="238"/>
      <c r="K2648" s="238"/>
      <c r="L2648" s="238"/>
      <c r="M2648" s="238"/>
      <c r="N2648" s="238"/>
      <c r="O2648" s="256">
        <f t="shared" si="720"/>
        <v>0</v>
      </c>
      <c r="P2648" s="323"/>
      <c r="Q2648" s="266"/>
      <c r="R2648" s="331"/>
      <c r="S2648" s="347"/>
      <c r="T2648" s="323"/>
      <c r="U2648" s="325"/>
      <c r="V2648" s="327"/>
      <c r="W2648" s="329"/>
      <c r="X2648" s="325"/>
      <c r="Y2648" s="331"/>
      <c r="Z2648" s="331"/>
      <c r="AA2648" s="331"/>
      <c r="AB2648" s="268"/>
      <c r="AC2648" s="268"/>
      <c r="AD2648" s="238">
        <f>AD2647</f>
        <v>0</v>
      </c>
      <c r="AE2648" s="279" t="e">
        <f>VLOOKUP(AD2648,分类参数表!$I$2:$J$10,2,FALSE)</f>
        <v>#N/A</v>
      </c>
      <c r="AF2648" s="280"/>
      <c r="AG2648" s="266"/>
      <c r="AH2648" s="266"/>
      <c r="AI2648" s="266"/>
      <c r="AJ2648" s="266"/>
      <c r="AK2648" s="266"/>
      <c r="AL2648" s="266"/>
      <c r="AM2648" s="290"/>
      <c r="AN2648" s="291" t="e">
        <f t="shared" si="721"/>
        <v>#DIV/0!</v>
      </c>
      <c r="AO2648" s="297"/>
    </row>
    <row r="2649" spans="1:41" s="219" customFormat="1" ht="15" customHeight="1" x14ac:dyDescent="0.15">
      <c r="A2649" s="235"/>
      <c r="B2649" s="236">
        <f t="shared" si="722"/>
        <v>0</v>
      </c>
      <c r="C2649" s="237">
        <f t="shared" si="722"/>
        <v>0</v>
      </c>
      <c r="D2649" s="238">
        <f>D2648+1</f>
        <v>4</v>
      </c>
      <c r="E2649" s="238"/>
      <c r="F2649" s="239"/>
      <c r="G2649" s="238"/>
      <c r="H2649" s="238"/>
      <c r="I2649" s="238"/>
      <c r="J2649" s="238"/>
      <c r="K2649" s="238"/>
      <c r="L2649" s="238"/>
      <c r="M2649" s="238"/>
      <c r="N2649" s="238"/>
      <c r="O2649" s="256">
        <f t="shared" si="720"/>
        <v>0</v>
      </c>
      <c r="P2649" s="323"/>
      <c r="Q2649" s="266"/>
      <c r="R2649" s="331"/>
      <c r="S2649" s="347"/>
      <c r="T2649" s="323"/>
      <c r="U2649" s="325"/>
      <c r="V2649" s="327"/>
      <c r="W2649" s="329"/>
      <c r="X2649" s="325"/>
      <c r="Y2649" s="331"/>
      <c r="Z2649" s="331"/>
      <c r="AA2649" s="331"/>
      <c r="AB2649" s="267"/>
      <c r="AC2649" s="267"/>
      <c r="AD2649" s="238">
        <f>AD2648</f>
        <v>0</v>
      </c>
      <c r="AE2649" s="279" t="e">
        <f>VLOOKUP(AD2649,分类参数表!$I$2:$J$10,2,FALSE)</f>
        <v>#N/A</v>
      </c>
      <c r="AF2649" s="280"/>
      <c r="AG2649" s="266"/>
      <c r="AH2649" s="266"/>
      <c r="AI2649" s="266"/>
      <c r="AJ2649" s="266"/>
      <c r="AK2649" s="266"/>
      <c r="AL2649" s="266"/>
      <c r="AM2649" s="290"/>
      <c r="AN2649" s="291" t="e">
        <f t="shared" si="721"/>
        <v>#DIV/0!</v>
      </c>
      <c r="AO2649" s="297"/>
    </row>
    <row r="2650" spans="1:41" s="219" customFormat="1" ht="15" customHeight="1" x14ac:dyDescent="0.15">
      <c r="A2650" s="235"/>
      <c r="B2650" s="236">
        <f t="shared" si="722"/>
        <v>0</v>
      </c>
      <c r="C2650" s="237">
        <f t="shared" si="722"/>
        <v>0</v>
      </c>
      <c r="D2650" s="238">
        <f>D2649+1</f>
        <v>5</v>
      </c>
      <c r="E2650" s="238"/>
      <c r="F2650" s="239"/>
      <c r="G2650" s="238"/>
      <c r="H2650" s="238"/>
      <c r="I2650" s="238"/>
      <c r="J2650" s="238"/>
      <c r="K2650" s="238"/>
      <c r="L2650" s="238"/>
      <c r="M2650" s="238"/>
      <c r="N2650" s="238"/>
      <c r="O2650" s="256">
        <f t="shared" si="720"/>
        <v>0</v>
      </c>
      <c r="P2650" s="323"/>
      <c r="Q2650" s="266"/>
      <c r="R2650" s="331"/>
      <c r="S2650" s="347"/>
      <c r="T2650" s="323"/>
      <c r="U2650" s="325"/>
      <c r="V2650" s="327"/>
      <c r="W2650" s="329"/>
      <c r="X2650" s="325"/>
      <c r="Y2650" s="331"/>
      <c r="Z2650" s="331"/>
      <c r="AA2650" s="331"/>
      <c r="AB2650" s="267"/>
      <c r="AC2650" s="267"/>
      <c r="AD2650" s="238">
        <f>AD2649</f>
        <v>0</v>
      </c>
      <c r="AE2650" s="279" t="e">
        <f>VLOOKUP(AD2650,分类参数表!$I$2:$J$10,2,FALSE)</f>
        <v>#N/A</v>
      </c>
      <c r="AF2650" s="280"/>
      <c r="AG2650" s="266"/>
      <c r="AH2650" s="266"/>
      <c r="AI2650" s="266"/>
      <c r="AJ2650" s="266"/>
      <c r="AK2650" s="266"/>
      <c r="AL2650" s="266"/>
      <c r="AM2650" s="290"/>
      <c r="AN2650" s="291" t="e">
        <f t="shared" si="721"/>
        <v>#DIV/0!</v>
      </c>
      <c r="AO2650" s="297"/>
    </row>
    <row r="2651" spans="1:41" s="220" customFormat="1" ht="15" customHeight="1" x14ac:dyDescent="0.15">
      <c r="A2651" s="241"/>
      <c r="B2651" s="242"/>
      <c r="C2651" s="243"/>
      <c r="D2651" s="244">
        <v>1</v>
      </c>
      <c r="E2651" s="245"/>
      <c r="F2651" s="245"/>
      <c r="G2651" s="244"/>
      <c r="H2651" s="246"/>
      <c r="I2651" s="246"/>
      <c r="J2651" s="244"/>
      <c r="K2651" s="245"/>
      <c r="L2651" s="244"/>
      <c r="M2651" s="244"/>
      <c r="N2651" s="244"/>
      <c r="O2651" s="257">
        <f t="shared" si="720"/>
        <v>0</v>
      </c>
      <c r="P2651" s="332">
        <f>SUM(O2651:O2655)</f>
        <v>0</v>
      </c>
      <c r="Q2651" s="269"/>
      <c r="R2651" s="318">
        <f>SUMPRODUCT(Q2651:Q2655+0)</f>
        <v>0</v>
      </c>
      <c r="S2651" s="334" t="e">
        <f>R2651/P2651</f>
        <v>#DIV/0!</v>
      </c>
      <c r="T2651" s="332" t="e">
        <f>LOOKUP(S2651,{0.4,0.45,0.5,0.55,0.6,0.65,0.7,0.75,0.8,0.85,0.9,0.95,1},{0.1,0.175,0.25,0.325,0.4,0.475,0.55,0.625,0.7,0.775,0.85,0.925,1})</f>
        <v>#DIV/0!</v>
      </c>
      <c r="U2651" s="320"/>
      <c r="V2651" s="344"/>
      <c r="W2651" s="342"/>
      <c r="X2651" s="320"/>
      <c r="Y2651" s="318">
        <f>R2651-(V2651/10)-X2651</f>
        <v>0</v>
      </c>
      <c r="Z2651" s="318" t="e">
        <f>Y2651*T2651*AE2651</f>
        <v>#DIV/0!</v>
      </c>
      <c r="AA2651" s="318" t="e">
        <f>U2651-V2651+Z2651</f>
        <v>#DIV/0!</v>
      </c>
      <c r="AB2651" s="270"/>
      <c r="AC2651" s="270"/>
      <c r="AD2651" s="281"/>
      <c r="AE2651" s="282" t="e">
        <f>VLOOKUP(AD2651,分类参数表!$I$2:$J$10,2,FALSE)</f>
        <v>#N/A</v>
      </c>
      <c r="AF2651" s="283"/>
      <c r="AG2651" s="269"/>
      <c r="AH2651" s="269"/>
      <c r="AI2651" s="269"/>
      <c r="AJ2651" s="269"/>
      <c r="AK2651" s="269"/>
      <c r="AL2651" s="269"/>
      <c r="AM2651" s="292"/>
      <c r="AN2651" s="293" t="e">
        <f t="shared" si="721"/>
        <v>#DIV/0!</v>
      </c>
      <c r="AO2651" s="298"/>
    </row>
    <row r="2652" spans="1:41" s="221" customFormat="1" ht="15" customHeight="1" x14ac:dyDescent="0.15">
      <c r="A2652" s="247"/>
      <c r="B2652" s="248">
        <f t="shared" ref="B2652:C2655" si="723">B2651</f>
        <v>0</v>
      </c>
      <c r="C2652" s="249">
        <f t="shared" si="723"/>
        <v>0</v>
      </c>
      <c r="D2652" s="250">
        <f>D2651+1</f>
        <v>2</v>
      </c>
      <c r="E2652" s="250"/>
      <c r="F2652" s="251"/>
      <c r="G2652" s="250"/>
      <c r="H2652" s="252"/>
      <c r="I2652" s="252"/>
      <c r="J2652" s="250"/>
      <c r="K2652" s="250"/>
      <c r="L2652" s="250"/>
      <c r="M2652" s="250"/>
      <c r="N2652" s="250"/>
      <c r="O2652" s="258">
        <f t="shared" si="720"/>
        <v>0</v>
      </c>
      <c r="P2652" s="333"/>
      <c r="Q2652" s="271"/>
      <c r="R2652" s="319"/>
      <c r="S2652" s="335"/>
      <c r="T2652" s="333"/>
      <c r="U2652" s="321"/>
      <c r="V2652" s="345"/>
      <c r="W2652" s="343"/>
      <c r="X2652" s="321"/>
      <c r="Y2652" s="319"/>
      <c r="Z2652" s="319"/>
      <c r="AA2652" s="319"/>
      <c r="AB2652" s="272"/>
      <c r="AC2652" s="272"/>
      <c r="AD2652" s="250">
        <f>AD2651</f>
        <v>0</v>
      </c>
      <c r="AE2652" s="284" t="e">
        <f>VLOOKUP(AD2652,分类参数表!$I$2:$J$10,2,FALSE)</f>
        <v>#N/A</v>
      </c>
      <c r="AF2652" s="285"/>
      <c r="AG2652" s="271"/>
      <c r="AH2652" s="271"/>
      <c r="AI2652" s="271"/>
      <c r="AJ2652" s="271"/>
      <c r="AK2652" s="271"/>
      <c r="AL2652" s="271"/>
      <c r="AM2652" s="294"/>
      <c r="AN2652" s="295" t="e">
        <f t="shared" si="721"/>
        <v>#DIV/0!</v>
      </c>
      <c r="AO2652" s="299"/>
    </row>
    <row r="2653" spans="1:41" s="221" customFormat="1" ht="15" customHeight="1" x14ac:dyDescent="0.15">
      <c r="A2653" s="247"/>
      <c r="B2653" s="248">
        <f t="shared" si="723"/>
        <v>0</v>
      </c>
      <c r="C2653" s="249">
        <f t="shared" si="723"/>
        <v>0</v>
      </c>
      <c r="D2653" s="250">
        <f>D2652+1</f>
        <v>3</v>
      </c>
      <c r="E2653" s="250"/>
      <c r="F2653" s="251"/>
      <c r="G2653" s="250"/>
      <c r="H2653" s="252"/>
      <c r="I2653" s="252"/>
      <c r="J2653" s="250"/>
      <c r="K2653" s="250"/>
      <c r="L2653" s="250"/>
      <c r="M2653" s="250"/>
      <c r="N2653" s="250"/>
      <c r="O2653" s="258">
        <f t="shared" si="720"/>
        <v>0</v>
      </c>
      <c r="P2653" s="333"/>
      <c r="Q2653" s="271"/>
      <c r="R2653" s="319"/>
      <c r="S2653" s="335"/>
      <c r="T2653" s="333"/>
      <c r="U2653" s="321"/>
      <c r="V2653" s="345"/>
      <c r="W2653" s="343"/>
      <c r="X2653" s="321"/>
      <c r="Y2653" s="319"/>
      <c r="Z2653" s="319"/>
      <c r="AA2653" s="319"/>
      <c r="AB2653" s="273"/>
      <c r="AC2653" s="273"/>
      <c r="AD2653" s="250">
        <f>AD2652</f>
        <v>0</v>
      </c>
      <c r="AE2653" s="284" t="e">
        <f>VLOOKUP(AD2653,分类参数表!$I$2:$J$10,2,FALSE)</f>
        <v>#N/A</v>
      </c>
      <c r="AF2653" s="285"/>
      <c r="AG2653" s="271"/>
      <c r="AH2653" s="271"/>
      <c r="AI2653" s="271"/>
      <c r="AJ2653" s="271"/>
      <c r="AK2653" s="271"/>
      <c r="AL2653" s="271"/>
      <c r="AM2653" s="294"/>
      <c r="AN2653" s="295" t="e">
        <f t="shared" si="721"/>
        <v>#DIV/0!</v>
      </c>
      <c r="AO2653" s="299"/>
    </row>
    <row r="2654" spans="1:41" s="221" customFormat="1" ht="15" customHeight="1" x14ac:dyDescent="0.15">
      <c r="A2654" s="247"/>
      <c r="B2654" s="248">
        <f t="shared" si="723"/>
        <v>0</v>
      </c>
      <c r="C2654" s="249">
        <f t="shared" si="723"/>
        <v>0</v>
      </c>
      <c r="D2654" s="250">
        <f>D2653+1</f>
        <v>4</v>
      </c>
      <c r="E2654" s="250"/>
      <c r="F2654" s="251"/>
      <c r="G2654" s="250"/>
      <c r="H2654" s="250"/>
      <c r="I2654" s="250"/>
      <c r="J2654" s="250"/>
      <c r="K2654" s="250"/>
      <c r="L2654" s="250"/>
      <c r="M2654" s="250"/>
      <c r="N2654" s="250"/>
      <c r="O2654" s="258">
        <f t="shared" si="720"/>
        <v>0</v>
      </c>
      <c r="P2654" s="333"/>
      <c r="Q2654" s="271"/>
      <c r="R2654" s="319"/>
      <c r="S2654" s="335"/>
      <c r="T2654" s="333"/>
      <c r="U2654" s="321"/>
      <c r="V2654" s="345"/>
      <c r="W2654" s="343"/>
      <c r="X2654" s="321"/>
      <c r="Y2654" s="319"/>
      <c r="Z2654" s="319"/>
      <c r="AA2654" s="319"/>
      <c r="AB2654" s="272"/>
      <c r="AC2654" s="272"/>
      <c r="AD2654" s="250">
        <f>AD2653</f>
        <v>0</v>
      </c>
      <c r="AE2654" s="284" t="e">
        <f>VLOOKUP(AD2654,分类参数表!$I$2:$J$10,2,FALSE)</f>
        <v>#N/A</v>
      </c>
      <c r="AF2654" s="285"/>
      <c r="AG2654" s="271"/>
      <c r="AH2654" s="271"/>
      <c r="AI2654" s="271"/>
      <c r="AJ2654" s="271"/>
      <c r="AK2654" s="271"/>
      <c r="AL2654" s="271"/>
      <c r="AM2654" s="294"/>
      <c r="AN2654" s="295" t="e">
        <f t="shared" si="721"/>
        <v>#DIV/0!</v>
      </c>
      <c r="AO2654" s="299"/>
    </row>
    <row r="2655" spans="1:41" s="221" customFormat="1" ht="15" customHeight="1" x14ac:dyDescent="0.15">
      <c r="A2655" s="247"/>
      <c r="B2655" s="248">
        <f t="shared" si="723"/>
        <v>0</v>
      </c>
      <c r="C2655" s="249">
        <f t="shared" si="723"/>
        <v>0</v>
      </c>
      <c r="D2655" s="250">
        <f>D2654+1</f>
        <v>5</v>
      </c>
      <c r="E2655" s="250"/>
      <c r="F2655" s="251"/>
      <c r="G2655" s="250"/>
      <c r="H2655" s="250"/>
      <c r="I2655" s="250"/>
      <c r="J2655" s="250"/>
      <c r="K2655" s="250"/>
      <c r="L2655" s="250"/>
      <c r="M2655" s="250"/>
      <c r="N2655" s="250"/>
      <c r="O2655" s="258">
        <f t="shared" si="720"/>
        <v>0</v>
      </c>
      <c r="P2655" s="333"/>
      <c r="Q2655" s="271"/>
      <c r="R2655" s="319"/>
      <c r="S2655" s="335"/>
      <c r="T2655" s="333"/>
      <c r="U2655" s="321"/>
      <c r="V2655" s="345"/>
      <c r="W2655" s="343"/>
      <c r="X2655" s="321"/>
      <c r="Y2655" s="319"/>
      <c r="Z2655" s="319"/>
      <c r="AA2655" s="319"/>
      <c r="AB2655" s="272"/>
      <c r="AC2655" s="272"/>
      <c r="AD2655" s="250">
        <f>AD2654</f>
        <v>0</v>
      </c>
      <c r="AE2655" s="284" t="e">
        <f>VLOOKUP(AD2655,分类参数表!$I$2:$J$10,2,FALSE)</f>
        <v>#N/A</v>
      </c>
      <c r="AF2655" s="285"/>
      <c r="AG2655" s="271"/>
      <c r="AH2655" s="271"/>
      <c r="AI2655" s="271"/>
      <c r="AJ2655" s="271"/>
      <c r="AK2655" s="271"/>
      <c r="AL2655" s="271"/>
      <c r="AM2655" s="294"/>
      <c r="AN2655" s="295" t="e">
        <f t="shared" si="721"/>
        <v>#DIV/0!</v>
      </c>
      <c r="AO2655" s="299"/>
    </row>
    <row r="2656" spans="1:41" s="218" customFormat="1" ht="15" customHeight="1" x14ac:dyDescent="0.15">
      <c r="A2656" s="229"/>
      <c r="B2656" s="230"/>
      <c r="C2656" s="231"/>
      <c r="D2656" s="232">
        <v>1</v>
      </c>
      <c r="E2656" s="233"/>
      <c r="F2656" s="233"/>
      <c r="G2656" s="232"/>
      <c r="H2656" s="234"/>
      <c r="I2656" s="234"/>
      <c r="J2656" s="232"/>
      <c r="K2656" s="233"/>
      <c r="L2656" s="232"/>
      <c r="M2656" s="232"/>
      <c r="N2656" s="232"/>
      <c r="O2656" s="255">
        <f t="shared" si="720"/>
        <v>0</v>
      </c>
      <c r="P2656" s="322">
        <f>SUM(O2656:O2660)</f>
        <v>0</v>
      </c>
      <c r="Q2656" s="264"/>
      <c r="R2656" s="330">
        <f>SUMPRODUCT(Q2656:Q2660+0)</f>
        <v>0</v>
      </c>
      <c r="S2656" s="346" t="e">
        <f>R2656/P2656</f>
        <v>#DIV/0!</v>
      </c>
      <c r="T2656" s="322" t="e">
        <f>LOOKUP(S2656,{0.4,0.45,0.5,0.55,0.6,0.65,0.7,0.75,0.8,0.85,0.9,0.95,1},{0.1,0.175,0.25,0.325,0.4,0.475,0.55,0.625,0.7,0.775,0.85,0.925,1})</f>
        <v>#DIV/0!</v>
      </c>
      <c r="U2656" s="324"/>
      <c r="V2656" s="326"/>
      <c r="W2656" s="328"/>
      <c r="X2656" s="324"/>
      <c r="Y2656" s="330">
        <f>R2656-(V2656/10)-X2656</f>
        <v>0</v>
      </c>
      <c r="Z2656" s="330" t="e">
        <f>Y2656*T2656*AE2656</f>
        <v>#DIV/0!</v>
      </c>
      <c r="AA2656" s="330" t="e">
        <f>U2656-V2656+Z2656</f>
        <v>#DIV/0!</v>
      </c>
      <c r="AB2656" s="265"/>
      <c r="AC2656" s="265"/>
      <c r="AD2656" s="276"/>
      <c r="AE2656" s="277" t="e">
        <f>VLOOKUP(AD2656,分类参数表!$I$2:$J$10,2,FALSE)</f>
        <v>#N/A</v>
      </c>
      <c r="AF2656" s="278"/>
      <c r="AG2656" s="264"/>
      <c r="AH2656" s="264"/>
      <c r="AI2656" s="264"/>
      <c r="AJ2656" s="264"/>
      <c r="AK2656" s="264"/>
      <c r="AL2656" s="264"/>
      <c r="AM2656" s="288"/>
      <c r="AN2656" s="289" t="e">
        <f t="shared" si="721"/>
        <v>#DIV/0!</v>
      </c>
      <c r="AO2656" s="296"/>
    </row>
    <row r="2657" spans="1:41" s="219" customFormat="1" ht="15" customHeight="1" x14ac:dyDescent="0.15">
      <c r="A2657" s="235"/>
      <c r="B2657" s="236">
        <f t="shared" ref="B2657:C2660" si="724">B2656</f>
        <v>0</v>
      </c>
      <c r="C2657" s="237">
        <f t="shared" si="724"/>
        <v>0</v>
      </c>
      <c r="D2657" s="238">
        <f>D2656+1</f>
        <v>2</v>
      </c>
      <c r="E2657" s="238"/>
      <c r="F2657" s="239"/>
      <c r="G2657" s="238"/>
      <c r="H2657" s="240"/>
      <c r="I2657" s="240"/>
      <c r="J2657" s="238"/>
      <c r="K2657" s="238"/>
      <c r="L2657" s="238"/>
      <c r="M2657" s="238"/>
      <c r="N2657" s="238"/>
      <c r="O2657" s="256">
        <f t="shared" si="720"/>
        <v>0</v>
      </c>
      <c r="P2657" s="323"/>
      <c r="Q2657" s="266"/>
      <c r="R2657" s="331"/>
      <c r="S2657" s="347"/>
      <c r="T2657" s="323"/>
      <c r="U2657" s="325"/>
      <c r="V2657" s="327"/>
      <c r="W2657" s="329"/>
      <c r="X2657" s="325"/>
      <c r="Y2657" s="331"/>
      <c r="Z2657" s="331"/>
      <c r="AA2657" s="331"/>
      <c r="AB2657" s="267"/>
      <c r="AC2657" s="267"/>
      <c r="AD2657" s="238">
        <f>AD2656</f>
        <v>0</v>
      </c>
      <c r="AE2657" s="279" t="e">
        <f>VLOOKUP(AD2657,分类参数表!$I$2:$J$10,2,FALSE)</f>
        <v>#N/A</v>
      </c>
      <c r="AF2657" s="280"/>
      <c r="AG2657" s="266"/>
      <c r="AH2657" s="266"/>
      <c r="AI2657" s="266"/>
      <c r="AJ2657" s="266"/>
      <c r="AK2657" s="266"/>
      <c r="AL2657" s="266"/>
      <c r="AM2657" s="290"/>
      <c r="AN2657" s="291" t="e">
        <f t="shared" si="721"/>
        <v>#DIV/0!</v>
      </c>
      <c r="AO2657" s="297"/>
    </row>
    <row r="2658" spans="1:41" s="219" customFormat="1" ht="15" customHeight="1" x14ac:dyDescent="0.15">
      <c r="A2658" s="235"/>
      <c r="B2658" s="236">
        <f t="shared" si="724"/>
        <v>0</v>
      </c>
      <c r="C2658" s="237">
        <f t="shared" si="724"/>
        <v>0</v>
      </c>
      <c r="D2658" s="238">
        <f>D2657+1</f>
        <v>3</v>
      </c>
      <c r="E2658" s="238"/>
      <c r="F2658" s="239"/>
      <c r="G2658" s="238"/>
      <c r="H2658" s="240"/>
      <c r="I2658" s="240"/>
      <c r="J2658" s="238"/>
      <c r="K2658" s="238"/>
      <c r="L2658" s="238"/>
      <c r="M2658" s="238"/>
      <c r="N2658" s="238"/>
      <c r="O2658" s="256">
        <f t="shared" si="720"/>
        <v>0</v>
      </c>
      <c r="P2658" s="323"/>
      <c r="Q2658" s="266"/>
      <c r="R2658" s="331"/>
      <c r="S2658" s="347"/>
      <c r="T2658" s="323"/>
      <c r="U2658" s="325"/>
      <c r="V2658" s="327"/>
      <c r="W2658" s="329"/>
      <c r="X2658" s="325"/>
      <c r="Y2658" s="331"/>
      <c r="Z2658" s="331"/>
      <c r="AA2658" s="331"/>
      <c r="AB2658" s="268"/>
      <c r="AC2658" s="268"/>
      <c r="AD2658" s="238">
        <f>AD2657</f>
        <v>0</v>
      </c>
      <c r="AE2658" s="279" t="e">
        <f>VLOOKUP(AD2658,分类参数表!$I$2:$J$10,2,FALSE)</f>
        <v>#N/A</v>
      </c>
      <c r="AF2658" s="280"/>
      <c r="AG2658" s="266"/>
      <c r="AH2658" s="266"/>
      <c r="AI2658" s="266"/>
      <c r="AJ2658" s="266"/>
      <c r="AK2658" s="266"/>
      <c r="AL2658" s="266"/>
      <c r="AM2658" s="290"/>
      <c r="AN2658" s="291" t="e">
        <f t="shared" si="721"/>
        <v>#DIV/0!</v>
      </c>
      <c r="AO2658" s="297"/>
    </row>
    <row r="2659" spans="1:41" s="219" customFormat="1" ht="15" customHeight="1" x14ac:dyDescent="0.15">
      <c r="A2659" s="235"/>
      <c r="B2659" s="236">
        <f t="shared" si="724"/>
        <v>0</v>
      </c>
      <c r="C2659" s="237">
        <f t="shared" si="724"/>
        <v>0</v>
      </c>
      <c r="D2659" s="238">
        <f>D2658+1</f>
        <v>4</v>
      </c>
      <c r="E2659" s="238"/>
      <c r="F2659" s="239"/>
      <c r="G2659" s="238"/>
      <c r="H2659" s="238"/>
      <c r="I2659" s="238"/>
      <c r="J2659" s="238"/>
      <c r="K2659" s="238"/>
      <c r="L2659" s="238"/>
      <c r="M2659" s="238"/>
      <c r="N2659" s="238"/>
      <c r="O2659" s="256">
        <f t="shared" si="720"/>
        <v>0</v>
      </c>
      <c r="P2659" s="323"/>
      <c r="Q2659" s="266"/>
      <c r="R2659" s="331"/>
      <c r="S2659" s="347"/>
      <c r="T2659" s="323"/>
      <c r="U2659" s="325"/>
      <c r="V2659" s="327"/>
      <c r="W2659" s="329"/>
      <c r="X2659" s="325"/>
      <c r="Y2659" s="331"/>
      <c r="Z2659" s="331"/>
      <c r="AA2659" s="331"/>
      <c r="AB2659" s="267"/>
      <c r="AC2659" s="267"/>
      <c r="AD2659" s="238">
        <f>AD2658</f>
        <v>0</v>
      </c>
      <c r="AE2659" s="279" t="e">
        <f>VLOOKUP(AD2659,分类参数表!$I$2:$J$10,2,FALSE)</f>
        <v>#N/A</v>
      </c>
      <c r="AF2659" s="280"/>
      <c r="AG2659" s="266"/>
      <c r="AH2659" s="266"/>
      <c r="AI2659" s="266"/>
      <c r="AJ2659" s="266"/>
      <c r="AK2659" s="266"/>
      <c r="AL2659" s="266"/>
      <c r="AM2659" s="290"/>
      <c r="AN2659" s="291" t="e">
        <f t="shared" si="721"/>
        <v>#DIV/0!</v>
      </c>
      <c r="AO2659" s="297"/>
    </row>
    <row r="2660" spans="1:41" s="219" customFormat="1" ht="15" customHeight="1" x14ac:dyDescent="0.15">
      <c r="A2660" s="235"/>
      <c r="B2660" s="236">
        <f t="shared" si="724"/>
        <v>0</v>
      </c>
      <c r="C2660" s="237">
        <f t="shared" si="724"/>
        <v>0</v>
      </c>
      <c r="D2660" s="238">
        <f>D2659+1</f>
        <v>5</v>
      </c>
      <c r="E2660" s="238"/>
      <c r="F2660" s="239"/>
      <c r="G2660" s="238"/>
      <c r="H2660" s="238"/>
      <c r="I2660" s="238"/>
      <c r="J2660" s="238"/>
      <c r="K2660" s="238"/>
      <c r="L2660" s="238"/>
      <c r="M2660" s="238"/>
      <c r="N2660" s="238"/>
      <c r="O2660" s="256">
        <f t="shared" si="720"/>
        <v>0</v>
      </c>
      <c r="P2660" s="323"/>
      <c r="Q2660" s="266"/>
      <c r="R2660" s="331"/>
      <c r="S2660" s="347"/>
      <c r="T2660" s="323"/>
      <c r="U2660" s="325"/>
      <c r="V2660" s="327"/>
      <c r="W2660" s="329"/>
      <c r="X2660" s="325"/>
      <c r="Y2660" s="331"/>
      <c r="Z2660" s="331"/>
      <c r="AA2660" s="331"/>
      <c r="AB2660" s="267"/>
      <c r="AC2660" s="267"/>
      <c r="AD2660" s="238">
        <f>AD2659</f>
        <v>0</v>
      </c>
      <c r="AE2660" s="279" t="e">
        <f>VLOOKUP(AD2660,分类参数表!$I$2:$J$10,2,FALSE)</f>
        <v>#N/A</v>
      </c>
      <c r="AF2660" s="280"/>
      <c r="AG2660" s="266"/>
      <c r="AH2660" s="266"/>
      <c r="AI2660" s="266"/>
      <c r="AJ2660" s="266"/>
      <c r="AK2660" s="266"/>
      <c r="AL2660" s="266"/>
      <c r="AM2660" s="290"/>
      <c r="AN2660" s="291" t="e">
        <f t="shared" si="721"/>
        <v>#DIV/0!</v>
      </c>
      <c r="AO2660" s="297"/>
    </row>
    <row r="2661" spans="1:41" s="220" customFormat="1" ht="15" customHeight="1" x14ac:dyDescent="0.15">
      <c r="A2661" s="241"/>
      <c r="B2661" s="242"/>
      <c r="C2661" s="243"/>
      <c r="D2661" s="244">
        <v>1</v>
      </c>
      <c r="E2661" s="245"/>
      <c r="F2661" s="245"/>
      <c r="G2661" s="244"/>
      <c r="H2661" s="246"/>
      <c r="I2661" s="246"/>
      <c r="J2661" s="244"/>
      <c r="K2661" s="245"/>
      <c r="L2661" s="244"/>
      <c r="M2661" s="244"/>
      <c r="N2661" s="244"/>
      <c r="O2661" s="257">
        <f t="shared" si="720"/>
        <v>0</v>
      </c>
      <c r="P2661" s="332">
        <f>SUM(O2661:O2665)</f>
        <v>0</v>
      </c>
      <c r="Q2661" s="269"/>
      <c r="R2661" s="318">
        <f>SUMPRODUCT(Q2661:Q2665+0)</f>
        <v>0</v>
      </c>
      <c r="S2661" s="334" t="e">
        <f>R2661/P2661</f>
        <v>#DIV/0!</v>
      </c>
      <c r="T2661" s="332" t="e">
        <f>LOOKUP(S2661,{0.4,0.45,0.5,0.55,0.6,0.65,0.7,0.75,0.8,0.85,0.9,0.95,1},{0.1,0.175,0.25,0.325,0.4,0.475,0.55,0.625,0.7,0.775,0.85,0.925,1})</f>
        <v>#DIV/0!</v>
      </c>
      <c r="U2661" s="320"/>
      <c r="V2661" s="344"/>
      <c r="W2661" s="342"/>
      <c r="X2661" s="320"/>
      <c r="Y2661" s="318">
        <f>R2661-(V2661/10)-X2661</f>
        <v>0</v>
      </c>
      <c r="Z2661" s="318" t="e">
        <f>Y2661*T2661*AE2661</f>
        <v>#DIV/0!</v>
      </c>
      <c r="AA2661" s="318" t="e">
        <f>U2661-V2661+Z2661</f>
        <v>#DIV/0!</v>
      </c>
      <c r="AB2661" s="270"/>
      <c r="AC2661" s="270"/>
      <c r="AD2661" s="281"/>
      <c r="AE2661" s="282" t="e">
        <f>VLOOKUP(AD2661,分类参数表!$I$2:$J$10,2,FALSE)</f>
        <v>#N/A</v>
      </c>
      <c r="AF2661" s="283"/>
      <c r="AG2661" s="269"/>
      <c r="AH2661" s="269"/>
      <c r="AI2661" s="269"/>
      <c r="AJ2661" s="269"/>
      <c r="AK2661" s="269"/>
      <c r="AL2661" s="269"/>
      <c r="AM2661" s="292"/>
      <c r="AN2661" s="293" t="e">
        <f t="shared" si="721"/>
        <v>#DIV/0!</v>
      </c>
      <c r="AO2661" s="298"/>
    </row>
    <row r="2662" spans="1:41" s="221" customFormat="1" ht="15" customHeight="1" x14ac:dyDescent="0.15">
      <c r="A2662" s="247"/>
      <c r="B2662" s="248">
        <f t="shared" ref="B2662:C2665" si="725">B2661</f>
        <v>0</v>
      </c>
      <c r="C2662" s="249">
        <f t="shared" si="725"/>
        <v>0</v>
      </c>
      <c r="D2662" s="250">
        <f>D2661+1</f>
        <v>2</v>
      </c>
      <c r="E2662" s="250"/>
      <c r="F2662" s="251"/>
      <c r="G2662" s="250"/>
      <c r="H2662" s="252"/>
      <c r="I2662" s="252"/>
      <c r="J2662" s="250"/>
      <c r="K2662" s="250"/>
      <c r="L2662" s="250"/>
      <c r="M2662" s="250"/>
      <c r="N2662" s="250"/>
      <c r="O2662" s="258">
        <f t="shared" si="720"/>
        <v>0</v>
      </c>
      <c r="P2662" s="333"/>
      <c r="Q2662" s="271"/>
      <c r="R2662" s="319"/>
      <c r="S2662" s="335"/>
      <c r="T2662" s="333"/>
      <c r="U2662" s="321"/>
      <c r="V2662" s="345"/>
      <c r="W2662" s="343"/>
      <c r="X2662" s="321"/>
      <c r="Y2662" s="319"/>
      <c r="Z2662" s="319"/>
      <c r="AA2662" s="319"/>
      <c r="AB2662" s="272"/>
      <c r="AC2662" s="272"/>
      <c r="AD2662" s="250">
        <f>AD2661</f>
        <v>0</v>
      </c>
      <c r="AE2662" s="284" t="e">
        <f>VLOOKUP(AD2662,分类参数表!$I$2:$J$10,2,FALSE)</f>
        <v>#N/A</v>
      </c>
      <c r="AF2662" s="285"/>
      <c r="AG2662" s="271"/>
      <c r="AH2662" s="271"/>
      <c r="AI2662" s="271"/>
      <c r="AJ2662" s="271"/>
      <c r="AK2662" s="271"/>
      <c r="AL2662" s="271"/>
      <c r="AM2662" s="294"/>
      <c r="AN2662" s="295" t="e">
        <f t="shared" si="721"/>
        <v>#DIV/0!</v>
      </c>
      <c r="AO2662" s="299"/>
    </row>
    <row r="2663" spans="1:41" s="221" customFormat="1" ht="15" customHeight="1" x14ac:dyDescent="0.15">
      <c r="A2663" s="247"/>
      <c r="B2663" s="248">
        <f t="shared" si="725"/>
        <v>0</v>
      </c>
      <c r="C2663" s="249">
        <f t="shared" si="725"/>
        <v>0</v>
      </c>
      <c r="D2663" s="250">
        <f>D2662+1</f>
        <v>3</v>
      </c>
      <c r="E2663" s="250"/>
      <c r="F2663" s="251"/>
      <c r="G2663" s="250"/>
      <c r="H2663" s="252"/>
      <c r="I2663" s="252"/>
      <c r="J2663" s="250"/>
      <c r="K2663" s="250"/>
      <c r="L2663" s="250"/>
      <c r="M2663" s="250"/>
      <c r="N2663" s="250"/>
      <c r="O2663" s="258">
        <f t="shared" si="720"/>
        <v>0</v>
      </c>
      <c r="P2663" s="333"/>
      <c r="Q2663" s="271"/>
      <c r="R2663" s="319"/>
      <c r="S2663" s="335"/>
      <c r="T2663" s="333"/>
      <c r="U2663" s="321"/>
      <c r="V2663" s="345"/>
      <c r="W2663" s="343"/>
      <c r="X2663" s="321"/>
      <c r="Y2663" s="319"/>
      <c r="Z2663" s="319"/>
      <c r="AA2663" s="319"/>
      <c r="AB2663" s="273"/>
      <c r="AC2663" s="273"/>
      <c r="AD2663" s="250">
        <f>AD2662</f>
        <v>0</v>
      </c>
      <c r="AE2663" s="284" t="e">
        <f>VLOOKUP(AD2663,分类参数表!$I$2:$J$10,2,FALSE)</f>
        <v>#N/A</v>
      </c>
      <c r="AF2663" s="285"/>
      <c r="AG2663" s="271"/>
      <c r="AH2663" s="271"/>
      <c r="AI2663" s="271"/>
      <c r="AJ2663" s="271"/>
      <c r="AK2663" s="271"/>
      <c r="AL2663" s="271"/>
      <c r="AM2663" s="294"/>
      <c r="AN2663" s="295" t="e">
        <f t="shared" si="721"/>
        <v>#DIV/0!</v>
      </c>
      <c r="AO2663" s="299"/>
    </row>
    <row r="2664" spans="1:41" s="221" customFormat="1" ht="15" customHeight="1" x14ac:dyDescent="0.15">
      <c r="A2664" s="247"/>
      <c r="B2664" s="248">
        <f t="shared" si="725"/>
        <v>0</v>
      </c>
      <c r="C2664" s="249">
        <f t="shared" si="725"/>
        <v>0</v>
      </c>
      <c r="D2664" s="250">
        <f>D2663+1</f>
        <v>4</v>
      </c>
      <c r="E2664" s="250"/>
      <c r="F2664" s="251"/>
      <c r="G2664" s="250"/>
      <c r="H2664" s="250"/>
      <c r="I2664" s="250"/>
      <c r="J2664" s="250"/>
      <c r="K2664" s="250"/>
      <c r="L2664" s="250"/>
      <c r="M2664" s="250"/>
      <c r="N2664" s="250"/>
      <c r="O2664" s="258">
        <f t="shared" si="720"/>
        <v>0</v>
      </c>
      <c r="P2664" s="333"/>
      <c r="Q2664" s="271"/>
      <c r="R2664" s="319"/>
      <c r="S2664" s="335"/>
      <c r="T2664" s="333"/>
      <c r="U2664" s="321"/>
      <c r="V2664" s="345"/>
      <c r="W2664" s="343"/>
      <c r="X2664" s="321"/>
      <c r="Y2664" s="319"/>
      <c r="Z2664" s="319"/>
      <c r="AA2664" s="319"/>
      <c r="AB2664" s="272"/>
      <c r="AC2664" s="272"/>
      <c r="AD2664" s="250">
        <f>AD2663</f>
        <v>0</v>
      </c>
      <c r="AE2664" s="284" t="e">
        <f>VLOOKUP(AD2664,分类参数表!$I$2:$J$10,2,FALSE)</f>
        <v>#N/A</v>
      </c>
      <c r="AF2664" s="285"/>
      <c r="AG2664" s="271"/>
      <c r="AH2664" s="271"/>
      <c r="AI2664" s="271"/>
      <c r="AJ2664" s="271"/>
      <c r="AK2664" s="271"/>
      <c r="AL2664" s="271"/>
      <c r="AM2664" s="294"/>
      <c r="AN2664" s="295" t="e">
        <f t="shared" si="721"/>
        <v>#DIV/0!</v>
      </c>
      <c r="AO2664" s="299"/>
    </row>
    <row r="2665" spans="1:41" s="221" customFormat="1" ht="15" customHeight="1" x14ac:dyDescent="0.15">
      <c r="A2665" s="247"/>
      <c r="B2665" s="248">
        <f t="shared" si="725"/>
        <v>0</v>
      </c>
      <c r="C2665" s="249">
        <f t="shared" si="725"/>
        <v>0</v>
      </c>
      <c r="D2665" s="250">
        <f>D2664+1</f>
        <v>5</v>
      </c>
      <c r="E2665" s="250"/>
      <c r="F2665" s="251"/>
      <c r="G2665" s="250"/>
      <c r="H2665" s="250"/>
      <c r="I2665" s="250"/>
      <c r="J2665" s="250"/>
      <c r="K2665" s="250"/>
      <c r="L2665" s="250"/>
      <c r="M2665" s="250"/>
      <c r="N2665" s="250"/>
      <c r="O2665" s="258">
        <f t="shared" si="720"/>
        <v>0</v>
      </c>
      <c r="P2665" s="333"/>
      <c r="Q2665" s="271"/>
      <c r="R2665" s="319"/>
      <c r="S2665" s="335"/>
      <c r="T2665" s="333"/>
      <c r="U2665" s="321"/>
      <c r="V2665" s="345"/>
      <c r="W2665" s="343"/>
      <c r="X2665" s="321"/>
      <c r="Y2665" s="319"/>
      <c r="Z2665" s="319"/>
      <c r="AA2665" s="319"/>
      <c r="AB2665" s="272"/>
      <c r="AC2665" s="272"/>
      <c r="AD2665" s="250">
        <f>AD2664</f>
        <v>0</v>
      </c>
      <c r="AE2665" s="284" t="e">
        <f>VLOOKUP(AD2665,分类参数表!$I$2:$J$10,2,FALSE)</f>
        <v>#N/A</v>
      </c>
      <c r="AF2665" s="285"/>
      <c r="AG2665" s="271"/>
      <c r="AH2665" s="271"/>
      <c r="AI2665" s="271"/>
      <c r="AJ2665" s="271"/>
      <c r="AK2665" s="271"/>
      <c r="AL2665" s="271"/>
      <c r="AM2665" s="294"/>
      <c r="AN2665" s="295" t="e">
        <f t="shared" si="721"/>
        <v>#DIV/0!</v>
      </c>
      <c r="AO2665" s="299"/>
    </row>
    <row r="2666" spans="1:41" s="218" customFormat="1" ht="15" customHeight="1" x14ac:dyDescent="0.15">
      <c r="A2666" s="229"/>
      <c r="B2666" s="230"/>
      <c r="C2666" s="231"/>
      <c r="D2666" s="232">
        <v>1</v>
      </c>
      <c r="E2666" s="233"/>
      <c r="F2666" s="233"/>
      <c r="G2666" s="232"/>
      <c r="H2666" s="234"/>
      <c r="I2666" s="234"/>
      <c r="J2666" s="232"/>
      <c r="K2666" s="233"/>
      <c r="L2666" s="232"/>
      <c r="M2666" s="232"/>
      <c r="N2666" s="232"/>
      <c r="O2666" s="255">
        <f t="shared" si="720"/>
        <v>0</v>
      </c>
      <c r="P2666" s="322">
        <f>SUM(O2666:O2670)</f>
        <v>0</v>
      </c>
      <c r="Q2666" s="264"/>
      <c r="R2666" s="330">
        <f>SUMPRODUCT(Q2666:Q2670+0)</f>
        <v>0</v>
      </c>
      <c r="S2666" s="346" t="e">
        <f>R2666/P2666</f>
        <v>#DIV/0!</v>
      </c>
      <c r="T2666" s="322" t="e">
        <f>LOOKUP(S2666,{0.4,0.45,0.5,0.55,0.6,0.65,0.7,0.75,0.8,0.85,0.9,0.95,1},{0.1,0.175,0.25,0.325,0.4,0.475,0.55,0.625,0.7,0.775,0.85,0.925,1})</f>
        <v>#DIV/0!</v>
      </c>
      <c r="U2666" s="324"/>
      <c r="V2666" s="326"/>
      <c r="W2666" s="328"/>
      <c r="X2666" s="324"/>
      <c r="Y2666" s="330">
        <f>R2666-(V2666/10)-X2666</f>
        <v>0</v>
      </c>
      <c r="Z2666" s="330" t="e">
        <f>Y2666*T2666*AE2666</f>
        <v>#DIV/0!</v>
      </c>
      <c r="AA2666" s="330" t="e">
        <f>U2666-V2666+Z2666</f>
        <v>#DIV/0!</v>
      </c>
      <c r="AB2666" s="265"/>
      <c r="AC2666" s="265"/>
      <c r="AD2666" s="276"/>
      <c r="AE2666" s="277" t="e">
        <f>VLOOKUP(AD2666,分类参数表!$I$2:$J$10,2,FALSE)</f>
        <v>#N/A</v>
      </c>
      <c r="AF2666" s="278"/>
      <c r="AG2666" s="264"/>
      <c r="AH2666" s="264"/>
      <c r="AI2666" s="264"/>
      <c r="AJ2666" s="264"/>
      <c r="AK2666" s="264"/>
      <c r="AL2666" s="264"/>
      <c r="AM2666" s="288"/>
      <c r="AN2666" s="289" t="e">
        <f t="shared" si="721"/>
        <v>#DIV/0!</v>
      </c>
      <c r="AO2666" s="296"/>
    </row>
    <row r="2667" spans="1:41" s="219" customFormat="1" ht="15" customHeight="1" x14ac:dyDescent="0.15">
      <c r="A2667" s="235"/>
      <c r="B2667" s="236">
        <f t="shared" ref="B2667:C2670" si="726">B2666</f>
        <v>0</v>
      </c>
      <c r="C2667" s="237">
        <f t="shared" si="726"/>
        <v>0</v>
      </c>
      <c r="D2667" s="238">
        <f>D2666+1</f>
        <v>2</v>
      </c>
      <c r="E2667" s="238"/>
      <c r="F2667" s="239"/>
      <c r="G2667" s="238"/>
      <c r="H2667" s="240"/>
      <c r="I2667" s="240"/>
      <c r="J2667" s="238"/>
      <c r="K2667" s="238"/>
      <c r="L2667" s="238"/>
      <c r="M2667" s="238"/>
      <c r="N2667" s="238"/>
      <c r="O2667" s="256">
        <f t="shared" si="720"/>
        <v>0</v>
      </c>
      <c r="P2667" s="323"/>
      <c r="Q2667" s="266"/>
      <c r="R2667" s="331"/>
      <c r="S2667" s="347"/>
      <c r="T2667" s="323"/>
      <c r="U2667" s="325"/>
      <c r="V2667" s="327"/>
      <c r="W2667" s="329"/>
      <c r="X2667" s="325"/>
      <c r="Y2667" s="331"/>
      <c r="Z2667" s="331"/>
      <c r="AA2667" s="331"/>
      <c r="AB2667" s="267"/>
      <c r="AC2667" s="267"/>
      <c r="AD2667" s="238">
        <f>AD2666</f>
        <v>0</v>
      </c>
      <c r="AE2667" s="279" t="e">
        <f>VLOOKUP(AD2667,分类参数表!$I$2:$J$10,2,FALSE)</f>
        <v>#N/A</v>
      </c>
      <c r="AF2667" s="280"/>
      <c r="AG2667" s="266"/>
      <c r="AH2667" s="266"/>
      <c r="AI2667" s="266"/>
      <c r="AJ2667" s="266"/>
      <c r="AK2667" s="266"/>
      <c r="AL2667" s="266"/>
      <c r="AM2667" s="290"/>
      <c r="AN2667" s="291" t="e">
        <f t="shared" si="721"/>
        <v>#DIV/0!</v>
      </c>
      <c r="AO2667" s="297"/>
    </row>
    <row r="2668" spans="1:41" s="219" customFormat="1" ht="15" customHeight="1" x14ac:dyDescent="0.15">
      <c r="A2668" s="235"/>
      <c r="B2668" s="236">
        <f t="shared" si="726"/>
        <v>0</v>
      </c>
      <c r="C2668" s="237">
        <f t="shared" si="726"/>
        <v>0</v>
      </c>
      <c r="D2668" s="238">
        <f>D2667+1</f>
        <v>3</v>
      </c>
      <c r="E2668" s="238"/>
      <c r="F2668" s="239"/>
      <c r="G2668" s="238"/>
      <c r="H2668" s="240"/>
      <c r="I2668" s="240"/>
      <c r="J2668" s="238"/>
      <c r="K2668" s="238"/>
      <c r="L2668" s="238"/>
      <c r="M2668" s="238"/>
      <c r="N2668" s="238"/>
      <c r="O2668" s="256">
        <f t="shared" si="720"/>
        <v>0</v>
      </c>
      <c r="P2668" s="323"/>
      <c r="Q2668" s="266"/>
      <c r="R2668" s="331"/>
      <c r="S2668" s="347"/>
      <c r="T2668" s="323"/>
      <c r="U2668" s="325"/>
      <c r="V2668" s="327"/>
      <c r="W2668" s="329"/>
      <c r="X2668" s="325"/>
      <c r="Y2668" s="331"/>
      <c r="Z2668" s="331"/>
      <c r="AA2668" s="331"/>
      <c r="AB2668" s="268"/>
      <c r="AC2668" s="268"/>
      <c r="AD2668" s="238">
        <f>AD2667</f>
        <v>0</v>
      </c>
      <c r="AE2668" s="279" t="e">
        <f>VLOOKUP(AD2668,分类参数表!$I$2:$J$10,2,FALSE)</f>
        <v>#N/A</v>
      </c>
      <c r="AF2668" s="280"/>
      <c r="AG2668" s="266"/>
      <c r="AH2668" s="266"/>
      <c r="AI2668" s="266"/>
      <c r="AJ2668" s="266"/>
      <c r="AK2668" s="266"/>
      <c r="AL2668" s="266"/>
      <c r="AM2668" s="290"/>
      <c r="AN2668" s="291" t="e">
        <f t="shared" si="721"/>
        <v>#DIV/0!</v>
      </c>
      <c r="AO2668" s="297"/>
    </row>
    <row r="2669" spans="1:41" s="219" customFormat="1" ht="15" customHeight="1" x14ac:dyDescent="0.15">
      <c r="A2669" s="235"/>
      <c r="B2669" s="236">
        <f t="shared" si="726"/>
        <v>0</v>
      </c>
      <c r="C2669" s="237">
        <f t="shared" si="726"/>
        <v>0</v>
      </c>
      <c r="D2669" s="238">
        <f>D2668+1</f>
        <v>4</v>
      </c>
      <c r="E2669" s="238"/>
      <c r="F2669" s="239"/>
      <c r="G2669" s="238"/>
      <c r="H2669" s="238"/>
      <c r="I2669" s="238"/>
      <c r="J2669" s="238"/>
      <c r="K2669" s="238"/>
      <c r="L2669" s="238"/>
      <c r="M2669" s="238"/>
      <c r="N2669" s="238"/>
      <c r="O2669" s="256">
        <f t="shared" si="720"/>
        <v>0</v>
      </c>
      <c r="P2669" s="323"/>
      <c r="Q2669" s="266"/>
      <c r="R2669" s="331"/>
      <c r="S2669" s="347"/>
      <c r="T2669" s="323"/>
      <c r="U2669" s="325"/>
      <c r="V2669" s="327"/>
      <c r="W2669" s="329"/>
      <c r="X2669" s="325"/>
      <c r="Y2669" s="331"/>
      <c r="Z2669" s="331"/>
      <c r="AA2669" s="331"/>
      <c r="AB2669" s="267"/>
      <c r="AC2669" s="267"/>
      <c r="AD2669" s="238">
        <f>AD2668</f>
        <v>0</v>
      </c>
      <c r="AE2669" s="279" t="e">
        <f>VLOOKUP(AD2669,分类参数表!$I$2:$J$10,2,FALSE)</f>
        <v>#N/A</v>
      </c>
      <c r="AF2669" s="280"/>
      <c r="AG2669" s="266"/>
      <c r="AH2669" s="266"/>
      <c r="AI2669" s="266"/>
      <c r="AJ2669" s="266"/>
      <c r="AK2669" s="266"/>
      <c r="AL2669" s="266"/>
      <c r="AM2669" s="290"/>
      <c r="AN2669" s="291" t="e">
        <f t="shared" si="721"/>
        <v>#DIV/0!</v>
      </c>
      <c r="AO2669" s="297"/>
    </row>
    <row r="2670" spans="1:41" s="219" customFormat="1" ht="15" customHeight="1" x14ac:dyDescent="0.15">
      <c r="A2670" s="235"/>
      <c r="B2670" s="236">
        <f t="shared" si="726"/>
        <v>0</v>
      </c>
      <c r="C2670" s="237">
        <f t="shared" si="726"/>
        <v>0</v>
      </c>
      <c r="D2670" s="238">
        <f>D2669+1</f>
        <v>5</v>
      </c>
      <c r="E2670" s="238"/>
      <c r="F2670" s="239"/>
      <c r="G2670" s="238"/>
      <c r="H2670" s="238"/>
      <c r="I2670" s="238"/>
      <c r="J2670" s="238"/>
      <c r="K2670" s="238"/>
      <c r="L2670" s="238"/>
      <c r="M2670" s="238"/>
      <c r="N2670" s="238"/>
      <c r="O2670" s="256">
        <f t="shared" si="720"/>
        <v>0</v>
      </c>
      <c r="P2670" s="323"/>
      <c r="Q2670" s="266"/>
      <c r="R2670" s="331"/>
      <c r="S2670" s="347"/>
      <c r="T2670" s="323"/>
      <c r="U2670" s="325"/>
      <c r="V2670" s="327"/>
      <c r="W2670" s="329"/>
      <c r="X2670" s="325"/>
      <c r="Y2670" s="331"/>
      <c r="Z2670" s="331"/>
      <c r="AA2670" s="331"/>
      <c r="AB2670" s="267"/>
      <c r="AC2670" s="267"/>
      <c r="AD2670" s="238">
        <f>AD2669</f>
        <v>0</v>
      </c>
      <c r="AE2670" s="279" t="e">
        <f>VLOOKUP(AD2670,分类参数表!$I$2:$J$10,2,FALSE)</f>
        <v>#N/A</v>
      </c>
      <c r="AF2670" s="280"/>
      <c r="AG2670" s="266"/>
      <c r="AH2670" s="266"/>
      <c r="AI2670" s="266"/>
      <c r="AJ2670" s="266"/>
      <c r="AK2670" s="266"/>
      <c r="AL2670" s="266"/>
      <c r="AM2670" s="290"/>
      <c r="AN2670" s="291" t="e">
        <f t="shared" si="721"/>
        <v>#DIV/0!</v>
      </c>
      <c r="AO2670" s="297"/>
    </row>
    <row r="2671" spans="1:41" x14ac:dyDescent="0.15">
      <c r="A2671" s="253"/>
      <c r="B2671" s="38"/>
      <c r="C2671" s="37"/>
      <c r="D2671" s="38"/>
      <c r="E2671" s="38"/>
      <c r="F2671" s="38"/>
      <c r="G2671" s="38"/>
      <c r="H2671" s="38"/>
      <c r="I2671" s="38"/>
      <c r="J2671" s="38"/>
      <c r="K2671" s="38"/>
      <c r="L2671" s="38"/>
      <c r="M2671" s="38"/>
      <c r="N2671" s="38"/>
      <c r="O2671" s="38"/>
      <c r="P2671" s="38"/>
      <c r="Q2671" s="67"/>
      <c r="R2671" s="38"/>
      <c r="S2671" s="38"/>
      <c r="T2671" s="38"/>
      <c r="U2671" s="38"/>
      <c r="V2671" s="68"/>
      <c r="W2671" s="67"/>
      <c r="X2671" s="38"/>
      <c r="Y2671" s="68"/>
      <c r="Z2671" s="68"/>
      <c r="AA2671" s="68"/>
      <c r="AB2671" s="68"/>
      <c r="AC2671" s="68"/>
      <c r="AD2671" s="38"/>
      <c r="AE2671" s="286"/>
      <c r="AF2671" s="38"/>
      <c r="AG2671" s="38"/>
      <c r="AH2671" s="38"/>
      <c r="AI2671" s="38"/>
      <c r="AJ2671" s="38"/>
      <c r="AK2671" s="38"/>
      <c r="AL2671" s="38"/>
      <c r="AM2671" s="68"/>
      <c r="AN2671" s="90"/>
      <c r="AO2671" s="98"/>
    </row>
    <row r="2672" spans="1:41" s="218" customFormat="1" ht="15" customHeight="1" x14ac:dyDescent="0.15">
      <c r="A2672" s="229"/>
      <c r="B2672" s="230"/>
      <c r="C2672" s="231"/>
      <c r="D2672" s="232">
        <v>1</v>
      </c>
      <c r="E2672" s="233"/>
      <c r="F2672" s="233"/>
      <c r="G2672" s="232"/>
      <c r="H2672" s="234"/>
      <c r="I2672" s="234"/>
      <c r="J2672" s="232"/>
      <c r="K2672" s="233"/>
      <c r="L2672" s="232"/>
      <c r="M2672" s="232"/>
      <c r="N2672" s="232"/>
      <c r="O2672" s="255">
        <f t="shared" ref="O2672:O2696" si="727">N2672*M2672</f>
        <v>0</v>
      </c>
      <c r="P2672" s="322">
        <f>SUM(O2672:O2676)</f>
        <v>0</v>
      </c>
      <c r="Q2672" s="264"/>
      <c r="R2672" s="330">
        <f>SUMPRODUCT(Q2672:Q2676+0)</f>
        <v>0</v>
      </c>
      <c r="S2672" s="346" t="e">
        <f>R2672/P2672</f>
        <v>#DIV/0!</v>
      </c>
      <c r="T2672" s="322" t="e">
        <f>LOOKUP(S2672,{0.4,0.45,0.5,0.55,0.6,0.65,0.7,0.75,0.8,0.85,0.9,0.95,1},{0.1,0.175,0.25,0.325,0.4,0.475,0.55,0.625,0.7,0.775,0.85,0.925,1})</f>
        <v>#DIV/0!</v>
      </c>
      <c r="U2672" s="324"/>
      <c r="V2672" s="326"/>
      <c r="W2672" s="328"/>
      <c r="X2672" s="324"/>
      <c r="Y2672" s="330">
        <f>R2672-(V2672/10)-X2672</f>
        <v>0</v>
      </c>
      <c r="Z2672" s="330" t="e">
        <f>Y2672*T2672*AE2672</f>
        <v>#DIV/0!</v>
      </c>
      <c r="AA2672" s="330" t="e">
        <f>U2672-V2672+Z2672</f>
        <v>#DIV/0!</v>
      </c>
      <c r="AB2672" s="265"/>
      <c r="AC2672" s="265"/>
      <c r="AD2672" s="276"/>
      <c r="AE2672" s="277" t="e">
        <f>VLOOKUP(AD2672,分类参数表!$I$2:$J$10,2,FALSE)</f>
        <v>#N/A</v>
      </c>
      <c r="AF2672" s="278"/>
      <c r="AG2672" s="264"/>
      <c r="AH2672" s="264"/>
      <c r="AI2672" s="264"/>
      <c r="AJ2672" s="264"/>
      <c r="AK2672" s="264"/>
      <c r="AL2672" s="264"/>
      <c r="AM2672" s="288"/>
      <c r="AN2672" s="289" t="e">
        <f t="shared" ref="AN2672:AN2696" si="728">(Q2672-AM2672)/M2672/N2672</f>
        <v>#DIV/0!</v>
      </c>
      <c r="AO2672" s="296"/>
    </row>
    <row r="2673" spans="1:41" s="219" customFormat="1" ht="15" customHeight="1" x14ac:dyDescent="0.15">
      <c r="A2673" s="235"/>
      <c r="B2673" s="236">
        <f t="shared" ref="B2673:C2676" si="729">B2672</f>
        <v>0</v>
      </c>
      <c r="C2673" s="237">
        <f t="shared" si="729"/>
        <v>0</v>
      </c>
      <c r="D2673" s="238">
        <f>D2672+1</f>
        <v>2</v>
      </c>
      <c r="E2673" s="238"/>
      <c r="F2673" s="239"/>
      <c r="G2673" s="238"/>
      <c r="H2673" s="240"/>
      <c r="I2673" s="240"/>
      <c r="J2673" s="238"/>
      <c r="K2673" s="238"/>
      <c r="L2673" s="238"/>
      <c r="M2673" s="238"/>
      <c r="N2673" s="238"/>
      <c r="O2673" s="256">
        <f t="shared" si="727"/>
        <v>0</v>
      </c>
      <c r="P2673" s="323"/>
      <c r="Q2673" s="266"/>
      <c r="R2673" s="331"/>
      <c r="S2673" s="347"/>
      <c r="T2673" s="323"/>
      <c r="U2673" s="325"/>
      <c r="V2673" s="327"/>
      <c r="W2673" s="329"/>
      <c r="X2673" s="325"/>
      <c r="Y2673" s="331"/>
      <c r="Z2673" s="331"/>
      <c r="AA2673" s="331"/>
      <c r="AB2673" s="267"/>
      <c r="AC2673" s="267"/>
      <c r="AD2673" s="238">
        <f>AD2672</f>
        <v>0</v>
      </c>
      <c r="AE2673" s="279" t="e">
        <f>VLOOKUP(AD2673,分类参数表!$I$2:$J$10,2,FALSE)</f>
        <v>#N/A</v>
      </c>
      <c r="AF2673" s="280"/>
      <c r="AG2673" s="266"/>
      <c r="AH2673" s="266"/>
      <c r="AI2673" s="266"/>
      <c r="AJ2673" s="266"/>
      <c r="AK2673" s="266"/>
      <c r="AL2673" s="266"/>
      <c r="AM2673" s="290"/>
      <c r="AN2673" s="291" t="e">
        <f t="shared" si="728"/>
        <v>#DIV/0!</v>
      </c>
      <c r="AO2673" s="297"/>
    </row>
    <row r="2674" spans="1:41" s="219" customFormat="1" ht="15" customHeight="1" x14ac:dyDescent="0.15">
      <c r="A2674" s="235"/>
      <c r="B2674" s="236">
        <f t="shared" si="729"/>
        <v>0</v>
      </c>
      <c r="C2674" s="237">
        <f t="shared" si="729"/>
        <v>0</v>
      </c>
      <c r="D2674" s="238">
        <f>D2673+1</f>
        <v>3</v>
      </c>
      <c r="E2674" s="238"/>
      <c r="F2674" s="239"/>
      <c r="G2674" s="238"/>
      <c r="H2674" s="240"/>
      <c r="I2674" s="240"/>
      <c r="J2674" s="238"/>
      <c r="K2674" s="238"/>
      <c r="L2674" s="238"/>
      <c r="M2674" s="238"/>
      <c r="N2674" s="238"/>
      <c r="O2674" s="256">
        <f t="shared" si="727"/>
        <v>0</v>
      </c>
      <c r="P2674" s="323"/>
      <c r="Q2674" s="266"/>
      <c r="R2674" s="331"/>
      <c r="S2674" s="347"/>
      <c r="T2674" s="323"/>
      <c r="U2674" s="325"/>
      <c r="V2674" s="327"/>
      <c r="W2674" s="329"/>
      <c r="X2674" s="325"/>
      <c r="Y2674" s="331"/>
      <c r="Z2674" s="331"/>
      <c r="AA2674" s="331"/>
      <c r="AB2674" s="268"/>
      <c r="AC2674" s="268"/>
      <c r="AD2674" s="238">
        <f>AD2673</f>
        <v>0</v>
      </c>
      <c r="AE2674" s="279" t="e">
        <f>VLOOKUP(AD2674,分类参数表!$I$2:$J$10,2,FALSE)</f>
        <v>#N/A</v>
      </c>
      <c r="AF2674" s="280"/>
      <c r="AG2674" s="266"/>
      <c r="AH2674" s="266"/>
      <c r="AI2674" s="266"/>
      <c r="AJ2674" s="266"/>
      <c r="AK2674" s="266"/>
      <c r="AL2674" s="266"/>
      <c r="AM2674" s="290"/>
      <c r="AN2674" s="291" t="e">
        <f t="shared" si="728"/>
        <v>#DIV/0!</v>
      </c>
      <c r="AO2674" s="297"/>
    </row>
    <row r="2675" spans="1:41" s="219" customFormat="1" ht="15" customHeight="1" x14ac:dyDescent="0.15">
      <c r="A2675" s="235"/>
      <c r="B2675" s="236">
        <f t="shared" si="729"/>
        <v>0</v>
      </c>
      <c r="C2675" s="237">
        <f t="shared" si="729"/>
        <v>0</v>
      </c>
      <c r="D2675" s="238">
        <f>D2674+1</f>
        <v>4</v>
      </c>
      <c r="E2675" s="238"/>
      <c r="F2675" s="239"/>
      <c r="G2675" s="238"/>
      <c r="H2675" s="238"/>
      <c r="I2675" s="238"/>
      <c r="J2675" s="238"/>
      <c r="K2675" s="238"/>
      <c r="L2675" s="238"/>
      <c r="M2675" s="238"/>
      <c r="N2675" s="238"/>
      <c r="O2675" s="256">
        <f t="shared" si="727"/>
        <v>0</v>
      </c>
      <c r="P2675" s="323"/>
      <c r="Q2675" s="266"/>
      <c r="R2675" s="331"/>
      <c r="S2675" s="347"/>
      <c r="T2675" s="323"/>
      <c r="U2675" s="325"/>
      <c r="V2675" s="327"/>
      <c r="W2675" s="329"/>
      <c r="X2675" s="325"/>
      <c r="Y2675" s="331"/>
      <c r="Z2675" s="331"/>
      <c r="AA2675" s="331"/>
      <c r="AB2675" s="267"/>
      <c r="AC2675" s="267"/>
      <c r="AD2675" s="238">
        <f>AD2674</f>
        <v>0</v>
      </c>
      <c r="AE2675" s="279" t="e">
        <f>VLOOKUP(AD2675,分类参数表!$I$2:$J$10,2,FALSE)</f>
        <v>#N/A</v>
      </c>
      <c r="AF2675" s="280"/>
      <c r="AG2675" s="266"/>
      <c r="AH2675" s="266"/>
      <c r="AI2675" s="266"/>
      <c r="AJ2675" s="266"/>
      <c r="AK2675" s="266"/>
      <c r="AL2675" s="266"/>
      <c r="AM2675" s="290"/>
      <c r="AN2675" s="291" t="e">
        <f t="shared" si="728"/>
        <v>#DIV/0!</v>
      </c>
      <c r="AO2675" s="297"/>
    </row>
    <row r="2676" spans="1:41" s="219" customFormat="1" ht="15" customHeight="1" x14ac:dyDescent="0.15">
      <c r="A2676" s="235"/>
      <c r="B2676" s="236">
        <f t="shared" si="729"/>
        <v>0</v>
      </c>
      <c r="C2676" s="237">
        <f t="shared" si="729"/>
        <v>0</v>
      </c>
      <c r="D2676" s="238">
        <f>D2675+1</f>
        <v>5</v>
      </c>
      <c r="E2676" s="238"/>
      <c r="F2676" s="239"/>
      <c r="G2676" s="238"/>
      <c r="H2676" s="238"/>
      <c r="I2676" s="238"/>
      <c r="J2676" s="238"/>
      <c r="K2676" s="238"/>
      <c r="L2676" s="238"/>
      <c r="M2676" s="238"/>
      <c r="N2676" s="238"/>
      <c r="O2676" s="256">
        <f t="shared" si="727"/>
        <v>0</v>
      </c>
      <c r="P2676" s="323"/>
      <c r="Q2676" s="266"/>
      <c r="R2676" s="331"/>
      <c r="S2676" s="347"/>
      <c r="T2676" s="323"/>
      <c r="U2676" s="325"/>
      <c r="V2676" s="327"/>
      <c r="W2676" s="329"/>
      <c r="X2676" s="325"/>
      <c r="Y2676" s="331"/>
      <c r="Z2676" s="331"/>
      <c r="AA2676" s="331"/>
      <c r="AB2676" s="267"/>
      <c r="AC2676" s="267"/>
      <c r="AD2676" s="238">
        <f>AD2675</f>
        <v>0</v>
      </c>
      <c r="AE2676" s="279" t="e">
        <f>VLOOKUP(AD2676,分类参数表!$I$2:$J$10,2,FALSE)</f>
        <v>#N/A</v>
      </c>
      <c r="AF2676" s="280"/>
      <c r="AG2676" s="266"/>
      <c r="AH2676" s="266"/>
      <c r="AI2676" s="266"/>
      <c r="AJ2676" s="266"/>
      <c r="AK2676" s="266"/>
      <c r="AL2676" s="266"/>
      <c r="AM2676" s="290"/>
      <c r="AN2676" s="291" t="e">
        <f t="shared" si="728"/>
        <v>#DIV/0!</v>
      </c>
      <c r="AO2676" s="297"/>
    </row>
    <row r="2677" spans="1:41" s="220" customFormat="1" ht="15" customHeight="1" x14ac:dyDescent="0.15">
      <c r="A2677" s="241"/>
      <c r="B2677" s="242"/>
      <c r="C2677" s="243"/>
      <c r="D2677" s="244">
        <v>1</v>
      </c>
      <c r="E2677" s="245"/>
      <c r="F2677" s="245"/>
      <c r="G2677" s="244"/>
      <c r="H2677" s="246"/>
      <c r="I2677" s="246"/>
      <c r="J2677" s="244"/>
      <c r="K2677" s="245"/>
      <c r="L2677" s="244"/>
      <c r="M2677" s="244"/>
      <c r="N2677" s="244"/>
      <c r="O2677" s="257">
        <f t="shared" si="727"/>
        <v>0</v>
      </c>
      <c r="P2677" s="332">
        <f>SUM(O2677:O2681)</f>
        <v>0</v>
      </c>
      <c r="Q2677" s="269"/>
      <c r="R2677" s="318">
        <f>SUMPRODUCT(Q2677:Q2681+0)</f>
        <v>0</v>
      </c>
      <c r="S2677" s="334" t="e">
        <f>R2677/P2677</f>
        <v>#DIV/0!</v>
      </c>
      <c r="T2677" s="332" t="e">
        <f>LOOKUP(S2677,{0.4,0.45,0.5,0.55,0.6,0.65,0.7,0.75,0.8,0.85,0.9,0.95,1},{0.1,0.175,0.25,0.325,0.4,0.475,0.55,0.625,0.7,0.775,0.85,0.925,1})</f>
        <v>#DIV/0!</v>
      </c>
      <c r="U2677" s="320"/>
      <c r="V2677" s="344"/>
      <c r="W2677" s="342"/>
      <c r="X2677" s="320"/>
      <c r="Y2677" s="318">
        <f>R2677-(V2677/10)-X2677</f>
        <v>0</v>
      </c>
      <c r="Z2677" s="318" t="e">
        <f>Y2677*T2677*AE2677</f>
        <v>#DIV/0!</v>
      </c>
      <c r="AA2677" s="318" t="e">
        <f>U2677-V2677+Z2677</f>
        <v>#DIV/0!</v>
      </c>
      <c r="AB2677" s="270"/>
      <c r="AC2677" s="270"/>
      <c r="AD2677" s="281"/>
      <c r="AE2677" s="282" t="e">
        <f>VLOOKUP(AD2677,分类参数表!$I$2:$J$10,2,FALSE)</f>
        <v>#N/A</v>
      </c>
      <c r="AF2677" s="283"/>
      <c r="AG2677" s="269"/>
      <c r="AH2677" s="269"/>
      <c r="AI2677" s="269"/>
      <c r="AJ2677" s="269"/>
      <c r="AK2677" s="269"/>
      <c r="AL2677" s="269"/>
      <c r="AM2677" s="292"/>
      <c r="AN2677" s="293" t="e">
        <f t="shared" si="728"/>
        <v>#DIV/0!</v>
      </c>
      <c r="AO2677" s="298"/>
    </row>
    <row r="2678" spans="1:41" s="221" customFormat="1" ht="15" customHeight="1" x14ac:dyDescent="0.15">
      <c r="A2678" s="247"/>
      <c r="B2678" s="248">
        <f t="shared" ref="B2678:C2681" si="730">B2677</f>
        <v>0</v>
      </c>
      <c r="C2678" s="249">
        <f t="shared" si="730"/>
        <v>0</v>
      </c>
      <c r="D2678" s="250">
        <f>D2677+1</f>
        <v>2</v>
      </c>
      <c r="E2678" s="250"/>
      <c r="F2678" s="251"/>
      <c r="G2678" s="250"/>
      <c r="H2678" s="252"/>
      <c r="I2678" s="252"/>
      <c r="J2678" s="250"/>
      <c r="K2678" s="250"/>
      <c r="L2678" s="250"/>
      <c r="M2678" s="250"/>
      <c r="N2678" s="250"/>
      <c r="O2678" s="258">
        <f t="shared" si="727"/>
        <v>0</v>
      </c>
      <c r="P2678" s="333"/>
      <c r="Q2678" s="271"/>
      <c r="R2678" s="319"/>
      <c r="S2678" s="335"/>
      <c r="T2678" s="333"/>
      <c r="U2678" s="321"/>
      <c r="V2678" s="345"/>
      <c r="W2678" s="343"/>
      <c r="X2678" s="321"/>
      <c r="Y2678" s="319"/>
      <c r="Z2678" s="319"/>
      <c r="AA2678" s="319"/>
      <c r="AB2678" s="272"/>
      <c r="AC2678" s="272"/>
      <c r="AD2678" s="250">
        <f>AD2677</f>
        <v>0</v>
      </c>
      <c r="AE2678" s="284" t="e">
        <f>VLOOKUP(AD2678,分类参数表!$I$2:$J$10,2,FALSE)</f>
        <v>#N/A</v>
      </c>
      <c r="AF2678" s="285"/>
      <c r="AG2678" s="271"/>
      <c r="AH2678" s="271"/>
      <c r="AI2678" s="271"/>
      <c r="AJ2678" s="271"/>
      <c r="AK2678" s="271"/>
      <c r="AL2678" s="271"/>
      <c r="AM2678" s="294"/>
      <c r="AN2678" s="295" t="e">
        <f t="shared" si="728"/>
        <v>#DIV/0!</v>
      </c>
      <c r="AO2678" s="299"/>
    </row>
    <row r="2679" spans="1:41" s="221" customFormat="1" ht="15" customHeight="1" x14ac:dyDescent="0.15">
      <c r="A2679" s="247"/>
      <c r="B2679" s="248">
        <f t="shared" si="730"/>
        <v>0</v>
      </c>
      <c r="C2679" s="249">
        <f t="shared" si="730"/>
        <v>0</v>
      </c>
      <c r="D2679" s="250">
        <f>D2678+1</f>
        <v>3</v>
      </c>
      <c r="E2679" s="250"/>
      <c r="F2679" s="251"/>
      <c r="G2679" s="250"/>
      <c r="H2679" s="252"/>
      <c r="I2679" s="252"/>
      <c r="J2679" s="250"/>
      <c r="K2679" s="250"/>
      <c r="L2679" s="250"/>
      <c r="M2679" s="250"/>
      <c r="N2679" s="250"/>
      <c r="O2679" s="258">
        <f t="shared" si="727"/>
        <v>0</v>
      </c>
      <c r="P2679" s="333"/>
      <c r="Q2679" s="271"/>
      <c r="R2679" s="319"/>
      <c r="S2679" s="335"/>
      <c r="T2679" s="333"/>
      <c r="U2679" s="321"/>
      <c r="V2679" s="345"/>
      <c r="W2679" s="343"/>
      <c r="X2679" s="321"/>
      <c r="Y2679" s="319"/>
      <c r="Z2679" s="319"/>
      <c r="AA2679" s="319"/>
      <c r="AB2679" s="273"/>
      <c r="AC2679" s="273"/>
      <c r="AD2679" s="250">
        <f>AD2678</f>
        <v>0</v>
      </c>
      <c r="AE2679" s="284" t="e">
        <f>VLOOKUP(AD2679,分类参数表!$I$2:$J$10,2,FALSE)</f>
        <v>#N/A</v>
      </c>
      <c r="AF2679" s="285"/>
      <c r="AG2679" s="271"/>
      <c r="AH2679" s="271"/>
      <c r="AI2679" s="271"/>
      <c r="AJ2679" s="271"/>
      <c r="AK2679" s="271"/>
      <c r="AL2679" s="271"/>
      <c r="AM2679" s="294"/>
      <c r="AN2679" s="295" t="e">
        <f t="shared" si="728"/>
        <v>#DIV/0!</v>
      </c>
      <c r="AO2679" s="299"/>
    </row>
    <row r="2680" spans="1:41" s="221" customFormat="1" ht="15" customHeight="1" x14ac:dyDescent="0.15">
      <c r="A2680" s="247"/>
      <c r="B2680" s="248">
        <f t="shared" si="730"/>
        <v>0</v>
      </c>
      <c r="C2680" s="249">
        <f t="shared" si="730"/>
        <v>0</v>
      </c>
      <c r="D2680" s="250">
        <f>D2679+1</f>
        <v>4</v>
      </c>
      <c r="E2680" s="250"/>
      <c r="F2680" s="251"/>
      <c r="G2680" s="250"/>
      <c r="H2680" s="250"/>
      <c r="I2680" s="250"/>
      <c r="J2680" s="250"/>
      <c r="K2680" s="250"/>
      <c r="L2680" s="250"/>
      <c r="M2680" s="250"/>
      <c r="N2680" s="250"/>
      <c r="O2680" s="258">
        <f t="shared" si="727"/>
        <v>0</v>
      </c>
      <c r="P2680" s="333"/>
      <c r="Q2680" s="271"/>
      <c r="R2680" s="319"/>
      <c r="S2680" s="335"/>
      <c r="T2680" s="333"/>
      <c r="U2680" s="321"/>
      <c r="V2680" s="345"/>
      <c r="W2680" s="343"/>
      <c r="X2680" s="321"/>
      <c r="Y2680" s="319"/>
      <c r="Z2680" s="319"/>
      <c r="AA2680" s="319"/>
      <c r="AB2680" s="272"/>
      <c r="AC2680" s="272"/>
      <c r="AD2680" s="250">
        <f>AD2679</f>
        <v>0</v>
      </c>
      <c r="AE2680" s="284" t="e">
        <f>VLOOKUP(AD2680,分类参数表!$I$2:$J$10,2,FALSE)</f>
        <v>#N/A</v>
      </c>
      <c r="AF2680" s="285"/>
      <c r="AG2680" s="271"/>
      <c r="AH2680" s="271"/>
      <c r="AI2680" s="271"/>
      <c r="AJ2680" s="271"/>
      <c r="AK2680" s="271"/>
      <c r="AL2680" s="271"/>
      <c r="AM2680" s="294"/>
      <c r="AN2680" s="295" t="e">
        <f t="shared" si="728"/>
        <v>#DIV/0!</v>
      </c>
      <c r="AO2680" s="299"/>
    </row>
    <row r="2681" spans="1:41" s="221" customFormat="1" ht="15" customHeight="1" x14ac:dyDescent="0.15">
      <c r="A2681" s="247"/>
      <c r="B2681" s="248">
        <f t="shared" si="730"/>
        <v>0</v>
      </c>
      <c r="C2681" s="249">
        <f t="shared" si="730"/>
        <v>0</v>
      </c>
      <c r="D2681" s="250">
        <f>D2680+1</f>
        <v>5</v>
      </c>
      <c r="E2681" s="250"/>
      <c r="F2681" s="251"/>
      <c r="G2681" s="250"/>
      <c r="H2681" s="250"/>
      <c r="I2681" s="250"/>
      <c r="J2681" s="250"/>
      <c r="K2681" s="250"/>
      <c r="L2681" s="250"/>
      <c r="M2681" s="250"/>
      <c r="N2681" s="250"/>
      <c r="O2681" s="258">
        <f t="shared" si="727"/>
        <v>0</v>
      </c>
      <c r="P2681" s="333"/>
      <c r="Q2681" s="271"/>
      <c r="R2681" s="319"/>
      <c r="S2681" s="335"/>
      <c r="T2681" s="333"/>
      <c r="U2681" s="321"/>
      <c r="V2681" s="345"/>
      <c r="W2681" s="343"/>
      <c r="X2681" s="321"/>
      <c r="Y2681" s="319"/>
      <c r="Z2681" s="319"/>
      <c r="AA2681" s="319"/>
      <c r="AB2681" s="272"/>
      <c r="AC2681" s="272"/>
      <c r="AD2681" s="250">
        <f>AD2680</f>
        <v>0</v>
      </c>
      <c r="AE2681" s="284" t="e">
        <f>VLOOKUP(AD2681,分类参数表!$I$2:$J$10,2,FALSE)</f>
        <v>#N/A</v>
      </c>
      <c r="AF2681" s="285"/>
      <c r="AG2681" s="271"/>
      <c r="AH2681" s="271"/>
      <c r="AI2681" s="271"/>
      <c r="AJ2681" s="271"/>
      <c r="AK2681" s="271"/>
      <c r="AL2681" s="271"/>
      <c r="AM2681" s="294"/>
      <c r="AN2681" s="295" t="e">
        <f t="shared" si="728"/>
        <v>#DIV/0!</v>
      </c>
      <c r="AO2681" s="299"/>
    </row>
    <row r="2682" spans="1:41" s="218" customFormat="1" ht="15" customHeight="1" x14ac:dyDescent="0.15">
      <c r="A2682" s="229"/>
      <c r="B2682" s="230"/>
      <c r="C2682" s="231"/>
      <c r="D2682" s="232">
        <v>1</v>
      </c>
      <c r="E2682" s="233"/>
      <c r="F2682" s="233"/>
      <c r="G2682" s="232"/>
      <c r="H2682" s="234"/>
      <c r="I2682" s="234"/>
      <c r="J2682" s="232"/>
      <c r="K2682" s="233"/>
      <c r="L2682" s="232"/>
      <c r="M2682" s="232"/>
      <c r="N2682" s="232"/>
      <c r="O2682" s="255">
        <f t="shared" si="727"/>
        <v>0</v>
      </c>
      <c r="P2682" s="322">
        <f>SUM(O2682:O2686)</f>
        <v>0</v>
      </c>
      <c r="Q2682" s="264"/>
      <c r="R2682" s="330">
        <f>SUMPRODUCT(Q2682:Q2686+0)</f>
        <v>0</v>
      </c>
      <c r="S2682" s="346" t="e">
        <f>R2682/P2682</f>
        <v>#DIV/0!</v>
      </c>
      <c r="T2682" s="322" t="e">
        <f>LOOKUP(S2682,{0.4,0.45,0.5,0.55,0.6,0.65,0.7,0.75,0.8,0.85,0.9,0.95,1},{0.1,0.175,0.25,0.325,0.4,0.475,0.55,0.625,0.7,0.775,0.85,0.925,1})</f>
        <v>#DIV/0!</v>
      </c>
      <c r="U2682" s="324"/>
      <c r="V2682" s="326"/>
      <c r="W2682" s="328"/>
      <c r="X2682" s="324"/>
      <c r="Y2682" s="330">
        <f>R2682-(V2682/10)-X2682</f>
        <v>0</v>
      </c>
      <c r="Z2682" s="330" t="e">
        <f>Y2682*T2682*AE2682</f>
        <v>#DIV/0!</v>
      </c>
      <c r="AA2682" s="330" t="e">
        <f>U2682-V2682+Z2682</f>
        <v>#DIV/0!</v>
      </c>
      <c r="AB2682" s="265"/>
      <c r="AC2682" s="265"/>
      <c r="AD2682" s="276"/>
      <c r="AE2682" s="277" t="e">
        <f>VLOOKUP(AD2682,分类参数表!$I$2:$J$10,2,FALSE)</f>
        <v>#N/A</v>
      </c>
      <c r="AF2682" s="278"/>
      <c r="AG2682" s="264"/>
      <c r="AH2682" s="264"/>
      <c r="AI2682" s="264"/>
      <c r="AJ2682" s="264"/>
      <c r="AK2682" s="264"/>
      <c r="AL2682" s="264"/>
      <c r="AM2682" s="288"/>
      <c r="AN2682" s="289" t="e">
        <f t="shared" si="728"/>
        <v>#DIV/0!</v>
      </c>
      <c r="AO2682" s="296"/>
    </row>
    <row r="2683" spans="1:41" s="219" customFormat="1" ht="15" customHeight="1" x14ac:dyDescent="0.15">
      <c r="A2683" s="235"/>
      <c r="B2683" s="236">
        <f t="shared" ref="B2683:C2686" si="731">B2682</f>
        <v>0</v>
      </c>
      <c r="C2683" s="237">
        <f t="shared" si="731"/>
        <v>0</v>
      </c>
      <c r="D2683" s="238">
        <f>D2682+1</f>
        <v>2</v>
      </c>
      <c r="E2683" s="238"/>
      <c r="F2683" s="239"/>
      <c r="G2683" s="238"/>
      <c r="H2683" s="240"/>
      <c r="I2683" s="240"/>
      <c r="J2683" s="238"/>
      <c r="K2683" s="238"/>
      <c r="L2683" s="238"/>
      <c r="M2683" s="238"/>
      <c r="N2683" s="238"/>
      <c r="O2683" s="256">
        <f t="shared" si="727"/>
        <v>0</v>
      </c>
      <c r="P2683" s="323"/>
      <c r="Q2683" s="266"/>
      <c r="R2683" s="331"/>
      <c r="S2683" s="347"/>
      <c r="T2683" s="323"/>
      <c r="U2683" s="325"/>
      <c r="V2683" s="327"/>
      <c r="W2683" s="329"/>
      <c r="X2683" s="325"/>
      <c r="Y2683" s="331"/>
      <c r="Z2683" s="331"/>
      <c r="AA2683" s="331"/>
      <c r="AB2683" s="267"/>
      <c r="AC2683" s="267"/>
      <c r="AD2683" s="238">
        <f>AD2682</f>
        <v>0</v>
      </c>
      <c r="AE2683" s="279" t="e">
        <f>VLOOKUP(AD2683,分类参数表!$I$2:$J$10,2,FALSE)</f>
        <v>#N/A</v>
      </c>
      <c r="AF2683" s="280"/>
      <c r="AG2683" s="266"/>
      <c r="AH2683" s="266"/>
      <c r="AI2683" s="266"/>
      <c r="AJ2683" s="266"/>
      <c r="AK2683" s="266"/>
      <c r="AL2683" s="266"/>
      <c r="AM2683" s="290"/>
      <c r="AN2683" s="291" t="e">
        <f t="shared" si="728"/>
        <v>#DIV/0!</v>
      </c>
      <c r="AO2683" s="297"/>
    </row>
    <row r="2684" spans="1:41" s="219" customFormat="1" ht="15" customHeight="1" x14ac:dyDescent="0.15">
      <c r="A2684" s="235"/>
      <c r="B2684" s="236">
        <f t="shared" si="731"/>
        <v>0</v>
      </c>
      <c r="C2684" s="237">
        <f t="shared" si="731"/>
        <v>0</v>
      </c>
      <c r="D2684" s="238">
        <f>D2683+1</f>
        <v>3</v>
      </c>
      <c r="E2684" s="238"/>
      <c r="F2684" s="239"/>
      <c r="G2684" s="238"/>
      <c r="H2684" s="240"/>
      <c r="I2684" s="240"/>
      <c r="J2684" s="238"/>
      <c r="K2684" s="238"/>
      <c r="L2684" s="238"/>
      <c r="M2684" s="238"/>
      <c r="N2684" s="238"/>
      <c r="O2684" s="256">
        <f t="shared" si="727"/>
        <v>0</v>
      </c>
      <c r="P2684" s="323"/>
      <c r="Q2684" s="266"/>
      <c r="R2684" s="331"/>
      <c r="S2684" s="347"/>
      <c r="T2684" s="323"/>
      <c r="U2684" s="325"/>
      <c r="V2684" s="327"/>
      <c r="W2684" s="329"/>
      <c r="X2684" s="325"/>
      <c r="Y2684" s="331"/>
      <c r="Z2684" s="331"/>
      <c r="AA2684" s="331"/>
      <c r="AB2684" s="268"/>
      <c r="AC2684" s="268"/>
      <c r="AD2684" s="238">
        <f>AD2683</f>
        <v>0</v>
      </c>
      <c r="AE2684" s="279" t="e">
        <f>VLOOKUP(AD2684,分类参数表!$I$2:$J$10,2,FALSE)</f>
        <v>#N/A</v>
      </c>
      <c r="AF2684" s="280"/>
      <c r="AG2684" s="266"/>
      <c r="AH2684" s="266"/>
      <c r="AI2684" s="266"/>
      <c r="AJ2684" s="266"/>
      <c r="AK2684" s="266"/>
      <c r="AL2684" s="266"/>
      <c r="AM2684" s="290"/>
      <c r="AN2684" s="291" t="e">
        <f t="shared" si="728"/>
        <v>#DIV/0!</v>
      </c>
      <c r="AO2684" s="297"/>
    </row>
    <row r="2685" spans="1:41" s="219" customFormat="1" ht="15" customHeight="1" x14ac:dyDescent="0.15">
      <c r="A2685" s="235"/>
      <c r="B2685" s="236">
        <f t="shared" si="731"/>
        <v>0</v>
      </c>
      <c r="C2685" s="237">
        <f t="shared" si="731"/>
        <v>0</v>
      </c>
      <c r="D2685" s="238">
        <f>D2684+1</f>
        <v>4</v>
      </c>
      <c r="E2685" s="238"/>
      <c r="F2685" s="239"/>
      <c r="G2685" s="238"/>
      <c r="H2685" s="238"/>
      <c r="I2685" s="238"/>
      <c r="J2685" s="238"/>
      <c r="K2685" s="238"/>
      <c r="L2685" s="238"/>
      <c r="M2685" s="238"/>
      <c r="N2685" s="238"/>
      <c r="O2685" s="256">
        <f t="shared" si="727"/>
        <v>0</v>
      </c>
      <c r="P2685" s="323"/>
      <c r="Q2685" s="266"/>
      <c r="R2685" s="331"/>
      <c r="S2685" s="347"/>
      <c r="T2685" s="323"/>
      <c r="U2685" s="325"/>
      <c r="V2685" s="327"/>
      <c r="W2685" s="329"/>
      <c r="X2685" s="325"/>
      <c r="Y2685" s="331"/>
      <c r="Z2685" s="331"/>
      <c r="AA2685" s="331"/>
      <c r="AB2685" s="267"/>
      <c r="AC2685" s="267"/>
      <c r="AD2685" s="238">
        <f>AD2684</f>
        <v>0</v>
      </c>
      <c r="AE2685" s="279" t="e">
        <f>VLOOKUP(AD2685,分类参数表!$I$2:$J$10,2,FALSE)</f>
        <v>#N/A</v>
      </c>
      <c r="AF2685" s="280"/>
      <c r="AG2685" s="266"/>
      <c r="AH2685" s="266"/>
      <c r="AI2685" s="266"/>
      <c r="AJ2685" s="266"/>
      <c r="AK2685" s="266"/>
      <c r="AL2685" s="266"/>
      <c r="AM2685" s="290"/>
      <c r="AN2685" s="291" t="e">
        <f t="shared" si="728"/>
        <v>#DIV/0!</v>
      </c>
      <c r="AO2685" s="297"/>
    </row>
    <row r="2686" spans="1:41" s="219" customFormat="1" ht="15" customHeight="1" x14ac:dyDescent="0.15">
      <c r="A2686" s="235"/>
      <c r="B2686" s="236">
        <f t="shared" si="731"/>
        <v>0</v>
      </c>
      <c r="C2686" s="237">
        <f t="shared" si="731"/>
        <v>0</v>
      </c>
      <c r="D2686" s="238">
        <f>D2685+1</f>
        <v>5</v>
      </c>
      <c r="E2686" s="238"/>
      <c r="F2686" s="239"/>
      <c r="G2686" s="238"/>
      <c r="H2686" s="238"/>
      <c r="I2686" s="238"/>
      <c r="J2686" s="238"/>
      <c r="K2686" s="238"/>
      <c r="L2686" s="238"/>
      <c r="M2686" s="238"/>
      <c r="N2686" s="238"/>
      <c r="O2686" s="256">
        <f t="shared" si="727"/>
        <v>0</v>
      </c>
      <c r="P2686" s="323"/>
      <c r="Q2686" s="266"/>
      <c r="R2686" s="331"/>
      <c r="S2686" s="347"/>
      <c r="T2686" s="323"/>
      <c r="U2686" s="325"/>
      <c r="V2686" s="327"/>
      <c r="W2686" s="329"/>
      <c r="X2686" s="325"/>
      <c r="Y2686" s="331"/>
      <c r="Z2686" s="331"/>
      <c r="AA2686" s="331"/>
      <c r="AB2686" s="267"/>
      <c r="AC2686" s="267"/>
      <c r="AD2686" s="238">
        <f>AD2685</f>
        <v>0</v>
      </c>
      <c r="AE2686" s="279" t="e">
        <f>VLOOKUP(AD2686,分类参数表!$I$2:$J$10,2,FALSE)</f>
        <v>#N/A</v>
      </c>
      <c r="AF2686" s="280"/>
      <c r="AG2686" s="266"/>
      <c r="AH2686" s="266"/>
      <c r="AI2686" s="266"/>
      <c r="AJ2686" s="266"/>
      <c r="AK2686" s="266"/>
      <c r="AL2686" s="266"/>
      <c r="AM2686" s="290"/>
      <c r="AN2686" s="291" t="e">
        <f t="shared" si="728"/>
        <v>#DIV/0!</v>
      </c>
      <c r="AO2686" s="297"/>
    </row>
    <row r="2687" spans="1:41" s="220" customFormat="1" ht="15" customHeight="1" x14ac:dyDescent="0.15">
      <c r="A2687" s="241"/>
      <c r="B2687" s="242"/>
      <c r="C2687" s="243"/>
      <c r="D2687" s="244">
        <v>1</v>
      </c>
      <c r="E2687" s="245"/>
      <c r="F2687" s="245"/>
      <c r="G2687" s="244"/>
      <c r="H2687" s="246"/>
      <c r="I2687" s="246"/>
      <c r="J2687" s="244"/>
      <c r="K2687" s="245"/>
      <c r="L2687" s="244"/>
      <c r="M2687" s="244"/>
      <c r="N2687" s="244"/>
      <c r="O2687" s="257">
        <f t="shared" si="727"/>
        <v>0</v>
      </c>
      <c r="P2687" s="332">
        <f>SUM(O2687:O2691)</f>
        <v>0</v>
      </c>
      <c r="Q2687" s="269"/>
      <c r="R2687" s="318">
        <f>SUMPRODUCT(Q2687:Q2691+0)</f>
        <v>0</v>
      </c>
      <c r="S2687" s="334" t="e">
        <f>R2687/P2687</f>
        <v>#DIV/0!</v>
      </c>
      <c r="T2687" s="332" t="e">
        <f>LOOKUP(S2687,{0.4,0.45,0.5,0.55,0.6,0.65,0.7,0.75,0.8,0.85,0.9,0.95,1},{0.1,0.175,0.25,0.325,0.4,0.475,0.55,0.625,0.7,0.775,0.85,0.925,1})</f>
        <v>#DIV/0!</v>
      </c>
      <c r="U2687" s="320"/>
      <c r="V2687" s="344"/>
      <c r="W2687" s="342"/>
      <c r="X2687" s="320"/>
      <c r="Y2687" s="318">
        <f>R2687-(V2687/10)-X2687</f>
        <v>0</v>
      </c>
      <c r="Z2687" s="318" t="e">
        <f>Y2687*T2687*AE2687</f>
        <v>#DIV/0!</v>
      </c>
      <c r="AA2687" s="318" t="e">
        <f>U2687-V2687+Z2687</f>
        <v>#DIV/0!</v>
      </c>
      <c r="AB2687" s="270"/>
      <c r="AC2687" s="270"/>
      <c r="AD2687" s="281"/>
      <c r="AE2687" s="282" t="e">
        <f>VLOOKUP(AD2687,分类参数表!$I$2:$J$10,2,FALSE)</f>
        <v>#N/A</v>
      </c>
      <c r="AF2687" s="283"/>
      <c r="AG2687" s="269"/>
      <c r="AH2687" s="269"/>
      <c r="AI2687" s="269"/>
      <c r="AJ2687" s="269"/>
      <c r="AK2687" s="269"/>
      <c r="AL2687" s="269"/>
      <c r="AM2687" s="292"/>
      <c r="AN2687" s="293" t="e">
        <f t="shared" si="728"/>
        <v>#DIV/0!</v>
      </c>
      <c r="AO2687" s="298"/>
    </row>
    <row r="2688" spans="1:41" s="221" customFormat="1" ht="15" customHeight="1" x14ac:dyDescent="0.15">
      <c r="A2688" s="247"/>
      <c r="B2688" s="248">
        <f t="shared" ref="B2688:C2691" si="732">B2687</f>
        <v>0</v>
      </c>
      <c r="C2688" s="249">
        <f t="shared" si="732"/>
        <v>0</v>
      </c>
      <c r="D2688" s="250">
        <f>D2687+1</f>
        <v>2</v>
      </c>
      <c r="E2688" s="250"/>
      <c r="F2688" s="251"/>
      <c r="G2688" s="250"/>
      <c r="H2688" s="252"/>
      <c r="I2688" s="252"/>
      <c r="J2688" s="250"/>
      <c r="K2688" s="250"/>
      <c r="L2688" s="250"/>
      <c r="M2688" s="250"/>
      <c r="N2688" s="250"/>
      <c r="O2688" s="258">
        <f t="shared" si="727"/>
        <v>0</v>
      </c>
      <c r="P2688" s="333"/>
      <c r="Q2688" s="271"/>
      <c r="R2688" s="319"/>
      <c r="S2688" s="335"/>
      <c r="T2688" s="333"/>
      <c r="U2688" s="321"/>
      <c r="V2688" s="345"/>
      <c r="W2688" s="343"/>
      <c r="X2688" s="321"/>
      <c r="Y2688" s="319"/>
      <c r="Z2688" s="319"/>
      <c r="AA2688" s="319"/>
      <c r="AB2688" s="272"/>
      <c r="AC2688" s="272"/>
      <c r="AD2688" s="250">
        <f>AD2687</f>
        <v>0</v>
      </c>
      <c r="AE2688" s="284" t="e">
        <f>VLOOKUP(AD2688,分类参数表!$I$2:$J$10,2,FALSE)</f>
        <v>#N/A</v>
      </c>
      <c r="AF2688" s="285"/>
      <c r="AG2688" s="271"/>
      <c r="AH2688" s="271"/>
      <c r="AI2688" s="271"/>
      <c r="AJ2688" s="271"/>
      <c r="AK2688" s="271"/>
      <c r="AL2688" s="271"/>
      <c r="AM2688" s="294"/>
      <c r="AN2688" s="295" t="e">
        <f t="shared" si="728"/>
        <v>#DIV/0!</v>
      </c>
      <c r="AO2688" s="299"/>
    </row>
    <row r="2689" spans="1:41" s="221" customFormat="1" ht="15" customHeight="1" x14ac:dyDescent="0.15">
      <c r="A2689" s="247"/>
      <c r="B2689" s="248">
        <f t="shared" si="732"/>
        <v>0</v>
      </c>
      <c r="C2689" s="249">
        <f t="shared" si="732"/>
        <v>0</v>
      </c>
      <c r="D2689" s="250">
        <f>D2688+1</f>
        <v>3</v>
      </c>
      <c r="E2689" s="250"/>
      <c r="F2689" s="251"/>
      <c r="G2689" s="250"/>
      <c r="H2689" s="252"/>
      <c r="I2689" s="252"/>
      <c r="J2689" s="250"/>
      <c r="K2689" s="250"/>
      <c r="L2689" s="250"/>
      <c r="M2689" s="250"/>
      <c r="N2689" s="250"/>
      <c r="O2689" s="258">
        <f t="shared" si="727"/>
        <v>0</v>
      </c>
      <c r="P2689" s="333"/>
      <c r="Q2689" s="271"/>
      <c r="R2689" s="319"/>
      <c r="S2689" s="335"/>
      <c r="T2689" s="333"/>
      <c r="U2689" s="321"/>
      <c r="V2689" s="345"/>
      <c r="W2689" s="343"/>
      <c r="X2689" s="321"/>
      <c r="Y2689" s="319"/>
      <c r="Z2689" s="319"/>
      <c r="AA2689" s="319"/>
      <c r="AB2689" s="273"/>
      <c r="AC2689" s="273"/>
      <c r="AD2689" s="250">
        <f>AD2688</f>
        <v>0</v>
      </c>
      <c r="AE2689" s="284" t="e">
        <f>VLOOKUP(AD2689,分类参数表!$I$2:$J$10,2,FALSE)</f>
        <v>#N/A</v>
      </c>
      <c r="AF2689" s="285"/>
      <c r="AG2689" s="271"/>
      <c r="AH2689" s="271"/>
      <c r="AI2689" s="271"/>
      <c r="AJ2689" s="271"/>
      <c r="AK2689" s="271"/>
      <c r="AL2689" s="271"/>
      <c r="AM2689" s="294"/>
      <c r="AN2689" s="295" t="e">
        <f t="shared" si="728"/>
        <v>#DIV/0!</v>
      </c>
      <c r="AO2689" s="299"/>
    </row>
    <row r="2690" spans="1:41" s="221" customFormat="1" ht="15" customHeight="1" x14ac:dyDescent="0.15">
      <c r="A2690" s="247"/>
      <c r="B2690" s="248">
        <f t="shared" si="732"/>
        <v>0</v>
      </c>
      <c r="C2690" s="249">
        <f t="shared" si="732"/>
        <v>0</v>
      </c>
      <c r="D2690" s="250">
        <f>D2689+1</f>
        <v>4</v>
      </c>
      <c r="E2690" s="250"/>
      <c r="F2690" s="251"/>
      <c r="G2690" s="250"/>
      <c r="H2690" s="250"/>
      <c r="I2690" s="250"/>
      <c r="J2690" s="250"/>
      <c r="K2690" s="250"/>
      <c r="L2690" s="250"/>
      <c r="M2690" s="250"/>
      <c r="N2690" s="250"/>
      <c r="O2690" s="258">
        <f t="shared" si="727"/>
        <v>0</v>
      </c>
      <c r="P2690" s="333"/>
      <c r="Q2690" s="271"/>
      <c r="R2690" s="319"/>
      <c r="S2690" s="335"/>
      <c r="T2690" s="333"/>
      <c r="U2690" s="321"/>
      <c r="V2690" s="345"/>
      <c r="W2690" s="343"/>
      <c r="X2690" s="321"/>
      <c r="Y2690" s="319"/>
      <c r="Z2690" s="319"/>
      <c r="AA2690" s="319"/>
      <c r="AB2690" s="272"/>
      <c r="AC2690" s="272"/>
      <c r="AD2690" s="250">
        <f>AD2689</f>
        <v>0</v>
      </c>
      <c r="AE2690" s="284" t="e">
        <f>VLOOKUP(AD2690,分类参数表!$I$2:$J$10,2,FALSE)</f>
        <v>#N/A</v>
      </c>
      <c r="AF2690" s="285"/>
      <c r="AG2690" s="271"/>
      <c r="AH2690" s="271"/>
      <c r="AI2690" s="271"/>
      <c r="AJ2690" s="271"/>
      <c r="AK2690" s="271"/>
      <c r="AL2690" s="271"/>
      <c r="AM2690" s="294"/>
      <c r="AN2690" s="295" t="e">
        <f t="shared" si="728"/>
        <v>#DIV/0!</v>
      </c>
      <c r="AO2690" s="299"/>
    </row>
    <row r="2691" spans="1:41" s="221" customFormat="1" ht="15" customHeight="1" x14ac:dyDescent="0.15">
      <c r="A2691" s="247"/>
      <c r="B2691" s="248">
        <f t="shared" si="732"/>
        <v>0</v>
      </c>
      <c r="C2691" s="249">
        <f t="shared" si="732"/>
        <v>0</v>
      </c>
      <c r="D2691" s="250">
        <f>D2690+1</f>
        <v>5</v>
      </c>
      <c r="E2691" s="250"/>
      <c r="F2691" s="251"/>
      <c r="G2691" s="250"/>
      <c r="H2691" s="250"/>
      <c r="I2691" s="250"/>
      <c r="J2691" s="250"/>
      <c r="K2691" s="250"/>
      <c r="L2691" s="250"/>
      <c r="M2691" s="250"/>
      <c r="N2691" s="250"/>
      <c r="O2691" s="258">
        <f t="shared" si="727"/>
        <v>0</v>
      </c>
      <c r="P2691" s="333"/>
      <c r="Q2691" s="271"/>
      <c r="R2691" s="319"/>
      <c r="S2691" s="335"/>
      <c r="T2691" s="333"/>
      <c r="U2691" s="321"/>
      <c r="V2691" s="345"/>
      <c r="W2691" s="343"/>
      <c r="X2691" s="321"/>
      <c r="Y2691" s="319"/>
      <c r="Z2691" s="319"/>
      <c r="AA2691" s="319"/>
      <c r="AB2691" s="272"/>
      <c r="AC2691" s="272"/>
      <c r="AD2691" s="250">
        <f>AD2690</f>
        <v>0</v>
      </c>
      <c r="AE2691" s="284" t="e">
        <f>VLOOKUP(AD2691,分类参数表!$I$2:$J$10,2,FALSE)</f>
        <v>#N/A</v>
      </c>
      <c r="AF2691" s="285"/>
      <c r="AG2691" s="271"/>
      <c r="AH2691" s="271"/>
      <c r="AI2691" s="271"/>
      <c r="AJ2691" s="271"/>
      <c r="AK2691" s="271"/>
      <c r="AL2691" s="271"/>
      <c r="AM2691" s="294"/>
      <c r="AN2691" s="295" t="e">
        <f t="shared" si="728"/>
        <v>#DIV/0!</v>
      </c>
      <c r="AO2691" s="299"/>
    </row>
    <row r="2692" spans="1:41" s="218" customFormat="1" ht="15" customHeight="1" x14ac:dyDescent="0.15">
      <c r="A2692" s="229"/>
      <c r="B2692" s="230"/>
      <c r="C2692" s="231"/>
      <c r="D2692" s="232">
        <v>1</v>
      </c>
      <c r="E2692" s="233"/>
      <c r="F2692" s="233"/>
      <c r="G2692" s="232"/>
      <c r="H2692" s="234"/>
      <c r="I2692" s="234"/>
      <c r="J2692" s="232"/>
      <c r="K2692" s="233"/>
      <c r="L2692" s="232"/>
      <c r="M2692" s="232"/>
      <c r="N2692" s="232"/>
      <c r="O2692" s="255">
        <f t="shared" si="727"/>
        <v>0</v>
      </c>
      <c r="P2692" s="322">
        <f>SUM(O2692:O2696)</f>
        <v>0</v>
      </c>
      <c r="Q2692" s="264"/>
      <c r="R2692" s="330">
        <f>SUMPRODUCT(Q2692:Q2696+0)</f>
        <v>0</v>
      </c>
      <c r="S2692" s="346" t="e">
        <f>R2692/P2692</f>
        <v>#DIV/0!</v>
      </c>
      <c r="T2692" s="322" t="e">
        <f>LOOKUP(S2692,{0.4,0.45,0.5,0.55,0.6,0.65,0.7,0.75,0.8,0.85,0.9,0.95,1},{0.1,0.175,0.25,0.325,0.4,0.475,0.55,0.625,0.7,0.775,0.85,0.925,1})</f>
        <v>#DIV/0!</v>
      </c>
      <c r="U2692" s="324"/>
      <c r="V2692" s="326"/>
      <c r="W2692" s="328"/>
      <c r="X2692" s="324"/>
      <c r="Y2692" s="330">
        <f>R2692-(V2692/10)-X2692</f>
        <v>0</v>
      </c>
      <c r="Z2692" s="330" t="e">
        <f>Y2692*T2692*AE2692</f>
        <v>#DIV/0!</v>
      </c>
      <c r="AA2692" s="330" t="e">
        <f>U2692-V2692+Z2692</f>
        <v>#DIV/0!</v>
      </c>
      <c r="AB2692" s="265"/>
      <c r="AC2692" s="265"/>
      <c r="AD2692" s="276"/>
      <c r="AE2692" s="277" t="e">
        <f>VLOOKUP(AD2692,分类参数表!$I$2:$J$10,2,FALSE)</f>
        <v>#N/A</v>
      </c>
      <c r="AF2692" s="278"/>
      <c r="AG2692" s="264"/>
      <c r="AH2692" s="264"/>
      <c r="AI2692" s="264"/>
      <c r="AJ2692" s="264"/>
      <c r="AK2692" s="264"/>
      <c r="AL2692" s="264"/>
      <c r="AM2692" s="288"/>
      <c r="AN2692" s="289" t="e">
        <f t="shared" si="728"/>
        <v>#DIV/0!</v>
      </c>
      <c r="AO2692" s="296"/>
    </row>
    <row r="2693" spans="1:41" s="219" customFormat="1" ht="15" customHeight="1" x14ac:dyDescent="0.15">
      <c r="A2693" s="235"/>
      <c r="B2693" s="236">
        <f t="shared" ref="B2693:C2696" si="733">B2692</f>
        <v>0</v>
      </c>
      <c r="C2693" s="237">
        <f t="shared" si="733"/>
        <v>0</v>
      </c>
      <c r="D2693" s="238">
        <f>D2692+1</f>
        <v>2</v>
      </c>
      <c r="E2693" s="238"/>
      <c r="F2693" s="239"/>
      <c r="G2693" s="238"/>
      <c r="H2693" s="240"/>
      <c r="I2693" s="240"/>
      <c r="J2693" s="238"/>
      <c r="K2693" s="238"/>
      <c r="L2693" s="238"/>
      <c r="M2693" s="238"/>
      <c r="N2693" s="238"/>
      <c r="O2693" s="256">
        <f t="shared" si="727"/>
        <v>0</v>
      </c>
      <c r="P2693" s="323"/>
      <c r="Q2693" s="266"/>
      <c r="R2693" s="331"/>
      <c r="S2693" s="347"/>
      <c r="T2693" s="323"/>
      <c r="U2693" s="325"/>
      <c r="V2693" s="327"/>
      <c r="W2693" s="329"/>
      <c r="X2693" s="325"/>
      <c r="Y2693" s="331"/>
      <c r="Z2693" s="331"/>
      <c r="AA2693" s="331"/>
      <c r="AB2693" s="267"/>
      <c r="AC2693" s="267"/>
      <c r="AD2693" s="238">
        <f>AD2692</f>
        <v>0</v>
      </c>
      <c r="AE2693" s="279" t="e">
        <f>VLOOKUP(AD2693,分类参数表!$I$2:$J$10,2,FALSE)</f>
        <v>#N/A</v>
      </c>
      <c r="AF2693" s="280"/>
      <c r="AG2693" s="266"/>
      <c r="AH2693" s="266"/>
      <c r="AI2693" s="266"/>
      <c r="AJ2693" s="266"/>
      <c r="AK2693" s="266"/>
      <c r="AL2693" s="266"/>
      <c r="AM2693" s="290"/>
      <c r="AN2693" s="291" t="e">
        <f t="shared" si="728"/>
        <v>#DIV/0!</v>
      </c>
      <c r="AO2693" s="297"/>
    </row>
    <row r="2694" spans="1:41" s="219" customFormat="1" ht="15" customHeight="1" x14ac:dyDescent="0.15">
      <c r="A2694" s="235"/>
      <c r="B2694" s="236">
        <f t="shared" si="733"/>
        <v>0</v>
      </c>
      <c r="C2694" s="237">
        <f t="shared" si="733"/>
        <v>0</v>
      </c>
      <c r="D2694" s="238">
        <f>D2693+1</f>
        <v>3</v>
      </c>
      <c r="E2694" s="238"/>
      <c r="F2694" s="239"/>
      <c r="G2694" s="238"/>
      <c r="H2694" s="240"/>
      <c r="I2694" s="240"/>
      <c r="J2694" s="238"/>
      <c r="K2694" s="238"/>
      <c r="L2694" s="238"/>
      <c r="M2694" s="238"/>
      <c r="N2694" s="238"/>
      <c r="O2694" s="256">
        <f t="shared" si="727"/>
        <v>0</v>
      </c>
      <c r="P2694" s="323"/>
      <c r="Q2694" s="266"/>
      <c r="R2694" s="331"/>
      <c r="S2694" s="347"/>
      <c r="T2694" s="323"/>
      <c r="U2694" s="325"/>
      <c r="V2694" s="327"/>
      <c r="W2694" s="329"/>
      <c r="X2694" s="325"/>
      <c r="Y2694" s="331"/>
      <c r="Z2694" s="331"/>
      <c r="AA2694" s="331"/>
      <c r="AB2694" s="268"/>
      <c r="AC2694" s="268"/>
      <c r="AD2694" s="238">
        <f>AD2693</f>
        <v>0</v>
      </c>
      <c r="AE2694" s="279" t="e">
        <f>VLOOKUP(AD2694,分类参数表!$I$2:$J$10,2,FALSE)</f>
        <v>#N/A</v>
      </c>
      <c r="AF2694" s="280"/>
      <c r="AG2694" s="266"/>
      <c r="AH2694" s="266"/>
      <c r="AI2694" s="266"/>
      <c r="AJ2694" s="266"/>
      <c r="AK2694" s="266"/>
      <c r="AL2694" s="266"/>
      <c r="AM2694" s="290"/>
      <c r="AN2694" s="291" t="e">
        <f t="shared" si="728"/>
        <v>#DIV/0!</v>
      </c>
      <c r="AO2694" s="297"/>
    </row>
    <row r="2695" spans="1:41" s="219" customFormat="1" ht="15" customHeight="1" x14ac:dyDescent="0.15">
      <c r="A2695" s="235"/>
      <c r="B2695" s="236">
        <f t="shared" si="733"/>
        <v>0</v>
      </c>
      <c r="C2695" s="237">
        <f t="shared" si="733"/>
        <v>0</v>
      </c>
      <c r="D2695" s="238">
        <f>D2694+1</f>
        <v>4</v>
      </c>
      <c r="E2695" s="238"/>
      <c r="F2695" s="239"/>
      <c r="G2695" s="238"/>
      <c r="H2695" s="238"/>
      <c r="I2695" s="238"/>
      <c r="J2695" s="238"/>
      <c r="K2695" s="238"/>
      <c r="L2695" s="238"/>
      <c r="M2695" s="238"/>
      <c r="N2695" s="238"/>
      <c r="O2695" s="256">
        <f t="shared" si="727"/>
        <v>0</v>
      </c>
      <c r="P2695" s="323"/>
      <c r="Q2695" s="266"/>
      <c r="R2695" s="331"/>
      <c r="S2695" s="347"/>
      <c r="T2695" s="323"/>
      <c r="U2695" s="325"/>
      <c r="V2695" s="327"/>
      <c r="W2695" s="329"/>
      <c r="X2695" s="325"/>
      <c r="Y2695" s="331"/>
      <c r="Z2695" s="331"/>
      <c r="AA2695" s="331"/>
      <c r="AB2695" s="267"/>
      <c r="AC2695" s="267"/>
      <c r="AD2695" s="238">
        <f>AD2694</f>
        <v>0</v>
      </c>
      <c r="AE2695" s="279" t="e">
        <f>VLOOKUP(AD2695,分类参数表!$I$2:$J$10,2,FALSE)</f>
        <v>#N/A</v>
      </c>
      <c r="AF2695" s="280"/>
      <c r="AG2695" s="266"/>
      <c r="AH2695" s="266"/>
      <c r="AI2695" s="266"/>
      <c r="AJ2695" s="266"/>
      <c r="AK2695" s="266"/>
      <c r="AL2695" s="266"/>
      <c r="AM2695" s="290"/>
      <c r="AN2695" s="291" t="e">
        <f t="shared" si="728"/>
        <v>#DIV/0!</v>
      </c>
      <c r="AO2695" s="297"/>
    </row>
    <row r="2696" spans="1:41" s="219" customFormat="1" ht="15" customHeight="1" x14ac:dyDescent="0.15">
      <c r="A2696" s="235"/>
      <c r="B2696" s="236">
        <f t="shared" si="733"/>
        <v>0</v>
      </c>
      <c r="C2696" s="237">
        <f t="shared" si="733"/>
        <v>0</v>
      </c>
      <c r="D2696" s="238">
        <f>D2695+1</f>
        <v>5</v>
      </c>
      <c r="E2696" s="238"/>
      <c r="F2696" s="239"/>
      <c r="G2696" s="238"/>
      <c r="H2696" s="238"/>
      <c r="I2696" s="238"/>
      <c r="J2696" s="238"/>
      <c r="K2696" s="238"/>
      <c r="L2696" s="238"/>
      <c r="M2696" s="238"/>
      <c r="N2696" s="238"/>
      <c r="O2696" s="256">
        <f t="shared" si="727"/>
        <v>0</v>
      </c>
      <c r="P2696" s="323"/>
      <c r="Q2696" s="266"/>
      <c r="R2696" s="331"/>
      <c r="S2696" s="347"/>
      <c r="T2696" s="323"/>
      <c r="U2696" s="325"/>
      <c r="V2696" s="327"/>
      <c r="W2696" s="329"/>
      <c r="X2696" s="325"/>
      <c r="Y2696" s="331"/>
      <c r="Z2696" s="331"/>
      <c r="AA2696" s="331"/>
      <c r="AB2696" s="267"/>
      <c r="AC2696" s="267"/>
      <c r="AD2696" s="238">
        <f>AD2695</f>
        <v>0</v>
      </c>
      <c r="AE2696" s="279" t="e">
        <f>VLOOKUP(AD2696,分类参数表!$I$2:$J$10,2,FALSE)</f>
        <v>#N/A</v>
      </c>
      <c r="AF2696" s="280"/>
      <c r="AG2696" s="266"/>
      <c r="AH2696" s="266"/>
      <c r="AI2696" s="266"/>
      <c r="AJ2696" s="266"/>
      <c r="AK2696" s="266"/>
      <c r="AL2696" s="266"/>
      <c r="AM2696" s="290"/>
      <c r="AN2696" s="291" t="e">
        <f t="shared" si="728"/>
        <v>#DIV/0!</v>
      </c>
      <c r="AO2696" s="297"/>
    </row>
    <row r="2697" spans="1:41" x14ac:dyDescent="0.15">
      <c r="A2697" s="253"/>
      <c r="B2697" s="38"/>
      <c r="C2697" s="37"/>
      <c r="D2697" s="38"/>
      <c r="E2697" s="38"/>
      <c r="F2697" s="38"/>
      <c r="G2697" s="38"/>
      <c r="H2697" s="38"/>
      <c r="I2697" s="38"/>
      <c r="J2697" s="38"/>
      <c r="K2697" s="38"/>
      <c r="L2697" s="38"/>
      <c r="M2697" s="38"/>
      <c r="N2697" s="38"/>
      <c r="O2697" s="38"/>
      <c r="P2697" s="38"/>
      <c r="Q2697" s="67"/>
      <c r="R2697" s="38"/>
      <c r="S2697" s="38"/>
      <c r="T2697" s="38"/>
      <c r="U2697" s="38"/>
      <c r="V2697" s="68"/>
      <c r="W2697" s="67"/>
      <c r="X2697" s="38"/>
      <c r="Y2697" s="68"/>
      <c r="Z2697" s="68"/>
      <c r="AA2697" s="68"/>
      <c r="AB2697" s="68"/>
      <c r="AC2697" s="68"/>
      <c r="AD2697" s="38"/>
      <c r="AE2697" s="286"/>
      <c r="AF2697" s="38"/>
      <c r="AG2697" s="38"/>
      <c r="AH2697" s="38"/>
      <c r="AI2697" s="38"/>
      <c r="AJ2697" s="38"/>
      <c r="AK2697" s="38"/>
      <c r="AL2697" s="38"/>
      <c r="AM2697" s="68"/>
      <c r="AN2697" s="90"/>
      <c r="AO2697" s="98"/>
    </row>
    <row r="2698" spans="1:41" s="218" customFormat="1" ht="15" customHeight="1" x14ac:dyDescent="0.15">
      <c r="A2698" s="229"/>
      <c r="B2698" s="230"/>
      <c r="C2698" s="231"/>
      <c r="D2698" s="232">
        <v>1</v>
      </c>
      <c r="E2698" s="233"/>
      <c r="F2698" s="233"/>
      <c r="G2698" s="232"/>
      <c r="H2698" s="234"/>
      <c r="I2698" s="234"/>
      <c r="J2698" s="232"/>
      <c r="K2698" s="233"/>
      <c r="L2698" s="232"/>
      <c r="M2698" s="232"/>
      <c r="N2698" s="232"/>
      <c r="O2698" s="255">
        <f t="shared" ref="O2698:O2722" si="734">N2698*M2698</f>
        <v>0</v>
      </c>
      <c r="P2698" s="322">
        <f>SUM(O2698:O2702)</f>
        <v>0</v>
      </c>
      <c r="Q2698" s="264"/>
      <c r="R2698" s="330">
        <f>SUMPRODUCT(Q2698:Q2702+0)</f>
        <v>0</v>
      </c>
      <c r="S2698" s="346" t="e">
        <f>R2698/P2698</f>
        <v>#DIV/0!</v>
      </c>
      <c r="T2698" s="322" t="e">
        <f>LOOKUP(S2698,{0.4,0.45,0.5,0.55,0.6,0.65,0.7,0.75,0.8,0.85,0.9,0.95,1},{0.1,0.175,0.25,0.325,0.4,0.475,0.55,0.625,0.7,0.775,0.85,0.925,1})</f>
        <v>#DIV/0!</v>
      </c>
      <c r="U2698" s="324"/>
      <c r="V2698" s="326"/>
      <c r="W2698" s="328"/>
      <c r="X2698" s="324"/>
      <c r="Y2698" s="330">
        <f>R2698-(V2698/10)-X2698</f>
        <v>0</v>
      </c>
      <c r="Z2698" s="330" t="e">
        <f>Y2698*T2698*AE2698</f>
        <v>#DIV/0!</v>
      </c>
      <c r="AA2698" s="330" t="e">
        <f>U2698-V2698+Z2698</f>
        <v>#DIV/0!</v>
      </c>
      <c r="AB2698" s="265"/>
      <c r="AC2698" s="265"/>
      <c r="AD2698" s="276"/>
      <c r="AE2698" s="277" t="e">
        <f>VLOOKUP(AD2698,分类参数表!$I$2:$J$10,2,FALSE)</f>
        <v>#N/A</v>
      </c>
      <c r="AF2698" s="278"/>
      <c r="AG2698" s="264"/>
      <c r="AH2698" s="264"/>
      <c r="AI2698" s="264"/>
      <c r="AJ2698" s="264"/>
      <c r="AK2698" s="264"/>
      <c r="AL2698" s="264"/>
      <c r="AM2698" s="288"/>
      <c r="AN2698" s="289" t="e">
        <f t="shared" ref="AN2698:AN2722" si="735">(Q2698-AM2698)/M2698/N2698</f>
        <v>#DIV/0!</v>
      </c>
      <c r="AO2698" s="296"/>
    </row>
    <row r="2699" spans="1:41" s="219" customFormat="1" ht="15" customHeight="1" x14ac:dyDescent="0.15">
      <c r="A2699" s="235"/>
      <c r="B2699" s="236">
        <f t="shared" ref="B2699:C2702" si="736">B2698</f>
        <v>0</v>
      </c>
      <c r="C2699" s="237">
        <f t="shared" si="736"/>
        <v>0</v>
      </c>
      <c r="D2699" s="238">
        <f>D2698+1</f>
        <v>2</v>
      </c>
      <c r="E2699" s="238"/>
      <c r="F2699" s="239"/>
      <c r="G2699" s="238"/>
      <c r="H2699" s="240"/>
      <c r="I2699" s="240"/>
      <c r="J2699" s="238"/>
      <c r="K2699" s="238"/>
      <c r="L2699" s="238"/>
      <c r="M2699" s="238"/>
      <c r="N2699" s="238"/>
      <c r="O2699" s="256">
        <f t="shared" si="734"/>
        <v>0</v>
      </c>
      <c r="P2699" s="323"/>
      <c r="Q2699" s="266"/>
      <c r="R2699" s="331"/>
      <c r="S2699" s="347"/>
      <c r="T2699" s="323"/>
      <c r="U2699" s="325"/>
      <c r="V2699" s="327"/>
      <c r="W2699" s="329"/>
      <c r="X2699" s="325"/>
      <c r="Y2699" s="331"/>
      <c r="Z2699" s="331"/>
      <c r="AA2699" s="331"/>
      <c r="AB2699" s="267"/>
      <c r="AC2699" s="267"/>
      <c r="AD2699" s="238">
        <f>AD2698</f>
        <v>0</v>
      </c>
      <c r="AE2699" s="279" t="e">
        <f>VLOOKUP(AD2699,分类参数表!$I$2:$J$10,2,FALSE)</f>
        <v>#N/A</v>
      </c>
      <c r="AF2699" s="280"/>
      <c r="AG2699" s="266"/>
      <c r="AH2699" s="266"/>
      <c r="AI2699" s="266"/>
      <c r="AJ2699" s="266"/>
      <c r="AK2699" s="266"/>
      <c r="AL2699" s="266"/>
      <c r="AM2699" s="290"/>
      <c r="AN2699" s="291" t="e">
        <f t="shared" si="735"/>
        <v>#DIV/0!</v>
      </c>
      <c r="AO2699" s="297"/>
    </row>
    <row r="2700" spans="1:41" s="219" customFormat="1" ht="15" customHeight="1" x14ac:dyDescent="0.15">
      <c r="A2700" s="235"/>
      <c r="B2700" s="236">
        <f t="shared" si="736"/>
        <v>0</v>
      </c>
      <c r="C2700" s="237">
        <f t="shared" si="736"/>
        <v>0</v>
      </c>
      <c r="D2700" s="238">
        <f>D2699+1</f>
        <v>3</v>
      </c>
      <c r="E2700" s="238"/>
      <c r="F2700" s="239"/>
      <c r="G2700" s="238"/>
      <c r="H2700" s="240"/>
      <c r="I2700" s="240"/>
      <c r="J2700" s="238"/>
      <c r="K2700" s="238"/>
      <c r="L2700" s="238"/>
      <c r="M2700" s="238"/>
      <c r="N2700" s="238"/>
      <c r="O2700" s="256">
        <f t="shared" si="734"/>
        <v>0</v>
      </c>
      <c r="P2700" s="323"/>
      <c r="Q2700" s="266"/>
      <c r="R2700" s="331"/>
      <c r="S2700" s="347"/>
      <c r="T2700" s="323"/>
      <c r="U2700" s="325"/>
      <c r="V2700" s="327"/>
      <c r="W2700" s="329"/>
      <c r="X2700" s="325"/>
      <c r="Y2700" s="331"/>
      <c r="Z2700" s="331"/>
      <c r="AA2700" s="331"/>
      <c r="AB2700" s="268"/>
      <c r="AC2700" s="268"/>
      <c r="AD2700" s="238">
        <f>AD2699</f>
        <v>0</v>
      </c>
      <c r="AE2700" s="279" t="e">
        <f>VLOOKUP(AD2700,分类参数表!$I$2:$J$10,2,FALSE)</f>
        <v>#N/A</v>
      </c>
      <c r="AF2700" s="280"/>
      <c r="AG2700" s="266"/>
      <c r="AH2700" s="266"/>
      <c r="AI2700" s="266"/>
      <c r="AJ2700" s="266"/>
      <c r="AK2700" s="266"/>
      <c r="AL2700" s="266"/>
      <c r="AM2700" s="290"/>
      <c r="AN2700" s="291" t="e">
        <f t="shared" si="735"/>
        <v>#DIV/0!</v>
      </c>
      <c r="AO2700" s="297"/>
    </row>
    <row r="2701" spans="1:41" s="219" customFormat="1" ht="15" customHeight="1" x14ac:dyDescent="0.15">
      <c r="A2701" s="235"/>
      <c r="B2701" s="236">
        <f t="shared" si="736"/>
        <v>0</v>
      </c>
      <c r="C2701" s="237">
        <f t="shared" si="736"/>
        <v>0</v>
      </c>
      <c r="D2701" s="238">
        <f>D2700+1</f>
        <v>4</v>
      </c>
      <c r="E2701" s="238"/>
      <c r="F2701" s="239"/>
      <c r="G2701" s="238"/>
      <c r="H2701" s="238"/>
      <c r="I2701" s="238"/>
      <c r="J2701" s="238"/>
      <c r="K2701" s="238"/>
      <c r="L2701" s="238"/>
      <c r="M2701" s="238"/>
      <c r="N2701" s="238"/>
      <c r="O2701" s="256">
        <f t="shared" si="734"/>
        <v>0</v>
      </c>
      <c r="P2701" s="323"/>
      <c r="Q2701" s="266"/>
      <c r="R2701" s="331"/>
      <c r="S2701" s="347"/>
      <c r="T2701" s="323"/>
      <c r="U2701" s="325"/>
      <c r="V2701" s="327"/>
      <c r="W2701" s="329"/>
      <c r="X2701" s="325"/>
      <c r="Y2701" s="331"/>
      <c r="Z2701" s="331"/>
      <c r="AA2701" s="331"/>
      <c r="AB2701" s="267"/>
      <c r="AC2701" s="267"/>
      <c r="AD2701" s="238">
        <f>AD2700</f>
        <v>0</v>
      </c>
      <c r="AE2701" s="279" t="e">
        <f>VLOOKUP(AD2701,分类参数表!$I$2:$J$10,2,FALSE)</f>
        <v>#N/A</v>
      </c>
      <c r="AF2701" s="280"/>
      <c r="AG2701" s="266"/>
      <c r="AH2701" s="266"/>
      <c r="AI2701" s="266"/>
      <c r="AJ2701" s="266"/>
      <c r="AK2701" s="266"/>
      <c r="AL2701" s="266"/>
      <c r="AM2701" s="290"/>
      <c r="AN2701" s="291" t="e">
        <f t="shared" si="735"/>
        <v>#DIV/0!</v>
      </c>
      <c r="AO2701" s="297"/>
    </row>
    <row r="2702" spans="1:41" s="219" customFormat="1" ht="15" customHeight="1" x14ac:dyDescent="0.15">
      <c r="A2702" s="235"/>
      <c r="B2702" s="236">
        <f t="shared" si="736"/>
        <v>0</v>
      </c>
      <c r="C2702" s="237">
        <f t="shared" si="736"/>
        <v>0</v>
      </c>
      <c r="D2702" s="238">
        <f>D2701+1</f>
        <v>5</v>
      </c>
      <c r="E2702" s="238"/>
      <c r="F2702" s="239"/>
      <c r="G2702" s="238"/>
      <c r="H2702" s="238"/>
      <c r="I2702" s="238"/>
      <c r="J2702" s="238"/>
      <c r="K2702" s="238"/>
      <c r="L2702" s="238"/>
      <c r="M2702" s="238"/>
      <c r="N2702" s="238"/>
      <c r="O2702" s="256">
        <f t="shared" si="734"/>
        <v>0</v>
      </c>
      <c r="P2702" s="323"/>
      <c r="Q2702" s="266"/>
      <c r="R2702" s="331"/>
      <c r="S2702" s="347"/>
      <c r="T2702" s="323"/>
      <c r="U2702" s="325"/>
      <c r="V2702" s="327"/>
      <c r="W2702" s="329"/>
      <c r="X2702" s="325"/>
      <c r="Y2702" s="331"/>
      <c r="Z2702" s="331"/>
      <c r="AA2702" s="331"/>
      <c r="AB2702" s="267"/>
      <c r="AC2702" s="267"/>
      <c r="AD2702" s="238">
        <f>AD2701</f>
        <v>0</v>
      </c>
      <c r="AE2702" s="279" t="e">
        <f>VLOOKUP(AD2702,分类参数表!$I$2:$J$10,2,FALSE)</f>
        <v>#N/A</v>
      </c>
      <c r="AF2702" s="280"/>
      <c r="AG2702" s="266"/>
      <c r="AH2702" s="266"/>
      <c r="AI2702" s="266"/>
      <c r="AJ2702" s="266"/>
      <c r="AK2702" s="266"/>
      <c r="AL2702" s="266"/>
      <c r="AM2702" s="290"/>
      <c r="AN2702" s="291" t="e">
        <f t="shared" si="735"/>
        <v>#DIV/0!</v>
      </c>
      <c r="AO2702" s="297"/>
    </row>
    <row r="2703" spans="1:41" s="220" customFormat="1" ht="15" customHeight="1" x14ac:dyDescent="0.15">
      <c r="A2703" s="241"/>
      <c r="B2703" s="242"/>
      <c r="C2703" s="243"/>
      <c r="D2703" s="244">
        <v>1</v>
      </c>
      <c r="E2703" s="245"/>
      <c r="F2703" s="245"/>
      <c r="G2703" s="244"/>
      <c r="H2703" s="246"/>
      <c r="I2703" s="246"/>
      <c r="J2703" s="244"/>
      <c r="K2703" s="245"/>
      <c r="L2703" s="244"/>
      <c r="M2703" s="244"/>
      <c r="N2703" s="244"/>
      <c r="O2703" s="257">
        <f t="shared" si="734"/>
        <v>0</v>
      </c>
      <c r="P2703" s="332">
        <f>SUM(O2703:O2707)</f>
        <v>0</v>
      </c>
      <c r="Q2703" s="269"/>
      <c r="R2703" s="318">
        <f>SUMPRODUCT(Q2703:Q2707+0)</f>
        <v>0</v>
      </c>
      <c r="S2703" s="334" t="e">
        <f>R2703/P2703</f>
        <v>#DIV/0!</v>
      </c>
      <c r="T2703" s="332" t="e">
        <f>LOOKUP(S2703,{0.4,0.45,0.5,0.55,0.6,0.65,0.7,0.75,0.8,0.85,0.9,0.95,1},{0.1,0.175,0.25,0.325,0.4,0.475,0.55,0.625,0.7,0.775,0.85,0.925,1})</f>
        <v>#DIV/0!</v>
      </c>
      <c r="U2703" s="320"/>
      <c r="V2703" s="344"/>
      <c r="W2703" s="342"/>
      <c r="X2703" s="320"/>
      <c r="Y2703" s="318">
        <f>R2703-(V2703/10)-X2703</f>
        <v>0</v>
      </c>
      <c r="Z2703" s="318" t="e">
        <f>Y2703*T2703*AE2703</f>
        <v>#DIV/0!</v>
      </c>
      <c r="AA2703" s="318" t="e">
        <f>U2703-V2703+Z2703</f>
        <v>#DIV/0!</v>
      </c>
      <c r="AB2703" s="270"/>
      <c r="AC2703" s="270"/>
      <c r="AD2703" s="281"/>
      <c r="AE2703" s="282" t="e">
        <f>VLOOKUP(AD2703,分类参数表!$I$2:$J$10,2,FALSE)</f>
        <v>#N/A</v>
      </c>
      <c r="AF2703" s="283"/>
      <c r="AG2703" s="269"/>
      <c r="AH2703" s="269"/>
      <c r="AI2703" s="269"/>
      <c r="AJ2703" s="269"/>
      <c r="AK2703" s="269"/>
      <c r="AL2703" s="269"/>
      <c r="AM2703" s="292"/>
      <c r="AN2703" s="293" t="e">
        <f t="shared" si="735"/>
        <v>#DIV/0!</v>
      </c>
      <c r="AO2703" s="298"/>
    </row>
    <row r="2704" spans="1:41" s="221" customFormat="1" ht="15" customHeight="1" x14ac:dyDescent="0.15">
      <c r="A2704" s="247"/>
      <c r="B2704" s="248">
        <f t="shared" ref="B2704:C2707" si="737">B2703</f>
        <v>0</v>
      </c>
      <c r="C2704" s="249">
        <f t="shared" si="737"/>
        <v>0</v>
      </c>
      <c r="D2704" s="250">
        <f>D2703+1</f>
        <v>2</v>
      </c>
      <c r="E2704" s="250"/>
      <c r="F2704" s="251"/>
      <c r="G2704" s="250"/>
      <c r="H2704" s="252"/>
      <c r="I2704" s="252"/>
      <c r="J2704" s="250"/>
      <c r="K2704" s="250"/>
      <c r="L2704" s="250"/>
      <c r="M2704" s="250"/>
      <c r="N2704" s="250"/>
      <c r="O2704" s="258">
        <f t="shared" si="734"/>
        <v>0</v>
      </c>
      <c r="P2704" s="333"/>
      <c r="Q2704" s="271"/>
      <c r="R2704" s="319"/>
      <c r="S2704" s="335"/>
      <c r="T2704" s="333"/>
      <c r="U2704" s="321"/>
      <c r="V2704" s="345"/>
      <c r="W2704" s="343"/>
      <c r="X2704" s="321"/>
      <c r="Y2704" s="319"/>
      <c r="Z2704" s="319"/>
      <c r="AA2704" s="319"/>
      <c r="AB2704" s="272"/>
      <c r="AC2704" s="272"/>
      <c r="AD2704" s="250">
        <f>AD2703</f>
        <v>0</v>
      </c>
      <c r="AE2704" s="284" t="e">
        <f>VLOOKUP(AD2704,分类参数表!$I$2:$J$10,2,FALSE)</f>
        <v>#N/A</v>
      </c>
      <c r="AF2704" s="285"/>
      <c r="AG2704" s="271"/>
      <c r="AH2704" s="271"/>
      <c r="AI2704" s="271"/>
      <c r="AJ2704" s="271"/>
      <c r="AK2704" s="271"/>
      <c r="AL2704" s="271"/>
      <c r="AM2704" s="294"/>
      <c r="AN2704" s="295" t="e">
        <f t="shared" si="735"/>
        <v>#DIV/0!</v>
      </c>
      <c r="AO2704" s="299"/>
    </row>
    <row r="2705" spans="1:41" s="221" customFormat="1" ht="15" customHeight="1" x14ac:dyDescent="0.15">
      <c r="A2705" s="247"/>
      <c r="B2705" s="248">
        <f t="shared" si="737"/>
        <v>0</v>
      </c>
      <c r="C2705" s="249">
        <f t="shared" si="737"/>
        <v>0</v>
      </c>
      <c r="D2705" s="250">
        <f>D2704+1</f>
        <v>3</v>
      </c>
      <c r="E2705" s="250"/>
      <c r="F2705" s="251"/>
      <c r="G2705" s="250"/>
      <c r="H2705" s="252"/>
      <c r="I2705" s="252"/>
      <c r="J2705" s="250"/>
      <c r="K2705" s="250"/>
      <c r="L2705" s="250"/>
      <c r="M2705" s="250"/>
      <c r="N2705" s="250"/>
      <c r="O2705" s="258">
        <f t="shared" si="734"/>
        <v>0</v>
      </c>
      <c r="P2705" s="333"/>
      <c r="Q2705" s="271"/>
      <c r="R2705" s="319"/>
      <c r="S2705" s="335"/>
      <c r="T2705" s="333"/>
      <c r="U2705" s="321"/>
      <c r="V2705" s="345"/>
      <c r="W2705" s="343"/>
      <c r="X2705" s="321"/>
      <c r="Y2705" s="319"/>
      <c r="Z2705" s="319"/>
      <c r="AA2705" s="319"/>
      <c r="AB2705" s="273"/>
      <c r="AC2705" s="273"/>
      <c r="AD2705" s="250">
        <f>AD2704</f>
        <v>0</v>
      </c>
      <c r="AE2705" s="284" t="e">
        <f>VLOOKUP(AD2705,分类参数表!$I$2:$J$10,2,FALSE)</f>
        <v>#N/A</v>
      </c>
      <c r="AF2705" s="285"/>
      <c r="AG2705" s="271"/>
      <c r="AH2705" s="271"/>
      <c r="AI2705" s="271"/>
      <c r="AJ2705" s="271"/>
      <c r="AK2705" s="271"/>
      <c r="AL2705" s="271"/>
      <c r="AM2705" s="294"/>
      <c r="AN2705" s="295" t="e">
        <f t="shared" si="735"/>
        <v>#DIV/0!</v>
      </c>
      <c r="AO2705" s="299"/>
    </row>
    <row r="2706" spans="1:41" s="221" customFormat="1" ht="15" customHeight="1" x14ac:dyDescent="0.15">
      <c r="A2706" s="247"/>
      <c r="B2706" s="248">
        <f t="shared" si="737"/>
        <v>0</v>
      </c>
      <c r="C2706" s="249">
        <f t="shared" si="737"/>
        <v>0</v>
      </c>
      <c r="D2706" s="250">
        <f>D2705+1</f>
        <v>4</v>
      </c>
      <c r="E2706" s="250"/>
      <c r="F2706" s="251"/>
      <c r="G2706" s="250"/>
      <c r="H2706" s="250"/>
      <c r="I2706" s="250"/>
      <c r="J2706" s="250"/>
      <c r="K2706" s="250"/>
      <c r="L2706" s="250"/>
      <c r="M2706" s="250"/>
      <c r="N2706" s="250"/>
      <c r="O2706" s="258">
        <f t="shared" si="734"/>
        <v>0</v>
      </c>
      <c r="P2706" s="333"/>
      <c r="Q2706" s="271"/>
      <c r="R2706" s="319"/>
      <c r="S2706" s="335"/>
      <c r="T2706" s="333"/>
      <c r="U2706" s="321"/>
      <c r="V2706" s="345"/>
      <c r="W2706" s="343"/>
      <c r="X2706" s="321"/>
      <c r="Y2706" s="319"/>
      <c r="Z2706" s="319"/>
      <c r="AA2706" s="319"/>
      <c r="AB2706" s="272"/>
      <c r="AC2706" s="272"/>
      <c r="AD2706" s="250">
        <f>AD2705</f>
        <v>0</v>
      </c>
      <c r="AE2706" s="284" t="e">
        <f>VLOOKUP(AD2706,分类参数表!$I$2:$J$10,2,FALSE)</f>
        <v>#N/A</v>
      </c>
      <c r="AF2706" s="285"/>
      <c r="AG2706" s="271"/>
      <c r="AH2706" s="271"/>
      <c r="AI2706" s="271"/>
      <c r="AJ2706" s="271"/>
      <c r="AK2706" s="271"/>
      <c r="AL2706" s="271"/>
      <c r="AM2706" s="294"/>
      <c r="AN2706" s="295" t="e">
        <f t="shared" si="735"/>
        <v>#DIV/0!</v>
      </c>
      <c r="AO2706" s="299"/>
    </row>
    <row r="2707" spans="1:41" s="221" customFormat="1" ht="15" customHeight="1" x14ac:dyDescent="0.15">
      <c r="A2707" s="247"/>
      <c r="B2707" s="248">
        <f t="shared" si="737"/>
        <v>0</v>
      </c>
      <c r="C2707" s="249">
        <f t="shared" si="737"/>
        <v>0</v>
      </c>
      <c r="D2707" s="250">
        <f>D2706+1</f>
        <v>5</v>
      </c>
      <c r="E2707" s="250"/>
      <c r="F2707" s="251"/>
      <c r="G2707" s="250"/>
      <c r="H2707" s="250"/>
      <c r="I2707" s="250"/>
      <c r="J2707" s="250"/>
      <c r="K2707" s="250"/>
      <c r="L2707" s="250"/>
      <c r="M2707" s="250"/>
      <c r="N2707" s="250"/>
      <c r="O2707" s="258">
        <f t="shared" si="734"/>
        <v>0</v>
      </c>
      <c r="P2707" s="333"/>
      <c r="Q2707" s="271"/>
      <c r="R2707" s="319"/>
      <c r="S2707" s="335"/>
      <c r="T2707" s="333"/>
      <c r="U2707" s="321"/>
      <c r="V2707" s="345"/>
      <c r="W2707" s="343"/>
      <c r="X2707" s="321"/>
      <c r="Y2707" s="319"/>
      <c r="Z2707" s="319"/>
      <c r="AA2707" s="319"/>
      <c r="AB2707" s="272"/>
      <c r="AC2707" s="272"/>
      <c r="AD2707" s="250">
        <f>AD2706</f>
        <v>0</v>
      </c>
      <c r="AE2707" s="284" t="e">
        <f>VLOOKUP(AD2707,分类参数表!$I$2:$J$10,2,FALSE)</f>
        <v>#N/A</v>
      </c>
      <c r="AF2707" s="285"/>
      <c r="AG2707" s="271"/>
      <c r="AH2707" s="271"/>
      <c r="AI2707" s="271"/>
      <c r="AJ2707" s="271"/>
      <c r="AK2707" s="271"/>
      <c r="AL2707" s="271"/>
      <c r="AM2707" s="294"/>
      <c r="AN2707" s="295" t="e">
        <f t="shared" si="735"/>
        <v>#DIV/0!</v>
      </c>
      <c r="AO2707" s="299"/>
    </row>
    <row r="2708" spans="1:41" s="218" customFormat="1" ht="15" customHeight="1" x14ac:dyDescent="0.15">
      <c r="A2708" s="229"/>
      <c r="B2708" s="230"/>
      <c r="C2708" s="231"/>
      <c r="D2708" s="232">
        <v>1</v>
      </c>
      <c r="E2708" s="233"/>
      <c r="F2708" s="233"/>
      <c r="G2708" s="232"/>
      <c r="H2708" s="234"/>
      <c r="I2708" s="234"/>
      <c r="J2708" s="232"/>
      <c r="K2708" s="233"/>
      <c r="L2708" s="232"/>
      <c r="M2708" s="232"/>
      <c r="N2708" s="232"/>
      <c r="O2708" s="255">
        <f t="shared" si="734"/>
        <v>0</v>
      </c>
      <c r="P2708" s="322">
        <f>SUM(O2708:O2712)</f>
        <v>0</v>
      </c>
      <c r="Q2708" s="264"/>
      <c r="R2708" s="330">
        <f>SUMPRODUCT(Q2708:Q2712+0)</f>
        <v>0</v>
      </c>
      <c r="S2708" s="346" t="e">
        <f>R2708/P2708</f>
        <v>#DIV/0!</v>
      </c>
      <c r="T2708" s="322" t="e">
        <f>LOOKUP(S2708,{0.4,0.45,0.5,0.55,0.6,0.65,0.7,0.75,0.8,0.85,0.9,0.95,1},{0.1,0.175,0.25,0.325,0.4,0.475,0.55,0.625,0.7,0.775,0.85,0.925,1})</f>
        <v>#DIV/0!</v>
      </c>
      <c r="U2708" s="324"/>
      <c r="V2708" s="326"/>
      <c r="W2708" s="328"/>
      <c r="X2708" s="324"/>
      <c r="Y2708" s="330">
        <f>R2708-(V2708/10)-X2708</f>
        <v>0</v>
      </c>
      <c r="Z2708" s="330" t="e">
        <f>Y2708*T2708*AE2708</f>
        <v>#DIV/0!</v>
      </c>
      <c r="AA2708" s="330" t="e">
        <f>U2708-V2708+Z2708</f>
        <v>#DIV/0!</v>
      </c>
      <c r="AB2708" s="265"/>
      <c r="AC2708" s="265"/>
      <c r="AD2708" s="276"/>
      <c r="AE2708" s="277" t="e">
        <f>VLOOKUP(AD2708,分类参数表!$I$2:$J$10,2,FALSE)</f>
        <v>#N/A</v>
      </c>
      <c r="AF2708" s="278"/>
      <c r="AG2708" s="264"/>
      <c r="AH2708" s="264"/>
      <c r="AI2708" s="264"/>
      <c r="AJ2708" s="264"/>
      <c r="AK2708" s="264"/>
      <c r="AL2708" s="264"/>
      <c r="AM2708" s="288"/>
      <c r="AN2708" s="289" t="e">
        <f t="shared" si="735"/>
        <v>#DIV/0!</v>
      </c>
      <c r="AO2708" s="296"/>
    </row>
    <row r="2709" spans="1:41" s="219" customFormat="1" ht="15" customHeight="1" x14ac:dyDescent="0.15">
      <c r="A2709" s="235"/>
      <c r="B2709" s="236">
        <f t="shared" ref="B2709:C2712" si="738">B2708</f>
        <v>0</v>
      </c>
      <c r="C2709" s="237">
        <f t="shared" si="738"/>
        <v>0</v>
      </c>
      <c r="D2709" s="238">
        <f>D2708+1</f>
        <v>2</v>
      </c>
      <c r="E2709" s="238"/>
      <c r="F2709" s="239"/>
      <c r="G2709" s="238"/>
      <c r="H2709" s="240"/>
      <c r="I2709" s="240"/>
      <c r="J2709" s="238"/>
      <c r="K2709" s="238"/>
      <c r="L2709" s="238"/>
      <c r="M2709" s="238"/>
      <c r="N2709" s="238"/>
      <c r="O2709" s="256">
        <f t="shared" si="734"/>
        <v>0</v>
      </c>
      <c r="P2709" s="323"/>
      <c r="Q2709" s="266"/>
      <c r="R2709" s="331"/>
      <c r="S2709" s="347"/>
      <c r="T2709" s="323"/>
      <c r="U2709" s="325"/>
      <c r="V2709" s="327"/>
      <c r="W2709" s="329"/>
      <c r="X2709" s="325"/>
      <c r="Y2709" s="331"/>
      <c r="Z2709" s="331"/>
      <c r="AA2709" s="331"/>
      <c r="AB2709" s="267"/>
      <c r="AC2709" s="267"/>
      <c r="AD2709" s="238">
        <f>AD2708</f>
        <v>0</v>
      </c>
      <c r="AE2709" s="279" t="e">
        <f>VLOOKUP(AD2709,分类参数表!$I$2:$J$10,2,FALSE)</f>
        <v>#N/A</v>
      </c>
      <c r="AF2709" s="280"/>
      <c r="AG2709" s="266"/>
      <c r="AH2709" s="266"/>
      <c r="AI2709" s="266"/>
      <c r="AJ2709" s="266"/>
      <c r="AK2709" s="266"/>
      <c r="AL2709" s="266"/>
      <c r="AM2709" s="290"/>
      <c r="AN2709" s="291" t="e">
        <f t="shared" si="735"/>
        <v>#DIV/0!</v>
      </c>
      <c r="AO2709" s="297"/>
    </row>
    <row r="2710" spans="1:41" s="219" customFormat="1" ht="15" customHeight="1" x14ac:dyDescent="0.15">
      <c r="A2710" s="235"/>
      <c r="B2710" s="236">
        <f t="shared" si="738"/>
        <v>0</v>
      </c>
      <c r="C2710" s="237">
        <f t="shared" si="738"/>
        <v>0</v>
      </c>
      <c r="D2710" s="238">
        <f>D2709+1</f>
        <v>3</v>
      </c>
      <c r="E2710" s="238"/>
      <c r="F2710" s="239"/>
      <c r="G2710" s="238"/>
      <c r="H2710" s="240"/>
      <c r="I2710" s="240"/>
      <c r="J2710" s="238"/>
      <c r="K2710" s="238"/>
      <c r="L2710" s="238"/>
      <c r="M2710" s="238"/>
      <c r="N2710" s="238"/>
      <c r="O2710" s="256">
        <f t="shared" si="734"/>
        <v>0</v>
      </c>
      <c r="P2710" s="323"/>
      <c r="Q2710" s="266"/>
      <c r="R2710" s="331"/>
      <c r="S2710" s="347"/>
      <c r="T2710" s="323"/>
      <c r="U2710" s="325"/>
      <c r="V2710" s="327"/>
      <c r="W2710" s="329"/>
      <c r="X2710" s="325"/>
      <c r="Y2710" s="331"/>
      <c r="Z2710" s="331"/>
      <c r="AA2710" s="331"/>
      <c r="AB2710" s="268"/>
      <c r="AC2710" s="268"/>
      <c r="AD2710" s="238">
        <f>AD2709</f>
        <v>0</v>
      </c>
      <c r="AE2710" s="279" t="e">
        <f>VLOOKUP(AD2710,分类参数表!$I$2:$J$10,2,FALSE)</f>
        <v>#N/A</v>
      </c>
      <c r="AF2710" s="280"/>
      <c r="AG2710" s="266"/>
      <c r="AH2710" s="266"/>
      <c r="AI2710" s="266"/>
      <c r="AJ2710" s="266"/>
      <c r="AK2710" s="266"/>
      <c r="AL2710" s="266"/>
      <c r="AM2710" s="290"/>
      <c r="AN2710" s="291" t="e">
        <f t="shared" si="735"/>
        <v>#DIV/0!</v>
      </c>
      <c r="AO2710" s="297"/>
    </row>
    <row r="2711" spans="1:41" s="219" customFormat="1" ht="15" customHeight="1" x14ac:dyDescent="0.15">
      <c r="A2711" s="235"/>
      <c r="B2711" s="236">
        <f t="shared" si="738"/>
        <v>0</v>
      </c>
      <c r="C2711" s="237">
        <f t="shared" si="738"/>
        <v>0</v>
      </c>
      <c r="D2711" s="238">
        <f>D2710+1</f>
        <v>4</v>
      </c>
      <c r="E2711" s="238"/>
      <c r="F2711" s="239"/>
      <c r="G2711" s="238"/>
      <c r="H2711" s="238"/>
      <c r="I2711" s="238"/>
      <c r="J2711" s="238"/>
      <c r="K2711" s="238"/>
      <c r="L2711" s="238"/>
      <c r="M2711" s="238"/>
      <c r="N2711" s="238"/>
      <c r="O2711" s="256">
        <f t="shared" si="734"/>
        <v>0</v>
      </c>
      <c r="P2711" s="323"/>
      <c r="Q2711" s="266"/>
      <c r="R2711" s="331"/>
      <c r="S2711" s="347"/>
      <c r="T2711" s="323"/>
      <c r="U2711" s="325"/>
      <c r="V2711" s="327"/>
      <c r="W2711" s="329"/>
      <c r="X2711" s="325"/>
      <c r="Y2711" s="331"/>
      <c r="Z2711" s="331"/>
      <c r="AA2711" s="331"/>
      <c r="AB2711" s="267"/>
      <c r="AC2711" s="267"/>
      <c r="AD2711" s="238">
        <f>AD2710</f>
        <v>0</v>
      </c>
      <c r="AE2711" s="279" t="e">
        <f>VLOOKUP(AD2711,分类参数表!$I$2:$J$10,2,FALSE)</f>
        <v>#N/A</v>
      </c>
      <c r="AF2711" s="280"/>
      <c r="AG2711" s="266"/>
      <c r="AH2711" s="266"/>
      <c r="AI2711" s="266"/>
      <c r="AJ2711" s="266"/>
      <c r="AK2711" s="266"/>
      <c r="AL2711" s="266"/>
      <c r="AM2711" s="290"/>
      <c r="AN2711" s="291" t="e">
        <f t="shared" si="735"/>
        <v>#DIV/0!</v>
      </c>
      <c r="AO2711" s="297"/>
    </row>
    <row r="2712" spans="1:41" s="219" customFormat="1" ht="15" customHeight="1" x14ac:dyDescent="0.15">
      <c r="A2712" s="235"/>
      <c r="B2712" s="236">
        <f t="shared" si="738"/>
        <v>0</v>
      </c>
      <c r="C2712" s="237">
        <f t="shared" si="738"/>
        <v>0</v>
      </c>
      <c r="D2712" s="238">
        <f>D2711+1</f>
        <v>5</v>
      </c>
      <c r="E2712" s="238"/>
      <c r="F2712" s="239"/>
      <c r="G2712" s="238"/>
      <c r="H2712" s="238"/>
      <c r="I2712" s="238"/>
      <c r="J2712" s="238"/>
      <c r="K2712" s="238"/>
      <c r="L2712" s="238"/>
      <c r="M2712" s="238"/>
      <c r="N2712" s="238"/>
      <c r="O2712" s="256">
        <f t="shared" si="734"/>
        <v>0</v>
      </c>
      <c r="P2712" s="323"/>
      <c r="Q2712" s="266"/>
      <c r="R2712" s="331"/>
      <c r="S2712" s="347"/>
      <c r="T2712" s="323"/>
      <c r="U2712" s="325"/>
      <c r="V2712" s="327"/>
      <c r="W2712" s="329"/>
      <c r="X2712" s="325"/>
      <c r="Y2712" s="331"/>
      <c r="Z2712" s="331"/>
      <c r="AA2712" s="331"/>
      <c r="AB2712" s="267"/>
      <c r="AC2712" s="267"/>
      <c r="AD2712" s="238">
        <f>AD2711</f>
        <v>0</v>
      </c>
      <c r="AE2712" s="279" t="e">
        <f>VLOOKUP(AD2712,分类参数表!$I$2:$J$10,2,FALSE)</f>
        <v>#N/A</v>
      </c>
      <c r="AF2712" s="280"/>
      <c r="AG2712" s="266"/>
      <c r="AH2712" s="266"/>
      <c r="AI2712" s="266"/>
      <c r="AJ2712" s="266"/>
      <c r="AK2712" s="266"/>
      <c r="AL2712" s="266"/>
      <c r="AM2712" s="290"/>
      <c r="AN2712" s="291" t="e">
        <f t="shared" si="735"/>
        <v>#DIV/0!</v>
      </c>
      <c r="AO2712" s="297"/>
    </row>
    <row r="2713" spans="1:41" s="220" customFormat="1" ht="15" customHeight="1" x14ac:dyDescent="0.15">
      <c r="A2713" s="241"/>
      <c r="B2713" s="242"/>
      <c r="C2713" s="243"/>
      <c r="D2713" s="244">
        <v>1</v>
      </c>
      <c r="E2713" s="245"/>
      <c r="F2713" s="245"/>
      <c r="G2713" s="244"/>
      <c r="H2713" s="246"/>
      <c r="I2713" s="246"/>
      <c r="J2713" s="244"/>
      <c r="K2713" s="245"/>
      <c r="L2713" s="244"/>
      <c r="M2713" s="244"/>
      <c r="N2713" s="244"/>
      <c r="O2713" s="257">
        <f t="shared" si="734"/>
        <v>0</v>
      </c>
      <c r="P2713" s="332">
        <f>SUM(O2713:O2717)</f>
        <v>0</v>
      </c>
      <c r="Q2713" s="269"/>
      <c r="R2713" s="318">
        <f>SUMPRODUCT(Q2713:Q2717+0)</f>
        <v>0</v>
      </c>
      <c r="S2713" s="334" t="e">
        <f>R2713/P2713</f>
        <v>#DIV/0!</v>
      </c>
      <c r="T2713" s="332" t="e">
        <f>LOOKUP(S2713,{0.4,0.45,0.5,0.55,0.6,0.65,0.7,0.75,0.8,0.85,0.9,0.95,1},{0.1,0.175,0.25,0.325,0.4,0.475,0.55,0.625,0.7,0.775,0.85,0.925,1})</f>
        <v>#DIV/0!</v>
      </c>
      <c r="U2713" s="320"/>
      <c r="V2713" s="344"/>
      <c r="W2713" s="342"/>
      <c r="X2713" s="320"/>
      <c r="Y2713" s="318">
        <f>R2713-(V2713/10)-X2713</f>
        <v>0</v>
      </c>
      <c r="Z2713" s="318" t="e">
        <f>Y2713*T2713*AE2713</f>
        <v>#DIV/0!</v>
      </c>
      <c r="AA2713" s="318" t="e">
        <f>U2713-V2713+Z2713</f>
        <v>#DIV/0!</v>
      </c>
      <c r="AB2713" s="270"/>
      <c r="AC2713" s="270"/>
      <c r="AD2713" s="281"/>
      <c r="AE2713" s="282" t="e">
        <f>VLOOKUP(AD2713,分类参数表!$I$2:$J$10,2,FALSE)</f>
        <v>#N/A</v>
      </c>
      <c r="AF2713" s="283"/>
      <c r="AG2713" s="269"/>
      <c r="AH2713" s="269"/>
      <c r="AI2713" s="269"/>
      <c r="AJ2713" s="269"/>
      <c r="AK2713" s="269"/>
      <c r="AL2713" s="269"/>
      <c r="AM2713" s="292"/>
      <c r="AN2713" s="293" t="e">
        <f t="shared" si="735"/>
        <v>#DIV/0!</v>
      </c>
      <c r="AO2713" s="298"/>
    </row>
    <row r="2714" spans="1:41" s="221" customFormat="1" ht="15" customHeight="1" x14ac:dyDescent="0.15">
      <c r="A2714" s="247"/>
      <c r="B2714" s="248">
        <f t="shared" ref="B2714:C2717" si="739">B2713</f>
        <v>0</v>
      </c>
      <c r="C2714" s="249">
        <f t="shared" si="739"/>
        <v>0</v>
      </c>
      <c r="D2714" s="250">
        <f>D2713+1</f>
        <v>2</v>
      </c>
      <c r="E2714" s="250"/>
      <c r="F2714" s="251"/>
      <c r="G2714" s="250"/>
      <c r="H2714" s="252"/>
      <c r="I2714" s="252"/>
      <c r="J2714" s="250"/>
      <c r="K2714" s="250"/>
      <c r="L2714" s="250"/>
      <c r="M2714" s="250"/>
      <c r="N2714" s="250"/>
      <c r="O2714" s="258">
        <f t="shared" si="734"/>
        <v>0</v>
      </c>
      <c r="P2714" s="333"/>
      <c r="Q2714" s="271"/>
      <c r="R2714" s="319"/>
      <c r="S2714" s="335"/>
      <c r="T2714" s="333"/>
      <c r="U2714" s="321"/>
      <c r="V2714" s="345"/>
      <c r="W2714" s="343"/>
      <c r="X2714" s="321"/>
      <c r="Y2714" s="319"/>
      <c r="Z2714" s="319"/>
      <c r="AA2714" s="319"/>
      <c r="AB2714" s="272"/>
      <c r="AC2714" s="272"/>
      <c r="AD2714" s="250">
        <f>AD2713</f>
        <v>0</v>
      </c>
      <c r="AE2714" s="284" t="e">
        <f>VLOOKUP(AD2714,分类参数表!$I$2:$J$10,2,FALSE)</f>
        <v>#N/A</v>
      </c>
      <c r="AF2714" s="285"/>
      <c r="AG2714" s="271"/>
      <c r="AH2714" s="271"/>
      <c r="AI2714" s="271"/>
      <c r="AJ2714" s="271"/>
      <c r="AK2714" s="271"/>
      <c r="AL2714" s="271"/>
      <c r="AM2714" s="294"/>
      <c r="AN2714" s="295" t="e">
        <f t="shared" si="735"/>
        <v>#DIV/0!</v>
      </c>
      <c r="AO2714" s="299"/>
    </row>
    <row r="2715" spans="1:41" s="221" customFormat="1" ht="15" customHeight="1" x14ac:dyDescent="0.15">
      <c r="A2715" s="247"/>
      <c r="B2715" s="248">
        <f t="shared" si="739"/>
        <v>0</v>
      </c>
      <c r="C2715" s="249">
        <f t="shared" si="739"/>
        <v>0</v>
      </c>
      <c r="D2715" s="250">
        <f>D2714+1</f>
        <v>3</v>
      </c>
      <c r="E2715" s="250"/>
      <c r="F2715" s="251"/>
      <c r="G2715" s="250"/>
      <c r="H2715" s="252"/>
      <c r="I2715" s="252"/>
      <c r="J2715" s="250"/>
      <c r="K2715" s="250"/>
      <c r="L2715" s="250"/>
      <c r="M2715" s="250"/>
      <c r="N2715" s="250"/>
      <c r="O2715" s="258">
        <f t="shared" si="734"/>
        <v>0</v>
      </c>
      <c r="P2715" s="333"/>
      <c r="Q2715" s="271"/>
      <c r="R2715" s="319"/>
      <c r="S2715" s="335"/>
      <c r="T2715" s="333"/>
      <c r="U2715" s="321"/>
      <c r="V2715" s="345"/>
      <c r="W2715" s="343"/>
      <c r="X2715" s="321"/>
      <c r="Y2715" s="319"/>
      <c r="Z2715" s="319"/>
      <c r="AA2715" s="319"/>
      <c r="AB2715" s="273"/>
      <c r="AC2715" s="273"/>
      <c r="AD2715" s="250">
        <f>AD2714</f>
        <v>0</v>
      </c>
      <c r="AE2715" s="284" t="e">
        <f>VLOOKUP(AD2715,分类参数表!$I$2:$J$10,2,FALSE)</f>
        <v>#N/A</v>
      </c>
      <c r="AF2715" s="285"/>
      <c r="AG2715" s="271"/>
      <c r="AH2715" s="271"/>
      <c r="AI2715" s="271"/>
      <c r="AJ2715" s="271"/>
      <c r="AK2715" s="271"/>
      <c r="AL2715" s="271"/>
      <c r="AM2715" s="294"/>
      <c r="AN2715" s="295" t="e">
        <f t="shared" si="735"/>
        <v>#DIV/0!</v>
      </c>
      <c r="AO2715" s="299"/>
    </row>
    <row r="2716" spans="1:41" s="221" customFormat="1" ht="15" customHeight="1" x14ac:dyDescent="0.15">
      <c r="A2716" s="247"/>
      <c r="B2716" s="248">
        <f t="shared" si="739"/>
        <v>0</v>
      </c>
      <c r="C2716" s="249">
        <f t="shared" si="739"/>
        <v>0</v>
      </c>
      <c r="D2716" s="250">
        <f>D2715+1</f>
        <v>4</v>
      </c>
      <c r="E2716" s="250"/>
      <c r="F2716" s="251"/>
      <c r="G2716" s="250"/>
      <c r="H2716" s="250"/>
      <c r="I2716" s="250"/>
      <c r="J2716" s="250"/>
      <c r="K2716" s="250"/>
      <c r="L2716" s="250"/>
      <c r="M2716" s="250"/>
      <c r="N2716" s="250"/>
      <c r="O2716" s="258">
        <f t="shared" si="734"/>
        <v>0</v>
      </c>
      <c r="P2716" s="333"/>
      <c r="Q2716" s="271"/>
      <c r="R2716" s="319"/>
      <c r="S2716" s="335"/>
      <c r="T2716" s="333"/>
      <c r="U2716" s="321"/>
      <c r="V2716" s="345"/>
      <c r="W2716" s="343"/>
      <c r="X2716" s="321"/>
      <c r="Y2716" s="319"/>
      <c r="Z2716" s="319"/>
      <c r="AA2716" s="319"/>
      <c r="AB2716" s="272"/>
      <c r="AC2716" s="272"/>
      <c r="AD2716" s="250">
        <f>AD2715</f>
        <v>0</v>
      </c>
      <c r="AE2716" s="284" t="e">
        <f>VLOOKUP(AD2716,分类参数表!$I$2:$J$10,2,FALSE)</f>
        <v>#N/A</v>
      </c>
      <c r="AF2716" s="285"/>
      <c r="AG2716" s="271"/>
      <c r="AH2716" s="271"/>
      <c r="AI2716" s="271"/>
      <c r="AJ2716" s="271"/>
      <c r="AK2716" s="271"/>
      <c r="AL2716" s="271"/>
      <c r="AM2716" s="294"/>
      <c r="AN2716" s="295" t="e">
        <f t="shared" si="735"/>
        <v>#DIV/0!</v>
      </c>
      <c r="AO2716" s="299"/>
    </row>
    <row r="2717" spans="1:41" s="221" customFormat="1" ht="15" customHeight="1" x14ac:dyDescent="0.15">
      <c r="A2717" s="247"/>
      <c r="B2717" s="248">
        <f t="shared" si="739"/>
        <v>0</v>
      </c>
      <c r="C2717" s="249">
        <f t="shared" si="739"/>
        <v>0</v>
      </c>
      <c r="D2717" s="250">
        <f>D2716+1</f>
        <v>5</v>
      </c>
      <c r="E2717" s="250"/>
      <c r="F2717" s="251"/>
      <c r="G2717" s="250"/>
      <c r="H2717" s="250"/>
      <c r="I2717" s="250"/>
      <c r="J2717" s="250"/>
      <c r="K2717" s="250"/>
      <c r="L2717" s="250"/>
      <c r="M2717" s="250"/>
      <c r="N2717" s="250"/>
      <c r="O2717" s="258">
        <f t="shared" si="734"/>
        <v>0</v>
      </c>
      <c r="P2717" s="333"/>
      <c r="Q2717" s="271"/>
      <c r="R2717" s="319"/>
      <c r="S2717" s="335"/>
      <c r="T2717" s="333"/>
      <c r="U2717" s="321"/>
      <c r="V2717" s="345"/>
      <c r="W2717" s="343"/>
      <c r="X2717" s="321"/>
      <c r="Y2717" s="319"/>
      <c r="Z2717" s="319"/>
      <c r="AA2717" s="319"/>
      <c r="AB2717" s="272"/>
      <c r="AC2717" s="272"/>
      <c r="AD2717" s="250">
        <f>AD2716</f>
        <v>0</v>
      </c>
      <c r="AE2717" s="284" t="e">
        <f>VLOOKUP(AD2717,分类参数表!$I$2:$J$10,2,FALSE)</f>
        <v>#N/A</v>
      </c>
      <c r="AF2717" s="285"/>
      <c r="AG2717" s="271"/>
      <c r="AH2717" s="271"/>
      <c r="AI2717" s="271"/>
      <c r="AJ2717" s="271"/>
      <c r="AK2717" s="271"/>
      <c r="AL2717" s="271"/>
      <c r="AM2717" s="294"/>
      <c r="AN2717" s="295" t="e">
        <f t="shared" si="735"/>
        <v>#DIV/0!</v>
      </c>
      <c r="AO2717" s="299"/>
    </row>
    <row r="2718" spans="1:41" s="218" customFormat="1" ht="15" customHeight="1" x14ac:dyDescent="0.15">
      <c r="A2718" s="229"/>
      <c r="B2718" s="230"/>
      <c r="C2718" s="231"/>
      <c r="D2718" s="232">
        <v>1</v>
      </c>
      <c r="E2718" s="233"/>
      <c r="F2718" s="233"/>
      <c r="G2718" s="232"/>
      <c r="H2718" s="234"/>
      <c r="I2718" s="234"/>
      <c r="J2718" s="232"/>
      <c r="K2718" s="233"/>
      <c r="L2718" s="232"/>
      <c r="M2718" s="232"/>
      <c r="N2718" s="232"/>
      <c r="O2718" s="255">
        <f t="shared" si="734"/>
        <v>0</v>
      </c>
      <c r="P2718" s="322">
        <f>SUM(O2718:O2722)</f>
        <v>0</v>
      </c>
      <c r="Q2718" s="264"/>
      <c r="R2718" s="330">
        <f>SUMPRODUCT(Q2718:Q2722+0)</f>
        <v>0</v>
      </c>
      <c r="S2718" s="346" t="e">
        <f>R2718/P2718</f>
        <v>#DIV/0!</v>
      </c>
      <c r="T2718" s="322" t="e">
        <f>LOOKUP(S2718,{0.4,0.45,0.5,0.55,0.6,0.65,0.7,0.75,0.8,0.85,0.9,0.95,1},{0.1,0.175,0.25,0.325,0.4,0.475,0.55,0.625,0.7,0.775,0.85,0.925,1})</f>
        <v>#DIV/0!</v>
      </c>
      <c r="U2718" s="324"/>
      <c r="V2718" s="326"/>
      <c r="W2718" s="328"/>
      <c r="X2718" s="324"/>
      <c r="Y2718" s="330">
        <f>R2718-(V2718/10)-X2718</f>
        <v>0</v>
      </c>
      <c r="Z2718" s="330" t="e">
        <f>Y2718*T2718*AE2718</f>
        <v>#DIV/0!</v>
      </c>
      <c r="AA2718" s="330" t="e">
        <f>U2718-V2718+Z2718</f>
        <v>#DIV/0!</v>
      </c>
      <c r="AB2718" s="265"/>
      <c r="AC2718" s="265"/>
      <c r="AD2718" s="276"/>
      <c r="AE2718" s="277" t="e">
        <f>VLOOKUP(AD2718,分类参数表!$I$2:$J$10,2,FALSE)</f>
        <v>#N/A</v>
      </c>
      <c r="AF2718" s="278"/>
      <c r="AG2718" s="264"/>
      <c r="AH2718" s="264"/>
      <c r="AI2718" s="264"/>
      <c r="AJ2718" s="264"/>
      <c r="AK2718" s="264"/>
      <c r="AL2718" s="264"/>
      <c r="AM2718" s="288"/>
      <c r="AN2718" s="289" t="e">
        <f t="shared" si="735"/>
        <v>#DIV/0!</v>
      </c>
      <c r="AO2718" s="296"/>
    </row>
    <row r="2719" spans="1:41" s="219" customFormat="1" ht="15" customHeight="1" x14ac:dyDescent="0.15">
      <c r="A2719" s="235"/>
      <c r="B2719" s="236">
        <f t="shared" ref="B2719:C2722" si="740">B2718</f>
        <v>0</v>
      </c>
      <c r="C2719" s="237">
        <f t="shared" si="740"/>
        <v>0</v>
      </c>
      <c r="D2719" s="238">
        <f>D2718+1</f>
        <v>2</v>
      </c>
      <c r="E2719" s="238"/>
      <c r="F2719" s="239"/>
      <c r="G2719" s="238"/>
      <c r="H2719" s="240"/>
      <c r="I2719" s="240"/>
      <c r="J2719" s="238"/>
      <c r="K2719" s="238"/>
      <c r="L2719" s="238"/>
      <c r="M2719" s="238"/>
      <c r="N2719" s="238"/>
      <c r="O2719" s="256">
        <f t="shared" si="734"/>
        <v>0</v>
      </c>
      <c r="P2719" s="323"/>
      <c r="Q2719" s="266"/>
      <c r="R2719" s="331"/>
      <c r="S2719" s="347"/>
      <c r="T2719" s="323"/>
      <c r="U2719" s="325"/>
      <c r="V2719" s="327"/>
      <c r="W2719" s="329"/>
      <c r="X2719" s="325"/>
      <c r="Y2719" s="331"/>
      <c r="Z2719" s="331"/>
      <c r="AA2719" s="331"/>
      <c r="AB2719" s="267"/>
      <c r="AC2719" s="267"/>
      <c r="AD2719" s="238">
        <f>AD2718</f>
        <v>0</v>
      </c>
      <c r="AE2719" s="279" t="e">
        <f>VLOOKUP(AD2719,分类参数表!$I$2:$J$10,2,FALSE)</f>
        <v>#N/A</v>
      </c>
      <c r="AF2719" s="280"/>
      <c r="AG2719" s="266"/>
      <c r="AH2719" s="266"/>
      <c r="AI2719" s="266"/>
      <c r="AJ2719" s="266"/>
      <c r="AK2719" s="266"/>
      <c r="AL2719" s="266"/>
      <c r="AM2719" s="290"/>
      <c r="AN2719" s="291" t="e">
        <f t="shared" si="735"/>
        <v>#DIV/0!</v>
      </c>
      <c r="AO2719" s="297"/>
    </row>
    <row r="2720" spans="1:41" s="219" customFormat="1" ht="15" customHeight="1" x14ac:dyDescent="0.15">
      <c r="A2720" s="235"/>
      <c r="B2720" s="236">
        <f t="shared" si="740"/>
        <v>0</v>
      </c>
      <c r="C2720" s="237">
        <f t="shared" si="740"/>
        <v>0</v>
      </c>
      <c r="D2720" s="238">
        <f>D2719+1</f>
        <v>3</v>
      </c>
      <c r="E2720" s="238"/>
      <c r="F2720" s="239"/>
      <c r="G2720" s="238"/>
      <c r="H2720" s="240"/>
      <c r="I2720" s="240"/>
      <c r="J2720" s="238"/>
      <c r="K2720" s="238"/>
      <c r="L2720" s="238"/>
      <c r="M2720" s="238"/>
      <c r="N2720" s="238"/>
      <c r="O2720" s="256">
        <f t="shared" si="734"/>
        <v>0</v>
      </c>
      <c r="P2720" s="323"/>
      <c r="Q2720" s="266"/>
      <c r="R2720" s="331"/>
      <c r="S2720" s="347"/>
      <c r="T2720" s="323"/>
      <c r="U2720" s="325"/>
      <c r="V2720" s="327"/>
      <c r="W2720" s="329"/>
      <c r="X2720" s="325"/>
      <c r="Y2720" s="331"/>
      <c r="Z2720" s="331"/>
      <c r="AA2720" s="331"/>
      <c r="AB2720" s="268"/>
      <c r="AC2720" s="268"/>
      <c r="AD2720" s="238">
        <f>AD2719</f>
        <v>0</v>
      </c>
      <c r="AE2720" s="279" t="e">
        <f>VLOOKUP(AD2720,分类参数表!$I$2:$J$10,2,FALSE)</f>
        <v>#N/A</v>
      </c>
      <c r="AF2720" s="280"/>
      <c r="AG2720" s="266"/>
      <c r="AH2720" s="266"/>
      <c r="AI2720" s="266"/>
      <c r="AJ2720" s="266"/>
      <c r="AK2720" s="266"/>
      <c r="AL2720" s="266"/>
      <c r="AM2720" s="290"/>
      <c r="AN2720" s="291" t="e">
        <f t="shared" si="735"/>
        <v>#DIV/0!</v>
      </c>
      <c r="AO2720" s="297"/>
    </row>
    <row r="2721" spans="1:41" s="219" customFormat="1" ht="15" customHeight="1" x14ac:dyDescent="0.15">
      <c r="A2721" s="235"/>
      <c r="B2721" s="236">
        <f t="shared" si="740"/>
        <v>0</v>
      </c>
      <c r="C2721" s="237">
        <f t="shared" si="740"/>
        <v>0</v>
      </c>
      <c r="D2721" s="238">
        <f>D2720+1</f>
        <v>4</v>
      </c>
      <c r="E2721" s="238"/>
      <c r="F2721" s="239"/>
      <c r="G2721" s="238"/>
      <c r="H2721" s="238"/>
      <c r="I2721" s="238"/>
      <c r="J2721" s="238"/>
      <c r="K2721" s="238"/>
      <c r="L2721" s="238"/>
      <c r="M2721" s="238"/>
      <c r="N2721" s="238"/>
      <c r="O2721" s="256">
        <f t="shared" si="734"/>
        <v>0</v>
      </c>
      <c r="P2721" s="323"/>
      <c r="Q2721" s="266"/>
      <c r="R2721" s="331"/>
      <c r="S2721" s="347"/>
      <c r="T2721" s="323"/>
      <c r="U2721" s="325"/>
      <c r="V2721" s="327"/>
      <c r="W2721" s="329"/>
      <c r="X2721" s="325"/>
      <c r="Y2721" s="331"/>
      <c r="Z2721" s="331"/>
      <c r="AA2721" s="331"/>
      <c r="AB2721" s="267"/>
      <c r="AC2721" s="267"/>
      <c r="AD2721" s="238">
        <f>AD2720</f>
        <v>0</v>
      </c>
      <c r="AE2721" s="279" t="e">
        <f>VLOOKUP(AD2721,分类参数表!$I$2:$J$10,2,FALSE)</f>
        <v>#N/A</v>
      </c>
      <c r="AF2721" s="280"/>
      <c r="AG2721" s="266"/>
      <c r="AH2721" s="266"/>
      <c r="AI2721" s="266"/>
      <c r="AJ2721" s="266"/>
      <c r="AK2721" s="266"/>
      <c r="AL2721" s="266"/>
      <c r="AM2721" s="290"/>
      <c r="AN2721" s="291" t="e">
        <f t="shared" si="735"/>
        <v>#DIV/0!</v>
      </c>
      <c r="AO2721" s="297"/>
    </row>
    <row r="2722" spans="1:41" s="219" customFormat="1" ht="15" customHeight="1" x14ac:dyDescent="0.15">
      <c r="A2722" s="235"/>
      <c r="B2722" s="236">
        <f t="shared" si="740"/>
        <v>0</v>
      </c>
      <c r="C2722" s="237">
        <f t="shared" si="740"/>
        <v>0</v>
      </c>
      <c r="D2722" s="238">
        <f>D2721+1</f>
        <v>5</v>
      </c>
      <c r="E2722" s="238"/>
      <c r="F2722" s="239"/>
      <c r="G2722" s="238"/>
      <c r="H2722" s="238"/>
      <c r="I2722" s="238"/>
      <c r="J2722" s="238"/>
      <c r="K2722" s="238"/>
      <c r="L2722" s="238"/>
      <c r="M2722" s="238"/>
      <c r="N2722" s="238"/>
      <c r="O2722" s="256">
        <f t="shared" si="734"/>
        <v>0</v>
      </c>
      <c r="P2722" s="323"/>
      <c r="Q2722" s="266"/>
      <c r="R2722" s="331"/>
      <c r="S2722" s="347"/>
      <c r="T2722" s="323"/>
      <c r="U2722" s="325"/>
      <c r="V2722" s="327"/>
      <c r="W2722" s="329"/>
      <c r="X2722" s="325"/>
      <c r="Y2722" s="331"/>
      <c r="Z2722" s="331"/>
      <c r="AA2722" s="331"/>
      <c r="AB2722" s="267"/>
      <c r="AC2722" s="267"/>
      <c r="AD2722" s="238">
        <f>AD2721</f>
        <v>0</v>
      </c>
      <c r="AE2722" s="279" t="e">
        <f>VLOOKUP(AD2722,分类参数表!$I$2:$J$10,2,FALSE)</f>
        <v>#N/A</v>
      </c>
      <c r="AF2722" s="280"/>
      <c r="AG2722" s="266"/>
      <c r="AH2722" s="266"/>
      <c r="AI2722" s="266"/>
      <c r="AJ2722" s="266"/>
      <c r="AK2722" s="266"/>
      <c r="AL2722" s="266"/>
      <c r="AM2722" s="290"/>
      <c r="AN2722" s="291" t="e">
        <f t="shared" si="735"/>
        <v>#DIV/0!</v>
      </c>
      <c r="AO2722" s="297"/>
    </row>
    <row r="2723" spans="1:41" x14ac:dyDescent="0.15">
      <c r="A2723" s="253"/>
      <c r="B2723" s="38"/>
      <c r="C2723" s="37"/>
      <c r="D2723" s="38"/>
      <c r="E2723" s="38"/>
      <c r="F2723" s="38"/>
      <c r="G2723" s="38"/>
      <c r="H2723" s="38"/>
      <c r="I2723" s="38"/>
      <c r="J2723" s="38"/>
      <c r="K2723" s="38"/>
      <c r="L2723" s="38"/>
      <c r="M2723" s="38"/>
      <c r="N2723" s="38"/>
      <c r="O2723" s="38"/>
      <c r="P2723" s="38"/>
      <c r="Q2723" s="67"/>
      <c r="R2723" s="38"/>
      <c r="S2723" s="38"/>
      <c r="T2723" s="38"/>
      <c r="U2723" s="38"/>
      <c r="V2723" s="68"/>
      <c r="W2723" s="67"/>
      <c r="X2723" s="38"/>
      <c r="Y2723" s="68"/>
      <c r="Z2723" s="68"/>
      <c r="AA2723" s="68"/>
      <c r="AB2723" s="68"/>
      <c r="AC2723" s="68"/>
      <c r="AD2723" s="38"/>
      <c r="AE2723" s="286"/>
      <c r="AF2723" s="38"/>
      <c r="AG2723" s="38"/>
      <c r="AH2723" s="38"/>
      <c r="AI2723" s="38"/>
      <c r="AJ2723" s="38"/>
      <c r="AK2723" s="38"/>
      <c r="AL2723" s="38"/>
      <c r="AM2723" s="68"/>
      <c r="AN2723" s="90"/>
      <c r="AO2723" s="98"/>
    </row>
    <row r="2724" spans="1:41" s="218" customFormat="1" ht="15" customHeight="1" x14ac:dyDescent="0.15">
      <c r="A2724" s="229"/>
      <c r="B2724" s="230"/>
      <c r="C2724" s="231"/>
      <c r="D2724" s="232">
        <v>1</v>
      </c>
      <c r="E2724" s="233"/>
      <c r="F2724" s="233"/>
      <c r="G2724" s="232"/>
      <c r="H2724" s="234"/>
      <c r="I2724" s="234"/>
      <c r="J2724" s="232"/>
      <c r="K2724" s="233"/>
      <c r="L2724" s="232"/>
      <c r="M2724" s="232"/>
      <c r="N2724" s="232"/>
      <c r="O2724" s="255">
        <f t="shared" ref="O2724:O2748" si="741">N2724*M2724</f>
        <v>0</v>
      </c>
      <c r="P2724" s="322">
        <f>SUM(O2724:O2728)</f>
        <v>0</v>
      </c>
      <c r="Q2724" s="264"/>
      <c r="R2724" s="330">
        <f>SUMPRODUCT(Q2724:Q2728+0)</f>
        <v>0</v>
      </c>
      <c r="S2724" s="346" t="e">
        <f>R2724/P2724</f>
        <v>#DIV/0!</v>
      </c>
      <c r="T2724" s="322" t="e">
        <f>LOOKUP(S2724,{0.4,0.45,0.5,0.55,0.6,0.65,0.7,0.75,0.8,0.85,0.9,0.95,1},{0.1,0.175,0.25,0.325,0.4,0.475,0.55,0.625,0.7,0.775,0.85,0.925,1})</f>
        <v>#DIV/0!</v>
      </c>
      <c r="U2724" s="324"/>
      <c r="V2724" s="326"/>
      <c r="W2724" s="328"/>
      <c r="X2724" s="324"/>
      <c r="Y2724" s="330">
        <f>R2724-(V2724/10)-X2724</f>
        <v>0</v>
      </c>
      <c r="Z2724" s="330" t="e">
        <f>Y2724*T2724*AE2724</f>
        <v>#DIV/0!</v>
      </c>
      <c r="AA2724" s="330" t="e">
        <f>U2724-V2724+Z2724</f>
        <v>#DIV/0!</v>
      </c>
      <c r="AB2724" s="265"/>
      <c r="AC2724" s="265"/>
      <c r="AD2724" s="276"/>
      <c r="AE2724" s="277" t="e">
        <f>VLOOKUP(AD2724,分类参数表!$I$2:$J$10,2,FALSE)</f>
        <v>#N/A</v>
      </c>
      <c r="AF2724" s="278"/>
      <c r="AG2724" s="264"/>
      <c r="AH2724" s="264"/>
      <c r="AI2724" s="264"/>
      <c r="AJ2724" s="264"/>
      <c r="AK2724" s="264"/>
      <c r="AL2724" s="264"/>
      <c r="AM2724" s="288"/>
      <c r="AN2724" s="289" t="e">
        <f t="shared" ref="AN2724:AN2748" si="742">(Q2724-AM2724)/M2724/N2724</f>
        <v>#DIV/0!</v>
      </c>
      <c r="AO2724" s="296"/>
    </row>
    <row r="2725" spans="1:41" s="219" customFormat="1" ht="15" customHeight="1" x14ac:dyDescent="0.15">
      <c r="A2725" s="235"/>
      <c r="B2725" s="236">
        <f t="shared" ref="B2725:C2728" si="743">B2724</f>
        <v>0</v>
      </c>
      <c r="C2725" s="237">
        <f t="shared" si="743"/>
        <v>0</v>
      </c>
      <c r="D2725" s="238">
        <f>D2724+1</f>
        <v>2</v>
      </c>
      <c r="E2725" s="238"/>
      <c r="F2725" s="239"/>
      <c r="G2725" s="238"/>
      <c r="H2725" s="240"/>
      <c r="I2725" s="240"/>
      <c r="J2725" s="238"/>
      <c r="K2725" s="238"/>
      <c r="L2725" s="238"/>
      <c r="M2725" s="238"/>
      <c r="N2725" s="238"/>
      <c r="O2725" s="256">
        <f t="shared" si="741"/>
        <v>0</v>
      </c>
      <c r="P2725" s="323"/>
      <c r="Q2725" s="266"/>
      <c r="R2725" s="331"/>
      <c r="S2725" s="347"/>
      <c r="T2725" s="323"/>
      <c r="U2725" s="325"/>
      <c r="V2725" s="327"/>
      <c r="W2725" s="329"/>
      <c r="X2725" s="325"/>
      <c r="Y2725" s="331"/>
      <c r="Z2725" s="331"/>
      <c r="AA2725" s="331"/>
      <c r="AB2725" s="267"/>
      <c r="AC2725" s="267"/>
      <c r="AD2725" s="238">
        <f>AD2724</f>
        <v>0</v>
      </c>
      <c r="AE2725" s="279" t="e">
        <f>VLOOKUP(AD2725,分类参数表!$I$2:$J$10,2,FALSE)</f>
        <v>#N/A</v>
      </c>
      <c r="AF2725" s="280"/>
      <c r="AG2725" s="266"/>
      <c r="AH2725" s="266"/>
      <c r="AI2725" s="266"/>
      <c r="AJ2725" s="266"/>
      <c r="AK2725" s="266"/>
      <c r="AL2725" s="266"/>
      <c r="AM2725" s="290"/>
      <c r="AN2725" s="291" t="e">
        <f t="shared" si="742"/>
        <v>#DIV/0!</v>
      </c>
      <c r="AO2725" s="297"/>
    </row>
    <row r="2726" spans="1:41" s="219" customFormat="1" ht="15" customHeight="1" x14ac:dyDescent="0.15">
      <c r="A2726" s="235"/>
      <c r="B2726" s="236">
        <f t="shared" si="743"/>
        <v>0</v>
      </c>
      <c r="C2726" s="237">
        <f t="shared" si="743"/>
        <v>0</v>
      </c>
      <c r="D2726" s="238">
        <f>D2725+1</f>
        <v>3</v>
      </c>
      <c r="E2726" s="238"/>
      <c r="F2726" s="239"/>
      <c r="G2726" s="238"/>
      <c r="H2726" s="240"/>
      <c r="I2726" s="240"/>
      <c r="J2726" s="238"/>
      <c r="K2726" s="238"/>
      <c r="L2726" s="238"/>
      <c r="M2726" s="238"/>
      <c r="N2726" s="238"/>
      <c r="O2726" s="256">
        <f t="shared" si="741"/>
        <v>0</v>
      </c>
      <c r="P2726" s="323"/>
      <c r="Q2726" s="266"/>
      <c r="R2726" s="331"/>
      <c r="S2726" s="347"/>
      <c r="T2726" s="323"/>
      <c r="U2726" s="325"/>
      <c r="V2726" s="327"/>
      <c r="W2726" s="329"/>
      <c r="X2726" s="325"/>
      <c r="Y2726" s="331"/>
      <c r="Z2726" s="331"/>
      <c r="AA2726" s="331"/>
      <c r="AB2726" s="268"/>
      <c r="AC2726" s="268"/>
      <c r="AD2726" s="238">
        <f>AD2725</f>
        <v>0</v>
      </c>
      <c r="AE2726" s="279" t="e">
        <f>VLOOKUP(AD2726,分类参数表!$I$2:$J$10,2,FALSE)</f>
        <v>#N/A</v>
      </c>
      <c r="AF2726" s="280"/>
      <c r="AG2726" s="266"/>
      <c r="AH2726" s="266"/>
      <c r="AI2726" s="266"/>
      <c r="AJ2726" s="266"/>
      <c r="AK2726" s="266"/>
      <c r="AL2726" s="266"/>
      <c r="AM2726" s="290"/>
      <c r="AN2726" s="291" t="e">
        <f t="shared" si="742"/>
        <v>#DIV/0!</v>
      </c>
      <c r="AO2726" s="297"/>
    </row>
    <row r="2727" spans="1:41" s="219" customFormat="1" ht="15" customHeight="1" x14ac:dyDescent="0.15">
      <c r="A2727" s="235"/>
      <c r="B2727" s="236">
        <f t="shared" si="743"/>
        <v>0</v>
      </c>
      <c r="C2727" s="237">
        <f t="shared" si="743"/>
        <v>0</v>
      </c>
      <c r="D2727" s="238">
        <f>D2726+1</f>
        <v>4</v>
      </c>
      <c r="E2727" s="238"/>
      <c r="F2727" s="239"/>
      <c r="G2727" s="238"/>
      <c r="H2727" s="238"/>
      <c r="I2727" s="238"/>
      <c r="J2727" s="238"/>
      <c r="K2727" s="238"/>
      <c r="L2727" s="238"/>
      <c r="M2727" s="238"/>
      <c r="N2727" s="238"/>
      <c r="O2727" s="256">
        <f t="shared" si="741"/>
        <v>0</v>
      </c>
      <c r="P2727" s="323"/>
      <c r="Q2727" s="266"/>
      <c r="R2727" s="331"/>
      <c r="S2727" s="347"/>
      <c r="T2727" s="323"/>
      <c r="U2727" s="325"/>
      <c r="V2727" s="327"/>
      <c r="W2727" s="329"/>
      <c r="X2727" s="325"/>
      <c r="Y2727" s="331"/>
      <c r="Z2727" s="331"/>
      <c r="AA2727" s="331"/>
      <c r="AB2727" s="267"/>
      <c r="AC2727" s="267"/>
      <c r="AD2727" s="238">
        <f>AD2726</f>
        <v>0</v>
      </c>
      <c r="AE2727" s="279" t="e">
        <f>VLOOKUP(AD2727,分类参数表!$I$2:$J$10,2,FALSE)</f>
        <v>#N/A</v>
      </c>
      <c r="AF2727" s="280"/>
      <c r="AG2727" s="266"/>
      <c r="AH2727" s="266"/>
      <c r="AI2727" s="266"/>
      <c r="AJ2727" s="266"/>
      <c r="AK2727" s="266"/>
      <c r="AL2727" s="266"/>
      <c r="AM2727" s="290"/>
      <c r="AN2727" s="291" t="e">
        <f t="shared" si="742"/>
        <v>#DIV/0!</v>
      </c>
      <c r="AO2727" s="297"/>
    </row>
    <row r="2728" spans="1:41" s="219" customFormat="1" ht="15" customHeight="1" x14ac:dyDescent="0.15">
      <c r="A2728" s="235"/>
      <c r="B2728" s="236">
        <f t="shared" si="743"/>
        <v>0</v>
      </c>
      <c r="C2728" s="237">
        <f t="shared" si="743"/>
        <v>0</v>
      </c>
      <c r="D2728" s="238">
        <f>D2727+1</f>
        <v>5</v>
      </c>
      <c r="E2728" s="238"/>
      <c r="F2728" s="239"/>
      <c r="G2728" s="238"/>
      <c r="H2728" s="238"/>
      <c r="I2728" s="238"/>
      <c r="J2728" s="238"/>
      <c r="K2728" s="238"/>
      <c r="L2728" s="238"/>
      <c r="M2728" s="238"/>
      <c r="N2728" s="238"/>
      <c r="O2728" s="256">
        <f t="shared" si="741"/>
        <v>0</v>
      </c>
      <c r="P2728" s="323"/>
      <c r="Q2728" s="266"/>
      <c r="R2728" s="331"/>
      <c r="S2728" s="347"/>
      <c r="T2728" s="323"/>
      <c r="U2728" s="325"/>
      <c r="V2728" s="327"/>
      <c r="W2728" s="329"/>
      <c r="X2728" s="325"/>
      <c r="Y2728" s="331"/>
      <c r="Z2728" s="331"/>
      <c r="AA2728" s="331"/>
      <c r="AB2728" s="267"/>
      <c r="AC2728" s="267"/>
      <c r="AD2728" s="238">
        <f>AD2727</f>
        <v>0</v>
      </c>
      <c r="AE2728" s="279" t="e">
        <f>VLOOKUP(AD2728,分类参数表!$I$2:$J$10,2,FALSE)</f>
        <v>#N/A</v>
      </c>
      <c r="AF2728" s="280"/>
      <c r="AG2728" s="266"/>
      <c r="AH2728" s="266"/>
      <c r="AI2728" s="266"/>
      <c r="AJ2728" s="266"/>
      <c r="AK2728" s="266"/>
      <c r="AL2728" s="266"/>
      <c r="AM2728" s="290"/>
      <c r="AN2728" s="291" t="e">
        <f t="shared" si="742"/>
        <v>#DIV/0!</v>
      </c>
      <c r="AO2728" s="297"/>
    </row>
    <row r="2729" spans="1:41" s="220" customFormat="1" ht="15" customHeight="1" x14ac:dyDescent="0.15">
      <c r="A2729" s="241"/>
      <c r="B2729" s="242"/>
      <c r="C2729" s="243"/>
      <c r="D2729" s="244">
        <v>1</v>
      </c>
      <c r="E2729" s="245"/>
      <c r="F2729" s="245"/>
      <c r="G2729" s="244"/>
      <c r="H2729" s="246"/>
      <c r="I2729" s="246"/>
      <c r="J2729" s="244"/>
      <c r="K2729" s="245"/>
      <c r="L2729" s="244"/>
      <c r="M2729" s="244"/>
      <c r="N2729" s="244"/>
      <c r="O2729" s="257">
        <f t="shared" si="741"/>
        <v>0</v>
      </c>
      <c r="P2729" s="332">
        <f>SUM(O2729:O2733)</f>
        <v>0</v>
      </c>
      <c r="Q2729" s="269"/>
      <c r="R2729" s="318">
        <f>SUMPRODUCT(Q2729:Q2733+0)</f>
        <v>0</v>
      </c>
      <c r="S2729" s="334" t="e">
        <f>R2729/P2729</f>
        <v>#DIV/0!</v>
      </c>
      <c r="T2729" s="332" t="e">
        <f>LOOKUP(S2729,{0.4,0.45,0.5,0.55,0.6,0.65,0.7,0.75,0.8,0.85,0.9,0.95,1},{0.1,0.175,0.25,0.325,0.4,0.475,0.55,0.625,0.7,0.775,0.85,0.925,1})</f>
        <v>#DIV/0!</v>
      </c>
      <c r="U2729" s="320"/>
      <c r="V2729" s="344"/>
      <c r="W2729" s="342"/>
      <c r="X2729" s="320"/>
      <c r="Y2729" s="318">
        <f>R2729-(V2729/10)-X2729</f>
        <v>0</v>
      </c>
      <c r="Z2729" s="318" t="e">
        <f>Y2729*T2729*AE2729</f>
        <v>#DIV/0!</v>
      </c>
      <c r="AA2729" s="318" t="e">
        <f>U2729-V2729+Z2729</f>
        <v>#DIV/0!</v>
      </c>
      <c r="AB2729" s="270"/>
      <c r="AC2729" s="270"/>
      <c r="AD2729" s="281"/>
      <c r="AE2729" s="282" t="e">
        <f>VLOOKUP(AD2729,分类参数表!$I$2:$J$10,2,FALSE)</f>
        <v>#N/A</v>
      </c>
      <c r="AF2729" s="283"/>
      <c r="AG2729" s="269"/>
      <c r="AH2729" s="269"/>
      <c r="AI2729" s="269"/>
      <c r="AJ2729" s="269"/>
      <c r="AK2729" s="269"/>
      <c r="AL2729" s="269"/>
      <c r="AM2729" s="292"/>
      <c r="AN2729" s="293" t="e">
        <f t="shared" si="742"/>
        <v>#DIV/0!</v>
      </c>
      <c r="AO2729" s="298"/>
    </row>
    <row r="2730" spans="1:41" s="221" customFormat="1" ht="15" customHeight="1" x14ac:dyDescent="0.15">
      <c r="A2730" s="247"/>
      <c r="B2730" s="248">
        <f t="shared" ref="B2730:C2733" si="744">B2729</f>
        <v>0</v>
      </c>
      <c r="C2730" s="249">
        <f t="shared" si="744"/>
        <v>0</v>
      </c>
      <c r="D2730" s="250">
        <f>D2729+1</f>
        <v>2</v>
      </c>
      <c r="E2730" s="250"/>
      <c r="F2730" s="251"/>
      <c r="G2730" s="250"/>
      <c r="H2730" s="252"/>
      <c r="I2730" s="252"/>
      <c r="J2730" s="250"/>
      <c r="K2730" s="250"/>
      <c r="L2730" s="250"/>
      <c r="M2730" s="250"/>
      <c r="N2730" s="250"/>
      <c r="O2730" s="258">
        <f t="shared" si="741"/>
        <v>0</v>
      </c>
      <c r="P2730" s="333"/>
      <c r="Q2730" s="271"/>
      <c r="R2730" s="319"/>
      <c r="S2730" s="335"/>
      <c r="T2730" s="333"/>
      <c r="U2730" s="321"/>
      <c r="V2730" s="345"/>
      <c r="W2730" s="343"/>
      <c r="X2730" s="321"/>
      <c r="Y2730" s="319"/>
      <c r="Z2730" s="319"/>
      <c r="AA2730" s="319"/>
      <c r="AB2730" s="272"/>
      <c r="AC2730" s="272"/>
      <c r="AD2730" s="250">
        <f>AD2729</f>
        <v>0</v>
      </c>
      <c r="AE2730" s="284" t="e">
        <f>VLOOKUP(AD2730,分类参数表!$I$2:$J$10,2,FALSE)</f>
        <v>#N/A</v>
      </c>
      <c r="AF2730" s="285"/>
      <c r="AG2730" s="271"/>
      <c r="AH2730" s="271"/>
      <c r="AI2730" s="271"/>
      <c r="AJ2730" s="271"/>
      <c r="AK2730" s="271"/>
      <c r="AL2730" s="271"/>
      <c r="AM2730" s="294"/>
      <c r="AN2730" s="295" t="e">
        <f t="shared" si="742"/>
        <v>#DIV/0!</v>
      </c>
      <c r="AO2730" s="299"/>
    </row>
    <row r="2731" spans="1:41" s="221" customFormat="1" ht="15" customHeight="1" x14ac:dyDescent="0.15">
      <c r="A2731" s="247"/>
      <c r="B2731" s="248">
        <f t="shared" si="744"/>
        <v>0</v>
      </c>
      <c r="C2731" s="249">
        <f t="shared" si="744"/>
        <v>0</v>
      </c>
      <c r="D2731" s="250">
        <f>D2730+1</f>
        <v>3</v>
      </c>
      <c r="E2731" s="250"/>
      <c r="F2731" s="251"/>
      <c r="G2731" s="250"/>
      <c r="H2731" s="252"/>
      <c r="I2731" s="252"/>
      <c r="J2731" s="250"/>
      <c r="K2731" s="250"/>
      <c r="L2731" s="250"/>
      <c r="M2731" s="250"/>
      <c r="N2731" s="250"/>
      <c r="O2731" s="258">
        <f t="shared" si="741"/>
        <v>0</v>
      </c>
      <c r="P2731" s="333"/>
      <c r="Q2731" s="271"/>
      <c r="R2731" s="319"/>
      <c r="S2731" s="335"/>
      <c r="T2731" s="333"/>
      <c r="U2731" s="321"/>
      <c r="V2731" s="345"/>
      <c r="W2731" s="343"/>
      <c r="X2731" s="321"/>
      <c r="Y2731" s="319"/>
      <c r="Z2731" s="319"/>
      <c r="AA2731" s="319"/>
      <c r="AB2731" s="273"/>
      <c r="AC2731" s="273"/>
      <c r="AD2731" s="250">
        <f>AD2730</f>
        <v>0</v>
      </c>
      <c r="AE2731" s="284" t="e">
        <f>VLOOKUP(AD2731,分类参数表!$I$2:$J$10,2,FALSE)</f>
        <v>#N/A</v>
      </c>
      <c r="AF2731" s="285"/>
      <c r="AG2731" s="271"/>
      <c r="AH2731" s="271"/>
      <c r="AI2731" s="271"/>
      <c r="AJ2731" s="271"/>
      <c r="AK2731" s="271"/>
      <c r="AL2731" s="271"/>
      <c r="AM2731" s="294"/>
      <c r="AN2731" s="295" t="e">
        <f t="shared" si="742"/>
        <v>#DIV/0!</v>
      </c>
      <c r="AO2731" s="299"/>
    </row>
    <row r="2732" spans="1:41" s="221" customFormat="1" ht="15" customHeight="1" x14ac:dyDescent="0.15">
      <c r="A2732" s="247"/>
      <c r="B2732" s="248">
        <f t="shared" si="744"/>
        <v>0</v>
      </c>
      <c r="C2732" s="249">
        <f t="shared" si="744"/>
        <v>0</v>
      </c>
      <c r="D2732" s="250">
        <f>D2731+1</f>
        <v>4</v>
      </c>
      <c r="E2732" s="250"/>
      <c r="F2732" s="251"/>
      <c r="G2732" s="250"/>
      <c r="H2732" s="250"/>
      <c r="I2732" s="250"/>
      <c r="J2732" s="250"/>
      <c r="K2732" s="250"/>
      <c r="L2732" s="250"/>
      <c r="M2732" s="250"/>
      <c r="N2732" s="250"/>
      <c r="O2732" s="258">
        <f t="shared" si="741"/>
        <v>0</v>
      </c>
      <c r="P2732" s="333"/>
      <c r="Q2732" s="271"/>
      <c r="R2732" s="319"/>
      <c r="S2732" s="335"/>
      <c r="T2732" s="333"/>
      <c r="U2732" s="321"/>
      <c r="V2732" s="345"/>
      <c r="W2732" s="343"/>
      <c r="X2732" s="321"/>
      <c r="Y2732" s="319"/>
      <c r="Z2732" s="319"/>
      <c r="AA2732" s="319"/>
      <c r="AB2732" s="272"/>
      <c r="AC2732" s="272"/>
      <c r="AD2732" s="250">
        <f>AD2731</f>
        <v>0</v>
      </c>
      <c r="AE2732" s="284" t="e">
        <f>VLOOKUP(AD2732,分类参数表!$I$2:$J$10,2,FALSE)</f>
        <v>#N/A</v>
      </c>
      <c r="AF2732" s="285"/>
      <c r="AG2732" s="271"/>
      <c r="AH2732" s="271"/>
      <c r="AI2732" s="271"/>
      <c r="AJ2732" s="271"/>
      <c r="AK2732" s="271"/>
      <c r="AL2732" s="271"/>
      <c r="AM2732" s="294"/>
      <c r="AN2732" s="295" t="e">
        <f t="shared" si="742"/>
        <v>#DIV/0!</v>
      </c>
      <c r="AO2732" s="299"/>
    </row>
    <row r="2733" spans="1:41" s="221" customFormat="1" ht="15" customHeight="1" x14ac:dyDescent="0.15">
      <c r="A2733" s="247"/>
      <c r="B2733" s="248">
        <f t="shared" si="744"/>
        <v>0</v>
      </c>
      <c r="C2733" s="249">
        <f t="shared" si="744"/>
        <v>0</v>
      </c>
      <c r="D2733" s="250">
        <f>D2732+1</f>
        <v>5</v>
      </c>
      <c r="E2733" s="250"/>
      <c r="F2733" s="251"/>
      <c r="G2733" s="250"/>
      <c r="H2733" s="250"/>
      <c r="I2733" s="250"/>
      <c r="J2733" s="250"/>
      <c r="K2733" s="250"/>
      <c r="L2733" s="250"/>
      <c r="M2733" s="250"/>
      <c r="N2733" s="250"/>
      <c r="O2733" s="258">
        <f t="shared" si="741"/>
        <v>0</v>
      </c>
      <c r="P2733" s="333"/>
      <c r="Q2733" s="271"/>
      <c r="R2733" s="319"/>
      <c r="S2733" s="335"/>
      <c r="T2733" s="333"/>
      <c r="U2733" s="321"/>
      <c r="V2733" s="345"/>
      <c r="W2733" s="343"/>
      <c r="X2733" s="321"/>
      <c r="Y2733" s="319"/>
      <c r="Z2733" s="319"/>
      <c r="AA2733" s="319"/>
      <c r="AB2733" s="272"/>
      <c r="AC2733" s="272"/>
      <c r="AD2733" s="250">
        <f>AD2732</f>
        <v>0</v>
      </c>
      <c r="AE2733" s="284" t="e">
        <f>VLOOKUP(AD2733,分类参数表!$I$2:$J$10,2,FALSE)</f>
        <v>#N/A</v>
      </c>
      <c r="AF2733" s="285"/>
      <c r="AG2733" s="271"/>
      <c r="AH2733" s="271"/>
      <c r="AI2733" s="271"/>
      <c r="AJ2733" s="271"/>
      <c r="AK2733" s="271"/>
      <c r="AL2733" s="271"/>
      <c r="AM2733" s="294"/>
      <c r="AN2733" s="295" t="e">
        <f t="shared" si="742"/>
        <v>#DIV/0!</v>
      </c>
      <c r="AO2733" s="299"/>
    </row>
    <row r="2734" spans="1:41" s="218" customFormat="1" ht="15" customHeight="1" x14ac:dyDescent="0.15">
      <c r="A2734" s="229"/>
      <c r="B2734" s="230"/>
      <c r="C2734" s="231"/>
      <c r="D2734" s="232">
        <v>1</v>
      </c>
      <c r="E2734" s="233"/>
      <c r="F2734" s="233"/>
      <c r="G2734" s="232"/>
      <c r="H2734" s="234"/>
      <c r="I2734" s="234"/>
      <c r="J2734" s="232"/>
      <c r="K2734" s="233"/>
      <c r="L2734" s="232"/>
      <c r="M2734" s="232"/>
      <c r="N2734" s="232"/>
      <c r="O2734" s="255">
        <f t="shared" si="741"/>
        <v>0</v>
      </c>
      <c r="P2734" s="322">
        <f>SUM(O2734:O2738)</f>
        <v>0</v>
      </c>
      <c r="Q2734" s="264"/>
      <c r="R2734" s="330">
        <f>SUMPRODUCT(Q2734:Q2738+0)</f>
        <v>0</v>
      </c>
      <c r="S2734" s="346" t="e">
        <f>R2734/P2734</f>
        <v>#DIV/0!</v>
      </c>
      <c r="T2734" s="322" t="e">
        <f>LOOKUP(S2734,{0.4,0.45,0.5,0.55,0.6,0.65,0.7,0.75,0.8,0.85,0.9,0.95,1},{0.1,0.175,0.25,0.325,0.4,0.475,0.55,0.625,0.7,0.775,0.85,0.925,1})</f>
        <v>#DIV/0!</v>
      </c>
      <c r="U2734" s="324"/>
      <c r="V2734" s="326"/>
      <c r="W2734" s="328"/>
      <c r="X2734" s="324"/>
      <c r="Y2734" s="330">
        <f>R2734-(V2734/10)-X2734</f>
        <v>0</v>
      </c>
      <c r="Z2734" s="330" t="e">
        <f>Y2734*T2734*AE2734</f>
        <v>#DIV/0!</v>
      </c>
      <c r="AA2734" s="330" t="e">
        <f>U2734-V2734+Z2734</f>
        <v>#DIV/0!</v>
      </c>
      <c r="AB2734" s="265"/>
      <c r="AC2734" s="265"/>
      <c r="AD2734" s="276"/>
      <c r="AE2734" s="277" t="e">
        <f>VLOOKUP(AD2734,分类参数表!$I$2:$J$10,2,FALSE)</f>
        <v>#N/A</v>
      </c>
      <c r="AF2734" s="278"/>
      <c r="AG2734" s="264"/>
      <c r="AH2734" s="264"/>
      <c r="AI2734" s="264"/>
      <c r="AJ2734" s="264"/>
      <c r="AK2734" s="264"/>
      <c r="AL2734" s="264"/>
      <c r="AM2734" s="288"/>
      <c r="AN2734" s="289" t="e">
        <f t="shared" si="742"/>
        <v>#DIV/0!</v>
      </c>
      <c r="AO2734" s="296"/>
    </row>
    <row r="2735" spans="1:41" s="219" customFormat="1" ht="15" customHeight="1" x14ac:dyDescent="0.15">
      <c r="A2735" s="235"/>
      <c r="B2735" s="236">
        <f t="shared" ref="B2735:C2738" si="745">B2734</f>
        <v>0</v>
      </c>
      <c r="C2735" s="237">
        <f t="shared" si="745"/>
        <v>0</v>
      </c>
      <c r="D2735" s="238">
        <f>D2734+1</f>
        <v>2</v>
      </c>
      <c r="E2735" s="238"/>
      <c r="F2735" s="239"/>
      <c r="G2735" s="238"/>
      <c r="H2735" s="240"/>
      <c r="I2735" s="240"/>
      <c r="J2735" s="238"/>
      <c r="K2735" s="238"/>
      <c r="L2735" s="238"/>
      <c r="M2735" s="238"/>
      <c r="N2735" s="238"/>
      <c r="O2735" s="256">
        <f t="shared" si="741"/>
        <v>0</v>
      </c>
      <c r="P2735" s="323"/>
      <c r="Q2735" s="266"/>
      <c r="R2735" s="331"/>
      <c r="S2735" s="347"/>
      <c r="T2735" s="323"/>
      <c r="U2735" s="325"/>
      <c r="V2735" s="327"/>
      <c r="W2735" s="329"/>
      <c r="X2735" s="325"/>
      <c r="Y2735" s="331"/>
      <c r="Z2735" s="331"/>
      <c r="AA2735" s="331"/>
      <c r="AB2735" s="267"/>
      <c r="AC2735" s="267"/>
      <c r="AD2735" s="238">
        <f>AD2734</f>
        <v>0</v>
      </c>
      <c r="AE2735" s="279" t="e">
        <f>VLOOKUP(AD2735,分类参数表!$I$2:$J$10,2,FALSE)</f>
        <v>#N/A</v>
      </c>
      <c r="AF2735" s="280"/>
      <c r="AG2735" s="266"/>
      <c r="AH2735" s="266"/>
      <c r="AI2735" s="266"/>
      <c r="AJ2735" s="266"/>
      <c r="AK2735" s="266"/>
      <c r="AL2735" s="266"/>
      <c r="AM2735" s="290"/>
      <c r="AN2735" s="291" t="e">
        <f t="shared" si="742"/>
        <v>#DIV/0!</v>
      </c>
      <c r="AO2735" s="297"/>
    </row>
    <row r="2736" spans="1:41" s="219" customFormat="1" ht="15" customHeight="1" x14ac:dyDescent="0.15">
      <c r="A2736" s="235"/>
      <c r="B2736" s="236">
        <f t="shared" si="745"/>
        <v>0</v>
      </c>
      <c r="C2736" s="237">
        <f t="shared" si="745"/>
        <v>0</v>
      </c>
      <c r="D2736" s="238">
        <f>D2735+1</f>
        <v>3</v>
      </c>
      <c r="E2736" s="238"/>
      <c r="F2736" s="239"/>
      <c r="G2736" s="238"/>
      <c r="H2736" s="240"/>
      <c r="I2736" s="240"/>
      <c r="J2736" s="238"/>
      <c r="K2736" s="238"/>
      <c r="L2736" s="238"/>
      <c r="M2736" s="238"/>
      <c r="N2736" s="238"/>
      <c r="O2736" s="256">
        <f t="shared" si="741"/>
        <v>0</v>
      </c>
      <c r="P2736" s="323"/>
      <c r="Q2736" s="266"/>
      <c r="R2736" s="331"/>
      <c r="S2736" s="347"/>
      <c r="T2736" s="323"/>
      <c r="U2736" s="325"/>
      <c r="V2736" s="327"/>
      <c r="W2736" s="329"/>
      <c r="X2736" s="325"/>
      <c r="Y2736" s="331"/>
      <c r="Z2736" s="331"/>
      <c r="AA2736" s="331"/>
      <c r="AB2736" s="268"/>
      <c r="AC2736" s="268"/>
      <c r="AD2736" s="238">
        <f>AD2735</f>
        <v>0</v>
      </c>
      <c r="AE2736" s="279" t="e">
        <f>VLOOKUP(AD2736,分类参数表!$I$2:$J$10,2,FALSE)</f>
        <v>#N/A</v>
      </c>
      <c r="AF2736" s="280"/>
      <c r="AG2736" s="266"/>
      <c r="AH2736" s="266"/>
      <c r="AI2736" s="266"/>
      <c r="AJ2736" s="266"/>
      <c r="AK2736" s="266"/>
      <c r="AL2736" s="266"/>
      <c r="AM2736" s="290"/>
      <c r="AN2736" s="291" t="e">
        <f t="shared" si="742"/>
        <v>#DIV/0!</v>
      </c>
      <c r="AO2736" s="297"/>
    </row>
    <row r="2737" spans="1:41" s="219" customFormat="1" ht="15" customHeight="1" x14ac:dyDescent="0.15">
      <c r="A2737" s="235"/>
      <c r="B2737" s="236">
        <f t="shared" si="745"/>
        <v>0</v>
      </c>
      <c r="C2737" s="237">
        <f t="shared" si="745"/>
        <v>0</v>
      </c>
      <c r="D2737" s="238">
        <f>D2736+1</f>
        <v>4</v>
      </c>
      <c r="E2737" s="238"/>
      <c r="F2737" s="239"/>
      <c r="G2737" s="238"/>
      <c r="H2737" s="238"/>
      <c r="I2737" s="238"/>
      <c r="J2737" s="238"/>
      <c r="K2737" s="238"/>
      <c r="L2737" s="238"/>
      <c r="M2737" s="238"/>
      <c r="N2737" s="238"/>
      <c r="O2737" s="256">
        <f t="shared" si="741"/>
        <v>0</v>
      </c>
      <c r="P2737" s="323"/>
      <c r="Q2737" s="266"/>
      <c r="R2737" s="331"/>
      <c r="S2737" s="347"/>
      <c r="T2737" s="323"/>
      <c r="U2737" s="325"/>
      <c r="V2737" s="327"/>
      <c r="W2737" s="329"/>
      <c r="X2737" s="325"/>
      <c r="Y2737" s="331"/>
      <c r="Z2737" s="331"/>
      <c r="AA2737" s="331"/>
      <c r="AB2737" s="267"/>
      <c r="AC2737" s="267"/>
      <c r="AD2737" s="238">
        <f>AD2736</f>
        <v>0</v>
      </c>
      <c r="AE2737" s="279" t="e">
        <f>VLOOKUP(AD2737,分类参数表!$I$2:$J$10,2,FALSE)</f>
        <v>#N/A</v>
      </c>
      <c r="AF2737" s="280"/>
      <c r="AG2737" s="266"/>
      <c r="AH2737" s="266"/>
      <c r="AI2737" s="266"/>
      <c r="AJ2737" s="266"/>
      <c r="AK2737" s="266"/>
      <c r="AL2737" s="266"/>
      <c r="AM2737" s="290"/>
      <c r="AN2737" s="291" t="e">
        <f t="shared" si="742"/>
        <v>#DIV/0!</v>
      </c>
      <c r="AO2737" s="297"/>
    </row>
    <row r="2738" spans="1:41" s="219" customFormat="1" ht="15" customHeight="1" x14ac:dyDescent="0.15">
      <c r="A2738" s="235"/>
      <c r="B2738" s="236">
        <f t="shared" si="745"/>
        <v>0</v>
      </c>
      <c r="C2738" s="237">
        <f t="shared" si="745"/>
        <v>0</v>
      </c>
      <c r="D2738" s="238">
        <f>D2737+1</f>
        <v>5</v>
      </c>
      <c r="E2738" s="238"/>
      <c r="F2738" s="239"/>
      <c r="G2738" s="238"/>
      <c r="H2738" s="238"/>
      <c r="I2738" s="238"/>
      <c r="J2738" s="238"/>
      <c r="K2738" s="238"/>
      <c r="L2738" s="238"/>
      <c r="M2738" s="238"/>
      <c r="N2738" s="238"/>
      <c r="O2738" s="256">
        <f t="shared" si="741"/>
        <v>0</v>
      </c>
      <c r="P2738" s="323"/>
      <c r="Q2738" s="266"/>
      <c r="R2738" s="331"/>
      <c r="S2738" s="347"/>
      <c r="T2738" s="323"/>
      <c r="U2738" s="325"/>
      <c r="V2738" s="327"/>
      <c r="W2738" s="329"/>
      <c r="X2738" s="325"/>
      <c r="Y2738" s="331"/>
      <c r="Z2738" s="331"/>
      <c r="AA2738" s="331"/>
      <c r="AB2738" s="267"/>
      <c r="AC2738" s="267"/>
      <c r="AD2738" s="238">
        <f>AD2737</f>
        <v>0</v>
      </c>
      <c r="AE2738" s="279" t="e">
        <f>VLOOKUP(AD2738,分类参数表!$I$2:$J$10,2,FALSE)</f>
        <v>#N/A</v>
      </c>
      <c r="AF2738" s="280"/>
      <c r="AG2738" s="266"/>
      <c r="AH2738" s="266"/>
      <c r="AI2738" s="266"/>
      <c r="AJ2738" s="266"/>
      <c r="AK2738" s="266"/>
      <c r="AL2738" s="266"/>
      <c r="AM2738" s="290"/>
      <c r="AN2738" s="291" t="e">
        <f t="shared" si="742"/>
        <v>#DIV/0!</v>
      </c>
      <c r="AO2738" s="297"/>
    </row>
    <row r="2739" spans="1:41" s="220" customFormat="1" ht="15" customHeight="1" x14ac:dyDescent="0.15">
      <c r="A2739" s="241"/>
      <c r="B2739" s="242"/>
      <c r="C2739" s="243"/>
      <c r="D2739" s="244">
        <v>1</v>
      </c>
      <c r="E2739" s="245"/>
      <c r="F2739" s="245"/>
      <c r="G2739" s="244"/>
      <c r="H2739" s="246"/>
      <c r="I2739" s="246"/>
      <c r="J2739" s="244"/>
      <c r="K2739" s="245"/>
      <c r="L2739" s="244"/>
      <c r="M2739" s="244"/>
      <c r="N2739" s="244"/>
      <c r="O2739" s="257">
        <f t="shared" si="741"/>
        <v>0</v>
      </c>
      <c r="P2739" s="332">
        <f>SUM(O2739:O2743)</f>
        <v>0</v>
      </c>
      <c r="Q2739" s="269"/>
      <c r="R2739" s="318">
        <f>SUMPRODUCT(Q2739:Q2743+0)</f>
        <v>0</v>
      </c>
      <c r="S2739" s="334" t="e">
        <f>R2739/P2739</f>
        <v>#DIV/0!</v>
      </c>
      <c r="T2739" s="332" t="e">
        <f>LOOKUP(S2739,{0.4,0.45,0.5,0.55,0.6,0.65,0.7,0.75,0.8,0.85,0.9,0.95,1},{0.1,0.175,0.25,0.325,0.4,0.475,0.55,0.625,0.7,0.775,0.85,0.925,1})</f>
        <v>#DIV/0!</v>
      </c>
      <c r="U2739" s="320"/>
      <c r="V2739" s="344"/>
      <c r="W2739" s="342"/>
      <c r="X2739" s="320"/>
      <c r="Y2739" s="318">
        <f>R2739-(V2739/10)-X2739</f>
        <v>0</v>
      </c>
      <c r="Z2739" s="318" t="e">
        <f>Y2739*T2739*AE2739</f>
        <v>#DIV/0!</v>
      </c>
      <c r="AA2739" s="318" t="e">
        <f>U2739-V2739+Z2739</f>
        <v>#DIV/0!</v>
      </c>
      <c r="AB2739" s="270"/>
      <c r="AC2739" s="270"/>
      <c r="AD2739" s="281"/>
      <c r="AE2739" s="282" t="e">
        <f>VLOOKUP(AD2739,分类参数表!$I$2:$J$10,2,FALSE)</f>
        <v>#N/A</v>
      </c>
      <c r="AF2739" s="283"/>
      <c r="AG2739" s="269"/>
      <c r="AH2739" s="269"/>
      <c r="AI2739" s="269"/>
      <c r="AJ2739" s="269"/>
      <c r="AK2739" s="269"/>
      <c r="AL2739" s="269"/>
      <c r="AM2739" s="292"/>
      <c r="AN2739" s="293" t="e">
        <f t="shared" si="742"/>
        <v>#DIV/0!</v>
      </c>
      <c r="AO2739" s="298"/>
    </row>
    <row r="2740" spans="1:41" s="221" customFormat="1" ht="15" customHeight="1" x14ac:dyDescent="0.15">
      <c r="A2740" s="247"/>
      <c r="B2740" s="248">
        <f t="shared" ref="B2740:C2743" si="746">B2739</f>
        <v>0</v>
      </c>
      <c r="C2740" s="249">
        <f t="shared" si="746"/>
        <v>0</v>
      </c>
      <c r="D2740" s="250">
        <f>D2739+1</f>
        <v>2</v>
      </c>
      <c r="E2740" s="250"/>
      <c r="F2740" s="251"/>
      <c r="G2740" s="250"/>
      <c r="H2740" s="252"/>
      <c r="I2740" s="252"/>
      <c r="J2740" s="250"/>
      <c r="K2740" s="250"/>
      <c r="L2740" s="250"/>
      <c r="M2740" s="250"/>
      <c r="N2740" s="250"/>
      <c r="O2740" s="258">
        <f t="shared" si="741"/>
        <v>0</v>
      </c>
      <c r="P2740" s="333"/>
      <c r="Q2740" s="271"/>
      <c r="R2740" s="319"/>
      <c r="S2740" s="335"/>
      <c r="T2740" s="333"/>
      <c r="U2740" s="321"/>
      <c r="V2740" s="345"/>
      <c r="W2740" s="343"/>
      <c r="X2740" s="321"/>
      <c r="Y2740" s="319"/>
      <c r="Z2740" s="319"/>
      <c r="AA2740" s="319"/>
      <c r="AB2740" s="272"/>
      <c r="AC2740" s="272"/>
      <c r="AD2740" s="250">
        <f>AD2739</f>
        <v>0</v>
      </c>
      <c r="AE2740" s="284" t="e">
        <f>VLOOKUP(AD2740,分类参数表!$I$2:$J$10,2,FALSE)</f>
        <v>#N/A</v>
      </c>
      <c r="AF2740" s="285"/>
      <c r="AG2740" s="271"/>
      <c r="AH2740" s="271"/>
      <c r="AI2740" s="271"/>
      <c r="AJ2740" s="271"/>
      <c r="AK2740" s="271"/>
      <c r="AL2740" s="271"/>
      <c r="AM2740" s="294"/>
      <c r="AN2740" s="295" t="e">
        <f t="shared" si="742"/>
        <v>#DIV/0!</v>
      </c>
      <c r="AO2740" s="299"/>
    </row>
    <row r="2741" spans="1:41" s="221" customFormat="1" ht="15" customHeight="1" x14ac:dyDescent="0.15">
      <c r="A2741" s="247"/>
      <c r="B2741" s="248">
        <f t="shared" si="746"/>
        <v>0</v>
      </c>
      <c r="C2741" s="249">
        <f t="shared" si="746"/>
        <v>0</v>
      </c>
      <c r="D2741" s="250">
        <f>D2740+1</f>
        <v>3</v>
      </c>
      <c r="E2741" s="250"/>
      <c r="F2741" s="251"/>
      <c r="G2741" s="250"/>
      <c r="H2741" s="252"/>
      <c r="I2741" s="252"/>
      <c r="J2741" s="250"/>
      <c r="K2741" s="250"/>
      <c r="L2741" s="250"/>
      <c r="M2741" s="250"/>
      <c r="N2741" s="250"/>
      <c r="O2741" s="258">
        <f t="shared" si="741"/>
        <v>0</v>
      </c>
      <c r="P2741" s="333"/>
      <c r="Q2741" s="271"/>
      <c r="R2741" s="319"/>
      <c r="S2741" s="335"/>
      <c r="T2741" s="333"/>
      <c r="U2741" s="321"/>
      <c r="V2741" s="345"/>
      <c r="W2741" s="343"/>
      <c r="X2741" s="321"/>
      <c r="Y2741" s="319"/>
      <c r="Z2741" s="319"/>
      <c r="AA2741" s="319"/>
      <c r="AB2741" s="273"/>
      <c r="AC2741" s="273"/>
      <c r="AD2741" s="250">
        <f>AD2740</f>
        <v>0</v>
      </c>
      <c r="AE2741" s="284" t="e">
        <f>VLOOKUP(AD2741,分类参数表!$I$2:$J$10,2,FALSE)</f>
        <v>#N/A</v>
      </c>
      <c r="AF2741" s="285"/>
      <c r="AG2741" s="271"/>
      <c r="AH2741" s="271"/>
      <c r="AI2741" s="271"/>
      <c r="AJ2741" s="271"/>
      <c r="AK2741" s="271"/>
      <c r="AL2741" s="271"/>
      <c r="AM2741" s="294"/>
      <c r="AN2741" s="295" t="e">
        <f t="shared" si="742"/>
        <v>#DIV/0!</v>
      </c>
      <c r="AO2741" s="299"/>
    </row>
    <row r="2742" spans="1:41" s="221" customFormat="1" ht="15" customHeight="1" x14ac:dyDescent="0.15">
      <c r="A2742" s="247"/>
      <c r="B2742" s="248">
        <f t="shared" si="746"/>
        <v>0</v>
      </c>
      <c r="C2742" s="249">
        <f t="shared" si="746"/>
        <v>0</v>
      </c>
      <c r="D2742" s="250">
        <f>D2741+1</f>
        <v>4</v>
      </c>
      <c r="E2742" s="250"/>
      <c r="F2742" s="251"/>
      <c r="G2742" s="250"/>
      <c r="H2742" s="250"/>
      <c r="I2742" s="250"/>
      <c r="J2742" s="250"/>
      <c r="K2742" s="250"/>
      <c r="L2742" s="250"/>
      <c r="M2742" s="250"/>
      <c r="N2742" s="250"/>
      <c r="O2742" s="258">
        <f t="shared" si="741"/>
        <v>0</v>
      </c>
      <c r="P2742" s="333"/>
      <c r="Q2742" s="271"/>
      <c r="R2742" s="319"/>
      <c r="S2742" s="335"/>
      <c r="T2742" s="333"/>
      <c r="U2742" s="321"/>
      <c r="V2742" s="345"/>
      <c r="W2742" s="343"/>
      <c r="X2742" s="321"/>
      <c r="Y2742" s="319"/>
      <c r="Z2742" s="319"/>
      <c r="AA2742" s="319"/>
      <c r="AB2742" s="272"/>
      <c r="AC2742" s="272"/>
      <c r="AD2742" s="250">
        <f>AD2741</f>
        <v>0</v>
      </c>
      <c r="AE2742" s="284" t="e">
        <f>VLOOKUP(AD2742,分类参数表!$I$2:$J$10,2,FALSE)</f>
        <v>#N/A</v>
      </c>
      <c r="AF2742" s="285"/>
      <c r="AG2742" s="271"/>
      <c r="AH2742" s="271"/>
      <c r="AI2742" s="271"/>
      <c r="AJ2742" s="271"/>
      <c r="AK2742" s="271"/>
      <c r="AL2742" s="271"/>
      <c r="AM2742" s="294"/>
      <c r="AN2742" s="295" t="e">
        <f t="shared" si="742"/>
        <v>#DIV/0!</v>
      </c>
      <c r="AO2742" s="299"/>
    </row>
    <row r="2743" spans="1:41" s="221" customFormat="1" ht="15" customHeight="1" x14ac:dyDescent="0.15">
      <c r="A2743" s="247"/>
      <c r="B2743" s="248">
        <f t="shared" si="746"/>
        <v>0</v>
      </c>
      <c r="C2743" s="249">
        <f t="shared" si="746"/>
        <v>0</v>
      </c>
      <c r="D2743" s="250">
        <f>D2742+1</f>
        <v>5</v>
      </c>
      <c r="E2743" s="250"/>
      <c r="F2743" s="251"/>
      <c r="G2743" s="250"/>
      <c r="H2743" s="250"/>
      <c r="I2743" s="250"/>
      <c r="J2743" s="250"/>
      <c r="K2743" s="250"/>
      <c r="L2743" s="250"/>
      <c r="M2743" s="250"/>
      <c r="N2743" s="250"/>
      <c r="O2743" s="258">
        <f t="shared" si="741"/>
        <v>0</v>
      </c>
      <c r="P2743" s="333"/>
      <c r="Q2743" s="271"/>
      <c r="R2743" s="319"/>
      <c r="S2743" s="335"/>
      <c r="T2743" s="333"/>
      <c r="U2743" s="321"/>
      <c r="V2743" s="345"/>
      <c r="W2743" s="343"/>
      <c r="X2743" s="321"/>
      <c r="Y2743" s="319"/>
      <c r="Z2743" s="319"/>
      <c r="AA2743" s="319"/>
      <c r="AB2743" s="272"/>
      <c r="AC2743" s="272"/>
      <c r="AD2743" s="250">
        <f>AD2742</f>
        <v>0</v>
      </c>
      <c r="AE2743" s="284" t="e">
        <f>VLOOKUP(AD2743,分类参数表!$I$2:$J$10,2,FALSE)</f>
        <v>#N/A</v>
      </c>
      <c r="AF2743" s="285"/>
      <c r="AG2743" s="271"/>
      <c r="AH2743" s="271"/>
      <c r="AI2743" s="271"/>
      <c r="AJ2743" s="271"/>
      <c r="AK2743" s="271"/>
      <c r="AL2743" s="271"/>
      <c r="AM2743" s="294"/>
      <c r="AN2743" s="295" t="e">
        <f t="shared" si="742"/>
        <v>#DIV/0!</v>
      </c>
      <c r="AO2743" s="299"/>
    </row>
    <row r="2744" spans="1:41" s="218" customFormat="1" ht="15" customHeight="1" x14ac:dyDescent="0.15">
      <c r="A2744" s="229"/>
      <c r="B2744" s="230"/>
      <c r="C2744" s="231"/>
      <c r="D2744" s="232">
        <v>1</v>
      </c>
      <c r="E2744" s="233"/>
      <c r="F2744" s="233"/>
      <c r="G2744" s="232"/>
      <c r="H2744" s="234"/>
      <c r="I2744" s="234"/>
      <c r="J2744" s="232"/>
      <c r="K2744" s="233"/>
      <c r="L2744" s="232"/>
      <c r="M2744" s="232"/>
      <c r="N2744" s="232"/>
      <c r="O2744" s="255">
        <f t="shared" si="741"/>
        <v>0</v>
      </c>
      <c r="P2744" s="322">
        <f>SUM(O2744:O2748)</f>
        <v>0</v>
      </c>
      <c r="Q2744" s="264"/>
      <c r="R2744" s="330">
        <f>SUMPRODUCT(Q2744:Q2748+0)</f>
        <v>0</v>
      </c>
      <c r="S2744" s="346" t="e">
        <f>R2744/P2744</f>
        <v>#DIV/0!</v>
      </c>
      <c r="T2744" s="322" t="e">
        <f>LOOKUP(S2744,{0.4,0.45,0.5,0.55,0.6,0.65,0.7,0.75,0.8,0.85,0.9,0.95,1},{0.1,0.175,0.25,0.325,0.4,0.475,0.55,0.625,0.7,0.775,0.85,0.925,1})</f>
        <v>#DIV/0!</v>
      </c>
      <c r="U2744" s="324"/>
      <c r="V2744" s="326"/>
      <c r="W2744" s="328"/>
      <c r="X2744" s="324"/>
      <c r="Y2744" s="330">
        <f>R2744-(V2744/10)-X2744</f>
        <v>0</v>
      </c>
      <c r="Z2744" s="330" t="e">
        <f>Y2744*T2744*AE2744</f>
        <v>#DIV/0!</v>
      </c>
      <c r="AA2744" s="330" t="e">
        <f>U2744-V2744+Z2744</f>
        <v>#DIV/0!</v>
      </c>
      <c r="AB2744" s="265"/>
      <c r="AC2744" s="265"/>
      <c r="AD2744" s="276"/>
      <c r="AE2744" s="277" t="e">
        <f>VLOOKUP(AD2744,分类参数表!$I$2:$J$10,2,FALSE)</f>
        <v>#N/A</v>
      </c>
      <c r="AF2744" s="278"/>
      <c r="AG2744" s="264"/>
      <c r="AH2744" s="264"/>
      <c r="AI2744" s="264"/>
      <c r="AJ2744" s="264"/>
      <c r="AK2744" s="264"/>
      <c r="AL2744" s="264"/>
      <c r="AM2744" s="288"/>
      <c r="AN2744" s="289" t="e">
        <f t="shared" si="742"/>
        <v>#DIV/0!</v>
      </c>
      <c r="AO2744" s="296"/>
    </row>
    <row r="2745" spans="1:41" s="219" customFormat="1" ht="15" customHeight="1" x14ac:dyDescent="0.15">
      <c r="A2745" s="235"/>
      <c r="B2745" s="236">
        <f t="shared" ref="B2745:C2748" si="747">B2744</f>
        <v>0</v>
      </c>
      <c r="C2745" s="237">
        <f t="shared" si="747"/>
        <v>0</v>
      </c>
      <c r="D2745" s="238">
        <f>D2744+1</f>
        <v>2</v>
      </c>
      <c r="E2745" s="238"/>
      <c r="F2745" s="239"/>
      <c r="G2745" s="238"/>
      <c r="H2745" s="240"/>
      <c r="I2745" s="240"/>
      <c r="J2745" s="238"/>
      <c r="K2745" s="238"/>
      <c r="L2745" s="238"/>
      <c r="M2745" s="238"/>
      <c r="N2745" s="238"/>
      <c r="O2745" s="256">
        <f t="shared" si="741"/>
        <v>0</v>
      </c>
      <c r="P2745" s="323"/>
      <c r="Q2745" s="266"/>
      <c r="R2745" s="331"/>
      <c r="S2745" s="347"/>
      <c r="T2745" s="323"/>
      <c r="U2745" s="325"/>
      <c r="V2745" s="327"/>
      <c r="W2745" s="329"/>
      <c r="X2745" s="325"/>
      <c r="Y2745" s="331"/>
      <c r="Z2745" s="331"/>
      <c r="AA2745" s="331"/>
      <c r="AB2745" s="267"/>
      <c r="AC2745" s="267"/>
      <c r="AD2745" s="238">
        <f>AD2744</f>
        <v>0</v>
      </c>
      <c r="AE2745" s="279" t="e">
        <f>VLOOKUP(AD2745,分类参数表!$I$2:$J$10,2,FALSE)</f>
        <v>#N/A</v>
      </c>
      <c r="AF2745" s="280"/>
      <c r="AG2745" s="266"/>
      <c r="AH2745" s="266"/>
      <c r="AI2745" s="266"/>
      <c r="AJ2745" s="266"/>
      <c r="AK2745" s="266"/>
      <c r="AL2745" s="266"/>
      <c r="AM2745" s="290"/>
      <c r="AN2745" s="291" t="e">
        <f t="shared" si="742"/>
        <v>#DIV/0!</v>
      </c>
      <c r="AO2745" s="297"/>
    </row>
    <row r="2746" spans="1:41" s="219" customFormat="1" ht="15" customHeight="1" x14ac:dyDescent="0.15">
      <c r="A2746" s="235"/>
      <c r="B2746" s="236">
        <f t="shared" si="747"/>
        <v>0</v>
      </c>
      <c r="C2746" s="237">
        <f t="shared" si="747"/>
        <v>0</v>
      </c>
      <c r="D2746" s="238">
        <f>D2745+1</f>
        <v>3</v>
      </c>
      <c r="E2746" s="238"/>
      <c r="F2746" s="239"/>
      <c r="G2746" s="238"/>
      <c r="H2746" s="240"/>
      <c r="I2746" s="240"/>
      <c r="J2746" s="238"/>
      <c r="K2746" s="238"/>
      <c r="L2746" s="238"/>
      <c r="M2746" s="238"/>
      <c r="N2746" s="238"/>
      <c r="O2746" s="256">
        <f t="shared" si="741"/>
        <v>0</v>
      </c>
      <c r="P2746" s="323"/>
      <c r="Q2746" s="266"/>
      <c r="R2746" s="331"/>
      <c r="S2746" s="347"/>
      <c r="T2746" s="323"/>
      <c r="U2746" s="325"/>
      <c r="V2746" s="327"/>
      <c r="W2746" s="329"/>
      <c r="X2746" s="325"/>
      <c r="Y2746" s="331"/>
      <c r="Z2746" s="331"/>
      <c r="AA2746" s="331"/>
      <c r="AB2746" s="268"/>
      <c r="AC2746" s="268"/>
      <c r="AD2746" s="238">
        <f>AD2745</f>
        <v>0</v>
      </c>
      <c r="AE2746" s="279" t="e">
        <f>VLOOKUP(AD2746,分类参数表!$I$2:$J$10,2,FALSE)</f>
        <v>#N/A</v>
      </c>
      <c r="AF2746" s="280"/>
      <c r="AG2746" s="266"/>
      <c r="AH2746" s="266"/>
      <c r="AI2746" s="266"/>
      <c r="AJ2746" s="266"/>
      <c r="AK2746" s="266"/>
      <c r="AL2746" s="266"/>
      <c r="AM2746" s="290"/>
      <c r="AN2746" s="291" t="e">
        <f t="shared" si="742"/>
        <v>#DIV/0!</v>
      </c>
      <c r="AO2746" s="297"/>
    </row>
    <row r="2747" spans="1:41" s="219" customFormat="1" ht="15" customHeight="1" x14ac:dyDescent="0.15">
      <c r="A2747" s="235"/>
      <c r="B2747" s="236">
        <f t="shared" si="747"/>
        <v>0</v>
      </c>
      <c r="C2747" s="237">
        <f t="shared" si="747"/>
        <v>0</v>
      </c>
      <c r="D2747" s="238">
        <f>D2746+1</f>
        <v>4</v>
      </c>
      <c r="E2747" s="238"/>
      <c r="F2747" s="239"/>
      <c r="G2747" s="238"/>
      <c r="H2747" s="238"/>
      <c r="I2747" s="238"/>
      <c r="J2747" s="238"/>
      <c r="K2747" s="238"/>
      <c r="L2747" s="238"/>
      <c r="M2747" s="238"/>
      <c r="N2747" s="238"/>
      <c r="O2747" s="256">
        <f t="shared" si="741"/>
        <v>0</v>
      </c>
      <c r="P2747" s="323"/>
      <c r="Q2747" s="266"/>
      <c r="R2747" s="331"/>
      <c r="S2747" s="347"/>
      <c r="T2747" s="323"/>
      <c r="U2747" s="325"/>
      <c r="V2747" s="327"/>
      <c r="W2747" s="329"/>
      <c r="X2747" s="325"/>
      <c r="Y2747" s="331"/>
      <c r="Z2747" s="331"/>
      <c r="AA2747" s="331"/>
      <c r="AB2747" s="267"/>
      <c r="AC2747" s="267"/>
      <c r="AD2747" s="238">
        <f>AD2746</f>
        <v>0</v>
      </c>
      <c r="AE2747" s="279" t="e">
        <f>VLOOKUP(AD2747,分类参数表!$I$2:$J$10,2,FALSE)</f>
        <v>#N/A</v>
      </c>
      <c r="AF2747" s="280"/>
      <c r="AG2747" s="266"/>
      <c r="AH2747" s="266"/>
      <c r="AI2747" s="266"/>
      <c r="AJ2747" s="266"/>
      <c r="AK2747" s="266"/>
      <c r="AL2747" s="266"/>
      <c r="AM2747" s="290"/>
      <c r="AN2747" s="291" t="e">
        <f t="shared" si="742"/>
        <v>#DIV/0!</v>
      </c>
      <c r="AO2747" s="297"/>
    </row>
    <row r="2748" spans="1:41" s="219" customFormat="1" ht="15" customHeight="1" x14ac:dyDescent="0.15">
      <c r="A2748" s="235"/>
      <c r="B2748" s="236">
        <f t="shared" si="747"/>
        <v>0</v>
      </c>
      <c r="C2748" s="237">
        <f t="shared" si="747"/>
        <v>0</v>
      </c>
      <c r="D2748" s="238">
        <f>D2747+1</f>
        <v>5</v>
      </c>
      <c r="E2748" s="238"/>
      <c r="F2748" s="239"/>
      <c r="G2748" s="238"/>
      <c r="H2748" s="238"/>
      <c r="I2748" s="238"/>
      <c r="J2748" s="238"/>
      <c r="K2748" s="238"/>
      <c r="L2748" s="238"/>
      <c r="M2748" s="238"/>
      <c r="N2748" s="238"/>
      <c r="O2748" s="256">
        <f t="shared" si="741"/>
        <v>0</v>
      </c>
      <c r="P2748" s="323"/>
      <c r="Q2748" s="266"/>
      <c r="R2748" s="331"/>
      <c r="S2748" s="347"/>
      <c r="T2748" s="323"/>
      <c r="U2748" s="325"/>
      <c r="V2748" s="327"/>
      <c r="W2748" s="329"/>
      <c r="X2748" s="325"/>
      <c r="Y2748" s="331"/>
      <c r="Z2748" s="331"/>
      <c r="AA2748" s="331"/>
      <c r="AB2748" s="267"/>
      <c r="AC2748" s="267"/>
      <c r="AD2748" s="238">
        <f>AD2747</f>
        <v>0</v>
      </c>
      <c r="AE2748" s="279" t="e">
        <f>VLOOKUP(AD2748,分类参数表!$I$2:$J$10,2,FALSE)</f>
        <v>#N/A</v>
      </c>
      <c r="AF2748" s="280"/>
      <c r="AG2748" s="266"/>
      <c r="AH2748" s="266"/>
      <c r="AI2748" s="266"/>
      <c r="AJ2748" s="266"/>
      <c r="AK2748" s="266"/>
      <c r="AL2748" s="266"/>
      <c r="AM2748" s="290"/>
      <c r="AN2748" s="291" t="e">
        <f t="shared" si="742"/>
        <v>#DIV/0!</v>
      </c>
      <c r="AO2748" s="297"/>
    </row>
    <row r="2749" spans="1:41" x14ac:dyDescent="0.15">
      <c r="A2749" s="253"/>
      <c r="B2749" s="38"/>
      <c r="C2749" s="37"/>
      <c r="D2749" s="38"/>
      <c r="E2749" s="38"/>
      <c r="F2749" s="38"/>
      <c r="G2749" s="38"/>
      <c r="H2749" s="38"/>
      <c r="I2749" s="38"/>
      <c r="J2749" s="38"/>
      <c r="K2749" s="38"/>
      <c r="L2749" s="38"/>
      <c r="M2749" s="38"/>
      <c r="N2749" s="38"/>
      <c r="O2749" s="38"/>
      <c r="P2749" s="38"/>
      <c r="Q2749" s="67"/>
      <c r="R2749" s="38"/>
      <c r="S2749" s="38"/>
      <c r="T2749" s="38"/>
      <c r="U2749" s="38"/>
      <c r="V2749" s="68"/>
      <c r="W2749" s="67"/>
      <c r="X2749" s="38"/>
      <c r="Y2749" s="68"/>
      <c r="Z2749" s="68"/>
      <c r="AA2749" s="68"/>
      <c r="AB2749" s="68"/>
      <c r="AC2749" s="68"/>
      <c r="AD2749" s="38"/>
      <c r="AE2749" s="286"/>
      <c r="AF2749" s="38"/>
      <c r="AG2749" s="38"/>
      <c r="AH2749" s="38"/>
      <c r="AI2749" s="38"/>
      <c r="AJ2749" s="38"/>
      <c r="AK2749" s="38"/>
      <c r="AL2749" s="38"/>
      <c r="AM2749" s="68"/>
      <c r="AN2749" s="90"/>
      <c r="AO2749" s="98"/>
    </row>
    <row r="2750" spans="1:41" s="218" customFormat="1" ht="15" customHeight="1" x14ac:dyDescent="0.15">
      <c r="A2750" s="229"/>
      <c r="B2750" s="230"/>
      <c r="C2750" s="231"/>
      <c r="D2750" s="232">
        <v>1</v>
      </c>
      <c r="E2750" s="233"/>
      <c r="F2750" s="233"/>
      <c r="G2750" s="232"/>
      <c r="H2750" s="234"/>
      <c r="I2750" s="234"/>
      <c r="J2750" s="232"/>
      <c r="K2750" s="233"/>
      <c r="L2750" s="232"/>
      <c r="M2750" s="232"/>
      <c r="N2750" s="232"/>
      <c r="O2750" s="255">
        <f t="shared" ref="O2750:O2774" si="748">N2750*M2750</f>
        <v>0</v>
      </c>
      <c r="P2750" s="322">
        <f>SUM(O2750:O2754)</f>
        <v>0</v>
      </c>
      <c r="Q2750" s="264"/>
      <c r="R2750" s="330">
        <f>SUMPRODUCT(Q2750:Q2754+0)</f>
        <v>0</v>
      </c>
      <c r="S2750" s="346" t="e">
        <f>R2750/P2750</f>
        <v>#DIV/0!</v>
      </c>
      <c r="T2750" s="322" t="e">
        <f>LOOKUP(S2750,{0.4,0.45,0.5,0.55,0.6,0.65,0.7,0.75,0.8,0.85,0.9,0.95,1},{0.1,0.175,0.25,0.325,0.4,0.475,0.55,0.625,0.7,0.775,0.85,0.925,1})</f>
        <v>#DIV/0!</v>
      </c>
      <c r="U2750" s="324"/>
      <c r="V2750" s="326"/>
      <c r="W2750" s="328"/>
      <c r="X2750" s="324"/>
      <c r="Y2750" s="330">
        <f>R2750-(V2750/10)-X2750</f>
        <v>0</v>
      </c>
      <c r="Z2750" s="330" t="e">
        <f>Y2750*T2750*AE2750</f>
        <v>#DIV/0!</v>
      </c>
      <c r="AA2750" s="330" t="e">
        <f>U2750-V2750+Z2750</f>
        <v>#DIV/0!</v>
      </c>
      <c r="AB2750" s="265"/>
      <c r="AC2750" s="265"/>
      <c r="AD2750" s="276"/>
      <c r="AE2750" s="277" t="e">
        <f>VLOOKUP(AD2750,分类参数表!$I$2:$J$10,2,FALSE)</f>
        <v>#N/A</v>
      </c>
      <c r="AF2750" s="278"/>
      <c r="AG2750" s="264"/>
      <c r="AH2750" s="264"/>
      <c r="AI2750" s="264"/>
      <c r="AJ2750" s="264"/>
      <c r="AK2750" s="264"/>
      <c r="AL2750" s="264"/>
      <c r="AM2750" s="288"/>
      <c r="AN2750" s="289" t="e">
        <f t="shared" ref="AN2750:AN2774" si="749">(Q2750-AM2750)/M2750/N2750</f>
        <v>#DIV/0!</v>
      </c>
      <c r="AO2750" s="296"/>
    </row>
    <row r="2751" spans="1:41" s="219" customFormat="1" ht="15" customHeight="1" x14ac:dyDescent="0.15">
      <c r="A2751" s="235"/>
      <c r="B2751" s="236">
        <f t="shared" ref="B2751:C2754" si="750">B2750</f>
        <v>0</v>
      </c>
      <c r="C2751" s="237">
        <f t="shared" si="750"/>
        <v>0</v>
      </c>
      <c r="D2751" s="238">
        <f>D2750+1</f>
        <v>2</v>
      </c>
      <c r="E2751" s="238"/>
      <c r="F2751" s="239"/>
      <c r="G2751" s="238"/>
      <c r="H2751" s="240"/>
      <c r="I2751" s="240"/>
      <c r="J2751" s="238"/>
      <c r="K2751" s="238"/>
      <c r="L2751" s="238"/>
      <c r="M2751" s="238"/>
      <c r="N2751" s="238"/>
      <c r="O2751" s="256">
        <f t="shared" si="748"/>
        <v>0</v>
      </c>
      <c r="P2751" s="323"/>
      <c r="Q2751" s="266"/>
      <c r="R2751" s="331"/>
      <c r="S2751" s="347"/>
      <c r="T2751" s="323"/>
      <c r="U2751" s="325"/>
      <c r="V2751" s="327"/>
      <c r="W2751" s="329"/>
      <c r="X2751" s="325"/>
      <c r="Y2751" s="331"/>
      <c r="Z2751" s="331"/>
      <c r="AA2751" s="331"/>
      <c r="AB2751" s="267"/>
      <c r="AC2751" s="267"/>
      <c r="AD2751" s="238">
        <f>AD2750</f>
        <v>0</v>
      </c>
      <c r="AE2751" s="279" t="e">
        <f>VLOOKUP(AD2751,分类参数表!$I$2:$J$10,2,FALSE)</f>
        <v>#N/A</v>
      </c>
      <c r="AF2751" s="280"/>
      <c r="AG2751" s="266"/>
      <c r="AH2751" s="266"/>
      <c r="AI2751" s="266"/>
      <c r="AJ2751" s="266"/>
      <c r="AK2751" s="266"/>
      <c r="AL2751" s="266"/>
      <c r="AM2751" s="290"/>
      <c r="AN2751" s="291" t="e">
        <f t="shared" si="749"/>
        <v>#DIV/0!</v>
      </c>
      <c r="AO2751" s="297"/>
    </row>
    <row r="2752" spans="1:41" s="219" customFormat="1" ht="15" customHeight="1" x14ac:dyDescent="0.15">
      <c r="A2752" s="235"/>
      <c r="B2752" s="236">
        <f t="shared" si="750"/>
        <v>0</v>
      </c>
      <c r="C2752" s="237">
        <f t="shared" si="750"/>
        <v>0</v>
      </c>
      <c r="D2752" s="238">
        <f>D2751+1</f>
        <v>3</v>
      </c>
      <c r="E2752" s="238"/>
      <c r="F2752" s="239"/>
      <c r="G2752" s="238"/>
      <c r="H2752" s="240"/>
      <c r="I2752" s="240"/>
      <c r="J2752" s="238"/>
      <c r="K2752" s="238"/>
      <c r="L2752" s="238"/>
      <c r="M2752" s="238"/>
      <c r="N2752" s="238"/>
      <c r="O2752" s="256">
        <f t="shared" si="748"/>
        <v>0</v>
      </c>
      <c r="P2752" s="323"/>
      <c r="Q2752" s="266"/>
      <c r="R2752" s="331"/>
      <c r="S2752" s="347"/>
      <c r="T2752" s="323"/>
      <c r="U2752" s="325"/>
      <c r="V2752" s="327"/>
      <c r="W2752" s="329"/>
      <c r="X2752" s="325"/>
      <c r="Y2752" s="331"/>
      <c r="Z2752" s="331"/>
      <c r="AA2752" s="331"/>
      <c r="AB2752" s="268"/>
      <c r="AC2752" s="268"/>
      <c r="AD2752" s="238">
        <f>AD2751</f>
        <v>0</v>
      </c>
      <c r="AE2752" s="279" t="e">
        <f>VLOOKUP(AD2752,分类参数表!$I$2:$J$10,2,FALSE)</f>
        <v>#N/A</v>
      </c>
      <c r="AF2752" s="280"/>
      <c r="AG2752" s="266"/>
      <c r="AH2752" s="266"/>
      <c r="AI2752" s="266"/>
      <c r="AJ2752" s="266"/>
      <c r="AK2752" s="266"/>
      <c r="AL2752" s="266"/>
      <c r="AM2752" s="290"/>
      <c r="AN2752" s="291" t="e">
        <f t="shared" si="749"/>
        <v>#DIV/0!</v>
      </c>
      <c r="AO2752" s="297"/>
    </row>
    <row r="2753" spans="1:41" s="219" customFormat="1" ht="15" customHeight="1" x14ac:dyDescent="0.15">
      <c r="A2753" s="235"/>
      <c r="B2753" s="236">
        <f t="shared" si="750"/>
        <v>0</v>
      </c>
      <c r="C2753" s="237">
        <f t="shared" si="750"/>
        <v>0</v>
      </c>
      <c r="D2753" s="238">
        <f>D2752+1</f>
        <v>4</v>
      </c>
      <c r="E2753" s="238"/>
      <c r="F2753" s="239"/>
      <c r="G2753" s="238"/>
      <c r="H2753" s="238"/>
      <c r="I2753" s="238"/>
      <c r="J2753" s="238"/>
      <c r="K2753" s="238"/>
      <c r="L2753" s="238"/>
      <c r="M2753" s="238"/>
      <c r="N2753" s="238"/>
      <c r="O2753" s="256">
        <f t="shared" si="748"/>
        <v>0</v>
      </c>
      <c r="P2753" s="323"/>
      <c r="Q2753" s="266"/>
      <c r="R2753" s="331"/>
      <c r="S2753" s="347"/>
      <c r="T2753" s="323"/>
      <c r="U2753" s="325"/>
      <c r="V2753" s="327"/>
      <c r="W2753" s="329"/>
      <c r="X2753" s="325"/>
      <c r="Y2753" s="331"/>
      <c r="Z2753" s="331"/>
      <c r="AA2753" s="331"/>
      <c r="AB2753" s="267"/>
      <c r="AC2753" s="267"/>
      <c r="AD2753" s="238">
        <f>AD2752</f>
        <v>0</v>
      </c>
      <c r="AE2753" s="279" t="e">
        <f>VLOOKUP(AD2753,分类参数表!$I$2:$J$10,2,FALSE)</f>
        <v>#N/A</v>
      </c>
      <c r="AF2753" s="280"/>
      <c r="AG2753" s="266"/>
      <c r="AH2753" s="266"/>
      <c r="AI2753" s="266"/>
      <c r="AJ2753" s="266"/>
      <c r="AK2753" s="266"/>
      <c r="AL2753" s="266"/>
      <c r="AM2753" s="290"/>
      <c r="AN2753" s="291" t="e">
        <f t="shared" si="749"/>
        <v>#DIV/0!</v>
      </c>
      <c r="AO2753" s="297"/>
    </row>
    <row r="2754" spans="1:41" s="219" customFormat="1" ht="15" customHeight="1" x14ac:dyDescent="0.15">
      <c r="A2754" s="235"/>
      <c r="B2754" s="236">
        <f t="shared" si="750"/>
        <v>0</v>
      </c>
      <c r="C2754" s="237">
        <f t="shared" si="750"/>
        <v>0</v>
      </c>
      <c r="D2754" s="238">
        <f>D2753+1</f>
        <v>5</v>
      </c>
      <c r="E2754" s="238"/>
      <c r="F2754" s="239"/>
      <c r="G2754" s="238"/>
      <c r="H2754" s="238"/>
      <c r="I2754" s="238"/>
      <c r="J2754" s="238"/>
      <c r="K2754" s="238"/>
      <c r="L2754" s="238"/>
      <c r="M2754" s="238"/>
      <c r="N2754" s="238"/>
      <c r="O2754" s="256">
        <f t="shared" si="748"/>
        <v>0</v>
      </c>
      <c r="P2754" s="323"/>
      <c r="Q2754" s="266"/>
      <c r="R2754" s="331"/>
      <c r="S2754" s="347"/>
      <c r="T2754" s="323"/>
      <c r="U2754" s="325"/>
      <c r="V2754" s="327"/>
      <c r="W2754" s="329"/>
      <c r="X2754" s="325"/>
      <c r="Y2754" s="331"/>
      <c r="Z2754" s="331"/>
      <c r="AA2754" s="331"/>
      <c r="AB2754" s="267"/>
      <c r="AC2754" s="267"/>
      <c r="AD2754" s="238">
        <f>AD2753</f>
        <v>0</v>
      </c>
      <c r="AE2754" s="279" t="e">
        <f>VLOOKUP(AD2754,分类参数表!$I$2:$J$10,2,FALSE)</f>
        <v>#N/A</v>
      </c>
      <c r="AF2754" s="280"/>
      <c r="AG2754" s="266"/>
      <c r="AH2754" s="266"/>
      <c r="AI2754" s="266"/>
      <c r="AJ2754" s="266"/>
      <c r="AK2754" s="266"/>
      <c r="AL2754" s="266"/>
      <c r="AM2754" s="290"/>
      <c r="AN2754" s="291" t="e">
        <f t="shared" si="749"/>
        <v>#DIV/0!</v>
      </c>
      <c r="AO2754" s="297"/>
    </row>
    <row r="2755" spans="1:41" s="220" customFormat="1" ht="15" customHeight="1" x14ac:dyDescent="0.15">
      <c r="A2755" s="241"/>
      <c r="B2755" s="242"/>
      <c r="C2755" s="243"/>
      <c r="D2755" s="244">
        <v>1</v>
      </c>
      <c r="E2755" s="245"/>
      <c r="F2755" s="245"/>
      <c r="G2755" s="244"/>
      <c r="H2755" s="246"/>
      <c r="I2755" s="246"/>
      <c r="J2755" s="244"/>
      <c r="K2755" s="245"/>
      <c r="L2755" s="244"/>
      <c r="M2755" s="244"/>
      <c r="N2755" s="244"/>
      <c r="O2755" s="257">
        <f t="shared" si="748"/>
        <v>0</v>
      </c>
      <c r="P2755" s="332">
        <f>SUM(O2755:O2759)</f>
        <v>0</v>
      </c>
      <c r="Q2755" s="269"/>
      <c r="R2755" s="318">
        <f>SUMPRODUCT(Q2755:Q2759+0)</f>
        <v>0</v>
      </c>
      <c r="S2755" s="334" t="e">
        <f>R2755/P2755</f>
        <v>#DIV/0!</v>
      </c>
      <c r="T2755" s="332" t="e">
        <f>LOOKUP(S2755,{0.4,0.45,0.5,0.55,0.6,0.65,0.7,0.75,0.8,0.85,0.9,0.95,1},{0.1,0.175,0.25,0.325,0.4,0.475,0.55,0.625,0.7,0.775,0.85,0.925,1})</f>
        <v>#DIV/0!</v>
      </c>
      <c r="U2755" s="320"/>
      <c r="V2755" s="344"/>
      <c r="W2755" s="342"/>
      <c r="X2755" s="320"/>
      <c r="Y2755" s="318">
        <f>R2755-(V2755/10)-X2755</f>
        <v>0</v>
      </c>
      <c r="Z2755" s="318" t="e">
        <f>Y2755*T2755*AE2755</f>
        <v>#DIV/0!</v>
      </c>
      <c r="AA2755" s="318" t="e">
        <f>U2755-V2755+Z2755</f>
        <v>#DIV/0!</v>
      </c>
      <c r="AB2755" s="270"/>
      <c r="AC2755" s="270"/>
      <c r="AD2755" s="281"/>
      <c r="AE2755" s="282" t="e">
        <f>VLOOKUP(AD2755,分类参数表!$I$2:$J$10,2,FALSE)</f>
        <v>#N/A</v>
      </c>
      <c r="AF2755" s="283"/>
      <c r="AG2755" s="269"/>
      <c r="AH2755" s="269"/>
      <c r="AI2755" s="269"/>
      <c r="AJ2755" s="269"/>
      <c r="AK2755" s="269"/>
      <c r="AL2755" s="269"/>
      <c r="AM2755" s="292"/>
      <c r="AN2755" s="293" t="e">
        <f t="shared" si="749"/>
        <v>#DIV/0!</v>
      </c>
      <c r="AO2755" s="298"/>
    </row>
    <row r="2756" spans="1:41" s="221" customFormat="1" ht="15" customHeight="1" x14ac:dyDescent="0.15">
      <c r="A2756" s="247"/>
      <c r="B2756" s="248">
        <f t="shared" ref="B2756:C2759" si="751">B2755</f>
        <v>0</v>
      </c>
      <c r="C2756" s="249">
        <f t="shared" si="751"/>
        <v>0</v>
      </c>
      <c r="D2756" s="250">
        <f>D2755+1</f>
        <v>2</v>
      </c>
      <c r="E2756" s="250"/>
      <c r="F2756" s="251"/>
      <c r="G2756" s="250"/>
      <c r="H2756" s="252"/>
      <c r="I2756" s="252"/>
      <c r="J2756" s="250"/>
      <c r="K2756" s="250"/>
      <c r="L2756" s="250"/>
      <c r="M2756" s="250"/>
      <c r="N2756" s="250"/>
      <c r="O2756" s="258">
        <f t="shared" si="748"/>
        <v>0</v>
      </c>
      <c r="P2756" s="333"/>
      <c r="Q2756" s="271"/>
      <c r="R2756" s="319"/>
      <c r="S2756" s="335"/>
      <c r="T2756" s="333"/>
      <c r="U2756" s="321"/>
      <c r="V2756" s="345"/>
      <c r="W2756" s="343"/>
      <c r="X2756" s="321"/>
      <c r="Y2756" s="319"/>
      <c r="Z2756" s="319"/>
      <c r="AA2756" s="319"/>
      <c r="AB2756" s="272"/>
      <c r="AC2756" s="272"/>
      <c r="AD2756" s="250">
        <f>AD2755</f>
        <v>0</v>
      </c>
      <c r="AE2756" s="284" t="e">
        <f>VLOOKUP(AD2756,分类参数表!$I$2:$J$10,2,FALSE)</f>
        <v>#N/A</v>
      </c>
      <c r="AF2756" s="285"/>
      <c r="AG2756" s="271"/>
      <c r="AH2756" s="271"/>
      <c r="AI2756" s="271"/>
      <c r="AJ2756" s="271"/>
      <c r="AK2756" s="271"/>
      <c r="AL2756" s="271"/>
      <c r="AM2756" s="294"/>
      <c r="AN2756" s="295" t="e">
        <f t="shared" si="749"/>
        <v>#DIV/0!</v>
      </c>
      <c r="AO2756" s="299"/>
    </row>
    <row r="2757" spans="1:41" s="221" customFormat="1" ht="15" customHeight="1" x14ac:dyDescent="0.15">
      <c r="A2757" s="247"/>
      <c r="B2757" s="248">
        <f t="shared" si="751"/>
        <v>0</v>
      </c>
      <c r="C2757" s="249">
        <f t="shared" si="751"/>
        <v>0</v>
      </c>
      <c r="D2757" s="250">
        <f>D2756+1</f>
        <v>3</v>
      </c>
      <c r="E2757" s="250"/>
      <c r="F2757" s="251"/>
      <c r="G2757" s="250"/>
      <c r="H2757" s="252"/>
      <c r="I2757" s="252"/>
      <c r="J2757" s="250"/>
      <c r="K2757" s="250"/>
      <c r="L2757" s="250"/>
      <c r="M2757" s="250"/>
      <c r="N2757" s="250"/>
      <c r="O2757" s="258">
        <f t="shared" si="748"/>
        <v>0</v>
      </c>
      <c r="P2757" s="333"/>
      <c r="Q2757" s="271"/>
      <c r="R2757" s="319"/>
      <c r="S2757" s="335"/>
      <c r="T2757" s="333"/>
      <c r="U2757" s="321"/>
      <c r="V2757" s="345"/>
      <c r="W2757" s="343"/>
      <c r="X2757" s="321"/>
      <c r="Y2757" s="319"/>
      <c r="Z2757" s="319"/>
      <c r="AA2757" s="319"/>
      <c r="AB2757" s="273"/>
      <c r="AC2757" s="273"/>
      <c r="AD2757" s="250">
        <f>AD2756</f>
        <v>0</v>
      </c>
      <c r="AE2757" s="284" t="e">
        <f>VLOOKUP(AD2757,分类参数表!$I$2:$J$10,2,FALSE)</f>
        <v>#N/A</v>
      </c>
      <c r="AF2757" s="285"/>
      <c r="AG2757" s="271"/>
      <c r="AH2757" s="271"/>
      <c r="AI2757" s="271"/>
      <c r="AJ2757" s="271"/>
      <c r="AK2757" s="271"/>
      <c r="AL2757" s="271"/>
      <c r="AM2757" s="294"/>
      <c r="AN2757" s="295" t="e">
        <f t="shared" si="749"/>
        <v>#DIV/0!</v>
      </c>
      <c r="AO2757" s="299"/>
    </row>
    <row r="2758" spans="1:41" s="221" customFormat="1" ht="15" customHeight="1" x14ac:dyDescent="0.15">
      <c r="A2758" s="247"/>
      <c r="B2758" s="248">
        <f t="shared" si="751"/>
        <v>0</v>
      </c>
      <c r="C2758" s="249">
        <f t="shared" si="751"/>
        <v>0</v>
      </c>
      <c r="D2758" s="250">
        <f>D2757+1</f>
        <v>4</v>
      </c>
      <c r="E2758" s="250"/>
      <c r="F2758" s="251"/>
      <c r="G2758" s="250"/>
      <c r="H2758" s="250"/>
      <c r="I2758" s="250"/>
      <c r="J2758" s="250"/>
      <c r="K2758" s="250"/>
      <c r="L2758" s="250"/>
      <c r="M2758" s="250"/>
      <c r="N2758" s="250"/>
      <c r="O2758" s="258">
        <f t="shared" si="748"/>
        <v>0</v>
      </c>
      <c r="P2758" s="333"/>
      <c r="Q2758" s="271"/>
      <c r="R2758" s="319"/>
      <c r="S2758" s="335"/>
      <c r="T2758" s="333"/>
      <c r="U2758" s="321"/>
      <c r="V2758" s="345"/>
      <c r="W2758" s="343"/>
      <c r="X2758" s="321"/>
      <c r="Y2758" s="319"/>
      <c r="Z2758" s="319"/>
      <c r="AA2758" s="319"/>
      <c r="AB2758" s="272"/>
      <c r="AC2758" s="272"/>
      <c r="AD2758" s="250">
        <f>AD2757</f>
        <v>0</v>
      </c>
      <c r="AE2758" s="284" t="e">
        <f>VLOOKUP(AD2758,分类参数表!$I$2:$J$10,2,FALSE)</f>
        <v>#N/A</v>
      </c>
      <c r="AF2758" s="285"/>
      <c r="AG2758" s="271"/>
      <c r="AH2758" s="271"/>
      <c r="AI2758" s="271"/>
      <c r="AJ2758" s="271"/>
      <c r="AK2758" s="271"/>
      <c r="AL2758" s="271"/>
      <c r="AM2758" s="294"/>
      <c r="AN2758" s="295" t="e">
        <f t="shared" si="749"/>
        <v>#DIV/0!</v>
      </c>
      <c r="AO2758" s="299"/>
    </row>
    <row r="2759" spans="1:41" s="221" customFormat="1" ht="15" customHeight="1" x14ac:dyDescent="0.15">
      <c r="A2759" s="247"/>
      <c r="B2759" s="248">
        <f t="shared" si="751"/>
        <v>0</v>
      </c>
      <c r="C2759" s="249">
        <f t="shared" si="751"/>
        <v>0</v>
      </c>
      <c r="D2759" s="250">
        <f>D2758+1</f>
        <v>5</v>
      </c>
      <c r="E2759" s="250"/>
      <c r="F2759" s="251"/>
      <c r="G2759" s="250"/>
      <c r="H2759" s="250"/>
      <c r="I2759" s="250"/>
      <c r="J2759" s="250"/>
      <c r="K2759" s="250"/>
      <c r="L2759" s="250"/>
      <c r="M2759" s="250"/>
      <c r="N2759" s="250"/>
      <c r="O2759" s="258">
        <f t="shared" si="748"/>
        <v>0</v>
      </c>
      <c r="P2759" s="333"/>
      <c r="Q2759" s="271"/>
      <c r="R2759" s="319"/>
      <c r="S2759" s="335"/>
      <c r="T2759" s="333"/>
      <c r="U2759" s="321"/>
      <c r="V2759" s="345"/>
      <c r="W2759" s="343"/>
      <c r="X2759" s="321"/>
      <c r="Y2759" s="319"/>
      <c r="Z2759" s="319"/>
      <c r="AA2759" s="319"/>
      <c r="AB2759" s="272"/>
      <c r="AC2759" s="272"/>
      <c r="AD2759" s="250">
        <f>AD2758</f>
        <v>0</v>
      </c>
      <c r="AE2759" s="284" t="e">
        <f>VLOOKUP(AD2759,分类参数表!$I$2:$J$10,2,FALSE)</f>
        <v>#N/A</v>
      </c>
      <c r="AF2759" s="285"/>
      <c r="AG2759" s="271"/>
      <c r="AH2759" s="271"/>
      <c r="AI2759" s="271"/>
      <c r="AJ2759" s="271"/>
      <c r="AK2759" s="271"/>
      <c r="AL2759" s="271"/>
      <c r="AM2759" s="294"/>
      <c r="AN2759" s="295" t="e">
        <f t="shared" si="749"/>
        <v>#DIV/0!</v>
      </c>
      <c r="AO2759" s="299"/>
    </row>
    <row r="2760" spans="1:41" s="218" customFormat="1" ht="15" customHeight="1" x14ac:dyDescent="0.15">
      <c r="A2760" s="229"/>
      <c r="B2760" s="230"/>
      <c r="C2760" s="231"/>
      <c r="D2760" s="232">
        <v>1</v>
      </c>
      <c r="E2760" s="233"/>
      <c r="F2760" s="233"/>
      <c r="G2760" s="232"/>
      <c r="H2760" s="234"/>
      <c r="I2760" s="234"/>
      <c r="J2760" s="232"/>
      <c r="K2760" s="233"/>
      <c r="L2760" s="232"/>
      <c r="M2760" s="232"/>
      <c r="N2760" s="232"/>
      <c r="O2760" s="255">
        <f t="shared" si="748"/>
        <v>0</v>
      </c>
      <c r="P2760" s="322">
        <f>SUM(O2760:O2764)</f>
        <v>0</v>
      </c>
      <c r="Q2760" s="264"/>
      <c r="R2760" s="330">
        <f>SUMPRODUCT(Q2760:Q2764+0)</f>
        <v>0</v>
      </c>
      <c r="S2760" s="346" t="e">
        <f>R2760/P2760</f>
        <v>#DIV/0!</v>
      </c>
      <c r="T2760" s="322" t="e">
        <f>LOOKUP(S2760,{0.4,0.45,0.5,0.55,0.6,0.65,0.7,0.75,0.8,0.85,0.9,0.95,1},{0.1,0.175,0.25,0.325,0.4,0.475,0.55,0.625,0.7,0.775,0.85,0.925,1})</f>
        <v>#DIV/0!</v>
      </c>
      <c r="U2760" s="324"/>
      <c r="V2760" s="326"/>
      <c r="W2760" s="328"/>
      <c r="X2760" s="324"/>
      <c r="Y2760" s="330">
        <f>R2760-(V2760/10)-X2760</f>
        <v>0</v>
      </c>
      <c r="Z2760" s="330" t="e">
        <f>Y2760*T2760*AE2760</f>
        <v>#DIV/0!</v>
      </c>
      <c r="AA2760" s="330" t="e">
        <f>U2760-V2760+Z2760</f>
        <v>#DIV/0!</v>
      </c>
      <c r="AB2760" s="265"/>
      <c r="AC2760" s="265"/>
      <c r="AD2760" s="276"/>
      <c r="AE2760" s="277" t="e">
        <f>VLOOKUP(AD2760,分类参数表!$I$2:$J$10,2,FALSE)</f>
        <v>#N/A</v>
      </c>
      <c r="AF2760" s="278"/>
      <c r="AG2760" s="264"/>
      <c r="AH2760" s="264"/>
      <c r="AI2760" s="264"/>
      <c r="AJ2760" s="264"/>
      <c r="AK2760" s="264"/>
      <c r="AL2760" s="264"/>
      <c r="AM2760" s="288"/>
      <c r="AN2760" s="289" t="e">
        <f t="shared" si="749"/>
        <v>#DIV/0!</v>
      </c>
      <c r="AO2760" s="296"/>
    </row>
    <row r="2761" spans="1:41" s="219" customFormat="1" ht="15" customHeight="1" x14ac:dyDescent="0.15">
      <c r="A2761" s="235"/>
      <c r="B2761" s="236">
        <f t="shared" ref="B2761:C2764" si="752">B2760</f>
        <v>0</v>
      </c>
      <c r="C2761" s="237">
        <f t="shared" si="752"/>
        <v>0</v>
      </c>
      <c r="D2761" s="238">
        <f>D2760+1</f>
        <v>2</v>
      </c>
      <c r="E2761" s="238"/>
      <c r="F2761" s="239"/>
      <c r="G2761" s="238"/>
      <c r="H2761" s="240"/>
      <c r="I2761" s="240"/>
      <c r="J2761" s="238"/>
      <c r="K2761" s="238"/>
      <c r="L2761" s="238"/>
      <c r="M2761" s="238"/>
      <c r="N2761" s="238"/>
      <c r="O2761" s="256">
        <f t="shared" si="748"/>
        <v>0</v>
      </c>
      <c r="P2761" s="323"/>
      <c r="Q2761" s="266"/>
      <c r="R2761" s="331"/>
      <c r="S2761" s="347"/>
      <c r="T2761" s="323"/>
      <c r="U2761" s="325"/>
      <c r="V2761" s="327"/>
      <c r="W2761" s="329"/>
      <c r="X2761" s="325"/>
      <c r="Y2761" s="331"/>
      <c r="Z2761" s="331"/>
      <c r="AA2761" s="331"/>
      <c r="AB2761" s="267"/>
      <c r="AC2761" s="267"/>
      <c r="AD2761" s="238">
        <f>AD2760</f>
        <v>0</v>
      </c>
      <c r="AE2761" s="279" t="e">
        <f>VLOOKUP(AD2761,分类参数表!$I$2:$J$10,2,FALSE)</f>
        <v>#N/A</v>
      </c>
      <c r="AF2761" s="280"/>
      <c r="AG2761" s="266"/>
      <c r="AH2761" s="266"/>
      <c r="AI2761" s="266"/>
      <c r="AJ2761" s="266"/>
      <c r="AK2761" s="266"/>
      <c r="AL2761" s="266"/>
      <c r="AM2761" s="290"/>
      <c r="AN2761" s="291" t="e">
        <f t="shared" si="749"/>
        <v>#DIV/0!</v>
      </c>
      <c r="AO2761" s="297"/>
    </row>
    <row r="2762" spans="1:41" s="219" customFormat="1" ht="15" customHeight="1" x14ac:dyDescent="0.15">
      <c r="A2762" s="235"/>
      <c r="B2762" s="236">
        <f t="shared" si="752"/>
        <v>0</v>
      </c>
      <c r="C2762" s="237">
        <f t="shared" si="752"/>
        <v>0</v>
      </c>
      <c r="D2762" s="238">
        <f>D2761+1</f>
        <v>3</v>
      </c>
      <c r="E2762" s="238"/>
      <c r="F2762" s="239"/>
      <c r="G2762" s="238"/>
      <c r="H2762" s="240"/>
      <c r="I2762" s="240"/>
      <c r="J2762" s="238"/>
      <c r="K2762" s="238"/>
      <c r="L2762" s="238"/>
      <c r="M2762" s="238"/>
      <c r="N2762" s="238"/>
      <c r="O2762" s="256">
        <f t="shared" si="748"/>
        <v>0</v>
      </c>
      <c r="P2762" s="323"/>
      <c r="Q2762" s="266"/>
      <c r="R2762" s="331"/>
      <c r="S2762" s="347"/>
      <c r="T2762" s="323"/>
      <c r="U2762" s="325"/>
      <c r="V2762" s="327"/>
      <c r="W2762" s="329"/>
      <c r="X2762" s="325"/>
      <c r="Y2762" s="331"/>
      <c r="Z2762" s="331"/>
      <c r="AA2762" s="331"/>
      <c r="AB2762" s="268"/>
      <c r="AC2762" s="268"/>
      <c r="AD2762" s="238">
        <f>AD2761</f>
        <v>0</v>
      </c>
      <c r="AE2762" s="279" t="e">
        <f>VLOOKUP(AD2762,分类参数表!$I$2:$J$10,2,FALSE)</f>
        <v>#N/A</v>
      </c>
      <c r="AF2762" s="280"/>
      <c r="AG2762" s="266"/>
      <c r="AH2762" s="266"/>
      <c r="AI2762" s="266"/>
      <c r="AJ2762" s="266"/>
      <c r="AK2762" s="266"/>
      <c r="AL2762" s="266"/>
      <c r="AM2762" s="290"/>
      <c r="AN2762" s="291" t="e">
        <f t="shared" si="749"/>
        <v>#DIV/0!</v>
      </c>
      <c r="AO2762" s="297"/>
    </row>
    <row r="2763" spans="1:41" s="219" customFormat="1" ht="15" customHeight="1" x14ac:dyDescent="0.15">
      <c r="A2763" s="235"/>
      <c r="B2763" s="236">
        <f t="shared" si="752"/>
        <v>0</v>
      </c>
      <c r="C2763" s="237">
        <f t="shared" si="752"/>
        <v>0</v>
      </c>
      <c r="D2763" s="238">
        <f>D2762+1</f>
        <v>4</v>
      </c>
      <c r="E2763" s="238"/>
      <c r="F2763" s="239"/>
      <c r="G2763" s="238"/>
      <c r="H2763" s="238"/>
      <c r="I2763" s="238"/>
      <c r="J2763" s="238"/>
      <c r="K2763" s="238"/>
      <c r="L2763" s="238"/>
      <c r="M2763" s="238"/>
      <c r="N2763" s="238"/>
      <c r="O2763" s="256">
        <f t="shared" si="748"/>
        <v>0</v>
      </c>
      <c r="P2763" s="323"/>
      <c r="Q2763" s="266"/>
      <c r="R2763" s="331"/>
      <c r="S2763" s="347"/>
      <c r="T2763" s="323"/>
      <c r="U2763" s="325"/>
      <c r="V2763" s="327"/>
      <c r="W2763" s="329"/>
      <c r="X2763" s="325"/>
      <c r="Y2763" s="331"/>
      <c r="Z2763" s="331"/>
      <c r="AA2763" s="331"/>
      <c r="AB2763" s="267"/>
      <c r="AC2763" s="267"/>
      <c r="AD2763" s="238">
        <f>AD2762</f>
        <v>0</v>
      </c>
      <c r="AE2763" s="279" t="e">
        <f>VLOOKUP(AD2763,分类参数表!$I$2:$J$10,2,FALSE)</f>
        <v>#N/A</v>
      </c>
      <c r="AF2763" s="280"/>
      <c r="AG2763" s="266"/>
      <c r="AH2763" s="266"/>
      <c r="AI2763" s="266"/>
      <c r="AJ2763" s="266"/>
      <c r="AK2763" s="266"/>
      <c r="AL2763" s="266"/>
      <c r="AM2763" s="290"/>
      <c r="AN2763" s="291" t="e">
        <f t="shared" si="749"/>
        <v>#DIV/0!</v>
      </c>
      <c r="AO2763" s="297"/>
    </row>
    <row r="2764" spans="1:41" s="219" customFormat="1" ht="15" customHeight="1" x14ac:dyDescent="0.15">
      <c r="A2764" s="235"/>
      <c r="B2764" s="236">
        <f t="shared" si="752"/>
        <v>0</v>
      </c>
      <c r="C2764" s="237">
        <f t="shared" si="752"/>
        <v>0</v>
      </c>
      <c r="D2764" s="238">
        <f>D2763+1</f>
        <v>5</v>
      </c>
      <c r="E2764" s="238"/>
      <c r="F2764" s="239"/>
      <c r="G2764" s="238"/>
      <c r="H2764" s="238"/>
      <c r="I2764" s="238"/>
      <c r="J2764" s="238"/>
      <c r="K2764" s="238"/>
      <c r="L2764" s="238"/>
      <c r="M2764" s="238"/>
      <c r="N2764" s="238"/>
      <c r="O2764" s="256">
        <f t="shared" si="748"/>
        <v>0</v>
      </c>
      <c r="P2764" s="323"/>
      <c r="Q2764" s="266"/>
      <c r="R2764" s="331"/>
      <c r="S2764" s="347"/>
      <c r="T2764" s="323"/>
      <c r="U2764" s="325"/>
      <c r="V2764" s="327"/>
      <c r="W2764" s="329"/>
      <c r="X2764" s="325"/>
      <c r="Y2764" s="331"/>
      <c r="Z2764" s="331"/>
      <c r="AA2764" s="331"/>
      <c r="AB2764" s="267"/>
      <c r="AC2764" s="267"/>
      <c r="AD2764" s="238">
        <f>AD2763</f>
        <v>0</v>
      </c>
      <c r="AE2764" s="279" t="e">
        <f>VLOOKUP(AD2764,分类参数表!$I$2:$J$10,2,FALSE)</f>
        <v>#N/A</v>
      </c>
      <c r="AF2764" s="280"/>
      <c r="AG2764" s="266"/>
      <c r="AH2764" s="266"/>
      <c r="AI2764" s="266"/>
      <c r="AJ2764" s="266"/>
      <c r="AK2764" s="266"/>
      <c r="AL2764" s="266"/>
      <c r="AM2764" s="290"/>
      <c r="AN2764" s="291" t="e">
        <f t="shared" si="749"/>
        <v>#DIV/0!</v>
      </c>
      <c r="AO2764" s="297"/>
    </row>
    <row r="2765" spans="1:41" s="220" customFormat="1" ht="15" customHeight="1" x14ac:dyDescent="0.15">
      <c r="A2765" s="241"/>
      <c r="B2765" s="242"/>
      <c r="C2765" s="243"/>
      <c r="D2765" s="244">
        <v>1</v>
      </c>
      <c r="E2765" s="245"/>
      <c r="F2765" s="245"/>
      <c r="G2765" s="244"/>
      <c r="H2765" s="246"/>
      <c r="I2765" s="246"/>
      <c r="J2765" s="244"/>
      <c r="K2765" s="245"/>
      <c r="L2765" s="244"/>
      <c r="M2765" s="244"/>
      <c r="N2765" s="244"/>
      <c r="O2765" s="257">
        <f t="shared" si="748"/>
        <v>0</v>
      </c>
      <c r="P2765" s="332">
        <f>SUM(O2765:O2769)</f>
        <v>0</v>
      </c>
      <c r="Q2765" s="269"/>
      <c r="R2765" s="318">
        <f>SUMPRODUCT(Q2765:Q2769+0)</f>
        <v>0</v>
      </c>
      <c r="S2765" s="334" t="e">
        <f>R2765/P2765</f>
        <v>#DIV/0!</v>
      </c>
      <c r="T2765" s="332" t="e">
        <f>LOOKUP(S2765,{0.4,0.45,0.5,0.55,0.6,0.65,0.7,0.75,0.8,0.85,0.9,0.95,1},{0.1,0.175,0.25,0.325,0.4,0.475,0.55,0.625,0.7,0.775,0.85,0.925,1})</f>
        <v>#DIV/0!</v>
      </c>
      <c r="U2765" s="320"/>
      <c r="V2765" s="344"/>
      <c r="W2765" s="342"/>
      <c r="X2765" s="320"/>
      <c r="Y2765" s="318">
        <f>R2765-(V2765/10)-X2765</f>
        <v>0</v>
      </c>
      <c r="Z2765" s="318" t="e">
        <f>Y2765*T2765*AE2765</f>
        <v>#DIV/0!</v>
      </c>
      <c r="AA2765" s="318" t="e">
        <f>U2765-V2765+Z2765</f>
        <v>#DIV/0!</v>
      </c>
      <c r="AB2765" s="270"/>
      <c r="AC2765" s="270"/>
      <c r="AD2765" s="281"/>
      <c r="AE2765" s="282" t="e">
        <f>VLOOKUP(AD2765,分类参数表!$I$2:$J$10,2,FALSE)</f>
        <v>#N/A</v>
      </c>
      <c r="AF2765" s="283"/>
      <c r="AG2765" s="269"/>
      <c r="AH2765" s="269"/>
      <c r="AI2765" s="269"/>
      <c r="AJ2765" s="269"/>
      <c r="AK2765" s="269"/>
      <c r="AL2765" s="269"/>
      <c r="AM2765" s="292"/>
      <c r="AN2765" s="293" t="e">
        <f t="shared" si="749"/>
        <v>#DIV/0!</v>
      </c>
      <c r="AO2765" s="298"/>
    </row>
    <row r="2766" spans="1:41" s="221" customFormat="1" ht="15" customHeight="1" x14ac:dyDescent="0.15">
      <c r="A2766" s="247"/>
      <c r="B2766" s="248">
        <f t="shared" ref="B2766:C2769" si="753">B2765</f>
        <v>0</v>
      </c>
      <c r="C2766" s="249">
        <f t="shared" si="753"/>
        <v>0</v>
      </c>
      <c r="D2766" s="250">
        <f>D2765+1</f>
        <v>2</v>
      </c>
      <c r="E2766" s="250"/>
      <c r="F2766" s="251"/>
      <c r="G2766" s="250"/>
      <c r="H2766" s="252"/>
      <c r="I2766" s="252"/>
      <c r="J2766" s="250"/>
      <c r="K2766" s="250"/>
      <c r="L2766" s="250"/>
      <c r="M2766" s="250"/>
      <c r="N2766" s="250"/>
      <c r="O2766" s="258">
        <f t="shared" si="748"/>
        <v>0</v>
      </c>
      <c r="P2766" s="333"/>
      <c r="Q2766" s="271"/>
      <c r="R2766" s="319"/>
      <c r="S2766" s="335"/>
      <c r="T2766" s="333"/>
      <c r="U2766" s="321"/>
      <c r="V2766" s="345"/>
      <c r="W2766" s="343"/>
      <c r="X2766" s="321"/>
      <c r="Y2766" s="319"/>
      <c r="Z2766" s="319"/>
      <c r="AA2766" s="319"/>
      <c r="AB2766" s="272"/>
      <c r="AC2766" s="272"/>
      <c r="AD2766" s="250">
        <f>AD2765</f>
        <v>0</v>
      </c>
      <c r="AE2766" s="284" t="e">
        <f>VLOOKUP(AD2766,分类参数表!$I$2:$J$10,2,FALSE)</f>
        <v>#N/A</v>
      </c>
      <c r="AF2766" s="285"/>
      <c r="AG2766" s="271"/>
      <c r="AH2766" s="271"/>
      <c r="AI2766" s="271"/>
      <c r="AJ2766" s="271"/>
      <c r="AK2766" s="271"/>
      <c r="AL2766" s="271"/>
      <c r="AM2766" s="294"/>
      <c r="AN2766" s="295" t="e">
        <f t="shared" si="749"/>
        <v>#DIV/0!</v>
      </c>
      <c r="AO2766" s="299"/>
    </row>
    <row r="2767" spans="1:41" s="221" customFormat="1" ht="15" customHeight="1" x14ac:dyDescent="0.15">
      <c r="A2767" s="247"/>
      <c r="B2767" s="248">
        <f t="shared" si="753"/>
        <v>0</v>
      </c>
      <c r="C2767" s="249">
        <f t="shared" si="753"/>
        <v>0</v>
      </c>
      <c r="D2767" s="250">
        <f>D2766+1</f>
        <v>3</v>
      </c>
      <c r="E2767" s="250"/>
      <c r="F2767" s="251"/>
      <c r="G2767" s="250"/>
      <c r="H2767" s="252"/>
      <c r="I2767" s="252"/>
      <c r="J2767" s="250"/>
      <c r="K2767" s="250"/>
      <c r="L2767" s="250"/>
      <c r="M2767" s="250"/>
      <c r="N2767" s="250"/>
      <c r="O2767" s="258">
        <f t="shared" si="748"/>
        <v>0</v>
      </c>
      <c r="P2767" s="333"/>
      <c r="Q2767" s="271"/>
      <c r="R2767" s="319"/>
      <c r="S2767" s="335"/>
      <c r="T2767" s="333"/>
      <c r="U2767" s="321"/>
      <c r="V2767" s="345"/>
      <c r="W2767" s="343"/>
      <c r="X2767" s="321"/>
      <c r="Y2767" s="319"/>
      <c r="Z2767" s="319"/>
      <c r="AA2767" s="319"/>
      <c r="AB2767" s="273"/>
      <c r="AC2767" s="273"/>
      <c r="AD2767" s="250">
        <f>AD2766</f>
        <v>0</v>
      </c>
      <c r="AE2767" s="284" t="e">
        <f>VLOOKUP(AD2767,分类参数表!$I$2:$J$10,2,FALSE)</f>
        <v>#N/A</v>
      </c>
      <c r="AF2767" s="285"/>
      <c r="AG2767" s="271"/>
      <c r="AH2767" s="271"/>
      <c r="AI2767" s="271"/>
      <c r="AJ2767" s="271"/>
      <c r="AK2767" s="271"/>
      <c r="AL2767" s="271"/>
      <c r="AM2767" s="294"/>
      <c r="AN2767" s="295" t="e">
        <f t="shared" si="749"/>
        <v>#DIV/0!</v>
      </c>
      <c r="AO2767" s="299"/>
    </row>
    <row r="2768" spans="1:41" s="221" customFormat="1" ht="15" customHeight="1" x14ac:dyDescent="0.15">
      <c r="A2768" s="247"/>
      <c r="B2768" s="248">
        <f t="shared" si="753"/>
        <v>0</v>
      </c>
      <c r="C2768" s="249">
        <f t="shared" si="753"/>
        <v>0</v>
      </c>
      <c r="D2768" s="250">
        <f>D2767+1</f>
        <v>4</v>
      </c>
      <c r="E2768" s="250"/>
      <c r="F2768" s="251"/>
      <c r="G2768" s="250"/>
      <c r="H2768" s="250"/>
      <c r="I2768" s="250"/>
      <c r="J2768" s="250"/>
      <c r="K2768" s="250"/>
      <c r="L2768" s="250"/>
      <c r="M2768" s="250"/>
      <c r="N2768" s="250"/>
      <c r="O2768" s="258">
        <f t="shared" si="748"/>
        <v>0</v>
      </c>
      <c r="P2768" s="333"/>
      <c r="Q2768" s="271"/>
      <c r="R2768" s="319"/>
      <c r="S2768" s="335"/>
      <c r="T2768" s="333"/>
      <c r="U2768" s="321"/>
      <c r="V2768" s="345"/>
      <c r="W2768" s="343"/>
      <c r="X2768" s="321"/>
      <c r="Y2768" s="319"/>
      <c r="Z2768" s="319"/>
      <c r="AA2768" s="319"/>
      <c r="AB2768" s="272"/>
      <c r="AC2768" s="272"/>
      <c r="AD2768" s="250">
        <f>AD2767</f>
        <v>0</v>
      </c>
      <c r="AE2768" s="284" t="e">
        <f>VLOOKUP(AD2768,分类参数表!$I$2:$J$10,2,FALSE)</f>
        <v>#N/A</v>
      </c>
      <c r="AF2768" s="285"/>
      <c r="AG2768" s="271"/>
      <c r="AH2768" s="271"/>
      <c r="AI2768" s="271"/>
      <c r="AJ2768" s="271"/>
      <c r="AK2768" s="271"/>
      <c r="AL2768" s="271"/>
      <c r="AM2768" s="294"/>
      <c r="AN2768" s="295" t="e">
        <f t="shared" si="749"/>
        <v>#DIV/0!</v>
      </c>
      <c r="AO2768" s="299"/>
    </row>
    <row r="2769" spans="1:41" s="221" customFormat="1" ht="15" customHeight="1" x14ac:dyDescent="0.15">
      <c r="A2769" s="247"/>
      <c r="B2769" s="248">
        <f t="shared" si="753"/>
        <v>0</v>
      </c>
      <c r="C2769" s="249">
        <f t="shared" si="753"/>
        <v>0</v>
      </c>
      <c r="D2769" s="250">
        <f>D2768+1</f>
        <v>5</v>
      </c>
      <c r="E2769" s="250"/>
      <c r="F2769" s="251"/>
      <c r="G2769" s="250"/>
      <c r="H2769" s="250"/>
      <c r="I2769" s="250"/>
      <c r="J2769" s="250"/>
      <c r="K2769" s="250"/>
      <c r="L2769" s="250"/>
      <c r="M2769" s="250"/>
      <c r="N2769" s="250"/>
      <c r="O2769" s="258">
        <f t="shared" si="748"/>
        <v>0</v>
      </c>
      <c r="P2769" s="333"/>
      <c r="Q2769" s="271"/>
      <c r="R2769" s="319"/>
      <c r="S2769" s="335"/>
      <c r="T2769" s="333"/>
      <c r="U2769" s="321"/>
      <c r="V2769" s="345"/>
      <c r="W2769" s="343"/>
      <c r="X2769" s="321"/>
      <c r="Y2769" s="319"/>
      <c r="Z2769" s="319"/>
      <c r="AA2769" s="319"/>
      <c r="AB2769" s="272"/>
      <c r="AC2769" s="272"/>
      <c r="AD2769" s="250">
        <f>AD2768</f>
        <v>0</v>
      </c>
      <c r="AE2769" s="284" t="e">
        <f>VLOOKUP(AD2769,分类参数表!$I$2:$J$10,2,FALSE)</f>
        <v>#N/A</v>
      </c>
      <c r="AF2769" s="285"/>
      <c r="AG2769" s="271"/>
      <c r="AH2769" s="271"/>
      <c r="AI2769" s="271"/>
      <c r="AJ2769" s="271"/>
      <c r="AK2769" s="271"/>
      <c r="AL2769" s="271"/>
      <c r="AM2769" s="294"/>
      <c r="AN2769" s="295" t="e">
        <f t="shared" si="749"/>
        <v>#DIV/0!</v>
      </c>
      <c r="AO2769" s="299"/>
    </row>
    <row r="2770" spans="1:41" s="218" customFormat="1" ht="15" customHeight="1" x14ac:dyDescent="0.15">
      <c r="A2770" s="229"/>
      <c r="B2770" s="230"/>
      <c r="C2770" s="231"/>
      <c r="D2770" s="232">
        <v>1</v>
      </c>
      <c r="E2770" s="233"/>
      <c r="F2770" s="233"/>
      <c r="G2770" s="232"/>
      <c r="H2770" s="234"/>
      <c r="I2770" s="234"/>
      <c r="J2770" s="232"/>
      <c r="K2770" s="233"/>
      <c r="L2770" s="232"/>
      <c r="M2770" s="232"/>
      <c r="N2770" s="232"/>
      <c r="O2770" s="255">
        <f t="shared" si="748"/>
        <v>0</v>
      </c>
      <c r="P2770" s="322">
        <f>SUM(O2770:O2774)</f>
        <v>0</v>
      </c>
      <c r="Q2770" s="264"/>
      <c r="R2770" s="330">
        <f>SUMPRODUCT(Q2770:Q2774+0)</f>
        <v>0</v>
      </c>
      <c r="S2770" s="346" t="e">
        <f>R2770/P2770</f>
        <v>#DIV/0!</v>
      </c>
      <c r="T2770" s="322" t="e">
        <f>LOOKUP(S2770,{0.4,0.45,0.5,0.55,0.6,0.65,0.7,0.75,0.8,0.85,0.9,0.95,1},{0.1,0.175,0.25,0.325,0.4,0.475,0.55,0.625,0.7,0.775,0.85,0.925,1})</f>
        <v>#DIV/0!</v>
      </c>
      <c r="U2770" s="324"/>
      <c r="V2770" s="326"/>
      <c r="W2770" s="328"/>
      <c r="X2770" s="324"/>
      <c r="Y2770" s="330">
        <f>R2770-(V2770/10)-X2770</f>
        <v>0</v>
      </c>
      <c r="Z2770" s="330" t="e">
        <f>Y2770*T2770*AE2770</f>
        <v>#DIV/0!</v>
      </c>
      <c r="AA2770" s="330" t="e">
        <f>U2770-V2770+Z2770</f>
        <v>#DIV/0!</v>
      </c>
      <c r="AB2770" s="265"/>
      <c r="AC2770" s="265"/>
      <c r="AD2770" s="276"/>
      <c r="AE2770" s="277" t="e">
        <f>VLOOKUP(AD2770,分类参数表!$I$2:$J$10,2,FALSE)</f>
        <v>#N/A</v>
      </c>
      <c r="AF2770" s="278"/>
      <c r="AG2770" s="264"/>
      <c r="AH2770" s="264"/>
      <c r="AI2770" s="264"/>
      <c r="AJ2770" s="264"/>
      <c r="AK2770" s="264"/>
      <c r="AL2770" s="264"/>
      <c r="AM2770" s="288"/>
      <c r="AN2770" s="289" t="e">
        <f t="shared" si="749"/>
        <v>#DIV/0!</v>
      </c>
      <c r="AO2770" s="296"/>
    </row>
    <row r="2771" spans="1:41" s="219" customFormat="1" ht="15" customHeight="1" x14ac:dyDescent="0.15">
      <c r="A2771" s="235"/>
      <c r="B2771" s="236">
        <f t="shared" ref="B2771:C2774" si="754">B2770</f>
        <v>0</v>
      </c>
      <c r="C2771" s="237">
        <f t="shared" si="754"/>
        <v>0</v>
      </c>
      <c r="D2771" s="238">
        <f>D2770+1</f>
        <v>2</v>
      </c>
      <c r="E2771" s="238"/>
      <c r="F2771" s="239"/>
      <c r="G2771" s="238"/>
      <c r="H2771" s="240"/>
      <c r="I2771" s="240"/>
      <c r="J2771" s="238"/>
      <c r="K2771" s="238"/>
      <c r="L2771" s="238"/>
      <c r="M2771" s="238"/>
      <c r="N2771" s="238"/>
      <c r="O2771" s="256">
        <f t="shared" si="748"/>
        <v>0</v>
      </c>
      <c r="P2771" s="323"/>
      <c r="Q2771" s="266"/>
      <c r="R2771" s="331"/>
      <c r="S2771" s="347"/>
      <c r="T2771" s="323"/>
      <c r="U2771" s="325"/>
      <c r="V2771" s="327"/>
      <c r="W2771" s="329"/>
      <c r="X2771" s="325"/>
      <c r="Y2771" s="331"/>
      <c r="Z2771" s="331"/>
      <c r="AA2771" s="331"/>
      <c r="AB2771" s="267"/>
      <c r="AC2771" s="267"/>
      <c r="AD2771" s="238">
        <f>AD2770</f>
        <v>0</v>
      </c>
      <c r="AE2771" s="279" t="e">
        <f>VLOOKUP(AD2771,分类参数表!$I$2:$J$10,2,FALSE)</f>
        <v>#N/A</v>
      </c>
      <c r="AF2771" s="280"/>
      <c r="AG2771" s="266"/>
      <c r="AH2771" s="266"/>
      <c r="AI2771" s="266"/>
      <c r="AJ2771" s="266"/>
      <c r="AK2771" s="266"/>
      <c r="AL2771" s="266"/>
      <c r="AM2771" s="290"/>
      <c r="AN2771" s="291" t="e">
        <f t="shared" si="749"/>
        <v>#DIV/0!</v>
      </c>
      <c r="AO2771" s="297"/>
    </row>
    <row r="2772" spans="1:41" s="219" customFormat="1" ht="15" customHeight="1" x14ac:dyDescent="0.15">
      <c r="A2772" s="235"/>
      <c r="B2772" s="236">
        <f t="shared" si="754"/>
        <v>0</v>
      </c>
      <c r="C2772" s="237">
        <f t="shared" si="754"/>
        <v>0</v>
      </c>
      <c r="D2772" s="238">
        <f>D2771+1</f>
        <v>3</v>
      </c>
      <c r="E2772" s="238"/>
      <c r="F2772" s="239"/>
      <c r="G2772" s="238"/>
      <c r="H2772" s="240"/>
      <c r="I2772" s="240"/>
      <c r="J2772" s="238"/>
      <c r="K2772" s="238"/>
      <c r="L2772" s="238"/>
      <c r="M2772" s="238"/>
      <c r="N2772" s="238"/>
      <c r="O2772" s="256">
        <f t="shared" si="748"/>
        <v>0</v>
      </c>
      <c r="P2772" s="323"/>
      <c r="Q2772" s="266"/>
      <c r="R2772" s="331"/>
      <c r="S2772" s="347"/>
      <c r="T2772" s="323"/>
      <c r="U2772" s="325"/>
      <c r="V2772" s="327"/>
      <c r="W2772" s="329"/>
      <c r="X2772" s="325"/>
      <c r="Y2772" s="331"/>
      <c r="Z2772" s="331"/>
      <c r="AA2772" s="331"/>
      <c r="AB2772" s="268"/>
      <c r="AC2772" s="268"/>
      <c r="AD2772" s="238">
        <f>AD2771</f>
        <v>0</v>
      </c>
      <c r="AE2772" s="279" t="e">
        <f>VLOOKUP(AD2772,分类参数表!$I$2:$J$10,2,FALSE)</f>
        <v>#N/A</v>
      </c>
      <c r="AF2772" s="280"/>
      <c r="AG2772" s="266"/>
      <c r="AH2772" s="266"/>
      <c r="AI2772" s="266"/>
      <c r="AJ2772" s="266"/>
      <c r="AK2772" s="266"/>
      <c r="AL2772" s="266"/>
      <c r="AM2772" s="290"/>
      <c r="AN2772" s="291" t="e">
        <f t="shared" si="749"/>
        <v>#DIV/0!</v>
      </c>
      <c r="AO2772" s="297"/>
    </row>
    <row r="2773" spans="1:41" s="219" customFormat="1" ht="15" customHeight="1" x14ac:dyDescent="0.15">
      <c r="A2773" s="235"/>
      <c r="B2773" s="236">
        <f t="shared" si="754"/>
        <v>0</v>
      </c>
      <c r="C2773" s="237">
        <f t="shared" si="754"/>
        <v>0</v>
      </c>
      <c r="D2773" s="238">
        <f>D2772+1</f>
        <v>4</v>
      </c>
      <c r="E2773" s="238"/>
      <c r="F2773" s="239"/>
      <c r="G2773" s="238"/>
      <c r="H2773" s="238"/>
      <c r="I2773" s="238"/>
      <c r="J2773" s="238"/>
      <c r="K2773" s="238"/>
      <c r="L2773" s="238"/>
      <c r="M2773" s="238"/>
      <c r="N2773" s="238"/>
      <c r="O2773" s="256">
        <f t="shared" si="748"/>
        <v>0</v>
      </c>
      <c r="P2773" s="323"/>
      <c r="Q2773" s="266"/>
      <c r="R2773" s="331"/>
      <c r="S2773" s="347"/>
      <c r="T2773" s="323"/>
      <c r="U2773" s="325"/>
      <c r="V2773" s="327"/>
      <c r="W2773" s="329"/>
      <c r="X2773" s="325"/>
      <c r="Y2773" s="331"/>
      <c r="Z2773" s="331"/>
      <c r="AA2773" s="331"/>
      <c r="AB2773" s="267"/>
      <c r="AC2773" s="267"/>
      <c r="AD2773" s="238">
        <f>AD2772</f>
        <v>0</v>
      </c>
      <c r="AE2773" s="279" t="e">
        <f>VLOOKUP(AD2773,分类参数表!$I$2:$J$10,2,FALSE)</f>
        <v>#N/A</v>
      </c>
      <c r="AF2773" s="280"/>
      <c r="AG2773" s="266"/>
      <c r="AH2773" s="266"/>
      <c r="AI2773" s="266"/>
      <c r="AJ2773" s="266"/>
      <c r="AK2773" s="266"/>
      <c r="AL2773" s="266"/>
      <c r="AM2773" s="290"/>
      <c r="AN2773" s="291" t="e">
        <f t="shared" si="749"/>
        <v>#DIV/0!</v>
      </c>
      <c r="AO2773" s="297"/>
    </row>
    <row r="2774" spans="1:41" s="219" customFormat="1" ht="15" customHeight="1" x14ac:dyDescent="0.15">
      <c r="A2774" s="235"/>
      <c r="B2774" s="236">
        <f t="shared" si="754"/>
        <v>0</v>
      </c>
      <c r="C2774" s="237">
        <f t="shared" si="754"/>
        <v>0</v>
      </c>
      <c r="D2774" s="238">
        <f>D2773+1</f>
        <v>5</v>
      </c>
      <c r="E2774" s="238"/>
      <c r="F2774" s="239"/>
      <c r="G2774" s="238"/>
      <c r="H2774" s="238"/>
      <c r="I2774" s="238"/>
      <c r="J2774" s="238"/>
      <c r="K2774" s="238"/>
      <c r="L2774" s="238"/>
      <c r="M2774" s="238"/>
      <c r="N2774" s="238"/>
      <c r="O2774" s="256">
        <f t="shared" si="748"/>
        <v>0</v>
      </c>
      <c r="P2774" s="323"/>
      <c r="Q2774" s="266"/>
      <c r="R2774" s="331"/>
      <c r="S2774" s="347"/>
      <c r="T2774" s="323"/>
      <c r="U2774" s="325"/>
      <c r="V2774" s="327"/>
      <c r="W2774" s="329"/>
      <c r="X2774" s="325"/>
      <c r="Y2774" s="331"/>
      <c r="Z2774" s="331"/>
      <c r="AA2774" s="331"/>
      <c r="AB2774" s="267"/>
      <c r="AC2774" s="267"/>
      <c r="AD2774" s="238">
        <f>AD2773</f>
        <v>0</v>
      </c>
      <c r="AE2774" s="279" t="e">
        <f>VLOOKUP(AD2774,分类参数表!$I$2:$J$10,2,FALSE)</f>
        <v>#N/A</v>
      </c>
      <c r="AF2774" s="280"/>
      <c r="AG2774" s="266"/>
      <c r="AH2774" s="266"/>
      <c r="AI2774" s="266"/>
      <c r="AJ2774" s="266"/>
      <c r="AK2774" s="266"/>
      <c r="AL2774" s="266"/>
      <c r="AM2774" s="290"/>
      <c r="AN2774" s="291" t="e">
        <f t="shared" si="749"/>
        <v>#DIV/0!</v>
      </c>
      <c r="AO2774" s="297"/>
    </row>
    <row r="2775" spans="1:41" x14ac:dyDescent="0.15">
      <c r="A2775" s="253"/>
      <c r="B2775" s="38"/>
      <c r="C2775" s="37"/>
      <c r="D2775" s="38"/>
      <c r="E2775" s="38"/>
      <c r="F2775" s="38"/>
      <c r="G2775" s="38"/>
      <c r="H2775" s="38"/>
      <c r="I2775" s="38"/>
      <c r="J2775" s="38"/>
      <c r="K2775" s="38"/>
      <c r="L2775" s="38"/>
      <c r="M2775" s="38"/>
      <c r="N2775" s="38"/>
      <c r="O2775" s="38"/>
      <c r="P2775" s="38"/>
      <c r="Q2775" s="67"/>
      <c r="R2775" s="38"/>
      <c r="S2775" s="38"/>
      <c r="T2775" s="38"/>
      <c r="U2775" s="38"/>
      <c r="V2775" s="68"/>
      <c r="W2775" s="67"/>
      <c r="X2775" s="38"/>
      <c r="Y2775" s="68"/>
      <c r="Z2775" s="68"/>
      <c r="AA2775" s="68"/>
      <c r="AB2775" s="68"/>
      <c r="AC2775" s="68"/>
      <c r="AD2775" s="38"/>
      <c r="AE2775" s="286"/>
      <c r="AF2775" s="38"/>
      <c r="AG2775" s="38"/>
      <c r="AH2775" s="38"/>
      <c r="AI2775" s="38"/>
      <c r="AJ2775" s="38"/>
      <c r="AK2775" s="38"/>
      <c r="AL2775" s="38"/>
      <c r="AM2775" s="68"/>
      <c r="AN2775" s="90"/>
      <c r="AO2775" s="98"/>
    </row>
    <row r="2776" spans="1:41" s="218" customFormat="1" ht="15" customHeight="1" x14ac:dyDescent="0.15">
      <c r="A2776" s="229"/>
      <c r="B2776" s="230"/>
      <c r="C2776" s="231"/>
      <c r="D2776" s="232">
        <v>1</v>
      </c>
      <c r="E2776" s="233"/>
      <c r="F2776" s="233"/>
      <c r="G2776" s="232"/>
      <c r="H2776" s="234"/>
      <c r="I2776" s="234"/>
      <c r="J2776" s="232"/>
      <c r="K2776" s="233"/>
      <c r="L2776" s="232"/>
      <c r="M2776" s="232"/>
      <c r="N2776" s="232"/>
      <c r="O2776" s="255">
        <f t="shared" ref="O2776:O2800" si="755">N2776*M2776</f>
        <v>0</v>
      </c>
      <c r="P2776" s="322">
        <f>SUM(O2776:O2780)</f>
        <v>0</v>
      </c>
      <c r="Q2776" s="264"/>
      <c r="R2776" s="330">
        <f>SUMPRODUCT(Q2776:Q2780+0)</f>
        <v>0</v>
      </c>
      <c r="S2776" s="346" t="e">
        <f>R2776/P2776</f>
        <v>#DIV/0!</v>
      </c>
      <c r="T2776" s="322" t="e">
        <f>LOOKUP(S2776,{0.4,0.45,0.5,0.55,0.6,0.65,0.7,0.75,0.8,0.85,0.9,0.95,1},{0.1,0.175,0.25,0.325,0.4,0.475,0.55,0.625,0.7,0.775,0.85,0.925,1})</f>
        <v>#DIV/0!</v>
      </c>
      <c r="U2776" s="324"/>
      <c r="V2776" s="326"/>
      <c r="W2776" s="328"/>
      <c r="X2776" s="324"/>
      <c r="Y2776" s="330">
        <f>R2776-(V2776/10)-X2776</f>
        <v>0</v>
      </c>
      <c r="Z2776" s="330" t="e">
        <f>Y2776*T2776*AE2776</f>
        <v>#DIV/0!</v>
      </c>
      <c r="AA2776" s="330" t="e">
        <f>U2776-V2776+Z2776</f>
        <v>#DIV/0!</v>
      </c>
      <c r="AB2776" s="265"/>
      <c r="AC2776" s="265"/>
      <c r="AD2776" s="276"/>
      <c r="AE2776" s="277" t="e">
        <f>VLOOKUP(AD2776,分类参数表!$I$2:$J$10,2,FALSE)</f>
        <v>#N/A</v>
      </c>
      <c r="AF2776" s="278"/>
      <c r="AG2776" s="264"/>
      <c r="AH2776" s="264"/>
      <c r="AI2776" s="264"/>
      <c r="AJ2776" s="264"/>
      <c r="AK2776" s="264"/>
      <c r="AL2776" s="264"/>
      <c r="AM2776" s="288"/>
      <c r="AN2776" s="289" t="e">
        <f t="shared" ref="AN2776:AN2800" si="756">(Q2776-AM2776)/M2776/N2776</f>
        <v>#DIV/0!</v>
      </c>
      <c r="AO2776" s="296"/>
    </row>
    <row r="2777" spans="1:41" s="219" customFormat="1" ht="15" customHeight="1" x14ac:dyDescent="0.15">
      <c r="A2777" s="235"/>
      <c r="B2777" s="236">
        <f t="shared" ref="B2777:C2780" si="757">B2776</f>
        <v>0</v>
      </c>
      <c r="C2777" s="237">
        <f t="shared" si="757"/>
        <v>0</v>
      </c>
      <c r="D2777" s="238">
        <f>D2776+1</f>
        <v>2</v>
      </c>
      <c r="E2777" s="238"/>
      <c r="F2777" s="239"/>
      <c r="G2777" s="238"/>
      <c r="H2777" s="240"/>
      <c r="I2777" s="240"/>
      <c r="J2777" s="238"/>
      <c r="K2777" s="238"/>
      <c r="L2777" s="238"/>
      <c r="M2777" s="238"/>
      <c r="N2777" s="238"/>
      <c r="O2777" s="256">
        <f t="shared" si="755"/>
        <v>0</v>
      </c>
      <c r="P2777" s="323"/>
      <c r="Q2777" s="266"/>
      <c r="R2777" s="331"/>
      <c r="S2777" s="347"/>
      <c r="T2777" s="323"/>
      <c r="U2777" s="325"/>
      <c r="V2777" s="327"/>
      <c r="W2777" s="329"/>
      <c r="X2777" s="325"/>
      <c r="Y2777" s="331"/>
      <c r="Z2777" s="331"/>
      <c r="AA2777" s="331"/>
      <c r="AB2777" s="267"/>
      <c r="AC2777" s="267"/>
      <c r="AD2777" s="238">
        <f>AD2776</f>
        <v>0</v>
      </c>
      <c r="AE2777" s="279" t="e">
        <f>VLOOKUP(AD2777,分类参数表!$I$2:$J$10,2,FALSE)</f>
        <v>#N/A</v>
      </c>
      <c r="AF2777" s="280"/>
      <c r="AG2777" s="266"/>
      <c r="AH2777" s="266"/>
      <c r="AI2777" s="266"/>
      <c r="AJ2777" s="266"/>
      <c r="AK2777" s="266"/>
      <c r="AL2777" s="266"/>
      <c r="AM2777" s="290"/>
      <c r="AN2777" s="291" t="e">
        <f t="shared" si="756"/>
        <v>#DIV/0!</v>
      </c>
      <c r="AO2777" s="297"/>
    </row>
    <row r="2778" spans="1:41" s="219" customFormat="1" ht="15" customHeight="1" x14ac:dyDescent="0.15">
      <c r="A2778" s="235"/>
      <c r="B2778" s="236">
        <f t="shared" si="757"/>
        <v>0</v>
      </c>
      <c r="C2778" s="237">
        <f t="shared" si="757"/>
        <v>0</v>
      </c>
      <c r="D2778" s="238">
        <f>D2777+1</f>
        <v>3</v>
      </c>
      <c r="E2778" s="238"/>
      <c r="F2778" s="239"/>
      <c r="G2778" s="238"/>
      <c r="H2778" s="240"/>
      <c r="I2778" s="240"/>
      <c r="J2778" s="238"/>
      <c r="K2778" s="238"/>
      <c r="L2778" s="238"/>
      <c r="M2778" s="238"/>
      <c r="N2778" s="238"/>
      <c r="O2778" s="256">
        <f t="shared" si="755"/>
        <v>0</v>
      </c>
      <c r="P2778" s="323"/>
      <c r="Q2778" s="266"/>
      <c r="R2778" s="331"/>
      <c r="S2778" s="347"/>
      <c r="T2778" s="323"/>
      <c r="U2778" s="325"/>
      <c r="V2778" s="327"/>
      <c r="W2778" s="329"/>
      <c r="X2778" s="325"/>
      <c r="Y2778" s="331"/>
      <c r="Z2778" s="331"/>
      <c r="AA2778" s="331"/>
      <c r="AB2778" s="268"/>
      <c r="AC2778" s="268"/>
      <c r="AD2778" s="238">
        <f>AD2777</f>
        <v>0</v>
      </c>
      <c r="AE2778" s="279" t="e">
        <f>VLOOKUP(AD2778,分类参数表!$I$2:$J$10,2,FALSE)</f>
        <v>#N/A</v>
      </c>
      <c r="AF2778" s="280"/>
      <c r="AG2778" s="266"/>
      <c r="AH2778" s="266"/>
      <c r="AI2778" s="266"/>
      <c r="AJ2778" s="266"/>
      <c r="AK2778" s="266"/>
      <c r="AL2778" s="266"/>
      <c r="AM2778" s="290"/>
      <c r="AN2778" s="291" t="e">
        <f t="shared" si="756"/>
        <v>#DIV/0!</v>
      </c>
      <c r="AO2778" s="297"/>
    </row>
    <row r="2779" spans="1:41" s="219" customFormat="1" ht="15" customHeight="1" x14ac:dyDescent="0.15">
      <c r="A2779" s="235"/>
      <c r="B2779" s="236">
        <f t="shared" si="757"/>
        <v>0</v>
      </c>
      <c r="C2779" s="237">
        <f t="shared" si="757"/>
        <v>0</v>
      </c>
      <c r="D2779" s="238">
        <f>D2778+1</f>
        <v>4</v>
      </c>
      <c r="E2779" s="238"/>
      <c r="F2779" s="239"/>
      <c r="G2779" s="238"/>
      <c r="H2779" s="238"/>
      <c r="I2779" s="238"/>
      <c r="J2779" s="238"/>
      <c r="K2779" s="238"/>
      <c r="L2779" s="238"/>
      <c r="M2779" s="238"/>
      <c r="N2779" s="238"/>
      <c r="O2779" s="256">
        <f t="shared" si="755"/>
        <v>0</v>
      </c>
      <c r="P2779" s="323"/>
      <c r="Q2779" s="266"/>
      <c r="R2779" s="331"/>
      <c r="S2779" s="347"/>
      <c r="T2779" s="323"/>
      <c r="U2779" s="325"/>
      <c r="V2779" s="327"/>
      <c r="W2779" s="329"/>
      <c r="X2779" s="325"/>
      <c r="Y2779" s="331"/>
      <c r="Z2779" s="331"/>
      <c r="AA2779" s="331"/>
      <c r="AB2779" s="267"/>
      <c r="AC2779" s="267"/>
      <c r="AD2779" s="238">
        <f>AD2778</f>
        <v>0</v>
      </c>
      <c r="AE2779" s="279" t="e">
        <f>VLOOKUP(AD2779,分类参数表!$I$2:$J$10,2,FALSE)</f>
        <v>#N/A</v>
      </c>
      <c r="AF2779" s="280"/>
      <c r="AG2779" s="266"/>
      <c r="AH2779" s="266"/>
      <c r="AI2779" s="266"/>
      <c r="AJ2779" s="266"/>
      <c r="AK2779" s="266"/>
      <c r="AL2779" s="266"/>
      <c r="AM2779" s="290"/>
      <c r="AN2779" s="291" t="e">
        <f t="shared" si="756"/>
        <v>#DIV/0!</v>
      </c>
      <c r="AO2779" s="297"/>
    </row>
    <row r="2780" spans="1:41" s="219" customFormat="1" ht="15" customHeight="1" x14ac:dyDescent="0.15">
      <c r="A2780" s="235"/>
      <c r="B2780" s="236">
        <f t="shared" si="757"/>
        <v>0</v>
      </c>
      <c r="C2780" s="237">
        <f t="shared" si="757"/>
        <v>0</v>
      </c>
      <c r="D2780" s="238">
        <f>D2779+1</f>
        <v>5</v>
      </c>
      <c r="E2780" s="238"/>
      <c r="F2780" s="239"/>
      <c r="G2780" s="238"/>
      <c r="H2780" s="238"/>
      <c r="I2780" s="238"/>
      <c r="J2780" s="238"/>
      <c r="K2780" s="238"/>
      <c r="L2780" s="238"/>
      <c r="M2780" s="238"/>
      <c r="N2780" s="238"/>
      <c r="O2780" s="256">
        <f t="shared" si="755"/>
        <v>0</v>
      </c>
      <c r="P2780" s="323"/>
      <c r="Q2780" s="266"/>
      <c r="R2780" s="331"/>
      <c r="S2780" s="347"/>
      <c r="T2780" s="323"/>
      <c r="U2780" s="325"/>
      <c r="V2780" s="327"/>
      <c r="W2780" s="329"/>
      <c r="X2780" s="325"/>
      <c r="Y2780" s="331"/>
      <c r="Z2780" s="331"/>
      <c r="AA2780" s="331"/>
      <c r="AB2780" s="267"/>
      <c r="AC2780" s="267"/>
      <c r="AD2780" s="238">
        <f>AD2779</f>
        <v>0</v>
      </c>
      <c r="AE2780" s="279" t="e">
        <f>VLOOKUP(AD2780,分类参数表!$I$2:$J$10,2,FALSE)</f>
        <v>#N/A</v>
      </c>
      <c r="AF2780" s="280"/>
      <c r="AG2780" s="266"/>
      <c r="AH2780" s="266"/>
      <c r="AI2780" s="266"/>
      <c r="AJ2780" s="266"/>
      <c r="AK2780" s="266"/>
      <c r="AL2780" s="266"/>
      <c r="AM2780" s="290"/>
      <c r="AN2780" s="291" t="e">
        <f t="shared" si="756"/>
        <v>#DIV/0!</v>
      </c>
      <c r="AO2780" s="297"/>
    </row>
    <row r="2781" spans="1:41" s="220" customFormat="1" ht="15" customHeight="1" x14ac:dyDescent="0.15">
      <c r="A2781" s="241"/>
      <c r="B2781" s="242"/>
      <c r="C2781" s="243"/>
      <c r="D2781" s="244">
        <v>1</v>
      </c>
      <c r="E2781" s="245"/>
      <c r="F2781" s="245"/>
      <c r="G2781" s="244"/>
      <c r="H2781" s="246"/>
      <c r="I2781" s="246"/>
      <c r="J2781" s="244"/>
      <c r="K2781" s="245"/>
      <c r="L2781" s="244"/>
      <c r="M2781" s="244"/>
      <c r="N2781" s="244"/>
      <c r="O2781" s="257">
        <f t="shared" si="755"/>
        <v>0</v>
      </c>
      <c r="P2781" s="332">
        <f>SUM(O2781:O2785)</f>
        <v>0</v>
      </c>
      <c r="Q2781" s="269"/>
      <c r="R2781" s="318">
        <f>SUMPRODUCT(Q2781:Q2785+0)</f>
        <v>0</v>
      </c>
      <c r="S2781" s="334" t="e">
        <f>R2781/P2781</f>
        <v>#DIV/0!</v>
      </c>
      <c r="T2781" s="332" t="e">
        <f>LOOKUP(S2781,{0.4,0.45,0.5,0.55,0.6,0.65,0.7,0.75,0.8,0.85,0.9,0.95,1},{0.1,0.175,0.25,0.325,0.4,0.475,0.55,0.625,0.7,0.775,0.85,0.925,1})</f>
        <v>#DIV/0!</v>
      </c>
      <c r="U2781" s="320"/>
      <c r="V2781" s="344"/>
      <c r="W2781" s="342"/>
      <c r="X2781" s="320"/>
      <c r="Y2781" s="318">
        <f>R2781-(V2781/10)-X2781</f>
        <v>0</v>
      </c>
      <c r="Z2781" s="318" t="e">
        <f>Y2781*T2781*AE2781</f>
        <v>#DIV/0!</v>
      </c>
      <c r="AA2781" s="318" t="e">
        <f>U2781-V2781+Z2781</f>
        <v>#DIV/0!</v>
      </c>
      <c r="AB2781" s="270"/>
      <c r="AC2781" s="270"/>
      <c r="AD2781" s="281"/>
      <c r="AE2781" s="282" t="e">
        <f>VLOOKUP(AD2781,分类参数表!$I$2:$J$10,2,FALSE)</f>
        <v>#N/A</v>
      </c>
      <c r="AF2781" s="283"/>
      <c r="AG2781" s="269"/>
      <c r="AH2781" s="269"/>
      <c r="AI2781" s="269"/>
      <c r="AJ2781" s="269"/>
      <c r="AK2781" s="269"/>
      <c r="AL2781" s="269"/>
      <c r="AM2781" s="292"/>
      <c r="AN2781" s="293" t="e">
        <f t="shared" si="756"/>
        <v>#DIV/0!</v>
      </c>
      <c r="AO2781" s="298"/>
    </row>
    <row r="2782" spans="1:41" s="221" customFormat="1" ht="15" customHeight="1" x14ac:dyDescent="0.15">
      <c r="A2782" s="247"/>
      <c r="B2782" s="248">
        <f t="shared" ref="B2782:C2785" si="758">B2781</f>
        <v>0</v>
      </c>
      <c r="C2782" s="249">
        <f t="shared" si="758"/>
        <v>0</v>
      </c>
      <c r="D2782" s="250">
        <f>D2781+1</f>
        <v>2</v>
      </c>
      <c r="E2782" s="250"/>
      <c r="F2782" s="251"/>
      <c r="G2782" s="250"/>
      <c r="H2782" s="252"/>
      <c r="I2782" s="252"/>
      <c r="J2782" s="250"/>
      <c r="K2782" s="250"/>
      <c r="L2782" s="250"/>
      <c r="M2782" s="250"/>
      <c r="N2782" s="250"/>
      <c r="O2782" s="258">
        <f t="shared" si="755"/>
        <v>0</v>
      </c>
      <c r="P2782" s="333"/>
      <c r="Q2782" s="271"/>
      <c r="R2782" s="319"/>
      <c r="S2782" s="335"/>
      <c r="T2782" s="333"/>
      <c r="U2782" s="321"/>
      <c r="V2782" s="345"/>
      <c r="W2782" s="343"/>
      <c r="X2782" s="321"/>
      <c r="Y2782" s="319"/>
      <c r="Z2782" s="319"/>
      <c r="AA2782" s="319"/>
      <c r="AB2782" s="272"/>
      <c r="AC2782" s="272"/>
      <c r="AD2782" s="250">
        <f>AD2781</f>
        <v>0</v>
      </c>
      <c r="AE2782" s="284" t="e">
        <f>VLOOKUP(AD2782,分类参数表!$I$2:$J$10,2,FALSE)</f>
        <v>#N/A</v>
      </c>
      <c r="AF2782" s="285"/>
      <c r="AG2782" s="271"/>
      <c r="AH2782" s="271"/>
      <c r="AI2782" s="271"/>
      <c r="AJ2782" s="271"/>
      <c r="AK2782" s="271"/>
      <c r="AL2782" s="271"/>
      <c r="AM2782" s="294"/>
      <c r="AN2782" s="295" t="e">
        <f t="shared" si="756"/>
        <v>#DIV/0!</v>
      </c>
      <c r="AO2782" s="299"/>
    </row>
    <row r="2783" spans="1:41" s="221" customFormat="1" ht="15" customHeight="1" x14ac:dyDescent="0.15">
      <c r="A2783" s="247"/>
      <c r="B2783" s="248">
        <f t="shared" si="758"/>
        <v>0</v>
      </c>
      <c r="C2783" s="249">
        <f t="shared" si="758"/>
        <v>0</v>
      </c>
      <c r="D2783" s="250">
        <f>D2782+1</f>
        <v>3</v>
      </c>
      <c r="E2783" s="250"/>
      <c r="F2783" s="251"/>
      <c r="G2783" s="250"/>
      <c r="H2783" s="252"/>
      <c r="I2783" s="252"/>
      <c r="J2783" s="250"/>
      <c r="K2783" s="250"/>
      <c r="L2783" s="250"/>
      <c r="M2783" s="250"/>
      <c r="N2783" s="250"/>
      <c r="O2783" s="258">
        <f t="shared" si="755"/>
        <v>0</v>
      </c>
      <c r="P2783" s="333"/>
      <c r="Q2783" s="271"/>
      <c r="R2783" s="319"/>
      <c r="S2783" s="335"/>
      <c r="T2783" s="333"/>
      <c r="U2783" s="321"/>
      <c r="V2783" s="345"/>
      <c r="W2783" s="343"/>
      <c r="X2783" s="321"/>
      <c r="Y2783" s="319"/>
      <c r="Z2783" s="319"/>
      <c r="AA2783" s="319"/>
      <c r="AB2783" s="273"/>
      <c r="AC2783" s="273"/>
      <c r="AD2783" s="250">
        <f>AD2782</f>
        <v>0</v>
      </c>
      <c r="AE2783" s="284" t="e">
        <f>VLOOKUP(AD2783,分类参数表!$I$2:$J$10,2,FALSE)</f>
        <v>#N/A</v>
      </c>
      <c r="AF2783" s="285"/>
      <c r="AG2783" s="271"/>
      <c r="AH2783" s="271"/>
      <c r="AI2783" s="271"/>
      <c r="AJ2783" s="271"/>
      <c r="AK2783" s="271"/>
      <c r="AL2783" s="271"/>
      <c r="AM2783" s="294"/>
      <c r="AN2783" s="295" t="e">
        <f t="shared" si="756"/>
        <v>#DIV/0!</v>
      </c>
      <c r="AO2783" s="299"/>
    </row>
    <row r="2784" spans="1:41" s="221" customFormat="1" ht="15" customHeight="1" x14ac:dyDescent="0.15">
      <c r="A2784" s="247"/>
      <c r="B2784" s="248">
        <f t="shared" si="758"/>
        <v>0</v>
      </c>
      <c r="C2784" s="249">
        <f t="shared" si="758"/>
        <v>0</v>
      </c>
      <c r="D2784" s="250">
        <f>D2783+1</f>
        <v>4</v>
      </c>
      <c r="E2784" s="250"/>
      <c r="F2784" s="251"/>
      <c r="G2784" s="250"/>
      <c r="H2784" s="250"/>
      <c r="I2784" s="250"/>
      <c r="J2784" s="250"/>
      <c r="K2784" s="250"/>
      <c r="L2784" s="250"/>
      <c r="M2784" s="250"/>
      <c r="N2784" s="250"/>
      <c r="O2784" s="258">
        <f t="shared" si="755"/>
        <v>0</v>
      </c>
      <c r="P2784" s="333"/>
      <c r="Q2784" s="271"/>
      <c r="R2784" s="319"/>
      <c r="S2784" s="335"/>
      <c r="T2784" s="333"/>
      <c r="U2784" s="321"/>
      <c r="V2784" s="345"/>
      <c r="W2784" s="343"/>
      <c r="X2784" s="321"/>
      <c r="Y2784" s="319"/>
      <c r="Z2784" s="319"/>
      <c r="AA2784" s="319"/>
      <c r="AB2784" s="272"/>
      <c r="AC2784" s="272"/>
      <c r="AD2784" s="250">
        <f>AD2783</f>
        <v>0</v>
      </c>
      <c r="AE2784" s="284" t="e">
        <f>VLOOKUP(AD2784,分类参数表!$I$2:$J$10,2,FALSE)</f>
        <v>#N/A</v>
      </c>
      <c r="AF2784" s="285"/>
      <c r="AG2784" s="271"/>
      <c r="AH2784" s="271"/>
      <c r="AI2784" s="271"/>
      <c r="AJ2784" s="271"/>
      <c r="AK2784" s="271"/>
      <c r="AL2784" s="271"/>
      <c r="AM2784" s="294"/>
      <c r="AN2784" s="295" t="e">
        <f t="shared" si="756"/>
        <v>#DIV/0!</v>
      </c>
      <c r="AO2784" s="299"/>
    </row>
    <row r="2785" spans="1:41" s="221" customFormat="1" ht="15" customHeight="1" x14ac:dyDescent="0.15">
      <c r="A2785" s="247"/>
      <c r="B2785" s="248">
        <f t="shared" si="758"/>
        <v>0</v>
      </c>
      <c r="C2785" s="249">
        <f t="shared" si="758"/>
        <v>0</v>
      </c>
      <c r="D2785" s="250">
        <f>D2784+1</f>
        <v>5</v>
      </c>
      <c r="E2785" s="250"/>
      <c r="F2785" s="251"/>
      <c r="G2785" s="250"/>
      <c r="H2785" s="250"/>
      <c r="I2785" s="250"/>
      <c r="J2785" s="250"/>
      <c r="K2785" s="250"/>
      <c r="L2785" s="250"/>
      <c r="M2785" s="250"/>
      <c r="N2785" s="250"/>
      <c r="O2785" s="258">
        <f t="shared" si="755"/>
        <v>0</v>
      </c>
      <c r="P2785" s="333"/>
      <c r="Q2785" s="271"/>
      <c r="R2785" s="319"/>
      <c r="S2785" s="335"/>
      <c r="T2785" s="333"/>
      <c r="U2785" s="321"/>
      <c r="V2785" s="345"/>
      <c r="W2785" s="343"/>
      <c r="X2785" s="321"/>
      <c r="Y2785" s="319"/>
      <c r="Z2785" s="319"/>
      <c r="AA2785" s="319"/>
      <c r="AB2785" s="272"/>
      <c r="AC2785" s="272"/>
      <c r="AD2785" s="250">
        <f>AD2784</f>
        <v>0</v>
      </c>
      <c r="AE2785" s="284" t="e">
        <f>VLOOKUP(AD2785,分类参数表!$I$2:$J$10,2,FALSE)</f>
        <v>#N/A</v>
      </c>
      <c r="AF2785" s="285"/>
      <c r="AG2785" s="271"/>
      <c r="AH2785" s="271"/>
      <c r="AI2785" s="271"/>
      <c r="AJ2785" s="271"/>
      <c r="AK2785" s="271"/>
      <c r="AL2785" s="271"/>
      <c r="AM2785" s="294"/>
      <c r="AN2785" s="295" t="e">
        <f t="shared" si="756"/>
        <v>#DIV/0!</v>
      </c>
      <c r="AO2785" s="299"/>
    </row>
    <row r="2786" spans="1:41" s="218" customFormat="1" ht="15" customHeight="1" x14ac:dyDescent="0.15">
      <c r="A2786" s="229"/>
      <c r="B2786" s="230"/>
      <c r="C2786" s="231"/>
      <c r="D2786" s="232">
        <v>1</v>
      </c>
      <c r="E2786" s="233"/>
      <c r="F2786" s="233"/>
      <c r="G2786" s="232"/>
      <c r="H2786" s="234"/>
      <c r="I2786" s="234"/>
      <c r="J2786" s="232"/>
      <c r="K2786" s="233"/>
      <c r="L2786" s="232"/>
      <c r="M2786" s="232"/>
      <c r="N2786" s="232"/>
      <c r="O2786" s="255">
        <f t="shared" si="755"/>
        <v>0</v>
      </c>
      <c r="P2786" s="322">
        <f>SUM(O2786:O2790)</f>
        <v>0</v>
      </c>
      <c r="Q2786" s="264"/>
      <c r="R2786" s="330">
        <f>SUMPRODUCT(Q2786:Q2790+0)</f>
        <v>0</v>
      </c>
      <c r="S2786" s="346" t="e">
        <f>R2786/P2786</f>
        <v>#DIV/0!</v>
      </c>
      <c r="T2786" s="322" t="e">
        <f>LOOKUP(S2786,{0.4,0.45,0.5,0.55,0.6,0.65,0.7,0.75,0.8,0.85,0.9,0.95,1},{0.1,0.175,0.25,0.325,0.4,0.475,0.55,0.625,0.7,0.775,0.85,0.925,1})</f>
        <v>#DIV/0!</v>
      </c>
      <c r="U2786" s="324"/>
      <c r="V2786" s="326"/>
      <c r="W2786" s="328"/>
      <c r="X2786" s="324"/>
      <c r="Y2786" s="330">
        <f>R2786-(V2786/10)-X2786</f>
        <v>0</v>
      </c>
      <c r="Z2786" s="330" t="e">
        <f>Y2786*T2786*AE2786</f>
        <v>#DIV/0!</v>
      </c>
      <c r="AA2786" s="330" t="e">
        <f>U2786-V2786+Z2786</f>
        <v>#DIV/0!</v>
      </c>
      <c r="AB2786" s="265"/>
      <c r="AC2786" s="265"/>
      <c r="AD2786" s="276"/>
      <c r="AE2786" s="277" t="e">
        <f>VLOOKUP(AD2786,分类参数表!$I$2:$J$10,2,FALSE)</f>
        <v>#N/A</v>
      </c>
      <c r="AF2786" s="278"/>
      <c r="AG2786" s="264"/>
      <c r="AH2786" s="264"/>
      <c r="AI2786" s="264"/>
      <c r="AJ2786" s="264"/>
      <c r="AK2786" s="264"/>
      <c r="AL2786" s="264"/>
      <c r="AM2786" s="288"/>
      <c r="AN2786" s="289" t="e">
        <f t="shared" si="756"/>
        <v>#DIV/0!</v>
      </c>
      <c r="AO2786" s="296"/>
    </row>
    <row r="2787" spans="1:41" s="219" customFormat="1" ht="15" customHeight="1" x14ac:dyDescent="0.15">
      <c r="A2787" s="235"/>
      <c r="B2787" s="236">
        <f t="shared" ref="B2787:C2790" si="759">B2786</f>
        <v>0</v>
      </c>
      <c r="C2787" s="237">
        <f t="shared" si="759"/>
        <v>0</v>
      </c>
      <c r="D2787" s="238">
        <f>D2786+1</f>
        <v>2</v>
      </c>
      <c r="E2787" s="238"/>
      <c r="F2787" s="239"/>
      <c r="G2787" s="238"/>
      <c r="H2787" s="240"/>
      <c r="I2787" s="240"/>
      <c r="J2787" s="238"/>
      <c r="K2787" s="238"/>
      <c r="L2787" s="238"/>
      <c r="M2787" s="238"/>
      <c r="N2787" s="238"/>
      <c r="O2787" s="256">
        <f t="shared" si="755"/>
        <v>0</v>
      </c>
      <c r="P2787" s="323"/>
      <c r="Q2787" s="266"/>
      <c r="R2787" s="331"/>
      <c r="S2787" s="347"/>
      <c r="T2787" s="323"/>
      <c r="U2787" s="325"/>
      <c r="V2787" s="327"/>
      <c r="W2787" s="329"/>
      <c r="X2787" s="325"/>
      <c r="Y2787" s="331"/>
      <c r="Z2787" s="331"/>
      <c r="AA2787" s="331"/>
      <c r="AB2787" s="267"/>
      <c r="AC2787" s="267"/>
      <c r="AD2787" s="238">
        <f>AD2786</f>
        <v>0</v>
      </c>
      <c r="AE2787" s="279" t="e">
        <f>VLOOKUP(AD2787,分类参数表!$I$2:$J$10,2,FALSE)</f>
        <v>#N/A</v>
      </c>
      <c r="AF2787" s="280"/>
      <c r="AG2787" s="266"/>
      <c r="AH2787" s="266"/>
      <c r="AI2787" s="266"/>
      <c r="AJ2787" s="266"/>
      <c r="AK2787" s="266"/>
      <c r="AL2787" s="266"/>
      <c r="AM2787" s="290"/>
      <c r="AN2787" s="291" t="e">
        <f t="shared" si="756"/>
        <v>#DIV/0!</v>
      </c>
      <c r="AO2787" s="297"/>
    </row>
    <row r="2788" spans="1:41" s="219" customFormat="1" ht="15" customHeight="1" x14ac:dyDescent="0.15">
      <c r="A2788" s="235"/>
      <c r="B2788" s="236">
        <f t="shared" si="759"/>
        <v>0</v>
      </c>
      <c r="C2788" s="237">
        <f t="shared" si="759"/>
        <v>0</v>
      </c>
      <c r="D2788" s="238">
        <f>D2787+1</f>
        <v>3</v>
      </c>
      <c r="E2788" s="238"/>
      <c r="F2788" s="239"/>
      <c r="G2788" s="238"/>
      <c r="H2788" s="240"/>
      <c r="I2788" s="240"/>
      <c r="J2788" s="238"/>
      <c r="K2788" s="238"/>
      <c r="L2788" s="238"/>
      <c r="M2788" s="238"/>
      <c r="N2788" s="238"/>
      <c r="O2788" s="256">
        <f t="shared" si="755"/>
        <v>0</v>
      </c>
      <c r="P2788" s="323"/>
      <c r="Q2788" s="266"/>
      <c r="R2788" s="331"/>
      <c r="S2788" s="347"/>
      <c r="T2788" s="323"/>
      <c r="U2788" s="325"/>
      <c r="V2788" s="327"/>
      <c r="W2788" s="329"/>
      <c r="X2788" s="325"/>
      <c r="Y2788" s="331"/>
      <c r="Z2788" s="331"/>
      <c r="AA2788" s="331"/>
      <c r="AB2788" s="268"/>
      <c r="AC2788" s="268"/>
      <c r="AD2788" s="238">
        <f>AD2787</f>
        <v>0</v>
      </c>
      <c r="AE2788" s="279" t="e">
        <f>VLOOKUP(AD2788,分类参数表!$I$2:$J$10,2,FALSE)</f>
        <v>#N/A</v>
      </c>
      <c r="AF2788" s="280"/>
      <c r="AG2788" s="266"/>
      <c r="AH2788" s="266"/>
      <c r="AI2788" s="266"/>
      <c r="AJ2788" s="266"/>
      <c r="AK2788" s="266"/>
      <c r="AL2788" s="266"/>
      <c r="AM2788" s="290"/>
      <c r="AN2788" s="291" t="e">
        <f t="shared" si="756"/>
        <v>#DIV/0!</v>
      </c>
      <c r="AO2788" s="297"/>
    </row>
    <row r="2789" spans="1:41" s="219" customFormat="1" ht="15" customHeight="1" x14ac:dyDescent="0.15">
      <c r="A2789" s="235"/>
      <c r="B2789" s="236">
        <f t="shared" si="759"/>
        <v>0</v>
      </c>
      <c r="C2789" s="237">
        <f t="shared" si="759"/>
        <v>0</v>
      </c>
      <c r="D2789" s="238">
        <f>D2788+1</f>
        <v>4</v>
      </c>
      <c r="E2789" s="238"/>
      <c r="F2789" s="239"/>
      <c r="G2789" s="238"/>
      <c r="H2789" s="238"/>
      <c r="I2789" s="238"/>
      <c r="J2789" s="238"/>
      <c r="K2789" s="238"/>
      <c r="L2789" s="238"/>
      <c r="M2789" s="238"/>
      <c r="N2789" s="238"/>
      <c r="O2789" s="256">
        <f t="shared" si="755"/>
        <v>0</v>
      </c>
      <c r="P2789" s="323"/>
      <c r="Q2789" s="266"/>
      <c r="R2789" s="331"/>
      <c r="S2789" s="347"/>
      <c r="T2789" s="323"/>
      <c r="U2789" s="325"/>
      <c r="V2789" s="327"/>
      <c r="W2789" s="329"/>
      <c r="X2789" s="325"/>
      <c r="Y2789" s="331"/>
      <c r="Z2789" s="331"/>
      <c r="AA2789" s="331"/>
      <c r="AB2789" s="267"/>
      <c r="AC2789" s="267"/>
      <c r="AD2789" s="238">
        <f>AD2788</f>
        <v>0</v>
      </c>
      <c r="AE2789" s="279" t="e">
        <f>VLOOKUP(AD2789,分类参数表!$I$2:$J$10,2,FALSE)</f>
        <v>#N/A</v>
      </c>
      <c r="AF2789" s="280"/>
      <c r="AG2789" s="266"/>
      <c r="AH2789" s="266"/>
      <c r="AI2789" s="266"/>
      <c r="AJ2789" s="266"/>
      <c r="AK2789" s="266"/>
      <c r="AL2789" s="266"/>
      <c r="AM2789" s="290"/>
      <c r="AN2789" s="291" t="e">
        <f t="shared" si="756"/>
        <v>#DIV/0!</v>
      </c>
      <c r="AO2789" s="297"/>
    </row>
    <row r="2790" spans="1:41" s="219" customFormat="1" ht="15" customHeight="1" x14ac:dyDescent="0.15">
      <c r="A2790" s="235"/>
      <c r="B2790" s="236">
        <f t="shared" si="759"/>
        <v>0</v>
      </c>
      <c r="C2790" s="237">
        <f t="shared" si="759"/>
        <v>0</v>
      </c>
      <c r="D2790" s="238">
        <f>D2789+1</f>
        <v>5</v>
      </c>
      <c r="E2790" s="238"/>
      <c r="F2790" s="239"/>
      <c r="G2790" s="238"/>
      <c r="H2790" s="238"/>
      <c r="I2790" s="238"/>
      <c r="J2790" s="238"/>
      <c r="K2790" s="238"/>
      <c r="L2790" s="238"/>
      <c r="M2790" s="238"/>
      <c r="N2790" s="238"/>
      <c r="O2790" s="256">
        <f t="shared" si="755"/>
        <v>0</v>
      </c>
      <c r="P2790" s="323"/>
      <c r="Q2790" s="266"/>
      <c r="R2790" s="331"/>
      <c r="S2790" s="347"/>
      <c r="T2790" s="323"/>
      <c r="U2790" s="325"/>
      <c r="V2790" s="327"/>
      <c r="W2790" s="329"/>
      <c r="X2790" s="325"/>
      <c r="Y2790" s="331"/>
      <c r="Z2790" s="331"/>
      <c r="AA2790" s="331"/>
      <c r="AB2790" s="267"/>
      <c r="AC2790" s="267"/>
      <c r="AD2790" s="238">
        <f>AD2789</f>
        <v>0</v>
      </c>
      <c r="AE2790" s="279" t="e">
        <f>VLOOKUP(AD2790,分类参数表!$I$2:$J$10,2,FALSE)</f>
        <v>#N/A</v>
      </c>
      <c r="AF2790" s="280"/>
      <c r="AG2790" s="266"/>
      <c r="AH2790" s="266"/>
      <c r="AI2790" s="266"/>
      <c r="AJ2790" s="266"/>
      <c r="AK2790" s="266"/>
      <c r="AL2790" s="266"/>
      <c r="AM2790" s="290"/>
      <c r="AN2790" s="291" t="e">
        <f t="shared" si="756"/>
        <v>#DIV/0!</v>
      </c>
      <c r="AO2790" s="297"/>
    </row>
    <row r="2791" spans="1:41" s="220" customFormat="1" ht="15" customHeight="1" x14ac:dyDescent="0.15">
      <c r="A2791" s="241"/>
      <c r="B2791" s="242"/>
      <c r="C2791" s="243"/>
      <c r="D2791" s="244">
        <v>1</v>
      </c>
      <c r="E2791" s="245"/>
      <c r="F2791" s="245"/>
      <c r="G2791" s="244"/>
      <c r="H2791" s="246"/>
      <c r="I2791" s="246"/>
      <c r="J2791" s="244"/>
      <c r="K2791" s="245"/>
      <c r="L2791" s="244"/>
      <c r="M2791" s="244"/>
      <c r="N2791" s="244"/>
      <c r="O2791" s="257">
        <f t="shared" si="755"/>
        <v>0</v>
      </c>
      <c r="P2791" s="332">
        <f>SUM(O2791:O2795)</f>
        <v>0</v>
      </c>
      <c r="Q2791" s="269"/>
      <c r="R2791" s="318">
        <f>SUMPRODUCT(Q2791:Q2795+0)</f>
        <v>0</v>
      </c>
      <c r="S2791" s="334" t="e">
        <f>R2791/P2791</f>
        <v>#DIV/0!</v>
      </c>
      <c r="T2791" s="332" t="e">
        <f>LOOKUP(S2791,{0.4,0.45,0.5,0.55,0.6,0.65,0.7,0.75,0.8,0.85,0.9,0.95,1},{0.1,0.175,0.25,0.325,0.4,0.475,0.55,0.625,0.7,0.775,0.85,0.925,1})</f>
        <v>#DIV/0!</v>
      </c>
      <c r="U2791" s="320"/>
      <c r="V2791" s="344"/>
      <c r="W2791" s="342"/>
      <c r="X2791" s="320"/>
      <c r="Y2791" s="318">
        <f>R2791-(V2791/10)-X2791</f>
        <v>0</v>
      </c>
      <c r="Z2791" s="318" t="e">
        <f>Y2791*T2791*AE2791</f>
        <v>#DIV/0!</v>
      </c>
      <c r="AA2791" s="318" t="e">
        <f>U2791-V2791+Z2791</f>
        <v>#DIV/0!</v>
      </c>
      <c r="AB2791" s="270"/>
      <c r="AC2791" s="270"/>
      <c r="AD2791" s="281"/>
      <c r="AE2791" s="282" t="e">
        <f>VLOOKUP(AD2791,分类参数表!$I$2:$J$10,2,FALSE)</f>
        <v>#N/A</v>
      </c>
      <c r="AF2791" s="283"/>
      <c r="AG2791" s="269"/>
      <c r="AH2791" s="269"/>
      <c r="AI2791" s="269"/>
      <c r="AJ2791" s="269"/>
      <c r="AK2791" s="269"/>
      <c r="AL2791" s="269"/>
      <c r="AM2791" s="292"/>
      <c r="AN2791" s="293" t="e">
        <f t="shared" si="756"/>
        <v>#DIV/0!</v>
      </c>
      <c r="AO2791" s="298"/>
    </row>
    <row r="2792" spans="1:41" s="221" customFormat="1" ht="15" customHeight="1" x14ac:dyDescent="0.15">
      <c r="A2792" s="247"/>
      <c r="B2792" s="248">
        <f t="shared" ref="B2792:C2795" si="760">B2791</f>
        <v>0</v>
      </c>
      <c r="C2792" s="249">
        <f t="shared" si="760"/>
        <v>0</v>
      </c>
      <c r="D2792" s="250">
        <f>D2791+1</f>
        <v>2</v>
      </c>
      <c r="E2792" s="250"/>
      <c r="F2792" s="251"/>
      <c r="G2792" s="250"/>
      <c r="H2792" s="252"/>
      <c r="I2792" s="252"/>
      <c r="J2792" s="250"/>
      <c r="K2792" s="250"/>
      <c r="L2792" s="250"/>
      <c r="M2792" s="250"/>
      <c r="N2792" s="250"/>
      <c r="O2792" s="258">
        <f t="shared" si="755"/>
        <v>0</v>
      </c>
      <c r="P2792" s="333"/>
      <c r="Q2792" s="271"/>
      <c r="R2792" s="319"/>
      <c r="S2792" s="335"/>
      <c r="T2792" s="333"/>
      <c r="U2792" s="321"/>
      <c r="V2792" s="345"/>
      <c r="W2792" s="343"/>
      <c r="X2792" s="321"/>
      <c r="Y2792" s="319"/>
      <c r="Z2792" s="319"/>
      <c r="AA2792" s="319"/>
      <c r="AB2792" s="272"/>
      <c r="AC2792" s="272"/>
      <c r="AD2792" s="250">
        <f>AD2791</f>
        <v>0</v>
      </c>
      <c r="AE2792" s="284" t="e">
        <f>VLOOKUP(AD2792,分类参数表!$I$2:$J$10,2,FALSE)</f>
        <v>#N/A</v>
      </c>
      <c r="AF2792" s="285"/>
      <c r="AG2792" s="271"/>
      <c r="AH2792" s="271"/>
      <c r="AI2792" s="271"/>
      <c r="AJ2792" s="271"/>
      <c r="AK2792" s="271"/>
      <c r="AL2792" s="271"/>
      <c r="AM2792" s="294"/>
      <c r="AN2792" s="295" t="e">
        <f t="shared" si="756"/>
        <v>#DIV/0!</v>
      </c>
      <c r="AO2792" s="299"/>
    </row>
    <row r="2793" spans="1:41" s="221" customFormat="1" ht="15" customHeight="1" x14ac:dyDescent="0.15">
      <c r="A2793" s="247"/>
      <c r="B2793" s="248">
        <f t="shared" si="760"/>
        <v>0</v>
      </c>
      <c r="C2793" s="249">
        <f t="shared" si="760"/>
        <v>0</v>
      </c>
      <c r="D2793" s="250">
        <f>D2792+1</f>
        <v>3</v>
      </c>
      <c r="E2793" s="250"/>
      <c r="F2793" s="251"/>
      <c r="G2793" s="250"/>
      <c r="H2793" s="252"/>
      <c r="I2793" s="252"/>
      <c r="J2793" s="250"/>
      <c r="K2793" s="250"/>
      <c r="L2793" s="250"/>
      <c r="M2793" s="250"/>
      <c r="N2793" s="250"/>
      <c r="O2793" s="258">
        <f t="shared" si="755"/>
        <v>0</v>
      </c>
      <c r="P2793" s="333"/>
      <c r="Q2793" s="271"/>
      <c r="R2793" s="319"/>
      <c r="S2793" s="335"/>
      <c r="T2793" s="333"/>
      <c r="U2793" s="321"/>
      <c r="V2793" s="345"/>
      <c r="W2793" s="343"/>
      <c r="X2793" s="321"/>
      <c r="Y2793" s="319"/>
      <c r="Z2793" s="319"/>
      <c r="AA2793" s="319"/>
      <c r="AB2793" s="273"/>
      <c r="AC2793" s="273"/>
      <c r="AD2793" s="250">
        <f>AD2792</f>
        <v>0</v>
      </c>
      <c r="AE2793" s="284" t="e">
        <f>VLOOKUP(AD2793,分类参数表!$I$2:$J$10,2,FALSE)</f>
        <v>#N/A</v>
      </c>
      <c r="AF2793" s="285"/>
      <c r="AG2793" s="271"/>
      <c r="AH2793" s="271"/>
      <c r="AI2793" s="271"/>
      <c r="AJ2793" s="271"/>
      <c r="AK2793" s="271"/>
      <c r="AL2793" s="271"/>
      <c r="AM2793" s="294"/>
      <c r="AN2793" s="295" t="e">
        <f t="shared" si="756"/>
        <v>#DIV/0!</v>
      </c>
      <c r="AO2793" s="299"/>
    </row>
    <row r="2794" spans="1:41" s="221" customFormat="1" ht="15" customHeight="1" x14ac:dyDescent="0.15">
      <c r="A2794" s="247"/>
      <c r="B2794" s="248">
        <f t="shared" si="760"/>
        <v>0</v>
      </c>
      <c r="C2794" s="249">
        <f t="shared" si="760"/>
        <v>0</v>
      </c>
      <c r="D2794" s="250">
        <f>D2793+1</f>
        <v>4</v>
      </c>
      <c r="E2794" s="250"/>
      <c r="F2794" s="251"/>
      <c r="G2794" s="250"/>
      <c r="H2794" s="250"/>
      <c r="I2794" s="250"/>
      <c r="J2794" s="250"/>
      <c r="K2794" s="250"/>
      <c r="L2794" s="250"/>
      <c r="M2794" s="250"/>
      <c r="N2794" s="250"/>
      <c r="O2794" s="258">
        <f t="shared" si="755"/>
        <v>0</v>
      </c>
      <c r="P2794" s="333"/>
      <c r="Q2794" s="271"/>
      <c r="R2794" s="319"/>
      <c r="S2794" s="335"/>
      <c r="T2794" s="333"/>
      <c r="U2794" s="321"/>
      <c r="V2794" s="345"/>
      <c r="W2794" s="343"/>
      <c r="X2794" s="321"/>
      <c r="Y2794" s="319"/>
      <c r="Z2794" s="319"/>
      <c r="AA2794" s="319"/>
      <c r="AB2794" s="272"/>
      <c r="AC2794" s="272"/>
      <c r="AD2794" s="250">
        <f>AD2793</f>
        <v>0</v>
      </c>
      <c r="AE2794" s="284" t="e">
        <f>VLOOKUP(AD2794,分类参数表!$I$2:$J$10,2,FALSE)</f>
        <v>#N/A</v>
      </c>
      <c r="AF2794" s="285"/>
      <c r="AG2794" s="271"/>
      <c r="AH2794" s="271"/>
      <c r="AI2794" s="271"/>
      <c r="AJ2794" s="271"/>
      <c r="AK2794" s="271"/>
      <c r="AL2794" s="271"/>
      <c r="AM2794" s="294"/>
      <c r="AN2794" s="295" t="e">
        <f t="shared" si="756"/>
        <v>#DIV/0!</v>
      </c>
      <c r="AO2794" s="299"/>
    </row>
    <row r="2795" spans="1:41" s="221" customFormat="1" ht="15" customHeight="1" x14ac:dyDescent="0.15">
      <c r="A2795" s="247"/>
      <c r="B2795" s="248">
        <f t="shared" si="760"/>
        <v>0</v>
      </c>
      <c r="C2795" s="249">
        <f t="shared" si="760"/>
        <v>0</v>
      </c>
      <c r="D2795" s="250">
        <f>D2794+1</f>
        <v>5</v>
      </c>
      <c r="E2795" s="250"/>
      <c r="F2795" s="251"/>
      <c r="G2795" s="250"/>
      <c r="H2795" s="250"/>
      <c r="I2795" s="250"/>
      <c r="J2795" s="250"/>
      <c r="K2795" s="250"/>
      <c r="L2795" s="250"/>
      <c r="M2795" s="250"/>
      <c r="N2795" s="250"/>
      <c r="O2795" s="258">
        <f t="shared" si="755"/>
        <v>0</v>
      </c>
      <c r="P2795" s="333"/>
      <c r="Q2795" s="271"/>
      <c r="R2795" s="319"/>
      <c r="S2795" s="335"/>
      <c r="T2795" s="333"/>
      <c r="U2795" s="321"/>
      <c r="V2795" s="345"/>
      <c r="W2795" s="343"/>
      <c r="X2795" s="321"/>
      <c r="Y2795" s="319"/>
      <c r="Z2795" s="319"/>
      <c r="AA2795" s="319"/>
      <c r="AB2795" s="272"/>
      <c r="AC2795" s="272"/>
      <c r="AD2795" s="250">
        <f>AD2794</f>
        <v>0</v>
      </c>
      <c r="AE2795" s="284" t="e">
        <f>VLOOKUP(AD2795,分类参数表!$I$2:$J$10,2,FALSE)</f>
        <v>#N/A</v>
      </c>
      <c r="AF2795" s="285"/>
      <c r="AG2795" s="271"/>
      <c r="AH2795" s="271"/>
      <c r="AI2795" s="271"/>
      <c r="AJ2795" s="271"/>
      <c r="AK2795" s="271"/>
      <c r="AL2795" s="271"/>
      <c r="AM2795" s="294"/>
      <c r="AN2795" s="295" t="e">
        <f t="shared" si="756"/>
        <v>#DIV/0!</v>
      </c>
      <c r="AO2795" s="299"/>
    </row>
    <row r="2796" spans="1:41" s="218" customFormat="1" ht="15" customHeight="1" x14ac:dyDescent="0.15">
      <c r="A2796" s="229"/>
      <c r="B2796" s="230"/>
      <c r="C2796" s="231"/>
      <c r="D2796" s="232">
        <v>1</v>
      </c>
      <c r="E2796" s="233"/>
      <c r="F2796" s="233"/>
      <c r="G2796" s="232"/>
      <c r="H2796" s="234"/>
      <c r="I2796" s="234"/>
      <c r="J2796" s="232"/>
      <c r="K2796" s="233"/>
      <c r="L2796" s="232"/>
      <c r="M2796" s="232"/>
      <c r="N2796" s="232"/>
      <c r="O2796" s="255">
        <f t="shared" si="755"/>
        <v>0</v>
      </c>
      <c r="P2796" s="322">
        <f>SUM(O2796:O2800)</f>
        <v>0</v>
      </c>
      <c r="Q2796" s="264"/>
      <c r="R2796" s="330">
        <f>SUMPRODUCT(Q2796:Q2800+0)</f>
        <v>0</v>
      </c>
      <c r="S2796" s="346" t="e">
        <f>R2796/P2796</f>
        <v>#DIV/0!</v>
      </c>
      <c r="T2796" s="322" t="e">
        <f>LOOKUP(S2796,{0.4,0.45,0.5,0.55,0.6,0.65,0.7,0.75,0.8,0.85,0.9,0.95,1},{0.1,0.175,0.25,0.325,0.4,0.475,0.55,0.625,0.7,0.775,0.85,0.925,1})</f>
        <v>#DIV/0!</v>
      </c>
      <c r="U2796" s="324"/>
      <c r="V2796" s="326"/>
      <c r="W2796" s="328"/>
      <c r="X2796" s="324"/>
      <c r="Y2796" s="330">
        <f>R2796-(V2796/10)-X2796</f>
        <v>0</v>
      </c>
      <c r="Z2796" s="330" t="e">
        <f>Y2796*T2796*AE2796</f>
        <v>#DIV/0!</v>
      </c>
      <c r="AA2796" s="330" t="e">
        <f>U2796-V2796+Z2796</f>
        <v>#DIV/0!</v>
      </c>
      <c r="AB2796" s="265"/>
      <c r="AC2796" s="265"/>
      <c r="AD2796" s="276"/>
      <c r="AE2796" s="277" t="e">
        <f>VLOOKUP(AD2796,分类参数表!$I$2:$J$10,2,FALSE)</f>
        <v>#N/A</v>
      </c>
      <c r="AF2796" s="278"/>
      <c r="AG2796" s="264"/>
      <c r="AH2796" s="264"/>
      <c r="AI2796" s="264"/>
      <c r="AJ2796" s="264"/>
      <c r="AK2796" s="264"/>
      <c r="AL2796" s="264"/>
      <c r="AM2796" s="288"/>
      <c r="AN2796" s="289" t="e">
        <f t="shared" si="756"/>
        <v>#DIV/0!</v>
      </c>
      <c r="AO2796" s="296"/>
    </row>
    <row r="2797" spans="1:41" s="219" customFormat="1" ht="15" customHeight="1" x14ac:dyDescent="0.15">
      <c r="A2797" s="235"/>
      <c r="B2797" s="236">
        <f t="shared" ref="B2797:C2800" si="761">B2796</f>
        <v>0</v>
      </c>
      <c r="C2797" s="237">
        <f t="shared" si="761"/>
        <v>0</v>
      </c>
      <c r="D2797" s="238">
        <f>D2796+1</f>
        <v>2</v>
      </c>
      <c r="E2797" s="238"/>
      <c r="F2797" s="239"/>
      <c r="G2797" s="238"/>
      <c r="H2797" s="240"/>
      <c r="I2797" s="240"/>
      <c r="J2797" s="238"/>
      <c r="K2797" s="238"/>
      <c r="L2797" s="238"/>
      <c r="M2797" s="238"/>
      <c r="N2797" s="238"/>
      <c r="O2797" s="256">
        <f t="shared" si="755"/>
        <v>0</v>
      </c>
      <c r="P2797" s="323"/>
      <c r="Q2797" s="266"/>
      <c r="R2797" s="331"/>
      <c r="S2797" s="347"/>
      <c r="T2797" s="323"/>
      <c r="U2797" s="325"/>
      <c r="V2797" s="327"/>
      <c r="W2797" s="329"/>
      <c r="X2797" s="325"/>
      <c r="Y2797" s="331"/>
      <c r="Z2797" s="331"/>
      <c r="AA2797" s="331"/>
      <c r="AB2797" s="267"/>
      <c r="AC2797" s="267"/>
      <c r="AD2797" s="238">
        <f>AD2796</f>
        <v>0</v>
      </c>
      <c r="AE2797" s="279" t="e">
        <f>VLOOKUP(AD2797,分类参数表!$I$2:$J$10,2,FALSE)</f>
        <v>#N/A</v>
      </c>
      <c r="AF2797" s="280"/>
      <c r="AG2797" s="266"/>
      <c r="AH2797" s="266"/>
      <c r="AI2797" s="266"/>
      <c r="AJ2797" s="266"/>
      <c r="AK2797" s="266"/>
      <c r="AL2797" s="266"/>
      <c r="AM2797" s="290"/>
      <c r="AN2797" s="291" t="e">
        <f t="shared" si="756"/>
        <v>#DIV/0!</v>
      </c>
      <c r="AO2797" s="297"/>
    </row>
    <row r="2798" spans="1:41" s="219" customFormat="1" ht="15" customHeight="1" x14ac:dyDescent="0.15">
      <c r="A2798" s="235"/>
      <c r="B2798" s="236">
        <f t="shared" si="761"/>
        <v>0</v>
      </c>
      <c r="C2798" s="237">
        <f t="shared" si="761"/>
        <v>0</v>
      </c>
      <c r="D2798" s="238">
        <f>D2797+1</f>
        <v>3</v>
      </c>
      <c r="E2798" s="238"/>
      <c r="F2798" s="239"/>
      <c r="G2798" s="238"/>
      <c r="H2798" s="240"/>
      <c r="I2798" s="240"/>
      <c r="J2798" s="238"/>
      <c r="K2798" s="238"/>
      <c r="L2798" s="238"/>
      <c r="M2798" s="238"/>
      <c r="N2798" s="238"/>
      <c r="O2798" s="256">
        <f t="shared" si="755"/>
        <v>0</v>
      </c>
      <c r="P2798" s="323"/>
      <c r="Q2798" s="266"/>
      <c r="R2798" s="331"/>
      <c r="S2798" s="347"/>
      <c r="T2798" s="323"/>
      <c r="U2798" s="325"/>
      <c r="V2798" s="327"/>
      <c r="W2798" s="329"/>
      <c r="X2798" s="325"/>
      <c r="Y2798" s="331"/>
      <c r="Z2798" s="331"/>
      <c r="AA2798" s="331"/>
      <c r="AB2798" s="268"/>
      <c r="AC2798" s="268"/>
      <c r="AD2798" s="238">
        <f>AD2797</f>
        <v>0</v>
      </c>
      <c r="AE2798" s="279" t="e">
        <f>VLOOKUP(AD2798,分类参数表!$I$2:$J$10,2,FALSE)</f>
        <v>#N/A</v>
      </c>
      <c r="AF2798" s="280"/>
      <c r="AG2798" s="266"/>
      <c r="AH2798" s="266"/>
      <c r="AI2798" s="266"/>
      <c r="AJ2798" s="266"/>
      <c r="AK2798" s="266"/>
      <c r="AL2798" s="266"/>
      <c r="AM2798" s="290"/>
      <c r="AN2798" s="291" t="e">
        <f t="shared" si="756"/>
        <v>#DIV/0!</v>
      </c>
      <c r="AO2798" s="297"/>
    </row>
    <row r="2799" spans="1:41" s="219" customFormat="1" ht="15" customHeight="1" x14ac:dyDescent="0.15">
      <c r="A2799" s="235"/>
      <c r="B2799" s="236">
        <f t="shared" si="761"/>
        <v>0</v>
      </c>
      <c r="C2799" s="237">
        <f t="shared" si="761"/>
        <v>0</v>
      </c>
      <c r="D2799" s="238">
        <f>D2798+1</f>
        <v>4</v>
      </c>
      <c r="E2799" s="238"/>
      <c r="F2799" s="239"/>
      <c r="G2799" s="238"/>
      <c r="H2799" s="238"/>
      <c r="I2799" s="238"/>
      <c r="J2799" s="238"/>
      <c r="K2799" s="238"/>
      <c r="L2799" s="238"/>
      <c r="M2799" s="238"/>
      <c r="N2799" s="238"/>
      <c r="O2799" s="256">
        <f t="shared" si="755"/>
        <v>0</v>
      </c>
      <c r="P2799" s="323"/>
      <c r="Q2799" s="266"/>
      <c r="R2799" s="331"/>
      <c r="S2799" s="347"/>
      <c r="T2799" s="323"/>
      <c r="U2799" s="325"/>
      <c r="V2799" s="327"/>
      <c r="W2799" s="329"/>
      <c r="X2799" s="325"/>
      <c r="Y2799" s="331"/>
      <c r="Z2799" s="331"/>
      <c r="AA2799" s="331"/>
      <c r="AB2799" s="267"/>
      <c r="AC2799" s="267"/>
      <c r="AD2799" s="238">
        <f>AD2798</f>
        <v>0</v>
      </c>
      <c r="AE2799" s="279" t="e">
        <f>VLOOKUP(AD2799,分类参数表!$I$2:$J$10,2,FALSE)</f>
        <v>#N/A</v>
      </c>
      <c r="AF2799" s="280"/>
      <c r="AG2799" s="266"/>
      <c r="AH2799" s="266"/>
      <c r="AI2799" s="266"/>
      <c r="AJ2799" s="266"/>
      <c r="AK2799" s="266"/>
      <c r="AL2799" s="266"/>
      <c r="AM2799" s="290"/>
      <c r="AN2799" s="291" t="e">
        <f t="shared" si="756"/>
        <v>#DIV/0!</v>
      </c>
      <c r="AO2799" s="297"/>
    </row>
    <row r="2800" spans="1:41" s="219" customFormat="1" ht="15" customHeight="1" x14ac:dyDescent="0.15">
      <c r="A2800" s="235"/>
      <c r="B2800" s="236">
        <f t="shared" si="761"/>
        <v>0</v>
      </c>
      <c r="C2800" s="237">
        <f t="shared" si="761"/>
        <v>0</v>
      </c>
      <c r="D2800" s="238">
        <f>D2799+1</f>
        <v>5</v>
      </c>
      <c r="E2800" s="238"/>
      <c r="F2800" s="239"/>
      <c r="G2800" s="238"/>
      <c r="H2800" s="238"/>
      <c r="I2800" s="238"/>
      <c r="J2800" s="238"/>
      <c r="K2800" s="238"/>
      <c r="L2800" s="238"/>
      <c r="M2800" s="238"/>
      <c r="N2800" s="238"/>
      <c r="O2800" s="256">
        <f t="shared" si="755"/>
        <v>0</v>
      </c>
      <c r="P2800" s="323"/>
      <c r="Q2800" s="266"/>
      <c r="R2800" s="331"/>
      <c r="S2800" s="347"/>
      <c r="T2800" s="323"/>
      <c r="U2800" s="325"/>
      <c r="V2800" s="327"/>
      <c r="W2800" s="329"/>
      <c r="X2800" s="325"/>
      <c r="Y2800" s="331"/>
      <c r="Z2800" s="331"/>
      <c r="AA2800" s="331"/>
      <c r="AB2800" s="267"/>
      <c r="AC2800" s="267"/>
      <c r="AD2800" s="238">
        <f>AD2799</f>
        <v>0</v>
      </c>
      <c r="AE2800" s="279" t="e">
        <f>VLOOKUP(AD2800,分类参数表!$I$2:$J$10,2,FALSE)</f>
        <v>#N/A</v>
      </c>
      <c r="AF2800" s="280"/>
      <c r="AG2800" s="266"/>
      <c r="AH2800" s="266"/>
      <c r="AI2800" s="266"/>
      <c r="AJ2800" s="266"/>
      <c r="AK2800" s="266"/>
      <c r="AL2800" s="266"/>
      <c r="AM2800" s="290"/>
      <c r="AN2800" s="291" t="e">
        <f t="shared" si="756"/>
        <v>#DIV/0!</v>
      </c>
      <c r="AO2800" s="297"/>
    </row>
    <row r="2801" spans="1:41" x14ac:dyDescent="0.15">
      <c r="A2801" s="253"/>
      <c r="B2801" s="38"/>
      <c r="C2801" s="37"/>
      <c r="D2801" s="38"/>
      <c r="E2801" s="38"/>
      <c r="F2801" s="38"/>
      <c r="G2801" s="38"/>
      <c r="H2801" s="38"/>
      <c r="I2801" s="38"/>
      <c r="J2801" s="38"/>
      <c r="K2801" s="38"/>
      <c r="L2801" s="38"/>
      <c r="M2801" s="38"/>
      <c r="N2801" s="38"/>
      <c r="O2801" s="38"/>
      <c r="P2801" s="38"/>
      <c r="Q2801" s="67"/>
      <c r="R2801" s="38"/>
      <c r="S2801" s="38"/>
      <c r="T2801" s="38"/>
      <c r="U2801" s="38"/>
      <c r="V2801" s="68"/>
      <c r="W2801" s="67"/>
      <c r="X2801" s="38"/>
      <c r="Y2801" s="68"/>
      <c r="Z2801" s="68"/>
      <c r="AA2801" s="68"/>
      <c r="AB2801" s="68"/>
      <c r="AC2801" s="68"/>
      <c r="AD2801" s="38"/>
      <c r="AE2801" s="286"/>
      <c r="AF2801" s="38"/>
      <c r="AG2801" s="38"/>
      <c r="AH2801" s="38"/>
      <c r="AI2801" s="38"/>
      <c r="AJ2801" s="38"/>
      <c r="AK2801" s="38"/>
      <c r="AL2801" s="38"/>
      <c r="AM2801" s="68"/>
      <c r="AN2801" s="90"/>
      <c r="AO2801" s="98"/>
    </row>
    <row r="2802" spans="1:41" s="218" customFormat="1" ht="15" customHeight="1" x14ac:dyDescent="0.15">
      <c r="A2802" s="229"/>
      <c r="B2802" s="230"/>
      <c r="C2802" s="231"/>
      <c r="D2802" s="232">
        <v>1</v>
      </c>
      <c r="E2802" s="233"/>
      <c r="F2802" s="233"/>
      <c r="G2802" s="232"/>
      <c r="H2802" s="234"/>
      <c r="I2802" s="234"/>
      <c r="J2802" s="232"/>
      <c r="K2802" s="233"/>
      <c r="L2802" s="232"/>
      <c r="M2802" s="232"/>
      <c r="N2802" s="232"/>
      <c r="O2802" s="255">
        <f t="shared" ref="O2802:O2826" si="762">N2802*M2802</f>
        <v>0</v>
      </c>
      <c r="P2802" s="322">
        <f>SUM(O2802:O2806)</f>
        <v>0</v>
      </c>
      <c r="Q2802" s="264"/>
      <c r="R2802" s="330">
        <f>SUMPRODUCT(Q2802:Q2806+0)</f>
        <v>0</v>
      </c>
      <c r="S2802" s="346" t="e">
        <f>R2802/P2802</f>
        <v>#DIV/0!</v>
      </c>
      <c r="T2802" s="322" t="e">
        <f>LOOKUP(S2802,{0.4,0.45,0.5,0.55,0.6,0.65,0.7,0.75,0.8,0.85,0.9,0.95,1},{0.1,0.175,0.25,0.325,0.4,0.475,0.55,0.625,0.7,0.775,0.85,0.925,1})</f>
        <v>#DIV/0!</v>
      </c>
      <c r="U2802" s="324"/>
      <c r="V2802" s="326"/>
      <c r="W2802" s="328"/>
      <c r="X2802" s="324"/>
      <c r="Y2802" s="330">
        <f>R2802-(V2802/10)-X2802</f>
        <v>0</v>
      </c>
      <c r="Z2802" s="330" t="e">
        <f>Y2802*T2802*AE2802</f>
        <v>#DIV/0!</v>
      </c>
      <c r="AA2802" s="330" t="e">
        <f>U2802-V2802+Z2802</f>
        <v>#DIV/0!</v>
      </c>
      <c r="AB2802" s="265"/>
      <c r="AC2802" s="265"/>
      <c r="AD2802" s="276"/>
      <c r="AE2802" s="277" t="e">
        <f>VLOOKUP(AD2802,分类参数表!$I$2:$J$10,2,FALSE)</f>
        <v>#N/A</v>
      </c>
      <c r="AF2802" s="278"/>
      <c r="AG2802" s="264"/>
      <c r="AH2802" s="264"/>
      <c r="AI2802" s="264"/>
      <c r="AJ2802" s="264"/>
      <c r="AK2802" s="264"/>
      <c r="AL2802" s="264"/>
      <c r="AM2802" s="288"/>
      <c r="AN2802" s="289" t="e">
        <f t="shared" ref="AN2802:AN2826" si="763">(Q2802-AM2802)/M2802/N2802</f>
        <v>#DIV/0!</v>
      </c>
      <c r="AO2802" s="296"/>
    </row>
    <row r="2803" spans="1:41" s="219" customFormat="1" ht="15" customHeight="1" x14ac:dyDescent="0.15">
      <c r="A2803" s="235"/>
      <c r="B2803" s="236">
        <f t="shared" ref="B2803:C2806" si="764">B2802</f>
        <v>0</v>
      </c>
      <c r="C2803" s="237">
        <f t="shared" si="764"/>
        <v>0</v>
      </c>
      <c r="D2803" s="238">
        <f>D2802+1</f>
        <v>2</v>
      </c>
      <c r="E2803" s="238"/>
      <c r="F2803" s="239"/>
      <c r="G2803" s="238"/>
      <c r="H2803" s="240"/>
      <c r="I2803" s="240"/>
      <c r="J2803" s="238"/>
      <c r="K2803" s="238"/>
      <c r="L2803" s="238"/>
      <c r="M2803" s="238"/>
      <c r="N2803" s="238"/>
      <c r="O2803" s="256">
        <f t="shared" si="762"/>
        <v>0</v>
      </c>
      <c r="P2803" s="323"/>
      <c r="Q2803" s="266"/>
      <c r="R2803" s="331"/>
      <c r="S2803" s="347"/>
      <c r="T2803" s="323"/>
      <c r="U2803" s="325"/>
      <c r="V2803" s="327"/>
      <c r="W2803" s="329"/>
      <c r="X2803" s="325"/>
      <c r="Y2803" s="331"/>
      <c r="Z2803" s="331"/>
      <c r="AA2803" s="331"/>
      <c r="AB2803" s="267"/>
      <c r="AC2803" s="267"/>
      <c r="AD2803" s="238">
        <f>AD2802</f>
        <v>0</v>
      </c>
      <c r="AE2803" s="279" t="e">
        <f>VLOOKUP(AD2803,分类参数表!$I$2:$J$10,2,FALSE)</f>
        <v>#N/A</v>
      </c>
      <c r="AF2803" s="280"/>
      <c r="AG2803" s="266"/>
      <c r="AH2803" s="266"/>
      <c r="AI2803" s="266"/>
      <c r="AJ2803" s="266"/>
      <c r="AK2803" s="266"/>
      <c r="AL2803" s="266"/>
      <c r="AM2803" s="290"/>
      <c r="AN2803" s="291" t="e">
        <f t="shared" si="763"/>
        <v>#DIV/0!</v>
      </c>
      <c r="AO2803" s="297"/>
    </row>
    <row r="2804" spans="1:41" s="219" customFormat="1" ht="15" customHeight="1" x14ac:dyDescent="0.15">
      <c r="A2804" s="235"/>
      <c r="B2804" s="236">
        <f t="shared" si="764"/>
        <v>0</v>
      </c>
      <c r="C2804" s="237">
        <f t="shared" si="764"/>
        <v>0</v>
      </c>
      <c r="D2804" s="238">
        <f>D2803+1</f>
        <v>3</v>
      </c>
      <c r="E2804" s="238"/>
      <c r="F2804" s="239"/>
      <c r="G2804" s="238"/>
      <c r="H2804" s="240"/>
      <c r="I2804" s="240"/>
      <c r="J2804" s="238"/>
      <c r="K2804" s="238"/>
      <c r="L2804" s="238"/>
      <c r="M2804" s="238"/>
      <c r="N2804" s="238"/>
      <c r="O2804" s="256">
        <f t="shared" si="762"/>
        <v>0</v>
      </c>
      <c r="P2804" s="323"/>
      <c r="Q2804" s="266"/>
      <c r="R2804" s="331"/>
      <c r="S2804" s="347"/>
      <c r="T2804" s="323"/>
      <c r="U2804" s="325"/>
      <c r="V2804" s="327"/>
      <c r="W2804" s="329"/>
      <c r="X2804" s="325"/>
      <c r="Y2804" s="331"/>
      <c r="Z2804" s="331"/>
      <c r="AA2804" s="331"/>
      <c r="AB2804" s="268"/>
      <c r="AC2804" s="268"/>
      <c r="AD2804" s="238">
        <f>AD2803</f>
        <v>0</v>
      </c>
      <c r="AE2804" s="279" t="e">
        <f>VLOOKUP(AD2804,分类参数表!$I$2:$J$10,2,FALSE)</f>
        <v>#N/A</v>
      </c>
      <c r="AF2804" s="280"/>
      <c r="AG2804" s="266"/>
      <c r="AH2804" s="266"/>
      <c r="AI2804" s="266"/>
      <c r="AJ2804" s="266"/>
      <c r="AK2804" s="266"/>
      <c r="AL2804" s="266"/>
      <c r="AM2804" s="290"/>
      <c r="AN2804" s="291" t="e">
        <f t="shared" si="763"/>
        <v>#DIV/0!</v>
      </c>
      <c r="AO2804" s="297"/>
    </row>
    <row r="2805" spans="1:41" s="219" customFormat="1" ht="15" customHeight="1" x14ac:dyDescent="0.15">
      <c r="A2805" s="235"/>
      <c r="B2805" s="236">
        <f t="shared" si="764"/>
        <v>0</v>
      </c>
      <c r="C2805" s="237">
        <f t="shared" si="764"/>
        <v>0</v>
      </c>
      <c r="D2805" s="238">
        <f>D2804+1</f>
        <v>4</v>
      </c>
      <c r="E2805" s="238"/>
      <c r="F2805" s="239"/>
      <c r="G2805" s="238"/>
      <c r="H2805" s="238"/>
      <c r="I2805" s="238"/>
      <c r="J2805" s="238"/>
      <c r="K2805" s="238"/>
      <c r="L2805" s="238"/>
      <c r="M2805" s="238"/>
      <c r="N2805" s="238"/>
      <c r="O2805" s="256">
        <f t="shared" si="762"/>
        <v>0</v>
      </c>
      <c r="P2805" s="323"/>
      <c r="Q2805" s="266"/>
      <c r="R2805" s="331"/>
      <c r="S2805" s="347"/>
      <c r="T2805" s="323"/>
      <c r="U2805" s="325"/>
      <c r="V2805" s="327"/>
      <c r="W2805" s="329"/>
      <c r="X2805" s="325"/>
      <c r="Y2805" s="331"/>
      <c r="Z2805" s="331"/>
      <c r="AA2805" s="331"/>
      <c r="AB2805" s="267"/>
      <c r="AC2805" s="267"/>
      <c r="AD2805" s="238">
        <f>AD2804</f>
        <v>0</v>
      </c>
      <c r="AE2805" s="279" t="e">
        <f>VLOOKUP(AD2805,分类参数表!$I$2:$J$10,2,FALSE)</f>
        <v>#N/A</v>
      </c>
      <c r="AF2805" s="280"/>
      <c r="AG2805" s="266"/>
      <c r="AH2805" s="266"/>
      <c r="AI2805" s="266"/>
      <c r="AJ2805" s="266"/>
      <c r="AK2805" s="266"/>
      <c r="AL2805" s="266"/>
      <c r="AM2805" s="290"/>
      <c r="AN2805" s="291" t="e">
        <f t="shared" si="763"/>
        <v>#DIV/0!</v>
      </c>
      <c r="AO2805" s="297"/>
    </row>
    <row r="2806" spans="1:41" s="219" customFormat="1" ht="15" customHeight="1" x14ac:dyDescent="0.15">
      <c r="A2806" s="235"/>
      <c r="B2806" s="236">
        <f t="shared" si="764"/>
        <v>0</v>
      </c>
      <c r="C2806" s="237">
        <f t="shared" si="764"/>
        <v>0</v>
      </c>
      <c r="D2806" s="238">
        <f>D2805+1</f>
        <v>5</v>
      </c>
      <c r="E2806" s="238"/>
      <c r="F2806" s="239"/>
      <c r="G2806" s="238"/>
      <c r="H2806" s="238"/>
      <c r="I2806" s="238"/>
      <c r="J2806" s="238"/>
      <c r="K2806" s="238"/>
      <c r="L2806" s="238"/>
      <c r="M2806" s="238"/>
      <c r="N2806" s="238"/>
      <c r="O2806" s="256">
        <f t="shared" si="762"/>
        <v>0</v>
      </c>
      <c r="P2806" s="323"/>
      <c r="Q2806" s="266"/>
      <c r="R2806" s="331"/>
      <c r="S2806" s="347"/>
      <c r="T2806" s="323"/>
      <c r="U2806" s="325"/>
      <c r="V2806" s="327"/>
      <c r="W2806" s="329"/>
      <c r="X2806" s="325"/>
      <c r="Y2806" s="331"/>
      <c r="Z2806" s="331"/>
      <c r="AA2806" s="331"/>
      <c r="AB2806" s="267"/>
      <c r="AC2806" s="267"/>
      <c r="AD2806" s="238">
        <f>AD2805</f>
        <v>0</v>
      </c>
      <c r="AE2806" s="279" t="e">
        <f>VLOOKUP(AD2806,分类参数表!$I$2:$J$10,2,FALSE)</f>
        <v>#N/A</v>
      </c>
      <c r="AF2806" s="280"/>
      <c r="AG2806" s="266"/>
      <c r="AH2806" s="266"/>
      <c r="AI2806" s="266"/>
      <c r="AJ2806" s="266"/>
      <c r="AK2806" s="266"/>
      <c r="AL2806" s="266"/>
      <c r="AM2806" s="290"/>
      <c r="AN2806" s="291" t="e">
        <f t="shared" si="763"/>
        <v>#DIV/0!</v>
      </c>
      <c r="AO2806" s="297"/>
    </row>
    <row r="2807" spans="1:41" s="220" customFormat="1" ht="15" customHeight="1" x14ac:dyDescent="0.15">
      <c r="A2807" s="241"/>
      <c r="B2807" s="242"/>
      <c r="C2807" s="243"/>
      <c r="D2807" s="244">
        <v>1</v>
      </c>
      <c r="E2807" s="245"/>
      <c r="F2807" s="245"/>
      <c r="G2807" s="244"/>
      <c r="H2807" s="246"/>
      <c r="I2807" s="246"/>
      <c r="J2807" s="244"/>
      <c r="K2807" s="245"/>
      <c r="L2807" s="244"/>
      <c r="M2807" s="244"/>
      <c r="N2807" s="244"/>
      <c r="O2807" s="257">
        <f t="shared" si="762"/>
        <v>0</v>
      </c>
      <c r="P2807" s="332">
        <f>SUM(O2807:O2811)</f>
        <v>0</v>
      </c>
      <c r="Q2807" s="269"/>
      <c r="R2807" s="318">
        <f>SUMPRODUCT(Q2807:Q2811+0)</f>
        <v>0</v>
      </c>
      <c r="S2807" s="334" t="e">
        <f>R2807/P2807</f>
        <v>#DIV/0!</v>
      </c>
      <c r="T2807" s="332" t="e">
        <f>LOOKUP(S2807,{0.4,0.45,0.5,0.55,0.6,0.65,0.7,0.75,0.8,0.85,0.9,0.95,1},{0.1,0.175,0.25,0.325,0.4,0.475,0.55,0.625,0.7,0.775,0.85,0.925,1})</f>
        <v>#DIV/0!</v>
      </c>
      <c r="U2807" s="320"/>
      <c r="V2807" s="344"/>
      <c r="W2807" s="342"/>
      <c r="X2807" s="320"/>
      <c r="Y2807" s="318">
        <f>R2807-(V2807/10)-X2807</f>
        <v>0</v>
      </c>
      <c r="Z2807" s="318" t="e">
        <f>Y2807*T2807*AE2807</f>
        <v>#DIV/0!</v>
      </c>
      <c r="AA2807" s="318" t="e">
        <f>U2807-V2807+Z2807</f>
        <v>#DIV/0!</v>
      </c>
      <c r="AB2807" s="270"/>
      <c r="AC2807" s="270"/>
      <c r="AD2807" s="281"/>
      <c r="AE2807" s="282" t="e">
        <f>VLOOKUP(AD2807,分类参数表!$I$2:$J$10,2,FALSE)</f>
        <v>#N/A</v>
      </c>
      <c r="AF2807" s="283"/>
      <c r="AG2807" s="269"/>
      <c r="AH2807" s="269"/>
      <c r="AI2807" s="269"/>
      <c r="AJ2807" s="269"/>
      <c r="AK2807" s="269"/>
      <c r="AL2807" s="269"/>
      <c r="AM2807" s="292"/>
      <c r="AN2807" s="293" t="e">
        <f t="shared" si="763"/>
        <v>#DIV/0!</v>
      </c>
      <c r="AO2807" s="298"/>
    </row>
    <row r="2808" spans="1:41" s="221" customFormat="1" ht="15" customHeight="1" x14ac:dyDescent="0.15">
      <c r="A2808" s="247"/>
      <c r="B2808" s="248">
        <f t="shared" ref="B2808:C2811" si="765">B2807</f>
        <v>0</v>
      </c>
      <c r="C2808" s="249">
        <f t="shared" si="765"/>
        <v>0</v>
      </c>
      <c r="D2808" s="250">
        <f>D2807+1</f>
        <v>2</v>
      </c>
      <c r="E2808" s="250"/>
      <c r="F2808" s="251"/>
      <c r="G2808" s="250"/>
      <c r="H2808" s="252"/>
      <c r="I2808" s="252"/>
      <c r="J2808" s="250"/>
      <c r="K2808" s="250"/>
      <c r="L2808" s="250"/>
      <c r="M2808" s="250"/>
      <c r="N2808" s="250"/>
      <c r="O2808" s="258">
        <f t="shared" si="762"/>
        <v>0</v>
      </c>
      <c r="P2808" s="333"/>
      <c r="Q2808" s="271"/>
      <c r="R2808" s="319"/>
      <c r="S2808" s="335"/>
      <c r="T2808" s="333"/>
      <c r="U2808" s="321"/>
      <c r="V2808" s="345"/>
      <c r="W2808" s="343"/>
      <c r="X2808" s="321"/>
      <c r="Y2808" s="319"/>
      <c r="Z2808" s="319"/>
      <c r="AA2808" s="319"/>
      <c r="AB2808" s="272"/>
      <c r="AC2808" s="272"/>
      <c r="AD2808" s="250">
        <f>AD2807</f>
        <v>0</v>
      </c>
      <c r="AE2808" s="284" t="e">
        <f>VLOOKUP(AD2808,分类参数表!$I$2:$J$10,2,FALSE)</f>
        <v>#N/A</v>
      </c>
      <c r="AF2808" s="285"/>
      <c r="AG2808" s="271"/>
      <c r="AH2808" s="271"/>
      <c r="AI2808" s="271"/>
      <c r="AJ2808" s="271"/>
      <c r="AK2808" s="271"/>
      <c r="AL2808" s="271"/>
      <c r="AM2808" s="294"/>
      <c r="AN2808" s="295" t="e">
        <f t="shared" si="763"/>
        <v>#DIV/0!</v>
      </c>
      <c r="AO2808" s="299"/>
    </row>
    <row r="2809" spans="1:41" s="221" customFormat="1" ht="15" customHeight="1" x14ac:dyDescent="0.15">
      <c r="A2809" s="247"/>
      <c r="B2809" s="248">
        <f t="shared" si="765"/>
        <v>0</v>
      </c>
      <c r="C2809" s="249">
        <f t="shared" si="765"/>
        <v>0</v>
      </c>
      <c r="D2809" s="250">
        <f>D2808+1</f>
        <v>3</v>
      </c>
      <c r="E2809" s="250"/>
      <c r="F2809" s="251"/>
      <c r="G2809" s="250"/>
      <c r="H2809" s="252"/>
      <c r="I2809" s="252"/>
      <c r="J2809" s="250"/>
      <c r="K2809" s="250"/>
      <c r="L2809" s="250"/>
      <c r="M2809" s="250"/>
      <c r="N2809" s="250"/>
      <c r="O2809" s="258">
        <f t="shared" si="762"/>
        <v>0</v>
      </c>
      <c r="P2809" s="333"/>
      <c r="Q2809" s="271"/>
      <c r="R2809" s="319"/>
      <c r="S2809" s="335"/>
      <c r="T2809" s="333"/>
      <c r="U2809" s="321"/>
      <c r="V2809" s="345"/>
      <c r="W2809" s="343"/>
      <c r="X2809" s="321"/>
      <c r="Y2809" s="319"/>
      <c r="Z2809" s="319"/>
      <c r="AA2809" s="319"/>
      <c r="AB2809" s="273"/>
      <c r="AC2809" s="273"/>
      <c r="AD2809" s="250">
        <f>AD2808</f>
        <v>0</v>
      </c>
      <c r="AE2809" s="284" t="e">
        <f>VLOOKUP(AD2809,分类参数表!$I$2:$J$10,2,FALSE)</f>
        <v>#N/A</v>
      </c>
      <c r="AF2809" s="285"/>
      <c r="AG2809" s="271"/>
      <c r="AH2809" s="271"/>
      <c r="AI2809" s="271"/>
      <c r="AJ2809" s="271"/>
      <c r="AK2809" s="271"/>
      <c r="AL2809" s="271"/>
      <c r="AM2809" s="294"/>
      <c r="AN2809" s="295" t="e">
        <f t="shared" si="763"/>
        <v>#DIV/0!</v>
      </c>
      <c r="AO2809" s="299"/>
    </row>
    <row r="2810" spans="1:41" s="221" customFormat="1" ht="15" customHeight="1" x14ac:dyDescent="0.15">
      <c r="A2810" s="247"/>
      <c r="B2810" s="248">
        <f t="shared" si="765"/>
        <v>0</v>
      </c>
      <c r="C2810" s="249">
        <f t="shared" si="765"/>
        <v>0</v>
      </c>
      <c r="D2810" s="250">
        <f>D2809+1</f>
        <v>4</v>
      </c>
      <c r="E2810" s="250"/>
      <c r="F2810" s="251"/>
      <c r="G2810" s="250"/>
      <c r="H2810" s="250"/>
      <c r="I2810" s="250"/>
      <c r="J2810" s="250"/>
      <c r="K2810" s="250"/>
      <c r="L2810" s="250"/>
      <c r="M2810" s="250"/>
      <c r="N2810" s="250"/>
      <c r="O2810" s="258">
        <f t="shared" si="762"/>
        <v>0</v>
      </c>
      <c r="P2810" s="333"/>
      <c r="Q2810" s="271"/>
      <c r="R2810" s="319"/>
      <c r="S2810" s="335"/>
      <c r="T2810" s="333"/>
      <c r="U2810" s="321"/>
      <c r="V2810" s="345"/>
      <c r="W2810" s="343"/>
      <c r="X2810" s="321"/>
      <c r="Y2810" s="319"/>
      <c r="Z2810" s="319"/>
      <c r="AA2810" s="319"/>
      <c r="AB2810" s="272"/>
      <c r="AC2810" s="272"/>
      <c r="AD2810" s="250">
        <f>AD2809</f>
        <v>0</v>
      </c>
      <c r="AE2810" s="284" t="e">
        <f>VLOOKUP(AD2810,分类参数表!$I$2:$J$10,2,FALSE)</f>
        <v>#N/A</v>
      </c>
      <c r="AF2810" s="285"/>
      <c r="AG2810" s="271"/>
      <c r="AH2810" s="271"/>
      <c r="AI2810" s="271"/>
      <c r="AJ2810" s="271"/>
      <c r="AK2810" s="271"/>
      <c r="AL2810" s="271"/>
      <c r="AM2810" s="294"/>
      <c r="AN2810" s="295" t="e">
        <f t="shared" si="763"/>
        <v>#DIV/0!</v>
      </c>
      <c r="AO2810" s="299"/>
    </row>
    <row r="2811" spans="1:41" s="221" customFormat="1" ht="15" customHeight="1" x14ac:dyDescent="0.15">
      <c r="A2811" s="247"/>
      <c r="B2811" s="248">
        <f t="shared" si="765"/>
        <v>0</v>
      </c>
      <c r="C2811" s="249">
        <f t="shared" si="765"/>
        <v>0</v>
      </c>
      <c r="D2811" s="250">
        <f>D2810+1</f>
        <v>5</v>
      </c>
      <c r="E2811" s="250"/>
      <c r="F2811" s="251"/>
      <c r="G2811" s="250"/>
      <c r="H2811" s="250"/>
      <c r="I2811" s="250"/>
      <c r="J2811" s="250"/>
      <c r="K2811" s="250"/>
      <c r="L2811" s="250"/>
      <c r="M2811" s="250"/>
      <c r="N2811" s="250"/>
      <c r="O2811" s="258">
        <f t="shared" si="762"/>
        <v>0</v>
      </c>
      <c r="P2811" s="333"/>
      <c r="Q2811" s="271"/>
      <c r="R2811" s="319"/>
      <c r="S2811" s="335"/>
      <c r="T2811" s="333"/>
      <c r="U2811" s="321"/>
      <c r="V2811" s="345"/>
      <c r="W2811" s="343"/>
      <c r="X2811" s="321"/>
      <c r="Y2811" s="319"/>
      <c r="Z2811" s="319"/>
      <c r="AA2811" s="319"/>
      <c r="AB2811" s="272"/>
      <c r="AC2811" s="272"/>
      <c r="AD2811" s="250">
        <f>AD2810</f>
        <v>0</v>
      </c>
      <c r="AE2811" s="284" t="e">
        <f>VLOOKUP(AD2811,分类参数表!$I$2:$J$10,2,FALSE)</f>
        <v>#N/A</v>
      </c>
      <c r="AF2811" s="285"/>
      <c r="AG2811" s="271"/>
      <c r="AH2811" s="271"/>
      <c r="AI2811" s="271"/>
      <c r="AJ2811" s="271"/>
      <c r="AK2811" s="271"/>
      <c r="AL2811" s="271"/>
      <c r="AM2811" s="294"/>
      <c r="AN2811" s="295" t="e">
        <f t="shared" si="763"/>
        <v>#DIV/0!</v>
      </c>
      <c r="AO2811" s="299"/>
    </row>
    <row r="2812" spans="1:41" s="218" customFormat="1" ht="15" customHeight="1" x14ac:dyDescent="0.15">
      <c r="A2812" s="229"/>
      <c r="B2812" s="230"/>
      <c r="C2812" s="231"/>
      <c r="D2812" s="232">
        <v>1</v>
      </c>
      <c r="E2812" s="233"/>
      <c r="F2812" s="233"/>
      <c r="G2812" s="232"/>
      <c r="H2812" s="234"/>
      <c r="I2812" s="234"/>
      <c r="J2812" s="232"/>
      <c r="K2812" s="233"/>
      <c r="L2812" s="232"/>
      <c r="M2812" s="232"/>
      <c r="N2812" s="232"/>
      <c r="O2812" s="255">
        <f t="shared" si="762"/>
        <v>0</v>
      </c>
      <c r="P2812" s="322">
        <f>SUM(O2812:O2816)</f>
        <v>0</v>
      </c>
      <c r="Q2812" s="264"/>
      <c r="R2812" s="330">
        <f>SUMPRODUCT(Q2812:Q2816+0)</f>
        <v>0</v>
      </c>
      <c r="S2812" s="346" t="e">
        <f>R2812/P2812</f>
        <v>#DIV/0!</v>
      </c>
      <c r="T2812" s="322" t="e">
        <f>LOOKUP(S2812,{0.4,0.45,0.5,0.55,0.6,0.65,0.7,0.75,0.8,0.85,0.9,0.95,1},{0.1,0.175,0.25,0.325,0.4,0.475,0.55,0.625,0.7,0.775,0.85,0.925,1})</f>
        <v>#DIV/0!</v>
      </c>
      <c r="U2812" s="324"/>
      <c r="V2812" s="326"/>
      <c r="W2812" s="328"/>
      <c r="X2812" s="324"/>
      <c r="Y2812" s="330">
        <f>R2812-(V2812/10)-X2812</f>
        <v>0</v>
      </c>
      <c r="Z2812" s="330" t="e">
        <f>Y2812*T2812*AE2812</f>
        <v>#DIV/0!</v>
      </c>
      <c r="AA2812" s="330" t="e">
        <f>U2812-V2812+Z2812</f>
        <v>#DIV/0!</v>
      </c>
      <c r="AB2812" s="265"/>
      <c r="AC2812" s="265"/>
      <c r="AD2812" s="276"/>
      <c r="AE2812" s="277" t="e">
        <f>VLOOKUP(AD2812,分类参数表!$I$2:$J$10,2,FALSE)</f>
        <v>#N/A</v>
      </c>
      <c r="AF2812" s="278"/>
      <c r="AG2812" s="264"/>
      <c r="AH2812" s="264"/>
      <c r="AI2812" s="264"/>
      <c r="AJ2812" s="264"/>
      <c r="AK2812" s="264"/>
      <c r="AL2812" s="264"/>
      <c r="AM2812" s="288"/>
      <c r="AN2812" s="289" t="e">
        <f t="shared" si="763"/>
        <v>#DIV/0!</v>
      </c>
      <c r="AO2812" s="296"/>
    </row>
    <row r="2813" spans="1:41" s="219" customFormat="1" ht="15" customHeight="1" x14ac:dyDescent="0.15">
      <c r="A2813" s="235"/>
      <c r="B2813" s="236">
        <f t="shared" ref="B2813:C2816" si="766">B2812</f>
        <v>0</v>
      </c>
      <c r="C2813" s="237">
        <f t="shared" si="766"/>
        <v>0</v>
      </c>
      <c r="D2813" s="238">
        <f>D2812+1</f>
        <v>2</v>
      </c>
      <c r="E2813" s="238"/>
      <c r="F2813" s="239"/>
      <c r="G2813" s="238"/>
      <c r="H2813" s="240"/>
      <c r="I2813" s="240"/>
      <c r="J2813" s="238"/>
      <c r="K2813" s="238"/>
      <c r="L2813" s="238"/>
      <c r="M2813" s="238"/>
      <c r="N2813" s="238"/>
      <c r="O2813" s="256">
        <f t="shared" si="762"/>
        <v>0</v>
      </c>
      <c r="P2813" s="323"/>
      <c r="Q2813" s="266"/>
      <c r="R2813" s="331"/>
      <c r="S2813" s="347"/>
      <c r="T2813" s="323"/>
      <c r="U2813" s="325"/>
      <c r="V2813" s="327"/>
      <c r="W2813" s="329"/>
      <c r="X2813" s="325"/>
      <c r="Y2813" s="331"/>
      <c r="Z2813" s="331"/>
      <c r="AA2813" s="331"/>
      <c r="AB2813" s="267"/>
      <c r="AC2813" s="267"/>
      <c r="AD2813" s="238">
        <f>AD2812</f>
        <v>0</v>
      </c>
      <c r="AE2813" s="279" t="e">
        <f>VLOOKUP(AD2813,分类参数表!$I$2:$J$10,2,FALSE)</f>
        <v>#N/A</v>
      </c>
      <c r="AF2813" s="280"/>
      <c r="AG2813" s="266"/>
      <c r="AH2813" s="266"/>
      <c r="AI2813" s="266"/>
      <c r="AJ2813" s="266"/>
      <c r="AK2813" s="266"/>
      <c r="AL2813" s="266"/>
      <c r="AM2813" s="290"/>
      <c r="AN2813" s="291" t="e">
        <f t="shared" si="763"/>
        <v>#DIV/0!</v>
      </c>
      <c r="AO2813" s="297"/>
    </row>
    <row r="2814" spans="1:41" s="219" customFormat="1" ht="15" customHeight="1" x14ac:dyDescent="0.15">
      <c r="A2814" s="235"/>
      <c r="B2814" s="236">
        <f t="shared" si="766"/>
        <v>0</v>
      </c>
      <c r="C2814" s="237">
        <f t="shared" si="766"/>
        <v>0</v>
      </c>
      <c r="D2814" s="238">
        <f>D2813+1</f>
        <v>3</v>
      </c>
      <c r="E2814" s="238"/>
      <c r="F2814" s="239"/>
      <c r="G2814" s="238"/>
      <c r="H2814" s="240"/>
      <c r="I2814" s="240"/>
      <c r="J2814" s="238"/>
      <c r="K2814" s="238"/>
      <c r="L2814" s="238"/>
      <c r="M2814" s="238"/>
      <c r="N2814" s="238"/>
      <c r="O2814" s="256">
        <f t="shared" si="762"/>
        <v>0</v>
      </c>
      <c r="P2814" s="323"/>
      <c r="Q2814" s="266"/>
      <c r="R2814" s="331"/>
      <c r="S2814" s="347"/>
      <c r="T2814" s="323"/>
      <c r="U2814" s="325"/>
      <c r="V2814" s="327"/>
      <c r="W2814" s="329"/>
      <c r="X2814" s="325"/>
      <c r="Y2814" s="331"/>
      <c r="Z2814" s="331"/>
      <c r="AA2814" s="331"/>
      <c r="AB2814" s="268"/>
      <c r="AC2814" s="268"/>
      <c r="AD2814" s="238">
        <f>AD2813</f>
        <v>0</v>
      </c>
      <c r="AE2814" s="279" t="e">
        <f>VLOOKUP(AD2814,分类参数表!$I$2:$J$10,2,FALSE)</f>
        <v>#N/A</v>
      </c>
      <c r="AF2814" s="280"/>
      <c r="AG2814" s="266"/>
      <c r="AH2814" s="266"/>
      <c r="AI2814" s="266"/>
      <c r="AJ2814" s="266"/>
      <c r="AK2814" s="266"/>
      <c r="AL2814" s="266"/>
      <c r="AM2814" s="290"/>
      <c r="AN2814" s="291" t="e">
        <f t="shared" si="763"/>
        <v>#DIV/0!</v>
      </c>
      <c r="AO2814" s="297"/>
    </row>
    <row r="2815" spans="1:41" s="219" customFormat="1" ht="15" customHeight="1" x14ac:dyDescent="0.15">
      <c r="A2815" s="235"/>
      <c r="B2815" s="236">
        <f t="shared" si="766"/>
        <v>0</v>
      </c>
      <c r="C2815" s="237">
        <f t="shared" si="766"/>
        <v>0</v>
      </c>
      <c r="D2815" s="238">
        <f>D2814+1</f>
        <v>4</v>
      </c>
      <c r="E2815" s="238"/>
      <c r="F2815" s="239"/>
      <c r="G2815" s="238"/>
      <c r="H2815" s="238"/>
      <c r="I2815" s="238"/>
      <c r="J2815" s="238"/>
      <c r="K2815" s="238"/>
      <c r="L2815" s="238"/>
      <c r="M2815" s="238"/>
      <c r="N2815" s="238"/>
      <c r="O2815" s="256">
        <f t="shared" si="762"/>
        <v>0</v>
      </c>
      <c r="P2815" s="323"/>
      <c r="Q2815" s="266"/>
      <c r="R2815" s="331"/>
      <c r="S2815" s="347"/>
      <c r="T2815" s="323"/>
      <c r="U2815" s="325"/>
      <c r="V2815" s="327"/>
      <c r="W2815" s="329"/>
      <c r="X2815" s="325"/>
      <c r="Y2815" s="331"/>
      <c r="Z2815" s="331"/>
      <c r="AA2815" s="331"/>
      <c r="AB2815" s="267"/>
      <c r="AC2815" s="267"/>
      <c r="AD2815" s="238">
        <f>AD2814</f>
        <v>0</v>
      </c>
      <c r="AE2815" s="279" t="e">
        <f>VLOOKUP(AD2815,分类参数表!$I$2:$J$10,2,FALSE)</f>
        <v>#N/A</v>
      </c>
      <c r="AF2815" s="280"/>
      <c r="AG2815" s="266"/>
      <c r="AH2815" s="266"/>
      <c r="AI2815" s="266"/>
      <c r="AJ2815" s="266"/>
      <c r="AK2815" s="266"/>
      <c r="AL2815" s="266"/>
      <c r="AM2815" s="290"/>
      <c r="AN2815" s="291" t="e">
        <f t="shared" si="763"/>
        <v>#DIV/0!</v>
      </c>
      <c r="AO2815" s="297"/>
    </row>
    <row r="2816" spans="1:41" s="219" customFormat="1" ht="15" customHeight="1" x14ac:dyDescent="0.15">
      <c r="A2816" s="235"/>
      <c r="B2816" s="236">
        <f t="shared" si="766"/>
        <v>0</v>
      </c>
      <c r="C2816" s="237">
        <f t="shared" si="766"/>
        <v>0</v>
      </c>
      <c r="D2816" s="238">
        <f>D2815+1</f>
        <v>5</v>
      </c>
      <c r="E2816" s="238"/>
      <c r="F2816" s="239"/>
      <c r="G2816" s="238"/>
      <c r="H2816" s="238"/>
      <c r="I2816" s="238"/>
      <c r="J2816" s="238"/>
      <c r="K2816" s="238"/>
      <c r="L2816" s="238"/>
      <c r="M2816" s="238"/>
      <c r="N2816" s="238"/>
      <c r="O2816" s="256">
        <f t="shared" si="762"/>
        <v>0</v>
      </c>
      <c r="P2816" s="323"/>
      <c r="Q2816" s="266"/>
      <c r="R2816" s="331"/>
      <c r="S2816" s="347"/>
      <c r="T2816" s="323"/>
      <c r="U2816" s="325"/>
      <c r="V2816" s="327"/>
      <c r="W2816" s="329"/>
      <c r="X2816" s="325"/>
      <c r="Y2816" s="331"/>
      <c r="Z2816" s="331"/>
      <c r="AA2816" s="331"/>
      <c r="AB2816" s="267"/>
      <c r="AC2816" s="267"/>
      <c r="AD2816" s="238">
        <f>AD2815</f>
        <v>0</v>
      </c>
      <c r="AE2816" s="279" t="e">
        <f>VLOOKUP(AD2816,分类参数表!$I$2:$J$10,2,FALSE)</f>
        <v>#N/A</v>
      </c>
      <c r="AF2816" s="280"/>
      <c r="AG2816" s="266"/>
      <c r="AH2816" s="266"/>
      <c r="AI2816" s="266"/>
      <c r="AJ2816" s="266"/>
      <c r="AK2816" s="266"/>
      <c r="AL2816" s="266"/>
      <c r="AM2816" s="290"/>
      <c r="AN2816" s="291" t="e">
        <f t="shared" si="763"/>
        <v>#DIV/0!</v>
      </c>
      <c r="AO2816" s="297"/>
    </row>
    <row r="2817" spans="1:41" s="220" customFormat="1" ht="15" customHeight="1" x14ac:dyDescent="0.15">
      <c r="A2817" s="241"/>
      <c r="B2817" s="242"/>
      <c r="C2817" s="243"/>
      <c r="D2817" s="244">
        <v>1</v>
      </c>
      <c r="E2817" s="245"/>
      <c r="F2817" s="245"/>
      <c r="G2817" s="244"/>
      <c r="H2817" s="246"/>
      <c r="I2817" s="246"/>
      <c r="J2817" s="244"/>
      <c r="K2817" s="245"/>
      <c r="L2817" s="244"/>
      <c r="M2817" s="244"/>
      <c r="N2817" s="244"/>
      <c r="O2817" s="257">
        <f t="shared" si="762"/>
        <v>0</v>
      </c>
      <c r="P2817" s="332">
        <f>SUM(O2817:O2821)</f>
        <v>0</v>
      </c>
      <c r="Q2817" s="269"/>
      <c r="R2817" s="318">
        <f>SUMPRODUCT(Q2817:Q2821+0)</f>
        <v>0</v>
      </c>
      <c r="S2817" s="334" t="e">
        <f>R2817/P2817</f>
        <v>#DIV/0!</v>
      </c>
      <c r="T2817" s="332" t="e">
        <f>LOOKUP(S2817,{0.4,0.45,0.5,0.55,0.6,0.65,0.7,0.75,0.8,0.85,0.9,0.95,1},{0.1,0.175,0.25,0.325,0.4,0.475,0.55,0.625,0.7,0.775,0.85,0.925,1})</f>
        <v>#DIV/0!</v>
      </c>
      <c r="U2817" s="320"/>
      <c r="V2817" s="344"/>
      <c r="W2817" s="342"/>
      <c r="X2817" s="320"/>
      <c r="Y2817" s="318">
        <f>R2817-(V2817/10)-X2817</f>
        <v>0</v>
      </c>
      <c r="Z2817" s="318" t="e">
        <f>Y2817*T2817*AE2817</f>
        <v>#DIV/0!</v>
      </c>
      <c r="AA2817" s="318" t="e">
        <f>U2817-V2817+Z2817</f>
        <v>#DIV/0!</v>
      </c>
      <c r="AB2817" s="270"/>
      <c r="AC2817" s="270"/>
      <c r="AD2817" s="281"/>
      <c r="AE2817" s="282" t="e">
        <f>VLOOKUP(AD2817,分类参数表!$I$2:$J$10,2,FALSE)</f>
        <v>#N/A</v>
      </c>
      <c r="AF2817" s="283"/>
      <c r="AG2817" s="269"/>
      <c r="AH2817" s="269"/>
      <c r="AI2817" s="269"/>
      <c r="AJ2817" s="269"/>
      <c r="AK2817" s="269"/>
      <c r="AL2817" s="269"/>
      <c r="AM2817" s="292"/>
      <c r="AN2817" s="293" t="e">
        <f t="shared" si="763"/>
        <v>#DIV/0!</v>
      </c>
      <c r="AO2817" s="298"/>
    </row>
    <row r="2818" spans="1:41" s="221" customFormat="1" ht="15" customHeight="1" x14ac:dyDescent="0.15">
      <c r="A2818" s="247"/>
      <c r="B2818" s="248">
        <f t="shared" ref="B2818:C2821" si="767">B2817</f>
        <v>0</v>
      </c>
      <c r="C2818" s="249">
        <f t="shared" si="767"/>
        <v>0</v>
      </c>
      <c r="D2818" s="250">
        <f>D2817+1</f>
        <v>2</v>
      </c>
      <c r="E2818" s="250"/>
      <c r="F2818" s="251"/>
      <c r="G2818" s="250"/>
      <c r="H2818" s="252"/>
      <c r="I2818" s="252"/>
      <c r="J2818" s="250"/>
      <c r="K2818" s="250"/>
      <c r="L2818" s="250"/>
      <c r="M2818" s="250"/>
      <c r="N2818" s="250"/>
      <c r="O2818" s="258">
        <f t="shared" si="762"/>
        <v>0</v>
      </c>
      <c r="P2818" s="333"/>
      <c r="Q2818" s="271"/>
      <c r="R2818" s="319"/>
      <c r="S2818" s="335"/>
      <c r="T2818" s="333"/>
      <c r="U2818" s="321"/>
      <c r="V2818" s="345"/>
      <c r="W2818" s="343"/>
      <c r="X2818" s="321"/>
      <c r="Y2818" s="319"/>
      <c r="Z2818" s="319"/>
      <c r="AA2818" s="319"/>
      <c r="AB2818" s="272"/>
      <c r="AC2818" s="272"/>
      <c r="AD2818" s="250">
        <f>AD2817</f>
        <v>0</v>
      </c>
      <c r="AE2818" s="284" t="e">
        <f>VLOOKUP(AD2818,分类参数表!$I$2:$J$10,2,FALSE)</f>
        <v>#N/A</v>
      </c>
      <c r="AF2818" s="285"/>
      <c r="AG2818" s="271"/>
      <c r="AH2818" s="271"/>
      <c r="AI2818" s="271"/>
      <c r="AJ2818" s="271"/>
      <c r="AK2818" s="271"/>
      <c r="AL2818" s="271"/>
      <c r="AM2818" s="294"/>
      <c r="AN2818" s="295" t="e">
        <f t="shared" si="763"/>
        <v>#DIV/0!</v>
      </c>
      <c r="AO2818" s="299"/>
    </row>
    <row r="2819" spans="1:41" s="221" customFormat="1" ht="15" customHeight="1" x14ac:dyDescent="0.15">
      <c r="A2819" s="247"/>
      <c r="B2819" s="248">
        <f t="shared" si="767"/>
        <v>0</v>
      </c>
      <c r="C2819" s="249">
        <f t="shared" si="767"/>
        <v>0</v>
      </c>
      <c r="D2819" s="250">
        <f>D2818+1</f>
        <v>3</v>
      </c>
      <c r="E2819" s="250"/>
      <c r="F2819" s="251"/>
      <c r="G2819" s="250"/>
      <c r="H2819" s="252"/>
      <c r="I2819" s="252"/>
      <c r="J2819" s="250"/>
      <c r="K2819" s="250"/>
      <c r="L2819" s="250"/>
      <c r="M2819" s="250"/>
      <c r="N2819" s="250"/>
      <c r="O2819" s="258">
        <f t="shared" si="762"/>
        <v>0</v>
      </c>
      <c r="P2819" s="333"/>
      <c r="Q2819" s="271"/>
      <c r="R2819" s="319"/>
      <c r="S2819" s="335"/>
      <c r="T2819" s="333"/>
      <c r="U2819" s="321"/>
      <c r="V2819" s="345"/>
      <c r="W2819" s="343"/>
      <c r="X2819" s="321"/>
      <c r="Y2819" s="319"/>
      <c r="Z2819" s="319"/>
      <c r="AA2819" s="319"/>
      <c r="AB2819" s="273"/>
      <c r="AC2819" s="273"/>
      <c r="AD2819" s="250">
        <f>AD2818</f>
        <v>0</v>
      </c>
      <c r="AE2819" s="284" t="e">
        <f>VLOOKUP(AD2819,分类参数表!$I$2:$J$10,2,FALSE)</f>
        <v>#N/A</v>
      </c>
      <c r="AF2819" s="285"/>
      <c r="AG2819" s="271"/>
      <c r="AH2819" s="271"/>
      <c r="AI2819" s="271"/>
      <c r="AJ2819" s="271"/>
      <c r="AK2819" s="271"/>
      <c r="AL2819" s="271"/>
      <c r="AM2819" s="294"/>
      <c r="AN2819" s="295" t="e">
        <f t="shared" si="763"/>
        <v>#DIV/0!</v>
      </c>
      <c r="AO2819" s="299"/>
    </row>
    <row r="2820" spans="1:41" s="221" customFormat="1" ht="15" customHeight="1" x14ac:dyDescent="0.15">
      <c r="A2820" s="247"/>
      <c r="B2820" s="248">
        <f t="shared" si="767"/>
        <v>0</v>
      </c>
      <c r="C2820" s="249">
        <f t="shared" si="767"/>
        <v>0</v>
      </c>
      <c r="D2820" s="250">
        <f>D2819+1</f>
        <v>4</v>
      </c>
      <c r="E2820" s="250"/>
      <c r="F2820" s="251"/>
      <c r="G2820" s="250"/>
      <c r="H2820" s="250"/>
      <c r="I2820" s="250"/>
      <c r="J2820" s="250"/>
      <c r="K2820" s="250"/>
      <c r="L2820" s="250"/>
      <c r="M2820" s="250"/>
      <c r="N2820" s="250"/>
      <c r="O2820" s="258">
        <f t="shared" si="762"/>
        <v>0</v>
      </c>
      <c r="P2820" s="333"/>
      <c r="Q2820" s="271"/>
      <c r="R2820" s="319"/>
      <c r="S2820" s="335"/>
      <c r="T2820" s="333"/>
      <c r="U2820" s="321"/>
      <c r="V2820" s="345"/>
      <c r="W2820" s="343"/>
      <c r="X2820" s="321"/>
      <c r="Y2820" s="319"/>
      <c r="Z2820" s="319"/>
      <c r="AA2820" s="319"/>
      <c r="AB2820" s="272"/>
      <c r="AC2820" s="272"/>
      <c r="AD2820" s="250">
        <f>AD2819</f>
        <v>0</v>
      </c>
      <c r="AE2820" s="284" t="e">
        <f>VLOOKUP(AD2820,分类参数表!$I$2:$J$10,2,FALSE)</f>
        <v>#N/A</v>
      </c>
      <c r="AF2820" s="285"/>
      <c r="AG2820" s="271"/>
      <c r="AH2820" s="271"/>
      <c r="AI2820" s="271"/>
      <c r="AJ2820" s="271"/>
      <c r="AK2820" s="271"/>
      <c r="AL2820" s="271"/>
      <c r="AM2820" s="294"/>
      <c r="AN2820" s="295" t="e">
        <f t="shared" si="763"/>
        <v>#DIV/0!</v>
      </c>
      <c r="AO2820" s="299"/>
    </row>
    <row r="2821" spans="1:41" s="221" customFormat="1" ht="15" customHeight="1" x14ac:dyDescent="0.15">
      <c r="A2821" s="247"/>
      <c r="B2821" s="248">
        <f t="shared" si="767"/>
        <v>0</v>
      </c>
      <c r="C2821" s="249">
        <f t="shared" si="767"/>
        <v>0</v>
      </c>
      <c r="D2821" s="250">
        <f>D2820+1</f>
        <v>5</v>
      </c>
      <c r="E2821" s="250"/>
      <c r="F2821" s="251"/>
      <c r="G2821" s="250"/>
      <c r="H2821" s="250"/>
      <c r="I2821" s="250"/>
      <c r="J2821" s="250"/>
      <c r="K2821" s="250"/>
      <c r="L2821" s="250"/>
      <c r="M2821" s="250"/>
      <c r="N2821" s="250"/>
      <c r="O2821" s="258">
        <f t="shared" si="762"/>
        <v>0</v>
      </c>
      <c r="P2821" s="333"/>
      <c r="Q2821" s="271"/>
      <c r="R2821" s="319"/>
      <c r="S2821" s="335"/>
      <c r="T2821" s="333"/>
      <c r="U2821" s="321"/>
      <c r="V2821" s="345"/>
      <c r="W2821" s="343"/>
      <c r="X2821" s="321"/>
      <c r="Y2821" s="319"/>
      <c r="Z2821" s="319"/>
      <c r="AA2821" s="319"/>
      <c r="AB2821" s="272"/>
      <c r="AC2821" s="272"/>
      <c r="AD2821" s="250">
        <f>AD2820</f>
        <v>0</v>
      </c>
      <c r="AE2821" s="284" t="e">
        <f>VLOOKUP(AD2821,分类参数表!$I$2:$J$10,2,FALSE)</f>
        <v>#N/A</v>
      </c>
      <c r="AF2821" s="285"/>
      <c r="AG2821" s="271"/>
      <c r="AH2821" s="271"/>
      <c r="AI2821" s="271"/>
      <c r="AJ2821" s="271"/>
      <c r="AK2821" s="271"/>
      <c r="AL2821" s="271"/>
      <c r="AM2821" s="294"/>
      <c r="AN2821" s="295" t="e">
        <f t="shared" si="763"/>
        <v>#DIV/0!</v>
      </c>
      <c r="AO2821" s="299"/>
    </row>
    <row r="2822" spans="1:41" s="218" customFormat="1" ht="15" customHeight="1" x14ac:dyDescent="0.15">
      <c r="A2822" s="229"/>
      <c r="B2822" s="230"/>
      <c r="C2822" s="231"/>
      <c r="D2822" s="232">
        <v>1</v>
      </c>
      <c r="E2822" s="233"/>
      <c r="F2822" s="233"/>
      <c r="G2822" s="232"/>
      <c r="H2822" s="234"/>
      <c r="I2822" s="234"/>
      <c r="J2822" s="232"/>
      <c r="K2822" s="233"/>
      <c r="L2822" s="232"/>
      <c r="M2822" s="232"/>
      <c r="N2822" s="232"/>
      <c r="O2822" s="255">
        <f t="shared" si="762"/>
        <v>0</v>
      </c>
      <c r="P2822" s="322">
        <f>SUM(O2822:O2826)</f>
        <v>0</v>
      </c>
      <c r="Q2822" s="264"/>
      <c r="R2822" s="330">
        <f>SUMPRODUCT(Q2822:Q2826+0)</f>
        <v>0</v>
      </c>
      <c r="S2822" s="346" t="e">
        <f>R2822/P2822</f>
        <v>#DIV/0!</v>
      </c>
      <c r="T2822" s="322" t="e">
        <f>LOOKUP(S2822,{0.4,0.45,0.5,0.55,0.6,0.65,0.7,0.75,0.8,0.85,0.9,0.95,1},{0.1,0.175,0.25,0.325,0.4,0.475,0.55,0.625,0.7,0.775,0.85,0.925,1})</f>
        <v>#DIV/0!</v>
      </c>
      <c r="U2822" s="324"/>
      <c r="V2822" s="326"/>
      <c r="W2822" s="328"/>
      <c r="X2822" s="324"/>
      <c r="Y2822" s="330">
        <f>R2822-(V2822/10)-X2822</f>
        <v>0</v>
      </c>
      <c r="Z2822" s="330" t="e">
        <f>Y2822*T2822*AE2822</f>
        <v>#DIV/0!</v>
      </c>
      <c r="AA2822" s="330" t="e">
        <f>U2822-V2822+Z2822</f>
        <v>#DIV/0!</v>
      </c>
      <c r="AB2822" s="265"/>
      <c r="AC2822" s="265"/>
      <c r="AD2822" s="276"/>
      <c r="AE2822" s="277" t="e">
        <f>VLOOKUP(AD2822,分类参数表!$I$2:$J$10,2,FALSE)</f>
        <v>#N/A</v>
      </c>
      <c r="AF2822" s="278"/>
      <c r="AG2822" s="264"/>
      <c r="AH2822" s="264"/>
      <c r="AI2822" s="264"/>
      <c r="AJ2822" s="264"/>
      <c r="AK2822" s="264"/>
      <c r="AL2822" s="264"/>
      <c r="AM2822" s="288"/>
      <c r="AN2822" s="289" t="e">
        <f t="shared" si="763"/>
        <v>#DIV/0!</v>
      </c>
      <c r="AO2822" s="296"/>
    </row>
    <row r="2823" spans="1:41" s="219" customFormat="1" ht="15" customHeight="1" x14ac:dyDescent="0.15">
      <c r="A2823" s="235"/>
      <c r="B2823" s="236">
        <f t="shared" ref="B2823:C2826" si="768">B2822</f>
        <v>0</v>
      </c>
      <c r="C2823" s="237">
        <f t="shared" si="768"/>
        <v>0</v>
      </c>
      <c r="D2823" s="238">
        <f>D2822+1</f>
        <v>2</v>
      </c>
      <c r="E2823" s="238"/>
      <c r="F2823" s="239"/>
      <c r="G2823" s="238"/>
      <c r="H2823" s="240"/>
      <c r="I2823" s="240"/>
      <c r="J2823" s="238"/>
      <c r="K2823" s="238"/>
      <c r="L2823" s="238"/>
      <c r="M2823" s="238"/>
      <c r="N2823" s="238"/>
      <c r="O2823" s="256">
        <f t="shared" si="762"/>
        <v>0</v>
      </c>
      <c r="P2823" s="323"/>
      <c r="Q2823" s="266"/>
      <c r="R2823" s="331"/>
      <c r="S2823" s="347"/>
      <c r="T2823" s="323"/>
      <c r="U2823" s="325"/>
      <c r="V2823" s="327"/>
      <c r="W2823" s="329"/>
      <c r="X2823" s="325"/>
      <c r="Y2823" s="331"/>
      <c r="Z2823" s="331"/>
      <c r="AA2823" s="331"/>
      <c r="AB2823" s="267"/>
      <c r="AC2823" s="267"/>
      <c r="AD2823" s="238">
        <f>AD2822</f>
        <v>0</v>
      </c>
      <c r="AE2823" s="279" t="e">
        <f>VLOOKUP(AD2823,分类参数表!$I$2:$J$10,2,FALSE)</f>
        <v>#N/A</v>
      </c>
      <c r="AF2823" s="280"/>
      <c r="AG2823" s="266"/>
      <c r="AH2823" s="266"/>
      <c r="AI2823" s="266"/>
      <c r="AJ2823" s="266"/>
      <c r="AK2823" s="266"/>
      <c r="AL2823" s="266"/>
      <c r="AM2823" s="290"/>
      <c r="AN2823" s="291" t="e">
        <f t="shared" si="763"/>
        <v>#DIV/0!</v>
      </c>
      <c r="AO2823" s="297"/>
    </row>
    <row r="2824" spans="1:41" s="219" customFormat="1" ht="15" customHeight="1" x14ac:dyDescent="0.15">
      <c r="A2824" s="235"/>
      <c r="B2824" s="236">
        <f t="shared" si="768"/>
        <v>0</v>
      </c>
      <c r="C2824" s="237">
        <f t="shared" si="768"/>
        <v>0</v>
      </c>
      <c r="D2824" s="238">
        <f>D2823+1</f>
        <v>3</v>
      </c>
      <c r="E2824" s="238"/>
      <c r="F2824" s="239"/>
      <c r="G2824" s="238"/>
      <c r="H2824" s="240"/>
      <c r="I2824" s="240"/>
      <c r="J2824" s="238"/>
      <c r="K2824" s="238"/>
      <c r="L2824" s="238"/>
      <c r="M2824" s="238"/>
      <c r="N2824" s="238"/>
      <c r="O2824" s="256">
        <f t="shared" si="762"/>
        <v>0</v>
      </c>
      <c r="P2824" s="323"/>
      <c r="Q2824" s="266"/>
      <c r="R2824" s="331"/>
      <c r="S2824" s="347"/>
      <c r="T2824" s="323"/>
      <c r="U2824" s="325"/>
      <c r="V2824" s="327"/>
      <c r="W2824" s="329"/>
      <c r="X2824" s="325"/>
      <c r="Y2824" s="331"/>
      <c r="Z2824" s="331"/>
      <c r="AA2824" s="331"/>
      <c r="AB2824" s="268"/>
      <c r="AC2824" s="268"/>
      <c r="AD2824" s="238">
        <f>AD2823</f>
        <v>0</v>
      </c>
      <c r="AE2824" s="279" t="e">
        <f>VLOOKUP(AD2824,分类参数表!$I$2:$J$10,2,FALSE)</f>
        <v>#N/A</v>
      </c>
      <c r="AF2824" s="280"/>
      <c r="AG2824" s="266"/>
      <c r="AH2824" s="266"/>
      <c r="AI2824" s="266"/>
      <c r="AJ2824" s="266"/>
      <c r="AK2824" s="266"/>
      <c r="AL2824" s="266"/>
      <c r="AM2824" s="290"/>
      <c r="AN2824" s="291" t="e">
        <f t="shared" si="763"/>
        <v>#DIV/0!</v>
      </c>
      <c r="AO2824" s="297"/>
    </row>
    <row r="2825" spans="1:41" s="219" customFormat="1" ht="15" customHeight="1" x14ac:dyDescent="0.15">
      <c r="A2825" s="235"/>
      <c r="B2825" s="236">
        <f t="shared" si="768"/>
        <v>0</v>
      </c>
      <c r="C2825" s="237">
        <f t="shared" si="768"/>
        <v>0</v>
      </c>
      <c r="D2825" s="238">
        <f>D2824+1</f>
        <v>4</v>
      </c>
      <c r="E2825" s="238"/>
      <c r="F2825" s="239"/>
      <c r="G2825" s="238"/>
      <c r="H2825" s="238"/>
      <c r="I2825" s="238"/>
      <c r="J2825" s="238"/>
      <c r="K2825" s="238"/>
      <c r="L2825" s="238"/>
      <c r="M2825" s="238"/>
      <c r="N2825" s="238"/>
      <c r="O2825" s="256">
        <f t="shared" si="762"/>
        <v>0</v>
      </c>
      <c r="P2825" s="323"/>
      <c r="Q2825" s="266"/>
      <c r="R2825" s="331"/>
      <c r="S2825" s="347"/>
      <c r="T2825" s="323"/>
      <c r="U2825" s="325"/>
      <c r="V2825" s="327"/>
      <c r="W2825" s="329"/>
      <c r="X2825" s="325"/>
      <c r="Y2825" s="331"/>
      <c r="Z2825" s="331"/>
      <c r="AA2825" s="331"/>
      <c r="AB2825" s="267"/>
      <c r="AC2825" s="267"/>
      <c r="AD2825" s="238">
        <f>AD2824</f>
        <v>0</v>
      </c>
      <c r="AE2825" s="279" t="e">
        <f>VLOOKUP(AD2825,分类参数表!$I$2:$J$10,2,FALSE)</f>
        <v>#N/A</v>
      </c>
      <c r="AF2825" s="280"/>
      <c r="AG2825" s="266"/>
      <c r="AH2825" s="266"/>
      <c r="AI2825" s="266"/>
      <c r="AJ2825" s="266"/>
      <c r="AK2825" s="266"/>
      <c r="AL2825" s="266"/>
      <c r="AM2825" s="290"/>
      <c r="AN2825" s="291" t="e">
        <f t="shared" si="763"/>
        <v>#DIV/0!</v>
      </c>
      <c r="AO2825" s="297"/>
    </row>
    <row r="2826" spans="1:41" s="219" customFormat="1" ht="15" customHeight="1" x14ac:dyDescent="0.15">
      <c r="A2826" s="235"/>
      <c r="B2826" s="236">
        <f t="shared" si="768"/>
        <v>0</v>
      </c>
      <c r="C2826" s="237">
        <f t="shared" si="768"/>
        <v>0</v>
      </c>
      <c r="D2826" s="238">
        <f>D2825+1</f>
        <v>5</v>
      </c>
      <c r="E2826" s="238"/>
      <c r="F2826" s="239"/>
      <c r="G2826" s="238"/>
      <c r="H2826" s="238"/>
      <c r="I2826" s="238"/>
      <c r="J2826" s="238"/>
      <c r="K2826" s="238"/>
      <c r="L2826" s="238"/>
      <c r="M2826" s="238"/>
      <c r="N2826" s="238"/>
      <c r="O2826" s="256">
        <f t="shared" si="762"/>
        <v>0</v>
      </c>
      <c r="P2826" s="323"/>
      <c r="Q2826" s="266"/>
      <c r="R2826" s="331"/>
      <c r="S2826" s="347"/>
      <c r="T2826" s="323"/>
      <c r="U2826" s="325"/>
      <c r="V2826" s="327"/>
      <c r="W2826" s="329"/>
      <c r="X2826" s="325"/>
      <c r="Y2826" s="331"/>
      <c r="Z2826" s="331"/>
      <c r="AA2826" s="331"/>
      <c r="AB2826" s="267"/>
      <c r="AC2826" s="267"/>
      <c r="AD2826" s="238">
        <f>AD2825</f>
        <v>0</v>
      </c>
      <c r="AE2826" s="279" t="e">
        <f>VLOOKUP(AD2826,分类参数表!$I$2:$J$10,2,FALSE)</f>
        <v>#N/A</v>
      </c>
      <c r="AF2826" s="280"/>
      <c r="AG2826" s="266"/>
      <c r="AH2826" s="266"/>
      <c r="AI2826" s="266"/>
      <c r="AJ2826" s="266"/>
      <c r="AK2826" s="266"/>
      <c r="AL2826" s="266"/>
      <c r="AM2826" s="290"/>
      <c r="AN2826" s="291" t="e">
        <f t="shared" si="763"/>
        <v>#DIV/0!</v>
      </c>
      <c r="AO2826" s="297"/>
    </row>
    <row r="2827" spans="1:41" x14ac:dyDescent="0.15">
      <c r="A2827" s="253"/>
      <c r="B2827" s="38"/>
      <c r="C2827" s="37"/>
      <c r="D2827" s="38"/>
      <c r="E2827" s="38"/>
      <c r="F2827" s="38"/>
      <c r="G2827" s="38"/>
      <c r="H2827" s="38"/>
      <c r="I2827" s="38"/>
      <c r="J2827" s="38"/>
      <c r="K2827" s="38"/>
      <c r="L2827" s="38"/>
      <c r="M2827" s="38"/>
      <c r="N2827" s="38"/>
      <c r="O2827" s="38"/>
      <c r="P2827" s="38"/>
      <c r="Q2827" s="67"/>
      <c r="R2827" s="38"/>
      <c r="S2827" s="38"/>
      <c r="T2827" s="38"/>
      <c r="U2827" s="38"/>
      <c r="V2827" s="68"/>
      <c r="W2827" s="67"/>
      <c r="X2827" s="38"/>
      <c r="Y2827" s="68"/>
      <c r="Z2827" s="68"/>
      <c r="AA2827" s="68"/>
      <c r="AB2827" s="68"/>
      <c r="AC2827" s="68"/>
      <c r="AD2827" s="38"/>
      <c r="AE2827" s="286"/>
      <c r="AF2827" s="38"/>
      <c r="AG2827" s="38"/>
      <c r="AH2827" s="38"/>
      <c r="AI2827" s="38"/>
      <c r="AJ2827" s="38"/>
      <c r="AK2827" s="38"/>
      <c r="AL2827" s="38"/>
      <c r="AM2827" s="68"/>
      <c r="AN2827" s="90"/>
      <c r="AO2827" s="98"/>
    </row>
    <row r="2828" spans="1:41" s="218" customFormat="1" ht="15" customHeight="1" x14ac:dyDescent="0.15">
      <c r="A2828" s="229"/>
      <c r="B2828" s="230"/>
      <c r="C2828" s="231"/>
      <c r="D2828" s="232">
        <v>1</v>
      </c>
      <c r="E2828" s="233"/>
      <c r="F2828" s="233"/>
      <c r="G2828" s="232"/>
      <c r="H2828" s="234"/>
      <c r="I2828" s="234"/>
      <c r="J2828" s="232"/>
      <c r="K2828" s="233"/>
      <c r="L2828" s="232"/>
      <c r="M2828" s="232"/>
      <c r="N2828" s="232"/>
      <c r="O2828" s="255">
        <f t="shared" ref="O2828:O2852" si="769">N2828*M2828</f>
        <v>0</v>
      </c>
      <c r="P2828" s="322">
        <f>SUM(O2828:O2832)</f>
        <v>0</v>
      </c>
      <c r="Q2828" s="264"/>
      <c r="R2828" s="330">
        <f>SUMPRODUCT(Q2828:Q2832+0)</f>
        <v>0</v>
      </c>
      <c r="S2828" s="346" t="e">
        <f>R2828/P2828</f>
        <v>#DIV/0!</v>
      </c>
      <c r="T2828" s="322" t="e">
        <f>LOOKUP(S2828,{0.4,0.45,0.5,0.55,0.6,0.65,0.7,0.75,0.8,0.85,0.9,0.95,1},{0.1,0.175,0.25,0.325,0.4,0.475,0.55,0.625,0.7,0.775,0.85,0.925,1})</f>
        <v>#DIV/0!</v>
      </c>
      <c r="U2828" s="324"/>
      <c r="V2828" s="326"/>
      <c r="W2828" s="328"/>
      <c r="X2828" s="324"/>
      <c r="Y2828" s="330">
        <f>R2828-(V2828/10)-X2828</f>
        <v>0</v>
      </c>
      <c r="Z2828" s="330" t="e">
        <f>Y2828*T2828*AE2828</f>
        <v>#DIV/0!</v>
      </c>
      <c r="AA2828" s="330" t="e">
        <f>U2828-V2828+Z2828</f>
        <v>#DIV/0!</v>
      </c>
      <c r="AB2828" s="265"/>
      <c r="AC2828" s="265"/>
      <c r="AD2828" s="276"/>
      <c r="AE2828" s="277" t="e">
        <f>VLOOKUP(AD2828,分类参数表!$I$2:$J$10,2,FALSE)</f>
        <v>#N/A</v>
      </c>
      <c r="AF2828" s="278"/>
      <c r="AG2828" s="264"/>
      <c r="AH2828" s="264"/>
      <c r="AI2828" s="264"/>
      <c r="AJ2828" s="264"/>
      <c r="AK2828" s="264"/>
      <c r="AL2828" s="264"/>
      <c r="AM2828" s="288"/>
      <c r="AN2828" s="289" t="e">
        <f t="shared" ref="AN2828:AN2852" si="770">(Q2828-AM2828)/M2828/N2828</f>
        <v>#DIV/0!</v>
      </c>
      <c r="AO2828" s="296"/>
    </row>
    <row r="2829" spans="1:41" s="219" customFormat="1" ht="15" customHeight="1" x14ac:dyDescent="0.15">
      <c r="A2829" s="235"/>
      <c r="B2829" s="236">
        <f t="shared" ref="B2829:C2832" si="771">B2828</f>
        <v>0</v>
      </c>
      <c r="C2829" s="237">
        <f t="shared" si="771"/>
        <v>0</v>
      </c>
      <c r="D2829" s="238">
        <f>D2828+1</f>
        <v>2</v>
      </c>
      <c r="E2829" s="238"/>
      <c r="F2829" s="239"/>
      <c r="G2829" s="238"/>
      <c r="H2829" s="240"/>
      <c r="I2829" s="240"/>
      <c r="J2829" s="238"/>
      <c r="K2829" s="238"/>
      <c r="L2829" s="238"/>
      <c r="M2829" s="238"/>
      <c r="N2829" s="238"/>
      <c r="O2829" s="256">
        <f t="shared" si="769"/>
        <v>0</v>
      </c>
      <c r="P2829" s="323"/>
      <c r="Q2829" s="266"/>
      <c r="R2829" s="331"/>
      <c r="S2829" s="347"/>
      <c r="T2829" s="323"/>
      <c r="U2829" s="325"/>
      <c r="V2829" s="327"/>
      <c r="W2829" s="329"/>
      <c r="X2829" s="325"/>
      <c r="Y2829" s="331"/>
      <c r="Z2829" s="331"/>
      <c r="AA2829" s="331"/>
      <c r="AB2829" s="267"/>
      <c r="AC2829" s="267"/>
      <c r="AD2829" s="238">
        <f>AD2828</f>
        <v>0</v>
      </c>
      <c r="AE2829" s="279" t="e">
        <f>VLOOKUP(AD2829,分类参数表!$I$2:$J$10,2,FALSE)</f>
        <v>#N/A</v>
      </c>
      <c r="AF2829" s="280"/>
      <c r="AG2829" s="266"/>
      <c r="AH2829" s="266"/>
      <c r="AI2829" s="266"/>
      <c r="AJ2829" s="266"/>
      <c r="AK2829" s="266"/>
      <c r="AL2829" s="266"/>
      <c r="AM2829" s="290"/>
      <c r="AN2829" s="291" t="e">
        <f t="shared" si="770"/>
        <v>#DIV/0!</v>
      </c>
      <c r="AO2829" s="297"/>
    </row>
    <row r="2830" spans="1:41" s="219" customFormat="1" ht="15" customHeight="1" x14ac:dyDescent="0.15">
      <c r="A2830" s="235"/>
      <c r="B2830" s="236">
        <f t="shared" si="771"/>
        <v>0</v>
      </c>
      <c r="C2830" s="237">
        <f t="shared" si="771"/>
        <v>0</v>
      </c>
      <c r="D2830" s="238">
        <f>D2829+1</f>
        <v>3</v>
      </c>
      <c r="E2830" s="238"/>
      <c r="F2830" s="239"/>
      <c r="G2830" s="238"/>
      <c r="H2830" s="240"/>
      <c r="I2830" s="240"/>
      <c r="J2830" s="238"/>
      <c r="K2830" s="238"/>
      <c r="L2830" s="238"/>
      <c r="M2830" s="238"/>
      <c r="N2830" s="238"/>
      <c r="O2830" s="256">
        <f t="shared" si="769"/>
        <v>0</v>
      </c>
      <c r="P2830" s="323"/>
      <c r="Q2830" s="266"/>
      <c r="R2830" s="331"/>
      <c r="S2830" s="347"/>
      <c r="T2830" s="323"/>
      <c r="U2830" s="325"/>
      <c r="V2830" s="327"/>
      <c r="W2830" s="329"/>
      <c r="X2830" s="325"/>
      <c r="Y2830" s="331"/>
      <c r="Z2830" s="331"/>
      <c r="AA2830" s="331"/>
      <c r="AB2830" s="268"/>
      <c r="AC2830" s="268"/>
      <c r="AD2830" s="238">
        <f>AD2829</f>
        <v>0</v>
      </c>
      <c r="AE2830" s="279" t="e">
        <f>VLOOKUP(AD2830,分类参数表!$I$2:$J$10,2,FALSE)</f>
        <v>#N/A</v>
      </c>
      <c r="AF2830" s="280"/>
      <c r="AG2830" s="266"/>
      <c r="AH2830" s="266"/>
      <c r="AI2830" s="266"/>
      <c r="AJ2830" s="266"/>
      <c r="AK2830" s="266"/>
      <c r="AL2830" s="266"/>
      <c r="AM2830" s="290"/>
      <c r="AN2830" s="291" t="e">
        <f t="shared" si="770"/>
        <v>#DIV/0!</v>
      </c>
      <c r="AO2830" s="297"/>
    </row>
    <row r="2831" spans="1:41" s="219" customFormat="1" ht="15" customHeight="1" x14ac:dyDescent="0.15">
      <c r="A2831" s="235"/>
      <c r="B2831" s="236">
        <f t="shared" si="771"/>
        <v>0</v>
      </c>
      <c r="C2831" s="237">
        <f t="shared" si="771"/>
        <v>0</v>
      </c>
      <c r="D2831" s="238">
        <f>D2830+1</f>
        <v>4</v>
      </c>
      <c r="E2831" s="238"/>
      <c r="F2831" s="239"/>
      <c r="G2831" s="238"/>
      <c r="H2831" s="238"/>
      <c r="I2831" s="238"/>
      <c r="J2831" s="238"/>
      <c r="K2831" s="238"/>
      <c r="L2831" s="238"/>
      <c r="M2831" s="238"/>
      <c r="N2831" s="238"/>
      <c r="O2831" s="256">
        <f t="shared" si="769"/>
        <v>0</v>
      </c>
      <c r="P2831" s="323"/>
      <c r="Q2831" s="266"/>
      <c r="R2831" s="331"/>
      <c r="S2831" s="347"/>
      <c r="T2831" s="323"/>
      <c r="U2831" s="325"/>
      <c r="V2831" s="327"/>
      <c r="W2831" s="329"/>
      <c r="X2831" s="325"/>
      <c r="Y2831" s="331"/>
      <c r="Z2831" s="331"/>
      <c r="AA2831" s="331"/>
      <c r="AB2831" s="267"/>
      <c r="AC2831" s="267"/>
      <c r="AD2831" s="238">
        <f>AD2830</f>
        <v>0</v>
      </c>
      <c r="AE2831" s="279" t="e">
        <f>VLOOKUP(AD2831,分类参数表!$I$2:$J$10,2,FALSE)</f>
        <v>#N/A</v>
      </c>
      <c r="AF2831" s="280"/>
      <c r="AG2831" s="266"/>
      <c r="AH2831" s="266"/>
      <c r="AI2831" s="266"/>
      <c r="AJ2831" s="266"/>
      <c r="AK2831" s="266"/>
      <c r="AL2831" s="266"/>
      <c r="AM2831" s="290"/>
      <c r="AN2831" s="291" t="e">
        <f t="shared" si="770"/>
        <v>#DIV/0!</v>
      </c>
      <c r="AO2831" s="297"/>
    </row>
    <row r="2832" spans="1:41" s="219" customFormat="1" ht="15" customHeight="1" x14ac:dyDescent="0.15">
      <c r="A2832" s="235"/>
      <c r="B2832" s="236">
        <f t="shared" si="771"/>
        <v>0</v>
      </c>
      <c r="C2832" s="237">
        <f t="shared" si="771"/>
        <v>0</v>
      </c>
      <c r="D2832" s="238">
        <f>D2831+1</f>
        <v>5</v>
      </c>
      <c r="E2832" s="238"/>
      <c r="F2832" s="239"/>
      <c r="G2832" s="238"/>
      <c r="H2832" s="238"/>
      <c r="I2832" s="238"/>
      <c r="J2832" s="238"/>
      <c r="K2832" s="238"/>
      <c r="L2832" s="238"/>
      <c r="M2832" s="238"/>
      <c r="N2832" s="238"/>
      <c r="O2832" s="256">
        <f t="shared" si="769"/>
        <v>0</v>
      </c>
      <c r="P2832" s="323"/>
      <c r="Q2832" s="266"/>
      <c r="R2832" s="331"/>
      <c r="S2832" s="347"/>
      <c r="T2832" s="323"/>
      <c r="U2832" s="325"/>
      <c r="V2832" s="327"/>
      <c r="W2832" s="329"/>
      <c r="X2832" s="325"/>
      <c r="Y2832" s="331"/>
      <c r="Z2832" s="331"/>
      <c r="AA2832" s="331"/>
      <c r="AB2832" s="267"/>
      <c r="AC2832" s="267"/>
      <c r="AD2832" s="238">
        <f>AD2831</f>
        <v>0</v>
      </c>
      <c r="AE2832" s="279" t="e">
        <f>VLOOKUP(AD2832,分类参数表!$I$2:$J$10,2,FALSE)</f>
        <v>#N/A</v>
      </c>
      <c r="AF2832" s="280"/>
      <c r="AG2832" s="266"/>
      <c r="AH2832" s="266"/>
      <c r="AI2832" s="266"/>
      <c r="AJ2832" s="266"/>
      <c r="AK2832" s="266"/>
      <c r="AL2832" s="266"/>
      <c r="AM2832" s="290"/>
      <c r="AN2832" s="291" t="e">
        <f t="shared" si="770"/>
        <v>#DIV/0!</v>
      </c>
      <c r="AO2832" s="297"/>
    </row>
    <row r="2833" spans="1:41" s="220" customFormat="1" ht="15" customHeight="1" x14ac:dyDescent="0.15">
      <c r="A2833" s="241"/>
      <c r="B2833" s="242"/>
      <c r="C2833" s="243"/>
      <c r="D2833" s="244">
        <v>1</v>
      </c>
      <c r="E2833" s="245"/>
      <c r="F2833" s="245"/>
      <c r="G2833" s="244"/>
      <c r="H2833" s="246"/>
      <c r="I2833" s="246"/>
      <c r="J2833" s="244"/>
      <c r="K2833" s="245"/>
      <c r="L2833" s="244"/>
      <c r="M2833" s="244"/>
      <c r="N2833" s="244"/>
      <c r="O2833" s="257">
        <f t="shared" si="769"/>
        <v>0</v>
      </c>
      <c r="P2833" s="332">
        <f>SUM(O2833:O2837)</f>
        <v>0</v>
      </c>
      <c r="Q2833" s="269"/>
      <c r="R2833" s="318">
        <f>SUMPRODUCT(Q2833:Q2837+0)</f>
        <v>0</v>
      </c>
      <c r="S2833" s="334" t="e">
        <f>R2833/P2833</f>
        <v>#DIV/0!</v>
      </c>
      <c r="T2833" s="332" t="e">
        <f>LOOKUP(S2833,{0.4,0.45,0.5,0.55,0.6,0.65,0.7,0.75,0.8,0.85,0.9,0.95,1},{0.1,0.175,0.25,0.325,0.4,0.475,0.55,0.625,0.7,0.775,0.85,0.925,1})</f>
        <v>#DIV/0!</v>
      </c>
      <c r="U2833" s="320"/>
      <c r="V2833" s="344"/>
      <c r="W2833" s="342"/>
      <c r="X2833" s="320"/>
      <c r="Y2833" s="318">
        <f>R2833-(V2833/10)-X2833</f>
        <v>0</v>
      </c>
      <c r="Z2833" s="318" t="e">
        <f>Y2833*T2833*AE2833</f>
        <v>#DIV/0!</v>
      </c>
      <c r="AA2833" s="318" t="e">
        <f>U2833-V2833+Z2833</f>
        <v>#DIV/0!</v>
      </c>
      <c r="AB2833" s="270"/>
      <c r="AC2833" s="270"/>
      <c r="AD2833" s="281"/>
      <c r="AE2833" s="282" t="e">
        <f>VLOOKUP(AD2833,分类参数表!$I$2:$J$10,2,FALSE)</f>
        <v>#N/A</v>
      </c>
      <c r="AF2833" s="283"/>
      <c r="AG2833" s="269"/>
      <c r="AH2833" s="269"/>
      <c r="AI2833" s="269"/>
      <c r="AJ2833" s="269"/>
      <c r="AK2833" s="269"/>
      <c r="AL2833" s="269"/>
      <c r="AM2833" s="292"/>
      <c r="AN2833" s="293" t="e">
        <f t="shared" si="770"/>
        <v>#DIV/0!</v>
      </c>
      <c r="AO2833" s="298"/>
    </row>
    <row r="2834" spans="1:41" s="221" customFormat="1" ht="15" customHeight="1" x14ac:dyDescent="0.15">
      <c r="A2834" s="247"/>
      <c r="B2834" s="248">
        <f t="shared" ref="B2834:C2837" si="772">B2833</f>
        <v>0</v>
      </c>
      <c r="C2834" s="249">
        <f t="shared" si="772"/>
        <v>0</v>
      </c>
      <c r="D2834" s="250">
        <f>D2833+1</f>
        <v>2</v>
      </c>
      <c r="E2834" s="250"/>
      <c r="F2834" s="251"/>
      <c r="G2834" s="250"/>
      <c r="H2834" s="252"/>
      <c r="I2834" s="252"/>
      <c r="J2834" s="250"/>
      <c r="K2834" s="250"/>
      <c r="L2834" s="250"/>
      <c r="M2834" s="250"/>
      <c r="N2834" s="250"/>
      <c r="O2834" s="258">
        <f t="shared" si="769"/>
        <v>0</v>
      </c>
      <c r="P2834" s="333"/>
      <c r="Q2834" s="271"/>
      <c r="R2834" s="319"/>
      <c r="S2834" s="335"/>
      <c r="T2834" s="333"/>
      <c r="U2834" s="321"/>
      <c r="V2834" s="345"/>
      <c r="W2834" s="343"/>
      <c r="X2834" s="321"/>
      <c r="Y2834" s="319"/>
      <c r="Z2834" s="319"/>
      <c r="AA2834" s="319"/>
      <c r="AB2834" s="272"/>
      <c r="AC2834" s="272"/>
      <c r="AD2834" s="250">
        <f>AD2833</f>
        <v>0</v>
      </c>
      <c r="AE2834" s="284" t="e">
        <f>VLOOKUP(AD2834,分类参数表!$I$2:$J$10,2,FALSE)</f>
        <v>#N/A</v>
      </c>
      <c r="AF2834" s="285"/>
      <c r="AG2834" s="271"/>
      <c r="AH2834" s="271"/>
      <c r="AI2834" s="271"/>
      <c r="AJ2834" s="271"/>
      <c r="AK2834" s="271"/>
      <c r="AL2834" s="271"/>
      <c r="AM2834" s="294"/>
      <c r="AN2834" s="295" t="e">
        <f t="shared" si="770"/>
        <v>#DIV/0!</v>
      </c>
      <c r="AO2834" s="299"/>
    </row>
    <row r="2835" spans="1:41" s="221" customFormat="1" ht="15" customHeight="1" x14ac:dyDescent="0.15">
      <c r="A2835" s="247"/>
      <c r="B2835" s="248">
        <f t="shared" si="772"/>
        <v>0</v>
      </c>
      <c r="C2835" s="249">
        <f t="shared" si="772"/>
        <v>0</v>
      </c>
      <c r="D2835" s="250">
        <f>D2834+1</f>
        <v>3</v>
      </c>
      <c r="E2835" s="250"/>
      <c r="F2835" s="251"/>
      <c r="G2835" s="250"/>
      <c r="H2835" s="252"/>
      <c r="I2835" s="252"/>
      <c r="J2835" s="250"/>
      <c r="K2835" s="250"/>
      <c r="L2835" s="250"/>
      <c r="M2835" s="250"/>
      <c r="N2835" s="250"/>
      <c r="O2835" s="258">
        <f t="shared" si="769"/>
        <v>0</v>
      </c>
      <c r="P2835" s="333"/>
      <c r="Q2835" s="271"/>
      <c r="R2835" s="319"/>
      <c r="S2835" s="335"/>
      <c r="T2835" s="333"/>
      <c r="U2835" s="321"/>
      <c r="V2835" s="345"/>
      <c r="W2835" s="343"/>
      <c r="X2835" s="321"/>
      <c r="Y2835" s="319"/>
      <c r="Z2835" s="319"/>
      <c r="AA2835" s="319"/>
      <c r="AB2835" s="273"/>
      <c r="AC2835" s="273"/>
      <c r="AD2835" s="250">
        <f>AD2834</f>
        <v>0</v>
      </c>
      <c r="AE2835" s="284" t="e">
        <f>VLOOKUP(AD2835,分类参数表!$I$2:$J$10,2,FALSE)</f>
        <v>#N/A</v>
      </c>
      <c r="AF2835" s="285"/>
      <c r="AG2835" s="271"/>
      <c r="AH2835" s="271"/>
      <c r="AI2835" s="271"/>
      <c r="AJ2835" s="271"/>
      <c r="AK2835" s="271"/>
      <c r="AL2835" s="271"/>
      <c r="AM2835" s="294"/>
      <c r="AN2835" s="295" t="e">
        <f t="shared" si="770"/>
        <v>#DIV/0!</v>
      </c>
      <c r="AO2835" s="299"/>
    </row>
    <row r="2836" spans="1:41" s="221" customFormat="1" ht="15" customHeight="1" x14ac:dyDescent="0.15">
      <c r="A2836" s="247"/>
      <c r="B2836" s="248">
        <f t="shared" si="772"/>
        <v>0</v>
      </c>
      <c r="C2836" s="249">
        <f t="shared" si="772"/>
        <v>0</v>
      </c>
      <c r="D2836" s="250">
        <f>D2835+1</f>
        <v>4</v>
      </c>
      <c r="E2836" s="250"/>
      <c r="F2836" s="251"/>
      <c r="G2836" s="250"/>
      <c r="H2836" s="250"/>
      <c r="I2836" s="250"/>
      <c r="J2836" s="250"/>
      <c r="K2836" s="250"/>
      <c r="L2836" s="250"/>
      <c r="M2836" s="250"/>
      <c r="N2836" s="250"/>
      <c r="O2836" s="258">
        <f t="shared" si="769"/>
        <v>0</v>
      </c>
      <c r="P2836" s="333"/>
      <c r="Q2836" s="271"/>
      <c r="R2836" s="319"/>
      <c r="S2836" s="335"/>
      <c r="T2836" s="333"/>
      <c r="U2836" s="321"/>
      <c r="V2836" s="345"/>
      <c r="W2836" s="343"/>
      <c r="X2836" s="321"/>
      <c r="Y2836" s="319"/>
      <c r="Z2836" s="319"/>
      <c r="AA2836" s="319"/>
      <c r="AB2836" s="272"/>
      <c r="AC2836" s="272"/>
      <c r="AD2836" s="250">
        <f>AD2835</f>
        <v>0</v>
      </c>
      <c r="AE2836" s="284" t="e">
        <f>VLOOKUP(AD2836,分类参数表!$I$2:$J$10,2,FALSE)</f>
        <v>#N/A</v>
      </c>
      <c r="AF2836" s="285"/>
      <c r="AG2836" s="271"/>
      <c r="AH2836" s="271"/>
      <c r="AI2836" s="271"/>
      <c r="AJ2836" s="271"/>
      <c r="AK2836" s="271"/>
      <c r="AL2836" s="271"/>
      <c r="AM2836" s="294"/>
      <c r="AN2836" s="295" t="e">
        <f t="shared" si="770"/>
        <v>#DIV/0!</v>
      </c>
      <c r="AO2836" s="299"/>
    </row>
    <row r="2837" spans="1:41" s="221" customFormat="1" ht="15" customHeight="1" x14ac:dyDescent="0.15">
      <c r="A2837" s="247"/>
      <c r="B2837" s="248">
        <f t="shared" si="772"/>
        <v>0</v>
      </c>
      <c r="C2837" s="249">
        <f t="shared" si="772"/>
        <v>0</v>
      </c>
      <c r="D2837" s="250">
        <f>D2836+1</f>
        <v>5</v>
      </c>
      <c r="E2837" s="250"/>
      <c r="F2837" s="251"/>
      <c r="G2837" s="250"/>
      <c r="H2837" s="250"/>
      <c r="I2837" s="250"/>
      <c r="J2837" s="250"/>
      <c r="K2837" s="250"/>
      <c r="L2837" s="250"/>
      <c r="M2837" s="250"/>
      <c r="N2837" s="250"/>
      <c r="O2837" s="258">
        <f t="shared" si="769"/>
        <v>0</v>
      </c>
      <c r="P2837" s="333"/>
      <c r="Q2837" s="271"/>
      <c r="R2837" s="319"/>
      <c r="S2837" s="335"/>
      <c r="T2837" s="333"/>
      <c r="U2837" s="321"/>
      <c r="V2837" s="345"/>
      <c r="W2837" s="343"/>
      <c r="X2837" s="321"/>
      <c r="Y2837" s="319"/>
      <c r="Z2837" s="319"/>
      <c r="AA2837" s="319"/>
      <c r="AB2837" s="272"/>
      <c r="AC2837" s="272"/>
      <c r="AD2837" s="250">
        <f>AD2836</f>
        <v>0</v>
      </c>
      <c r="AE2837" s="284" t="e">
        <f>VLOOKUP(AD2837,分类参数表!$I$2:$J$10,2,FALSE)</f>
        <v>#N/A</v>
      </c>
      <c r="AF2837" s="285"/>
      <c r="AG2837" s="271"/>
      <c r="AH2837" s="271"/>
      <c r="AI2837" s="271"/>
      <c r="AJ2837" s="271"/>
      <c r="AK2837" s="271"/>
      <c r="AL2837" s="271"/>
      <c r="AM2837" s="294"/>
      <c r="AN2837" s="295" t="e">
        <f t="shared" si="770"/>
        <v>#DIV/0!</v>
      </c>
      <c r="AO2837" s="299"/>
    </row>
    <row r="2838" spans="1:41" s="218" customFormat="1" ht="15" customHeight="1" x14ac:dyDescent="0.15">
      <c r="A2838" s="229"/>
      <c r="B2838" s="230"/>
      <c r="C2838" s="231"/>
      <c r="D2838" s="232">
        <v>1</v>
      </c>
      <c r="E2838" s="233"/>
      <c r="F2838" s="233"/>
      <c r="G2838" s="232"/>
      <c r="H2838" s="234"/>
      <c r="I2838" s="234"/>
      <c r="J2838" s="232"/>
      <c r="K2838" s="233"/>
      <c r="L2838" s="232"/>
      <c r="M2838" s="232"/>
      <c r="N2838" s="232"/>
      <c r="O2838" s="255">
        <f t="shared" si="769"/>
        <v>0</v>
      </c>
      <c r="P2838" s="322">
        <f>SUM(O2838:O2842)</f>
        <v>0</v>
      </c>
      <c r="Q2838" s="264"/>
      <c r="R2838" s="330">
        <f>SUMPRODUCT(Q2838:Q2842+0)</f>
        <v>0</v>
      </c>
      <c r="S2838" s="346" t="e">
        <f>R2838/P2838</f>
        <v>#DIV/0!</v>
      </c>
      <c r="T2838" s="322" t="e">
        <f>LOOKUP(S2838,{0.4,0.45,0.5,0.55,0.6,0.65,0.7,0.75,0.8,0.85,0.9,0.95,1},{0.1,0.175,0.25,0.325,0.4,0.475,0.55,0.625,0.7,0.775,0.85,0.925,1})</f>
        <v>#DIV/0!</v>
      </c>
      <c r="U2838" s="324"/>
      <c r="V2838" s="326"/>
      <c r="W2838" s="328"/>
      <c r="X2838" s="324"/>
      <c r="Y2838" s="330">
        <f>R2838-(V2838/10)-X2838</f>
        <v>0</v>
      </c>
      <c r="Z2838" s="330" t="e">
        <f>Y2838*T2838*AE2838</f>
        <v>#DIV/0!</v>
      </c>
      <c r="AA2838" s="330" t="e">
        <f>U2838-V2838+Z2838</f>
        <v>#DIV/0!</v>
      </c>
      <c r="AB2838" s="265"/>
      <c r="AC2838" s="265"/>
      <c r="AD2838" s="276"/>
      <c r="AE2838" s="277" t="e">
        <f>VLOOKUP(AD2838,分类参数表!$I$2:$J$10,2,FALSE)</f>
        <v>#N/A</v>
      </c>
      <c r="AF2838" s="278"/>
      <c r="AG2838" s="264"/>
      <c r="AH2838" s="264"/>
      <c r="AI2838" s="264"/>
      <c r="AJ2838" s="264"/>
      <c r="AK2838" s="264"/>
      <c r="AL2838" s="264"/>
      <c r="AM2838" s="288"/>
      <c r="AN2838" s="289" t="e">
        <f t="shared" si="770"/>
        <v>#DIV/0!</v>
      </c>
      <c r="AO2838" s="296"/>
    </row>
    <row r="2839" spans="1:41" s="219" customFormat="1" ht="15" customHeight="1" x14ac:dyDescent="0.15">
      <c r="A2839" s="235"/>
      <c r="B2839" s="236">
        <f t="shared" ref="B2839:C2842" si="773">B2838</f>
        <v>0</v>
      </c>
      <c r="C2839" s="237">
        <f t="shared" si="773"/>
        <v>0</v>
      </c>
      <c r="D2839" s="238">
        <f>D2838+1</f>
        <v>2</v>
      </c>
      <c r="E2839" s="238"/>
      <c r="F2839" s="239"/>
      <c r="G2839" s="238"/>
      <c r="H2839" s="240"/>
      <c r="I2839" s="240"/>
      <c r="J2839" s="238"/>
      <c r="K2839" s="238"/>
      <c r="L2839" s="238"/>
      <c r="M2839" s="238"/>
      <c r="N2839" s="238"/>
      <c r="O2839" s="256">
        <f t="shared" si="769"/>
        <v>0</v>
      </c>
      <c r="P2839" s="323"/>
      <c r="Q2839" s="266"/>
      <c r="R2839" s="331"/>
      <c r="S2839" s="347"/>
      <c r="T2839" s="323"/>
      <c r="U2839" s="325"/>
      <c r="V2839" s="327"/>
      <c r="W2839" s="329"/>
      <c r="X2839" s="325"/>
      <c r="Y2839" s="331"/>
      <c r="Z2839" s="331"/>
      <c r="AA2839" s="331"/>
      <c r="AB2839" s="267"/>
      <c r="AC2839" s="267"/>
      <c r="AD2839" s="238">
        <f>AD2838</f>
        <v>0</v>
      </c>
      <c r="AE2839" s="279" t="e">
        <f>VLOOKUP(AD2839,分类参数表!$I$2:$J$10,2,FALSE)</f>
        <v>#N/A</v>
      </c>
      <c r="AF2839" s="280"/>
      <c r="AG2839" s="266"/>
      <c r="AH2839" s="266"/>
      <c r="AI2839" s="266"/>
      <c r="AJ2839" s="266"/>
      <c r="AK2839" s="266"/>
      <c r="AL2839" s="266"/>
      <c r="AM2839" s="290"/>
      <c r="AN2839" s="291" t="e">
        <f t="shared" si="770"/>
        <v>#DIV/0!</v>
      </c>
      <c r="AO2839" s="297"/>
    </row>
    <row r="2840" spans="1:41" s="219" customFormat="1" ht="15" customHeight="1" x14ac:dyDescent="0.15">
      <c r="A2840" s="235"/>
      <c r="B2840" s="236">
        <f t="shared" si="773"/>
        <v>0</v>
      </c>
      <c r="C2840" s="237">
        <f t="shared" si="773"/>
        <v>0</v>
      </c>
      <c r="D2840" s="238">
        <f>D2839+1</f>
        <v>3</v>
      </c>
      <c r="E2840" s="238"/>
      <c r="F2840" s="239"/>
      <c r="G2840" s="238"/>
      <c r="H2840" s="240"/>
      <c r="I2840" s="240"/>
      <c r="J2840" s="238"/>
      <c r="K2840" s="238"/>
      <c r="L2840" s="238"/>
      <c r="M2840" s="238"/>
      <c r="N2840" s="238"/>
      <c r="O2840" s="256">
        <f t="shared" si="769"/>
        <v>0</v>
      </c>
      <c r="P2840" s="323"/>
      <c r="Q2840" s="266"/>
      <c r="R2840" s="331"/>
      <c r="S2840" s="347"/>
      <c r="T2840" s="323"/>
      <c r="U2840" s="325"/>
      <c r="V2840" s="327"/>
      <c r="W2840" s="329"/>
      <c r="X2840" s="325"/>
      <c r="Y2840" s="331"/>
      <c r="Z2840" s="331"/>
      <c r="AA2840" s="331"/>
      <c r="AB2840" s="268"/>
      <c r="AC2840" s="268"/>
      <c r="AD2840" s="238">
        <f>AD2839</f>
        <v>0</v>
      </c>
      <c r="AE2840" s="279" t="e">
        <f>VLOOKUP(AD2840,分类参数表!$I$2:$J$10,2,FALSE)</f>
        <v>#N/A</v>
      </c>
      <c r="AF2840" s="280"/>
      <c r="AG2840" s="266"/>
      <c r="AH2840" s="266"/>
      <c r="AI2840" s="266"/>
      <c r="AJ2840" s="266"/>
      <c r="AK2840" s="266"/>
      <c r="AL2840" s="266"/>
      <c r="AM2840" s="290"/>
      <c r="AN2840" s="291" t="e">
        <f t="shared" si="770"/>
        <v>#DIV/0!</v>
      </c>
      <c r="AO2840" s="297"/>
    </row>
    <row r="2841" spans="1:41" s="219" customFormat="1" ht="15" customHeight="1" x14ac:dyDescent="0.15">
      <c r="A2841" s="235"/>
      <c r="B2841" s="236">
        <f t="shared" si="773"/>
        <v>0</v>
      </c>
      <c r="C2841" s="237">
        <f t="shared" si="773"/>
        <v>0</v>
      </c>
      <c r="D2841" s="238">
        <f>D2840+1</f>
        <v>4</v>
      </c>
      <c r="E2841" s="238"/>
      <c r="F2841" s="239"/>
      <c r="G2841" s="238"/>
      <c r="H2841" s="238"/>
      <c r="I2841" s="238"/>
      <c r="J2841" s="238"/>
      <c r="K2841" s="238"/>
      <c r="L2841" s="238"/>
      <c r="M2841" s="238"/>
      <c r="N2841" s="238"/>
      <c r="O2841" s="256">
        <f t="shared" si="769"/>
        <v>0</v>
      </c>
      <c r="P2841" s="323"/>
      <c r="Q2841" s="266"/>
      <c r="R2841" s="331"/>
      <c r="S2841" s="347"/>
      <c r="T2841" s="323"/>
      <c r="U2841" s="325"/>
      <c r="V2841" s="327"/>
      <c r="W2841" s="329"/>
      <c r="X2841" s="325"/>
      <c r="Y2841" s="331"/>
      <c r="Z2841" s="331"/>
      <c r="AA2841" s="331"/>
      <c r="AB2841" s="267"/>
      <c r="AC2841" s="267"/>
      <c r="AD2841" s="238">
        <f>AD2840</f>
        <v>0</v>
      </c>
      <c r="AE2841" s="279" t="e">
        <f>VLOOKUP(AD2841,分类参数表!$I$2:$J$10,2,FALSE)</f>
        <v>#N/A</v>
      </c>
      <c r="AF2841" s="280"/>
      <c r="AG2841" s="266"/>
      <c r="AH2841" s="266"/>
      <c r="AI2841" s="266"/>
      <c r="AJ2841" s="266"/>
      <c r="AK2841" s="266"/>
      <c r="AL2841" s="266"/>
      <c r="AM2841" s="290"/>
      <c r="AN2841" s="291" t="e">
        <f t="shared" si="770"/>
        <v>#DIV/0!</v>
      </c>
      <c r="AO2841" s="297"/>
    </row>
    <row r="2842" spans="1:41" s="219" customFormat="1" ht="15" customHeight="1" x14ac:dyDescent="0.15">
      <c r="A2842" s="235"/>
      <c r="B2842" s="236">
        <f t="shared" si="773"/>
        <v>0</v>
      </c>
      <c r="C2842" s="237">
        <f t="shared" si="773"/>
        <v>0</v>
      </c>
      <c r="D2842" s="238">
        <f>D2841+1</f>
        <v>5</v>
      </c>
      <c r="E2842" s="238"/>
      <c r="F2842" s="239"/>
      <c r="G2842" s="238"/>
      <c r="H2842" s="238"/>
      <c r="I2842" s="238"/>
      <c r="J2842" s="238"/>
      <c r="K2842" s="238"/>
      <c r="L2842" s="238"/>
      <c r="M2842" s="238"/>
      <c r="N2842" s="238"/>
      <c r="O2842" s="256">
        <f t="shared" si="769"/>
        <v>0</v>
      </c>
      <c r="P2842" s="323"/>
      <c r="Q2842" s="266"/>
      <c r="R2842" s="331"/>
      <c r="S2842" s="347"/>
      <c r="T2842" s="323"/>
      <c r="U2842" s="325"/>
      <c r="V2842" s="327"/>
      <c r="W2842" s="329"/>
      <c r="X2842" s="325"/>
      <c r="Y2842" s="331"/>
      <c r="Z2842" s="331"/>
      <c r="AA2842" s="331"/>
      <c r="AB2842" s="267"/>
      <c r="AC2842" s="267"/>
      <c r="AD2842" s="238">
        <f>AD2841</f>
        <v>0</v>
      </c>
      <c r="AE2842" s="279" t="e">
        <f>VLOOKUP(AD2842,分类参数表!$I$2:$J$10,2,FALSE)</f>
        <v>#N/A</v>
      </c>
      <c r="AF2842" s="280"/>
      <c r="AG2842" s="266"/>
      <c r="AH2842" s="266"/>
      <c r="AI2842" s="266"/>
      <c r="AJ2842" s="266"/>
      <c r="AK2842" s="266"/>
      <c r="AL2842" s="266"/>
      <c r="AM2842" s="290"/>
      <c r="AN2842" s="291" t="e">
        <f t="shared" si="770"/>
        <v>#DIV/0!</v>
      </c>
      <c r="AO2842" s="297"/>
    </row>
    <row r="2843" spans="1:41" s="220" customFormat="1" ht="15" customHeight="1" x14ac:dyDescent="0.15">
      <c r="A2843" s="241"/>
      <c r="B2843" s="242"/>
      <c r="C2843" s="243"/>
      <c r="D2843" s="244">
        <v>1</v>
      </c>
      <c r="E2843" s="245"/>
      <c r="F2843" s="245"/>
      <c r="G2843" s="244"/>
      <c r="H2843" s="246"/>
      <c r="I2843" s="246"/>
      <c r="J2843" s="244"/>
      <c r="K2843" s="245"/>
      <c r="L2843" s="244"/>
      <c r="M2843" s="244"/>
      <c r="N2843" s="244"/>
      <c r="O2843" s="257">
        <f t="shared" si="769"/>
        <v>0</v>
      </c>
      <c r="P2843" s="332">
        <f>SUM(O2843:O2847)</f>
        <v>0</v>
      </c>
      <c r="Q2843" s="269"/>
      <c r="R2843" s="318">
        <f>SUMPRODUCT(Q2843:Q2847+0)</f>
        <v>0</v>
      </c>
      <c r="S2843" s="334" t="e">
        <f>R2843/P2843</f>
        <v>#DIV/0!</v>
      </c>
      <c r="T2843" s="332" t="e">
        <f>LOOKUP(S2843,{0.4,0.45,0.5,0.55,0.6,0.65,0.7,0.75,0.8,0.85,0.9,0.95,1},{0.1,0.175,0.25,0.325,0.4,0.475,0.55,0.625,0.7,0.775,0.85,0.925,1})</f>
        <v>#DIV/0!</v>
      </c>
      <c r="U2843" s="320"/>
      <c r="V2843" s="344"/>
      <c r="W2843" s="342"/>
      <c r="X2843" s="320"/>
      <c r="Y2843" s="318">
        <f>R2843-(V2843/10)-X2843</f>
        <v>0</v>
      </c>
      <c r="Z2843" s="318" t="e">
        <f>Y2843*T2843*AE2843</f>
        <v>#DIV/0!</v>
      </c>
      <c r="AA2843" s="318" t="e">
        <f>U2843-V2843+Z2843</f>
        <v>#DIV/0!</v>
      </c>
      <c r="AB2843" s="270"/>
      <c r="AC2843" s="270"/>
      <c r="AD2843" s="281"/>
      <c r="AE2843" s="282" t="e">
        <f>VLOOKUP(AD2843,分类参数表!$I$2:$J$10,2,FALSE)</f>
        <v>#N/A</v>
      </c>
      <c r="AF2843" s="283"/>
      <c r="AG2843" s="269"/>
      <c r="AH2843" s="269"/>
      <c r="AI2843" s="269"/>
      <c r="AJ2843" s="269"/>
      <c r="AK2843" s="269"/>
      <c r="AL2843" s="269"/>
      <c r="AM2843" s="292"/>
      <c r="AN2843" s="293" t="e">
        <f t="shared" si="770"/>
        <v>#DIV/0!</v>
      </c>
      <c r="AO2843" s="298"/>
    </row>
    <row r="2844" spans="1:41" s="221" customFormat="1" ht="15" customHeight="1" x14ac:dyDescent="0.15">
      <c r="A2844" s="247"/>
      <c r="B2844" s="248">
        <f t="shared" ref="B2844:C2847" si="774">B2843</f>
        <v>0</v>
      </c>
      <c r="C2844" s="249">
        <f t="shared" si="774"/>
        <v>0</v>
      </c>
      <c r="D2844" s="250">
        <f>D2843+1</f>
        <v>2</v>
      </c>
      <c r="E2844" s="250"/>
      <c r="F2844" s="251"/>
      <c r="G2844" s="250"/>
      <c r="H2844" s="252"/>
      <c r="I2844" s="252"/>
      <c r="J2844" s="250"/>
      <c r="K2844" s="250"/>
      <c r="L2844" s="250"/>
      <c r="M2844" s="250"/>
      <c r="N2844" s="250"/>
      <c r="O2844" s="258">
        <f t="shared" si="769"/>
        <v>0</v>
      </c>
      <c r="P2844" s="333"/>
      <c r="Q2844" s="271"/>
      <c r="R2844" s="319"/>
      <c r="S2844" s="335"/>
      <c r="T2844" s="333"/>
      <c r="U2844" s="321"/>
      <c r="V2844" s="345"/>
      <c r="W2844" s="343"/>
      <c r="X2844" s="321"/>
      <c r="Y2844" s="319"/>
      <c r="Z2844" s="319"/>
      <c r="AA2844" s="319"/>
      <c r="AB2844" s="272"/>
      <c r="AC2844" s="272"/>
      <c r="AD2844" s="250">
        <f>AD2843</f>
        <v>0</v>
      </c>
      <c r="AE2844" s="284" t="e">
        <f>VLOOKUP(AD2844,分类参数表!$I$2:$J$10,2,FALSE)</f>
        <v>#N/A</v>
      </c>
      <c r="AF2844" s="285"/>
      <c r="AG2844" s="271"/>
      <c r="AH2844" s="271"/>
      <c r="AI2844" s="271"/>
      <c r="AJ2844" s="271"/>
      <c r="AK2844" s="271"/>
      <c r="AL2844" s="271"/>
      <c r="AM2844" s="294"/>
      <c r="AN2844" s="295" t="e">
        <f t="shared" si="770"/>
        <v>#DIV/0!</v>
      </c>
      <c r="AO2844" s="299"/>
    </row>
    <row r="2845" spans="1:41" s="221" customFormat="1" ht="15" customHeight="1" x14ac:dyDescent="0.15">
      <c r="A2845" s="247"/>
      <c r="B2845" s="248">
        <f t="shared" si="774"/>
        <v>0</v>
      </c>
      <c r="C2845" s="249">
        <f t="shared" si="774"/>
        <v>0</v>
      </c>
      <c r="D2845" s="250">
        <f>D2844+1</f>
        <v>3</v>
      </c>
      <c r="E2845" s="250"/>
      <c r="F2845" s="251"/>
      <c r="G2845" s="250"/>
      <c r="H2845" s="252"/>
      <c r="I2845" s="252"/>
      <c r="J2845" s="250"/>
      <c r="K2845" s="250"/>
      <c r="L2845" s="250"/>
      <c r="M2845" s="250"/>
      <c r="N2845" s="250"/>
      <c r="O2845" s="258">
        <f t="shared" si="769"/>
        <v>0</v>
      </c>
      <c r="P2845" s="333"/>
      <c r="Q2845" s="271"/>
      <c r="R2845" s="319"/>
      <c r="S2845" s="335"/>
      <c r="T2845" s="333"/>
      <c r="U2845" s="321"/>
      <c r="V2845" s="345"/>
      <c r="W2845" s="343"/>
      <c r="X2845" s="321"/>
      <c r="Y2845" s="319"/>
      <c r="Z2845" s="319"/>
      <c r="AA2845" s="319"/>
      <c r="AB2845" s="273"/>
      <c r="AC2845" s="273"/>
      <c r="AD2845" s="250">
        <f>AD2844</f>
        <v>0</v>
      </c>
      <c r="AE2845" s="284" t="e">
        <f>VLOOKUP(AD2845,分类参数表!$I$2:$J$10,2,FALSE)</f>
        <v>#N/A</v>
      </c>
      <c r="AF2845" s="285"/>
      <c r="AG2845" s="271"/>
      <c r="AH2845" s="271"/>
      <c r="AI2845" s="271"/>
      <c r="AJ2845" s="271"/>
      <c r="AK2845" s="271"/>
      <c r="AL2845" s="271"/>
      <c r="AM2845" s="294"/>
      <c r="AN2845" s="295" t="e">
        <f t="shared" si="770"/>
        <v>#DIV/0!</v>
      </c>
      <c r="AO2845" s="299"/>
    </row>
    <row r="2846" spans="1:41" s="221" customFormat="1" ht="15" customHeight="1" x14ac:dyDescent="0.15">
      <c r="A2846" s="247"/>
      <c r="B2846" s="248">
        <f t="shared" si="774"/>
        <v>0</v>
      </c>
      <c r="C2846" s="249">
        <f t="shared" si="774"/>
        <v>0</v>
      </c>
      <c r="D2846" s="250">
        <f>D2845+1</f>
        <v>4</v>
      </c>
      <c r="E2846" s="250"/>
      <c r="F2846" s="251"/>
      <c r="G2846" s="250"/>
      <c r="H2846" s="250"/>
      <c r="I2846" s="250"/>
      <c r="J2846" s="250"/>
      <c r="K2846" s="250"/>
      <c r="L2846" s="250"/>
      <c r="M2846" s="250"/>
      <c r="N2846" s="250"/>
      <c r="O2846" s="258">
        <f t="shared" si="769"/>
        <v>0</v>
      </c>
      <c r="P2846" s="333"/>
      <c r="Q2846" s="271"/>
      <c r="R2846" s="319"/>
      <c r="S2846" s="335"/>
      <c r="T2846" s="333"/>
      <c r="U2846" s="321"/>
      <c r="V2846" s="345"/>
      <c r="W2846" s="343"/>
      <c r="X2846" s="321"/>
      <c r="Y2846" s="319"/>
      <c r="Z2846" s="319"/>
      <c r="AA2846" s="319"/>
      <c r="AB2846" s="272"/>
      <c r="AC2846" s="272"/>
      <c r="AD2846" s="250">
        <f>AD2845</f>
        <v>0</v>
      </c>
      <c r="AE2846" s="284" t="e">
        <f>VLOOKUP(AD2846,分类参数表!$I$2:$J$10,2,FALSE)</f>
        <v>#N/A</v>
      </c>
      <c r="AF2846" s="285"/>
      <c r="AG2846" s="271"/>
      <c r="AH2846" s="271"/>
      <c r="AI2846" s="271"/>
      <c r="AJ2846" s="271"/>
      <c r="AK2846" s="271"/>
      <c r="AL2846" s="271"/>
      <c r="AM2846" s="294"/>
      <c r="AN2846" s="295" t="e">
        <f t="shared" si="770"/>
        <v>#DIV/0!</v>
      </c>
      <c r="AO2846" s="299"/>
    </row>
    <row r="2847" spans="1:41" s="221" customFormat="1" ht="15" customHeight="1" x14ac:dyDescent="0.15">
      <c r="A2847" s="247"/>
      <c r="B2847" s="248">
        <f t="shared" si="774"/>
        <v>0</v>
      </c>
      <c r="C2847" s="249">
        <f t="shared" si="774"/>
        <v>0</v>
      </c>
      <c r="D2847" s="250">
        <f>D2846+1</f>
        <v>5</v>
      </c>
      <c r="E2847" s="250"/>
      <c r="F2847" s="251"/>
      <c r="G2847" s="250"/>
      <c r="H2847" s="250"/>
      <c r="I2847" s="250"/>
      <c r="J2847" s="250"/>
      <c r="K2847" s="250"/>
      <c r="L2847" s="250"/>
      <c r="M2847" s="250"/>
      <c r="N2847" s="250"/>
      <c r="O2847" s="258">
        <f t="shared" si="769"/>
        <v>0</v>
      </c>
      <c r="P2847" s="333"/>
      <c r="Q2847" s="271"/>
      <c r="R2847" s="319"/>
      <c r="S2847" s="335"/>
      <c r="T2847" s="333"/>
      <c r="U2847" s="321"/>
      <c r="V2847" s="345"/>
      <c r="W2847" s="343"/>
      <c r="X2847" s="321"/>
      <c r="Y2847" s="319"/>
      <c r="Z2847" s="319"/>
      <c r="AA2847" s="319"/>
      <c r="AB2847" s="272"/>
      <c r="AC2847" s="272"/>
      <c r="AD2847" s="250">
        <f>AD2846</f>
        <v>0</v>
      </c>
      <c r="AE2847" s="284" t="e">
        <f>VLOOKUP(AD2847,分类参数表!$I$2:$J$10,2,FALSE)</f>
        <v>#N/A</v>
      </c>
      <c r="AF2847" s="285"/>
      <c r="AG2847" s="271"/>
      <c r="AH2847" s="271"/>
      <c r="AI2847" s="271"/>
      <c r="AJ2847" s="271"/>
      <c r="AK2847" s="271"/>
      <c r="AL2847" s="271"/>
      <c r="AM2847" s="294"/>
      <c r="AN2847" s="295" t="e">
        <f t="shared" si="770"/>
        <v>#DIV/0!</v>
      </c>
      <c r="AO2847" s="299"/>
    </row>
    <row r="2848" spans="1:41" s="218" customFormat="1" ht="15" customHeight="1" x14ac:dyDescent="0.15">
      <c r="A2848" s="229"/>
      <c r="B2848" s="230"/>
      <c r="C2848" s="231"/>
      <c r="D2848" s="232">
        <v>1</v>
      </c>
      <c r="E2848" s="233"/>
      <c r="F2848" s="233"/>
      <c r="G2848" s="232"/>
      <c r="H2848" s="234"/>
      <c r="I2848" s="234"/>
      <c r="J2848" s="232"/>
      <c r="K2848" s="233"/>
      <c r="L2848" s="232"/>
      <c r="M2848" s="232"/>
      <c r="N2848" s="232"/>
      <c r="O2848" s="255">
        <f t="shared" si="769"/>
        <v>0</v>
      </c>
      <c r="P2848" s="322">
        <f>SUM(O2848:O2852)</f>
        <v>0</v>
      </c>
      <c r="Q2848" s="264"/>
      <c r="R2848" s="330">
        <f>SUMPRODUCT(Q2848:Q2852+0)</f>
        <v>0</v>
      </c>
      <c r="S2848" s="346" t="e">
        <f>R2848/P2848</f>
        <v>#DIV/0!</v>
      </c>
      <c r="T2848" s="322" t="e">
        <f>LOOKUP(S2848,{0.4,0.45,0.5,0.55,0.6,0.65,0.7,0.75,0.8,0.85,0.9,0.95,1},{0.1,0.175,0.25,0.325,0.4,0.475,0.55,0.625,0.7,0.775,0.85,0.925,1})</f>
        <v>#DIV/0!</v>
      </c>
      <c r="U2848" s="324"/>
      <c r="V2848" s="326"/>
      <c r="W2848" s="328"/>
      <c r="X2848" s="324"/>
      <c r="Y2848" s="330">
        <f>R2848-(V2848/10)-X2848</f>
        <v>0</v>
      </c>
      <c r="Z2848" s="330" t="e">
        <f>Y2848*T2848*AE2848</f>
        <v>#DIV/0!</v>
      </c>
      <c r="AA2848" s="330" t="e">
        <f>U2848-V2848+Z2848</f>
        <v>#DIV/0!</v>
      </c>
      <c r="AB2848" s="265"/>
      <c r="AC2848" s="265"/>
      <c r="AD2848" s="276"/>
      <c r="AE2848" s="277" t="e">
        <f>VLOOKUP(AD2848,分类参数表!$I$2:$J$10,2,FALSE)</f>
        <v>#N/A</v>
      </c>
      <c r="AF2848" s="278"/>
      <c r="AG2848" s="264"/>
      <c r="AH2848" s="264"/>
      <c r="AI2848" s="264"/>
      <c r="AJ2848" s="264"/>
      <c r="AK2848" s="264"/>
      <c r="AL2848" s="264"/>
      <c r="AM2848" s="288"/>
      <c r="AN2848" s="289" t="e">
        <f t="shared" si="770"/>
        <v>#DIV/0!</v>
      </c>
      <c r="AO2848" s="296"/>
    </row>
    <row r="2849" spans="1:41" s="219" customFormat="1" ht="15" customHeight="1" x14ac:dyDescent="0.15">
      <c r="A2849" s="235"/>
      <c r="B2849" s="236">
        <f t="shared" ref="B2849:C2852" si="775">B2848</f>
        <v>0</v>
      </c>
      <c r="C2849" s="237">
        <f t="shared" si="775"/>
        <v>0</v>
      </c>
      <c r="D2849" s="238">
        <f>D2848+1</f>
        <v>2</v>
      </c>
      <c r="E2849" s="238"/>
      <c r="F2849" s="239"/>
      <c r="G2849" s="238"/>
      <c r="H2849" s="240"/>
      <c r="I2849" s="240"/>
      <c r="J2849" s="238"/>
      <c r="K2849" s="238"/>
      <c r="L2849" s="238"/>
      <c r="M2849" s="238"/>
      <c r="N2849" s="238"/>
      <c r="O2849" s="256">
        <f t="shared" si="769"/>
        <v>0</v>
      </c>
      <c r="P2849" s="323"/>
      <c r="Q2849" s="266"/>
      <c r="R2849" s="331"/>
      <c r="S2849" s="347"/>
      <c r="T2849" s="323"/>
      <c r="U2849" s="325"/>
      <c r="V2849" s="327"/>
      <c r="W2849" s="329"/>
      <c r="X2849" s="325"/>
      <c r="Y2849" s="331"/>
      <c r="Z2849" s="331"/>
      <c r="AA2849" s="331"/>
      <c r="AB2849" s="267"/>
      <c r="AC2849" s="267"/>
      <c r="AD2849" s="238">
        <f>AD2848</f>
        <v>0</v>
      </c>
      <c r="AE2849" s="279" t="e">
        <f>VLOOKUP(AD2849,分类参数表!$I$2:$J$10,2,FALSE)</f>
        <v>#N/A</v>
      </c>
      <c r="AF2849" s="280"/>
      <c r="AG2849" s="266"/>
      <c r="AH2849" s="266"/>
      <c r="AI2849" s="266"/>
      <c r="AJ2849" s="266"/>
      <c r="AK2849" s="266"/>
      <c r="AL2849" s="266"/>
      <c r="AM2849" s="290"/>
      <c r="AN2849" s="291" t="e">
        <f t="shared" si="770"/>
        <v>#DIV/0!</v>
      </c>
      <c r="AO2849" s="297"/>
    </row>
    <row r="2850" spans="1:41" s="219" customFormat="1" ht="15" customHeight="1" x14ac:dyDescent="0.15">
      <c r="A2850" s="235"/>
      <c r="B2850" s="236">
        <f t="shared" si="775"/>
        <v>0</v>
      </c>
      <c r="C2850" s="237">
        <f t="shared" si="775"/>
        <v>0</v>
      </c>
      <c r="D2850" s="238">
        <f>D2849+1</f>
        <v>3</v>
      </c>
      <c r="E2850" s="238"/>
      <c r="F2850" s="239"/>
      <c r="G2850" s="238"/>
      <c r="H2850" s="240"/>
      <c r="I2850" s="240"/>
      <c r="J2850" s="238"/>
      <c r="K2850" s="238"/>
      <c r="L2850" s="238"/>
      <c r="M2850" s="238"/>
      <c r="N2850" s="238"/>
      <c r="O2850" s="256">
        <f t="shared" si="769"/>
        <v>0</v>
      </c>
      <c r="P2850" s="323"/>
      <c r="Q2850" s="266"/>
      <c r="R2850" s="331"/>
      <c r="S2850" s="347"/>
      <c r="T2850" s="323"/>
      <c r="U2850" s="325"/>
      <c r="V2850" s="327"/>
      <c r="W2850" s="329"/>
      <c r="X2850" s="325"/>
      <c r="Y2850" s="331"/>
      <c r="Z2850" s="331"/>
      <c r="AA2850" s="331"/>
      <c r="AB2850" s="268"/>
      <c r="AC2850" s="268"/>
      <c r="AD2850" s="238">
        <f>AD2849</f>
        <v>0</v>
      </c>
      <c r="AE2850" s="279" t="e">
        <f>VLOOKUP(AD2850,分类参数表!$I$2:$J$10,2,FALSE)</f>
        <v>#N/A</v>
      </c>
      <c r="AF2850" s="280"/>
      <c r="AG2850" s="266"/>
      <c r="AH2850" s="266"/>
      <c r="AI2850" s="266"/>
      <c r="AJ2850" s="266"/>
      <c r="AK2850" s="266"/>
      <c r="AL2850" s="266"/>
      <c r="AM2850" s="290"/>
      <c r="AN2850" s="291" t="e">
        <f t="shared" si="770"/>
        <v>#DIV/0!</v>
      </c>
      <c r="AO2850" s="297"/>
    </row>
    <row r="2851" spans="1:41" s="219" customFormat="1" ht="15" customHeight="1" x14ac:dyDescent="0.15">
      <c r="A2851" s="235"/>
      <c r="B2851" s="236">
        <f t="shared" si="775"/>
        <v>0</v>
      </c>
      <c r="C2851" s="237">
        <f t="shared" si="775"/>
        <v>0</v>
      </c>
      <c r="D2851" s="238">
        <f>D2850+1</f>
        <v>4</v>
      </c>
      <c r="E2851" s="238"/>
      <c r="F2851" s="239"/>
      <c r="G2851" s="238"/>
      <c r="H2851" s="238"/>
      <c r="I2851" s="238"/>
      <c r="J2851" s="238"/>
      <c r="K2851" s="238"/>
      <c r="L2851" s="238"/>
      <c r="M2851" s="238"/>
      <c r="N2851" s="238"/>
      <c r="O2851" s="256">
        <f t="shared" si="769"/>
        <v>0</v>
      </c>
      <c r="P2851" s="323"/>
      <c r="Q2851" s="266"/>
      <c r="R2851" s="331"/>
      <c r="S2851" s="347"/>
      <c r="T2851" s="323"/>
      <c r="U2851" s="325"/>
      <c r="V2851" s="327"/>
      <c r="W2851" s="329"/>
      <c r="X2851" s="325"/>
      <c r="Y2851" s="331"/>
      <c r="Z2851" s="331"/>
      <c r="AA2851" s="331"/>
      <c r="AB2851" s="267"/>
      <c r="AC2851" s="267"/>
      <c r="AD2851" s="238">
        <f>AD2850</f>
        <v>0</v>
      </c>
      <c r="AE2851" s="279" t="e">
        <f>VLOOKUP(AD2851,分类参数表!$I$2:$J$10,2,FALSE)</f>
        <v>#N/A</v>
      </c>
      <c r="AF2851" s="280"/>
      <c r="AG2851" s="266"/>
      <c r="AH2851" s="266"/>
      <c r="AI2851" s="266"/>
      <c r="AJ2851" s="266"/>
      <c r="AK2851" s="266"/>
      <c r="AL2851" s="266"/>
      <c r="AM2851" s="290"/>
      <c r="AN2851" s="291" t="e">
        <f t="shared" si="770"/>
        <v>#DIV/0!</v>
      </c>
      <c r="AO2851" s="297"/>
    </row>
    <row r="2852" spans="1:41" s="219" customFormat="1" ht="15" customHeight="1" x14ac:dyDescent="0.15">
      <c r="A2852" s="235"/>
      <c r="B2852" s="236">
        <f t="shared" si="775"/>
        <v>0</v>
      </c>
      <c r="C2852" s="237">
        <f t="shared" si="775"/>
        <v>0</v>
      </c>
      <c r="D2852" s="238">
        <f>D2851+1</f>
        <v>5</v>
      </c>
      <c r="E2852" s="238"/>
      <c r="F2852" s="239"/>
      <c r="G2852" s="238"/>
      <c r="H2852" s="238"/>
      <c r="I2852" s="238"/>
      <c r="J2852" s="238"/>
      <c r="K2852" s="238"/>
      <c r="L2852" s="238"/>
      <c r="M2852" s="238"/>
      <c r="N2852" s="238"/>
      <c r="O2852" s="256">
        <f t="shared" si="769"/>
        <v>0</v>
      </c>
      <c r="P2852" s="323"/>
      <c r="Q2852" s="266"/>
      <c r="R2852" s="331"/>
      <c r="S2852" s="347"/>
      <c r="T2852" s="323"/>
      <c r="U2852" s="325"/>
      <c r="V2852" s="327"/>
      <c r="W2852" s="329"/>
      <c r="X2852" s="325"/>
      <c r="Y2852" s="331"/>
      <c r="Z2852" s="331"/>
      <c r="AA2852" s="331"/>
      <c r="AB2852" s="267"/>
      <c r="AC2852" s="267"/>
      <c r="AD2852" s="238">
        <f>AD2851</f>
        <v>0</v>
      </c>
      <c r="AE2852" s="279" t="e">
        <f>VLOOKUP(AD2852,分类参数表!$I$2:$J$10,2,FALSE)</f>
        <v>#N/A</v>
      </c>
      <c r="AF2852" s="280"/>
      <c r="AG2852" s="266"/>
      <c r="AH2852" s="266"/>
      <c r="AI2852" s="266"/>
      <c r="AJ2852" s="266"/>
      <c r="AK2852" s="266"/>
      <c r="AL2852" s="266"/>
      <c r="AM2852" s="290"/>
      <c r="AN2852" s="291" t="e">
        <f t="shared" si="770"/>
        <v>#DIV/0!</v>
      </c>
      <c r="AO2852" s="297"/>
    </row>
    <row r="2853" spans="1:41" x14ac:dyDescent="0.15">
      <c r="A2853" s="253"/>
      <c r="B2853" s="38"/>
      <c r="C2853" s="37"/>
      <c r="D2853" s="38"/>
      <c r="E2853" s="38"/>
      <c r="F2853" s="38"/>
      <c r="G2853" s="38"/>
      <c r="H2853" s="38"/>
      <c r="I2853" s="38"/>
      <c r="J2853" s="38"/>
      <c r="K2853" s="38"/>
      <c r="L2853" s="38"/>
      <c r="M2853" s="38"/>
      <c r="N2853" s="38"/>
      <c r="O2853" s="38"/>
      <c r="P2853" s="38"/>
      <c r="Q2853" s="67"/>
      <c r="R2853" s="38"/>
      <c r="S2853" s="38"/>
      <c r="T2853" s="38"/>
      <c r="U2853" s="38"/>
      <c r="V2853" s="68"/>
      <c r="W2853" s="67"/>
      <c r="X2853" s="38"/>
      <c r="Y2853" s="68"/>
      <c r="Z2853" s="68"/>
      <c r="AA2853" s="68"/>
      <c r="AB2853" s="68"/>
      <c r="AC2853" s="68"/>
      <c r="AD2853" s="38"/>
      <c r="AE2853" s="286"/>
      <c r="AF2853" s="38"/>
      <c r="AG2853" s="38"/>
      <c r="AH2853" s="38"/>
      <c r="AI2853" s="38"/>
      <c r="AJ2853" s="38"/>
      <c r="AK2853" s="38"/>
      <c r="AL2853" s="38"/>
      <c r="AM2853" s="68"/>
      <c r="AN2853" s="90"/>
      <c r="AO2853" s="98"/>
    </row>
    <row r="2854" spans="1:41" s="218" customFormat="1" ht="15" customHeight="1" x14ac:dyDescent="0.15">
      <c r="A2854" s="229"/>
      <c r="B2854" s="230"/>
      <c r="C2854" s="231"/>
      <c r="D2854" s="232">
        <v>1</v>
      </c>
      <c r="E2854" s="233"/>
      <c r="F2854" s="233"/>
      <c r="G2854" s="232"/>
      <c r="H2854" s="234"/>
      <c r="I2854" s="234"/>
      <c r="J2854" s="232"/>
      <c r="K2854" s="233"/>
      <c r="L2854" s="232"/>
      <c r="M2854" s="232"/>
      <c r="N2854" s="232"/>
      <c r="O2854" s="255">
        <f t="shared" ref="O2854:O2878" si="776">N2854*M2854</f>
        <v>0</v>
      </c>
      <c r="P2854" s="322">
        <f>SUM(O2854:O2858)</f>
        <v>0</v>
      </c>
      <c r="Q2854" s="264"/>
      <c r="R2854" s="330">
        <f>SUMPRODUCT(Q2854:Q2858+0)</f>
        <v>0</v>
      </c>
      <c r="S2854" s="346" t="e">
        <f>R2854/P2854</f>
        <v>#DIV/0!</v>
      </c>
      <c r="T2854" s="322" t="e">
        <f>LOOKUP(S2854,{0.4,0.45,0.5,0.55,0.6,0.65,0.7,0.75,0.8,0.85,0.9,0.95,1},{0.1,0.175,0.25,0.325,0.4,0.475,0.55,0.625,0.7,0.775,0.85,0.925,1})</f>
        <v>#DIV/0!</v>
      </c>
      <c r="U2854" s="324"/>
      <c r="V2854" s="326"/>
      <c r="W2854" s="328"/>
      <c r="X2854" s="324"/>
      <c r="Y2854" s="330">
        <f>R2854-(V2854/10)-X2854</f>
        <v>0</v>
      </c>
      <c r="Z2854" s="330" t="e">
        <f>Y2854*T2854*AE2854</f>
        <v>#DIV/0!</v>
      </c>
      <c r="AA2854" s="330" t="e">
        <f>U2854-V2854+Z2854</f>
        <v>#DIV/0!</v>
      </c>
      <c r="AB2854" s="265"/>
      <c r="AC2854" s="265"/>
      <c r="AD2854" s="276"/>
      <c r="AE2854" s="277" t="e">
        <f>VLOOKUP(AD2854,分类参数表!$I$2:$J$10,2,FALSE)</f>
        <v>#N/A</v>
      </c>
      <c r="AF2854" s="278"/>
      <c r="AG2854" s="264"/>
      <c r="AH2854" s="264"/>
      <c r="AI2854" s="264"/>
      <c r="AJ2854" s="264"/>
      <c r="AK2854" s="264"/>
      <c r="AL2854" s="264"/>
      <c r="AM2854" s="288"/>
      <c r="AN2854" s="289" t="e">
        <f t="shared" ref="AN2854:AN2878" si="777">(Q2854-AM2854)/M2854/N2854</f>
        <v>#DIV/0!</v>
      </c>
      <c r="AO2854" s="296"/>
    </row>
    <row r="2855" spans="1:41" s="219" customFormat="1" ht="15" customHeight="1" x14ac:dyDescent="0.15">
      <c r="A2855" s="235"/>
      <c r="B2855" s="236">
        <f t="shared" ref="B2855:C2858" si="778">B2854</f>
        <v>0</v>
      </c>
      <c r="C2855" s="237">
        <f t="shared" si="778"/>
        <v>0</v>
      </c>
      <c r="D2855" s="238">
        <f>D2854+1</f>
        <v>2</v>
      </c>
      <c r="E2855" s="238"/>
      <c r="F2855" s="239"/>
      <c r="G2855" s="238"/>
      <c r="H2855" s="240"/>
      <c r="I2855" s="240"/>
      <c r="J2855" s="238"/>
      <c r="K2855" s="238"/>
      <c r="L2855" s="238"/>
      <c r="M2855" s="238"/>
      <c r="N2855" s="238"/>
      <c r="O2855" s="256">
        <f t="shared" si="776"/>
        <v>0</v>
      </c>
      <c r="P2855" s="323"/>
      <c r="Q2855" s="266"/>
      <c r="R2855" s="331"/>
      <c r="S2855" s="347"/>
      <c r="T2855" s="323"/>
      <c r="U2855" s="325"/>
      <c r="V2855" s="327"/>
      <c r="W2855" s="329"/>
      <c r="X2855" s="325"/>
      <c r="Y2855" s="331"/>
      <c r="Z2855" s="331"/>
      <c r="AA2855" s="331"/>
      <c r="AB2855" s="267"/>
      <c r="AC2855" s="267"/>
      <c r="AD2855" s="238">
        <f>AD2854</f>
        <v>0</v>
      </c>
      <c r="AE2855" s="279" t="e">
        <f>VLOOKUP(AD2855,分类参数表!$I$2:$J$10,2,FALSE)</f>
        <v>#N/A</v>
      </c>
      <c r="AF2855" s="280"/>
      <c r="AG2855" s="266"/>
      <c r="AH2855" s="266"/>
      <c r="AI2855" s="266"/>
      <c r="AJ2855" s="266"/>
      <c r="AK2855" s="266"/>
      <c r="AL2855" s="266"/>
      <c r="AM2855" s="290"/>
      <c r="AN2855" s="291" t="e">
        <f t="shared" si="777"/>
        <v>#DIV/0!</v>
      </c>
      <c r="AO2855" s="297"/>
    </row>
    <row r="2856" spans="1:41" s="219" customFormat="1" ht="15" customHeight="1" x14ac:dyDescent="0.15">
      <c r="A2856" s="235"/>
      <c r="B2856" s="236">
        <f t="shared" si="778"/>
        <v>0</v>
      </c>
      <c r="C2856" s="237">
        <f t="shared" si="778"/>
        <v>0</v>
      </c>
      <c r="D2856" s="238">
        <f>D2855+1</f>
        <v>3</v>
      </c>
      <c r="E2856" s="238"/>
      <c r="F2856" s="239"/>
      <c r="G2856" s="238"/>
      <c r="H2856" s="240"/>
      <c r="I2856" s="240"/>
      <c r="J2856" s="238"/>
      <c r="K2856" s="238"/>
      <c r="L2856" s="238"/>
      <c r="M2856" s="238"/>
      <c r="N2856" s="238"/>
      <c r="O2856" s="256">
        <f t="shared" si="776"/>
        <v>0</v>
      </c>
      <c r="P2856" s="323"/>
      <c r="Q2856" s="266"/>
      <c r="R2856" s="331"/>
      <c r="S2856" s="347"/>
      <c r="T2856" s="323"/>
      <c r="U2856" s="325"/>
      <c r="V2856" s="327"/>
      <c r="W2856" s="329"/>
      <c r="X2856" s="325"/>
      <c r="Y2856" s="331"/>
      <c r="Z2856" s="331"/>
      <c r="AA2856" s="331"/>
      <c r="AB2856" s="268"/>
      <c r="AC2856" s="268"/>
      <c r="AD2856" s="238">
        <f>AD2855</f>
        <v>0</v>
      </c>
      <c r="AE2856" s="279" t="e">
        <f>VLOOKUP(AD2856,分类参数表!$I$2:$J$10,2,FALSE)</f>
        <v>#N/A</v>
      </c>
      <c r="AF2856" s="280"/>
      <c r="AG2856" s="266"/>
      <c r="AH2856" s="266"/>
      <c r="AI2856" s="266"/>
      <c r="AJ2856" s="266"/>
      <c r="AK2856" s="266"/>
      <c r="AL2856" s="266"/>
      <c r="AM2856" s="290"/>
      <c r="AN2856" s="291" t="e">
        <f t="shared" si="777"/>
        <v>#DIV/0!</v>
      </c>
      <c r="AO2856" s="297"/>
    </row>
    <row r="2857" spans="1:41" s="219" customFormat="1" ht="15" customHeight="1" x14ac:dyDescent="0.15">
      <c r="A2857" s="235"/>
      <c r="B2857" s="236">
        <f t="shared" si="778"/>
        <v>0</v>
      </c>
      <c r="C2857" s="237">
        <f t="shared" si="778"/>
        <v>0</v>
      </c>
      <c r="D2857" s="238">
        <f>D2856+1</f>
        <v>4</v>
      </c>
      <c r="E2857" s="238"/>
      <c r="F2857" s="239"/>
      <c r="G2857" s="238"/>
      <c r="H2857" s="238"/>
      <c r="I2857" s="238"/>
      <c r="J2857" s="238"/>
      <c r="K2857" s="238"/>
      <c r="L2857" s="238"/>
      <c r="M2857" s="238"/>
      <c r="N2857" s="238"/>
      <c r="O2857" s="256">
        <f t="shared" si="776"/>
        <v>0</v>
      </c>
      <c r="P2857" s="323"/>
      <c r="Q2857" s="266"/>
      <c r="R2857" s="331"/>
      <c r="S2857" s="347"/>
      <c r="T2857" s="323"/>
      <c r="U2857" s="325"/>
      <c r="V2857" s="327"/>
      <c r="W2857" s="329"/>
      <c r="X2857" s="325"/>
      <c r="Y2857" s="331"/>
      <c r="Z2857" s="331"/>
      <c r="AA2857" s="331"/>
      <c r="AB2857" s="267"/>
      <c r="AC2857" s="267"/>
      <c r="AD2857" s="238">
        <f>AD2856</f>
        <v>0</v>
      </c>
      <c r="AE2857" s="279" t="e">
        <f>VLOOKUP(AD2857,分类参数表!$I$2:$J$10,2,FALSE)</f>
        <v>#N/A</v>
      </c>
      <c r="AF2857" s="280"/>
      <c r="AG2857" s="266"/>
      <c r="AH2857" s="266"/>
      <c r="AI2857" s="266"/>
      <c r="AJ2857" s="266"/>
      <c r="AK2857" s="266"/>
      <c r="AL2857" s="266"/>
      <c r="AM2857" s="290"/>
      <c r="AN2857" s="291" t="e">
        <f t="shared" si="777"/>
        <v>#DIV/0!</v>
      </c>
      <c r="AO2857" s="297"/>
    </row>
    <row r="2858" spans="1:41" s="219" customFormat="1" ht="15" customHeight="1" x14ac:dyDescent="0.15">
      <c r="A2858" s="235"/>
      <c r="B2858" s="236">
        <f t="shared" si="778"/>
        <v>0</v>
      </c>
      <c r="C2858" s="237">
        <f t="shared" si="778"/>
        <v>0</v>
      </c>
      <c r="D2858" s="238">
        <f>D2857+1</f>
        <v>5</v>
      </c>
      <c r="E2858" s="238"/>
      <c r="F2858" s="239"/>
      <c r="G2858" s="238"/>
      <c r="H2858" s="238"/>
      <c r="I2858" s="238"/>
      <c r="J2858" s="238"/>
      <c r="K2858" s="238"/>
      <c r="L2858" s="238"/>
      <c r="M2858" s="238"/>
      <c r="N2858" s="238"/>
      <c r="O2858" s="256">
        <f t="shared" si="776"/>
        <v>0</v>
      </c>
      <c r="P2858" s="323"/>
      <c r="Q2858" s="266"/>
      <c r="R2858" s="331"/>
      <c r="S2858" s="347"/>
      <c r="T2858" s="323"/>
      <c r="U2858" s="325"/>
      <c r="V2858" s="327"/>
      <c r="W2858" s="329"/>
      <c r="X2858" s="325"/>
      <c r="Y2858" s="331"/>
      <c r="Z2858" s="331"/>
      <c r="AA2858" s="331"/>
      <c r="AB2858" s="267"/>
      <c r="AC2858" s="267"/>
      <c r="AD2858" s="238">
        <f>AD2857</f>
        <v>0</v>
      </c>
      <c r="AE2858" s="279" t="e">
        <f>VLOOKUP(AD2858,分类参数表!$I$2:$J$10,2,FALSE)</f>
        <v>#N/A</v>
      </c>
      <c r="AF2858" s="280"/>
      <c r="AG2858" s="266"/>
      <c r="AH2858" s="266"/>
      <c r="AI2858" s="266"/>
      <c r="AJ2858" s="266"/>
      <c r="AK2858" s="266"/>
      <c r="AL2858" s="266"/>
      <c r="AM2858" s="290"/>
      <c r="AN2858" s="291" t="e">
        <f t="shared" si="777"/>
        <v>#DIV/0!</v>
      </c>
      <c r="AO2858" s="297"/>
    </row>
    <row r="2859" spans="1:41" s="220" customFormat="1" ht="15" customHeight="1" x14ac:dyDescent="0.15">
      <c r="A2859" s="241"/>
      <c r="B2859" s="242"/>
      <c r="C2859" s="243"/>
      <c r="D2859" s="244">
        <v>1</v>
      </c>
      <c r="E2859" s="245"/>
      <c r="F2859" s="245"/>
      <c r="G2859" s="244"/>
      <c r="H2859" s="246"/>
      <c r="I2859" s="246"/>
      <c r="J2859" s="244"/>
      <c r="K2859" s="245"/>
      <c r="L2859" s="244"/>
      <c r="M2859" s="244"/>
      <c r="N2859" s="244"/>
      <c r="O2859" s="257">
        <f t="shared" si="776"/>
        <v>0</v>
      </c>
      <c r="P2859" s="332">
        <f>SUM(O2859:O2863)</f>
        <v>0</v>
      </c>
      <c r="Q2859" s="269"/>
      <c r="R2859" s="318">
        <f>SUMPRODUCT(Q2859:Q2863+0)</f>
        <v>0</v>
      </c>
      <c r="S2859" s="334" t="e">
        <f>R2859/P2859</f>
        <v>#DIV/0!</v>
      </c>
      <c r="T2859" s="332" t="e">
        <f>LOOKUP(S2859,{0.4,0.45,0.5,0.55,0.6,0.65,0.7,0.75,0.8,0.85,0.9,0.95,1},{0.1,0.175,0.25,0.325,0.4,0.475,0.55,0.625,0.7,0.775,0.85,0.925,1})</f>
        <v>#DIV/0!</v>
      </c>
      <c r="U2859" s="320"/>
      <c r="V2859" s="344"/>
      <c r="W2859" s="342"/>
      <c r="X2859" s="320"/>
      <c r="Y2859" s="318">
        <f>R2859-(V2859/10)-X2859</f>
        <v>0</v>
      </c>
      <c r="Z2859" s="318" t="e">
        <f>Y2859*T2859*AE2859</f>
        <v>#DIV/0!</v>
      </c>
      <c r="AA2859" s="318" t="e">
        <f>U2859-V2859+Z2859</f>
        <v>#DIV/0!</v>
      </c>
      <c r="AB2859" s="270"/>
      <c r="AC2859" s="270"/>
      <c r="AD2859" s="281"/>
      <c r="AE2859" s="282" t="e">
        <f>VLOOKUP(AD2859,分类参数表!$I$2:$J$10,2,FALSE)</f>
        <v>#N/A</v>
      </c>
      <c r="AF2859" s="283"/>
      <c r="AG2859" s="269"/>
      <c r="AH2859" s="269"/>
      <c r="AI2859" s="269"/>
      <c r="AJ2859" s="269"/>
      <c r="AK2859" s="269"/>
      <c r="AL2859" s="269"/>
      <c r="AM2859" s="292"/>
      <c r="AN2859" s="293" t="e">
        <f t="shared" si="777"/>
        <v>#DIV/0!</v>
      </c>
      <c r="AO2859" s="298"/>
    </row>
    <row r="2860" spans="1:41" s="221" customFormat="1" ht="15" customHeight="1" x14ac:dyDescent="0.15">
      <c r="A2860" s="247"/>
      <c r="B2860" s="248">
        <f t="shared" ref="B2860:C2863" si="779">B2859</f>
        <v>0</v>
      </c>
      <c r="C2860" s="249">
        <f t="shared" si="779"/>
        <v>0</v>
      </c>
      <c r="D2860" s="250">
        <f>D2859+1</f>
        <v>2</v>
      </c>
      <c r="E2860" s="250"/>
      <c r="F2860" s="251"/>
      <c r="G2860" s="250"/>
      <c r="H2860" s="252"/>
      <c r="I2860" s="252"/>
      <c r="J2860" s="250"/>
      <c r="K2860" s="250"/>
      <c r="L2860" s="250"/>
      <c r="M2860" s="250"/>
      <c r="N2860" s="250"/>
      <c r="O2860" s="258">
        <f t="shared" si="776"/>
        <v>0</v>
      </c>
      <c r="P2860" s="333"/>
      <c r="Q2860" s="271"/>
      <c r="R2860" s="319"/>
      <c r="S2860" s="335"/>
      <c r="T2860" s="333"/>
      <c r="U2860" s="321"/>
      <c r="V2860" s="345"/>
      <c r="W2860" s="343"/>
      <c r="X2860" s="321"/>
      <c r="Y2860" s="319"/>
      <c r="Z2860" s="319"/>
      <c r="AA2860" s="319"/>
      <c r="AB2860" s="272"/>
      <c r="AC2860" s="272"/>
      <c r="AD2860" s="250">
        <f>AD2859</f>
        <v>0</v>
      </c>
      <c r="AE2860" s="284" t="e">
        <f>VLOOKUP(AD2860,分类参数表!$I$2:$J$10,2,FALSE)</f>
        <v>#N/A</v>
      </c>
      <c r="AF2860" s="285"/>
      <c r="AG2860" s="271"/>
      <c r="AH2860" s="271"/>
      <c r="AI2860" s="271"/>
      <c r="AJ2860" s="271"/>
      <c r="AK2860" s="271"/>
      <c r="AL2860" s="271"/>
      <c r="AM2860" s="294"/>
      <c r="AN2860" s="295" t="e">
        <f t="shared" si="777"/>
        <v>#DIV/0!</v>
      </c>
      <c r="AO2860" s="299"/>
    </row>
    <row r="2861" spans="1:41" s="221" customFormat="1" ht="15" customHeight="1" x14ac:dyDescent="0.15">
      <c r="A2861" s="247"/>
      <c r="B2861" s="248">
        <f t="shared" si="779"/>
        <v>0</v>
      </c>
      <c r="C2861" s="249">
        <f t="shared" si="779"/>
        <v>0</v>
      </c>
      <c r="D2861" s="250">
        <f>D2860+1</f>
        <v>3</v>
      </c>
      <c r="E2861" s="250"/>
      <c r="F2861" s="251"/>
      <c r="G2861" s="250"/>
      <c r="H2861" s="252"/>
      <c r="I2861" s="252"/>
      <c r="J2861" s="250"/>
      <c r="K2861" s="250"/>
      <c r="L2861" s="250"/>
      <c r="M2861" s="250"/>
      <c r="N2861" s="250"/>
      <c r="O2861" s="258">
        <f t="shared" si="776"/>
        <v>0</v>
      </c>
      <c r="P2861" s="333"/>
      <c r="Q2861" s="271"/>
      <c r="R2861" s="319"/>
      <c r="S2861" s="335"/>
      <c r="T2861" s="333"/>
      <c r="U2861" s="321"/>
      <c r="V2861" s="345"/>
      <c r="W2861" s="343"/>
      <c r="X2861" s="321"/>
      <c r="Y2861" s="319"/>
      <c r="Z2861" s="319"/>
      <c r="AA2861" s="319"/>
      <c r="AB2861" s="273"/>
      <c r="AC2861" s="273"/>
      <c r="AD2861" s="250">
        <f>AD2860</f>
        <v>0</v>
      </c>
      <c r="AE2861" s="284" t="e">
        <f>VLOOKUP(AD2861,分类参数表!$I$2:$J$10,2,FALSE)</f>
        <v>#N/A</v>
      </c>
      <c r="AF2861" s="285"/>
      <c r="AG2861" s="271"/>
      <c r="AH2861" s="271"/>
      <c r="AI2861" s="271"/>
      <c r="AJ2861" s="271"/>
      <c r="AK2861" s="271"/>
      <c r="AL2861" s="271"/>
      <c r="AM2861" s="294"/>
      <c r="AN2861" s="295" t="e">
        <f t="shared" si="777"/>
        <v>#DIV/0!</v>
      </c>
      <c r="AO2861" s="299"/>
    </row>
    <row r="2862" spans="1:41" s="221" customFormat="1" ht="15" customHeight="1" x14ac:dyDescent="0.15">
      <c r="A2862" s="247"/>
      <c r="B2862" s="248">
        <f t="shared" si="779"/>
        <v>0</v>
      </c>
      <c r="C2862" s="249">
        <f t="shared" si="779"/>
        <v>0</v>
      </c>
      <c r="D2862" s="250">
        <f>D2861+1</f>
        <v>4</v>
      </c>
      <c r="E2862" s="250"/>
      <c r="F2862" s="251"/>
      <c r="G2862" s="250"/>
      <c r="H2862" s="250"/>
      <c r="I2862" s="250"/>
      <c r="J2862" s="250"/>
      <c r="K2862" s="250"/>
      <c r="L2862" s="250"/>
      <c r="M2862" s="250"/>
      <c r="N2862" s="250"/>
      <c r="O2862" s="258">
        <f t="shared" si="776"/>
        <v>0</v>
      </c>
      <c r="P2862" s="333"/>
      <c r="Q2862" s="271"/>
      <c r="R2862" s="319"/>
      <c r="S2862" s="335"/>
      <c r="T2862" s="333"/>
      <c r="U2862" s="321"/>
      <c r="V2862" s="345"/>
      <c r="W2862" s="343"/>
      <c r="X2862" s="321"/>
      <c r="Y2862" s="319"/>
      <c r="Z2862" s="319"/>
      <c r="AA2862" s="319"/>
      <c r="AB2862" s="272"/>
      <c r="AC2862" s="272"/>
      <c r="AD2862" s="250">
        <f>AD2861</f>
        <v>0</v>
      </c>
      <c r="AE2862" s="284" t="e">
        <f>VLOOKUP(AD2862,分类参数表!$I$2:$J$10,2,FALSE)</f>
        <v>#N/A</v>
      </c>
      <c r="AF2862" s="285"/>
      <c r="AG2862" s="271"/>
      <c r="AH2862" s="271"/>
      <c r="AI2862" s="271"/>
      <c r="AJ2862" s="271"/>
      <c r="AK2862" s="271"/>
      <c r="AL2862" s="271"/>
      <c r="AM2862" s="294"/>
      <c r="AN2862" s="295" t="e">
        <f t="shared" si="777"/>
        <v>#DIV/0!</v>
      </c>
      <c r="AO2862" s="299"/>
    </row>
    <row r="2863" spans="1:41" s="221" customFormat="1" ht="15" customHeight="1" x14ac:dyDescent="0.15">
      <c r="A2863" s="247"/>
      <c r="B2863" s="248">
        <f t="shared" si="779"/>
        <v>0</v>
      </c>
      <c r="C2863" s="249">
        <f t="shared" si="779"/>
        <v>0</v>
      </c>
      <c r="D2863" s="250">
        <f>D2862+1</f>
        <v>5</v>
      </c>
      <c r="E2863" s="250"/>
      <c r="F2863" s="251"/>
      <c r="G2863" s="250"/>
      <c r="H2863" s="250"/>
      <c r="I2863" s="250"/>
      <c r="J2863" s="250"/>
      <c r="K2863" s="250"/>
      <c r="L2863" s="250"/>
      <c r="M2863" s="250"/>
      <c r="N2863" s="250"/>
      <c r="O2863" s="258">
        <f t="shared" si="776"/>
        <v>0</v>
      </c>
      <c r="P2863" s="333"/>
      <c r="Q2863" s="271"/>
      <c r="R2863" s="319"/>
      <c r="S2863" s="335"/>
      <c r="T2863" s="333"/>
      <c r="U2863" s="321"/>
      <c r="V2863" s="345"/>
      <c r="W2863" s="343"/>
      <c r="X2863" s="321"/>
      <c r="Y2863" s="319"/>
      <c r="Z2863" s="319"/>
      <c r="AA2863" s="319"/>
      <c r="AB2863" s="272"/>
      <c r="AC2863" s="272"/>
      <c r="AD2863" s="250">
        <f>AD2862</f>
        <v>0</v>
      </c>
      <c r="AE2863" s="284" t="e">
        <f>VLOOKUP(AD2863,分类参数表!$I$2:$J$10,2,FALSE)</f>
        <v>#N/A</v>
      </c>
      <c r="AF2863" s="285"/>
      <c r="AG2863" s="271"/>
      <c r="AH2863" s="271"/>
      <c r="AI2863" s="271"/>
      <c r="AJ2863" s="271"/>
      <c r="AK2863" s="271"/>
      <c r="AL2863" s="271"/>
      <c r="AM2863" s="294"/>
      <c r="AN2863" s="295" t="e">
        <f t="shared" si="777"/>
        <v>#DIV/0!</v>
      </c>
      <c r="AO2863" s="299"/>
    </row>
    <row r="2864" spans="1:41" s="218" customFormat="1" ht="15" customHeight="1" x14ac:dyDescent="0.15">
      <c r="A2864" s="229"/>
      <c r="B2864" s="230"/>
      <c r="C2864" s="231"/>
      <c r="D2864" s="232">
        <v>1</v>
      </c>
      <c r="E2864" s="233"/>
      <c r="F2864" s="233"/>
      <c r="G2864" s="232"/>
      <c r="H2864" s="234"/>
      <c r="I2864" s="234"/>
      <c r="J2864" s="232"/>
      <c r="K2864" s="233"/>
      <c r="L2864" s="232"/>
      <c r="M2864" s="232"/>
      <c r="N2864" s="232"/>
      <c r="O2864" s="255">
        <f t="shared" si="776"/>
        <v>0</v>
      </c>
      <c r="P2864" s="322">
        <f>SUM(O2864:O2868)</f>
        <v>0</v>
      </c>
      <c r="Q2864" s="264"/>
      <c r="R2864" s="330">
        <f>SUMPRODUCT(Q2864:Q2868+0)</f>
        <v>0</v>
      </c>
      <c r="S2864" s="346" t="e">
        <f>R2864/P2864</f>
        <v>#DIV/0!</v>
      </c>
      <c r="T2864" s="322" t="e">
        <f>LOOKUP(S2864,{0.4,0.45,0.5,0.55,0.6,0.65,0.7,0.75,0.8,0.85,0.9,0.95,1},{0.1,0.175,0.25,0.325,0.4,0.475,0.55,0.625,0.7,0.775,0.85,0.925,1})</f>
        <v>#DIV/0!</v>
      </c>
      <c r="U2864" s="324"/>
      <c r="V2864" s="326"/>
      <c r="W2864" s="328"/>
      <c r="X2864" s="324"/>
      <c r="Y2864" s="330">
        <f>R2864-(V2864/10)-X2864</f>
        <v>0</v>
      </c>
      <c r="Z2864" s="330" t="e">
        <f>Y2864*T2864*AE2864</f>
        <v>#DIV/0!</v>
      </c>
      <c r="AA2864" s="330" t="e">
        <f>U2864-V2864+Z2864</f>
        <v>#DIV/0!</v>
      </c>
      <c r="AB2864" s="265"/>
      <c r="AC2864" s="265"/>
      <c r="AD2864" s="276"/>
      <c r="AE2864" s="277" t="e">
        <f>VLOOKUP(AD2864,分类参数表!$I$2:$J$10,2,FALSE)</f>
        <v>#N/A</v>
      </c>
      <c r="AF2864" s="278"/>
      <c r="AG2864" s="264"/>
      <c r="AH2864" s="264"/>
      <c r="AI2864" s="264"/>
      <c r="AJ2864" s="264"/>
      <c r="AK2864" s="264"/>
      <c r="AL2864" s="264"/>
      <c r="AM2864" s="288"/>
      <c r="AN2864" s="289" t="e">
        <f t="shared" si="777"/>
        <v>#DIV/0!</v>
      </c>
      <c r="AO2864" s="296"/>
    </row>
    <row r="2865" spans="1:41" s="219" customFormat="1" ht="15" customHeight="1" x14ac:dyDescent="0.15">
      <c r="A2865" s="235"/>
      <c r="B2865" s="236">
        <f t="shared" ref="B2865:C2868" si="780">B2864</f>
        <v>0</v>
      </c>
      <c r="C2865" s="237">
        <f t="shared" si="780"/>
        <v>0</v>
      </c>
      <c r="D2865" s="238">
        <f>D2864+1</f>
        <v>2</v>
      </c>
      <c r="E2865" s="238"/>
      <c r="F2865" s="239"/>
      <c r="G2865" s="238"/>
      <c r="H2865" s="240"/>
      <c r="I2865" s="240"/>
      <c r="J2865" s="238"/>
      <c r="K2865" s="238"/>
      <c r="L2865" s="238"/>
      <c r="M2865" s="238"/>
      <c r="N2865" s="238"/>
      <c r="O2865" s="256">
        <f t="shared" si="776"/>
        <v>0</v>
      </c>
      <c r="P2865" s="323"/>
      <c r="Q2865" s="266"/>
      <c r="R2865" s="331"/>
      <c r="S2865" s="347"/>
      <c r="T2865" s="323"/>
      <c r="U2865" s="325"/>
      <c r="V2865" s="327"/>
      <c r="W2865" s="329"/>
      <c r="X2865" s="325"/>
      <c r="Y2865" s="331"/>
      <c r="Z2865" s="331"/>
      <c r="AA2865" s="331"/>
      <c r="AB2865" s="267"/>
      <c r="AC2865" s="267"/>
      <c r="AD2865" s="238">
        <f>AD2864</f>
        <v>0</v>
      </c>
      <c r="AE2865" s="279" t="e">
        <f>VLOOKUP(AD2865,分类参数表!$I$2:$J$10,2,FALSE)</f>
        <v>#N/A</v>
      </c>
      <c r="AF2865" s="280"/>
      <c r="AG2865" s="266"/>
      <c r="AH2865" s="266"/>
      <c r="AI2865" s="266"/>
      <c r="AJ2865" s="266"/>
      <c r="AK2865" s="266"/>
      <c r="AL2865" s="266"/>
      <c r="AM2865" s="290"/>
      <c r="AN2865" s="291" t="e">
        <f t="shared" si="777"/>
        <v>#DIV/0!</v>
      </c>
      <c r="AO2865" s="297"/>
    </row>
    <row r="2866" spans="1:41" s="219" customFormat="1" ht="15" customHeight="1" x14ac:dyDescent="0.15">
      <c r="A2866" s="235"/>
      <c r="B2866" s="236">
        <f t="shared" si="780"/>
        <v>0</v>
      </c>
      <c r="C2866" s="237">
        <f t="shared" si="780"/>
        <v>0</v>
      </c>
      <c r="D2866" s="238">
        <f>D2865+1</f>
        <v>3</v>
      </c>
      <c r="E2866" s="238"/>
      <c r="F2866" s="239"/>
      <c r="G2866" s="238"/>
      <c r="H2866" s="240"/>
      <c r="I2866" s="240"/>
      <c r="J2866" s="238"/>
      <c r="K2866" s="238"/>
      <c r="L2866" s="238"/>
      <c r="M2866" s="238"/>
      <c r="N2866" s="238"/>
      <c r="O2866" s="256">
        <f t="shared" si="776"/>
        <v>0</v>
      </c>
      <c r="P2866" s="323"/>
      <c r="Q2866" s="266"/>
      <c r="R2866" s="331"/>
      <c r="S2866" s="347"/>
      <c r="T2866" s="323"/>
      <c r="U2866" s="325"/>
      <c r="V2866" s="327"/>
      <c r="W2866" s="329"/>
      <c r="X2866" s="325"/>
      <c r="Y2866" s="331"/>
      <c r="Z2866" s="331"/>
      <c r="AA2866" s="331"/>
      <c r="AB2866" s="268"/>
      <c r="AC2866" s="268"/>
      <c r="AD2866" s="238">
        <f>AD2865</f>
        <v>0</v>
      </c>
      <c r="AE2866" s="279" t="e">
        <f>VLOOKUP(AD2866,分类参数表!$I$2:$J$10,2,FALSE)</f>
        <v>#N/A</v>
      </c>
      <c r="AF2866" s="280"/>
      <c r="AG2866" s="266"/>
      <c r="AH2866" s="266"/>
      <c r="AI2866" s="266"/>
      <c r="AJ2866" s="266"/>
      <c r="AK2866" s="266"/>
      <c r="AL2866" s="266"/>
      <c r="AM2866" s="290"/>
      <c r="AN2866" s="291" t="e">
        <f t="shared" si="777"/>
        <v>#DIV/0!</v>
      </c>
      <c r="AO2866" s="297"/>
    </row>
    <row r="2867" spans="1:41" s="219" customFormat="1" ht="15" customHeight="1" x14ac:dyDescent="0.15">
      <c r="A2867" s="235"/>
      <c r="B2867" s="236">
        <f t="shared" si="780"/>
        <v>0</v>
      </c>
      <c r="C2867" s="237">
        <f t="shared" si="780"/>
        <v>0</v>
      </c>
      <c r="D2867" s="238">
        <f>D2866+1</f>
        <v>4</v>
      </c>
      <c r="E2867" s="238"/>
      <c r="F2867" s="239"/>
      <c r="G2867" s="238"/>
      <c r="H2867" s="238"/>
      <c r="I2867" s="238"/>
      <c r="J2867" s="238"/>
      <c r="K2867" s="238"/>
      <c r="L2867" s="238"/>
      <c r="M2867" s="238"/>
      <c r="N2867" s="238"/>
      <c r="O2867" s="256">
        <f t="shared" si="776"/>
        <v>0</v>
      </c>
      <c r="P2867" s="323"/>
      <c r="Q2867" s="266"/>
      <c r="R2867" s="331"/>
      <c r="S2867" s="347"/>
      <c r="T2867" s="323"/>
      <c r="U2867" s="325"/>
      <c r="V2867" s="327"/>
      <c r="W2867" s="329"/>
      <c r="X2867" s="325"/>
      <c r="Y2867" s="331"/>
      <c r="Z2867" s="331"/>
      <c r="AA2867" s="331"/>
      <c r="AB2867" s="267"/>
      <c r="AC2867" s="267"/>
      <c r="AD2867" s="238">
        <f>AD2866</f>
        <v>0</v>
      </c>
      <c r="AE2867" s="279" t="e">
        <f>VLOOKUP(AD2867,分类参数表!$I$2:$J$10,2,FALSE)</f>
        <v>#N/A</v>
      </c>
      <c r="AF2867" s="280"/>
      <c r="AG2867" s="266"/>
      <c r="AH2867" s="266"/>
      <c r="AI2867" s="266"/>
      <c r="AJ2867" s="266"/>
      <c r="AK2867" s="266"/>
      <c r="AL2867" s="266"/>
      <c r="AM2867" s="290"/>
      <c r="AN2867" s="291" t="e">
        <f t="shared" si="777"/>
        <v>#DIV/0!</v>
      </c>
      <c r="AO2867" s="297"/>
    </row>
    <row r="2868" spans="1:41" s="219" customFormat="1" ht="15" customHeight="1" x14ac:dyDescent="0.15">
      <c r="A2868" s="235"/>
      <c r="B2868" s="236">
        <f t="shared" si="780"/>
        <v>0</v>
      </c>
      <c r="C2868" s="237">
        <f t="shared" si="780"/>
        <v>0</v>
      </c>
      <c r="D2868" s="238">
        <f>D2867+1</f>
        <v>5</v>
      </c>
      <c r="E2868" s="238"/>
      <c r="F2868" s="239"/>
      <c r="G2868" s="238"/>
      <c r="H2868" s="238"/>
      <c r="I2868" s="238"/>
      <c r="J2868" s="238"/>
      <c r="K2868" s="238"/>
      <c r="L2868" s="238"/>
      <c r="M2868" s="238"/>
      <c r="N2868" s="238"/>
      <c r="O2868" s="256">
        <f t="shared" si="776"/>
        <v>0</v>
      </c>
      <c r="P2868" s="323"/>
      <c r="Q2868" s="266"/>
      <c r="R2868" s="331"/>
      <c r="S2868" s="347"/>
      <c r="T2868" s="323"/>
      <c r="U2868" s="325"/>
      <c r="V2868" s="327"/>
      <c r="W2868" s="329"/>
      <c r="X2868" s="325"/>
      <c r="Y2868" s="331"/>
      <c r="Z2868" s="331"/>
      <c r="AA2868" s="331"/>
      <c r="AB2868" s="267"/>
      <c r="AC2868" s="267"/>
      <c r="AD2868" s="238">
        <f>AD2867</f>
        <v>0</v>
      </c>
      <c r="AE2868" s="279" t="e">
        <f>VLOOKUP(AD2868,分类参数表!$I$2:$J$10,2,FALSE)</f>
        <v>#N/A</v>
      </c>
      <c r="AF2868" s="280"/>
      <c r="AG2868" s="266"/>
      <c r="AH2868" s="266"/>
      <c r="AI2868" s="266"/>
      <c r="AJ2868" s="266"/>
      <c r="AK2868" s="266"/>
      <c r="AL2868" s="266"/>
      <c r="AM2868" s="290"/>
      <c r="AN2868" s="291" t="e">
        <f t="shared" si="777"/>
        <v>#DIV/0!</v>
      </c>
      <c r="AO2868" s="297"/>
    </row>
    <row r="2869" spans="1:41" s="220" customFormat="1" ht="15" customHeight="1" x14ac:dyDescent="0.15">
      <c r="A2869" s="241"/>
      <c r="B2869" s="242"/>
      <c r="C2869" s="243"/>
      <c r="D2869" s="244">
        <v>1</v>
      </c>
      <c r="E2869" s="245"/>
      <c r="F2869" s="245"/>
      <c r="G2869" s="244"/>
      <c r="H2869" s="246"/>
      <c r="I2869" s="246"/>
      <c r="J2869" s="244"/>
      <c r="K2869" s="245"/>
      <c r="L2869" s="244"/>
      <c r="M2869" s="244"/>
      <c r="N2869" s="244"/>
      <c r="O2869" s="257">
        <f t="shared" si="776"/>
        <v>0</v>
      </c>
      <c r="P2869" s="332">
        <f>SUM(O2869:O2873)</f>
        <v>0</v>
      </c>
      <c r="Q2869" s="269"/>
      <c r="R2869" s="318">
        <f>SUMPRODUCT(Q2869:Q2873+0)</f>
        <v>0</v>
      </c>
      <c r="S2869" s="334" t="e">
        <f>R2869/P2869</f>
        <v>#DIV/0!</v>
      </c>
      <c r="T2869" s="332" t="e">
        <f>LOOKUP(S2869,{0.4,0.45,0.5,0.55,0.6,0.65,0.7,0.75,0.8,0.85,0.9,0.95,1},{0.1,0.175,0.25,0.325,0.4,0.475,0.55,0.625,0.7,0.775,0.85,0.925,1})</f>
        <v>#DIV/0!</v>
      </c>
      <c r="U2869" s="320"/>
      <c r="V2869" s="344"/>
      <c r="W2869" s="342"/>
      <c r="X2869" s="320"/>
      <c r="Y2869" s="318">
        <f>R2869-(V2869/10)-X2869</f>
        <v>0</v>
      </c>
      <c r="Z2869" s="318" t="e">
        <f>Y2869*T2869*AE2869</f>
        <v>#DIV/0!</v>
      </c>
      <c r="AA2869" s="318" t="e">
        <f>U2869-V2869+Z2869</f>
        <v>#DIV/0!</v>
      </c>
      <c r="AB2869" s="270"/>
      <c r="AC2869" s="270"/>
      <c r="AD2869" s="281"/>
      <c r="AE2869" s="282" t="e">
        <f>VLOOKUP(AD2869,分类参数表!$I$2:$J$10,2,FALSE)</f>
        <v>#N/A</v>
      </c>
      <c r="AF2869" s="283"/>
      <c r="AG2869" s="269"/>
      <c r="AH2869" s="269"/>
      <c r="AI2869" s="269"/>
      <c r="AJ2869" s="269"/>
      <c r="AK2869" s="269"/>
      <c r="AL2869" s="269"/>
      <c r="AM2869" s="292"/>
      <c r="AN2869" s="293" t="e">
        <f t="shared" si="777"/>
        <v>#DIV/0!</v>
      </c>
      <c r="AO2869" s="298"/>
    </row>
    <row r="2870" spans="1:41" s="221" customFormat="1" ht="15" customHeight="1" x14ac:dyDescent="0.15">
      <c r="A2870" s="247"/>
      <c r="B2870" s="248">
        <f t="shared" ref="B2870:C2873" si="781">B2869</f>
        <v>0</v>
      </c>
      <c r="C2870" s="249">
        <f t="shared" si="781"/>
        <v>0</v>
      </c>
      <c r="D2870" s="250">
        <f>D2869+1</f>
        <v>2</v>
      </c>
      <c r="E2870" s="250"/>
      <c r="F2870" s="251"/>
      <c r="G2870" s="250"/>
      <c r="H2870" s="252"/>
      <c r="I2870" s="252"/>
      <c r="J2870" s="250"/>
      <c r="K2870" s="250"/>
      <c r="L2870" s="250"/>
      <c r="M2870" s="250"/>
      <c r="N2870" s="250"/>
      <c r="O2870" s="258">
        <f t="shared" si="776"/>
        <v>0</v>
      </c>
      <c r="P2870" s="333"/>
      <c r="Q2870" s="271"/>
      <c r="R2870" s="319"/>
      <c r="S2870" s="335"/>
      <c r="T2870" s="333"/>
      <c r="U2870" s="321"/>
      <c r="V2870" s="345"/>
      <c r="W2870" s="343"/>
      <c r="X2870" s="321"/>
      <c r="Y2870" s="319"/>
      <c r="Z2870" s="319"/>
      <c r="AA2870" s="319"/>
      <c r="AB2870" s="272"/>
      <c r="AC2870" s="272"/>
      <c r="AD2870" s="250">
        <f>AD2869</f>
        <v>0</v>
      </c>
      <c r="AE2870" s="284" t="e">
        <f>VLOOKUP(AD2870,分类参数表!$I$2:$J$10,2,FALSE)</f>
        <v>#N/A</v>
      </c>
      <c r="AF2870" s="285"/>
      <c r="AG2870" s="271"/>
      <c r="AH2870" s="271"/>
      <c r="AI2870" s="271"/>
      <c r="AJ2870" s="271"/>
      <c r="AK2870" s="271"/>
      <c r="AL2870" s="271"/>
      <c r="AM2870" s="294"/>
      <c r="AN2870" s="295" t="e">
        <f t="shared" si="777"/>
        <v>#DIV/0!</v>
      </c>
      <c r="AO2870" s="299"/>
    </row>
    <row r="2871" spans="1:41" s="221" customFormat="1" ht="15" customHeight="1" x14ac:dyDescent="0.15">
      <c r="A2871" s="247"/>
      <c r="B2871" s="248">
        <f t="shared" si="781"/>
        <v>0</v>
      </c>
      <c r="C2871" s="249">
        <f t="shared" si="781"/>
        <v>0</v>
      </c>
      <c r="D2871" s="250">
        <f>D2870+1</f>
        <v>3</v>
      </c>
      <c r="E2871" s="250"/>
      <c r="F2871" s="251"/>
      <c r="G2871" s="250"/>
      <c r="H2871" s="252"/>
      <c r="I2871" s="252"/>
      <c r="J2871" s="250"/>
      <c r="K2871" s="250"/>
      <c r="L2871" s="250"/>
      <c r="M2871" s="250"/>
      <c r="N2871" s="250"/>
      <c r="O2871" s="258">
        <f t="shared" si="776"/>
        <v>0</v>
      </c>
      <c r="P2871" s="333"/>
      <c r="Q2871" s="271"/>
      <c r="R2871" s="319"/>
      <c r="S2871" s="335"/>
      <c r="T2871" s="333"/>
      <c r="U2871" s="321"/>
      <c r="V2871" s="345"/>
      <c r="W2871" s="343"/>
      <c r="X2871" s="321"/>
      <c r="Y2871" s="319"/>
      <c r="Z2871" s="319"/>
      <c r="AA2871" s="319"/>
      <c r="AB2871" s="273"/>
      <c r="AC2871" s="273"/>
      <c r="AD2871" s="250">
        <f>AD2870</f>
        <v>0</v>
      </c>
      <c r="AE2871" s="284" t="e">
        <f>VLOOKUP(AD2871,分类参数表!$I$2:$J$10,2,FALSE)</f>
        <v>#N/A</v>
      </c>
      <c r="AF2871" s="285"/>
      <c r="AG2871" s="271"/>
      <c r="AH2871" s="271"/>
      <c r="AI2871" s="271"/>
      <c r="AJ2871" s="271"/>
      <c r="AK2871" s="271"/>
      <c r="AL2871" s="271"/>
      <c r="AM2871" s="294"/>
      <c r="AN2871" s="295" t="e">
        <f t="shared" si="777"/>
        <v>#DIV/0!</v>
      </c>
      <c r="AO2871" s="299"/>
    </row>
    <row r="2872" spans="1:41" s="221" customFormat="1" ht="15" customHeight="1" x14ac:dyDescent="0.15">
      <c r="A2872" s="247"/>
      <c r="B2872" s="248">
        <f t="shared" si="781"/>
        <v>0</v>
      </c>
      <c r="C2872" s="249">
        <f t="shared" si="781"/>
        <v>0</v>
      </c>
      <c r="D2872" s="250">
        <f>D2871+1</f>
        <v>4</v>
      </c>
      <c r="E2872" s="250"/>
      <c r="F2872" s="251"/>
      <c r="G2872" s="250"/>
      <c r="H2872" s="250"/>
      <c r="I2872" s="250"/>
      <c r="J2872" s="250"/>
      <c r="K2872" s="250"/>
      <c r="L2872" s="250"/>
      <c r="M2872" s="250"/>
      <c r="N2872" s="250"/>
      <c r="O2872" s="258">
        <f t="shared" si="776"/>
        <v>0</v>
      </c>
      <c r="P2872" s="333"/>
      <c r="Q2872" s="271"/>
      <c r="R2872" s="319"/>
      <c r="S2872" s="335"/>
      <c r="T2872" s="333"/>
      <c r="U2872" s="321"/>
      <c r="V2872" s="345"/>
      <c r="W2872" s="343"/>
      <c r="X2872" s="321"/>
      <c r="Y2872" s="319"/>
      <c r="Z2872" s="319"/>
      <c r="AA2872" s="319"/>
      <c r="AB2872" s="272"/>
      <c r="AC2872" s="272"/>
      <c r="AD2872" s="250">
        <f>AD2871</f>
        <v>0</v>
      </c>
      <c r="AE2872" s="284" t="e">
        <f>VLOOKUP(AD2872,分类参数表!$I$2:$J$10,2,FALSE)</f>
        <v>#N/A</v>
      </c>
      <c r="AF2872" s="285"/>
      <c r="AG2872" s="271"/>
      <c r="AH2872" s="271"/>
      <c r="AI2872" s="271"/>
      <c r="AJ2872" s="271"/>
      <c r="AK2872" s="271"/>
      <c r="AL2872" s="271"/>
      <c r="AM2872" s="294"/>
      <c r="AN2872" s="295" t="e">
        <f t="shared" si="777"/>
        <v>#DIV/0!</v>
      </c>
      <c r="AO2872" s="299"/>
    </row>
    <row r="2873" spans="1:41" s="221" customFormat="1" ht="15" customHeight="1" x14ac:dyDescent="0.15">
      <c r="A2873" s="247"/>
      <c r="B2873" s="248">
        <f t="shared" si="781"/>
        <v>0</v>
      </c>
      <c r="C2873" s="249">
        <f t="shared" si="781"/>
        <v>0</v>
      </c>
      <c r="D2873" s="250">
        <f>D2872+1</f>
        <v>5</v>
      </c>
      <c r="E2873" s="250"/>
      <c r="F2873" s="251"/>
      <c r="G2873" s="250"/>
      <c r="H2873" s="250"/>
      <c r="I2873" s="250"/>
      <c r="J2873" s="250"/>
      <c r="K2873" s="250"/>
      <c r="L2873" s="250"/>
      <c r="M2873" s="250"/>
      <c r="N2873" s="250"/>
      <c r="O2873" s="258">
        <f t="shared" si="776"/>
        <v>0</v>
      </c>
      <c r="P2873" s="333"/>
      <c r="Q2873" s="271"/>
      <c r="R2873" s="319"/>
      <c r="S2873" s="335"/>
      <c r="T2873" s="333"/>
      <c r="U2873" s="321"/>
      <c r="V2873" s="345"/>
      <c r="W2873" s="343"/>
      <c r="X2873" s="321"/>
      <c r="Y2873" s="319"/>
      <c r="Z2873" s="319"/>
      <c r="AA2873" s="319"/>
      <c r="AB2873" s="272"/>
      <c r="AC2873" s="272"/>
      <c r="AD2873" s="250">
        <f>AD2872</f>
        <v>0</v>
      </c>
      <c r="AE2873" s="284" t="e">
        <f>VLOOKUP(AD2873,分类参数表!$I$2:$J$10,2,FALSE)</f>
        <v>#N/A</v>
      </c>
      <c r="AF2873" s="285"/>
      <c r="AG2873" s="271"/>
      <c r="AH2873" s="271"/>
      <c r="AI2873" s="271"/>
      <c r="AJ2873" s="271"/>
      <c r="AK2873" s="271"/>
      <c r="AL2873" s="271"/>
      <c r="AM2873" s="294"/>
      <c r="AN2873" s="295" t="e">
        <f t="shared" si="777"/>
        <v>#DIV/0!</v>
      </c>
      <c r="AO2873" s="299"/>
    </row>
    <row r="2874" spans="1:41" s="218" customFormat="1" ht="15" customHeight="1" x14ac:dyDescent="0.15">
      <c r="A2874" s="229"/>
      <c r="B2874" s="230"/>
      <c r="C2874" s="231"/>
      <c r="D2874" s="232">
        <v>1</v>
      </c>
      <c r="E2874" s="233"/>
      <c r="F2874" s="233"/>
      <c r="G2874" s="232"/>
      <c r="H2874" s="234"/>
      <c r="I2874" s="234"/>
      <c r="J2874" s="232"/>
      <c r="K2874" s="233"/>
      <c r="L2874" s="232"/>
      <c r="M2874" s="232"/>
      <c r="N2874" s="232"/>
      <c r="O2874" s="255">
        <f t="shared" si="776"/>
        <v>0</v>
      </c>
      <c r="P2874" s="322">
        <f>SUM(O2874:O2878)</f>
        <v>0</v>
      </c>
      <c r="Q2874" s="264"/>
      <c r="R2874" s="330">
        <f>SUMPRODUCT(Q2874:Q2878+0)</f>
        <v>0</v>
      </c>
      <c r="S2874" s="346" t="e">
        <f>R2874/P2874</f>
        <v>#DIV/0!</v>
      </c>
      <c r="T2874" s="322" t="e">
        <f>LOOKUP(S2874,{0.4,0.45,0.5,0.55,0.6,0.65,0.7,0.75,0.8,0.85,0.9,0.95,1},{0.1,0.175,0.25,0.325,0.4,0.475,0.55,0.625,0.7,0.775,0.85,0.925,1})</f>
        <v>#DIV/0!</v>
      </c>
      <c r="U2874" s="324"/>
      <c r="V2874" s="326"/>
      <c r="W2874" s="328"/>
      <c r="X2874" s="324"/>
      <c r="Y2874" s="330">
        <f>R2874-(V2874/10)-X2874</f>
        <v>0</v>
      </c>
      <c r="Z2874" s="330" t="e">
        <f>Y2874*T2874*AE2874</f>
        <v>#DIV/0!</v>
      </c>
      <c r="AA2874" s="330" t="e">
        <f>U2874-V2874+Z2874</f>
        <v>#DIV/0!</v>
      </c>
      <c r="AB2874" s="265"/>
      <c r="AC2874" s="265"/>
      <c r="AD2874" s="276"/>
      <c r="AE2874" s="277" t="e">
        <f>VLOOKUP(AD2874,分类参数表!$I$2:$J$10,2,FALSE)</f>
        <v>#N/A</v>
      </c>
      <c r="AF2874" s="278"/>
      <c r="AG2874" s="264"/>
      <c r="AH2874" s="264"/>
      <c r="AI2874" s="264"/>
      <c r="AJ2874" s="264"/>
      <c r="AK2874" s="264"/>
      <c r="AL2874" s="264"/>
      <c r="AM2874" s="288"/>
      <c r="AN2874" s="289" t="e">
        <f t="shared" si="777"/>
        <v>#DIV/0!</v>
      </c>
      <c r="AO2874" s="296"/>
    </row>
    <row r="2875" spans="1:41" s="219" customFormat="1" ht="15" customHeight="1" x14ac:dyDescent="0.15">
      <c r="A2875" s="235"/>
      <c r="B2875" s="236">
        <f t="shared" ref="B2875:C2878" si="782">B2874</f>
        <v>0</v>
      </c>
      <c r="C2875" s="237">
        <f t="shared" si="782"/>
        <v>0</v>
      </c>
      <c r="D2875" s="238">
        <f>D2874+1</f>
        <v>2</v>
      </c>
      <c r="E2875" s="238"/>
      <c r="F2875" s="239"/>
      <c r="G2875" s="238"/>
      <c r="H2875" s="240"/>
      <c r="I2875" s="240"/>
      <c r="J2875" s="238"/>
      <c r="K2875" s="238"/>
      <c r="L2875" s="238"/>
      <c r="M2875" s="238"/>
      <c r="N2875" s="238"/>
      <c r="O2875" s="256">
        <f t="shared" si="776"/>
        <v>0</v>
      </c>
      <c r="P2875" s="323"/>
      <c r="Q2875" s="266"/>
      <c r="R2875" s="331"/>
      <c r="S2875" s="347"/>
      <c r="T2875" s="323"/>
      <c r="U2875" s="325"/>
      <c r="V2875" s="327"/>
      <c r="W2875" s="329"/>
      <c r="X2875" s="325"/>
      <c r="Y2875" s="331"/>
      <c r="Z2875" s="331"/>
      <c r="AA2875" s="331"/>
      <c r="AB2875" s="267"/>
      <c r="AC2875" s="267"/>
      <c r="AD2875" s="238">
        <f>AD2874</f>
        <v>0</v>
      </c>
      <c r="AE2875" s="279" t="e">
        <f>VLOOKUP(AD2875,分类参数表!$I$2:$J$10,2,FALSE)</f>
        <v>#N/A</v>
      </c>
      <c r="AF2875" s="280"/>
      <c r="AG2875" s="266"/>
      <c r="AH2875" s="266"/>
      <c r="AI2875" s="266"/>
      <c r="AJ2875" s="266"/>
      <c r="AK2875" s="266"/>
      <c r="AL2875" s="266"/>
      <c r="AM2875" s="290"/>
      <c r="AN2875" s="291" t="e">
        <f t="shared" si="777"/>
        <v>#DIV/0!</v>
      </c>
      <c r="AO2875" s="297"/>
    </row>
    <row r="2876" spans="1:41" s="219" customFormat="1" ht="15" customHeight="1" x14ac:dyDescent="0.15">
      <c r="A2876" s="235"/>
      <c r="B2876" s="236">
        <f t="shared" si="782"/>
        <v>0</v>
      </c>
      <c r="C2876" s="237">
        <f t="shared" si="782"/>
        <v>0</v>
      </c>
      <c r="D2876" s="238">
        <f>D2875+1</f>
        <v>3</v>
      </c>
      <c r="E2876" s="238"/>
      <c r="F2876" s="239"/>
      <c r="G2876" s="238"/>
      <c r="H2876" s="240"/>
      <c r="I2876" s="240"/>
      <c r="J2876" s="238"/>
      <c r="K2876" s="238"/>
      <c r="L2876" s="238"/>
      <c r="M2876" s="238"/>
      <c r="N2876" s="238"/>
      <c r="O2876" s="256">
        <f t="shared" si="776"/>
        <v>0</v>
      </c>
      <c r="P2876" s="323"/>
      <c r="Q2876" s="266"/>
      <c r="R2876" s="331"/>
      <c r="S2876" s="347"/>
      <c r="T2876" s="323"/>
      <c r="U2876" s="325"/>
      <c r="V2876" s="327"/>
      <c r="W2876" s="329"/>
      <c r="X2876" s="325"/>
      <c r="Y2876" s="331"/>
      <c r="Z2876" s="331"/>
      <c r="AA2876" s="331"/>
      <c r="AB2876" s="268"/>
      <c r="AC2876" s="268"/>
      <c r="AD2876" s="238">
        <f>AD2875</f>
        <v>0</v>
      </c>
      <c r="AE2876" s="279" t="e">
        <f>VLOOKUP(AD2876,分类参数表!$I$2:$J$10,2,FALSE)</f>
        <v>#N/A</v>
      </c>
      <c r="AF2876" s="280"/>
      <c r="AG2876" s="266"/>
      <c r="AH2876" s="266"/>
      <c r="AI2876" s="266"/>
      <c r="AJ2876" s="266"/>
      <c r="AK2876" s="266"/>
      <c r="AL2876" s="266"/>
      <c r="AM2876" s="290"/>
      <c r="AN2876" s="291" t="e">
        <f t="shared" si="777"/>
        <v>#DIV/0!</v>
      </c>
      <c r="AO2876" s="297"/>
    </row>
    <row r="2877" spans="1:41" s="219" customFormat="1" ht="15" customHeight="1" x14ac:dyDescent="0.15">
      <c r="A2877" s="235"/>
      <c r="B2877" s="236">
        <f t="shared" si="782"/>
        <v>0</v>
      </c>
      <c r="C2877" s="237">
        <f t="shared" si="782"/>
        <v>0</v>
      </c>
      <c r="D2877" s="238">
        <f>D2876+1</f>
        <v>4</v>
      </c>
      <c r="E2877" s="238"/>
      <c r="F2877" s="239"/>
      <c r="G2877" s="238"/>
      <c r="H2877" s="238"/>
      <c r="I2877" s="238"/>
      <c r="J2877" s="238"/>
      <c r="K2877" s="238"/>
      <c r="L2877" s="238"/>
      <c r="M2877" s="238"/>
      <c r="N2877" s="238"/>
      <c r="O2877" s="256">
        <f t="shared" si="776"/>
        <v>0</v>
      </c>
      <c r="P2877" s="323"/>
      <c r="Q2877" s="266"/>
      <c r="R2877" s="331"/>
      <c r="S2877" s="347"/>
      <c r="T2877" s="323"/>
      <c r="U2877" s="325"/>
      <c r="V2877" s="327"/>
      <c r="W2877" s="329"/>
      <c r="X2877" s="325"/>
      <c r="Y2877" s="331"/>
      <c r="Z2877" s="331"/>
      <c r="AA2877" s="331"/>
      <c r="AB2877" s="267"/>
      <c r="AC2877" s="267"/>
      <c r="AD2877" s="238">
        <f>AD2876</f>
        <v>0</v>
      </c>
      <c r="AE2877" s="279" t="e">
        <f>VLOOKUP(AD2877,分类参数表!$I$2:$J$10,2,FALSE)</f>
        <v>#N/A</v>
      </c>
      <c r="AF2877" s="280"/>
      <c r="AG2877" s="266"/>
      <c r="AH2877" s="266"/>
      <c r="AI2877" s="266"/>
      <c r="AJ2877" s="266"/>
      <c r="AK2877" s="266"/>
      <c r="AL2877" s="266"/>
      <c r="AM2877" s="290"/>
      <c r="AN2877" s="291" t="e">
        <f t="shared" si="777"/>
        <v>#DIV/0!</v>
      </c>
      <c r="AO2877" s="297"/>
    </row>
    <row r="2878" spans="1:41" s="219" customFormat="1" ht="15" customHeight="1" x14ac:dyDescent="0.15">
      <c r="A2878" s="235"/>
      <c r="B2878" s="236">
        <f t="shared" si="782"/>
        <v>0</v>
      </c>
      <c r="C2878" s="237">
        <f t="shared" si="782"/>
        <v>0</v>
      </c>
      <c r="D2878" s="238">
        <f>D2877+1</f>
        <v>5</v>
      </c>
      <c r="E2878" s="238"/>
      <c r="F2878" s="239"/>
      <c r="G2878" s="238"/>
      <c r="H2878" s="238"/>
      <c r="I2878" s="238"/>
      <c r="J2878" s="238"/>
      <c r="K2878" s="238"/>
      <c r="L2878" s="238"/>
      <c r="M2878" s="238"/>
      <c r="N2878" s="238"/>
      <c r="O2878" s="256">
        <f t="shared" si="776"/>
        <v>0</v>
      </c>
      <c r="P2878" s="323"/>
      <c r="Q2878" s="266"/>
      <c r="R2878" s="331"/>
      <c r="S2878" s="347"/>
      <c r="T2878" s="323"/>
      <c r="U2878" s="325"/>
      <c r="V2878" s="327"/>
      <c r="W2878" s="329"/>
      <c r="X2878" s="325"/>
      <c r="Y2878" s="331"/>
      <c r="Z2878" s="331"/>
      <c r="AA2878" s="331"/>
      <c r="AB2878" s="267"/>
      <c r="AC2878" s="267"/>
      <c r="AD2878" s="238">
        <f>AD2877</f>
        <v>0</v>
      </c>
      <c r="AE2878" s="279" t="e">
        <f>VLOOKUP(AD2878,分类参数表!$I$2:$J$10,2,FALSE)</f>
        <v>#N/A</v>
      </c>
      <c r="AF2878" s="280"/>
      <c r="AG2878" s="266"/>
      <c r="AH2878" s="266"/>
      <c r="AI2878" s="266"/>
      <c r="AJ2878" s="266"/>
      <c r="AK2878" s="266"/>
      <c r="AL2878" s="266"/>
      <c r="AM2878" s="290"/>
      <c r="AN2878" s="291" t="e">
        <f t="shared" si="777"/>
        <v>#DIV/0!</v>
      </c>
      <c r="AO2878" s="297"/>
    </row>
    <row r="2879" spans="1:41" x14ac:dyDescent="0.15">
      <c r="A2879" s="253"/>
      <c r="B2879" s="38"/>
      <c r="C2879" s="37"/>
      <c r="D2879" s="38"/>
      <c r="E2879" s="38"/>
      <c r="F2879" s="38"/>
      <c r="G2879" s="38"/>
      <c r="H2879" s="38"/>
      <c r="I2879" s="38"/>
      <c r="J2879" s="38"/>
      <c r="K2879" s="38"/>
      <c r="L2879" s="38"/>
      <c r="M2879" s="38"/>
      <c r="N2879" s="38"/>
      <c r="O2879" s="38"/>
      <c r="P2879" s="38"/>
      <c r="Q2879" s="67"/>
      <c r="R2879" s="38"/>
      <c r="S2879" s="38"/>
      <c r="T2879" s="38"/>
      <c r="U2879" s="38"/>
      <c r="V2879" s="68"/>
      <c r="W2879" s="67"/>
      <c r="X2879" s="38"/>
      <c r="Y2879" s="68"/>
      <c r="Z2879" s="68"/>
      <c r="AA2879" s="68"/>
      <c r="AB2879" s="68"/>
      <c r="AC2879" s="68"/>
      <c r="AD2879" s="38"/>
      <c r="AE2879" s="286"/>
      <c r="AF2879" s="38"/>
      <c r="AG2879" s="38"/>
      <c r="AH2879" s="38"/>
      <c r="AI2879" s="38"/>
      <c r="AJ2879" s="38"/>
      <c r="AK2879" s="38"/>
      <c r="AL2879" s="38"/>
      <c r="AM2879" s="68"/>
      <c r="AN2879" s="90"/>
      <c r="AO2879" s="98"/>
    </row>
    <row r="2880" spans="1:41" s="218" customFormat="1" ht="15" customHeight="1" x14ac:dyDescent="0.15">
      <c r="A2880" s="229"/>
      <c r="B2880" s="230"/>
      <c r="C2880" s="231"/>
      <c r="D2880" s="232">
        <v>1</v>
      </c>
      <c r="E2880" s="233"/>
      <c r="F2880" s="233"/>
      <c r="G2880" s="232"/>
      <c r="H2880" s="234"/>
      <c r="I2880" s="234"/>
      <c r="J2880" s="232"/>
      <c r="K2880" s="233"/>
      <c r="L2880" s="232"/>
      <c r="M2880" s="232"/>
      <c r="N2880" s="232"/>
      <c r="O2880" s="255">
        <f t="shared" ref="O2880:O2904" si="783">N2880*M2880</f>
        <v>0</v>
      </c>
      <c r="P2880" s="322">
        <f>SUM(O2880:O2884)</f>
        <v>0</v>
      </c>
      <c r="Q2880" s="264"/>
      <c r="R2880" s="330">
        <f>SUMPRODUCT(Q2880:Q2884+0)</f>
        <v>0</v>
      </c>
      <c r="S2880" s="346" t="e">
        <f>R2880/P2880</f>
        <v>#DIV/0!</v>
      </c>
      <c r="T2880" s="322" t="e">
        <f>LOOKUP(S2880,{0.4,0.45,0.5,0.55,0.6,0.65,0.7,0.75,0.8,0.85,0.9,0.95,1},{0.1,0.175,0.25,0.325,0.4,0.475,0.55,0.625,0.7,0.775,0.85,0.925,1})</f>
        <v>#DIV/0!</v>
      </c>
      <c r="U2880" s="324"/>
      <c r="V2880" s="326"/>
      <c r="W2880" s="328"/>
      <c r="X2880" s="324"/>
      <c r="Y2880" s="330">
        <f>R2880-(V2880/10)-X2880</f>
        <v>0</v>
      </c>
      <c r="Z2880" s="330" t="e">
        <f>Y2880*T2880*AE2880</f>
        <v>#DIV/0!</v>
      </c>
      <c r="AA2880" s="330" t="e">
        <f>U2880-V2880+Z2880</f>
        <v>#DIV/0!</v>
      </c>
      <c r="AB2880" s="265"/>
      <c r="AC2880" s="265"/>
      <c r="AD2880" s="276"/>
      <c r="AE2880" s="277" t="e">
        <f>VLOOKUP(AD2880,分类参数表!$I$2:$J$10,2,FALSE)</f>
        <v>#N/A</v>
      </c>
      <c r="AF2880" s="278"/>
      <c r="AG2880" s="264"/>
      <c r="AH2880" s="264"/>
      <c r="AI2880" s="264"/>
      <c r="AJ2880" s="264"/>
      <c r="AK2880" s="264"/>
      <c r="AL2880" s="264"/>
      <c r="AM2880" s="288"/>
      <c r="AN2880" s="289" t="e">
        <f t="shared" ref="AN2880:AN2904" si="784">(Q2880-AM2880)/M2880/N2880</f>
        <v>#DIV/0!</v>
      </c>
      <c r="AO2880" s="296"/>
    </row>
    <row r="2881" spans="1:41" s="219" customFormat="1" ht="15" customHeight="1" x14ac:dyDescent="0.15">
      <c r="A2881" s="235"/>
      <c r="B2881" s="236">
        <f t="shared" ref="B2881:C2884" si="785">B2880</f>
        <v>0</v>
      </c>
      <c r="C2881" s="237">
        <f t="shared" si="785"/>
        <v>0</v>
      </c>
      <c r="D2881" s="238">
        <f>D2880+1</f>
        <v>2</v>
      </c>
      <c r="E2881" s="238"/>
      <c r="F2881" s="239"/>
      <c r="G2881" s="238"/>
      <c r="H2881" s="240"/>
      <c r="I2881" s="240"/>
      <c r="J2881" s="238"/>
      <c r="K2881" s="238"/>
      <c r="L2881" s="238"/>
      <c r="M2881" s="238"/>
      <c r="N2881" s="238"/>
      <c r="O2881" s="256">
        <f t="shared" si="783"/>
        <v>0</v>
      </c>
      <c r="P2881" s="323"/>
      <c r="Q2881" s="266"/>
      <c r="R2881" s="331"/>
      <c r="S2881" s="347"/>
      <c r="T2881" s="323"/>
      <c r="U2881" s="325"/>
      <c r="V2881" s="327"/>
      <c r="W2881" s="329"/>
      <c r="X2881" s="325"/>
      <c r="Y2881" s="331"/>
      <c r="Z2881" s="331"/>
      <c r="AA2881" s="331"/>
      <c r="AB2881" s="267"/>
      <c r="AC2881" s="267"/>
      <c r="AD2881" s="238">
        <f>AD2880</f>
        <v>0</v>
      </c>
      <c r="AE2881" s="279" t="e">
        <f>VLOOKUP(AD2881,分类参数表!$I$2:$J$10,2,FALSE)</f>
        <v>#N/A</v>
      </c>
      <c r="AF2881" s="280"/>
      <c r="AG2881" s="266"/>
      <c r="AH2881" s="266"/>
      <c r="AI2881" s="266"/>
      <c r="AJ2881" s="266"/>
      <c r="AK2881" s="266"/>
      <c r="AL2881" s="266"/>
      <c r="AM2881" s="290"/>
      <c r="AN2881" s="291" t="e">
        <f t="shared" si="784"/>
        <v>#DIV/0!</v>
      </c>
      <c r="AO2881" s="297"/>
    </row>
    <row r="2882" spans="1:41" s="219" customFormat="1" ht="15" customHeight="1" x14ac:dyDescent="0.15">
      <c r="A2882" s="235"/>
      <c r="B2882" s="236">
        <f t="shared" si="785"/>
        <v>0</v>
      </c>
      <c r="C2882" s="237">
        <f t="shared" si="785"/>
        <v>0</v>
      </c>
      <c r="D2882" s="238">
        <f>D2881+1</f>
        <v>3</v>
      </c>
      <c r="E2882" s="238"/>
      <c r="F2882" s="239"/>
      <c r="G2882" s="238"/>
      <c r="H2882" s="240"/>
      <c r="I2882" s="240"/>
      <c r="J2882" s="238"/>
      <c r="K2882" s="238"/>
      <c r="L2882" s="238"/>
      <c r="M2882" s="238"/>
      <c r="N2882" s="238"/>
      <c r="O2882" s="256">
        <f t="shared" si="783"/>
        <v>0</v>
      </c>
      <c r="P2882" s="323"/>
      <c r="Q2882" s="266"/>
      <c r="R2882" s="331"/>
      <c r="S2882" s="347"/>
      <c r="T2882" s="323"/>
      <c r="U2882" s="325"/>
      <c r="V2882" s="327"/>
      <c r="W2882" s="329"/>
      <c r="X2882" s="325"/>
      <c r="Y2882" s="331"/>
      <c r="Z2882" s="331"/>
      <c r="AA2882" s="331"/>
      <c r="AB2882" s="268"/>
      <c r="AC2882" s="268"/>
      <c r="AD2882" s="238">
        <f>AD2881</f>
        <v>0</v>
      </c>
      <c r="AE2882" s="279" t="e">
        <f>VLOOKUP(AD2882,分类参数表!$I$2:$J$10,2,FALSE)</f>
        <v>#N/A</v>
      </c>
      <c r="AF2882" s="280"/>
      <c r="AG2882" s="266"/>
      <c r="AH2882" s="266"/>
      <c r="AI2882" s="266"/>
      <c r="AJ2882" s="266"/>
      <c r="AK2882" s="266"/>
      <c r="AL2882" s="266"/>
      <c r="AM2882" s="290"/>
      <c r="AN2882" s="291" t="e">
        <f t="shared" si="784"/>
        <v>#DIV/0!</v>
      </c>
      <c r="AO2882" s="297"/>
    </row>
    <row r="2883" spans="1:41" s="219" customFormat="1" ht="15" customHeight="1" x14ac:dyDescent="0.15">
      <c r="A2883" s="235"/>
      <c r="B2883" s="236">
        <f t="shared" si="785"/>
        <v>0</v>
      </c>
      <c r="C2883" s="237">
        <f t="shared" si="785"/>
        <v>0</v>
      </c>
      <c r="D2883" s="238">
        <f>D2882+1</f>
        <v>4</v>
      </c>
      <c r="E2883" s="238"/>
      <c r="F2883" s="239"/>
      <c r="G2883" s="238"/>
      <c r="H2883" s="238"/>
      <c r="I2883" s="238"/>
      <c r="J2883" s="238"/>
      <c r="K2883" s="238"/>
      <c r="L2883" s="238"/>
      <c r="M2883" s="238"/>
      <c r="N2883" s="238"/>
      <c r="O2883" s="256">
        <f t="shared" si="783"/>
        <v>0</v>
      </c>
      <c r="P2883" s="323"/>
      <c r="Q2883" s="266"/>
      <c r="R2883" s="331"/>
      <c r="S2883" s="347"/>
      <c r="T2883" s="323"/>
      <c r="U2883" s="325"/>
      <c r="V2883" s="327"/>
      <c r="W2883" s="329"/>
      <c r="X2883" s="325"/>
      <c r="Y2883" s="331"/>
      <c r="Z2883" s="331"/>
      <c r="AA2883" s="331"/>
      <c r="AB2883" s="267"/>
      <c r="AC2883" s="267"/>
      <c r="AD2883" s="238">
        <f>AD2882</f>
        <v>0</v>
      </c>
      <c r="AE2883" s="279" t="e">
        <f>VLOOKUP(AD2883,分类参数表!$I$2:$J$10,2,FALSE)</f>
        <v>#N/A</v>
      </c>
      <c r="AF2883" s="280"/>
      <c r="AG2883" s="266"/>
      <c r="AH2883" s="266"/>
      <c r="AI2883" s="266"/>
      <c r="AJ2883" s="266"/>
      <c r="AK2883" s="266"/>
      <c r="AL2883" s="266"/>
      <c r="AM2883" s="290"/>
      <c r="AN2883" s="291" t="e">
        <f t="shared" si="784"/>
        <v>#DIV/0!</v>
      </c>
      <c r="AO2883" s="297"/>
    </row>
    <row r="2884" spans="1:41" s="219" customFormat="1" ht="15" customHeight="1" x14ac:dyDescent="0.15">
      <c r="A2884" s="235"/>
      <c r="B2884" s="236">
        <f t="shared" si="785"/>
        <v>0</v>
      </c>
      <c r="C2884" s="237">
        <f t="shared" si="785"/>
        <v>0</v>
      </c>
      <c r="D2884" s="238">
        <f>D2883+1</f>
        <v>5</v>
      </c>
      <c r="E2884" s="238"/>
      <c r="F2884" s="239"/>
      <c r="G2884" s="238"/>
      <c r="H2884" s="238"/>
      <c r="I2884" s="238"/>
      <c r="J2884" s="238"/>
      <c r="K2884" s="238"/>
      <c r="L2884" s="238"/>
      <c r="M2884" s="238"/>
      <c r="N2884" s="238"/>
      <c r="O2884" s="256">
        <f t="shared" si="783"/>
        <v>0</v>
      </c>
      <c r="P2884" s="323"/>
      <c r="Q2884" s="266"/>
      <c r="R2884" s="331"/>
      <c r="S2884" s="347"/>
      <c r="T2884" s="323"/>
      <c r="U2884" s="325"/>
      <c r="V2884" s="327"/>
      <c r="W2884" s="329"/>
      <c r="X2884" s="325"/>
      <c r="Y2884" s="331"/>
      <c r="Z2884" s="331"/>
      <c r="AA2884" s="331"/>
      <c r="AB2884" s="267"/>
      <c r="AC2884" s="267"/>
      <c r="AD2884" s="238">
        <f>AD2883</f>
        <v>0</v>
      </c>
      <c r="AE2884" s="279" t="e">
        <f>VLOOKUP(AD2884,分类参数表!$I$2:$J$10,2,FALSE)</f>
        <v>#N/A</v>
      </c>
      <c r="AF2884" s="280"/>
      <c r="AG2884" s="266"/>
      <c r="AH2884" s="266"/>
      <c r="AI2884" s="266"/>
      <c r="AJ2884" s="266"/>
      <c r="AK2884" s="266"/>
      <c r="AL2884" s="266"/>
      <c r="AM2884" s="290"/>
      <c r="AN2884" s="291" t="e">
        <f t="shared" si="784"/>
        <v>#DIV/0!</v>
      </c>
      <c r="AO2884" s="297"/>
    </row>
    <row r="2885" spans="1:41" s="220" customFormat="1" ht="15" customHeight="1" x14ac:dyDescent="0.15">
      <c r="A2885" s="241"/>
      <c r="B2885" s="242"/>
      <c r="C2885" s="243"/>
      <c r="D2885" s="244">
        <v>1</v>
      </c>
      <c r="E2885" s="245"/>
      <c r="F2885" s="245"/>
      <c r="G2885" s="244"/>
      <c r="H2885" s="246"/>
      <c r="I2885" s="246"/>
      <c r="J2885" s="244"/>
      <c r="K2885" s="245"/>
      <c r="L2885" s="244"/>
      <c r="M2885" s="244"/>
      <c r="N2885" s="244"/>
      <c r="O2885" s="257">
        <f t="shared" si="783"/>
        <v>0</v>
      </c>
      <c r="P2885" s="332">
        <f>SUM(O2885:O2889)</f>
        <v>0</v>
      </c>
      <c r="Q2885" s="269"/>
      <c r="R2885" s="318">
        <f>SUMPRODUCT(Q2885:Q2889+0)</f>
        <v>0</v>
      </c>
      <c r="S2885" s="334" t="e">
        <f>R2885/P2885</f>
        <v>#DIV/0!</v>
      </c>
      <c r="T2885" s="332" t="e">
        <f>LOOKUP(S2885,{0.4,0.45,0.5,0.55,0.6,0.65,0.7,0.75,0.8,0.85,0.9,0.95,1},{0.1,0.175,0.25,0.325,0.4,0.475,0.55,0.625,0.7,0.775,0.85,0.925,1})</f>
        <v>#DIV/0!</v>
      </c>
      <c r="U2885" s="320"/>
      <c r="V2885" s="344"/>
      <c r="W2885" s="342"/>
      <c r="X2885" s="320"/>
      <c r="Y2885" s="318">
        <f>R2885-(V2885/10)-X2885</f>
        <v>0</v>
      </c>
      <c r="Z2885" s="318" t="e">
        <f>Y2885*T2885*AE2885</f>
        <v>#DIV/0!</v>
      </c>
      <c r="AA2885" s="318" t="e">
        <f>U2885-V2885+Z2885</f>
        <v>#DIV/0!</v>
      </c>
      <c r="AB2885" s="270"/>
      <c r="AC2885" s="270"/>
      <c r="AD2885" s="281"/>
      <c r="AE2885" s="282" t="e">
        <f>VLOOKUP(AD2885,分类参数表!$I$2:$J$10,2,FALSE)</f>
        <v>#N/A</v>
      </c>
      <c r="AF2885" s="283"/>
      <c r="AG2885" s="269"/>
      <c r="AH2885" s="269"/>
      <c r="AI2885" s="269"/>
      <c r="AJ2885" s="269"/>
      <c r="AK2885" s="269"/>
      <c r="AL2885" s="269"/>
      <c r="AM2885" s="292"/>
      <c r="AN2885" s="293" t="e">
        <f t="shared" si="784"/>
        <v>#DIV/0!</v>
      </c>
      <c r="AO2885" s="298"/>
    </row>
    <row r="2886" spans="1:41" s="221" customFormat="1" ht="15" customHeight="1" x14ac:dyDescent="0.15">
      <c r="A2886" s="247"/>
      <c r="B2886" s="248">
        <f t="shared" ref="B2886:C2889" si="786">B2885</f>
        <v>0</v>
      </c>
      <c r="C2886" s="249">
        <f t="shared" si="786"/>
        <v>0</v>
      </c>
      <c r="D2886" s="250">
        <f>D2885+1</f>
        <v>2</v>
      </c>
      <c r="E2886" s="250"/>
      <c r="F2886" s="251"/>
      <c r="G2886" s="250"/>
      <c r="H2886" s="252"/>
      <c r="I2886" s="252"/>
      <c r="J2886" s="250"/>
      <c r="K2886" s="250"/>
      <c r="L2886" s="250"/>
      <c r="M2886" s="250"/>
      <c r="N2886" s="250"/>
      <c r="O2886" s="258">
        <f t="shared" si="783"/>
        <v>0</v>
      </c>
      <c r="P2886" s="333"/>
      <c r="Q2886" s="271"/>
      <c r="R2886" s="319"/>
      <c r="S2886" s="335"/>
      <c r="T2886" s="333"/>
      <c r="U2886" s="321"/>
      <c r="V2886" s="345"/>
      <c r="W2886" s="343"/>
      <c r="X2886" s="321"/>
      <c r="Y2886" s="319"/>
      <c r="Z2886" s="319"/>
      <c r="AA2886" s="319"/>
      <c r="AB2886" s="272"/>
      <c r="AC2886" s="272"/>
      <c r="AD2886" s="250">
        <f>AD2885</f>
        <v>0</v>
      </c>
      <c r="AE2886" s="284" t="e">
        <f>VLOOKUP(AD2886,分类参数表!$I$2:$J$10,2,FALSE)</f>
        <v>#N/A</v>
      </c>
      <c r="AF2886" s="285"/>
      <c r="AG2886" s="271"/>
      <c r="AH2886" s="271"/>
      <c r="AI2886" s="271"/>
      <c r="AJ2886" s="271"/>
      <c r="AK2886" s="271"/>
      <c r="AL2886" s="271"/>
      <c r="AM2886" s="294"/>
      <c r="AN2886" s="295" t="e">
        <f t="shared" si="784"/>
        <v>#DIV/0!</v>
      </c>
      <c r="AO2886" s="299"/>
    </row>
    <row r="2887" spans="1:41" s="221" customFormat="1" ht="15" customHeight="1" x14ac:dyDescent="0.15">
      <c r="A2887" s="247"/>
      <c r="B2887" s="248">
        <f t="shared" si="786"/>
        <v>0</v>
      </c>
      <c r="C2887" s="249">
        <f t="shared" si="786"/>
        <v>0</v>
      </c>
      <c r="D2887" s="250">
        <f>D2886+1</f>
        <v>3</v>
      </c>
      <c r="E2887" s="250"/>
      <c r="F2887" s="251"/>
      <c r="G2887" s="250"/>
      <c r="H2887" s="252"/>
      <c r="I2887" s="252"/>
      <c r="J2887" s="250"/>
      <c r="K2887" s="250"/>
      <c r="L2887" s="250"/>
      <c r="M2887" s="250"/>
      <c r="N2887" s="250"/>
      <c r="O2887" s="258">
        <f t="shared" si="783"/>
        <v>0</v>
      </c>
      <c r="P2887" s="333"/>
      <c r="Q2887" s="271"/>
      <c r="R2887" s="319"/>
      <c r="S2887" s="335"/>
      <c r="T2887" s="333"/>
      <c r="U2887" s="321"/>
      <c r="V2887" s="345"/>
      <c r="W2887" s="343"/>
      <c r="X2887" s="321"/>
      <c r="Y2887" s="319"/>
      <c r="Z2887" s="319"/>
      <c r="AA2887" s="319"/>
      <c r="AB2887" s="273"/>
      <c r="AC2887" s="273"/>
      <c r="AD2887" s="250">
        <f>AD2886</f>
        <v>0</v>
      </c>
      <c r="AE2887" s="284" t="e">
        <f>VLOOKUP(AD2887,分类参数表!$I$2:$J$10,2,FALSE)</f>
        <v>#N/A</v>
      </c>
      <c r="AF2887" s="285"/>
      <c r="AG2887" s="271"/>
      <c r="AH2887" s="271"/>
      <c r="AI2887" s="271"/>
      <c r="AJ2887" s="271"/>
      <c r="AK2887" s="271"/>
      <c r="AL2887" s="271"/>
      <c r="AM2887" s="294"/>
      <c r="AN2887" s="295" t="e">
        <f t="shared" si="784"/>
        <v>#DIV/0!</v>
      </c>
      <c r="AO2887" s="299"/>
    </row>
    <row r="2888" spans="1:41" s="221" customFormat="1" ht="15" customHeight="1" x14ac:dyDescent="0.15">
      <c r="A2888" s="247"/>
      <c r="B2888" s="248">
        <f t="shared" si="786"/>
        <v>0</v>
      </c>
      <c r="C2888" s="249">
        <f t="shared" si="786"/>
        <v>0</v>
      </c>
      <c r="D2888" s="250">
        <f>D2887+1</f>
        <v>4</v>
      </c>
      <c r="E2888" s="250"/>
      <c r="F2888" s="251"/>
      <c r="G2888" s="250"/>
      <c r="H2888" s="250"/>
      <c r="I2888" s="250"/>
      <c r="J2888" s="250"/>
      <c r="K2888" s="250"/>
      <c r="L2888" s="250"/>
      <c r="M2888" s="250"/>
      <c r="N2888" s="250"/>
      <c r="O2888" s="258">
        <f t="shared" si="783"/>
        <v>0</v>
      </c>
      <c r="P2888" s="333"/>
      <c r="Q2888" s="271"/>
      <c r="R2888" s="319"/>
      <c r="S2888" s="335"/>
      <c r="T2888" s="333"/>
      <c r="U2888" s="321"/>
      <c r="V2888" s="345"/>
      <c r="W2888" s="343"/>
      <c r="X2888" s="321"/>
      <c r="Y2888" s="319"/>
      <c r="Z2888" s="319"/>
      <c r="AA2888" s="319"/>
      <c r="AB2888" s="272"/>
      <c r="AC2888" s="272"/>
      <c r="AD2888" s="250">
        <f>AD2887</f>
        <v>0</v>
      </c>
      <c r="AE2888" s="284" t="e">
        <f>VLOOKUP(AD2888,分类参数表!$I$2:$J$10,2,FALSE)</f>
        <v>#N/A</v>
      </c>
      <c r="AF2888" s="285"/>
      <c r="AG2888" s="271"/>
      <c r="AH2888" s="271"/>
      <c r="AI2888" s="271"/>
      <c r="AJ2888" s="271"/>
      <c r="AK2888" s="271"/>
      <c r="AL2888" s="271"/>
      <c r="AM2888" s="294"/>
      <c r="AN2888" s="295" t="e">
        <f t="shared" si="784"/>
        <v>#DIV/0!</v>
      </c>
      <c r="AO2888" s="299"/>
    </row>
    <row r="2889" spans="1:41" s="221" customFormat="1" ht="15" customHeight="1" x14ac:dyDescent="0.15">
      <c r="A2889" s="247"/>
      <c r="B2889" s="248">
        <f t="shared" si="786"/>
        <v>0</v>
      </c>
      <c r="C2889" s="249">
        <f t="shared" si="786"/>
        <v>0</v>
      </c>
      <c r="D2889" s="250">
        <f>D2888+1</f>
        <v>5</v>
      </c>
      <c r="E2889" s="250"/>
      <c r="F2889" s="251"/>
      <c r="G2889" s="250"/>
      <c r="H2889" s="250"/>
      <c r="I2889" s="250"/>
      <c r="J2889" s="250"/>
      <c r="K2889" s="250"/>
      <c r="L2889" s="250"/>
      <c r="M2889" s="250"/>
      <c r="N2889" s="250"/>
      <c r="O2889" s="258">
        <f t="shared" si="783"/>
        <v>0</v>
      </c>
      <c r="P2889" s="333"/>
      <c r="Q2889" s="271"/>
      <c r="R2889" s="319"/>
      <c r="S2889" s="335"/>
      <c r="T2889" s="333"/>
      <c r="U2889" s="321"/>
      <c r="V2889" s="345"/>
      <c r="W2889" s="343"/>
      <c r="X2889" s="321"/>
      <c r="Y2889" s="319"/>
      <c r="Z2889" s="319"/>
      <c r="AA2889" s="319"/>
      <c r="AB2889" s="272"/>
      <c r="AC2889" s="272"/>
      <c r="AD2889" s="250">
        <f>AD2888</f>
        <v>0</v>
      </c>
      <c r="AE2889" s="284" t="e">
        <f>VLOOKUP(AD2889,分类参数表!$I$2:$J$10,2,FALSE)</f>
        <v>#N/A</v>
      </c>
      <c r="AF2889" s="285"/>
      <c r="AG2889" s="271"/>
      <c r="AH2889" s="271"/>
      <c r="AI2889" s="271"/>
      <c r="AJ2889" s="271"/>
      <c r="AK2889" s="271"/>
      <c r="AL2889" s="271"/>
      <c r="AM2889" s="294"/>
      <c r="AN2889" s="295" t="e">
        <f t="shared" si="784"/>
        <v>#DIV/0!</v>
      </c>
      <c r="AO2889" s="299"/>
    </row>
    <row r="2890" spans="1:41" s="218" customFormat="1" ht="15" customHeight="1" x14ac:dyDescent="0.15">
      <c r="A2890" s="229"/>
      <c r="B2890" s="230"/>
      <c r="C2890" s="231"/>
      <c r="D2890" s="232">
        <v>1</v>
      </c>
      <c r="E2890" s="233"/>
      <c r="F2890" s="233"/>
      <c r="G2890" s="232"/>
      <c r="H2890" s="234"/>
      <c r="I2890" s="234"/>
      <c r="J2890" s="232"/>
      <c r="K2890" s="233"/>
      <c r="L2890" s="232"/>
      <c r="M2890" s="232"/>
      <c r="N2890" s="232"/>
      <c r="O2890" s="255">
        <f t="shared" si="783"/>
        <v>0</v>
      </c>
      <c r="P2890" s="322">
        <f>SUM(O2890:O2894)</f>
        <v>0</v>
      </c>
      <c r="Q2890" s="264"/>
      <c r="R2890" s="330">
        <f>SUMPRODUCT(Q2890:Q2894+0)</f>
        <v>0</v>
      </c>
      <c r="S2890" s="346" t="e">
        <f>R2890/P2890</f>
        <v>#DIV/0!</v>
      </c>
      <c r="T2890" s="322" t="e">
        <f>LOOKUP(S2890,{0.4,0.45,0.5,0.55,0.6,0.65,0.7,0.75,0.8,0.85,0.9,0.95,1},{0.1,0.175,0.25,0.325,0.4,0.475,0.55,0.625,0.7,0.775,0.85,0.925,1})</f>
        <v>#DIV/0!</v>
      </c>
      <c r="U2890" s="324"/>
      <c r="V2890" s="326"/>
      <c r="W2890" s="328"/>
      <c r="X2890" s="324"/>
      <c r="Y2890" s="330">
        <f>R2890-(V2890/10)-X2890</f>
        <v>0</v>
      </c>
      <c r="Z2890" s="330" t="e">
        <f>Y2890*T2890*AE2890</f>
        <v>#DIV/0!</v>
      </c>
      <c r="AA2890" s="330" t="e">
        <f>U2890-V2890+Z2890</f>
        <v>#DIV/0!</v>
      </c>
      <c r="AB2890" s="265"/>
      <c r="AC2890" s="265"/>
      <c r="AD2890" s="276"/>
      <c r="AE2890" s="277" t="e">
        <f>VLOOKUP(AD2890,分类参数表!$I$2:$J$10,2,FALSE)</f>
        <v>#N/A</v>
      </c>
      <c r="AF2890" s="278"/>
      <c r="AG2890" s="264"/>
      <c r="AH2890" s="264"/>
      <c r="AI2890" s="264"/>
      <c r="AJ2890" s="264"/>
      <c r="AK2890" s="264"/>
      <c r="AL2890" s="264"/>
      <c r="AM2890" s="288"/>
      <c r="AN2890" s="289" t="e">
        <f t="shared" si="784"/>
        <v>#DIV/0!</v>
      </c>
      <c r="AO2890" s="296"/>
    </row>
    <row r="2891" spans="1:41" s="219" customFormat="1" ht="15" customHeight="1" x14ac:dyDescent="0.15">
      <c r="A2891" s="235"/>
      <c r="B2891" s="236">
        <f t="shared" ref="B2891:C2894" si="787">B2890</f>
        <v>0</v>
      </c>
      <c r="C2891" s="237">
        <f t="shared" si="787"/>
        <v>0</v>
      </c>
      <c r="D2891" s="238">
        <f>D2890+1</f>
        <v>2</v>
      </c>
      <c r="E2891" s="238"/>
      <c r="F2891" s="239"/>
      <c r="G2891" s="238"/>
      <c r="H2891" s="240"/>
      <c r="I2891" s="240"/>
      <c r="J2891" s="238"/>
      <c r="K2891" s="238"/>
      <c r="L2891" s="238"/>
      <c r="M2891" s="238"/>
      <c r="N2891" s="238"/>
      <c r="O2891" s="256">
        <f t="shared" si="783"/>
        <v>0</v>
      </c>
      <c r="P2891" s="323"/>
      <c r="Q2891" s="266"/>
      <c r="R2891" s="331"/>
      <c r="S2891" s="347"/>
      <c r="T2891" s="323"/>
      <c r="U2891" s="325"/>
      <c r="V2891" s="327"/>
      <c r="W2891" s="329"/>
      <c r="X2891" s="325"/>
      <c r="Y2891" s="331"/>
      <c r="Z2891" s="331"/>
      <c r="AA2891" s="331"/>
      <c r="AB2891" s="267"/>
      <c r="AC2891" s="267"/>
      <c r="AD2891" s="238">
        <f>AD2890</f>
        <v>0</v>
      </c>
      <c r="AE2891" s="279" t="e">
        <f>VLOOKUP(AD2891,分类参数表!$I$2:$J$10,2,FALSE)</f>
        <v>#N/A</v>
      </c>
      <c r="AF2891" s="280"/>
      <c r="AG2891" s="266"/>
      <c r="AH2891" s="266"/>
      <c r="AI2891" s="266"/>
      <c r="AJ2891" s="266"/>
      <c r="AK2891" s="266"/>
      <c r="AL2891" s="266"/>
      <c r="AM2891" s="290"/>
      <c r="AN2891" s="291" t="e">
        <f t="shared" si="784"/>
        <v>#DIV/0!</v>
      </c>
      <c r="AO2891" s="297"/>
    </row>
    <row r="2892" spans="1:41" s="219" customFormat="1" ht="15" customHeight="1" x14ac:dyDescent="0.15">
      <c r="A2892" s="235"/>
      <c r="B2892" s="236">
        <f t="shared" si="787"/>
        <v>0</v>
      </c>
      <c r="C2892" s="237">
        <f t="shared" si="787"/>
        <v>0</v>
      </c>
      <c r="D2892" s="238">
        <f>D2891+1</f>
        <v>3</v>
      </c>
      <c r="E2892" s="238"/>
      <c r="F2892" s="239"/>
      <c r="G2892" s="238"/>
      <c r="H2892" s="240"/>
      <c r="I2892" s="240"/>
      <c r="J2892" s="238"/>
      <c r="K2892" s="238"/>
      <c r="L2892" s="238"/>
      <c r="M2892" s="238"/>
      <c r="N2892" s="238"/>
      <c r="O2892" s="256">
        <f t="shared" si="783"/>
        <v>0</v>
      </c>
      <c r="P2892" s="323"/>
      <c r="Q2892" s="266"/>
      <c r="R2892" s="331"/>
      <c r="S2892" s="347"/>
      <c r="T2892" s="323"/>
      <c r="U2892" s="325"/>
      <c r="V2892" s="327"/>
      <c r="W2892" s="329"/>
      <c r="X2892" s="325"/>
      <c r="Y2892" s="331"/>
      <c r="Z2892" s="331"/>
      <c r="AA2892" s="331"/>
      <c r="AB2892" s="268"/>
      <c r="AC2892" s="268"/>
      <c r="AD2892" s="238">
        <f>AD2891</f>
        <v>0</v>
      </c>
      <c r="AE2892" s="279" t="e">
        <f>VLOOKUP(AD2892,分类参数表!$I$2:$J$10,2,FALSE)</f>
        <v>#N/A</v>
      </c>
      <c r="AF2892" s="280"/>
      <c r="AG2892" s="266"/>
      <c r="AH2892" s="266"/>
      <c r="AI2892" s="266"/>
      <c r="AJ2892" s="266"/>
      <c r="AK2892" s="266"/>
      <c r="AL2892" s="266"/>
      <c r="AM2892" s="290"/>
      <c r="AN2892" s="291" t="e">
        <f t="shared" si="784"/>
        <v>#DIV/0!</v>
      </c>
      <c r="AO2892" s="297"/>
    </row>
    <row r="2893" spans="1:41" s="219" customFormat="1" ht="15" customHeight="1" x14ac:dyDescent="0.15">
      <c r="A2893" s="235"/>
      <c r="B2893" s="236">
        <f t="shared" si="787"/>
        <v>0</v>
      </c>
      <c r="C2893" s="237">
        <f t="shared" si="787"/>
        <v>0</v>
      </c>
      <c r="D2893" s="238">
        <f>D2892+1</f>
        <v>4</v>
      </c>
      <c r="E2893" s="238"/>
      <c r="F2893" s="239"/>
      <c r="G2893" s="238"/>
      <c r="H2893" s="238"/>
      <c r="I2893" s="238"/>
      <c r="J2893" s="238"/>
      <c r="K2893" s="238"/>
      <c r="L2893" s="238"/>
      <c r="M2893" s="238"/>
      <c r="N2893" s="238"/>
      <c r="O2893" s="256">
        <f t="shared" si="783"/>
        <v>0</v>
      </c>
      <c r="P2893" s="323"/>
      <c r="Q2893" s="266"/>
      <c r="R2893" s="331"/>
      <c r="S2893" s="347"/>
      <c r="T2893" s="323"/>
      <c r="U2893" s="325"/>
      <c r="V2893" s="327"/>
      <c r="W2893" s="329"/>
      <c r="X2893" s="325"/>
      <c r="Y2893" s="331"/>
      <c r="Z2893" s="331"/>
      <c r="AA2893" s="331"/>
      <c r="AB2893" s="267"/>
      <c r="AC2893" s="267"/>
      <c r="AD2893" s="238">
        <f>AD2892</f>
        <v>0</v>
      </c>
      <c r="AE2893" s="279" t="e">
        <f>VLOOKUP(AD2893,分类参数表!$I$2:$J$10,2,FALSE)</f>
        <v>#N/A</v>
      </c>
      <c r="AF2893" s="280"/>
      <c r="AG2893" s="266"/>
      <c r="AH2893" s="266"/>
      <c r="AI2893" s="266"/>
      <c r="AJ2893" s="266"/>
      <c r="AK2893" s="266"/>
      <c r="AL2893" s="266"/>
      <c r="AM2893" s="290"/>
      <c r="AN2893" s="291" t="e">
        <f t="shared" si="784"/>
        <v>#DIV/0!</v>
      </c>
      <c r="AO2893" s="297"/>
    </row>
    <row r="2894" spans="1:41" s="219" customFormat="1" ht="15" customHeight="1" x14ac:dyDescent="0.15">
      <c r="A2894" s="235"/>
      <c r="B2894" s="236">
        <f t="shared" si="787"/>
        <v>0</v>
      </c>
      <c r="C2894" s="237">
        <f t="shared" si="787"/>
        <v>0</v>
      </c>
      <c r="D2894" s="238">
        <f>D2893+1</f>
        <v>5</v>
      </c>
      <c r="E2894" s="238"/>
      <c r="F2894" s="239"/>
      <c r="G2894" s="238"/>
      <c r="H2894" s="238"/>
      <c r="I2894" s="238"/>
      <c r="J2894" s="238"/>
      <c r="K2894" s="238"/>
      <c r="L2894" s="238"/>
      <c r="M2894" s="238"/>
      <c r="N2894" s="238"/>
      <c r="O2894" s="256">
        <f t="shared" si="783"/>
        <v>0</v>
      </c>
      <c r="P2894" s="323"/>
      <c r="Q2894" s="266"/>
      <c r="R2894" s="331"/>
      <c r="S2894" s="347"/>
      <c r="T2894" s="323"/>
      <c r="U2894" s="325"/>
      <c r="V2894" s="327"/>
      <c r="W2894" s="329"/>
      <c r="X2894" s="325"/>
      <c r="Y2894" s="331"/>
      <c r="Z2894" s="331"/>
      <c r="AA2894" s="331"/>
      <c r="AB2894" s="267"/>
      <c r="AC2894" s="267"/>
      <c r="AD2894" s="238">
        <f>AD2893</f>
        <v>0</v>
      </c>
      <c r="AE2894" s="279" t="e">
        <f>VLOOKUP(AD2894,分类参数表!$I$2:$J$10,2,FALSE)</f>
        <v>#N/A</v>
      </c>
      <c r="AF2894" s="280"/>
      <c r="AG2894" s="266"/>
      <c r="AH2894" s="266"/>
      <c r="AI2894" s="266"/>
      <c r="AJ2894" s="266"/>
      <c r="AK2894" s="266"/>
      <c r="AL2894" s="266"/>
      <c r="AM2894" s="290"/>
      <c r="AN2894" s="291" t="e">
        <f t="shared" si="784"/>
        <v>#DIV/0!</v>
      </c>
      <c r="AO2894" s="297"/>
    </row>
    <row r="2895" spans="1:41" s="220" customFormat="1" ht="15" customHeight="1" x14ac:dyDescent="0.15">
      <c r="A2895" s="241"/>
      <c r="B2895" s="242"/>
      <c r="C2895" s="243"/>
      <c r="D2895" s="244">
        <v>1</v>
      </c>
      <c r="E2895" s="245"/>
      <c r="F2895" s="245"/>
      <c r="G2895" s="244"/>
      <c r="H2895" s="246"/>
      <c r="I2895" s="246"/>
      <c r="J2895" s="244"/>
      <c r="K2895" s="245"/>
      <c r="L2895" s="244"/>
      <c r="M2895" s="244"/>
      <c r="N2895" s="244"/>
      <c r="O2895" s="257">
        <f t="shared" si="783"/>
        <v>0</v>
      </c>
      <c r="P2895" s="332">
        <f>SUM(O2895:O2899)</f>
        <v>0</v>
      </c>
      <c r="Q2895" s="269"/>
      <c r="R2895" s="318">
        <f>SUMPRODUCT(Q2895:Q2899+0)</f>
        <v>0</v>
      </c>
      <c r="S2895" s="334" t="e">
        <f>R2895/P2895</f>
        <v>#DIV/0!</v>
      </c>
      <c r="T2895" s="332" t="e">
        <f>LOOKUP(S2895,{0.4,0.45,0.5,0.55,0.6,0.65,0.7,0.75,0.8,0.85,0.9,0.95,1},{0.1,0.175,0.25,0.325,0.4,0.475,0.55,0.625,0.7,0.775,0.85,0.925,1})</f>
        <v>#DIV/0!</v>
      </c>
      <c r="U2895" s="320"/>
      <c r="V2895" s="344"/>
      <c r="W2895" s="342"/>
      <c r="X2895" s="320"/>
      <c r="Y2895" s="318">
        <f>R2895-(V2895/10)-X2895</f>
        <v>0</v>
      </c>
      <c r="Z2895" s="318" t="e">
        <f>Y2895*T2895*AE2895</f>
        <v>#DIV/0!</v>
      </c>
      <c r="AA2895" s="318" t="e">
        <f>U2895-V2895+Z2895</f>
        <v>#DIV/0!</v>
      </c>
      <c r="AB2895" s="270"/>
      <c r="AC2895" s="270"/>
      <c r="AD2895" s="281"/>
      <c r="AE2895" s="282" t="e">
        <f>VLOOKUP(AD2895,分类参数表!$I$2:$J$10,2,FALSE)</f>
        <v>#N/A</v>
      </c>
      <c r="AF2895" s="283"/>
      <c r="AG2895" s="269"/>
      <c r="AH2895" s="269"/>
      <c r="AI2895" s="269"/>
      <c r="AJ2895" s="269"/>
      <c r="AK2895" s="269"/>
      <c r="AL2895" s="269"/>
      <c r="AM2895" s="292"/>
      <c r="AN2895" s="293" t="e">
        <f t="shared" si="784"/>
        <v>#DIV/0!</v>
      </c>
      <c r="AO2895" s="298"/>
    </row>
    <row r="2896" spans="1:41" s="221" customFormat="1" ht="15" customHeight="1" x14ac:dyDescent="0.15">
      <c r="A2896" s="247"/>
      <c r="B2896" s="248">
        <f t="shared" ref="B2896:C2899" si="788">B2895</f>
        <v>0</v>
      </c>
      <c r="C2896" s="249">
        <f t="shared" si="788"/>
        <v>0</v>
      </c>
      <c r="D2896" s="250">
        <f>D2895+1</f>
        <v>2</v>
      </c>
      <c r="E2896" s="250"/>
      <c r="F2896" s="251"/>
      <c r="G2896" s="250"/>
      <c r="H2896" s="252"/>
      <c r="I2896" s="252"/>
      <c r="J2896" s="250"/>
      <c r="K2896" s="250"/>
      <c r="L2896" s="250"/>
      <c r="M2896" s="250"/>
      <c r="N2896" s="250"/>
      <c r="O2896" s="258">
        <f t="shared" si="783"/>
        <v>0</v>
      </c>
      <c r="P2896" s="333"/>
      <c r="Q2896" s="271"/>
      <c r="R2896" s="319"/>
      <c r="S2896" s="335"/>
      <c r="T2896" s="333"/>
      <c r="U2896" s="321"/>
      <c r="V2896" s="345"/>
      <c r="W2896" s="343"/>
      <c r="X2896" s="321"/>
      <c r="Y2896" s="319"/>
      <c r="Z2896" s="319"/>
      <c r="AA2896" s="319"/>
      <c r="AB2896" s="272"/>
      <c r="AC2896" s="272"/>
      <c r="AD2896" s="250">
        <f>AD2895</f>
        <v>0</v>
      </c>
      <c r="AE2896" s="284" t="e">
        <f>VLOOKUP(AD2896,分类参数表!$I$2:$J$10,2,FALSE)</f>
        <v>#N/A</v>
      </c>
      <c r="AF2896" s="285"/>
      <c r="AG2896" s="271"/>
      <c r="AH2896" s="271"/>
      <c r="AI2896" s="271"/>
      <c r="AJ2896" s="271"/>
      <c r="AK2896" s="271"/>
      <c r="AL2896" s="271"/>
      <c r="AM2896" s="294"/>
      <c r="AN2896" s="295" t="e">
        <f t="shared" si="784"/>
        <v>#DIV/0!</v>
      </c>
      <c r="AO2896" s="299"/>
    </row>
    <row r="2897" spans="1:41" s="221" customFormat="1" ht="15" customHeight="1" x14ac:dyDescent="0.15">
      <c r="A2897" s="247"/>
      <c r="B2897" s="248">
        <f t="shared" si="788"/>
        <v>0</v>
      </c>
      <c r="C2897" s="249">
        <f t="shared" si="788"/>
        <v>0</v>
      </c>
      <c r="D2897" s="250">
        <f>D2896+1</f>
        <v>3</v>
      </c>
      <c r="E2897" s="250"/>
      <c r="F2897" s="251"/>
      <c r="G2897" s="250"/>
      <c r="H2897" s="252"/>
      <c r="I2897" s="252"/>
      <c r="J2897" s="250"/>
      <c r="K2897" s="250"/>
      <c r="L2897" s="250"/>
      <c r="M2897" s="250"/>
      <c r="N2897" s="250"/>
      <c r="O2897" s="258">
        <f t="shared" si="783"/>
        <v>0</v>
      </c>
      <c r="P2897" s="333"/>
      <c r="Q2897" s="271"/>
      <c r="R2897" s="319"/>
      <c r="S2897" s="335"/>
      <c r="T2897" s="333"/>
      <c r="U2897" s="321"/>
      <c r="V2897" s="345"/>
      <c r="W2897" s="343"/>
      <c r="X2897" s="321"/>
      <c r="Y2897" s="319"/>
      <c r="Z2897" s="319"/>
      <c r="AA2897" s="319"/>
      <c r="AB2897" s="273"/>
      <c r="AC2897" s="273"/>
      <c r="AD2897" s="250">
        <f>AD2896</f>
        <v>0</v>
      </c>
      <c r="AE2897" s="284" t="e">
        <f>VLOOKUP(AD2897,分类参数表!$I$2:$J$10,2,FALSE)</f>
        <v>#N/A</v>
      </c>
      <c r="AF2897" s="285"/>
      <c r="AG2897" s="271"/>
      <c r="AH2897" s="271"/>
      <c r="AI2897" s="271"/>
      <c r="AJ2897" s="271"/>
      <c r="AK2897" s="271"/>
      <c r="AL2897" s="271"/>
      <c r="AM2897" s="294"/>
      <c r="AN2897" s="295" t="e">
        <f t="shared" si="784"/>
        <v>#DIV/0!</v>
      </c>
      <c r="AO2897" s="299"/>
    </row>
    <row r="2898" spans="1:41" s="221" customFormat="1" ht="15" customHeight="1" x14ac:dyDescent="0.15">
      <c r="A2898" s="247"/>
      <c r="B2898" s="248">
        <f t="shared" si="788"/>
        <v>0</v>
      </c>
      <c r="C2898" s="249">
        <f t="shared" si="788"/>
        <v>0</v>
      </c>
      <c r="D2898" s="250">
        <f>D2897+1</f>
        <v>4</v>
      </c>
      <c r="E2898" s="250"/>
      <c r="F2898" s="251"/>
      <c r="G2898" s="250"/>
      <c r="H2898" s="250"/>
      <c r="I2898" s="250"/>
      <c r="J2898" s="250"/>
      <c r="K2898" s="250"/>
      <c r="L2898" s="250"/>
      <c r="M2898" s="250"/>
      <c r="N2898" s="250"/>
      <c r="O2898" s="258">
        <f t="shared" si="783"/>
        <v>0</v>
      </c>
      <c r="P2898" s="333"/>
      <c r="Q2898" s="271"/>
      <c r="R2898" s="319"/>
      <c r="S2898" s="335"/>
      <c r="T2898" s="333"/>
      <c r="U2898" s="321"/>
      <c r="V2898" s="345"/>
      <c r="W2898" s="343"/>
      <c r="X2898" s="321"/>
      <c r="Y2898" s="319"/>
      <c r="Z2898" s="319"/>
      <c r="AA2898" s="319"/>
      <c r="AB2898" s="272"/>
      <c r="AC2898" s="272"/>
      <c r="AD2898" s="250">
        <f>AD2897</f>
        <v>0</v>
      </c>
      <c r="AE2898" s="284" t="e">
        <f>VLOOKUP(AD2898,分类参数表!$I$2:$J$10,2,FALSE)</f>
        <v>#N/A</v>
      </c>
      <c r="AF2898" s="285"/>
      <c r="AG2898" s="271"/>
      <c r="AH2898" s="271"/>
      <c r="AI2898" s="271"/>
      <c r="AJ2898" s="271"/>
      <c r="AK2898" s="271"/>
      <c r="AL2898" s="271"/>
      <c r="AM2898" s="294"/>
      <c r="AN2898" s="295" t="e">
        <f t="shared" si="784"/>
        <v>#DIV/0!</v>
      </c>
      <c r="AO2898" s="299"/>
    </row>
    <row r="2899" spans="1:41" s="221" customFormat="1" ht="15" customHeight="1" x14ac:dyDescent="0.15">
      <c r="A2899" s="247"/>
      <c r="B2899" s="248">
        <f t="shared" si="788"/>
        <v>0</v>
      </c>
      <c r="C2899" s="249">
        <f t="shared" si="788"/>
        <v>0</v>
      </c>
      <c r="D2899" s="250">
        <f>D2898+1</f>
        <v>5</v>
      </c>
      <c r="E2899" s="250"/>
      <c r="F2899" s="251"/>
      <c r="G2899" s="250"/>
      <c r="H2899" s="250"/>
      <c r="I2899" s="250"/>
      <c r="J2899" s="250"/>
      <c r="K2899" s="250"/>
      <c r="L2899" s="250"/>
      <c r="M2899" s="250"/>
      <c r="N2899" s="250"/>
      <c r="O2899" s="258">
        <f t="shared" si="783"/>
        <v>0</v>
      </c>
      <c r="P2899" s="333"/>
      <c r="Q2899" s="271"/>
      <c r="R2899" s="319"/>
      <c r="S2899" s="335"/>
      <c r="T2899" s="333"/>
      <c r="U2899" s="321"/>
      <c r="V2899" s="345"/>
      <c r="W2899" s="343"/>
      <c r="X2899" s="321"/>
      <c r="Y2899" s="319"/>
      <c r="Z2899" s="319"/>
      <c r="AA2899" s="319"/>
      <c r="AB2899" s="272"/>
      <c r="AC2899" s="272"/>
      <c r="AD2899" s="250">
        <f>AD2898</f>
        <v>0</v>
      </c>
      <c r="AE2899" s="284" t="e">
        <f>VLOOKUP(AD2899,分类参数表!$I$2:$J$10,2,FALSE)</f>
        <v>#N/A</v>
      </c>
      <c r="AF2899" s="285"/>
      <c r="AG2899" s="271"/>
      <c r="AH2899" s="271"/>
      <c r="AI2899" s="271"/>
      <c r="AJ2899" s="271"/>
      <c r="AK2899" s="271"/>
      <c r="AL2899" s="271"/>
      <c r="AM2899" s="294"/>
      <c r="AN2899" s="295" t="e">
        <f t="shared" si="784"/>
        <v>#DIV/0!</v>
      </c>
      <c r="AO2899" s="299"/>
    </row>
    <row r="2900" spans="1:41" s="218" customFormat="1" ht="15" customHeight="1" x14ac:dyDescent="0.15">
      <c r="A2900" s="229"/>
      <c r="B2900" s="230"/>
      <c r="C2900" s="231"/>
      <c r="D2900" s="232">
        <v>1</v>
      </c>
      <c r="E2900" s="233"/>
      <c r="F2900" s="233"/>
      <c r="G2900" s="232"/>
      <c r="H2900" s="234"/>
      <c r="I2900" s="234"/>
      <c r="J2900" s="232"/>
      <c r="K2900" s="233"/>
      <c r="L2900" s="232"/>
      <c r="M2900" s="232"/>
      <c r="N2900" s="232"/>
      <c r="O2900" s="255">
        <f t="shared" si="783"/>
        <v>0</v>
      </c>
      <c r="P2900" s="322">
        <f>SUM(O2900:O2904)</f>
        <v>0</v>
      </c>
      <c r="Q2900" s="264"/>
      <c r="R2900" s="330">
        <f>SUMPRODUCT(Q2900:Q2904+0)</f>
        <v>0</v>
      </c>
      <c r="S2900" s="346" t="e">
        <f>R2900/P2900</f>
        <v>#DIV/0!</v>
      </c>
      <c r="T2900" s="322" t="e">
        <f>LOOKUP(S2900,{0.4,0.45,0.5,0.55,0.6,0.65,0.7,0.75,0.8,0.85,0.9,0.95,1},{0.1,0.175,0.25,0.325,0.4,0.475,0.55,0.625,0.7,0.775,0.85,0.925,1})</f>
        <v>#DIV/0!</v>
      </c>
      <c r="U2900" s="324"/>
      <c r="V2900" s="326"/>
      <c r="W2900" s="328"/>
      <c r="X2900" s="324"/>
      <c r="Y2900" s="330">
        <f>R2900-(V2900/10)-X2900</f>
        <v>0</v>
      </c>
      <c r="Z2900" s="330" t="e">
        <f>Y2900*T2900*AE2900</f>
        <v>#DIV/0!</v>
      </c>
      <c r="AA2900" s="330" t="e">
        <f>U2900-V2900+Z2900</f>
        <v>#DIV/0!</v>
      </c>
      <c r="AB2900" s="265"/>
      <c r="AC2900" s="265"/>
      <c r="AD2900" s="276"/>
      <c r="AE2900" s="277" t="e">
        <f>VLOOKUP(AD2900,分类参数表!$I$2:$J$10,2,FALSE)</f>
        <v>#N/A</v>
      </c>
      <c r="AF2900" s="278"/>
      <c r="AG2900" s="264"/>
      <c r="AH2900" s="264"/>
      <c r="AI2900" s="264"/>
      <c r="AJ2900" s="264"/>
      <c r="AK2900" s="264"/>
      <c r="AL2900" s="264"/>
      <c r="AM2900" s="288"/>
      <c r="AN2900" s="289" t="e">
        <f t="shared" si="784"/>
        <v>#DIV/0!</v>
      </c>
      <c r="AO2900" s="296"/>
    </row>
    <row r="2901" spans="1:41" s="219" customFormat="1" ht="15" customHeight="1" x14ac:dyDescent="0.15">
      <c r="A2901" s="235"/>
      <c r="B2901" s="236">
        <f t="shared" ref="B2901:C2904" si="789">B2900</f>
        <v>0</v>
      </c>
      <c r="C2901" s="237">
        <f t="shared" si="789"/>
        <v>0</v>
      </c>
      <c r="D2901" s="238">
        <f>D2900+1</f>
        <v>2</v>
      </c>
      <c r="E2901" s="238"/>
      <c r="F2901" s="239"/>
      <c r="G2901" s="238"/>
      <c r="H2901" s="240"/>
      <c r="I2901" s="240"/>
      <c r="J2901" s="238"/>
      <c r="K2901" s="238"/>
      <c r="L2901" s="238"/>
      <c r="M2901" s="238"/>
      <c r="N2901" s="238"/>
      <c r="O2901" s="256">
        <f t="shared" si="783"/>
        <v>0</v>
      </c>
      <c r="P2901" s="323"/>
      <c r="Q2901" s="266"/>
      <c r="R2901" s="331"/>
      <c r="S2901" s="347"/>
      <c r="T2901" s="323"/>
      <c r="U2901" s="325"/>
      <c r="V2901" s="327"/>
      <c r="W2901" s="329"/>
      <c r="X2901" s="325"/>
      <c r="Y2901" s="331"/>
      <c r="Z2901" s="331"/>
      <c r="AA2901" s="331"/>
      <c r="AB2901" s="267"/>
      <c r="AC2901" s="267"/>
      <c r="AD2901" s="238">
        <f>AD2900</f>
        <v>0</v>
      </c>
      <c r="AE2901" s="279" t="e">
        <f>VLOOKUP(AD2901,分类参数表!$I$2:$J$10,2,FALSE)</f>
        <v>#N/A</v>
      </c>
      <c r="AF2901" s="280"/>
      <c r="AG2901" s="266"/>
      <c r="AH2901" s="266"/>
      <c r="AI2901" s="266"/>
      <c r="AJ2901" s="266"/>
      <c r="AK2901" s="266"/>
      <c r="AL2901" s="266"/>
      <c r="AM2901" s="290"/>
      <c r="AN2901" s="291" t="e">
        <f t="shared" si="784"/>
        <v>#DIV/0!</v>
      </c>
      <c r="AO2901" s="297"/>
    </row>
    <row r="2902" spans="1:41" s="219" customFormat="1" ht="15" customHeight="1" x14ac:dyDescent="0.15">
      <c r="A2902" s="235"/>
      <c r="B2902" s="236">
        <f t="shared" si="789"/>
        <v>0</v>
      </c>
      <c r="C2902" s="237">
        <f t="shared" si="789"/>
        <v>0</v>
      </c>
      <c r="D2902" s="238">
        <f>D2901+1</f>
        <v>3</v>
      </c>
      <c r="E2902" s="238"/>
      <c r="F2902" s="239"/>
      <c r="G2902" s="238"/>
      <c r="H2902" s="240"/>
      <c r="I2902" s="240"/>
      <c r="J2902" s="238"/>
      <c r="K2902" s="238"/>
      <c r="L2902" s="238"/>
      <c r="M2902" s="238"/>
      <c r="N2902" s="238"/>
      <c r="O2902" s="256">
        <f t="shared" si="783"/>
        <v>0</v>
      </c>
      <c r="P2902" s="323"/>
      <c r="Q2902" s="266"/>
      <c r="R2902" s="331"/>
      <c r="S2902" s="347"/>
      <c r="T2902" s="323"/>
      <c r="U2902" s="325"/>
      <c r="V2902" s="327"/>
      <c r="W2902" s="329"/>
      <c r="X2902" s="325"/>
      <c r="Y2902" s="331"/>
      <c r="Z2902" s="331"/>
      <c r="AA2902" s="331"/>
      <c r="AB2902" s="268"/>
      <c r="AC2902" s="268"/>
      <c r="AD2902" s="238">
        <f>AD2901</f>
        <v>0</v>
      </c>
      <c r="AE2902" s="279" t="e">
        <f>VLOOKUP(AD2902,分类参数表!$I$2:$J$10,2,FALSE)</f>
        <v>#N/A</v>
      </c>
      <c r="AF2902" s="280"/>
      <c r="AG2902" s="266"/>
      <c r="AH2902" s="266"/>
      <c r="AI2902" s="266"/>
      <c r="AJ2902" s="266"/>
      <c r="AK2902" s="266"/>
      <c r="AL2902" s="266"/>
      <c r="AM2902" s="290"/>
      <c r="AN2902" s="291" t="e">
        <f t="shared" si="784"/>
        <v>#DIV/0!</v>
      </c>
      <c r="AO2902" s="297"/>
    </row>
    <row r="2903" spans="1:41" s="219" customFormat="1" ht="15" customHeight="1" x14ac:dyDescent="0.15">
      <c r="A2903" s="235"/>
      <c r="B2903" s="236">
        <f t="shared" si="789"/>
        <v>0</v>
      </c>
      <c r="C2903" s="237">
        <f t="shared" si="789"/>
        <v>0</v>
      </c>
      <c r="D2903" s="238">
        <f>D2902+1</f>
        <v>4</v>
      </c>
      <c r="E2903" s="238"/>
      <c r="F2903" s="239"/>
      <c r="G2903" s="238"/>
      <c r="H2903" s="238"/>
      <c r="I2903" s="238"/>
      <c r="J2903" s="238"/>
      <c r="K2903" s="238"/>
      <c r="L2903" s="238"/>
      <c r="M2903" s="238"/>
      <c r="N2903" s="238"/>
      <c r="O2903" s="256">
        <f t="shared" si="783"/>
        <v>0</v>
      </c>
      <c r="P2903" s="323"/>
      <c r="Q2903" s="266"/>
      <c r="R2903" s="331"/>
      <c r="S2903" s="347"/>
      <c r="T2903" s="323"/>
      <c r="U2903" s="325"/>
      <c r="V2903" s="327"/>
      <c r="W2903" s="329"/>
      <c r="X2903" s="325"/>
      <c r="Y2903" s="331"/>
      <c r="Z2903" s="331"/>
      <c r="AA2903" s="331"/>
      <c r="AB2903" s="267"/>
      <c r="AC2903" s="267"/>
      <c r="AD2903" s="238">
        <f>AD2902</f>
        <v>0</v>
      </c>
      <c r="AE2903" s="279" t="e">
        <f>VLOOKUP(AD2903,分类参数表!$I$2:$J$10,2,FALSE)</f>
        <v>#N/A</v>
      </c>
      <c r="AF2903" s="280"/>
      <c r="AG2903" s="266"/>
      <c r="AH2903" s="266"/>
      <c r="AI2903" s="266"/>
      <c r="AJ2903" s="266"/>
      <c r="AK2903" s="266"/>
      <c r="AL2903" s="266"/>
      <c r="AM2903" s="290"/>
      <c r="AN2903" s="291" t="e">
        <f t="shared" si="784"/>
        <v>#DIV/0!</v>
      </c>
      <c r="AO2903" s="297"/>
    </row>
    <row r="2904" spans="1:41" s="219" customFormat="1" ht="15" customHeight="1" x14ac:dyDescent="0.15">
      <c r="A2904" s="235"/>
      <c r="B2904" s="236">
        <f t="shared" si="789"/>
        <v>0</v>
      </c>
      <c r="C2904" s="237">
        <f t="shared" si="789"/>
        <v>0</v>
      </c>
      <c r="D2904" s="238">
        <f>D2903+1</f>
        <v>5</v>
      </c>
      <c r="E2904" s="238"/>
      <c r="F2904" s="239"/>
      <c r="G2904" s="238"/>
      <c r="H2904" s="238"/>
      <c r="I2904" s="238"/>
      <c r="J2904" s="238"/>
      <c r="K2904" s="238"/>
      <c r="L2904" s="238"/>
      <c r="M2904" s="238"/>
      <c r="N2904" s="238"/>
      <c r="O2904" s="256">
        <f t="shared" si="783"/>
        <v>0</v>
      </c>
      <c r="P2904" s="323"/>
      <c r="Q2904" s="266"/>
      <c r="R2904" s="331"/>
      <c r="S2904" s="347"/>
      <c r="T2904" s="323"/>
      <c r="U2904" s="325"/>
      <c r="V2904" s="327"/>
      <c r="W2904" s="329"/>
      <c r="X2904" s="325"/>
      <c r="Y2904" s="331"/>
      <c r="Z2904" s="331"/>
      <c r="AA2904" s="331"/>
      <c r="AB2904" s="267"/>
      <c r="AC2904" s="267"/>
      <c r="AD2904" s="238">
        <f>AD2903</f>
        <v>0</v>
      </c>
      <c r="AE2904" s="279" t="e">
        <f>VLOOKUP(AD2904,分类参数表!$I$2:$J$10,2,FALSE)</f>
        <v>#N/A</v>
      </c>
      <c r="AF2904" s="280"/>
      <c r="AG2904" s="266"/>
      <c r="AH2904" s="266"/>
      <c r="AI2904" s="266"/>
      <c r="AJ2904" s="266"/>
      <c r="AK2904" s="266"/>
      <c r="AL2904" s="266"/>
      <c r="AM2904" s="290"/>
      <c r="AN2904" s="291" t="e">
        <f t="shared" si="784"/>
        <v>#DIV/0!</v>
      </c>
      <c r="AO2904" s="297"/>
    </row>
    <row r="2905" spans="1:41" x14ac:dyDescent="0.15">
      <c r="A2905" s="253"/>
      <c r="B2905" s="38"/>
      <c r="C2905" s="37"/>
      <c r="D2905" s="38"/>
      <c r="E2905" s="38"/>
      <c r="F2905" s="38"/>
      <c r="G2905" s="38"/>
      <c r="H2905" s="38"/>
      <c r="I2905" s="38"/>
      <c r="J2905" s="38"/>
      <c r="K2905" s="38"/>
      <c r="L2905" s="38"/>
      <c r="M2905" s="38"/>
      <c r="N2905" s="38"/>
      <c r="O2905" s="38"/>
      <c r="P2905" s="38"/>
      <c r="Q2905" s="67"/>
      <c r="R2905" s="38"/>
      <c r="S2905" s="38"/>
      <c r="T2905" s="38"/>
      <c r="U2905" s="38"/>
      <c r="V2905" s="68"/>
      <c r="W2905" s="67"/>
      <c r="X2905" s="38"/>
      <c r="Y2905" s="68"/>
      <c r="Z2905" s="68"/>
      <c r="AA2905" s="68"/>
      <c r="AB2905" s="68"/>
      <c r="AC2905" s="68"/>
      <c r="AD2905" s="38"/>
      <c r="AE2905" s="286"/>
      <c r="AF2905" s="38"/>
      <c r="AG2905" s="38"/>
      <c r="AH2905" s="38"/>
      <c r="AI2905" s="38"/>
      <c r="AJ2905" s="38"/>
      <c r="AK2905" s="38"/>
      <c r="AL2905" s="38"/>
      <c r="AM2905" s="68"/>
      <c r="AN2905" s="90"/>
      <c r="AO2905" s="98"/>
    </row>
    <row r="2906" spans="1:41" s="218" customFormat="1" ht="15" customHeight="1" x14ac:dyDescent="0.15">
      <c r="A2906" s="229"/>
      <c r="B2906" s="230"/>
      <c r="C2906" s="231"/>
      <c r="D2906" s="232">
        <v>1</v>
      </c>
      <c r="E2906" s="233"/>
      <c r="F2906" s="233"/>
      <c r="G2906" s="232"/>
      <c r="H2906" s="234"/>
      <c r="I2906" s="234"/>
      <c r="J2906" s="232"/>
      <c r="K2906" s="233"/>
      <c r="L2906" s="232"/>
      <c r="M2906" s="232"/>
      <c r="N2906" s="232"/>
      <c r="O2906" s="255">
        <f t="shared" ref="O2906:O2930" si="790">N2906*M2906</f>
        <v>0</v>
      </c>
      <c r="P2906" s="322">
        <f>SUM(O2906:O2910)</f>
        <v>0</v>
      </c>
      <c r="Q2906" s="264"/>
      <c r="R2906" s="330">
        <f>SUMPRODUCT(Q2906:Q2910+0)</f>
        <v>0</v>
      </c>
      <c r="S2906" s="346" t="e">
        <f>R2906/P2906</f>
        <v>#DIV/0!</v>
      </c>
      <c r="T2906" s="322" t="e">
        <f>LOOKUP(S2906,{0.4,0.45,0.5,0.55,0.6,0.65,0.7,0.75,0.8,0.85,0.9,0.95,1},{0.1,0.175,0.25,0.325,0.4,0.475,0.55,0.625,0.7,0.775,0.85,0.925,1})</f>
        <v>#DIV/0!</v>
      </c>
      <c r="U2906" s="324"/>
      <c r="V2906" s="326"/>
      <c r="W2906" s="328"/>
      <c r="X2906" s="324"/>
      <c r="Y2906" s="330">
        <f>R2906-(V2906/10)-X2906</f>
        <v>0</v>
      </c>
      <c r="Z2906" s="330" t="e">
        <f>Y2906*T2906*AE2906</f>
        <v>#DIV/0!</v>
      </c>
      <c r="AA2906" s="330" t="e">
        <f>U2906-V2906+Z2906</f>
        <v>#DIV/0!</v>
      </c>
      <c r="AB2906" s="265"/>
      <c r="AC2906" s="265"/>
      <c r="AD2906" s="276"/>
      <c r="AE2906" s="277" t="e">
        <f>VLOOKUP(AD2906,分类参数表!$I$2:$J$10,2,FALSE)</f>
        <v>#N/A</v>
      </c>
      <c r="AF2906" s="278"/>
      <c r="AG2906" s="264"/>
      <c r="AH2906" s="264"/>
      <c r="AI2906" s="264"/>
      <c r="AJ2906" s="264"/>
      <c r="AK2906" s="264"/>
      <c r="AL2906" s="264"/>
      <c r="AM2906" s="288"/>
      <c r="AN2906" s="289" t="e">
        <f t="shared" ref="AN2906:AN2930" si="791">(Q2906-AM2906)/M2906/N2906</f>
        <v>#DIV/0!</v>
      </c>
      <c r="AO2906" s="296"/>
    </row>
    <row r="2907" spans="1:41" s="219" customFormat="1" ht="15" customHeight="1" x14ac:dyDescent="0.15">
      <c r="A2907" s="235"/>
      <c r="B2907" s="236">
        <f t="shared" ref="B2907:C2910" si="792">B2906</f>
        <v>0</v>
      </c>
      <c r="C2907" s="237">
        <f t="shared" si="792"/>
        <v>0</v>
      </c>
      <c r="D2907" s="238">
        <f>D2906+1</f>
        <v>2</v>
      </c>
      <c r="E2907" s="238"/>
      <c r="F2907" s="239"/>
      <c r="G2907" s="238"/>
      <c r="H2907" s="240"/>
      <c r="I2907" s="240"/>
      <c r="J2907" s="238"/>
      <c r="K2907" s="238"/>
      <c r="L2907" s="238"/>
      <c r="M2907" s="238"/>
      <c r="N2907" s="238"/>
      <c r="O2907" s="256">
        <f t="shared" si="790"/>
        <v>0</v>
      </c>
      <c r="P2907" s="323"/>
      <c r="Q2907" s="266"/>
      <c r="R2907" s="331"/>
      <c r="S2907" s="347"/>
      <c r="T2907" s="323"/>
      <c r="U2907" s="325"/>
      <c r="V2907" s="327"/>
      <c r="W2907" s="329"/>
      <c r="X2907" s="325"/>
      <c r="Y2907" s="331"/>
      <c r="Z2907" s="331"/>
      <c r="AA2907" s="331"/>
      <c r="AB2907" s="267"/>
      <c r="AC2907" s="267"/>
      <c r="AD2907" s="238">
        <f>AD2906</f>
        <v>0</v>
      </c>
      <c r="AE2907" s="279" t="e">
        <f>VLOOKUP(AD2907,分类参数表!$I$2:$J$10,2,FALSE)</f>
        <v>#N/A</v>
      </c>
      <c r="AF2907" s="280"/>
      <c r="AG2907" s="266"/>
      <c r="AH2907" s="266"/>
      <c r="AI2907" s="266"/>
      <c r="AJ2907" s="266"/>
      <c r="AK2907" s="266"/>
      <c r="AL2907" s="266"/>
      <c r="AM2907" s="290"/>
      <c r="AN2907" s="291" t="e">
        <f t="shared" si="791"/>
        <v>#DIV/0!</v>
      </c>
      <c r="AO2907" s="297"/>
    </row>
    <row r="2908" spans="1:41" s="219" customFormat="1" ht="15" customHeight="1" x14ac:dyDescent="0.15">
      <c r="A2908" s="235"/>
      <c r="B2908" s="236">
        <f t="shared" si="792"/>
        <v>0</v>
      </c>
      <c r="C2908" s="237">
        <f t="shared" si="792"/>
        <v>0</v>
      </c>
      <c r="D2908" s="238">
        <f>D2907+1</f>
        <v>3</v>
      </c>
      <c r="E2908" s="238"/>
      <c r="F2908" s="239"/>
      <c r="G2908" s="238"/>
      <c r="H2908" s="240"/>
      <c r="I2908" s="240"/>
      <c r="J2908" s="238"/>
      <c r="K2908" s="238"/>
      <c r="L2908" s="238"/>
      <c r="M2908" s="238"/>
      <c r="N2908" s="238"/>
      <c r="O2908" s="256">
        <f t="shared" si="790"/>
        <v>0</v>
      </c>
      <c r="P2908" s="323"/>
      <c r="Q2908" s="266"/>
      <c r="R2908" s="331"/>
      <c r="S2908" s="347"/>
      <c r="T2908" s="323"/>
      <c r="U2908" s="325"/>
      <c r="V2908" s="327"/>
      <c r="W2908" s="329"/>
      <c r="X2908" s="325"/>
      <c r="Y2908" s="331"/>
      <c r="Z2908" s="331"/>
      <c r="AA2908" s="331"/>
      <c r="AB2908" s="268"/>
      <c r="AC2908" s="268"/>
      <c r="AD2908" s="238">
        <f>AD2907</f>
        <v>0</v>
      </c>
      <c r="AE2908" s="279" t="e">
        <f>VLOOKUP(AD2908,分类参数表!$I$2:$J$10,2,FALSE)</f>
        <v>#N/A</v>
      </c>
      <c r="AF2908" s="280"/>
      <c r="AG2908" s="266"/>
      <c r="AH2908" s="266"/>
      <c r="AI2908" s="266"/>
      <c r="AJ2908" s="266"/>
      <c r="AK2908" s="266"/>
      <c r="AL2908" s="266"/>
      <c r="AM2908" s="290"/>
      <c r="AN2908" s="291" t="e">
        <f t="shared" si="791"/>
        <v>#DIV/0!</v>
      </c>
      <c r="AO2908" s="297"/>
    </row>
    <row r="2909" spans="1:41" s="219" customFormat="1" ht="15" customHeight="1" x14ac:dyDescent="0.15">
      <c r="A2909" s="235"/>
      <c r="B2909" s="236">
        <f t="shared" si="792"/>
        <v>0</v>
      </c>
      <c r="C2909" s="237">
        <f t="shared" si="792"/>
        <v>0</v>
      </c>
      <c r="D2909" s="238">
        <f>D2908+1</f>
        <v>4</v>
      </c>
      <c r="E2909" s="238"/>
      <c r="F2909" s="239"/>
      <c r="G2909" s="238"/>
      <c r="H2909" s="238"/>
      <c r="I2909" s="238"/>
      <c r="J2909" s="238"/>
      <c r="K2909" s="238"/>
      <c r="L2909" s="238"/>
      <c r="M2909" s="238"/>
      <c r="N2909" s="238"/>
      <c r="O2909" s="256">
        <f t="shared" si="790"/>
        <v>0</v>
      </c>
      <c r="P2909" s="323"/>
      <c r="Q2909" s="266"/>
      <c r="R2909" s="331"/>
      <c r="S2909" s="347"/>
      <c r="T2909" s="323"/>
      <c r="U2909" s="325"/>
      <c r="V2909" s="327"/>
      <c r="W2909" s="329"/>
      <c r="X2909" s="325"/>
      <c r="Y2909" s="331"/>
      <c r="Z2909" s="331"/>
      <c r="AA2909" s="331"/>
      <c r="AB2909" s="267"/>
      <c r="AC2909" s="267"/>
      <c r="AD2909" s="238">
        <f>AD2908</f>
        <v>0</v>
      </c>
      <c r="AE2909" s="279" t="e">
        <f>VLOOKUP(AD2909,分类参数表!$I$2:$J$10,2,FALSE)</f>
        <v>#N/A</v>
      </c>
      <c r="AF2909" s="280"/>
      <c r="AG2909" s="266"/>
      <c r="AH2909" s="266"/>
      <c r="AI2909" s="266"/>
      <c r="AJ2909" s="266"/>
      <c r="AK2909" s="266"/>
      <c r="AL2909" s="266"/>
      <c r="AM2909" s="290"/>
      <c r="AN2909" s="291" t="e">
        <f t="shared" si="791"/>
        <v>#DIV/0!</v>
      </c>
      <c r="AO2909" s="297"/>
    </row>
    <row r="2910" spans="1:41" s="219" customFormat="1" ht="15" customHeight="1" x14ac:dyDescent="0.15">
      <c r="A2910" s="235"/>
      <c r="B2910" s="236">
        <f t="shared" si="792"/>
        <v>0</v>
      </c>
      <c r="C2910" s="237">
        <f t="shared" si="792"/>
        <v>0</v>
      </c>
      <c r="D2910" s="238">
        <f>D2909+1</f>
        <v>5</v>
      </c>
      <c r="E2910" s="238"/>
      <c r="F2910" s="239"/>
      <c r="G2910" s="238"/>
      <c r="H2910" s="238"/>
      <c r="I2910" s="238"/>
      <c r="J2910" s="238"/>
      <c r="K2910" s="238"/>
      <c r="L2910" s="238"/>
      <c r="M2910" s="238"/>
      <c r="N2910" s="238"/>
      <c r="O2910" s="256">
        <f t="shared" si="790"/>
        <v>0</v>
      </c>
      <c r="P2910" s="323"/>
      <c r="Q2910" s="266"/>
      <c r="R2910" s="331"/>
      <c r="S2910" s="347"/>
      <c r="T2910" s="323"/>
      <c r="U2910" s="325"/>
      <c r="V2910" s="327"/>
      <c r="W2910" s="329"/>
      <c r="X2910" s="325"/>
      <c r="Y2910" s="331"/>
      <c r="Z2910" s="331"/>
      <c r="AA2910" s="331"/>
      <c r="AB2910" s="267"/>
      <c r="AC2910" s="267"/>
      <c r="AD2910" s="238">
        <f>AD2909</f>
        <v>0</v>
      </c>
      <c r="AE2910" s="279" t="e">
        <f>VLOOKUP(AD2910,分类参数表!$I$2:$J$10,2,FALSE)</f>
        <v>#N/A</v>
      </c>
      <c r="AF2910" s="280"/>
      <c r="AG2910" s="266"/>
      <c r="AH2910" s="266"/>
      <c r="AI2910" s="266"/>
      <c r="AJ2910" s="266"/>
      <c r="AK2910" s="266"/>
      <c r="AL2910" s="266"/>
      <c r="AM2910" s="290"/>
      <c r="AN2910" s="291" t="e">
        <f t="shared" si="791"/>
        <v>#DIV/0!</v>
      </c>
      <c r="AO2910" s="297"/>
    </row>
    <row r="2911" spans="1:41" s="220" customFormat="1" ht="15" customHeight="1" x14ac:dyDescent="0.15">
      <c r="A2911" s="241"/>
      <c r="B2911" s="242"/>
      <c r="C2911" s="243"/>
      <c r="D2911" s="244">
        <v>1</v>
      </c>
      <c r="E2911" s="245"/>
      <c r="F2911" s="245"/>
      <c r="G2911" s="244"/>
      <c r="H2911" s="246"/>
      <c r="I2911" s="246"/>
      <c r="J2911" s="244"/>
      <c r="K2911" s="245"/>
      <c r="L2911" s="244"/>
      <c r="M2911" s="244"/>
      <c r="N2911" s="244"/>
      <c r="O2911" s="257">
        <f t="shared" si="790"/>
        <v>0</v>
      </c>
      <c r="P2911" s="332">
        <f>SUM(O2911:O2915)</f>
        <v>0</v>
      </c>
      <c r="Q2911" s="269"/>
      <c r="R2911" s="318">
        <f>SUMPRODUCT(Q2911:Q2915+0)</f>
        <v>0</v>
      </c>
      <c r="S2911" s="334" t="e">
        <f>R2911/P2911</f>
        <v>#DIV/0!</v>
      </c>
      <c r="T2911" s="332" t="e">
        <f>LOOKUP(S2911,{0.4,0.45,0.5,0.55,0.6,0.65,0.7,0.75,0.8,0.85,0.9,0.95,1},{0.1,0.175,0.25,0.325,0.4,0.475,0.55,0.625,0.7,0.775,0.85,0.925,1})</f>
        <v>#DIV/0!</v>
      </c>
      <c r="U2911" s="320"/>
      <c r="V2911" s="344"/>
      <c r="W2911" s="342"/>
      <c r="X2911" s="320"/>
      <c r="Y2911" s="318">
        <f>R2911-(V2911/10)-X2911</f>
        <v>0</v>
      </c>
      <c r="Z2911" s="318" t="e">
        <f>Y2911*T2911*AE2911</f>
        <v>#DIV/0!</v>
      </c>
      <c r="AA2911" s="318" t="e">
        <f>U2911-V2911+Z2911</f>
        <v>#DIV/0!</v>
      </c>
      <c r="AB2911" s="270"/>
      <c r="AC2911" s="270"/>
      <c r="AD2911" s="281"/>
      <c r="AE2911" s="282" t="e">
        <f>VLOOKUP(AD2911,分类参数表!$I$2:$J$10,2,FALSE)</f>
        <v>#N/A</v>
      </c>
      <c r="AF2911" s="283"/>
      <c r="AG2911" s="269"/>
      <c r="AH2911" s="269"/>
      <c r="AI2911" s="269"/>
      <c r="AJ2911" s="269"/>
      <c r="AK2911" s="269"/>
      <c r="AL2911" s="269"/>
      <c r="AM2911" s="292"/>
      <c r="AN2911" s="293" t="e">
        <f t="shared" si="791"/>
        <v>#DIV/0!</v>
      </c>
      <c r="AO2911" s="298"/>
    </row>
    <row r="2912" spans="1:41" s="221" customFormat="1" ht="15" customHeight="1" x14ac:dyDescent="0.15">
      <c r="A2912" s="247"/>
      <c r="B2912" s="248">
        <f t="shared" ref="B2912:C2915" si="793">B2911</f>
        <v>0</v>
      </c>
      <c r="C2912" s="249">
        <f t="shared" si="793"/>
        <v>0</v>
      </c>
      <c r="D2912" s="250">
        <f>D2911+1</f>
        <v>2</v>
      </c>
      <c r="E2912" s="250"/>
      <c r="F2912" s="251"/>
      <c r="G2912" s="250"/>
      <c r="H2912" s="252"/>
      <c r="I2912" s="252"/>
      <c r="J2912" s="250"/>
      <c r="K2912" s="250"/>
      <c r="L2912" s="250"/>
      <c r="M2912" s="250"/>
      <c r="N2912" s="250"/>
      <c r="O2912" s="258">
        <f t="shared" si="790"/>
        <v>0</v>
      </c>
      <c r="P2912" s="333"/>
      <c r="Q2912" s="271"/>
      <c r="R2912" s="319"/>
      <c r="S2912" s="335"/>
      <c r="T2912" s="333"/>
      <c r="U2912" s="321"/>
      <c r="V2912" s="345"/>
      <c r="W2912" s="343"/>
      <c r="X2912" s="321"/>
      <c r="Y2912" s="319"/>
      <c r="Z2912" s="319"/>
      <c r="AA2912" s="319"/>
      <c r="AB2912" s="272"/>
      <c r="AC2912" s="272"/>
      <c r="AD2912" s="250">
        <f>AD2911</f>
        <v>0</v>
      </c>
      <c r="AE2912" s="284" t="e">
        <f>VLOOKUP(AD2912,分类参数表!$I$2:$J$10,2,FALSE)</f>
        <v>#N/A</v>
      </c>
      <c r="AF2912" s="285"/>
      <c r="AG2912" s="271"/>
      <c r="AH2912" s="271"/>
      <c r="AI2912" s="271"/>
      <c r="AJ2912" s="271"/>
      <c r="AK2912" s="271"/>
      <c r="AL2912" s="271"/>
      <c r="AM2912" s="294"/>
      <c r="AN2912" s="295" t="e">
        <f t="shared" si="791"/>
        <v>#DIV/0!</v>
      </c>
      <c r="AO2912" s="299"/>
    </row>
    <row r="2913" spans="1:41" s="221" customFormat="1" ht="15" customHeight="1" x14ac:dyDescent="0.15">
      <c r="A2913" s="247"/>
      <c r="B2913" s="248">
        <f t="shared" si="793"/>
        <v>0</v>
      </c>
      <c r="C2913" s="249">
        <f t="shared" si="793"/>
        <v>0</v>
      </c>
      <c r="D2913" s="250">
        <f>D2912+1</f>
        <v>3</v>
      </c>
      <c r="E2913" s="250"/>
      <c r="F2913" s="251"/>
      <c r="G2913" s="250"/>
      <c r="H2913" s="252"/>
      <c r="I2913" s="252"/>
      <c r="J2913" s="250"/>
      <c r="K2913" s="250"/>
      <c r="L2913" s="250"/>
      <c r="M2913" s="250"/>
      <c r="N2913" s="250"/>
      <c r="O2913" s="258">
        <f t="shared" si="790"/>
        <v>0</v>
      </c>
      <c r="P2913" s="333"/>
      <c r="Q2913" s="271"/>
      <c r="R2913" s="319"/>
      <c r="S2913" s="335"/>
      <c r="T2913" s="333"/>
      <c r="U2913" s="321"/>
      <c r="V2913" s="345"/>
      <c r="W2913" s="343"/>
      <c r="X2913" s="321"/>
      <c r="Y2913" s="319"/>
      <c r="Z2913" s="319"/>
      <c r="AA2913" s="319"/>
      <c r="AB2913" s="273"/>
      <c r="AC2913" s="273"/>
      <c r="AD2913" s="250">
        <f>AD2912</f>
        <v>0</v>
      </c>
      <c r="AE2913" s="284" t="e">
        <f>VLOOKUP(AD2913,分类参数表!$I$2:$J$10,2,FALSE)</f>
        <v>#N/A</v>
      </c>
      <c r="AF2913" s="285"/>
      <c r="AG2913" s="271"/>
      <c r="AH2913" s="271"/>
      <c r="AI2913" s="271"/>
      <c r="AJ2913" s="271"/>
      <c r="AK2913" s="271"/>
      <c r="AL2913" s="271"/>
      <c r="AM2913" s="294"/>
      <c r="AN2913" s="295" t="e">
        <f t="shared" si="791"/>
        <v>#DIV/0!</v>
      </c>
      <c r="AO2913" s="299"/>
    </row>
    <row r="2914" spans="1:41" s="221" customFormat="1" ht="15" customHeight="1" x14ac:dyDescent="0.15">
      <c r="A2914" s="247"/>
      <c r="B2914" s="248">
        <f t="shared" si="793"/>
        <v>0</v>
      </c>
      <c r="C2914" s="249">
        <f t="shared" si="793"/>
        <v>0</v>
      </c>
      <c r="D2914" s="250">
        <f>D2913+1</f>
        <v>4</v>
      </c>
      <c r="E2914" s="250"/>
      <c r="F2914" s="251"/>
      <c r="G2914" s="250"/>
      <c r="H2914" s="250"/>
      <c r="I2914" s="250"/>
      <c r="J2914" s="250"/>
      <c r="K2914" s="250"/>
      <c r="L2914" s="250"/>
      <c r="M2914" s="250"/>
      <c r="N2914" s="250"/>
      <c r="O2914" s="258">
        <f t="shared" si="790"/>
        <v>0</v>
      </c>
      <c r="P2914" s="333"/>
      <c r="Q2914" s="271"/>
      <c r="R2914" s="319"/>
      <c r="S2914" s="335"/>
      <c r="T2914" s="333"/>
      <c r="U2914" s="321"/>
      <c r="V2914" s="345"/>
      <c r="W2914" s="343"/>
      <c r="X2914" s="321"/>
      <c r="Y2914" s="319"/>
      <c r="Z2914" s="319"/>
      <c r="AA2914" s="319"/>
      <c r="AB2914" s="272"/>
      <c r="AC2914" s="272"/>
      <c r="AD2914" s="250">
        <f>AD2913</f>
        <v>0</v>
      </c>
      <c r="AE2914" s="284" t="e">
        <f>VLOOKUP(AD2914,分类参数表!$I$2:$J$10,2,FALSE)</f>
        <v>#N/A</v>
      </c>
      <c r="AF2914" s="285"/>
      <c r="AG2914" s="271"/>
      <c r="AH2914" s="271"/>
      <c r="AI2914" s="271"/>
      <c r="AJ2914" s="271"/>
      <c r="AK2914" s="271"/>
      <c r="AL2914" s="271"/>
      <c r="AM2914" s="294"/>
      <c r="AN2914" s="295" t="e">
        <f t="shared" si="791"/>
        <v>#DIV/0!</v>
      </c>
      <c r="AO2914" s="299"/>
    </row>
    <row r="2915" spans="1:41" s="221" customFormat="1" ht="15" customHeight="1" x14ac:dyDescent="0.15">
      <c r="A2915" s="247"/>
      <c r="B2915" s="248">
        <f t="shared" si="793"/>
        <v>0</v>
      </c>
      <c r="C2915" s="249">
        <f t="shared" si="793"/>
        <v>0</v>
      </c>
      <c r="D2915" s="250">
        <f>D2914+1</f>
        <v>5</v>
      </c>
      <c r="E2915" s="250"/>
      <c r="F2915" s="251"/>
      <c r="G2915" s="250"/>
      <c r="H2915" s="250"/>
      <c r="I2915" s="250"/>
      <c r="J2915" s="250"/>
      <c r="K2915" s="250"/>
      <c r="L2915" s="250"/>
      <c r="M2915" s="250"/>
      <c r="N2915" s="250"/>
      <c r="O2915" s="258">
        <f t="shared" si="790"/>
        <v>0</v>
      </c>
      <c r="P2915" s="333"/>
      <c r="Q2915" s="271"/>
      <c r="R2915" s="319"/>
      <c r="S2915" s="335"/>
      <c r="T2915" s="333"/>
      <c r="U2915" s="321"/>
      <c r="V2915" s="345"/>
      <c r="W2915" s="343"/>
      <c r="X2915" s="321"/>
      <c r="Y2915" s="319"/>
      <c r="Z2915" s="319"/>
      <c r="AA2915" s="319"/>
      <c r="AB2915" s="272"/>
      <c r="AC2915" s="272"/>
      <c r="AD2915" s="250">
        <f>AD2914</f>
        <v>0</v>
      </c>
      <c r="AE2915" s="284" t="e">
        <f>VLOOKUP(AD2915,分类参数表!$I$2:$J$10,2,FALSE)</f>
        <v>#N/A</v>
      </c>
      <c r="AF2915" s="285"/>
      <c r="AG2915" s="271"/>
      <c r="AH2915" s="271"/>
      <c r="AI2915" s="271"/>
      <c r="AJ2915" s="271"/>
      <c r="AK2915" s="271"/>
      <c r="AL2915" s="271"/>
      <c r="AM2915" s="294"/>
      <c r="AN2915" s="295" t="e">
        <f t="shared" si="791"/>
        <v>#DIV/0!</v>
      </c>
      <c r="AO2915" s="299"/>
    </row>
    <row r="2916" spans="1:41" s="218" customFormat="1" ht="15" customHeight="1" x14ac:dyDescent="0.15">
      <c r="A2916" s="229"/>
      <c r="B2916" s="230"/>
      <c r="C2916" s="231"/>
      <c r="D2916" s="232">
        <v>1</v>
      </c>
      <c r="E2916" s="233"/>
      <c r="F2916" s="233"/>
      <c r="G2916" s="232"/>
      <c r="H2916" s="234"/>
      <c r="I2916" s="234"/>
      <c r="J2916" s="232"/>
      <c r="K2916" s="233"/>
      <c r="L2916" s="232"/>
      <c r="M2916" s="232"/>
      <c r="N2916" s="232"/>
      <c r="O2916" s="255">
        <f t="shared" si="790"/>
        <v>0</v>
      </c>
      <c r="P2916" s="322">
        <f>SUM(O2916:O2920)</f>
        <v>0</v>
      </c>
      <c r="Q2916" s="264"/>
      <c r="R2916" s="330">
        <f>SUMPRODUCT(Q2916:Q2920+0)</f>
        <v>0</v>
      </c>
      <c r="S2916" s="346" t="e">
        <f>R2916/P2916</f>
        <v>#DIV/0!</v>
      </c>
      <c r="T2916" s="322" t="e">
        <f>LOOKUP(S2916,{0.4,0.45,0.5,0.55,0.6,0.65,0.7,0.75,0.8,0.85,0.9,0.95,1},{0.1,0.175,0.25,0.325,0.4,0.475,0.55,0.625,0.7,0.775,0.85,0.925,1})</f>
        <v>#DIV/0!</v>
      </c>
      <c r="U2916" s="324"/>
      <c r="V2916" s="326"/>
      <c r="W2916" s="328"/>
      <c r="X2916" s="324"/>
      <c r="Y2916" s="330">
        <f>R2916-(V2916/10)-X2916</f>
        <v>0</v>
      </c>
      <c r="Z2916" s="330" t="e">
        <f>Y2916*T2916*AE2916</f>
        <v>#DIV/0!</v>
      </c>
      <c r="AA2916" s="330" t="e">
        <f>U2916-V2916+Z2916</f>
        <v>#DIV/0!</v>
      </c>
      <c r="AB2916" s="265"/>
      <c r="AC2916" s="265"/>
      <c r="AD2916" s="276"/>
      <c r="AE2916" s="277" t="e">
        <f>VLOOKUP(AD2916,分类参数表!$I$2:$J$10,2,FALSE)</f>
        <v>#N/A</v>
      </c>
      <c r="AF2916" s="278"/>
      <c r="AG2916" s="264"/>
      <c r="AH2916" s="264"/>
      <c r="AI2916" s="264"/>
      <c r="AJ2916" s="264"/>
      <c r="AK2916" s="264"/>
      <c r="AL2916" s="264"/>
      <c r="AM2916" s="288"/>
      <c r="AN2916" s="289" t="e">
        <f t="shared" si="791"/>
        <v>#DIV/0!</v>
      </c>
      <c r="AO2916" s="296"/>
    </row>
    <row r="2917" spans="1:41" s="219" customFormat="1" ht="15" customHeight="1" x14ac:dyDescent="0.15">
      <c r="A2917" s="235"/>
      <c r="B2917" s="236">
        <f t="shared" ref="B2917:C2920" si="794">B2916</f>
        <v>0</v>
      </c>
      <c r="C2917" s="237">
        <f t="shared" si="794"/>
        <v>0</v>
      </c>
      <c r="D2917" s="238">
        <f>D2916+1</f>
        <v>2</v>
      </c>
      <c r="E2917" s="238"/>
      <c r="F2917" s="239"/>
      <c r="G2917" s="238"/>
      <c r="H2917" s="240"/>
      <c r="I2917" s="240"/>
      <c r="J2917" s="238"/>
      <c r="K2917" s="238"/>
      <c r="L2917" s="238"/>
      <c r="M2917" s="238"/>
      <c r="N2917" s="238"/>
      <c r="O2917" s="256">
        <f t="shared" si="790"/>
        <v>0</v>
      </c>
      <c r="P2917" s="323"/>
      <c r="Q2917" s="266"/>
      <c r="R2917" s="331"/>
      <c r="S2917" s="347"/>
      <c r="T2917" s="323"/>
      <c r="U2917" s="325"/>
      <c r="V2917" s="327"/>
      <c r="W2917" s="329"/>
      <c r="X2917" s="325"/>
      <c r="Y2917" s="331"/>
      <c r="Z2917" s="331"/>
      <c r="AA2917" s="331"/>
      <c r="AB2917" s="267"/>
      <c r="AC2917" s="267"/>
      <c r="AD2917" s="238">
        <f>AD2916</f>
        <v>0</v>
      </c>
      <c r="AE2917" s="279" t="e">
        <f>VLOOKUP(AD2917,分类参数表!$I$2:$J$10,2,FALSE)</f>
        <v>#N/A</v>
      </c>
      <c r="AF2917" s="280"/>
      <c r="AG2917" s="266"/>
      <c r="AH2917" s="266"/>
      <c r="AI2917" s="266"/>
      <c r="AJ2917" s="266"/>
      <c r="AK2917" s="266"/>
      <c r="AL2917" s="266"/>
      <c r="AM2917" s="290"/>
      <c r="AN2917" s="291" t="e">
        <f t="shared" si="791"/>
        <v>#DIV/0!</v>
      </c>
      <c r="AO2917" s="297"/>
    </row>
    <row r="2918" spans="1:41" s="219" customFormat="1" ht="15" customHeight="1" x14ac:dyDescent="0.15">
      <c r="A2918" s="235"/>
      <c r="B2918" s="236">
        <f t="shared" si="794"/>
        <v>0</v>
      </c>
      <c r="C2918" s="237">
        <f t="shared" si="794"/>
        <v>0</v>
      </c>
      <c r="D2918" s="238">
        <f>D2917+1</f>
        <v>3</v>
      </c>
      <c r="E2918" s="238"/>
      <c r="F2918" s="239"/>
      <c r="G2918" s="238"/>
      <c r="H2918" s="240"/>
      <c r="I2918" s="240"/>
      <c r="J2918" s="238"/>
      <c r="K2918" s="238"/>
      <c r="L2918" s="238"/>
      <c r="M2918" s="238"/>
      <c r="N2918" s="238"/>
      <c r="O2918" s="256">
        <f t="shared" si="790"/>
        <v>0</v>
      </c>
      <c r="P2918" s="323"/>
      <c r="Q2918" s="266"/>
      <c r="R2918" s="331"/>
      <c r="S2918" s="347"/>
      <c r="T2918" s="323"/>
      <c r="U2918" s="325"/>
      <c r="V2918" s="327"/>
      <c r="W2918" s="329"/>
      <c r="X2918" s="325"/>
      <c r="Y2918" s="331"/>
      <c r="Z2918" s="331"/>
      <c r="AA2918" s="331"/>
      <c r="AB2918" s="268"/>
      <c r="AC2918" s="268"/>
      <c r="AD2918" s="238">
        <f>AD2917</f>
        <v>0</v>
      </c>
      <c r="AE2918" s="279" t="e">
        <f>VLOOKUP(AD2918,分类参数表!$I$2:$J$10,2,FALSE)</f>
        <v>#N/A</v>
      </c>
      <c r="AF2918" s="280"/>
      <c r="AG2918" s="266"/>
      <c r="AH2918" s="266"/>
      <c r="AI2918" s="266"/>
      <c r="AJ2918" s="266"/>
      <c r="AK2918" s="266"/>
      <c r="AL2918" s="266"/>
      <c r="AM2918" s="290"/>
      <c r="AN2918" s="291" t="e">
        <f t="shared" si="791"/>
        <v>#DIV/0!</v>
      </c>
      <c r="AO2918" s="297"/>
    </row>
    <row r="2919" spans="1:41" s="219" customFormat="1" ht="15" customHeight="1" x14ac:dyDescent="0.15">
      <c r="A2919" s="235"/>
      <c r="B2919" s="236">
        <f t="shared" si="794"/>
        <v>0</v>
      </c>
      <c r="C2919" s="237">
        <f t="shared" si="794"/>
        <v>0</v>
      </c>
      <c r="D2919" s="238">
        <f>D2918+1</f>
        <v>4</v>
      </c>
      <c r="E2919" s="238"/>
      <c r="F2919" s="239"/>
      <c r="G2919" s="238"/>
      <c r="H2919" s="238"/>
      <c r="I2919" s="238"/>
      <c r="J2919" s="238"/>
      <c r="K2919" s="238"/>
      <c r="L2919" s="238"/>
      <c r="M2919" s="238"/>
      <c r="N2919" s="238"/>
      <c r="O2919" s="256">
        <f t="shared" si="790"/>
        <v>0</v>
      </c>
      <c r="P2919" s="323"/>
      <c r="Q2919" s="266"/>
      <c r="R2919" s="331"/>
      <c r="S2919" s="347"/>
      <c r="T2919" s="323"/>
      <c r="U2919" s="325"/>
      <c r="V2919" s="327"/>
      <c r="W2919" s="329"/>
      <c r="X2919" s="325"/>
      <c r="Y2919" s="331"/>
      <c r="Z2919" s="331"/>
      <c r="AA2919" s="331"/>
      <c r="AB2919" s="267"/>
      <c r="AC2919" s="267"/>
      <c r="AD2919" s="238">
        <f>AD2918</f>
        <v>0</v>
      </c>
      <c r="AE2919" s="279" t="e">
        <f>VLOOKUP(AD2919,分类参数表!$I$2:$J$10,2,FALSE)</f>
        <v>#N/A</v>
      </c>
      <c r="AF2919" s="280"/>
      <c r="AG2919" s="266"/>
      <c r="AH2919" s="266"/>
      <c r="AI2919" s="266"/>
      <c r="AJ2919" s="266"/>
      <c r="AK2919" s="266"/>
      <c r="AL2919" s="266"/>
      <c r="AM2919" s="290"/>
      <c r="AN2919" s="291" t="e">
        <f t="shared" si="791"/>
        <v>#DIV/0!</v>
      </c>
      <c r="AO2919" s="297"/>
    </row>
    <row r="2920" spans="1:41" s="219" customFormat="1" ht="15" customHeight="1" x14ac:dyDescent="0.15">
      <c r="A2920" s="235"/>
      <c r="B2920" s="236">
        <f t="shared" si="794"/>
        <v>0</v>
      </c>
      <c r="C2920" s="237">
        <f t="shared" si="794"/>
        <v>0</v>
      </c>
      <c r="D2920" s="238">
        <f>D2919+1</f>
        <v>5</v>
      </c>
      <c r="E2920" s="238"/>
      <c r="F2920" s="239"/>
      <c r="G2920" s="238"/>
      <c r="H2920" s="238"/>
      <c r="I2920" s="238"/>
      <c r="J2920" s="238"/>
      <c r="K2920" s="238"/>
      <c r="L2920" s="238"/>
      <c r="M2920" s="238"/>
      <c r="N2920" s="238"/>
      <c r="O2920" s="256">
        <f t="shared" si="790"/>
        <v>0</v>
      </c>
      <c r="P2920" s="323"/>
      <c r="Q2920" s="266"/>
      <c r="R2920" s="331"/>
      <c r="S2920" s="347"/>
      <c r="T2920" s="323"/>
      <c r="U2920" s="325"/>
      <c r="V2920" s="327"/>
      <c r="W2920" s="329"/>
      <c r="X2920" s="325"/>
      <c r="Y2920" s="331"/>
      <c r="Z2920" s="331"/>
      <c r="AA2920" s="331"/>
      <c r="AB2920" s="267"/>
      <c r="AC2920" s="267"/>
      <c r="AD2920" s="238">
        <f>AD2919</f>
        <v>0</v>
      </c>
      <c r="AE2920" s="279" t="e">
        <f>VLOOKUP(AD2920,分类参数表!$I$2:$J$10,2,FALSE)</f>
        <v>#N/A</v>
      </c>
      <c r="AF2920" s="280"/>
      <c r="AG2920" s="266"/>
      <c r="AH2920" s="266"/>
      <c r="AI2920" s="266"/>
      <c r="AJ2920" s="266"/>
      <c r="AK2920" s="266"/>
      <c r="AL2920" s="266"/>
      <c r="AM2920" s="290"/>
      <c r="AN2920" s="291" t="e">
        <f t="shared" si="791"/>
        <v>#DIV/0!</v>
      </c>
      <c r="AO2920" s="297"/>
    </row>
    <row r="2921" spans="1:41" s="220" customFormat="1" ht="15" customHeight="1" x14ac:dyDescent="0.15">
      <c r="A2921" s="241"/>
      <c r="B2921" s="242"/>
      <c r="C2921" s="243"/>
      <c r="D2921" s="244">
        <v>1</v>
      </c>
      <c r="E2921" s="245"/>
      <c r="F2921" s="245"/>
      <c r="G2921" s="244"/>
      <c r="H2921" s="246"/>
      <c r="I2921" s="246"/>
      <c r="J2921" s="244"/>
      <c r="K2921" s="245"/>
      <c r="L2921" s="244"/>
      <c r="M2921" s="244"/>
      <c r="N2921" s="244"/>
      <c r="O2921" s="257">
        <f t="shared" si="790"/>
        <v>0</v>
      </c>
      <c r="P2921" s="332">
        <f>SUM(O2921:O2925)</f>
        <v>0</v>
      </c>
      <c r="Q2921" s="269"/>
      <c r="R2921" s="318">
        <f>SUMPRODUCT(Q2921:Q2925+0)</f>
        <v>0</v>
      </c>
      <c r="S2921" s="334" t="e">
        <f>R2921/P2921</f>
        <v>#DIV/0!</v>
      </c>
      <c r="T2921" s="332" t="e">
        <f>LOOKUP(S2921,{0.4,0.45,0.5,0.55,0.6,0.65,0.7,0.75,0.8,0.85,0.9,0.95,1},{0.1,0.175,0.25,0.325,0.4,0.475,0.55,0.625,0.7,0.775,0.85,0.925,1})</f>
        <v>#DIV/0!</v>
      </c>
      <c r="U2921" s="320"/>
      <c r="V2921" s="344"/>
      <c r="W2921" s="342"/>
      <c r="X2921" s="320"/>
      <c r="Y2921" s="318">
        <f>R2921-(V2921/10)-X2921</f>
        <v>0</v>
      </c>
      <c r="Z2921" s="318" t="e">
        <f>Y2921*T2921*AE2921</f>
        <v>#DIV/0!</v>
      </c>
      <c r="AA2921" s="318" t="e">
        <f>U2921-V2921+Z2921</f>
        <v>#DIV/0!</v>
      </c>
      <c r="AB2921" s="270"/>
      <c r="AC2921" s="270"/>
      <c r="AD2921" s="281"/>
      <c r="AE2921" s="282" t="e">
        <f>VLOOKUP(AD2921,分类参数表!$I$2:$J$10,2,FALSE)</f>
        <v>#N/A</v>
      </c>
      <c r="AF2921" s="283"/>
      <c r="AG2921" s="269"/>
      <c r="AH2921" s="269"/>
      <c r="AI2921" s="269"/>
      <c r="AJ2921" s="269"/>
      <c r="AK2921" s="269"/>
      <c r="AL2921" s="269"/>
      <c r="AM2921" s="292"/>
      <c r="AN2921" s="293" t="e">
        <f t="shared" si="791"/>
        <v>#DIV/0!</v>
      </c>
      <c r="AO2921" s="298"/>
    </row>
    <row r="2922" spans="1:41" s="221" customFormat="1" ht="15" customHeight="1" x14ac:dyDescent="0.15">
      <c r="A2922" s="247"/>
      <c r="B2922" s="248">
        <f t="shared" ref="B2922:C2925" si="795">B2921</f>
        <v>0</v>
      </c>
      <c r="C2922" s="249">
        <f t="shared" si="795"/>
        <v>0</v>
      </c>
      <c r="D2922" s="250">
        <f>D2921+1</f>
        <v>2</v>
      </c>
      <c r="E2922" s="250"/>
      <c r="F2922" s="251"/>
      <c r="G2922" s="250"/>
      <c r="H2922" s="252"/>
      <c r="I2922" s="252"/>
      <c r="J2922" s="250"/>
      <c r="K2922" s="250"/>
      <c r="L2922" s="250"/>
      <c r="M2922" s="250"/>
      <c r="N2922" s="250"/>
      <c r="O2922" s="258">
        <f t="shared" si="790"/>
        <v>0</v>
      </c>
      <c r="P2922" s="333"/>
      <c r="Q2922" s="271"/>
      <c r="R2922" s="319"/>
      <c r="S2922" s="335"/>
      <c r="T2922" s="333"/>
      <c r="U2922" s="321"/>
      <c r="V2922" s="345"/>
      <c r="W2922" s="343"/>
      <c r="X2922" s="321"/>
      <c r="Y2922" s="319"/>
      <c r="Z2922" s="319"/>
      <c r="AA2922" s="319"/>
      <c r="AB2922" s="272"/>
      <c r="AC2922" s="272"/>
      <c r="AD2922" s="250">
        <f>AD2921</f>
        <v>0</v>
      </c>
      <c r="AE2922" s="284" t="e">
        <f>VLOOKUP(AD2922,分类参数表!$I$2:$J$10,2,FALSE)</f>
        <v>#N/A</v>
      </c>
      <c r="AF2922" s="285"/>
      <c r="AG2922" s="271"/>
      <c r="AH2922" s="271"/>
      <c r="AI2922" s="271"/>
      <c r="AJ2922" s="271"/>
      <c r="AK2922" s="271"/>
      <c r="AL2922" s="271"/>
      <c r="AM2922" s="294"/>
      <c r="AN2922" s="295" t="e">
        <f t="shared" si="791"/>
        <v>#DIV/0!</v>
      </c>
      <c r="AO2922" s="299"/>
    </row>
    <row r="2923" spans="1:41" s="221" customFormat="1" ht="15" customHeight="1" x14ac:dyDescent="0.15">
      <c r="A2923" s="247"/>
      <c r="B2923" s="248">
        <f t="shared" si="795"/>
        <v>0</v>
      </c>
      <c r="C2923" s="249">
        <f t="shared" si="795"/>
        <v>0</v>
      </c>
      <c r="D2923" s="250">
        <f>D2922+1</f>
        <v>3</v>
      </c>
      <c r="E2923" s="250"/>
      <c r="F2923" s="251"/>
      <c r="G2923" s="250"/>
      <c r="H2923" s="252"/>
      <c r="I2923" s="252"/>
      <c r="J2923" s="250"/>
      <c r="K2923" s="250"/>
      <c r="L2923" s="250"/>
      <c r="M2923" s="250"/>
      <c r="N2923" s="250"/>
      <c r="O2923" s="258">
        <f t="shared" si="790"/>
        <v>0</v>
      </c>
      <c r="P2923" s="333"/>
      <c r="Q2923" s="271"/>
      <c r="R2923" s="319"/>
      <c r="S2923" s="335"/>
      <c r="T2923" s="333"/>
      <c r="U2923" s="321"/>
      <c r="V2923" s="345"/>
      <c r="W2923" s="343"/>
      <c r="X2923" s="321"/>
      <c r="Y2923" s="319"/>
      <c r="Z2923" s="319"/>
      <c r="AA2923" s="319"/>
      <c r="AB2923" s="273"/>
      <c r="AC2923" s="273"/>
      <c r="AD2923" s="250">
        <f>AD2922</f>
        <v>0</v>
      </c>
      <c r="AE2923" s="284" t="e">
        <f>VLOOKUP(AD2923,分类参数表!$I$2:$J$10,2,FALSE)</f>
        <v>#N/A</v>
      </c>
      <c r="AF2923" s="285"/>
      <c r="AG2923" s="271"/>
      <c r="AH2923" s="271"/>
      <c r="AI2923" s="271"/>
      <c r="AJ2923" s="271"/>
      <c r="AK2923" s="271"/>
      <c r="AL2923" s="271"/>
      <c r="AM2923" s="294"/>
      <c r="AN2923" s="295" t="e">
        <f t="shared" si="791"/>
        <v>#DIV/0!</v>
      </c>
      <c r="AO2923" s="299"/>
    </row>
    <row r="2924" spans="1:41" s="221" customFormat="1" ht="15" customHeight="1" x14ac:dyDescent="0.15">
      <c r="A2924" s="247"/>
      <c r="B2924" s="248">
        <f t="shared" si="795"/>
        <v>0</v>
      </c>
      <c r="C2924" s="249">
        <f t="shared" si="795"/>
        <v>0</v>
      </c>
      <c r="D2924" s="250">
        <f>D2923+1</f>
        <v>4</v>
      </c>
      <c r="E2924" s="250"/>
      <c r="F2924" s="251"/>
      <c r="G2924" s="250"/>
      <c r="H2924" s="250"/>
      <c r="I2924" s="250"/>
      <c r="J2924" s="250"/>
      <c r="K2924" s="250"/>
      <c r="L2924" s="250"/>
      <c r="M2924" s="250"/>
      <c r="N2924" s="250"/>
      <c r="O2924" s="258">
        <f t="shared" si="790"/>
        <v>0</v>
      </c>
      <c r="P2924" s="333"/>
      <c r="Q2924" s="271"/>
      <c r="R2924" s="319"/>
      <c r="S2924" s="335"/>
      <c r="T2924" s="333"/>
      <c r="U2924" s="321"/>
      <c r="V2924" s="345"/>
      <c r="W2924" s="343"/>
      <c r="X2924" s="321"/>
      <c r="Y2924" s="319"/>
      <c r="Z2924" s="319"/>
      <c r="AA2924" s="319"/>
      <c r="AB2924" s="272"/>
      <c r="AC2924" s="272"/>
      <c r="AD2924" s="250">
        <f>AD2923</f>
        <v>0</v>
      </c>
      <c r="AE2924" s="284" t="e">
        <f>VLOOKUP(AD2924,分类参数表!$I$2:$J$10,2,FALSE)</f>
        <v>#N/A</v>
      </c>
      <c r="AF2924" s="285"/>
      <c r="AG2924" s="271"/>
      <c r="AH2924" s="271"/>
      <c r="AI2924" s="271"/>
      <c r="AJ2924" s="271"/>
      <c r="AK2924" s="271"/>
      <c r="AL2924" s="271"/>
      <c r="AM2924" s="294"/>
      <c r="AN2924" s="295" t="e">
        <f t="shared" si="791"/>
        <v>#DIV/0!</v>
      </c>
      <c r="AO2924" s="299"/>
    </row>
    <row r="2925" spans="1:41" s="221" customFormat="1" ht="15" customHeight="1" x14ac:dyDescent="0.15">
      <c r="A2925" s="247"/>
      <c r="B2925" s="248">
        <f t="shared" si="795"/>
        <v>0</v>
      </c>
      <c r="C2925" s="249">
        <f t="shared" si="795"/>
        <v>0</v>
      </c>
      <c r="D2925" s="250">
        <f>D2924+1</f>
        <v>5</v>
      </c>
      <c r="E2925" s="250"/>
      <c r="F2925" s="251"/>
      <c r="G2925" s="250"/>
      <c r="H2925" s="250"/>
      <c r="I2925" s="250"/>
      <c r="J2925" s="250"/>
      <c r="K2925" s="250"/>
      <c r="L2925" s="250"/>
      <c r="M2925" s="250"/>
      <c r="N2925" s="250"/>
      <c r="O2925" s="258">
        <f t="shared" si="790"/>
        <v>0</v>
      </c>
      <c r="P2925" s="333"/>
      <c r="Q2925" s="271"/>
      <c r="R2925" s="319"/>
      <c r="S2925" s="335"/>
      <c r="T2925" s="333"/>
      <c r="U2925" s="321"/>
      <c r="V2925" s="345"/>
      <c r="W2925" s="343"/>
      <c r="X2925" s="321"/>
      <c r="Y2925" s="319"/>
      <c r="Z2925" s="319"/>
      <c r="AA2925" s="319"/>
      <c r="AB2925" s="272"/>
      <c r="AC2925" s="272"/>
      <c r="AD2925" s="250">
        <f>AD2924</f>
        <v>0</v>
      </c>
      <c r="AE2925" s="284" t="e">
        <f>VLOOKUP(AD2925,分类参数表!$I$2:$J$10,2,FALSE)</f>
        <v>#N/A</v>
      </c>
      <c r="AF2925" s="285"/>
      <c r="AG2925" s="271"/>
      <c r="AH2925" s="271"/>
      <c r="AI2925" s="271"/>
      <c r="AJ2925" s="271"/>
      <c r="AK2925" s="271"/>
      <c r="AL2925" s="271"/>
      <c r="AM2925" s="294"/>
      <c r="AN2925" s="295" t="e">
        <f t="shared" si="791"/>
        <v>#DIV/0!</v>
      </c>
      <c r="AO2925" s="299"/>
    </row>
    <row r="2926" spans="1:41" s="218" customFormat="1" ht="15" customHeight="1" x14ac:dyDescent="0.15">
      <c r="A2926" s="229"/>
      <c r="B2926" s="230"/>
      <c r="C2926" s="231"/>
      <c r="D2926" s="232">
        <v>1</v>
      </c>
      <c r="E2926" s="233"/>
      <c r="F2926" s="233"/>
      <c r="G2926" s="232"/>
      <c r="H2926" s="234"/>
      <c r="I2926" s="234"/>
      <c r="J2926" s="232"/>
      <c r="K2926" s="233"/>
      <c r="L2926" s="232"/>
      <c r="M2926" s="232"/>
      <c r="N2926" s="232"/>
      <c r="O2926" s="255">
        <f t="shared" si="790"/>
        <v>0</v>
      </c>
      <c r="P2926" s="322">
        <f>SUM(O2926:O2930)</f>
        <v>0</v>
      </c>
      <c r="Q2926" s="264"/>
      <c r="R2926" s="330">
        <f>SUMPRODUCT(Q2926:Q2930+0)</f>
        <v>0</v>
      </c>
      <c r="S2926" s="346" t="e">
        <f>R2926/P2926</f>
        <v>#DIV/0!</v>
      </c>
      <c r="T2926" s="322" t="e">
        <f>LOOKUP(S2926,{0.4,0.45,0.5,0.55,0.6,0.65,0.7,0.75,0.8,0.85,0.9,0.95,1},{0.1,0.175,0.25,0.325,0.4,0.475,0.55,0.625,0.7,0.775,0.85,0.925,1})</f>
        <v>#DIV/0!</v>
      </c>
      <c r="U2926" s="324"/>
      <c r="V2926" s="326"/>
      <c r="W2926" s="328"/>
      <c r="X2926" s="324"/>
      <c r="Y2926" s="330">
        <f>R2926-(V2926/10)-X2926</f>
        <v>0</v>
      </c>
      <c r="Z2926" s="330" t="e">
        <f>Y2926*T2926*AE2926</f>
        <v>#DIV/0!</v>
      </c>
      <c r="AA2926" s="330" t="e">
        <f>U2926-V2926+Z2926</f>
        <v>#DIV/0!</v>
      </c>
      <c r="AB2926" s="265"/>
      <c r="AC2926" s="265"/>
      <c r="AD2926" s="276"/>
      <c r="AE2926" s="277" t="e">
        <f>VLOOKUP(AD2926,分类参数表!$I$2:$J$10,2,FALSE)</f>
        <v>#N/A</v>
      </c>
      <c r="AF2926" s="278"/>
      <c r="AG2926" s="264"/>
      <c r="AH2926" s="264"/>
      <c r="AI2926" s="264"/>
      <c r="AJ2926" s="264"/>
      <c r="AK2926" s="264"/>
      <c r="AL2926" s="264"/>
      <c r="AM2926" s="288"/>
      <c r="AN2926" s="289" t="e">
        <f t="shared" si="791"/>
        <v>#DIV/0!</v>
      </c>
      <c r="AO2926" s="296"/>
    </row>
    <row r="2927" spans="1:41" s="219" customFormat="1" ht="15" customHeight="1" x14ac:dyDescent="0.15">
      <c r="A2927" s="235"/>
      <c r="B2927" s="236">
        <f t="shared" ref="B2927:C2930" si="796">B2926</f>
        <v>0</v>
      </c>
      <c r="C2927" s="237">
        <f t="shared" si="796"/>
        <v>0</v>
      </c>
      <c r="D2927" s="238">
        <f>D2926+1</f>
        <v>2</v>
      </c>
      <c r="E2927" s="238"/>
      <c r="F2927" s="239"/>
      <c r="G2927" s="238"/>
      <c r="H2927" s="240"/>
      <c r="I2927" s="240"/>
      <c r="J2927" s="238"/>
      <c r="K2927" s="238"/>
      <c r="L2927" s="238"/>
      <c r="M2927" s="238"/>
      <c r="N2927" s="238"/>
      <c r="O2927" s="256">
        <f t="shared" si="790"/>
        <v>0</v>
      </c>
      <c r="P2927" s="323"/>
      <c r="Q2927" s="266"/>
      <c r="R2927" s="331"/>
      <c r="S2927" s="347"/>
      <c r="T2927" s="323"/>
      <c r="U2927" s="325"/>
      <c r="V2927" s="327"/>
      <c r="W2927" s="329"/>
      <c r="X2927" s="325"/>
      <c r="Y2927" s="331"/>
      <c r="Z2927" s="331"/>
      <c r="AA2927" s="331"/>
      <c r="AB2927" s="267"/>
      <c r="AC2927" s="267"/>
      <c r="AD2927" s="238">
        <f>AD2926</f>
        <v>0</v>
      </c>
      <c r="AE2927" s="279" t="e">
        <f>VLOOKUP(AD2927,分类参数表!$I$2:$J$10,2,FALSE)</f>
        <v>#N/A</v>
      </c>
      <c r="AF2927" s="280"/>
      <c r="AG2927" s="266"/>
      <c r="AH2927" s="266"/>
      <c r="AI2927" s="266"/>
      <c r="AJ2927" s="266"/>
      <c r="AK2927" s="266"/>
      <c r="AL2927" s="266"/>
      <c r="AM2927" s="290"/>
      <c r="AN2927" s="291" t="e">
        <f t="shared" si="791"/>
        <v>#DIV/0!</v>
      </c>
      <c r="AO2927" s="297"/>
    </row>
    <row r="2928" spans="1:41" s="219" customFormat="1" ht="15" customHeight="1" x14ac:dyDescent="0.15">
      <c r="A2928" s="235"/>
      <c r="B2928" s="236">
        <f t="shared" si="796"/>
        <v>0</v>
      </c>
      <c r="C2928" s="237">
        <f t="shared" si="796"/>
        <v>0</v>
      </c>
      <c r="D2928" s="238">
        <f>D2927+1</f>
        <v>3</v>
      </c>
      <c r="E2928" s="238"/>
      <c r="F2928" s="239"/>
      <c r="G2928" s="238"/>
      <c r="H2928" s="240"/>
      <c r="I2928" s="240"/>
      <c r="J2928" s="238"/>
      <c r="K2928" s="238"/>
      <c r="L2928" s="238"/>
      <c r="M2928" s="238"/>
      <c r="N2928" s="238"/>
      <c r="O2928" s="256">
        <f t="shared" si="790"/>
        <v>0</v>
      </c>
      <c r="P2928" s="323"/>
      <c r="Q2928" s="266"/>
      <c r="R2928" s="331"/>
      <c r="S2928" s="347"/>
      <c r="T2928" s="323"/>
      <c r="U2928" s="325"/>
      <c r="V2928" s="327"/>
      <c r="W2928" s="329"/>
      <c r="X2928" s="325"/>
      <c r="Y2928" s="331"/>
      <c r="Z2928" s="331"/>
      <c r="AA2928" s="331"/>
      <c r="AB2928" s="268"/>
      <c r="AC2928" s="268"/>
      <c r="AD2928" s="238">
        <f>AD2927</f>
        <v>0</v>
      </c>
      <c r="AE2928" s="279" t="e">
        <f>VLOOKUP(AD2928,分类参数表!$I$2:$J$10,2,FALSE)</f>
        <v>#N/A</v>
      </c>
      <c r="AF2928" s="280"/>
      <c r="AG2928" s="266"/>
      <c r="AH2928" s="266"/>
      <c r="AI2928" s="266"/>
      <c r="AJ2928" s="266"/>
      <c r="AK2928" s="266"/>
      <c r="AL2928" s="266"/>
      <c r="AM2928" s="290"/>
      <c r="AN2928" s="291" t="e">
        <f t="shared" si="791"/>
        <v>#DIV/0!</v>
      </c>
      <c r="AO2928" s="297"/>
    </row>
    <row r="2929" spans="1:41" s="219" customFormat="1" ht="15" customHeight="1" x14ac:dyDescent="0.15">
      <c r="A2929" s="235"/>
      <c r="B2929" s="236">
        <f t="shared" si="796"/>
        <v>0</v>
      </c>
      <c r="C2929" s="237">
        <f t="shared" si="796"/>
        <v>0</v>
      </c>
      <c r="D2929" s="238">
        <f>D2928+1</f>
        <v>4</v>
      </c>
      <c r="E2929" s="238"/>
      <c r="F2929" s="239"/>
      <c r="G2929" s="238"/>
      <c r="H2929" s="238"/>
      <c r="I2929" s="238"/>
      <c r="J2929" s="238"/>
      <c r="K2929" s="238"/>
      <c r="L2929" s="238"/>
      <c r="M2929" s="238"/>
      <c r="N2929" s="238"/>
      <c r="O2929" s="256">
        <f t="shared" si="790"/>
        <v>0</v>
      </c>
      <c r="P2929" s="323"/>
      <c r="Q2929" s="266"/>
      <c r="R2929" s="331"/>
      <c r="S2929" s="347"/>
      <c r="T2929" s="323"/>
      <c r="U2929" s="325"/>
      <c r="V2929" s="327"/>
      <c r="W2929" s="329"/>
      <c r="X2929" s="325"/>
      <c r="Y2929" s="331"/>
      <c r="Z2929" s="331"/>
      <c r="AA2929" s="331"/>
      <c r="AB2929" s="267"/>
      <c r="AC2929" s="267"/>
      <c r="AD2929" s="238">
        <f>AD2928</f>
        <v>0</v>
      </c>
      <c r="AE2929" s="279" t="e">
        <f>VLOOKUP(AD2929,分类参数表!$I$2:$J$10,2,FALSE)</f>
        <v>#N/A</v>
      </c>
      <c r="AF2929" s="280"/>
      <c r="AG2929" s="266"/>
      <c r="AH2929" s="266"/>
      <c r="AI2929" s="266"/>
      <c r="AJ2929" s="266"/>
      <c r="AK2929" s="266"/>
      <c r="AL2929" s="266"/>
      <c r="AM2929" s="290"/>
      <c r="AN2929" s="291" t="e">
        <f t="shared" si="791"/>
        <v>#DIV/0!</v>
      </c>
      <c r="AO2929" s="297"/>
    </row>
    <row r="2930" spans="1:41" s="219" customFormat="1" ht="15" customHeight="1" x14ac:dyDescent="0.15">
      <c r="A2930" s="235"/>
      <c r="B2930" s="236">
        <f t="shared" si="796"/>
        <v>0</v>
      </c>
      <c r="C2930" s="237">
        <f t="shared" si="796"/>
        <v>0</v>
      </c>
      <c r="D2930" s="238">
        <f>D2929+1</f>
        <v>5</v>
      </c>
      <c r="E2930" s="238"/>
      <c r="F2930" s="239"/>
      <c r="G2930" s="238"/>
      <c r="H2930" s="238"/>
      <c r="I2930" s="238"/>
      <c r="J2930" s="238"/>
      <c r="K2930" s="238"/>
      <c r="L2930" s="238"/>
      <c r="M2930" s="238"/>
      <c r="N2930" s="238"/>
      <c r="O2930" s="256">
        <f t="shared" si="790"/>
        <v>0</v>
      </c>
      <c r="P2930" s="323"/>
      <c r="Q2930" s="266"/>
      <c r="R2930" s="331"/>
      <c r="S2930" s="347"/>
      <c r="T2930" s="323"/>
      <c r="U2930" s="325"/>
      <c r="V2930" s="327"/>
      <c r="W2930" s="329"/>
      <c r="X2930" s="325"/>
      <c r="Y2930" s="331"/>
      <c r="Z2930" s="331"/>
      <c r="AA2930" s="331"/>
      <c r="AB2930" s="267"/>
      <c r="AC2930" s="267"/>
      <c r="AD2930" s="238">
        <f>AD2929</f>
        <v>0</v>
      </c>
      <c r="AE2930" s="279" t="e">
        <f>VLOOKUP(AD2930,分类参数表!$I$2:$J$10,2,FALSE)</f>
        <v>#N/A</v>
      </c>
      <c r="AF2930" s="280"/>
      <c r="AG2930" s="266"/>
      <c r="AH2930" s="266"/>
      <c r="AI2930" s="266"/>
      <c r="AJ2930" s="266"/>
      <c r="AK2930" s="266"/>
      <c r="AL2930" s="266"/>
      <c r="AM2930" s="290"/>
      <c r="AN2930" s="291" t="e">
        <f t="shared" si="791"/>
        <v>#DIV/0!</v>
      </c>
      <c r="AO2930" s="297"/>
    </row>
    <row r="2931" spans="1:41" x14ac:dyDescent="0.15">
      <c r="A2931" s="253"/>
      <c r="B2931" s="38"/>
      <c r="C2931" s="37"/>
      <c r="D2931" s="38"/>
      <c r="E2931" s="38"/>
      <c r="F2931" s="38"/>
      <c r="G2931" s="38"/>
      <c r="H2931" s="38"/>
      <c r="I2931" s="38"/>
      <c r="J2931" s="38"/>
      <c r="K2931" s="38"/>
      <c r="L2931" s="38"/>
      <c r="M2931" s="38"/>
      <c r="N2931" s="38"/>
      <c r="O2931" s="38"/>
      <c r="P2931" s="38"/>
      <c r="Q2931" s="67"/>
      <c r="R2931" s="38"/>
      <c r="S2931" s="38"/>
      <c r="T2931" s="38"/>
      <c r="U2931" s="38"/>
      <c r="V2931" s="68"/>
      <c r="W2931" s="67"/>
      <c r="X2931" s="38"/>
      <c r="Y2931" s="68"/>
      <c r="Z2931" s="68"/>
      <c r="AA2931" s="68"/>
      <c r="AB2931" s="68"/>
      <c r="AC2931" s="68"/>
      <c r="AD2931" s="38"/>
      <c r="AE2931" s="286"/>
      <c r="AF2931" s="38"/>
      <c r="AG2931" s="38"/>
      <c r="AH2931" s="38"/>
      <c r="AI2931" s="38"/>
      <c r="AJ2931" s="38"/>
      <c r="AK2931" s="38"/>
      <c r="AL2931" s="38"/>
      <c r="AM2931" s="68"/>
      <c r="AN2931" s="90"/>
      <c r="AO2931" s="98"/>
    </row>
    <row r="2932" spans="1:41" s="218" customFormat="1" ht="15" customHeight="1" x14ac:dyDescent="0.15">
      <c r="A2932" s="229"/>
      <c r="B2932" s="230"/>
      <c r="C2932" s="231"/>
      <c r="D2932" s="232">
        <v>1</v>
      </c>
      <c r="E2932" s="233"/>
      <c r="F2932" s="233"/>
      <c r="G2932" s="232"/>
      <c r="H2932" s="234"/>
      <c r="I2932" s="234"/>
      <c r="J2932" s="232"/>
      <c r="K2932" s="233"/>
      <c r="L2932" s="232"/>
      <c r="M2932" s="232"/>
      <c r="N2932" s="232"/>
      <c r="O2932" s="255">
        <f t="shared" ref="O2932:O2956" si="797">N2932*M2932</f>
        <v>0</v>
      </c>
      <c r="P2932" s="322">
        <f>SUM(O2932:O2936)</f>
        <v>0</v>
      </c>
      <c r="Q2932" s="264"/>
      <c r="R2932" s="330">
        <f>SUMPRODUCT(Q2932:Q2936+0)</f>
        <v>0</v>
      </c>
      <c r="S2932" s="346" t="e">
        <f>R2932/P2932</f>
        <v>#DIV/0!</v>
      </c>
      <c r="T2932" s="322" t="e">
        <f>LOOKUP(S2932,{0.4,0.45,0.5,0.55,0.6,0.65,0.7,0.75,0.8,0.85,0.9,0.95,1},{0.1,0.175,0.25,0.325,0.4,0.475,0.55,0.625,0.7,0.775,0.85,0.925,1})</f>
        <v>#DIV/0!</v>
      </c>
      <c r="U2932" s="324"/>
      <c r="V2932" s="326"/>
      <c r="W2932" s="328"/>
      <c r="X2932" s="324"/>
      <c r="Y2932" s="330">
        <f>R2932-(V2932/10)-X2932</f>
        <v>0</v>
      </c>
      <c r="Z2932" s="330" t="e">
        <f>Y2932*T2932*AE2932</f>
        <v>#DIV/0!</v>
      </c>
      <c r="AA2932" s="330" t="e">
        <f>U2932-V2932+Z2932</f>
        <v>#DIV/0!</v>
      </c>
      <c r="AB2932" s="265"/>
      <c r="AC2932" s="265"/>
      <c r="AD2932" s="276"/>
      <c r="AE2932" s="277" t="e">
        <f>VLOOKUP(AD2932,分类参数表!$I$2:$J$10,2,FALSE)</f>
        <v>#N/A</v>
      </c>
      <c r="AF2932" s="278"/>
      <c r="AG2932" s="264"/>
      <c r="AH2932" s="264"/>
      <c r="AI2932" s="264"/>
      <c r="AJ2932" s="264"/>
      <c r="AK2932" s="264"/>
      <c r="AL2932" s="264"/>
      <c r="AM2932" s="288"/>
      <c r="AN2932" s="289" t="e">
        <f t="shared" ref="AN2932:AN2956" si="798">(Q2932-AM2932)/M2932/N2932</f>
        <v>#DIV/0!</v>
      </c>
      <c r="AO2932" s="296"/>
    </row>
    <row r="2933" spans="1:41" s="219" customFormat="1" ht="15" customHeight="1" x14ac:dyDescent="0.15">
      <c r="A2933" s="235"/>
      <c r="B2933" s="236">
        <f t="shared" ref="B2933:C2936" si="799">B2932</f>
        <v>0</v>
      </c>
      <c r="C2933" s="237">
        <f t="shared" si="799"/>
        <v>0</v>
      </c>
      <c r="D2933" s="238">
        <f>D2932+1</f>
        <v>2</v>
      </c>
      <c r="E2933" s="238"/>
      <c r="F2933" s="239"/>
      <c r="G2933" s="238"/>
      <c r="H2933" s="240"/>
      <c r="I2933" s="240"/>
      <c r="J2933" s="238"/>
      <c r="K2933" s="238"/>
      <c r="L2933" s="238"/>
      <c r="M2933" s="238"/>
      <c r="N2933" s="238"/>
      <c r="O2933" s="256">
        <f t="shared" si="797"/>
        <v>0</v>
      </c>
      <c r="P2933" s="323"/>
      <c r="Q2933" s="266"/>
      <c r="R2933" s="331"/>
      <c r="S2933" s="347"/>
      <c r="T2933" s="323"/>
      <c r="U2933" s="325"/>
      <c r="V2933" s="327"/>
      <c r="W2933" s="329"/>
      <c r="X2933" s="325"/>
      <c r="Y2933" s="331"/>
      <c r="Z2933" s="331"/>
      <c r="AA2933" s="331"/>
      <c r="AB2933" s="267"/>
      <c r="AC2933" s="267"/>
      <c r="AD2933" s="238">
        <f>AD2932</f>
        <v>0</v>
      </c>
      <c r="AE2933" s="279" t="e">
        <f>VLOOKUP(AD2933,分类参数表!$I$2:$J$10,2,FALSE)</f>
        <v>#N/A</v>
      </c>
      <c r="AF2933" s="280"/>
      <c r="AG2933" s="266"/>
      <c r="AH2933" s="266"/>
      <c r="AI2933" s="266"/>
      <c r="AJ2933" s="266"/>
      <c r="AK2933" s="266"/>
      <c r="AL2933" s="266"/>
      <c r="AM2933" s="290"/>
      <c r="AN2933" s="291" t="e">
        <f t="shared" si="798"/>
        <v>#DIV/0!</v>
      </c>
      <c r="AO2933" s="297"/>
    </row>
    <row r="2934" spans="1:41" s="219" customFormat="1" ht="15" customHeight="1" x14ac:dyDescent="0.15">
      <c r="A2934" s="235"/>
      <c r="B2934" s="236">
        <f t="shared" si="799"/>
        <v>0</v>
      </c>
      <c r="C2934" s="237">
        <f t="shared" si="799"/>
        <v>0</v>
      </c>
      <c r="D2934" s="238">
        <f>D2933+1</f>
        <v>3</v>
      </c>
      <c r="E2934" s="238"/>
      <c r="F2934" s="239"/>
      <c r="G2934" s="238"/>
      <c r="H2934" s="240"/>
      <c r="I2934" s="240"/>
      <c r="J2934" s="238"/>
      <c r="K2934" s="238"/>
      <c r="L2934" s="238"/>
      <c r="M2934" s="238"/>
      <c r="N2934" s="238"/>
      <c r="O2934" s="256">
        <f t="shared" si="797"/>
        <v>0</v>
      </c>
      <c r="P2934" s="323"/>
      <c r="Q2934" s="266"/>
      <c r="R2934" s="331"/>
      <c r="S2934" s="347"/>
      <c r="T2934" s="323"/>
      <c r="U2934" s="325"/>
      <c r="V2934" s="327"/>
      <c r="W2934" s="329"/>
      <c r="X2934" s="325"/>
      <c r="Y2934" s="331"/>
      <c r="Z2934" s="331"/>
      <c r="AA2934" s="331"/>
      <c r="AB2934" s="268"/>
      <c r="AC2934" s="268"/>
      <c r="AD2934" s="238">
        <f>AD2933</f>
        <v>0</v>
      </c>
      <c r="AE2934" s="279" t="e">
        <f>VLOOKUP(AD2934,分类参数表!$I$2:$J$10,2,FALSE)</f>
        <v>#N/A</v>
      </c>
      <c r="AF2934" s="280"/>
      <c r="AG2934" s="266"/>
      <c r="AH2934" s="266"/>
      <c r="AI2934" s="266"/>
      <c r="AJ2934" s="266"/>
      <c r="AK2934" s="266"/>
      <c r="AL2934" s="266"/>
      <c r="AM2934" s="290"/>
      <c r="AN2934" s="291" t="e">
        <f t="shared" si="798"/>
        <v>#DIV/0!</v>
      </c>
      <c r="AO2934" s="297"/>
    </row>
    <row r="2935" spans="1:41" s="219" customFormat="1" ht="15" customHeight="1" x14ac:dyDescent="0.15">
      <c r="A2935" s="235"/>
      <c r="B2935" s="236">
        <f t="shared" si="799"/>
        <v>0</v>
      </c>
      <c r="C2935" s="237">
        <f t="shared" si="799"/>
        <v>0</v>
      </c>
      <c r="D2935" s="238">
        <f>D2934+1</f>
        <v>4</v>
      </c>
      <c r="E2935" s="238"/>
      <c r="F2935" s="239"/>
      <c r="G2935" s="238"/>
      <c r="H2935" s="238"/>
      <c r="I2935" s="238"/>
      <c r="J2935" s="238"/>
      <c r="K2935" s="238"/>
      <c r="L2935" s="238"/>
      <c r="M2935" s="238"/>
      <c r="N2935" s="238"/>
      <c r="O2935" s="256">
        <f t="shared" si="797"/>
        <v>0</v>
      </c>
      <c r="P2935" s="323"/>
      <c r="Q2935" s="266"/>
      <c r="R2935" s="331"/>
      <c r="S2935" s="347"/>
      <c r="T2935" s="323"/>
      <c r="U2935" s="325"/>
      <c r="V2935" s="327"/>
      <c r="W2935" s="329"/>
      <c r="X2935" s="325"/>
      <c r="Y2935" s="331"/>
      <c r="Z2935" s="331"/>
      <c r="AA2935" s="331"/>
      <c r="AB2935" s="267"/>
      <c r="AC2935" s="267"/>
      <c r="AD2935" s="238">
        <f>AD2934</f>
        <v>0</v>
      </c>
      <c r="AE2935" s="279" t="e">
        <f>VLOOKUP(AD2935,分类参数表!$I$2:$J$10,2,FALSE)</f>
        <v>#N/A</v>
      </c>
      <c r="AF2935" s="280"/>
      <c r="AG2935" s="266"/>
      <c r="AH2935" s="266"/>
      <c r="AI2935" s="266"/>
      <c r="AJ2935" s="266"/>
      <c r="AK2935" s="266"/>
      <c r="AL2935" s="266"/>
      <c r="AM2935" s="290"/>
      <c r="AN2935" s="291" t="e">
        <f t="shared" si="798"/>
        <v>#DIV/0!</v>
      </c>
      <c r="AO2935" s="297"/>
    </row>
    <row r="2936" spans="1:41" s="219" customFormat="1" ht="15" customHeight="1" x14ac:dyDescent="0.15">
      <c r="A2936" s="235"/>
      <c r="B2936" s="236">
        <f t="shared" si="799"/>
        <v>0</v>
      </c>
      <c r="C2936" s="237">
        <f t="shared" si="799"/>
        <v>0</v>
      </c>
      <c r="D2936" s="238">
        <f>D2935+1</f>
        <v>5</v>
      </c>
      <c r="E2936" s="238"/>
      <c r="F2936" s="239"/>
      <c r="G2936" s="238"/>
      <c r="H2936" s="238"/>
      <c r="I2936" s="238"/>
      <c r="J2936" s="238"/>
      <c r="K2936" s="238"/>
      <c r="L2936" s="238"/>
      <c r="M2936" s="238"/>
      <c r="N2936" s="238"/>
      <c r="O2936" s="256">
        <f t="shared" si="797"/>
        <v>0</v>
      </c>
      <c r="P2936" s="323"/>
      <c r="Q2936" s="266"/>
      <c r="R2936" s="331"/>
      <c r="S2936" s="347"/>
      <c r="T2936" s="323"/>
      <c r="U2936" s="325"/>
      <c r="V2936" s="327"/>
      <c r="W2936" s="329"/>
      <c r="X2936" s="325"/>
      <c r="Y2936" s="331"/>
      <c r="Z2936" s="331"/>
      <c r="AA2936" s="331"/>
      <c r="AB2936" s="267"/>
      <c r="AC2936" s="267"/>
      <c r="AD2936" s="238">
        <f>AD2935</f>
        <v>0</v>
      </c>
      <c r="AE2936" s="279" t="e">
        <f>VLOOKUP(AD2936,分类参数表!$I$2:$J$10,2,FALSE)</f>
        <v>#N/A</v>
      </c>
      <c r="AF2936" s="280"/>
      <c r="AG2936" s="266"/>
      <c r="AH2936" s="266"/>
      <c r="AI2936" s="266"/>
      <c r="AJ2936" s="266"/>
      <c r="AK2936" s="266"/>
      <c r="AL2936" s="266"/>
      <c r="AM2936" s="290"/>
      <c r="AN2936" s="291" t="e">
        <f t="shared" si="798"/>
        <v>#DIV/0!</v>
      </c>
      <c r="AO2936" s="297"/>
    </row>
    <row r="2937" spans="1:41" s="220" customFormat="1" ht="15" customHeight="1" x14ac:dyDescent="0.15">
      <c r="A2937" s="241"/>
      <c r="B2937" s="242"/>
      <c r="C2937" s="243"/>
      <c r="D2937" s="244">
        <v>1</v>
      </c>
      <c r="E2937" s="245"/>
      <c r="F2937" s="245"/>
      <c r="G2937" s="244"/>
      <c r="H2937" s="246"/>
      <c r="I2937" s="246"/>
      <c r="J2937" s="244"/>
      <c r="K2937" s="245"/>
      <c r="L2937" s="244"/>
      <c r="M2937" s="244"/>
      <c r="N2937" s="244"/>
      <c r="O2937" s="257">
        <f t="shared" si="797"/>
        <v>0</v>
      </c>
      <c r="P2937" s="332">
        <f>SUM(O2937:O2941)</f>
        <v>0</v>
      </c>
      <c r="Q2937" s="269"/>
      <c r="R2937" s="318">
        <f>SUMPRODUCT(Q2937:Q2941+0)</f>
        <v>0</v>
      </c>
      <c r="S2937" s="334" t="e">
        <f>R2937/P2937</f>
        <v>#DIV/0!</v>
      </c>
      <c r="T2937" s="332" t="e">
        <f>LOOKUP(S2937,{0.4,0.45,0.5,0.55,0.6,0.65,0.7,0.75,0.8,0.85,0.9,0.95,1},{0.1,0.175,0.25,0.325,0.4,0.475,0.55,0.625,0.7,0.775,0.85,0.925,1})</f>
        <v>#DIV/0!</v>
      </c>
      <c r="U2937" s="320"/>
      <c r="V2937" s="344"/>
      <c r="W2937" s="342"/>
      <c r="X2937" s="320"/>
      <c r="Y2937" s="318">
        <f>R2937-(V2937/10)-X2937</f>
        <v>0</v>
      </c>
      <c r="Z2937" s="318" t="e">
        <f>Y2937*T2937*AE2937</f>
        <v>#DIV/0!</v>
      </c>
      <c r="AA2937" s="318" t="e">
        <f>U2937-V2937+Z2937</f>
        <v>#DIV/0!</v>
      </c>
      <c r="AB2937" s="270"/>
      <c r="AC2937" s="270"/>
      <c r="AD2937" s="281"/>
      <c r="AE2937" s="282" t="e">
        <f>VLOOKUP(AD2937,分类参数表!$I$2:$J$10,2,FALSE)</f>
        <v>#N/A</v>
      </c>
      <c r="AF2937" s="283"/>
      <c r="AG2937" s="269"/>
      <c r="AH2937" s="269"/>
      <c r="AI2937" s="269"/>
      <c r="AJ2937" s="269"/>
      <c r="AK2937" s="269"/>
      <c r="AL2937" s="269"/>
      <c r="AM2937" s="292"/>
      <c r="AN2937" s="293" t="e">
        <f t="shared" si="798"/>
        <v>#DIV/0!</v>
      </c>
      <c r="AO2937" s="298"/>
    </row>
    <row r="2938" spans="1:41" s="221" customFormat="1" ht="15" customHeight="1" x14ac:dyDescent="0.15">
      <c r="A2938" s="247"/>
      <c r="B2938" s="248">
        <f t="shared" ref="B2938:C2941" si="800">B2937</f>
        <v>0</v>
      </c>
      <c r="C2938" s="249">
        <f t="shared" si="800"/>
        <v>0</v>
      </c>
      <c r="D2938" s="250">
        <f>D2937+1</f>
        <v>2</v>
      </c>
      <c r="E2938" s="250"/>
      <c r="F2938" s="251"/>
      <c r="G2938" s="250"/>
      <c r="H2938" s="252"/>
      <c r="I2938" s="252"/>
      <c r="J2938" s="250"/>
      <c r="K2938" s="250"/>
      <c r="L2938" s="250"/>
      <c r="M2938" s="250"/>
      <c r="N2938" s="250"/>
      <c r="O2938" s="258">
        <f t="shared" si="797"/>
        <v>0</v>
      </c>
      <c r="P2938" s="333"/>
      <c r="Q2938" s="271"/>
      <c r="R2938" s="319"/>
      <c r="S2938" s="335"/>
      <c r="T2938" s="333"/>
      <c r="U2938" s="321"/>
      <c r="V2938" s="345"/>
      <c r="W2938" s="343"/>
      <c r="X2938" s="321"/>
      <c r="Y2938" s="319"/>
      <c r="Z2938" s="319"/>
      <c r="AA2938" s="319"/>
      <c r="AB2938" s="272"/>
      <c r="AC2938" s="272"/>
      <c r="AD2938" s="250">
        <f>AD2937</f>
        <v>0</v>
      </c>
      <c r="AE2938" s="284" t="e">
        <f>VLOOKUP(AD2938,分类参数表!$I$2:$J$10,2,FALSE)</f>
        <v>#N/A</v>
      </c>
      <c r="AF2938" s="285"/>
      <c r="AG2938" s="271"/>
      <c r="AH2938" s="271"/>
      <c r="AI2938" s="271"/>
      <c r="AJ2938" s="271"/>
      <c r="AK2938" s="271"/>
      <c r="AL2938" s="271"/>
      <c r="AM2938" s="294"/>
      <c r="AN2938" s="295" t="e">
        <f t="shared" si="798"/>
        <v>#DIV/0!</v>
      </c>
      <c r="AO2938" s="299"/>
    </row>
    <row r="2939" spans="1:41" s="221" customFormat="1" ht="15" customHeight="1" x14ac:dyDescent="0.15">
      <c r="A2939" s="247"/>
      <c r="B2939" s="248">
        <f t="shared" si="800"/>
        <v>0</v>
      </c>
      <c r="C2939" s="249">
        <f t="shared" si="800"/>
        <v>0</v>
      </c>
      <c r="D2939" s="250">
        <f>D2938+1</f>
        <v>3</v>
      </c>
      <c r="E2939" s="250"/>
      <c r="F2939" s="251"/>
      <c r="G2939" s="250"/>
      <c r="H2939" s="252"/>
      <c r="I2939" s="252"/>
      <c r="J2939" s="250"/>
      <c r="K2939" s="250"/>
      <c r="L2939" s="250"/>
      <c r="M2939" s="250"/>
      <c r="N2939" s="250"/>
      <c r="O2939" s="258">
        <f t="shared" si="797"/>
        <v>0</v>
      </c>
      <c r="P2939" s="333"/>
      <c r="Q2939" s="271"/>
      <c r="R2939" s="319"/>
      <c r="S2939" s="335"/>
      <c r="T2939" s="333"/>
      <c r="U2939" s="321"/>
      <c r="V2939" s="345"/>
      <c r="W2939" s="343"/>
      <c r="X2939" s="321"/>
      <c r="Y2939" s="319"/>
      <c r="Z2939" s="319"/>
      <c r="AA2939" s="319"/>
      <c r="AB2939" s="273"/>
      <c r="AC2939" s="273"/>
      <c r="AD2939" s="250">
        <f>AD2938</f>
        <v>0</v>
      </c>
      <c r="AE2939" s="284" t="e">
        <f>VLOOKUP(AD2939,分类参数表!$I$2:$J$10,2,FALSE)</f>
        <v>#N/A</v>
      </c>
      <c r="AF2939" s="285"/>
      <c r="AG2939" s="271"/>
      <c r="AH2939" s="271"/>
      <c r="AI2939" s="271"/>
      <c r="AJ2939" s="271"/>
      <c r="AK2939" s="271"/>
      <c r="AL2939" s="271"/>
      <c r="AM2939" s="294"/>
      <c r="AN2939" s="295" t="e">
        <f t="shared" si="798"/>
        <v>#DIV/0!</v>
      </c>
      <c r="AO2939" s="299"/>
    </row>
    <row r="2940" spans="1:41" s="221" customFormat="1" ht="15" customHeight="1" x14ac:dyDescent="0.15">
      <c r="A2940" s="247"/>
      <c r="B2940" s="248">
        <f t="shared" si="800"/>
        <v>0</v>
      </c>
      <c r="C2940" s="249">
        <f t="shared" si="800"/>
        <v>0</v>
      </c>
      <c r="D2940" s="250">
        <f>D2939+1</f>
        <v>4</v>
      </c>
      <c r="E2940" s="250"/>
      <c r="F2940" s="251"/>
      <c r="G2940" s="250"/>
      <c r="H2940" s="250"/>
      <c r="I2940" s="250"/>
      <c r="J2940" s="250"/>
      <c r="K2940" s="250"/>
      <c r="L2940" s="250"/>
      <c r="M2940" s="250"/>
      <c r="N2940" s="250"/>
      <c r="O2940" s="258">
        <f t="shared" si="797"/>
        <v>0</v>
      </c>
      <c r="P2940" s="333"/>
      <c r="Q2940" s="271"/>
      <c r="R2940" s="319"/>
      <c r="S2940" s="335"/>
      <c r="T2940" s="333"/>
      <c r="U2940" s="321"/>
      <c r="V2940" s="345"/>
      <c r="W2940" s="343"/>
      <c r="X2940" s="321"/>
      <c r="Y2940" s="319"/>
      <c r="Z2940" s="319"/>
      <c r="AA2940" s="319"/>
      <c r="AB2940" s="272"/>
      <c r="AC2940" s="272"/>
      <c r="AD2940" s="250">
        <f>AD2939</f>
        <v>0</v>
      </c>
      <c r="AE2940" s="284" t="e">
        <f>VLOOKUP(AD2940,分类参数表!$I$2:$J$10,2,FALSE)</f>
        <v>#N/A</v>
      </c>
      <c r="AF2940" s="285"/>
      <c r="AG2940" s="271"/>
      <c r="AH2940" s="271"/>
      <c r="AI2940" s="271"/>
      <c r="AJ2940" s="271"/>
      <c r="AK2940" s="271"/>
      <c r="AL2940" s="271"/>
      <c r="AM2940" s="294"/>
      <c r="AN2940" s="295" t="e">
        <f t="shared" si="798"/>
        <v>#DIV/0!</v>
      </c>
      <c r="AO2940" s="299"/>
    </row>
    <row r="2941" spans="1:41" s="221" customFormat="1" ht="15" customHeight="1" x14ac:dyDescent="0.15">
      <c r="A2941" s="247"/>
      <c r="B2941" s="248">
        <f t="shared" si="800"/>
        <v>0</v>
      </c>
      <c r="C2941" s="249">
        <f t="shared" si="800"/>
        <v>0</v>
      </c>
      <c r="D2941" s="250">
        <f>D2940+1</f>
        <v>5</v>
      </c>
      <c r="E2941" s="250"/>
      <c r="F2941" s="251"/>
      <c r="G2941" s="250"/>
      <c r="H2941" s="250"/>
      <c r="I2941" s="250"/>
      <c r="J2941" s="250"/>
      <c r="K2941" s="250"/>
      <c r="L2941" s="250"/>
      <c r="M2941" s="250"/>
      <c r="N2941" s="250"/>
      <c r="O2941" s="258">
        <f t="shared" si="797"/>
        <v>0</v>
      </c>
      <c r="P2941" s="333"/>
      <c r="Q2941" s="271"/>
      <c r="R2941" s="319"/>
      <c r="S2941" s="335"/>
      <c r="T2941" s="333"/>
      <c r="U2941" s="321"/>
      <c r="V2941" s="345"/>
      <c r="W2941" s="343"/>
      <c r="X2941" s="321"/>
      <c r="Y2941" s="319"/>
      <c r="Z2941" s="319"/>
      <c r="AA2941" s="319"/>
      <c r="AB2941" s="272"/>
      <c r="AC2941" s="272"/>
      <c r="AD2941" s="250">
        <f>AD2940</f>
        <v>0</v>
      </c>
      <c r="AE2941" s="284" t="e">
        <f>VLOOKUP(AD2941,分类参数表!$I$2:$J$10,2,FALSE)</f>
        <v>#N/A</v>
      </c>
      <c r="AF2941" s="285"/>
      <c r="AG2941" s="271"/>
      <c r="AH2941" s="271"/>
      <c r="AI2941" s="271"/>
      <c r="AJ2941" s="271"/>
      <c r="AK2941" s="271"/>
      <c r="AL2941" s="271"/>
      <c r="AM2941" s="294"/>
      <c r="AN2941" s="295" t="e">
        <f t="shared" si="798"/>
        <v>#DIV/0!</v>
      </c>
      <c r="AO2941" s="299"/>
    </row>
    <row r="2942" spans="1:41" s="218" customFormat="1" ht="15" customHeight="1" x14ac:dyDescent="0.15">
      <c r="A2942" s="229"/>
      <c r="B2942" s="230"/>
      <c r="C2942" s="231"/>
      <c r="D2942" s="232">
        <v>1</v>
      </c>
      <c r="E2942" s="233"/>
      <c r="F2942" s="233"/>
      <c r="G2942" s="232"/>
      <c r="H2942" s="234"/>
      <c r="I2942" s="234"/>
      <c r="J2942" s="232"/>
      <c r="K2942" s="233"/>
      <c r="L2942" s="232"/>
      <c r="M2942" s="232"/>
      <c r="N2942" s="232"/>
      <c r="O2942" s="255">
        <f t="shared" si="797"/>
        <v>0</v>
      </c>
      <c r="P2942" s="322">
        <f>SUM(O2942:O2946)</f>
        <v>0</v>
      </c>
      <c r="Q2942" s="264"/>
      <c r="R2942" s="330">
        <f>SUMPRODUCT(Q2942:Q2946+0)</f>
        <v>0</v>
      </c>
      <c r="S2942" s="346" t="e">
        <f>R2942/P2942</f>
        <v>#DIV/0!</v>
      </c>
      <c r="T2942" s="322" t="e">
        <f>LOOKUP(S2942,{0.4,0.45,0.5,0.55,0.6,0.65,0.7,0.75,0.8,0.85,0.9,0.95,1},{0.1,0.175,0.25,0.325,0.4,0.475,0.55,0.625,0.7,0.775,0.85,0.925,1})</f>
        <v>#DIV/0!</v>
      </c>
      <c r="U2942" s="324"/>
      <c r="V2942" s="326"/>
      <c r="W2942" s="328"/>
      <c r="X2942" s="324"/>
      <c r="Y2942" s="330">
        <f>R2942-(V2942/10)-X2942</f>
        <v>0</v>
      </c>
      <c r="Z2942" s="330" t="e">
        <f>Y2942*T2942*AE2942</f>
        <v>#DIV/0!</v>
      </c>
      <c r="AA2942" s="330" t="e">
        <f>U2942-V2942+Z2942</f>
        <v>#DIV/0!</v>
      </c>
      <c r="AB2942" s="265"/>
      <c r="AC2942" s="265"/>
      <c r="AD2942" s="276"/>
      <c r="AE2942" s="277" t="e">
        <f>VLOOKUP(AD2942,分类参数表!$I$2:$J$10,2,FALSE)</f>
        <v>#N/A</v>
      </c>
      <c r="AF2942" s="278"/>
      <c r="AG2942" s="264"/>
      <c r="AH2942" s="264"/>
      <c r="AI2942" s="264"/>
      <c r="AJ2942" s="264"/>
      <c r="AK2942" s="264"/>
      <c r="AL2942" s="264"/>
      <c r="AM2942" s="288"/>
      <c r="AN2942" s="289" t="e">
        <f t="shared" si="798"/>
        <v>#DIV/0!</v>
      </c>
      <c r="AO2942" s="296"/>
    </row>
    <row r="2943" spans="1:41" s="219" customFormat="1" ht="15" customHeight="1" x14ac:dyDescent="0.15">
      <c r="A2943" s="235"/>
      <c r="B2943" s="236">
        <f t="shared" ref="B2943:C2946" si="801">B2942</f>
        <v>0</v>
      </c>
      <c r="C2943" s="237">
        <f t="shared" si="801"/>
        <v>0</v>
      </c>
      <c r="D2943" s="238">
        <f>D2942+1</f>
        <v>2</v>
      </c>
      <c r="E2943" s="238"/>
      <c r="F2943" s="239"/>
      <c r="G2943" s="238"/>
      <c r="H2943" s="240"/>
      <c r="I2943" s="240"/>
      <c r="J2943" s="238"/>
      <c r="K2943" s="238"/>
      <c r="L2943" s="238"/>
      <c r="M2943" s="238"/>
      <c r="N2943" s="238"/>
      <c r="O2943" s="256">
        <f t="shared" si="797"/>
        <v>0</v>
      </c>
      <c r="P2943" s="323"/>
      <c r="Q2943" s="266"/>
      <c r="R2943" s="331"/>
      <c r="S2943" s="347"/>
      <c r="T2943" s="323"/>
      <c r="U2943" s="325"/>
      <c r="V2943" s="327"/>
      <c r="W2943" s="329"/>
      <c r="X2943" s="325"/>
      <c r="Y2943" s="331"/>
      <c r="Z2943" s="331"/>
      <c r="AA2943" s="331"/>
      <c r="AB2943" s="267"/>
      <c r="AC2943" s="267"/>
      <c r="AD2943" s="238">
        <f>AD2942</f>
        <v>0</v>
      </c>
      <c r="AE2943" s="279" t="e">
        <f>VLOOKUP(AD2943,分类参数表!$I$2:$J$10,2,FALSE)</f>
        <v>#N/A</v>
      </c>
      <c r="AF2943" s="280"/>
      <c r="AG2943" s="266"/>
      <c r="AH2943" s="266"/>
      <c r="AI2943" s="266"/>
      <c r="AJ2943" s="266"/>
      <c r="AK2943" s="266"/>
      <c r="AL2943" s="266"/>
      <c r="AM2943" s="290"/>
      <c r="AN2943" s="291" t="e">
        <f t="shared" si="798"/>
        <v>#DIV/0!</v>
      </c>
      <c r="AO2943" s="297"/>
    </row>
    <row r="2944" spans="1:41" s="219" customFormat="1" ht="15" customHeight="1" x14ac:dyDescent="0.15">
      <c r="A2944" s="235"/>
      <c r="B2944" s="236">
        <f t="shared" si="801"/>
        <v>0</v>
      </c>
      <c r="C2944" s="237">
        <f t="shared" si="801"/>
        <v>0</v>
      </c>
      <c r="D2944" s="238">
        <f>D2943+1</f>
        <v>3</v>
      </c>
      <c r="E2944" s="238"/>
      <c r="F2944" s="239"/>
      <c r="G2944" s="238"/>
      <c r="H2944" s="240"/>
      <c r="I2944" s="240"/>
      <c r="J2944" s="238"/>
      <c r="K2944" s="238"/>
      <c r="L2944" s="238"/>
      <c r="M2944" s="238"/>
      <c r="N2944" s="238"/>
      <c r="O2944" s="256">
        <f t="shared" si="797"/>
        <v>0</v>
      </c>
      <c r="P2944" s="323"/>
      <c r="Q2944" s="266"/>
      <c r="R2944" s="331"/>
      <c r="S2944" s="347"/>
      <c r="T2944" s="323"/>
      <c r="U2944" s="325"/>
      <c r="V2944" s="327"/>
      <c r="W2944" s="329"/>
      <c r="X2944" s="325"/>
      <c r="Y2944" s="331"/>
      <c r="Z2944" s="331"/>
      <c r="AA2944" s="331"/>
      <c r="AB2944" s="268"/>
      <c r="AC2944" s="268"/>
      <c r="AD2944" s="238">
        <f>AD2943</f>
        <v>0</v>
      </c>
      <c r="AE2944" s="279" t="e">
        <f>VLOOKUP(AD2944,分类参数表!$I$2:$J$10,2,FALSE)</f>
        <v>#N/A</v>
      </c>
      <c r="AF2944" s="280"/>
      <c r="AG2944" s="266"/>
      <c r="AH2944" s="266"/>
      <c r="AI2944" s="266"/>
      <c r="AJ2944" s="266"/>
      <c r="AK2944" s="266"/>
      <c r="AL2944" s="266"/>
      <c r="AM2944" s="290"/>
      <c r="AN2944" s="291" t="e">
        <f t="shared" si="798"/>
        <v>#DIV/0!</v>
      </c>
      <c r="AO2944" s="297"/>
    </row>
    <row r="2945" spans="1:41" s="219" customFormat="1" ht="15" customHeight="1" x14ac:dyDescent="0.15">
      <c r="A2945" s="235"/>
      <c r="B2945" s="236">
        <f t="shared" si="801"/>
        <v>0</v>
      </c>
      <c r="C2945" s="237">
        <f t="shared" si="801"/>
        <v>0</v>
      </c>
      <c r="D2945" s="238">
        <f>D2944+1</f>
        <v>4</v>
      </c>
      <c r="E2945" s="238"/>
      <c r="F2945" s="239"/>
      <c r="G2945" s="238"/>
      <c r="H2945" s="238"/>
      <c r="I2945" s="238"/>
      <c r="J2945" s="238"/>
      <c r="K2945" s="238"/>
      <c r="L2945" s="238"/>
      <c r="M2945" s="238"/>
      <c r="N2945" s="238"/>
      <c r="O2945" s="256">
        <f t="shared" si="797"/>
        <v>0</v>
      </c>
      <c r="P2945" s="323"/>
      <c r="Q2945" s="266"/>
      <c r="R2945" s="331"/>
      <c r="S2945" s="347"/>
      <c r="T2945" s="323"/>
      <c r="U2945" s="325"/>
      <c r="V2945" s="327"/>
      <c r="W2945" s="329"/>
      <c r="X2945" s="325"/>
      <c r="Y2945" s="331"/>
      <c r="Z2945" s="331"/>
      <c r="AA2945" s="331"/>
      <c r="AB2945" s="267"/>
      <c r="AC2945" s="267"/>
      <c r="AD2945" s="238">
        <f>AD2944</f>
        <v>0</v>
      </c>
      <c r="AE2945" s="279" t="e">
        <f>VLOOKUP(AD2945,分类参数表!$I$2:$J$10,2,FALSE)</f>
        <v>#N/A</v>
      </c>
      <c r="AF2945" s="280"/>
      <c r="AG2945" s="266"/>
      <c r="AH2945" s="266"/>
      <c r="AI2945" s="266"/>
      <c r="AJ2945" s="266"/>
      <c r="AK2945" s="266"/>
      <c r="AL2945" s="266"/>
      <c r="AM2945" s="290"/>
      <c r="AN2945" s="291" t="e">
        <f t="shared" si="798"/>
        <v>#DIV/0!</v>
      </c>
      <c r="AO2945" s="297"/>
    </row>
    <row r="2946" spans="1:41" s="219" customFormat="1" ht="15" customHeight="1" x14ac:dyDescent="0.15">
      <c r="A2946" s="235"/>
      <c r="B2946" s="236">
        <f t="shared" si="801"/>
        <v>0</v>
      </c>
      <c r="C2946" s="237">
        <f t="shared" si="801"/>
        <v>0</v>
      </c>
      <c r="D2946" s="238">
        <f>D2945+1</f>
        <v>5</v>
      </c>
      <c r="E2946" s="238"/>
      <c r="F2946" s="239"/>
      <c r="G2946" s="238"/>
      <c r="H2946" s="238"/>
      <c r="I2946" s="238"/>
      <c r="J2946" s="238"/>
      <c r="K2946" s="238"/>
      <c r="L2946" s="238"/>
      <c r="M2946" s="238"/>
      <c r="N2946" s="238"/>
      <c r="O2946" s="256">
        <f t="shared" si="797"/>
        <v>0</v>
      </c>
      <c r="P2946" s="323"/>
      <c r="Q2946" s="266"/>
      <c r="R2946" s="331"/>
      <c r="S2946" s="347"/>
      <c r="T2946" s="323"/>
      <c r="U2946" s="325"/>
      <c r="V2946" s="327"/>
      <c r="W2946" s="329"/>
      <c r="X2946" s="325"/>
      <c r="Y2946" s="331"/>
      <c r="Z2946" s="331"/>
      <c r="AA2946" s="331"/>
      <c r="AB2946" s="267"/>
      <c r="AC2946" s="267"/>
      <c r="AD2946" s="238">
        <f>AD2945</f>
        <v>0</v>
      </c>
      <c r="AE2946" s="279" t="e">
        <f>VLOOKUP(AD2946,分类参数表!$I$2:$J$10,2,FALSE)</f>
        <v>#N/A</v>
      </c>
      <c r="AF2946" s="280"/>
      <c r="AG2946" s="266"/>
      <c r="AH2946" s="266"/>
      <c r="AI2946" s="266"/>
      <c r="AJ2946" s="266"/>
      <c r="AK2946" s="266"/>
      <c r="AL2946" s="266"/>
      <c r="AM2946" s="290"/>
      <c r="AN2946" s="291" t="e">
        <f t="shared" si="798"/>
        <v>#DIV/0!</v>
      </c>
      <c r="AO2946" s="297"/>
    </row>
    <row r="2947" spans="1:41" s="220" customFormat="1" ht="15" customHeight="1" x14ac:dyDescent="0.15">
      <c r="A2947" s="241"/>
      <c r="B2947" s="242"/>
      <c r="C2947" s="243"/>
      <c r="D2947" s="244">
        <v>1</v>
      </c>
      <c r="E2947" s="245"/>
      <c r="F2947" s="245"/>
      <c r="G2947" s="244"/>
      <c r="H2947" s="246"/>
      <c r="I2947" s="246"/>
      <c r="J2947" s="244"/>
      <c r="K2947" s="245"/>
      <c r="L2947" s="244"/>
      <c r="M2947" s="244"/>
      <c r="N2947" s="244"/>
      <c r="O2947" s="257">
        <f t="shared" si="797"/>
        <v>0</v>
      </c>
      <c r="P2947" s="332">
        <f>SUM(O2947:O2951)</f>
        <v>0</v>
      </c>
      <c r="Q2947" s="269"/>
      <c r="R2947" s="318">
        <f>SUMPRODUCT(Q2947:Q2951+0)</f>
        <v>0</v>
      </c>
      <c r="S2947" s="334" t="e">
        <f>R2947/P2947</f>
        <v>#DIV/0!</v>
      </c>
      <c r="T2947" s="332" t="e">
        <f>LOOKUP(S2947,{0.4,0.45,0.5,0.55,0.6,0.65,0.7,0.75,0.8,0.85,0.9,0.95,1},{0.1,0.175,0.25,0.325,0.4,0.475,0.55,0.625,0.7,0.775,0.85,0.925,1})</f>
        <v>#DIV/0!</v>
      </c>
      <c r="U2947" s="320"/>
      <c r="V2947" s="344"/>
      <c r="W2947" s="342"/>
      <c r="X2947" s="320"/>
      <c r="Y2947" s="318">
        <f>R2947-(V2947/10)-X2947</f>
        <v>0</v>
      </c>
      <c r="Z2947" s="318" t="e">
        <f>Y2947*T2947*AE2947</f>
        <v>#DIV/0!</v>
      </c>
      <c r="AA2947" s="318" t="e">
        <f>U2947-V2947+Z2947</f>
        <v>#DIV/0!</v>
      </c>
      <c r="AB2947" s="270"/>
      <c r="AC2947" s="270"/>
      <c r="AD2947" s="281"/>
      <c r="AE2947" s="282" t="e">
        <f>VLOOKUP(AD2947,分类参数表!$I$2:$J$10,2,FALSE)</f>
        <v>#N/A</v>
      </c>
      <c r="AF2947" s="283"/>
      <c r="AG2947" s="269"/>
      <c r="AH2947" s="269"/>
      <c r="AI2947" s="269"/>
      <c r="AJ2947" s="269"/>
      <c r="AK2947" s="269"/>
      <c r="AL2947" s="269"/>
      <c r="AM2947" s="292"/>
      <c r="AN2947" s="293" t="e">
        <f t="shared" si="798"/>
        <v>#DIV/0!</v>
      </c>
      <c r="AO2947" s="298"/>
    </row>
    <row r="2948" spans="1:41" s="221" customFormat="1" ht="15" customHeight="1" x14ac:dyDescent="0.15">
      <c r="A2948" s="247"/>
      <c r="B2948" s="248">
        <f t="shared" ref="B2948:C2951" si="802">B2947</f>
        <v>0</v>
      </c>
      <c r="C2948" s="249">
        <f t="shared" si="802"/>
        <v>0</v>
      </c>
      <c r="D2948" s="250">
        <f>D2947+1</f>
        <v>2</v>
      </c>
      <c r="E2948" s="250"/>
      <c r="F2948" s="251"/>
      <c r="G2948" s="250"/>
      <c r="H2948" s="252"/>
      <c r="I2948" s="252"/>
      <c r="J2948" s="250"/>
      <c r="K2948" s="250"/>
      <c r="L2948" s="250"/>
      <c r="M2948" s="250"/>
      <c r="N2948" s="250"/>
      <c r="O2948" s="258">
        <f t="shared" si="797"/>
        <v>0</v>
      </c>
      <c r="P2948" s="333"/>
      <c r="Q2948" s="271"/>
      <c r="R2948" s="319"/>
      <c r="S2948" s="335"/>
      <c r="T2948" s="333"/>
      <c r="U2948" s="321"/>
      <c r="V2948" s="345"/>
      <c r="W2948" s="343"/>
      <c r="X2948" s="321"/>
      <c r="Y2948" s="319"/>
      <c r="Z2948" s="319"/>
      <c r="AA2948" s="319"/>
      <c r="AB2948" s="272"/>
      <c r="AC2948" s="272"/>
      <c r="AD2948" s="250">
        <f>AD2947</f>
        <v>0</v>
      </c>
      <c r="AE2948" s="284" t="e">
        <f>VLOOKUP(AD2948,分类参数表!$I$2:$J$10,2,FALSE)</f>
        <v>#N/A</v>
      </c>
      <c r="AF2948" s="285"/>
      <c r="AG2948" s="271"/>
      <c r="AH2948" s="271"/>
      <c r="AI2948" s="271"/>
      <c r="AJ2948" s="271"/>
      <c r="AK2948" s="271"/>
      <c r="AL2948" s="271"/>
      <c r="AM2948" s="294"/>
      <c r="AN2948" s="295" t="e">
        <f t="shared" si="798"/>
        <v>#DIV/0!</v>
      </c>
      <c r="AO2948" s="299"/>
    </row>
    <row r="2949" spans="1:41" s="221" customFormat="1" ht="15" customHeight="1" x14ac:dyDescent="0.15">
      <c r="A2949" s="247"/>
      <c r="B2949" s="248">
        <f t="shared" si="802"/>
        <v>0</v>
      </c>
      <c r="C2949" s="249">
        <f t="shared" si="802"/>
        <v>0</v>
      </c>
      <c r="D2949" s="250">
        <f>D2948+1</f>
        <v>3</v>
      </c>
      <c r="E2949" s="250"/>
      <c r="F2949" s="251"/>
      <c r="G2949" s="250"/>
      <c r="H2949" s="252"/>
      <c r="I2949" s="252"/>
      <c r="J2949" s="250"/>
      <c r="K2949" s="250"/>
      <c r="L2949" s="250"/>
      <c r="M2949" s="250"/>
      <c r="N2949" s="250"/>
      <c r="O2949" s="258">
        <f t="shared" si="797"/>
        <v>0</v>
      </c>
      <c r="P2949" s="333"/>
      <c r="Q2949" s="271"/>
      <c r="R2949" s="319"/>
      <c r="S2949" s="335"/>
      <c r="T2949" s="333"/>
      <c r="U2949" s="321"/>
      <c r="V2949" s="345"/>
      <c r="W2949" s="343"/>
      <c r="X2949" s="321"/>
      <c r="Y2949" s="319"/>
      <c r="Z2949" s="319"/>
      <c r="AA2949" s="319"/>
      <c r="AB2949" s="273"/>
      <c r="AC2949" s="273"/>
      <c r="AD2949" s="250">
        <f>AD2948</f>
        <v>0</v>
      </c>
      <c r="AE2949" s="284" t="e">
        <f>VLOOKUP(AD2949,分类参数表!$I$2:$J$10,2,FALSE)</f>
        <v>#N/A</v>
      </c>
      <c r="AF2949" s="285"/>
      <c r="AG2949" s="271"/>
      <c r="AH2949" s="271"/>
      <c r="AI2949" s="271"/>
      <c r="AJ2949" s="271"/>
      <c r="AK2949" s="271"/>
      <c r="AL2949" s="271"/>
      <c r="AM2949" s="294"/>
      <c r="AN2949" s="295" t="e">
        <f t="shared" si="798"/>
        <v>#DIV/0!</v>
      </c>
      <c r="AO2949" s="299"/>
    </row>
    <row r="2950" spans="1:41" s="221" customFormat="1" ht="15" customHeight="1" x14ac:dyDescent="0.15">
      <c r="A2950" s="247"/>
      <c r="B2950" s="248">
        <f t="shared" si="802"/>
        <v>0</v>
      </c>
      <c r="C2950" s="249">
        <f t="shared" si="802"/>
        <v>0</v>
      </c>
      <c r="D2950" s="250">
        <f>D2949+1</f>
        <v>4</v>
      </c>
      <c r="E2950" s="250"/>
      <c r="F2950" s="251"/>
      <c r="G2950" s="250"/>
      <c r="H2950" s="250"/>
      <c r="I2950" s="250"/>
      <c r="J2950" s="250"/>
      <c r="K2950" s="250"/>
      <c r="L2950" s="250"/>
      <c r="M2950" s="250"/>
      <c r="N2950" s="250"/>
      <c r="O2950" s="258">
        <f t="shared" si="797"/>
        <v>0</v>
      </c>
      <c r="P2950" s="333"/>
      <c r="Q2950" s="271"/>
      <c r="R2950" s="319"/>
      <c r="S2950" s="335"/>
      <c r="T2950" s="333"/>
      <c r="U2950" s="321"/>
      <c r="V2950" s="345"/>
      <c r="W2950" s="343"/>
      <c r="X2950" s="321"/>
      <c r="Y2950" s="319"/>
      <c r="Z2950" s="319"/>
      <c r="AA2950" s="319"/>
      <c r="AB2950" s="272"/>
      <c r="AC2950" s="272"/>
      <c r="AD2950" s="250">
        <f>AD2949</f>
        <v>0</v>
      </c>
      <c r="AE2950" s="284" t="e">
        <f>VLOOKUP(AD2950,分类参数表!$I$2:$J$10,2,FALSE)</f>
        <v>#N/A</v>
      </c>
      <c r="AF2950" s="285"/>
      <c r="AG2950" s="271"/>
      <c r="AH2950" s="271"/>
      <c r="AI2950" s="271"/>
      <c r="AJ2950" s="271"/>
      <c r="AK2950" s="271"/>
      <c r="AL2950" s="271"/>
      <c r="AM2950" s="294"/>
      <c r="AN2950" s="295" t="e">
        <f t="shared" si="798"/>
        <v>#DIV/0!</v>
      </c>
      <c r="AO2950" s="299"/>
    </row>
    <row r="2951" spans="1:41" s="221" customFormat="1" ht="15" customHeight="1" x14ac:dyDescent="0.15">
      <c r="A2951" s="247"/>
      <c r="B2951" s="248">
        <f t="shared" si="802"/>
        <v>0</v>
      </c>
      <c r="C2951" s="249">
        <f t="shared" si="802"/>
        <v>0</v>
      </c>
      <c r="D2951" s="250">
        <f>D2950+1</f>
        <v>5</v>
      </c>
      <c r="E2951" s="250"/>
      <c r="F2951" s="251"/>
      <c r="G2951" s="250"/>
      <c r="H2951" s="250"/>
      <c r="I2951" s="250"/>
      <c r="J2951" s="250"/>
      <c r="K2951" s="250"/>
      <c r="L2951" s="250"/>
      <c r="M2951" s="250"/>
      <c r="N2951" s="250"/>
      <c r="O2951" s="258">
        <f t="shared" si="797"/>
        <v>0</v>
      </c>
      <c r="P2951" s="333"/>
      <c r="Q2951" s="271"/>
      <c r="R2951" s="319"/>
      <c r="S2951" s="335"/>
      <c r="T2951" s="333"/>
      <c r="U2951" s="321"/>
      <c r="V2951" s="345"/>
      <c r="W2951" s="343"/>
      <c r="X2951" s="321"/>
      <c r="Y2951" s="319"/>
      <c r="Z2951" s="319"/>
      <c r="AA2951" s="319"/>
      <c r="AB2951" s="272"/>
      <c r="AC2951" s="272"/>
      <c r="AD2951" s="250">
        <f>AD2950</f>
        <v>0</v>
      </c>
      <c r="AE2951" s="284" t="e">
        <f>VLOOKUP(AD2951,分类参数表!$I$2:$J$10,2,FALSE)</f>
        <v>#N/A</v>
      </c>
      <c r="AF2951" s="285"/>
      <c r="AG2951" s="271"/>
      <c r="AH2951" s="271"/>
      <c r="AI2951" s="271"/>
      <c r="AJ2951" s="271"/>
      <c r="AK2951" s="271"/>
      <c r="AL2951" s="271"/>
      <c r="AM2951" s="294"/>
      <c r="AN2951" s="295" t="e">
        <f t="shared" si="798"/>
        <v>#DIV/0!</v>
      </c>
      <c r="AO2951" s="299"/>
    </row>
    <row r="2952" spans="1:41" s="218" customFormat="1" ht="15" customHeight="1" x14ac:dyDescent="0.15">
      <c r="A2952" s="229"/>
      <c r="B2952" s="230"/>
      <c r="C2952" s="231"/>
      <c r="D2952" s="232">
        <v>1</v>
      </c>
      <c r="E2952" s="233"/>
      <c r="F2952" s="233"/>
      <c r="G2952" s="232"/>
      <c r="H2952" s="234"/>
      <c r="I2952" s="234"/>
      <c r="J2952" s="232"/>
      <c r="K2952" s="233"/>
      <c r="L2952" s="232"/>
      <c r="M2952" s="232"/>
      <c r="N2952" s="232"/>
      <c r="O2952" s="255">
        <f t="shared" si="797"/>
        <v>0</v>
      </c>
      <c r="P2952" s="322">
        <f>SUM(O2952:O2956)</f>
        <v>0</v>
      </c>
      <c r="Q2952" s="264"/>
      <c r="R2952" s="330">
        <f>SUMPRODUCT(Q2952:Q2956+0)</f>
        <v>0</v>
      </c>
      <c r="S2952" s="346" t="e">
        <f>R2952/P2952</f>
        <v>#DIV/0!</v>
      </c>
      <c r="T2952" s="322" t="e">
        <f>LOOKUP(S2952,{0.4,0.45,0.5,0.55,0.6,0.65,0.7,0.75,0.8,0.85,0.9,0.95,1},{0.1,0.175,0.25,0.325,0.4,0.475,0.55,0.625,0.7,0.775,0.85,0.925,1})</f>
        <v>#DIV/0!</v>
      </c>
      <c r="U2952" s="324"/>
      <c r="V2952" s="326"/>
      <c r="W2952" s="328"/>
      <c r="X2952" s="324"/>
      <c r="Y2952" s="330">
        <f>R2952-(V2952/10)-X2952</f>
        <v>0</v>
      </c>
      <c r="Z2952" s="330" t="e">
        <f>Y2952*T2952*AE2952</f>
        <v>#DIV/0!</v>
      </c>
      <c r="AA2952" s="330" t="e">
        <f>U2952-V2952+Z2952</f>
        <v>#DIV/0!</v>
      </c>
      <c r="AB2952" s="265"/>
      <c r="AC2952" s="265"/>
      <c r="AD2952" s="276"/>
      <c r="AE2952" s="277" t="e">
        <f>VLOOKUP(AD2952,分类参数表!$I$2:$J$10,2,FALSE)</f>
        <v>#N/A</v>
      </c>
      <c r="AF2952" s="278"/>
      <c r="AG2952" s="264"/>
      <c r="AH2952" s="264"/>
      <c r="AI2952" s="264"/>
      <c r="AJ2952" s="264"/>
      <c r="AK2952" s="264"/>
      <c r="AL2952" s="264"/>
      <c r="AM2952" s="288"/>
      <c r="AN2952" s="289" t="e">
        <f t="shared" si="798"/>
        <v>#DIV/0!</v>
      </c>
      <c r="AO2952" s="296"/>
    </row>
    <row r="2953" spans="1:41" s="219" customFormat="1" ht="15" customHeight="1" x14ac:dyDescent="0.15">
      <c r="A2953" s="235"/>
      <c r="B2953" s="236">
        <f t="shared" ref="B2953:C2956" si="803">B2952</f>
        <v>0</v>
      </c>
      <c r="C2953" s="237">
        <f t="shared" si="803"/>
        <v>0</v>
      </c>
      <c r="D2953" s="238">
        <f>D2952+1</f>
        <v>2</v>
      </c>
      <c r="E2953" s="238"/>
      <c r="F2953" s="239"/>
      <c r="G2953" s="238"/>
      <c r="H2953" s="240"/>
      <c r="I2953" s="240"/>
      <c r="J2953" s="238"/>
      <c r="K2953" s="238"/>
      <c r="L2953" s="238"/>
      <c r="M2953" s="238"/>
      <c r="N2953" s="238"/>
      <c r="O2953" s="256">
        <f t="shared" si="797"/>
        <v>0</v>
      </c>
      <c r="P2953" s="323"/>
      <c r="Q2953" s="266"/>
      <c r="R2953" s="331"/>
      <c r="S2953" s="347"/>
      <c r="T2953" s="323"/>
      <c r="U2953" s="325"/>
      <c r="V2953" s="327"/>
      <c r="W2953" s="329"/>
      <c r="X2953" s="325"/>
      <c r="Y2953" s="331"/>
      <c r="Z2953" s="331"/>
      <c r="AA2953" s="331"/>
      <c r="AB2953" s="267"/>
      <c r="AC2953" s="267"/>
      <c r="AD2953" s="238">
        <f>AD2952</f>
        <v>0</v>
      </c>
      <c r="AE2953" s="279" t="e">
        <f>VLOOKUP(AD2953,分类参数表!$I$2:$J$10,2,FALSE)</f>
        <v>#N/A</v>
      </c>
      <c r="AF2953" s="280"/>
      <c r="AG2953" s="266"/>
      <c r="AH2953" s="266"/>
      <c r="AI2953" s="266"/>
      <c r="AJ2953" s="266"/>
      <c r="AK2953" s="266"/>
      <c r="AL2953" s="266"/>
      <c r="AM2953" s="290"/>
      <c r="AN2953" s="291" t="e">
        <f t="shared" si="798"/>
        <v>#DIV/0!</v>
      </c>
      <c r="AO2953" s="297"/>
    </row>
    <row r="2954" spans="1:41" s="219" customFormat="1" ht="15" customHeight="1" x14ac:dyDescent="0.15">
      <c r="A2954" s="235"/>
      <c r="B2954" s="236">
        <f t="shared" si="803"/>
        <v>0</v>
      </c>
      <c r="C2954" s="237">
        <f t="shared" si="803"/>
        <v>0</v>
      </c>
      <c r="D2954" s="238">
        <f>D2953+1</f>
        <v>3</v>
      </c>
      <c r="E2954" s="238"/>
      <c r="F2954" s="239"/>
      <c r="G2954" s="238"/>
      <c r="H2954" s="240"/>
      <c r="I2954" s="240"/>
      <c r="J2954" s="238"/>
      <c r="K2954" s="238"/>
      <c r="L2954" s="238"/>
      <c r="M2954" s="238"/>
      <c r="N2954" s="238"/>
      <c r="O2954" s="256">
        <f t="shared" si="797"/>
        <v>0</v>
      </c>
      <c r="P2954" s="323"/>
      <c r="Q2954" s="266"/>
      <c r="R2954" s="331"/>
      <c r="S2954" s="347"/>
      <c r="T2954" s="323"/>
      <c r="U2954" s="325"/>
      <c r="V2954" s="327"/>
      <c r="W2954" s="329"/>
      <c r="X2954" s="325"/>
      <c r="Y2954" s="331"/>
      <c r="Z2954" s="331"/>
      <c r="AA2954" s="331"/>
      <c r="AB2954" s="268"/>
      <c r="AC2954" s="268"/>
      <c r="AD2954" s="238">
        <f>AD2953</f>
        <v>0</v>
      </c>
      <c r="AE2954" s="279" t="e">
        <f>VLOOKUP(AD2954,分类参数表!$I$2:$J$10,2,FALSE)</f>
        <v>#N/A</v>
      </c>
      <c r="AF2954" s="280"/>
      <c r="AG2954" s="266"/>
      <c r="AH2954" s="266"/>
      <c r="AI2954" s="266"/>
      <c r="AJ2954" s="266"/>
      <c r="AK2954" s="266"/>
      <c r="AL2954" s="266"/>
      <c r="AM2954" s="290"/>
      <c r="AN2954" s="291" t="e">
        <f t="shared" si="798"/>
        <v>#DIV/0!</v>
      </c>
      <c r="AO2954" s="297"/>
    </row>
    <row r="2955" spans="1:41" s="219" customFormat="1" ht="15" customHeight="1" x14ac:dyDescent="0.15">
      <c r="A2955" s="235"/>
      <c r="B2955" s="236">
        <f t="shared" si="803"/>
        <v>0</v>
      </c>
      <c r="C2955" s="237">
        <f t="shared" si="803"/>
        <v>0</v>
      </c>
      <c r="D2955" s="238">
        <f>D2954+1</f>
        <v>4</v>
      </c>
      <c r="E2955" s="238"/>
      <c r="F2955" s="239"/>
      <c r="G2955" s="238"/>
      <c r="H2955" s="238"/>
      <c r="I2955" s="238"/>
      <c r="J2955" s="238"/>
      <c r="K2955" s="238"/>
      <c r="L2955" s="238"/>
      <c r="M2955" s="238"/>
      <c r="N2955" s="238"/>
      <c r="O2955" s="256">
        <f t="shared" si="797"/>
        <v>0</v>
      </c>
      <c r="P2955" s="323"/>
      <c r="Q2955" s="266"/>
      <c r="R2955" s="331"/>
      <c r="S2955" s="347"/>
      <c r="T2955" s="323"/>
      <c r="U2955" s="325"/>
      <c r="V2955" s="327"/>
      <c r="W2955" s="329"/>
      <c r="X2955" s="325"/>
      <c r="Y2955" s="331"/>
      <c r="Z2955" s="331"/>
      <c r="AA2955" s="331"/>
      <c r="AB2955" s="267"/>
      <c r="AC2955" s="267"/>
      <c r="AD2955" s="238">
        <f>AD2954</f>
        <v>0</v>
      </c>
      <c r="AE2955" s="279" t="e">
        <f>VLOOKUP(AD2955,分类参数表!$I$2:$J$10,2,FALSE)</f>
        <v>#N/A</v>
      </c>
      <c r="AF2955" s="280"/>
      <c r="AG2955" s="266"/>
      <c r="AH2955" s="266"/>
      <c r="AI2955" s="266"/>
      <c r="AJ2955" s="266"/>
      <c r="AK2955" s="266"/>
      <c r="AL2955" s="266"/>
      <c r="AM2955" s="290"/>
      <c r="AN2955" s="291" t="e">
        <f t="shared" si="798"/>
        <v>#DIV/0!</v>
      </c>
      <c r="AO2955" s="297"/>
    </row>
    <row r="2956" spans="1:41" s="219" customFormat="1" ht="15" customHeight="1" x14ac:dyDescent="0.15">
      <c r="A2956" s="235"/>
      <c r="B2956" s="236">
        <f t="shared" si="803"/>
        <v>0</v>
      </c>
      <c r="C2956" s="237">
        <f t="shared" si="803"/>
        <v>0</v>
      </c>
      <c r="D2956" s="238">
        <f>D2955+1</f>
        <v>5</v>
      </c>
      <c r="E2956" s="238"/>
      <c r="F2956" s="239"/>
      <c r="G2956" s="238"/>
      <c r="H2956" s="238"/>
      <c r="I2956" s="238"/>
      <c r="J2956" s="238"/>
      <c r="K2956" s="238"/>
      <c r="L2956" s="238"/>
      <c r="M2956" s="238"/>
      <c r="N2956" s="238"/>
      <c r="O2956" s="256">
        <f t="shared" si="797"/>
        <v>0</v>
      </c>
      <c r="P2956" s="323"/>
      <c r="Q2956" s="266"/>
      <c r="R2956" s="331"/>
      <c r="S2956" s="347"/>
      <c r="T2956" s="323"/>
      <c r="U2956" s="325"/>
      <c r="V2956" s="327"/>
      <c r="W2956" s="329"/>
      <c r="X2956" s="325"/>
      <c r="Y2956" s="331"/>
      <c r="Z2956" s="331"/>
      <c r="AA2956" s="331"/>
      <c r="AB2956" s="267"/>
      <c r="AC2956" s="267"/>
      <c r="AD2956" s="238">
        <f>AD2955</f>
        <v>0</v>
      </c>
      <c r="AE2956" s="279" t="e">
        <f>VLOOKUP(AD2956,分类参数表!$I$2:$J$10,2,FALSE)</f>
        <v>#N/A</v>
      </c>
      <c r="AF2956" s="280"/>
      <c r="AG2956" s="266"/>
      <c r="AH2956" s="266"/>
      <c r="AI2956" s="266"/>
      <c r="AJ2956" s="266"/>
      <c r="AK2956" s="266"/>
      <c r="AL2956" s="266"/>
      <c r="AM2956" s="290"/>
      <c r="AN2956" s="291" t="e">
        <f t="shared" si="798"/>
        <v>#DIV/0!</v>
      </c>
      <c r="AO2956" s="297"/>
    </row>
    <row r="2957" spans="1:41" x14ac:dyDescent="0.15">
      <c r="A2957" s="253"/>
      <c r="B2957" s="38"/>
      <c r="C2957" s="37"/>
      <c r="D2957" s="38"/>
      <c r="E2957" s="38"/>
      <c r="F2957" s="38"/>
      <c r="G2957" s="38"/>
      <c r="H2957" s="38"/>
      <c r="I2957" s="38"/>
      <c r="J2957" s="38"/>
      <c r="K2957" s="38"/>
      <c r="L2957" s="38"/>
      <c r="M2957" s="38"/>
      <c r="N2957" s="38"/>
      <c r="O2957" s="38"/>
      <c r="P2957" s="38"/>
      <c r="Q2957" s="67"/>
      <c r="R2957" s="38"/>
      <c r="S2957" s="38"/>
      <c r="T2957" s="38"/>
      <c r="U2957" s="38"/>
      <c r="V2957" s="68"/>
      <c r="W2957" s="67"/>
      <c r="X2957" s="38"/>
      <c r="Y2957" s="68"/>
      <c r="Z2957" s="68"/>
      <c r="AA2957" s="68"/>
      <c r="AB2957" s="68"/>
      <c r="AC2957" s="68"/>
      <c r="AD2957" s="38"/>
      <c r="AE2957" s="286"/>
      <c r="AF2957" s="38"/>
      <c r="AG2957" s="38"/>
      <c r="AH2957" s="38"/>
      <c r="AI2957" s="38"/>
      <c r="AJ2957" s="38"/>
      <c r="AK2957" s="38"/>
      <c r="AL2957" s="38"/>
      <c r="AM2957" s="68"/>
      <c r="AN2957" s="90"/>
      <c r="AO2957" s="98"/>
    </row>
    <row r="2958" spans="1:41" s="218" customFormat="1" ht="15" customHeight="1" x14ac:dyDescent="0.15">
      <c r="A2958" s="229"/>
      <c r="B2958" s="230"/>
      <c r="C2958" s="231"/>
      <c r="D2958" s="232">
        <v>1</v>
      </c>
      <c r="E2958" s="233"/>
      <c r="F2958" s="233"/>
      <c r="G2958" s="232"/>
      <c r="H2958" s="234"/>
      <c r="I2958" s="234"/>
      <c r="J2958" s="232"/>
      <c r="K2958" s="233"/>
      <c r="L2958" s="232"/>
      <c r="M2958" s="232"/>
      <c r="N2958" s="232"/>
      <c r="O2958" s="255">
        <f t="shared" ref="O2958:O2982" si="804">N2958*M2958</f>
        <v>0</v>
      </c>
      <c r="P2958" s="322">
        <f>SUM(O2958:O2962)</f>
        <v>0</v>
      </c>
      <c r="Q2958" s="264"/>
      <c r="R2958" s="330">
        <f>SUMPRODUCT(Q2958:Q2962+0)</f>
        <v>0</v>
      </c>
      <c r="S2958" s="346" t="e">
        <f>R2958/P2958</f>
        <v>#DIV/0!</v>
      </c>
      <c r="T2958" s="322" t="e">
        <f>LOOKUP(S2958,{0.4,0.45,0.5,0.55,0.6,0.65,0.7,0.75,0.8,0.85,0.9,0.95,1},{0.1,0.175,0.25,0.325,0.4,0.475,0.55,0.625,0.7,0.775,0.85,0.925,1})</f>
        <v>#DIV/0!</v>
      </c>
      <c r="U2958" s="324"/>
      <c r="V2958" s="326"/>
      <c r="W2958" s="328"/>
      <c r="X2958" s="324"/>
      <c r="Y2958" s="330">
        <f>R2958-(V2958/10)-X2958</f>
        <v>0</v>
      </c>
      <c r="Z2958" s="330" t="e">
        <f>Y2958*T2958*AE2958</f>
        <v>#DIV/0!</v>
      </c>
      <c r="AA2958" s="330" t="e">
        <f>U2958-V2958+Z2958</f>
        <v>#DIV/0!</v>
      </c>
      <c r="AB2958" s="265"/>
      <c r="AC2958" s="265"/>
      <c r="AD2958" s="276"/>
      <c r="AE2958" s="277" t="e">
        <f>VLOOKUP(AD2958,分类参数表!$I$2:$J$10,2,FALSE)</f>
        <v>#N/A</v>
      </c>
      <c r="AF2958" s="278"/>
      <c r="AG2958" s="264"/>
      <c r="AH2958" s="264"/>
      <c r="AI2958" s="264"/>
      <c r="AJ2958" s="264"/>
      <c r="AK2958" s="264"/>
      <c r="AL2958" s="264"/>
      <c r="AM2958" s="288"/>
      <c r="AN2958" s="289" t="e">
        <f t="shared" ref="AN2958:AN2982" si="805">(Q2958-AM2958)/M2958/N2958</f>
        <v>#DIV/0!</v>
      </c>
      <c r="AO2958" s="296"/>
    </row>
    <row r="2959" spans="1:41" s="219" customFormat="1" ht="15" customHeight="1" x14ac:dyDescent="0.15">
      <c r="A2959" s="235"/>
      <c r="B2959" s="236">
        <f t="shared" ref="B2959:C2962" si="806">B2958</f>
        <v>0</v>
      </c>
      <c r="C2959" s="237">
        <f t="shared" si="806"/>
        <v>0</v>
      </c>
      <c r="D2959" s="238">
        <f>D2958+1</f>
        <v>2</v>
      </c>
      <c r="E2959" s="238"/>
      <c r="F2959" s="239"/>
      <c r="G2959" s="238"/>
      <c r="H2959" s="240"/>
      <c r="I2959" s="240"/>
      <c r="J2959" s="238"/>
      <c r="K2959" s="238"/>
      <c r="L2959" s="238"/>
      <c r="M2959" s="238"/>
      <c r="N2959" s="238"/>
      <c r="O2959" s="256">
        <f t="shared" si="804"/>
        <v>0</v>
      </c>
      <c r="P2959" s="323"/>
      <c r="Q2959" s="266"/>
      <c r="R2959" s="331"/>
      <c r="S2959" s="347"/>
      <c r="T2959" s="323"/>
      <c r="U2959" s="325"/>
      <c r="V2959" s="327"/>
      <c r="W2959" s="329"/>
      <c r="X2959" s="325"/>
      <c r="Y2959" s="331"/>
      <c r="Z2959" s="331"/>
      <c r="AA2959" s="331"/>
      <c r="AB2959" s="267"/>
      <c r="AC2959" s="267"/>
      <c r="AD2959" s="238">
        <f>AD2958</f>
        <v>0</v>
      </c>
      <c r="AE2959" s="279" t="e">
        <f>VLOOKUP(AD2959,分类参数表!$I$2:$J$10,2,FALSE)</f>
        <v>#N/A</v>
      </c>
      <c r="AF2959" s="280"/>
      <c r="AG2959" s="266"/>
      <c r="AH2959" s="266"/>
      <c r="AI2959" s="266"/>
      <c r="AJ2959" s="266"/>
      <c r="AK2959" s="266"/>
      <c r="AL2959" s="266"/>
      <c r="AM2959" s="290"/>
      <c r="AN2959" s="291" t="e">
        <f t="shared" si="805"/>
        <v>#DIV/0!</v>
      </c>
      <c r="AO2959" s="297"/>
    </row>
    <row r="2960" spans="1:41" s="219" customFormat="1" ht="15" customHeight="1" x14ac:dyDescent="0.15">
      <c r="A2960" s="235"/>
      <c r="B2960" s="236">
        <f t="shared" si="806"/>
        <v>0</v>
      </c>
      <c r="C2960" s="237">
        <f t="shared" si="806"/>
        <v>0</v>
      </c>
      <c r="D2960" s="238">
        <f>D2959+1</f>
        <v>3</v>
      </c>
      <c r="E2960" s="238"/>
      <c r="F2960" s="239"/>
      <c r="G2960" s="238"/>
      <c r="H2960" s="240"/>
      <c r="I2960" s="240"/>
      <c r="J2960" s="238"/>
      <c r="K2960" s="238"/>
      <c r="L2960" s="238"/>
      <c r="M2960" s="238"/>
      <c r="N2960" s="238"/>
      <c r="O2960" s="256">
        <f t="shared" si="804"/>
        <v>0</v>
      </c>
      <c r="P2960" s="323"/>
      <c r="Q2960" s="266"/>
      <c r="R2960" s="331"/>
      <c r="S2960" s="347"/>
      <c r="T2960" s="323"/>
      <c r="U2960" s="325"/>
      <c r="V2960" s="327"/>
      <c r="W2960" s="329"/>
      <c r="X2960" s="325"/>
      <c r="Y2960" s="331"/>
      <c r="Z2960" s="331"/>
      <c r="AA2960" s="331"/>
      <c r="AB2960" s="268"/>
      <c r="AC2960" s="268"/>
      <c r="AD2960" s="238">
        <f>AD2959</f>
        <v>0</v>
      </c>
      <c r="AE2960" s="279" t="e">
        <f>VLOOKUP(AD2960,分类参数表!$I$2:$J$10,2,FALSE)</f>
        <v>#N/A</v>
      </c>
      <c r="AF2960" s="280"/>
      <c r="AG2960" s="266"/>
      <c r="AH2960" s="266"/>
      <c r="AI2960" s="266"/>
      <c r="AJ2960" s="266"/>
      <c r="AK2960" s="266"/>
      <c r="AL2960" s="266"/>
      <c r="AM2960" s="290"/>
      <c r="AN2960" s="291" t="e">
        <f t="shared" si="805"/>
        <v>#DIV/0!</v>
      </c>
      <c r="AO2960" s="297"/>
    </row>
    <row r="2961" spans="1:41" s="219" customFormat="1" ht="15" customHeight="1" x14ac:dyDescent="0.15">
      <c r="A2961" s="235"/>
      <c r="B2961" s="236">
        <f t="shared" si="806"/>
        <v>0</v>
      </c>
      <c r="C2961" s="237">
        <f t="shared" si="806"/>
        <v>0</v>
      </c>
      <c r="D2961" s="238">
        <f>D2960+1</f>
        <v>4</v>
      </c>
      <c r="E2961" s="238"/>
      <c r="F2961" s="239"/>
      <c r="G2961" s="238"/>
      <c r="H2961" s="238"/>
      <c r="I2961" s="238"/>
      <c r="J2961" s="238"/>
      <c r="K2961" s="238"/>
      <c r="L2961" s="238"/>
      <c r="M2961" s="238"/>
      <c r="N2961" s="238"/>
      <c r="O2961" s="256">
        <f t="shared" si="804"/>
        <v>0</v>
      </c>
      <c r="P2961" s="323"/>
      <c r="Q2961" s="266"/>
      <c r="R2961" s="331"/>
      <c r="S2961" s="347"/>
      <c r="T2961" s="323"/>
      <c r="U2961" s="325"/>
      <c r="V2961" s="327"/>
      <c r="W2961" s="329"/>
      <c r="X2961" s="325"/>
      <c r="Y2961" s="331"/>
      <c r="Z2961" s="331"/>
      <c r="AA2961" s="331"/>
      <c r="AB2961" s="267"/>
      <c r="AC2961" s="267"/>
      <c r="AD2961" s="238">
        <f>AD2960</f>
        <v>0</v>
      </c>
      <c r="AE2961" s="279" t="e">
        <f>VLOOKUP(AD2961,分类参数表!$I$2:$J$10,2,FALSE)</f>
        <v>#N/A</v>
      </c>
      <c r="AF2961" s="280"/>
      <c r="AG2961" s="266"/>
      <c r="AH2961" s="266"/>
      <c r="AI2961" s="266"/>
      <c r="AJ2961" s="266"/>
      <c r="AK2961" s="266"/>
      <c r="AL2961" s="266"/>
      <c r="AM2961" s="290"/>
      <c r="AN2961" s="291" t="e">
        <f t="shared" si="805"/>
        <v>#DIV/0!</v>
      </c>
      <c r="AO2961" s="297"/>
    </row>
    <row r="2962" spans="1:41" s="219" customFormat="1" ht="15" customHeight="1" x14ac:dyDescent="0.15">
      <c r="A2962" s="235"/>
      <c r="B2962" s="236">
        <f t="shared" si="806"/>
        <v>0</v>
      </c>
      <c r="C2962" s="237">
        <f t="shared" si="806"/>
        <v>0</v>
      </c>
      <c r="D2962" s="238">
        <f>D2961+1</f>
        <v>5</v>
      </c>
      <c r="E2962" s="238"/>
      <c r="F2962" s="239"/>
      <c r="G2962" s="238"/>
      <c r="H2962" s="238"/>
      <c r="I2962" s="238"/>
      <c r="J2962" s="238"/>
      <c r="K2962" s="238"/>
      <c r="L2962" s="238"/>
      <c r="M2962" s="238"/>
      <c r="N2962" s="238"/>
      <c r="O2962" s="256">
        <f t="shared" si="804"/>
        <v>0</v>
      </c>
      <c r="P2962" s="323"/>
      <c r="Q2962" s="266"/>
      <c r="R2962" s="331"/>
      <c r="S2962" s="347"/>
      <c r="T2962" s="323"/>
      <c r="U2962" s="325"/>
      <c r="V2962" s="327"/>
      <c r="W2962" s="329"/>
      <c r="X2962" s="325"/>
      <c r="Y2962" s="331"/>
      <c r="Z2962" s="331"/>
      <c r="AA2962" s="331"/>
      <c r="AB2962" s="267"/>
      <c r="AC2962" s="267"/>
      <c r="AD2962" s="238">
        <f>AD2961</f>
        <v>0</v>
      </c>
      <c r="AE2962" s="279" t="e">
        <f>VLOOKUP(AD2962,分类参数表!$I$2:$J$10,2,FALSE)</f>
        <v>#N/A</v>
      </c>
      <c r="AF2962" s="280"/>
      <c r="AG2962" s="266"/>
      <c r="AH2962" s="266"/>
      <c r="AI2962" s="266"/>
      <c r="AJ2962" s="266"/>
      <c r="AK2962" s="266"/>
      <c r="AL2962" s="266"/>
      <c r="AM2962" s="290"/>
      <c r="AN2962" s="291" t="e">
        <f t="shared" si="805"/>
        <v>#DIV/0!</v>
      </c>
      <c r="AO2962" s="297"/>
    </row>
    <row r="2963" spans="1:41" s="220" customFormat="1" ht="15" customHeight="1" x14ac:dyDescent="0.15">
      <c r="A2963" s="241"/>
      <c r="B2963" s="242"/>
      <c r="C2963" s="243"/>
      <c r="D2963" s="244">
        <v>1</v>
      </c>
      <c r="E2963" s="245"/>
      <c r="F2963" s="245"/>
      <c r="G2963" s="244"/>
      <c r="H2963" s="246"/>
      <c r="I2963" s="246"/>
      <c r="J2963" s="244"/>
      <c r="K2963" s="245"/>
      <c r="L2963" s="244"/>
      <c r="M2963" s="244"/>
      <c r="N2963" s="244"/>
      <c r="O2963" s="257">
        <f t="shared" si="804"/>
        <v>0</v>
      </c>
      <c r="P2963" s="332">
        <f>SUM(O2963:O2967)</f>
        <v>0</v>
      </c>
      <c r="Q2963" s="269"/>
      <c r="R2963" s="318">
        <f>SUMPRODUCT(Q2963:Q2967+0)</f>
        <v>0</v>
      </c>
      <c r="S2963" s="334" t="e">
        <f>R2963/P2963</f>
        <v>#DIV/0!</v>
      </c>
      <c r="T2963" s="332" t="e">
        <f>LOOKUP(S2963,{0.4,0.45,0.5,0.55,0.6,0.65,0.7,0.75,0.8,0.85,0.9,0.95,1},{0.1,0.175,0.25,0.325,0.4,0.475,0.55,0.625,0.7,0.775,0.85,0.925,1})</f>
        <v>#DIV/0!</v>
      </c>
      <c r="U2963" s="320"/>
      <c r="V2963" s="344"/>
      <c r="W2963" s="342"/>
      <c r="X2963" s="320"/>
      <c r="Y2963" s="318">
        <f>R2963-(V2963/10)-X2963</f>
        <v>0</v>
      </c>
      <c r="Z2963" s="318" t="e">
        <f>Y2963*T2963*AE2963</f>
        <v>#DIV/0!</v>
      </c>
      <c r="AA2963" s="318" t="e">
        <f>U2963-V2963+Z2963</f>
        <v>#DIV/0!</v>
      </c>
      <c r="AB2963" s="270"/>
      <c r="AC2963" s="270"/>
      <c r="AD2963" s="281"/>
      <c r="AE2963" s="282" t="e">
        <f>VLOOKUP(AD2963,分类参数表!$I$2:$J$10,2,FALSE)</f>
        <v>#N/A</v>
      </c>
      <c r="AF2963" s="283"/>
      <c r="AG2963" s="269"/>
      <c r="AH2963" s="269"/>
      <c r="AI2963" s="269"/>
      <c r="AJ2963" s="269"/>
      <c r="AK2963" s="269"/>
      <c r="AL2963" s="269"/>
      <c r="AM2963" s="292"/>
      <c r="AN2963" s="293" t="e">
        <f t="shared" si="805"/>
        <v>#DIV/0!</v>
      </c>
      <c r="AO2963" s="298"/>
    </row>
    <row r="2964" spans="1:41" s="221" customFormat="1" ht="15" customHeight="1" x14ac:dyDescent="0.15">
      <c r="A2964" s="247"/>
      <c r="B2964" s="248">
        <f t="shared" ref="B2964:C2967" si="807">B2963</f>
        <v>0</v>
      </c>
      <c r="C2964" s="249">
        <f t="shared" si="807"/>
        <v>0</v>
      </c>
      <c r="D2964" s="250">
        <f>D2963+1</f>
        <v>2</v>
      </c>
      <c r="E2964" s="250"/>
      <c r="F2964" s="251"/>
      <c r="G2964" s="250"/>
      <c r="H2964" s="252"/>
      <c r="I2964" s="252"/>
      <c r="J2964" s="250"/>
      <c r="K2964" s="250"/>
      <c r="L2964" s="250"/>
      <c r="M2964" s="250"/>
      <c r="N2964" s="250"/>
      <c r="O2964" s="258">
        <f t="shared" si="804"/>
        <v>0</v>
      </c>
      <c r="P2964" s="333"/>
      <c r="Q2964" s="271"/>
      <c r="R2964" s="319"/>
      <c r="S2964" s="335"/>
      <c r="T2964" s="333"/>
      <c r="U2964" s="321"/>
      <c r="V2964" s="345"/>
      <c r="W2964" s="343"/>
      <c r="X2964" s="321"/>
      <c r="Y2964" s="319"/>
      <c r="Z2964" s="319"/>
      <c r="AA2964" s="319"/>
      <c r="AB2964" s="272"/>
      <c r="AC2964" s="272"/>
      <c r="AD2964" s="250">
        <f>AD2963</f>
        <v>0</v>
      </c>
      <c r="AE2964" s="284" t="e">
        <f>VLOOKUP(AD2964,分类参数表!$I$2:$J$10,2,FALSE)</f>
        <v>#N/A</v>
      </c>
      <c r="AF2964" s="285"/>
      <c r="AG2964" s="271"/>
      <c r="AH2964" s="271"/>
      <c r="AI2964" s="271"/>
      <c r="AJ2964" s="271"/>
      <c r="AK2964" s="271"/>
      <c r="AL2964" s="271"/>
      <c r="AM2964" s="294"/>
      <c r="AN2964" s="295" t="e">
        <f t="shared" si="805"/>
        <v>#DIV/0!</v>
      </c>
      <c r="AO2964" s="299"/>
    </row>
    <row r="2965" spans="1:41" s="221" customFormat="1" ht="15" customHeight="1" x14ac:dyDescent="0.15">
      <c r="A2965" s="247"/>
      <c r="B2965" s="248">
        <f t="shared" si="807"/>
        <v>0</v>
      </c>
      <c r="C2965" s="249">
        <f t="shared" si="807"/>
        <v>0</v>
      </c>
      <c r="D2965" s="250">
        <f>D2964+1</f>
        <v>3</v>
      </c>
      <c r="E2965" s="250"/>
      <c r="F2965" s="251"/>
      <c r="G2965" s="250"/>
      <c r="H2965" s="252"/>
      <c r="I2965" s="252"/>
      <c r="J2965" s="250"/>
      <c r="K2965" s="250"/>
      <c r="L2965" s="250"/>
      <c r="M2965" s="250"/>
      <c r="N2965" s="250"/>
      <c r="O2965" s="258">
        <f t="shared" si="804"/>
        <v>0</v>
      </c>
      <c r="P2965" s="333"/>
      <c r="Q2965" s="271"/>
      <c r="R2965" s="319"/>
      <c r="S2965" s="335"/>
      <c r="T2965" s="333"/>
      <c r="U2965" s="321"/>
      <c r="V2965" s="345"/>
      <c r="W2965" s="343"/>
      <c r="X2965" s="321"/>
      <c r="Y2965" s="319"/>
      <c r="Z2965" s="319"/>
      <c r="AA2965" s="319"/>
      <c r="AB2965" s="273"/>
      <c r="AC2965" s="273"/>
      <c r="AD2965" s="250">
        <f>AD2964</f>
        <v>0</v>
      </c>
      <c r="AE2965" s="284" t="e">
        <f>VLOOKUP(AD2965,分类参数表!$I$2:$J$10,2,FALSE)</f>
        <v>#N/A</v>
      </c>
      <c r="AF2965" s="285"/>
      <c r="AG2965" s="271"/>
      <c r="AH2965" s="271"/>
      <c r="AI2965" s="271"/>
      <c r="AJ2965" s="271"/>
      <c r="AK2965" s="271"/>
      <c r="AL2965" s="271"/>
      <c r="AM2965" s="294"/>
      <c r="AN2965" s="295" t="e">
        <f t="shared" si="805"/>
        <v>#DIV/0!</v>
      </c>
      <c r="AO2965" s="299"/>
    </row>
    <row r="2966" spans="1:41" s="221" customFormat="1" ht="15" customHeight="1" x14ac:dyDescent="0.15">
      <c r="A2966" s="247"/>
      <c r="B2966" s="248">
        <f t="shared" si="807"/>
        <v>0</v>
      </c>
      <c r="C2966" s="249">
        <f t="shared" si="807"/>
        <v>0</v>
      </c>
      <c r="D2966" s="250">
        <f>D2965+1</f>
        <v>4</v>
      </c>
      <c r="E2966" s="250"/>
      <c r="F2966" s="251"/>
      <c r="G2966" s="250"/>
      <c r="H2966" s="250"/>
      <c r="I2966" s="250"/>
      <c r="J2966" s="250"/>
      <c r="K2966" s="250"/>
      <c r="L2966" s="250"/>
      <c r="M2966" s="250"/>
      <c r="N2966" s="250"/>
      <c r="O2966" s="258">
        <f t="shared" si="804"/>
        <v>0</v>
      </c>
      <c r="P2966" s="333"/>
      <c r="Q2966" s="271"/>
      <c r="R2966" s="319"/>
      <c r="S2966" s="335"/>
      <c r="T2966" s="333"/>
      <c r="U2966" s="321"/>
      <c r="V2966" s="345"/>
      <c r="W2966" s="343"/>
      <c r="X2966" s="321"/>
      <c r="Y2966" s="319"/>
      <c r="Z2966" s="319"/>
      <c r="AA2966" s="319"/>
      <c r="AB2966" s="272"/>
      <c r="AC2966" s="272"/>
      <c r="AD2966" s="250">
        <f>AD2965</f>
        <v>0</v>
      </c>
      <c r="AE2966" s="284" t="e">
        <f>VLOOKUP(AD2966,分类参数表!$I$2:$J$10,2,FALSE)</f>
        <v>#N/A</v>
      </c>
      <c r="AF2966" s="285"/>
      <c r="AG2966" s="271"/>
      <c r="AH2966" s="271"/>
      <c r="AI2966" s="271"/>
      <c r="AJ2966" s="271"/>
      <c r="AK2966" s="271"/>
      <c r="AL2966" s="271"/>
      <c r="AM2966" s="294"/>
      <c r="AN2966" s="295" t="e">
        <f t="shared" si="805"/>
        <v>#DIV/0!</v>
      </c>
      <c r="AO2966" s="299"/>
    </row>
    <row r="2967" spans="1:41" s="221" customFormat="1" ht="15" customHeight="1" x14ac:dyDescent="0.15">
      <c r="A2967" s="247"/>
      <c r="B2967" s="248">
        <f t="shared" si="807"/>
        <v>0</v>
      </c>
      <c r="C2967" s="249">
        <f t="shared" si="807"/>
        <v>0</v>
      </c>
      <c r="D2967" s="250">
        <f>D2966+1</f>
        <v>5</v>
      </c>
      <c r="E2967" s="250"/>
      <c r="F2967" s="251"/>
      <c r="G2967" s="250"/>
      <c r="H2967" s="250"/>
      <c r="I2967" s="250"/>
      <c r="J2967" s="250"/>
      <c r="K2967" s="250"/>
      <c r="L2967" s="250"/>
      <c r="M2967" s="250"/>
      <c r="N2967" s="250"/>
      <c r="O2967" s="258">
        <f t="shared" si="804"/>
        <v>0</v>
      </c>
      <c r="P2967" s="333"/>
      <c r="Q2967" s="271"/>
      <c r="R2967" s="319"/>
      <c r="S2967" s="335"/>
      <c r="T2967" s="333"/>
      <c r="U2967" s="321"/>
      <c r="V2967" s="345"/>
      <c r="W2967" s="343"/>
      <c r="X2967" s="321"/>
      <c r="Y2967" s="319"/>
      <c r="Z2967" s="319"/>
      <c r="AA2967" s="319"/>
      <c r="AB2967" s="272"/>
      <c r="AC2967" s="272"/>
      <c r="AD2967" s="250">
        <f>AD2966</f>
        <v>0</v>
      </c>
      <c r="AE2967" s="284" t="e">
        <f>VLOOKUP(AD2967,分类参数表!$I$2:$J$10,2,FALSE)</f>
        <v>#N/A</v>
      </c>
      <c r="AF2967" s="285"/>
      <c r="AG2967" s="271"/>
      <c r="AH2967" s="271"/>
      <c r="AI2967" s="271"/>
      <c r="AJ2967" s="271"/>
      <c r="AK2967" s="271"/>
      <c r="AL2967" s="271"/>
      <c r="AM2967" s="294"/>
      <c r="AN2967" s="295" t="e">
        <f t="shared" si="805"/>
        <v>#DIV/0!</v>
      </c>
      <c r="AO2967" s="299"/>
    </row>
    <row r="2968" spans="1:41" s="218" customFormat="1" ht="15" customHeight="1" x14ac:dyDescent="0.15">
      <c r="A2968" s="229"/>
      <c r="B2968" s="230"/>
      <c r="C2968" s="231"/>
      <c r="D2968" s="232">
        <v>1</v>
      </c>
      <c r="E2968" s="233"/>
      <c r="F2968" s="233"/>
      <c r="G2968" s="232"/>
      <c r="H2968" s="234"/>
      <c r="I2968" s="234"/>
      <c r="J2968" s="232"/>
      <c r="K2968" s="233"/>
      <c r="L2968" s="232"/>
      <c r="M2968" s="232"/>
      <c r="N2968" s="232"/>
      <c r="O2968" s="255">
        <f t="shared" si="804"/>
        <v>0</v>
      </c>
      <c r="P2968" s="322">
        <f>SUM(O2968:O2972)</f>
        <v>0</v>
      </c>
      <c r="Q2968" s="264"/>
      <c r="R2968" s="330">
        <f>SUMPRODUCT(Q2968:Q2972+0)</f>
        <v>0</v>
      </c>
      <c r="S2968" s="346" t="e">
        <f>R2968/P2968</f>
        <v>#DIV/0!</v>
      </c>
      <c r="T2968" s="322" t="e">
        <f>LOOKUP(S2968,{0.4,0.45,0.5,0.55,0.6,0.65,0.7,0.75,0.8,0.85,0.9,0.95,1},{0.1,0.175,0.25,0.325,0.4,0.475,0.55,0.625,0.7,0.775,0.85,0.925,1})</f>
        <v>#DIV/0!</v>
      </c>
      <c r="U2968" s="324"/>
      <c r="V2968" s="326"/>
      <c r="W2968" s="328"/>
      <c r="X2968" s="324"/>
      <c r="Y2968" s="330">
        <f>R2968-(V2968/10)-X2968</f>
        <v>0</v>
      </c>
      <c r="Z2968" s="330" t="e">
        <f>Y2968*T2968*AE2968</f>
        <v>#DIV/0!</v>
      </c>
      <c r="AA2968" s="330" t="e">
        <f>U2968-V2968+Z2968</f>
        <v>#DIV/0!</v>
      </c>
      <c r="AB2968" s="265"/>
      <c r="AC2968" s="265"/>
      <c r="AD2968" s="276"/>
      <c r="AE2968" s="277" t="e">
        <f>VLOOKUP(AD2968,分类参数表!$I$2:$J$10,2,FALSE)</f>
        <v>#N/A</v>
      </c>
      <c r="AF2968" s="278"/>
      <c r="AG2968" s="264"/>
      <c r="AH2968" s="264"/>
      <c r="AI2968" s="264"/>
      <c r="AJ2968" s="264"/>
      <c r="AK2968" s="264"/>
      <c r="AL2968" s="264"/>
      <c r="AM2968" s="288"/>
      <c r="AN2968" s="289" t="e">
        <f t="shared" si="805"/>
        <v>#DIV/0!</v>
      </c>
      <c r="AO2968" s="296"/>
    </row>
    <row r="2969" spans="1:41" s="219" customFormat="1" ht="15" customHeight="1" x14ac:dyDescent="0.15">
      <c r="A2969" s="235"/>
      <c r="B2969" s="236">
        <f t="shared" ref="B2969:C2972" si="808">B2968</f>
        <v>0</v>
      </c>
      <c r="C2969" s="237">
        <f t="shared" si="808"/>
        <v>0</v>
      </c>
      <c r="D2969" s="238">
        <f>D2968+1</f>
        <v>2</v>
      </c>
      <c r="E2969" s="238"/>
      <c r="F2969" s="239"/>
      <c r="G2969" s="238"/>
      <c r="H2969" s="240"/>
      <c r="I2969" s="240"/>
      <c r="J2969" s="238"/>
      <c r="K2969" s="238"/>
      <c r="L2969" s="238"/>
      <c r="M2969" s="238"/>
      <c r="N2969" s="238"/>
      <c r="O2969" s="256">
        <f t="shared" si="804"/>
        <v>0</v>
      </c>
      <c r="P2969" s="323"/>
      <c r="Q2969" s="266"/>
      <c r="R2969" s="331"/>
      <c r="S2969" s="347"/>
      <c r="T2969" s="323"/>
      <c r="U2969" s="325"/>
      <c r="V2969" s="327"/>
      <c r="W2969" s="329"/>
      <c r="X2969" s="325"/>
      <c r="Y2969" s="331"/>
      <c r="Z2969" s="331"/>
      <c r="AA2969" s="331"/>
      <c r="AB2969" s="267"/>
      <c r="AC2969" s="267"/>
      <c r="AD2969" s="238">
        <f>AD2968</f>
        <v>0</v>
      </c>
      <c r="AE2969" s="279" t="e">
        <f>VLOOKUP(AD2969,分类参数表!$I$2:$J$10,2,FALSE)</f>
        <v>#N/A</v>
      </c>
      <c r="AF2969" s="280"/>
      <c r="AG2969" s="266"/>
      <c r="AH2969" s="266"/>
      <c r="AI2969" s="266"/>
      <c r="AJ2969" s="266"/>
      <c r="AK2969" s="266"/>
      <c r="AL2969" s="266"/>
      <c r="AM2969" s="290"/>
      <c r="AN2969" s="291" t="e">
        <f t="shared" si="805"/>
        <v>#DIV/0!</v>
      </c>
      <c r="AO2969" s="297"/>
    </row>
    <row r="2970" spans="1:41" s="219" customFormat="1" ht="15" customHeight="1" x14ac:dyDescent="0.15">
      <c r="A2970" s="235"/>
      <c r="B2970" s="236">
        <f t="shared" si="808"/>
        <v>0</v>
      </c>
      <c r="C2970" s="237">
        <f t="shared" si="808"/>
        <v>0</v>
      </c>
      <c r="D2970" s="238">
        <f>D2969+1</f>
        <v>3</v>
      </c>
      <c r="E2970" s="238"/>
      <c r="F2970" s="239"/>
      <c r="G2970" s="238"/>
      <c r="H2970" s="240"/>
      <c r="I2970" s="240"/>
      <c r="J2970" s="238"/>
      <c r="K2970" s="238"/>
      <c r="L2970" s="238"/>
      <c r="M2970" s="238"/>
      <c r="N2970" s="238"/>
      <c r="O2970" s="256">
        <f t="shared" si="804"/>
        <v>0</v>
      </c>
      <c r="P2970" s="323"/>
      <c r="Q2970" s="266"/>
      <c r="R2970" s="331"/>
      <c r="S2970" s="347"/>
      <c r="T2970" s="323"/>
      <c r="U2970" s="325"/>
      <c r="V2970" s="327"/>
      <c r="W2970" s="329"/>
      <c r="X2970" s="325"/>
      <c r="Y2970" s="331"/>
      <c r="Z2970" s="331"/>
      <c r="AA2970" s="331"/>
      <c r="AB2970" s="268"/>
      <c r="AC2970" s="268"/>
      <c r="AD2970" s="238">
        <f>AD2969</f>
        <v>0</v>
      </c>
      <c r="AE2970" s="279" t="e">
        <f>VLOOKUP(AD2970,分类参数表!$I$2:$J$10,2,FALSE)</f>
        <v>#N/A</v>
      </c>
      <c r="AF2970" s="280"/>
      <c r="AG2970" s="266"/>
      <c r="AH2970" s="266"/>
      <c r="AI2970" s="266"/>
      <c r="AJ2970" s="266"/>
      <c r="AK2970" s="266"/>
      <c r="AL2970" s="266"/>
      <c r="AM2970" s="290"/>
      <c r="AN2970" s="291" t="e">
        <f t="shared" si="805"/>
        <v>#DIV/0!</v>
      </c>
      <c r="AO2970" s="297"/>
    </row>
    <row r="2971" spans="1:41" s="219" customFormat="1" ht="15" customHeight="1" x14ac:dyDescent="0.15">
      <c r="A2971" s="235"/>
      <c r="B2971" s="236">
        <f t="shared" si="808"/>
        <v>0</v>
      </c>
      <c r="C2971" s="237">
        <f t="shared" si="808"/>
        <v>0</v>
      </c>
      <c r="D2971" s="238">
        <f>D2970+1</f>
        <v>4</v>
      </c>
      <c r="E2971" s="238"/>
      <c r="F2971" s="239"/>
      <c r="G2971" s="238"/>
      <c r="H2971" s="238"/>
      <c r="I2971" s="238"/>
      <c r="J2971" s="238"/>
      <c r="K2971" s="238"/>
      <c r="L2971" s="238"/>
      <c r="M2971" s="238"/>
      <c r="N2971" s="238"/>
      <c r="O2971" s="256">
        <f t="shared" si="804"/>
        <v>0</v>
      </c>
      <c r="P2971" s="323"/>
      <c r="Q2971" s="266"/>
      <c r="R2971" s="331"/>
      <c r="S2971" s="347"/>
      <c r="T2971" s="323"/>
      <c r="U2971" s="325"/>
      <c r="V2971" s="327"/>
      <c r="W2971" s="329"/>
      <c r="X2971" s="325"/>
      <c r="Y2971" s="331"/>
      <c r="Z2971" s="331"/>
      <c r="AA2971" s="331"/>
      <c r="AB2971" s="267"/>
      <c r="AC2971" s="267"/>
      <c r="AD2971" s="238">
        <f>AD2970</f>
        <v>0</v>
      </c>
      <c r="AE2971" s="279" t="e">
        <f>VLOOKUP(AD2971,分类参数表!$I$2:$J$10,2,FALSE)</f>
        <v>#N/A</v>
      </c>
      <c r="AF2971" s="280"/>
      <c r="AG2971" s="266"/>
      <c r="AH2971" s="266"/>
      <c r="AI2971" s="266"/>
      <c r="AJ2971" s="266"/>
      <c r="AK2971" s="266"/>
      <c r="AL2971" s="266"/>
      <c r="AM2971" s="290"/>
      <c r="AN2971" s="291" t="e">
        <f t="shared" si="805"/>
        <v>#DIV/0!</v>
      </c>
      <c r="AO2971" s="297"/>
    </row>
    <row r="2972" spans="1:41" s="219" customFormat="1" ht="15" customHeight="1" x14ac:dyDescent="0.15">
      <c r="A2972" s="235"/>
      <c r="B2972" s="236">
        <f t="shared" si="808"/>
        <v>0</v>
      </c>
      <c r="C2972" s="237">
        <f t="shared" si="808"/>
        <v>0</v>
      </c>
      <c r="D2972" s="238">
        <f>D2971+1</f>
        <v>5</v>
      </c>
      <c r="E2972" s="238"/>
      <c r="F2972" s="239"/>
      <c r="G2972" s="238"/>
      <c r="H2972" s="238"/>
      <c r="I2972" s="238"/>
      <c r="J2972" s="238"/>
      <c r="K2972" s="238"/>
      <c r="L2972" s="238"/>
      <c r="M2972" s="238"/>
      <c r="N2972" s="238"/>
      <c r="O2972" s="256">
        <f t="shared" si="804"/>
        <v>0</v>
      </c>
      <c r="P2972" s="323"/>
      <c r="Q2972" s="266"/>
      <c r="R2972" s="331"/>
      <c r="S2972" s="347"/>
      <c r="T2972" s="323"/>
      <c r="U2972" s="325"/>
      <c r="V2972" s="327"/>
      <c r="W2972" s="329"/>
      <c r="X2972" s="325"/>
      <c r="Y2972" s="331"/>
      <c r="Z2972" s="331"/>
      <c r="AA2972" s="331"/>
      <c r="AB2972" s="267"/>
      <c r="AC2972" s="267"/>
      <c r="AD2972" s="238">
        <f>AD2971</f>
        <v>0</v>
      </c>
      <c r="AE2972" s="279" t="e">
        <f>VLOOKUP(AD2972,分类参数表!$I$2:$J$10,2,FALSE)</f>
        <v>#N/A</v>
      </c>
      <c r="AF2972" s="280"/>
      <c r="AG2972" s="266"/>
      <c r="AH2972" s="266"/>
      <c r="AI2972" s="266"/>
      <c r="AJ2972" s="266"/>
      <c r="AK2972" s="266"/>
      <c r="AL2972" s="266"/>
      <c r="AM2972" s="290"/>
      <c r="AN2972" s="291" t="e">
        <f t="shared" si="805"/>
        <v>#DIV/0!</v>
      </c>
      <c r="AO2972" s="297"/>
    </row>
    <row r="2973" spans="1:41" s="220" customFormat="1" ht="15" customHeight="1" x14ac:dyDescent="0.15">
      <c r="A2973" s="241"/>
      <c r="B2973" s="242"/>
      <c r="C2973" s="243"/>
      <c r="D2973" s="244">
        <v>1</v>
      </c>
      <c r="E2973" s="245"/>
      <c r="F2973" s="245"/>
      <c r="G2973" s="244"/>
      <c r="H2973" s="246"/>
      <c r="I2973" s="246"/>
      <c r="J2973" s="244"/>
      <c r="K2973" s="245"/>
      <c r="L2973" s="244"/>
      <c r="M2973" s="244"/>
      <c r="N2973" s="244"/>
      <c r="O2973" s="257">
        <f t="shared" si="804"/>
        <v>0</v>
      </c>
      <c r="P2973" s="332">
        <f>SUM(O2973:O2977)</f>
        <v>0</v>
      </c>
      <c r="Q2973" s="269"/>
      <c r="R2973" s="318">
        <f>SUMPRODUCT(Q2973:Q2977+0)</f>
        <v>0</v>
      </c>
      <c r="S2973" s="334" t="e">
        <f>R2973/P2973</f>
        <v>#DIV/0!</v>
      </c>
      <c r="T2973" s="332" t="e">
        <f>LOOKUP(S2973,{0.4,0.45,0.5,0.55,0.6,0.65,0.7,0.75,0.8,0.85,0.9,0.95,1},{0.1,0.175,0.25,0.325,0.4,0.475,0.55,0.625,0.7,0.775,0.85,0.925,1})</f>
        <v>#DIV/0!</v>
      </c>
      <c r="U2973" s="320"/>
      <c r="V2973" s="344"/>
      <c r="W2973" s="342"/>
      <c r="X2973" s="320"/>
      <c r="Y2973" s="318">
        <f>R2973-(V2973/10)-X2973</f>
        <v>0</v>
      </c>
      <c r="Z2973" s="318" t="e">
        <f>Y2973*T2973*AE2973</f>
        <v>#DIV/0!</v>
      </c>
      <c r="AA2973" s="318" t="e">
        <f>U2973-V2973+Z2973</f>
        <v>#DIV/0!</v>
      </c>
      <c r="AB2973" s="270"/>
      <c r="AC2973" s="270"/>
      <c r="AD2973" s="281"/>
      <c r="AE2973" s="282" t="e">
        <f>VLOOKUP(AD2973,分类参数表!$I$2:$J$10,2,FALSE)</f>
        <v>#N/A</v>
      </c>
      <c r="AF2973" s="283"/>
      <c r="AG2973" s="269"/>
      <c r="AH2973" s="269"/>
      <c r="AI2973" s="269"/>
      <c r="AJ2973" s="269"/>
      <c r="AK2973" s="269"/>
      <c r="AL2973" s="269"/>
      <c r="AM2973" s="292"/>
      <c r="AN2973" s="293" t="e">
        <f t="shared" si="805"/>
        <v>#DIV/0!</v>
      </c>
      <c r="AO2973" s="298"/>
    </row>
    <row r="2974" spans="1:41" s="221" customFormat="1" ht="15" customHeight="1" x14ac:dyDescent="0.15">
      <c r="A2974" s="247"/>
      <c r="B2974" s="248">
        <f t="shared" ref="B2974:C2977" si="809">B2973</f>
        <v>0</v>
      </c>
      <c r="C2974" s="249">
        <f t="shared" si="809"/>
        <v>0</v>
      </c>
      <c r="D2974" s="250">
        <f>D2973+1</f>
        <v>2</v>
      </c>
      <c r="E2974" s="250"/>
      <c r="F2974" s="251"/>
      <c r="G2974" s="250"/>
      <c r="H2974" s="252"/>
      <c r="I2974" s="252"/>
      <c r="J2974" s="250"/>
      <c r="K2974" s="250"/>
      <c r="L2974" s="250"/>
      <c r="M2974" s="250"/>
      <c r="N2974" s="250"/>
      <c r="O2974" s="258">
        <f t="shared" si="804"/>
        <v>0</v>
      </c>
      <c r="P2974" s="333"/>
      <c r="Q2974" s="271"/>
      <c r="R2974" s="319"/>
      <c r="S2974" s="335"/>
      <c r="T2974" s="333"/>
      <c r="U2974" s="321"/>
      <c r="V2974" s="345"/>
      <c r="W2974" s="343"/>
      <c r="X2974" s="321"/>
      <c r="Y2974" s="319"/>
      <c r="Z2974" s="319"/>
      <c r="AA2974" s="319"/>
      <c r="AB2974" s="272"/>
      <c r="AC2974" s="272"/>
      <c r="AD2974" s="250">
        <f>AD2973</f>
        <v>0</v>
      </c>
      <c r="AE2974" s="284" t="e">
        <f>VLOOKUP(AD2974,分类参数表!$I$2:$J$10,2,FALSE)</f>
        <v>#N/A</v>
      </c>
      <c r="AF2974" s="285"/>
      <c r="AG2974" s="271"/>
      <c r="AH2974" s="271"/>
      <c r="AI2974" s="271"/>
      <c r="AJ2974" s="271"/>
      <c r="AK2974" s="271"/>
      <c r="AL2974" s="271"/>
      <c r="AM2974" s="294"/>
      <c r="AN2974" s="295" t="e">
        <f t="shared" si="805"/>
        <v>#DIV/0!</v>
      </c>
      <c r="AO2974" s="299"/>
    </row>
    <row r="2975" spans="1:41" s="221" customFormat="1" ht="15" customHeight="1" x14ac:dyDescent="0.15">
      <c r="A2975" s="247"/>
      <c r="B2975" s="248">
        <f t="shared" si="809"/>
        <v>0</v>
      </c>
      <c r="C2975" s="249">
        <f t="shared" si="809"/>
        <v>0</v>
      </c>
      <c r="D2975" s="250">
        <f>D2974+1</f>
        <v>3</v>
      </c>
      <c r="E2975" s="250"/>
      <c r="F2975" s="251"/>
      <c r="G2975" s="250"/>
      <c r="H2975" s="252"/>
      <c r="I2975" s="252"/>
      <c r="J2975" s="250"/>
      <c r="K2975" s="250"/>
      <c r="L2975" s="250"/>
      <c r="M2975" s="250"/>
      <c r="N2975" s="250"/>
      <c r="O2975" s="258">
        <f t="shared" si="804"/>
        <v>0</v>
      </c>
      <c r="P2975" s="333"/>
      <c r="Q2975" s="271"/>
      <c r="R2975" s="319"/>
      <c r="S2975" s="335"/>
      <c r="T2975" s="333"/>
      <c r="U2975" s="321"/>
      <c r="V2975" s="345"/>
      <c r="W2975" s="343"/>
      <c r="X2975" s="321"/>
      <c r="Y2975" s="319"/>
      <c r="Z2975" s="319"/>
      <c r="AA2975" s="319"/>
      <c r="AB2975" s="273"/>
      <c r="AC2975" s="273"/>
      <c r="AD2975" s="250">
        <f>AD2974</f>
        <v>0</v>
      </c>
      <c r="AE2975" s="284" t="e">
        <f>VLOOKUP(AD2975,分类参数表!$I$2:$J$10,2,FALSE)</f>
        <v>#N/A</v>
      </c>
      <c r="AF2975" s="285"/>
      <c r="AG2975" s="271"/>
      <c r="AH2975" s="271"/>
      <c r="AI2975" s="271"/>
      <c r="AJ2975" s="271"/>
      <c r="AK2975" s="271"/>
      <c r="AL2975" s="271"/>
      <c r="AM2975" s="294"/>
      <c r="AN2975" s="295" t="e">
        <f t="shared" si="805"/>
        <v>#DIV/0!</v>
      </c>
      <c r="AO2975" s="299"/>
    </row>
    <row r="2976" spans="1:41" s="221" customFormat="1" ht="15" customHeight="1" x14ac:dyDescent="0.15">
      <c r="A2976" s="247"/>
      <c r="B2976" s="248">
        <f t="shared" si="809"/>
        <v>0</v>
      </c>
      <c r="C2976" s="249">
        <f t="shared" si="809"/>
        <v>0</v>
      </c>
      <c r="D2976" s="250">
        <f>D2975+1</f>
        <v>4</v>
      </c>
      <c r="E2976" s="250"/>
      <c r="F2976" s="251"/>
      <c r="G2976" s="250"/>
      <c r="H2976" s="250"/>
      <c r="I2976" s="250"/>
      <c r="J2976" s="250"/>
      <c r="K2976" s="250"/>
      <c r="L2976" s="250"/>
      <c r="M2976" s="250"/>
      <c r="N2976" s="250"/>
      <c r="O2976" s="258">
        <f t="shared" si="804"/>
        <v>0</v>
      </c>
      <c r="P2976" s="333"/>
      <c r="Q2976" s="271"/>
      <c r="R2976" s="319"/>
      <c r="S2976" s="335"/>
      <c r="T2976" s="333"/>
      <c r="U2976" s="321"/>
      <c r="V2976" s="345"/>
      <c r="W2976" s="343"/>
      <c r="X2976" s="321"/>
      <c r="Y2976" s="319"/>
      <c r="Z2976" s="319"/>
      <c r="AA2976" s="319"/>
      <c r="AB2976" s="272"/>
      <c r="AC2976" s="272"/>
      <c r="AD2976" s="250">
        <f>AD2975</f>
        <v>0</v>
      </c>
      <c r="AE2976" s="284" t="e">
        <f>VLOOKUP(AD2976,分类参数表!$I$2:$J$10,2,FALSE)</f>
        <v>#N/A</v>
      </c>
      <c r="AF2976" s="285"/>
      <c r="AG2976" s="271"/>
      <c r="AH2976" s="271"/>
      <c r="AI2976" s="271"/>
      <c r="AJ2976" s="271"/>
      <c r="AK2976" s="271"/>
      <c r="AL2976" s="271"/>
      <c r="AM2976" s="294"/>
      <c r="AN2976" s="295" t="e">
        <f t="shared" si="805"/>
        <v>#DIV/0!</v>
      </c>
      <c r="AO2976" s="299"/>
    </row>
    <row r="2977" spans="1:41" s="221" customFormat="1" ht="15" customHeight="1" x14ac:dyDescent="0.15">
      <c r="A2977" s="247"/>
      <c r="B2977" s="248">
        <f t="shared" si="809"/>
        <v>0</v>
      </c>
      <c r="C2977" s="249">
        <f t="shared" si="809"/>
        <v>0</v>
      </c>
      <c r="D2977" s="250">
        <f>D2976+1</f>
        <v>5</v>
      </c>
      <c r="E2977" s="250"/>
      <c r="F2977" s="251"/>
      <c r="G2977" s="250"/>
      <c r="H2977" s="250"/>
      <c r="I2977" s="250"/>
      <c r="J2977" s="250"/>
      <c r="K2977" s="250"/>
      <c r="L2977" s="250"/>
      <c r="M2977" s="250"/>
      <c r="N2977" s="250"/>
      <c r="O2977" s="258">
        <f t="shared" si="804"/>
        <v>0</v>
      </c>
      <c r="P2977" s="333"/>
      <c r="Q2977" s="271"/>
      <c r="R2977" s="319"/>
      <c r="S2977" s="335"/>
      <c r="T2977" s="333"/>
      <c r="U2977" s="321"/>
      <c r="V2977" s="345"/>
      <c r="W2977" s="343"/>
      <c r="X2977" s="321"/>
      <c r="Y2977" s="319"/>
      <c r="Z2977" s="319"/>
      <c r="AA2977" s="319"/>
      <c r="AB2977" s="272"/>
      <c r="AC2977" s="272"/>
      <c r="AD2977" s="250">
        <f>AD2976</f>
        <v>0</v>
      </c>
      <c r="AE2977" s="284" t="e">
        <f>VLOOKUP(AD2977,分类参数表!$I$2:$J$10,2,FALSE)</f>
        <v>#N/A</v>
      </c>
      <c r="AF2977" s="285"/>
      <c r="AG2977" s="271"/>
      <c r="AH2977" s="271"/>
      <c r="AI2977" s="271"/>
      <c r="AJ2977" s="271"/>
      <c r="AK2977" s="271"/>
      <c r="AL2977" s="271"/>
      <c r="AM2977" s="294"/>
      <c r="AN2977" s="295" t="e">
        <f t="shared" si="805"/>
        <v>#DIV/0!</v>
      </c>
      <c r="AO2977" s="299"/>
    </row>
    <row r="2978" spans="1:41" s="218" customFormat="1" ht="15" customHeight="1" x14ac:dyDescent="0.15">
      <c r="A2978" s="229"/>
      <c r="B2978" s="230"/>
      <c r="C2978" s="231"/>
      <c r="D2978" s="232">
        <v>1</v>
      </c>
      <c r="E2978" s="233"/>
      <c r="F2978" s="233"/>
      <c r="G2978" s="232"/>
      <c r="H2978" s="234"/>
      <c r="I2978" s="234"/>
      <c r="J2978" s="232"/>
      <c r="K2978" s="233"/>
      <c r="L2978" s="232"/>
      <c r="M2978" s="232"/>
      <c r="N2978" s="232"/>
      <c r="O2978" s="255">
        <f t="shared" si="804"/>
        <v>0</v>
      </c>
      <c r="P2978" s="322">
        <f>SUM(O2978:O2982)</f>
        <v>0</v>
      </c>
      <c r="Q2978" s="264"/>
      <c r="R2978" s="330">
        <f>SUMPRODUCT(Q2978:Q2982+0)</f>
        <v>0</v>
      </c>
      <c r="S2978" s="346" t="e">
        <f>R2978/P2978</f>
        <v>#DIV/0!</v>
      </c>
      <c r="T2978" s="322" t="e">
        <f>LOOKUP(S2978,{0.4,0.45,0.5,0.55,0.6,0.65,0.7,0.75,0.8,0.85,0.9,0.95,1},{0.1,0.175,0.25,0.325,0.4,0.475,0.55,0.625,0.7,0.775,0.85,0.925,1})</f>
        <v>#DIV/0!</v>
      </c>
      <c r="U2978" s="324"/>
      <c r="V2978" s="326"/>
      <c r="W2978" s="328"/>
      <c r="X2978" s="324"/>
      <c r="Y2978" s="330">
        <f>R2978-(V2978/10)-X2978</f>
        <v>0</v>
      </c>
      <c r="Z2978" s="330" t="e">
        <f>Y2978*T2978*AE2978</f>
        <v>#DIV/0!</v>
      </c>
      <c r="AA2978" s="330" t="e">
        <f>U2978-V2978+Z2978</f>
        <v>#DIV/0!</v>
      </c>
      <c r="AB2978" s="265"/>
      <c r="AC2978" s="265"/>
      <c r="AD2978" s="276"/>
      <c r="AE2978" s="277" t="e">
        <f>VLOOKUP(AD2978,分类参数表!$I$2:$J$10,2,FALSE)</f>
        <v>#N/A</v>
      </c>
      <c r="AF2978" s="278"/>
      <c r="AG2978" s="264"/>
      <c r="AH2978" s="264"/>
      <c r="AI2978" s="264"/>
      <c r="AJ2978" s="264"/>
      <c r="AK2978" s="264"/>
      <c r="AL2978" s="264"/>
      <c r="AM2978" s="288"/>
      <c r="AN2978" s="289" t="e">
        <f t="shared" si="805"/>
        <v>#DIV/0!</v>
      </c>
      <c r="AO2978" s="296"/>
    </row>
    <row r="2979" spans="1:41" s="219" customFormat="1" ht="15" customHeight="1" x14ac:dyDescent="0.15">
      <c r="A2979" s="235"/>
      <c r="B2979" s="236">
        <f t="shared" ref="B2979:C2982" si="810">B2978</f>
        <v>0</v>
      </c>
      <c r="C2979" s="237">
        <f t="shared" si="810"/>
        <v>0</v>
      </c>
      <c r="D2979" s="238">
        <f>D2978+1</f>
        <v>2</v>
      </c>
      <c r="E2979" s="238"/>
      <c r="F2979" s="239"/>
      <c r="G2979" s="238"/>
      <c r="H2979" s="240"/>
      <c r="I2979" s="240"/>
      <c r="J2979" s="238"/>
      <c r="K2979" s="238"/>
      <c r="L2979" s="238"/>
      <c r="M2979" s="238"/>
      <c r="N2979" s="238"/>
      <c r="O2979" s="256">
        <f t="shared" si="804"/>
        <v>0</v>
      </c>
      <c r="P2979" s="323"/>
      <c r="Q2979" s="266"/>
      <c r="R2979" s="331"/>
      <c r="S2979" s="347"/>
      <c r="T2979" s="323"/>
      <c r="U2979" s="325"/>
      <c r="V2979" s="327"/>
      <c r="W2979" s="329"/>
      <c r="X2979" s="325"/>
      <c r="Y2979" s="331"/>
      <c r="Z2979" s="331"/>
      <c r="AA2979" s="331"/>
      <c r="AB2979" s="267"/>
      <c r="AC2979" s="267"/>
      <c r="AD2979" s="238">
        <f>AD2978</f>
        <v>0</v>
      </c>
      <c r="AE2979" s="279" t="e">
        <f>VLOOKUP(AD2979,分类参数表!$I$2:$J$10,2,FALSE)</f>
        <v>#N/A</v>
      </c>
      <c r="AF2979" s="280"/>
      <c r="AG2979" s="266"/>
      <c r="AH2979" s="266"/>
      <c r="AI2979" s="266"/>
      <c r="AJ2979" s="266"/>
      <c r="AK2979" s="266"/>
      <c r="AL2979" s="266"/>
      <c r="AM2979" s="290"/>
      <c r="AN2979" s="291" t="e">
        <f t="shared" si="805"/>
        <v>#DIV/0!</v>
      </c>
      <c r="AO2979" s="297"/>
    </row>
    <row r="2980" spans="1:41" s="219" customFormat="1" ht="15" customHeight="1" x14ac:dyDescent="0.15">
      <c r="A2980" s="235"/>
      <c r="B2980" s="236">
        <f t="shared" si="810"/>
        <v>0</v>
      </c>
      <c r="C2980" s="237">
        <f t="shared" si="810"/>
        <v>0</v>
      </c>
      <c r="D2980" s="238">
        <f>D2979+1</f>
        <v>3</v>
      </c>
      <c r="E2980" s="238"/>
      <c r="F2980" s="239"/>
      <c r="G2980" s="238"/>
      <c r="H2980" s="240"/>
      <c r="I2980" s="240"/>
      <c r="J2980" s="238"/>
      <c r="K2980" s="238"/>
      <c r="L2980" s="238"/>
      <c r="M2980" s="238"/>
      <c r="N2980" s="238"/>
      <c r="O2980" s="256">
        <f t="shared" si="804"/>
        <v>0</v>
      </c>
      <c r="P2980" s="323"/>
      <c r="Q2980" s="266"/>
      <c r="R2980" s="331"/>
      <c r="S2980" s="347"/>
      <c r="T2980" s="323"/>
      <c r="U2980" s="325"/>
      <c r="V2980" s="327"/>
      <c r="W2980" s="329"/>
      <c r="X2980" s="325"/>
      <c r="Y2980" s="331"/>
      <c r="Z2980" s="331"/>
      <c r="AA2980" s="331"/>
      <c r="AB2980" s="268"/>
      <c r="AC2980" s="268"/>
      <c r="AD2980" s="238">
        <f>AD2979</f>
        <v>0</v>
      </c>
      <c r="AE2980" s="279" t="e">
        <f>VLOOKUP(AD2980,分类参数表!$I$2:$J$10,2,FALSE)</f>
        <v>#N/A</v>
      </c>
      <c r="AF2980" s="280"/>
      <c r="AG2980" s="266"/>
      <c r="AH2980" s="266"/>
      <c r="AI2980" s="266"/>
      <c r="AJ2980" s="266"/>
      <c r="AK2980" s="266"/>
      <c r="AL2980" s="266"/>
      <c r="AM2980" s="290"/>
      <c r="AN2980" s="291" t="e">
        <f t="shared" si="805"/>
        <v>#DIV/0!</v>
      </c>
      <c r="AO2980" s="297"/>
    </row>
    <row r="2981" spans="1:41" s="219" customFormat="1" ht="15" customHeight="1" x14ac:dyDescent="0.15">
      <c r="A2981" s="235"/>
      <c r="B2981" s="236">
        <f t="shared" si="810"/>
        <v>0</v>
      </c>
      <c r="C2981" s="237">
        <f t="shared" si="810"/>
        <v>0</v>
      </c>
      <c r="D2981" s="238">
        <f>D2980+1</f>
        <v>4</v>
      </c>
      <c r="E2981" s="238"/>
      <c r="F2981" s="239"/>
      <c r="G2981" s="238"/>
      <c r="H2981" s="238"/>
      <c r="I2981" s="238"/>
      <c r="J2981" s="238"/>
      <c r="K2981" s="238"/>
      <c r="L2981" s="238"/>
      <c r="M2981" s="238"/>
      <c r="N2981" s="238"/>
      <c r="O2981" s="256">
        <f t="shared" si="804"/>
        <v>0</v>
      </c>
      <c r="P2981" s="323"/>
      <c r="Q2981" s="266"/>
      <c r="R2981" s="331"/>
      <c r="S2981" s="347"/>
      <c r="T2981" s="323"/>
      <c r="U2981" s="325"/>
      <c r="V2981" s="327"/>
      <c r="W2981" s="329"/>
      <c r="X2981" s="325"/>
      <c r="Y2981" s="331"/>
      <c r="Z2981" s="331"/>
      <c r="AA2981" s="331"/>
      <c r="AB2981" s="267"/>
      <c r="AC2981" s="267"/>
      <c r="AD2981" s="238">
        <f>AD2980</f>
        <v>0</v>
      </c>
      <c r="AE2981" s="279" t="e">
        <f>VLOOKUP(AD2981,分类参数表!$I$2:$J$10,2,FALSE)</f>
        <v>#N/A</v>
      </c>
      <c r="AF2981" s="280"/>
      <c r="AG2981" s="266"/>
      <c r="AH2981" s="266"/>
      <c r="AI2981" s="266"/>
      <c r="AJ2981" s="266"/>
      <c r="AK2981" s="266"/>
      <c r="AL2981" s="266"/>
      <c r="AM2981" s="290"/>
      <c r="AN2981" s="291" t="e">
        <f t="shared" si="805"/>
        <v>#DIV/0!</v>
      </c>
      <c r="AO2981" s="297"/>
    </row>
    <row r="2982" spans="1:41" s="219" customFormat="1" ht="15" customHeight="1" x14ac:dyDescent="0.15">
      <c r="A2982" s="235"/>
      <c r="B2982" s="236">
        <f t="shared" si="810"/>
        <v>0</v>
      </c>
      <c r="C2982" s="237">
        <f t="shared" si="810"/>
        <v>0</v>
      </c>
      <c r="D2982" s="238">
        <f>D2981+1</f>
        <v>5</v>
      </c>
      <c r="E2982" s="238"/>
      <c r="F2982" s="239"/>
      <c r="G2982" s="238"/>
      <c r="H2982" s="238"/>
      <c r="I2982" s="238"/>
      <c r="J2982" s="238"/>
      <c r="K2982" s="238"/>
      <c r="L2982" s="238"/>
      <c r="M2982" s="238"/>
      <c r="N2982" s="238"/>
      <c r="O2982" s="256">
        <f t="shared" si="804"/>
        <v>0</v>
      </c>
      <c r="P2982" s="323"/>
      <c r="Q2982" s="266"/>
      <c r="R2982" s="331"/>
      <c r="S2982" s="347"/>
      <c r="T2982" s="323"/>
      <c r="U2982" s="325"/>
      <c r="V2982" s="327"/>
      <c r="W2982" s="329"/>
      <c r="X2982" s="325"/>
      <c r="Y2982" s="331"/>
      <c r="Z2982" s="331"/>
      <c r="AA2982" s="331"/>
      <c r="AB2982" s="267"/>
      <c r="AC2982" s="267"/>
      <c r="AD2982" s="238">
        <f>AD2981</f>
        <v>0</v>
      </c>
      <c r="AE2982" s="279" t="e">
        <f>VLOOKUP(AD2982,分类参数表!$I$2:$J$10,2,FALSE)</f>
        <v>#N/A</v>
      </c>
      <c r="AF2982" s="280"/>
      <c r="AG2982" s="266"/>
      <c r="AH2982" s="266"/>
      <c r="AI2982" s="266"/>
      <c r="AJ2982" s="266"/>
      <c r="AK2982" s="266"/>
      <c r="AL2982" s="266"/>
      <c r="AM2982" s="290"/>
      <c r="AN2982" s="291" t="e">
        <f t="shared" si="805"/>
        <v>#DIV/0!</v>
      </c>
      <c r="AO2982" s="297"/>
    </row>
    <row r="2983" spans="1:41" x14ac:dyDescent="0.15">
      <c r="A2983" s="253"/>
      <c r="B2983" s="38"/>
      <c r="C2983" s="37"/>
      <c r="D2983" s="38"/>
      <c r="E2983" s="38"/>
      <c r="F2983" s="38"/>
      <c r="G2983" s="38"/>
      <c r="H2983" s="38"/>
      <c r="I2983" s="38"/>
      <c r="J2983" s="38"/>
      <c r="K2983" s="38"/>
      <c r="L2983" s="38"/>
      <c r="M2983" s="38"/>
      <c r="N2983" s="38"/>
      <c r="O2983" s="38"/>
      <c r="P2983" s="38"/>
      <c r="Q2983" s="67"/>
      <c r="R2983" s="38"/>
      <c r="S2983" s="38"/>
      <c r="T2983" s="38"/>
      <c r="U2983" s="38"/>
      <c r="V2983" s="68"/>
      <c r="W2983" s="67"/>
      <c r="X2983" s="38"/>
      <c r="Y2983" s="68"/>
      <c r="Z2983" s="68"/>
      <c r="AA2983" s="68"/>
      <c r="AB2983" s="68"/>
      <c r="AC2983" s="68"/>
      <c r="AD2983" s="38"/>
      <c r="AE2983" s="286"/>
      <c r="AF2983" s="38"/>
      <c r="AG2983" s="38"/>
      <c r="AH2983" s="38"/>
      <c r="AI2983" s="38"/>
      <c r="AJ2983" s="38"/>
      <c r="AK2983" s="38"/>
      <c r="AL2983" s="38"/>
      <c r="AM2983" s="68"/>
      <c r="AN2983" s="90"/>
      <c r="AO2983" s="98"/>
    </row>
    <row r="2984" spans="1:41" s="218" customFormat="1" ht="15" customHeight="1" x14ac:dyDescent="0.15">
      <c r="A2984" s="229"/>
      <c r="B2984" s="230"/>
      <c r="C2984" s="231"/>
      <c r="D2984" s="232">
        <v>1</v>
      </c>
      <c r="E2984" s="233"/>
      <c r="F2984" s="233"/>
      <c r="G2984" s="232"/>
      <c r="H2984" s="234"/>
      <c r="I2984" s="234"/>
      <c r="J2984" s="232"/>
      <c r="K2984" s="233"/>
      <c r="L2984" s="232"/>
      <c r="M2984" s="232"/>
      <c r="N2984" s="232"/>
      <c r="O2984" s="255">
        <f t="shared" ref="O2984:O3008" si="811">N2984*M2984</f>
        <v>0</v>
      </c>
      <c r="P2984" s="322">
        <f>SUM(O2984:O2988)</f>
        <v>0</v>
      </c>
      <c r="Q2984" s="264"/>
      <c r="R2984" s="330">
        <f>SUMPRODUCT(Q2984:Q2988+0)</f>
        <v>0</v>
      </c>
      <c r="S2984" s="346" t="e">
        <f>R2984/P2984</f>
        <v>#DIV/0!</v>
      </c>
      <c r="T2984" s="322" t="e">
        <f>LOOKUP(S2984,{0.4,0.45,0.5,0.55,0.6,0.65,0.7,0.75,0.8,0.85,0.9,0.95,1},{0.1,0.175,0.25,0.325,0.4,0.475,0.55,0.625,0.7,0.775,0.85,0.925,1})</f>
        <v>#DIV/0!</v>
      </c>
      <c r="U2984" s="324"/>
      <c r="V2984" s="326"/>
      <c r="W2984" s="328"/>
      <c r="X2984" s="324"/>
      <c r="Y2984" s="330">
        <f>R2984-(V2984/10)-X2984</f>
        <v>0</v>
      </c>
      <c r="Z2984" s="330" t="e">
        <f>Y2984*T2984*AE2984</f>
        <v>#DIV/0!</v>
      </c>
      <c r="AA2984" s="330" t="e">
        <f>U2984-V2984+Z2984</f>
        <v>#DIV/0!</v>
      </c>
      <c r="AB2984" s="265"/>
      <c r="AC2984" s="265"/>
      <c r="AD2984" s="276"/>
      <c r="AE2984" s="277" t="e">
        <f>VLOOKUP(AD2984,分类参数表!$I$2:$J$10,2,FALSE)</f>
        <v>#N/A</v>
      </c>
      <c r="AF2984" s="278"/>
      <c r="AG2984" s="264"/>
      <c r="AH2984" s="264"/>
      <c r="AI2984" s="264"/>
      <c r="AJ2984" s="264"/>
      <c r="AK2984" s="264"/>
      <c r="AL2984" s="264"/>
      <c r="AM2984" s="288"/>
      <c r="AN2984" s="289" t="e">
        <f t="shared" ref="AN2984:AN3008" si="812">(Q2984-AM2984)/M2984/N2984</f>
        <v>#DIV/0!</v>
      </c>
      <c r="AO2984" s="296"/>
    </row>
    <row r="2985" spans="1:41" s="219" customFormat="1" ht="15" customHeight="1" x14ac:dyDescent="0.15">
      <c r="A2985" s="235"/>
      <c r="B2985" s="236">
        <f t="shared" ref="B2985:C2988" si="813">B2984</f>
        <v>0</v>
      </c>
      <c r="C2985" s="237">
        <f t="shared" si="813"/>
        <v>0</v>
      </c>
      <c r="D2985" s="238">
        <f>D2984+1</f>
        <v>2</v>
      </c>
      <c r="E2985" s="238"/>
      <c r="F2985" s="239"/>
      <c r="G2985" s="238"/>
      <c r="H2985" s="240"/>
      <c r="I2985" s="240"/>
      <c r="J2985" s="238"/>
      <c r="K2985" s="238"/>
      <c r="L2985" s="238"/>
      <c r="M2985" s="238"/>
      <c r="N2985" s="238"/>
      <c r="O2985" s="256">
        <f t="shared" si="811"/>
        <v>0</v>
      </c>
      <c r="P2985" s="323"/>
      <c r="Q2985" s="266"/>
      <c r="R2985" s="331"/>
      <c r="S2985" s="347"/>
      <c r="T2985" s="323"/>
      <c r="U2985" s="325"/>
      <c r="V2985" s="327"/>
      <c r="W2985" s="329"/>
      <c r="X2985" s="325"/>
      <c r="Y2985" s="331"/>
      <c r="Z2985" s="331"/>
      <c r="AA2985" s="331"/>
      <c r="AB2985" s="267"/>
      <c r="AC2985" s="267"/>
      <c r="AD2985" s="238">
        <f>AD2984</f>
        <v>0</v>
      </c>
      <c r="AE2985" s="279" t="e">
        <f>VLOOKUP(AD2985,分类参数表!$I$2:$J$10,2,FALSE)</f>
        <v>#N/A</v>
      </c>
      <c r="AF2985" s="280"/>
      <c r="AG2985" s="266"/>
      <c r="AH2985" s="266"/>
      <c r="AI2985" s="266"/>
      <c r="AJ2985" s="266"/>
      <c r="AK2985" s="266"/>
      <c r="AL2985" s="266"/>
      <c r="AM2985" s="290"/>
      <c r="AN2985" s="291" t="e">
        <f t="shared" si="812"/>
        <v>#DIV/0!</v>
      </c>
      <c r="AO2985" s="297"/>
    </row>
    <row r="2986" spans="1:41" s="219" customFormat="1" ht="15" customHeight="1" x14ac:dyDescent="0.15">
      <c r="A2986" s="235"/>
      <c r="B2986" s="236">
        <f t="shared" si="813"/>
        <v>0</v>
      </c>
      <c r="C2986" s="237">
        <f t="shared" si="813"/>
        <v>0</v>
      </c>
      <c r="D2986" s="238">
        <f>D2985+1</f>
        <v>3</v>
      </c>
      <c r="E2986" s="238"/>
      <c r="F2986" s="239"/>
      <c r="G2986" s="238"/>
      <c r="H2986" s="240"/>
      <c r="I2986" s="240"/>
      <c r="J2986" s="238"/>
      <c r="K2986" s="238"/>
      <c r="L2986" s="238"/>
      <c r="M2986" s="238"/>
      <c r="N2986" s="238"/>
      <c r="O2986" s="256">
        <f t="shared" si="811"/>
        <v>0</v>
      </c>
      <c r="P2986" s="323"/>
      <c r="Q2986" s="266"/>
      <c r="R2986" s="331"/>
      <c r="S2986" s="347"/>
      <c r="T2986" s="323"/>
      <c r="U2986" s="325"/>
      <c r="V2986" s="327"/>
      <c r="W2986" s="329"/>
      <c r="X2986" s="325"/>
      <c r="Y2986" s="331"/>
      <c r="Z2986" s="331"/>
      <c r="AA2986" s="331"/>
      <c r="AB2986" s="268"/>
      <c r="AC2986" s="268"/>
      <c r="AD2986" s="238">
        <f>AD2985</f>
        <v>0</v>
      </c>
      <c r="AE2986" s="279" t="e">
        <f>VLOOKUP(AD2986,分类参数表!$I$2:$J$10,2,FALSE)</f>
        <v>#N/A</v>
      </c>
      <c r="AF2986" s="280"/>
      <c r="AG2986" s="266"/>
      <c r="AH2986" s="266"/>
      <c r="AI2986" s="266"/>
      <c r="AJ2986" s="266"/>
      <c r="AK2986" s="266"/>
      <c r="AL2986" s="266"/>
      <c r="AM2986" s="290"/>
      <c r="AN2986" s="291" t="e">
        <f t="shared" si="812"/>
        <v>#DIV/0!</v>
      </c>
      <c r="AO2986" s="297"/>
    </row>
    <row r="2987" spans="1:41" s="219" customFormat="1" ht="15" customHeight="1" x14ac:dyDescent="0.15">
      <c r="A2987" s="235"/>
      <c r="B2987" s="236">
        <f t="shared" si="813"/>
        <v>0</v>
      </c>
      <c r="C2987" s="237">
        <f t="shared" si="813"/>
        <v>0</v>
      </c>
      <c r="D2987" s="238">
        <f>D2986+1</f>
        <v>4</v>
      </c>
      <c r="E2987" s="238"/>
      <c r="F2987" s="239"/>
      <c r="G2987" s="238"/>
      <c r="H2987" s="238"/>
      <c r="I2987" s="238"/>
      <c r="J2987" s="238"/>
      <c r="K2987" s="238"/>
      <c r="L2987" s="238"/>
      <c r="M2987" s="238"/>
      <c r="N2987" s="238"/>
      <c r="O2987" s="256">
        <f t="shared" si="811"/>
        <v>0</v>
      </c>
      <c r="P2987" s="323"/>
      <c r="Q2987" s="266"/>
      <c r="R2987" s="331"/>
      <c r="S2987" s="347"/>
      <c r="T2987" s="323"/>
      <c r="U2987" s="325"/>
      <c r="V2987" s="327"/>
      <c r="W2987" s="329"/>
      <c r="X2987" s="325"/>
      <c r="Y2987" s="331"/>
      <c r="Z2987" s="331"/>
      <c r="AA2987" s="331"/>
      <c r="AB2987" s="267"/>
      <c r="AC2987" s="267"/>
      <c r="AD2987" s="238">
        <f>AD2986</f>
        <v>0</v>
      </c>
      <c r="AE2987" s="279" t="e">
        <f>VLOOKUP(AD2987,分类参数表!$I$2:$J$10,2,FALSE)</f>
        <v>#N/A</v>
      </c>
      <c r="AF2987" s="280"/>
      <c r="AG2987" s="266"/>
      <c r="AH2987" s="266"/>
      <c r="AI2987" s="266"/>
      <c r="AJ2987" s="266"/>
      <c r="AK2987" s="266"/>
      <c r="AL2987" s="266"/>
      <c r="AM2987" s="290"/>
      <c r="AN2987" s="291" t="e">
        <f t="shared" si="812"/>
        <v>#DIV/0!</v>
      </c>
      <c r="AO2987" s="297"/>
    </row>
    <row r="2988" spans="1:41" s="219" customFormat="1" ht="15" customHeight="1" x14ac:dyDescent="0.15">
      <c r="A2988" s="235"/>
      <c r="B2988" s="236">
        <f t="shared" si="813"/>
        <v>0</v>
      </c>
      <c r="C2988" s="237">
        <f t="shared" si="813"/>
        <v>0</v>
      </c>
      <c r="D2988" s="238">
        <f>D2987+1</f>
        <v>5</v>
      </c>
      <c r="E2988" s="238"/>
      <c r="F2988" s="239"/>
      <c r="G2988" s="238"/>
      <c r="H2988" s="238"/>
      <c r="I2988" s="238"/>
      <c r="J2988" s="238"/>
      <c r="K2988" s="238"/>
      <c r="L2988" s="238"/>
      <c r="M2988" s="238"/>
      <c r="N2988" s="238"/>
      <c r="O2988" s="256">
        <f t="shared" si="811"/>
        <v>0</v>
      </c>
      <c r="P2988" s="323"/>
      <c r="Q2988" s="266"/>
      <c r="R2988" s="331"/>
      <c r="S2988" s="347"/>
      <c r="T2988" s="323"/>
      <c r="U2988" s="325"/>
      <c r="V2988" s="327"/>
      <c r="W2988" s="329"/>
      <c r="X2988" s="325"/>
      <c r="Y2988" s="331"/>
      <c r="Z2988" s="331"/>
      <c r="AA2988" s="331"/>
      <c r="AB2988" s="267"/>
      <c r="AC2988" s="267"/>
      <c r="AD2988" s="238">
        <f>AD2987</f>
        <v>0</v>
      </c>
      <c r="AE2988" s="279" t="e">
        <f>VLOOKUP(AD2988,分类参数表!$I$2:$J$10,2,FALSE)</f>
        <v>#N/A</v>
      </c>
      <c r="AF2988" s="280"/>
      <c r="AG2988" s="266"/>
      <c r="AH2988" s="266"/>
      <c r="AI2988" s="266"/>
      <c r="AJ2988" s="266"/>
      <c r="AK2988" s="266"/>
      <c r="AL2988" s="266"/>
      <c r="AM2988" s="290"/>
      <c r="AN2988" s="291" t="e">
        <f t="shared" si="812"/>
        <v>#DIV/0!</v>
      </c>
      <c r="AO2988" s="297"/>
    </row>
    <row r="2989" spans="1:41" s="220" customFormat="1" ht="15" customHeight="1" x14ac:dyDescent="0.15">
      <c r="A2989" s="241"/>
      <c r="B2989" s="242"/>
      <c r="C2989" s="243"/>
      <c r="D2989" s="244">
        <v>1</v>
      </c>
      <c r="E2989" s="245"/>
      <c r="F2989" s="245"/>
      <c r="G2989" s="244"/>
      <c r="H2989" s="246"/>
      <c r="I2989" s="246"/>
      <c r="J2989" s="244"/>
      <c r="K2989" s="245"/>
      <c r="L2989" s="244"/>
      <c r="M2989" s="244"/>
      <c r="N2989" s="244"/>
      <c r="O2989" s="257">
        <f t="shared" si="811"/>
        <v>0</v>
      </c>
      <c r="P2989" s="332">
        <f>SUM(O2989:O2993)</f>
        <v>0</v>
      </c>
      <c r="Q2989" s="269"/>
      <c r="R2989" s="318">
        <f>SUMPRODUCT(Q2989:Q2993+0)</f>
        <v>0</v>
      </c>
      <c r="S2989" s="334" t="e">
        <f>R2989/P2989</f>
        <v>#DIV/0!</v>
      </c>
      <c r="T2989" s="332" t="e">
        <f>LOOKUP(S2989,{0.4,0.45,0.5,0.55,0.6,0.65,0.7,0.75,0.8,0.85,0.9,0.95,1},{0.1,0.175,0.25,0.325,0.4,0.475,0.55,0.625,0.7,0.775,0.85,0.925,1})</f>
        <v>#DIV/0!</v>
      </c>
      <c r="U2989" s="320"/>
      <c r="V2989" s="344"/>
      <c r="W2989" s="342"/>
      <c r="X2989" s="320"/>
      <c r="Y2989" s="318">
        <f>R2989-(V2989/10)-X2989</f>
        <v>0</v>
      </c>
      <c r="Z2989" s="318" t="e">
        <f>Y2989*T2989*AE2989</f>
        <v>#DIV/0!</v>
      </c>
      <c r="AA2989" s="318" t="e">
        <f>U2989-V2989+Z2989</f>
        <v>#DIV/0!</v>
      </c>
      <c r="AB2989" s="270"/>
      <c r="AC2989" s="270"/>
      <c r="AD2989" s="281"/>
      <c r="AE2989" s="282" t="e">
        <f>VLOOKUP(AD2989,分类参数表!$I$2:$J$10,2,FALSE)</f>
        <v>#N/A</v>
      </c>
      <c r="AF2989" s="283"/>
      <c r="AG2989" s="269"/>
      <c r="AH2989" s="269"/>
      <c r="AI2989" s="269"/>
      <c r="AJ2989" s="269"/>
      <c r="AK2989" s="269"/>
      <c r="AL2989" s="269"/>
      <c r="AM2989" s="292"/>
      <c r="AN2989" s="293" t="e">
        <f t="shared" si="812"/>
        <v>#DIV/0!</v>
      </c>
      <c r="AO2989" s="298"/>
    </row>
    <row r="2990" spans="1:41" s="221" customFormat="1" ht="15" customHeight="1" x14ac:dyDescent="0.15">
      <c r="A2990" s="247"/>
      <c r="B2990" s="248">
        <f t="shared" ref="B2990:C2993" si="814">B2989</f>
        <v>0</v>
      </c>
      <c r="C2990" s="249">
        <f t="shared" si="814"/>
        <v>0</v>
      </c>
      <c r="D2990" s="250">
        <f>D2989+1</f>
        <v>2</v>
      </c>
      <c r="E2990" s="250"/>
      <c r="F2990" s="251"/>
      <c r="G2990" s="250"/>
      <c r="H2990" s="252"/>
      <c r="I2990" s="252"/>
      <c r="J2990" s="250"/>
      <c r="K2990" s="250"/>
      <c r="L2990" s="250"/>
      <c r="M2990" s="250"/>
      <c r="N2990" s="250"/>
      <c r="O2990" s="258">
        <f t="shared" si="811"/>
        <v>0</v>
      </c>
      <c r="P2990" s="333"/>
      <c r="Q2990" s="271"/>
      <c r="R2990" s="319"/>
      <c r="S2990" s="335"/>
      <c r="T2990" s="333"/>
      <c r="U2990" s="321"/>
      <c r="V2990" s="345"/>
      <c r="W2990" s="343"/>
      <c r="X2990" s="321"/>
      <c r="Y2990" s="319"/>
      <c r="Z2990" s="319"/>
      <c r="AA2990" s="319"/>
      <c r="AB2990" s="272"/>
      <c r="AC2990" s="272"/>
      <c r="AD2990" s="250">
        <f>AD2989</f>
        <v>0</v>
      </c>
      <c r="AE2990" s="284" t="e">
        <f>VLOOKUP(AD2990,分类参数表!$I$2:$J$10,2,FALSE)</f>
        <v>#N/A</v>
      </c>
      <c r="AF2990" s="285"/>
      <c r="AG2990" s="271"/>
      <c r="AH2990" s="271"/>
      <c r="AI2990" s="271"/>
      <c r="AJ2990" s="271"/>
      <c r="AK2990" s="271"/>
      <c r="AL2990" s="271"/>
      <c r="AM2990" s="294"/>
      <c r="AN2990" s="295" t="e">
        <f t="shared" si="812"/>
        <v>#DIV/0!</v>
      </c>
      <c r="AO2990" s="299"/>
    </row>
    <row r="2991" spans="1:41" s="221" customFormat="1" ht="15" customHeight="1" x14ac:dyDescent="0.15">
      <c r="A2991" s="247"/>
      <c r="B2991" s="248">
        <f t="shared" si="814"/>
        <v>0</v>
      </c>
      <c r="C2991" s="249">
        <f t="shared" si="814"/>
        <v>0</v>
      </c>
      <c r="D2991" s="250">
        <f>D2990+1</f>
        <v>3</v>
      </c>
      <c r="E2991" s="250"/>
      <c r="F2991" s="251"/>
      <c r="G2991" s="250"/>
      <c r="H2991" s="252"/>
      <c r="I2991" s="252"/>
      <c r="J2991" s="250"/>
      <c r="K2991" s="250"/>
      <c r="L2991" s="250"/>
      <c r="M2991" s="250"/>
      <c r="N2991" s="250"/>
      <c r="O2991" s="258">
        <f t="shared" si="811"/>
        <v>0</v>
      </c>
      <c r="P2991" s="333"/>
      <c r="Q2991" s="271"/>
      <c r="R2991" s="319"/>
      <c r="S2991" s="335"/>
      <c r="T2991" s="333"/>
      <c r="U2991" s="321"/>
      <c r="V2991" s="345"/>
      <c r="W2991" s="343"/>
      <c r="X2991" s="321"/>
      <c r="Y2991" s="319"/>
      <c r="Z2991" s="319"/>
      <c r="AA2991" s="319"/>
      <c r="AB2991" s="273"/>
      <c r="AC2991" s="273"/>
      <c r="AD2991" s="250">
        <f>AD2990</f>
        <v>0</v>
      </c>
      <c r="AE2991" s="284" t="e">
        <f>VLOOKUP(AD2991,分类参数表!$I$2:$J$10,2,FALSE)</f>
        <v>#N/A</v>
      </c>
      <c r="AF2991" s="285"/>
      <c r="AG2991" s="271"/>
      <c r="AH2991" s="271"/>
      <c r="AI2991" s="271"/>
      <c r="AJ2991" s="271"/>
      <c r="AK2991" s="271"/>
      <c r="AL2991" s="271"/>
      <c r="AM2991" s="294"/>
      <c r="AN2991" s="295" t="e">
        <f t="shared" si="812"/>
        <v>#DIV/0!</v>
      </c>
      <c r="AO2991" s="299"/>
    </row>
    <row r="2992" spans="1:41" s="221" customFormat="1" ht="15" customHeight="1" x14ac:dyDescent="0.15">
      <c r="A2992" s="247"/>
      <c r="B2992" s="248">
        <f t="shared" si="814"/>
        <v>0</v>
      </c>
      <c r="C2992" s="249">
        <f t="shared" si="814"/>
        <v>0</v>
      </c>
      <c r="D2992" s="250">
        <f>D2991+1</f>
        <v>4</v>
      </c>
      <c r="E2992" s="250"/>
      <c r="F2992" s="251"/>
      <c r="G2992" s="250"/>
      <c r="H2992" s="250"/>
      <c r="I2992" s="250"/>
      <c r="J2992" s="250"/>
      <c r="K2992" s="250"/>
      <c r="L2992" s="250"/>
      <c r="M2992" s="250"/>
      <c r="N2992" s="250"/>
      <c r="O2992" s="258">
        <f t="shared" si="811"/>
        <v>0</v>
      </c>
      <c r="P2992" s="333"/>
      <c r="Q2992" s="271"/>
      <c r="R2992" s="319"/>
      <c r="S2992" s="335"/>
      <c r="T2992" s="333"/>
      <c r="U2992" s="321"/>
      <c r="V2992" s="345"/>
      <c r="W2992" s="343"/>
      <c r="X2992" s="321"/>
      <c r="Y2992" s="319"/>
      <c r="Z2992" s="319"/>
      <c r="AA2992" s="319"/>
      <c r="AB2992" s="272"/>
      <c r="AC2992" s="272"/>
      <c r="AD2992" s="250">
        <f>AD2991</f>
        <v>0</v>
      </c>
      <c r="AE2992" s="284" t="e">
        <f>VLOOKUP(AD2992,分类参数表!$I$2:$J$10,2,FALSE)</f>
        <v>#N/A</v>
      </c>
      <c r="AF2992" s="285"/>
      <c r="AG2992" s="271"/>
      <c r="AH2992" s="271"/>
      <c r="AI2992" s="271"/>
      <c r="AJ2992" s="271"/>
      <c r="AK2992" s="271"/>
      <c r="AL2992" s="271"/>
      <c r="AM2992" s="294"/>
      <c r="AN2992" s="295" t="e">
        <f t="shared" si="812"/>
        <v>#DIV/0!</v>
      </c>
      <c r="AO2992" s="299"/>
    </row>
    <row r="2993" spans="1:41" s="221" customFormat="1" ht="15" customHeight="1" x14ac:dyDescent="0.15">
      <c r="A2993" s="247"/>
      <c r="B2993" s="248">
        <f t="shared" si="814"/>
        <v>0</v>
      </c>
      <c r="C2993" s="249">
        <f t="shared" si="814"/>
        <v>0</v>
      </c>
      <c r="D2993" s="250">
        <f>D2992+1</f>
        <v>5</v>
      </c>
      <c r="E2993" s="250"/>
      <c r="F2993" s="251"/>
      <c r="G2993" s="250"/>
      <c r="H2993" s="250"/>
      <c r="I2993" s="250"/>
      <c r="J2993" s="250"/>
      <c r="K2993" s="250"/>
      <c r="L2993" s="250"/>
      <c r="M2993" s="250"/>
      <c r="N2993" s="250"/>
      <c r="O2993" s="258">
        <f t="shared" si="811"/>
        <v>0</v>
      </c>
      <c r="P2993" s="333"/>
      <c r="Q2993" s="271"/>
      <c r="R2993" s="319"/>
      <c r="S2993" s="335"/>
      <c r="T2993" s="333"/>
      <c r="U2993" s="321"/>
      <c r="V2993" s="345"/>
      <c r="W2993" s="343"/>
      <c r="X2993" s="321"/>
      <c r="Y2993" s="319"/>
      <c r="Z2993" s="319"/>
      <c r="AA2993" s="319"/>
      <c r="AB2993" s="272"/>
      <c r="AC2993" s="272"/>
      <c r="AD2993" s="250">
        <f>AD2992</f>
        <v>0</v>
      </c>
      <c r="AE2993" s="284" t="e">
        <f>VLOOKUP(AD2993,分类参数表!$I$2:$J$10,2,FALSE)</f>
        <v>#N/A</v>
      </c>
      <c r="AF2993" s="285"/>
      <c r="AG2993" s="271"/>
      <c r="AH2993" s="271"/>
      <c r="AI2993" s="271"/>
      <c r="AJ2993" s="271"/>
      <c r="AK2993" s="271"/>
      <c r="AL2993" s="271"/>
      <c r="AM2993" s="294"/>
      <c r="AN2993" s="295" t="e">
        <f t="shared" si="812"/>
        <v>#DIV/0!</v>
      </c>
      <c r="AO2993" s="299"/>
    </row>
    <row r="2994" spans="1:41" s="218" customFormat="1" ht="15" customHeight="1" x14ac:dyDescent="0.15">
      <c r="A2994" s="229"/>
      <c r="B2994" s="230"/>
      <c r="C2994" s="231"/>
      <c r="D2994" s="232">
        <v>1</v>
      </c>
      <c r="E2994" s="233"/>
      <c r="F2994" s="233"/>
      <c r="G2994" s="232"/>
      <c r="H2994" s="234"/>
      <c r="I2994" s="234"/>
      <c r="J2994" s="232"/>
      <c r="K2994" s="233"/>
      <c r="L2994" s="232"/>
      <c r="M2994" s="232"/>
      <c r="N2994" s="232"/>
      <c r="O2994" s="255">
        <f t="shared" si="811"/>
        <v>0</v>
      </c>
      <c r="P2994" s="322">
        <f>SUM(O2994:O2998)</f>
        <v>0</v>
      </c>
      <c r="Q2994" s="264"/>
      <c r="R2994" s="330">
        <f>SUMPRODUCT(Q2994:Q2998+0)</f>
        <v>0</v>
      </c>
      <c r="S2994" s="346" t="e">
        <f>R2994/P2994</f>
        <v>#DIV/0!</v>
      </c>
      <c r="T2994" s="322" t="e">
        <f>LOOKUP(S2994,{0.4,0.45,0.5,0.55,0.6,0.65,0.7,0.75,0.8,0.85,0.9,0.95,1},{0.1,0.175,0.25,0.325,0.4,0.475,0.55,0.625,0.7,0.775,0.85,0.925,1})</f>
        <v>#DIV/0!</v>
      </c>
      <c r="U2994" s="324"/>
      <c r="V2994" s="326"/>
      <c r="W2994" s="328"/>
      <c r="X2994" s="324"/>
      <c r="Y2994" s="330">
        <f>R2994-(V2994/10)-X2994</f>
        <v>0</v>
      </c>
      <c r="Z2994" s="330" t="e">
        <f>Y2994*T2994*AE2994</f>
        <v>#DIV/0!</v>
      </c>
      <c r="AA2994" s="330" t="e">
        <f>U2994-V2994+Z2994</f>
        <v>#DIV/0!</v>
      </c>
      <c r="AB2994" s="265"/>
      <c r="AC2994" s="265"/>
      <c r="AD2994" s="276"/>
      <c r="AE2994" s="277" t="e">
        <f>VLOOKUP(AD2994,分类参数表!$I$2:$J$10,2,FALSE)</f>
        <v>#N/A</v>
      </c>
      <c r="AF2994" s="278"/>
      <c r="AG2994" s="264"/>
      <c r="AH2994" s="264"/>
      <c r="AI2994" s="264"/>
      <c r="AJ2994" s="264"/>
      <c r="AK2994" s="264"/>
      <c r="AL2994" s="264"/>
      <c r="AM2994" s="288"/>
      <c r="AN2994" s="289" t="e">
        <f t="shared" si="812"/>
        <v>#DIV/0!</v>
      </c>
      <c r="AO2994" s="296"/>
    </row>
    <row r="2995" spans="1:41" s="219" customFormat="1" ht="15" customHeight="1" x14ac:dyDescent="0.15">
      <c r="A2995" s="235"/>
      <c r="B2995" s="236">
        <f t="shared" ref="B2995:C2998" si="815">B2994</f>
        <v>0</v>
      </c>
      <c r="C2995" s="237">
        <f t="shared" si="815"/>
        <v>0</v>
      </c>
      <c r="D2995" s="238">
        <f>D2994+1</f>
        <v>2</v>
      </c>
      <c r="E2995" s="238"/>
      <c r="F2995" s="239"/>
      <c r="G2995" s="238"/>
      <c r="H2995" s="240"/>
      <c r="I2995" s="240"/>
      <c r="J2995" s="238"/>
      <c r="K2995" s="238"/>
      <c r="L2995" s="238"/>
      <c r="M2995" s="238"/>
      <c r="N2995" s="238"/>
      <c r="O2995" s="256">
        <f t="shared" si="811"/>
        <v>0</v>
      </c>
      <c r="P2995" s="323"/>
      <c r="Q2995" s="266"/>
      <c r="R2995" s="331"/>
      <c r="S2995" s="347"/>
      <c r="T2995" s="323"/>
      <c r="U2995" s="325"/>
      <c r="V2995" s="327"/>
      <c r="W2995" s="329"/>
      <c r="X2995" s="325"/>
      <c r="Y2995" s="331"/>
      <c r="Z2995" s="331"/>
      <c r="AA2995" s="331"/>
      <c r="AB2995" s="267"/>
      <c r="AC2995" s="267"/>
      <c r="AD2995" s="238">
        <f>AD2994</f>
        <v>0</v>
      </c>
      <c r="AE2995" s="279" t="e">
        <f>VLOOKUP(AD2995,分类参数表!$I$2:$J$10,2,FALSE)</f>
        <v>#N/A</v>
      </c>
      <c r="AF2995" s="280"/>
      <c r="AG2995" s="266"/>
      <c r="AH2995" s="266"/>
      <c r="AI2995" s="266"/>
      <c r="AJ2995" s="266"/>
      <c r="AK2995" s="266"/>
      <c r="AL2995" s="266"/>
      <c r="AM2995" s="290"/>
      <c r="AN2995" s="291" t="e">
        <f t="shared" si="812"/>
        <v>#DIV/0!</v>
      </c>
      <c r="AO2995" s="297"/>
    </row>
    <row r="2996" spans="1:41" s="219" customFormat="1" ht="15" customHeight="1" x14ac:dyDescent="0.15">
      <c r="A2996" s="235"/>
      <c r="B2996" s="236">
        <f t="shared" si="815"/>
        <v>0</v>
      </c>
      <c r="C2996" s="237">
        <f t="shared" si="815"/>
        <v>0</v>
      </c>
      <c r="D2996" s="238">
        <f>D2995+1</f>
        <v>3</v>
      </c>
      <c r="E2996" s="238"/>
      <c r="F2996" s="239"/>
      <c r="G2996" s="238"/>
      <c r="H2996" s="240"/>
      <c r="I2996" s="240"/>
      <c r="J2996" s="238"/>
      <c r="K2996" s="238"/>
      <c r="L2996" s="238"/>
      <c r="M2996" s="238"/>
      <c r="N2996" s="238"/>
      <c r="O2996" s="256">
        <f t="shared" si="811"/>
        <v>0</v>
      </c>
      <c r="P2996" s="323"/>
      <c r="Q2996" s="266"/>
      <c r="R2996" s="331"/>
      <c r="S2996" s="347"/>
      <c r="T2996" s="323"/>
      <c r="U2996" s="325"/>
      <c r="V2996" s="327"/>
      <c r="W2996" s="329"/>
      <c r="X2996" s="325"/>
      <c r="Y2996" s="331"/>
      <c r="Z2996" s="331"/>
      <c r="AA2996" s="331"/>
      <c r="AB2996" s="268"/>
      <c r="AC2996" s="268"/>
      <c r="AD2996" s="238">
        <f>AD2995</f>
        <v>0</v>
      </c>
      <c r="AE2996" s="279" t="e">
        <f>VLOOKUP(AD2996,分类参数表!$I$2:$J$10,2,FALSE)</f>
        <v>#N/A</v>
      </c>
      <c r="AF2996" s="280"/>
      <c r="AG2996" s="266"/>
      <c r="AH2996" s="266"/>
      <c r="AI2996" s="266"/>
      <c r="AJ2996" s="266"/>
      <c r="AK2996" s="266"/>
      <c r="AL2996" s="266"/>
      <c r="AM2996" s="290"/>
      <c r="AN2996" s="291" t="e">
        <f t="shared" si="812"/>
        <v>#DIV/0!</v>
      </c>
      <c r="AO2996" s="297"/>
    </row>
    <row r="2997" spans="1:41" s="219" customFormat="1" ht="15" customHeight="1" x14ac:dyDescent="0.15">
      <c r="A2997" s="235"/>
      <c r="B2997" s="236">
        <f t="shared" si="815"/>
        <v>0</v>
      </c>
      <c r="C2997" s="237">
        <f t="shared" si="815"/>
        <v>0</v>
      </c>
      <c r="D2997" s="238">
        <f>D2996+1</f>
        <v>4</v>
      </c>
      <c r="E2997" s="238"/>
      <c r="F2997" s="239"/>
      <c r="G2997" s="238"/>
      <c r="H2997" s="238"/>
      <c r="I2997" s="238"/>
      <c r="J2997" s="238"/>
      <c r="K2997" s="238"/>
      <c r="L2997" s="238"/>
      <c r="M2997" s="238"/>
      <c r="N2997" s="238"/>
      <c r="O2997" s="256">
        <f t="shared" si="811"/>
        <v>0</v>
      </c>
      <c r="P2997" s="323"/>
      <c r="Q2997" s="266"/>
      <c r="R2997" s="331"/>
      <c r="S2997" s="347"/>
      <c r="T2997" s="323"/>
      <c r="U2997" s="325"/>
      <c r="V2997" s="327"/>
      <c r="W2997" s="329"/>
      <c r="X2997" s="325"/>
      <c r="Y2997" s="331"/>
      <c r="Z2997" s="331"/>
      <c r="AA2997" s="331"/>
      <c r="AB2997" s="267"/>
      <c r="AC2997" s="267"/>
      <c r="AD2997" s="238">
        <f>AD2996</f>
        <v>0</v>
      </c>
      <c r="AE2997" s="279" t="e">
        <f>VLOOKUP(AD2997,分类参数表!$I$2:$J$10,2,FALSE)</f>
        <v>#N/A</v>
      </c>
      <c r="AF2997" s="280"/>
      <c r="AG2997" s="266"/>
      <c r="AH2997" s="266"/>
      <c r="AI2997" s="266"/>
      <c r="AJ2997" s="266"/>
      <c r="AK2997" s="266"/>
      <c r="AL2997" s="266"/>
      <c r="AM2997" s="290"/>
      <c r="AN2997" s="291" t="e">
        <f t="shared" si="812"/>
        <v>#DIV/0!</v>
      </c>
      <c r="AO2997" s="297"/>
    </row>
    <row r="2998" spans="1:41" s="219" customFormat="1" ht="15" customHeight="1" x14ac:dyDescent="0.15">
      <c r="A2998" s="235"/>
      <c r="B2998" s="236">
        <f t="shared" si="815"/>
        <v>0</v>
      </c>
      <c r="C2998" s="237">
        <f t="shared" si="815"/>
        <v>0</v>
      </c>
      <c r="D2998" s="238">
        <f>D2997+1</f>
        <v>5</v>
      </c>
      <c r="E2998" s="238"/>
      <c r="F2998" s="239"/>
      <c r="G2998" s="238"/>
      <c r="H2998" s="238"/>
      <c r="I2998" s="238"/>
      <c r="J2998" s="238"/>
      <c r="K2998" s="238"/>
      <c r="L2998" s="238"/>
      <c r="M2998" s="238"/>
      <c r="N2998" s="238"/>
      <c r="O2998" s="256">
        <f t="shared" si="811"/>
        <v>0</v>
      </c>
      <c r="P2998" s="323"/>
      <c r="Q2998" s="266"/>
      <c r="R2998" s="331"/>
      <c r="S2998" s="347"/>
      <c r="T2998" s="323"/>
      <c r="U2998" s="325"/>
      <c r="V2998" s="327"/>
      <c r="W2998" s="329"/>
      <c r="X2998" s="325"/>
      <c r="Y2998" s="331"/>
      <c r="Z2998" s="331"/>
      <c r="AA2998" s="331"/>
      <c r="AB2998" s="267"/>
      <c r="AC2998" s="267"/>
      <c r="AD2998" s="238">
        <f>AD2997</f>
        <v>0</v>
      </c>
      <c r="AE2998" s="279" t="e">
        <f>VLOOKUP(AD2998,分类参数表!$I$2:$J$10,2,FALSE)</f>
        <v>#N/A</v>
      </c>
      <c r="AF2998" s="280"/>
      <c r="AG2998" s="266"/>
      <c r="AH2998" s="266"/>
      <c r="AI2998" s="266"/>
      <c r="AJ2998" s="266"/>
      <c r="AK2998" s="266"/>
      <c r="AL2998" s="266"/>
      <c r="AM2998" s="290"/>
      <c r="AN2998" s="291" t="e">
        <f t="shared" si="812"/>
        <v>#DIV/0!</v>
      </c>
      <c r="AO2998" s="297"/>
    </row>
    <row r="2999" spans="1:41" s="220" customFormat="1" ht="15" customHeight="1" x14ac:dyDescent="0.15">
      <c r="A2999" s="241"/>
      <c r="B2999" s="242"/>
      <c r="C2999" s="243"/>
      <c r="D2999" s="244">
        <v>1</v>
      </c>
      <c r="E2999" s="245"/>
      <c r="F2999" s="245"/>
      <c r="G2999" s="244"/>
      <c r="H2999" s="246"/>
      <c r="I2999" s="246"/>
      <c r="J2999" s="244"/>
      <c r="K2999" s="245"/>
      <c r="L2999" s="244"/>
      <c r="M2999" s="244"/>
      <c r="N2999" s="244"/>
      <c r="O2999" s="257">
        <f t="shared" si="811"/>
        <v>0</v>
      </c>
      <c r="P2999" s="332">
        <f>SUM(O2999:O3003)</f>
        <v>0</v>
      </c>
      <c r="Q2999" s="269"/>
      <c r="R2999" s="318">
        <f>SUMPRODUCT(Q2999:Q3003+0)</f>
        <v>0</v>
      </c>
      <c r="S2999" s="334" t="e">
        <f>R2999/P2999</f>
        <v>#DIV/0!</v>
      </c>
      <c r="T2999" s="332" t="e">
        <f>LOOKUP(S2999,{0.4,0.45,0.5,0.55,0.6,0.65,0.7,0.75,0.8,0.85,0.9,0.95,1},{0.1,0.175,0.25,0.325,0.4,0.475,0.55,0.625,0.7,0.775,0.85,0.925,1})</f>
        <v>#DIV/0!</v>
      </c>
      <c r="U2999" s="320"/>
      <c r="V2999" s="344"/>
      <c r="W2999" s="342"/>
      <c r="X2999" s="320"/>
      <c r="Y2999" s="318">
        <f>R2999-(V2999/10)-X2999</f>
        <v>0</v>
      </c>
      <c r="Z2999" s="318" t="e">
        <f>Y2999*T2999*AE2999</f>
        <v>#DIV/0!</v>
      </c>
      <c r="AA2999" s="318" t="e">
        <f>U2999-V2999+Z2999</f>
        <v>#DIV/0!</v>
      </c>
      <c r="AB2999" s="270"/>
      <c r="AC2999" s="270"/>
      <c r="AD2999" s="281"/>
      <c r="AE2999" s="282" t="e">
        <f>VLOOKUP(AD2999,分类参数表!$I$2:$J$10,2,FALSE)</f>
        <v>#N/A</v>
      </c>
      <c r="AF2999" s="283"/>
      <c r="AG2999" s="269"/>
      <c r="AH2999" s="269"/>
      <c r="AI2999" s="269"/>
      <c r="AJ2999" s="269"/>
      <c r="AK2999" s="269"/>
      <c r="AL2999" s="269"/>
      <c r="AM2999" s="292"/>
      <c r="AN2999" s="293" t="e">
        <f t="shared" si="812"/>
        <v>#DIV/0!</v>
      </c>
      <c r="AO2999" s="298"/>
    </row>
    <row r="3000" spans="1:41" s="221" customFormat="1" ht="15" customHeight="1" x14ac:dyDescent="0.15">
      <c r="A3000" s="247"/>
      <c r="B3000" s="248">
        <f t="shared" ref="B3000:C3003" si="816">B2999</f>
        <v>0</v>
      </c>
      <c r="C3000" s="249">
        <f t="shared" si="816"/>
        <v>0</v>
      </c>
      <c r="D3000" s="250">
        <f>D2999+1</f>
        <v>2</v>
      </c>
      <c r="E3000" s="250"/>
      <c r="F3000" s="251"/>
      <c r="G3000" s="250"/>
      <c r="H3000" s="252"/>
      <c r="I3000" s="252"/>
      <c r="J3000" s="250"/>
      <c r="K3000" s="250"/>
      <c r="L3000" s="250"/>
      <c r="M3000" s="250"/>
      <c r="N3000" s="250"/>
      <c r="O3000" s="258">
        <f t="shared" si="811"/>
        <v>0</v>
      </c>
      <c r="P3000" s="333"/>
      <c r="Q3000" s="271"/>
      <c r="R3000" s="319"/>
      <c r="S3000" s="335"/>
      <c r="T3000" s="333"/>
      <c r="U3000" s="321"/>
      <c r="V3000" s="345"/>
      <c r="W3000" s="343"/>
      <c r="X3000" s="321"/>
      <c r="Y3000" s="319"/>
      <c r="Z3000" s="319"/>
      <c r="AA3000" s="319"/>
      <c r="AB3000" s="272"/>
      <c r="AC3000" s="272"/>
      <c r="AD3000" s="250">
        <f>AD2999</f>
        <v>0</v>
      </c>
      <c r="AE3000" s="284" t="e">
        <f>VLOOKUP(AD3000,分类参数表!$I$2:$J$10,2,FALSE)</f>
        <v>#N/A</v>
      </c>
      <c r="AF3000" s="285"/>
      <c r="AG3000" s="271"/>
      <c r="AH3000" s="271"/>
      <c r="AI3000" s="271"/>
      <c r="AJ3000" s="271"/>
      <c r="AK3000" s="271"/>
      <c r="AL3000" s="271"/>
      <c r="AM3000" s="294"/>
      <c r="AN3000" s="295" t="e">
        <f t="shared" si="812"/>
        <v>#DIV/0!</v>
      </c>
      <c r="AO3000" s="299"/>
    </row>
    <row r="3001" spans="1:41" s="221" customFormat="1" ht="15" customHeight="1" x14ac:dyDescent="0.15">
      <c r="A3001" s="247"/>
      <c r="B3001" s="248">
        <f t="shared" si="816"/>
        <v>0</v>
      </c>
      <c r="C3001" s="249">
        <f t="shared" si="816"/>
        <v>0</v>
      </c>
      <c r="D3001" s="250">
        <f>D3000+1</f>
        <v>3</v>
      </c>
      <c r="E3001" s="250"/>
      <c r="F3001" s="251"/>
      <c r="G3001" s="250"/>
      <c r="H3001" s="252"/>
      <c r="I3001" s="252"/>
      <c r="J3001" s="250"/>
      <c r="K3001" s="250"/>
      <c r="L3001" s="250"/>
      <c r="M3001" s="250"/>
      <c r="N3001" s="250"/>
      <c r="O3001" s="258">
        <f t="shared" si="811"/>
        <v>0</v>
      </c>
      <c r="P3001" s="333"/>
      <c r="Q3001" s="271"/>
      <c r="R3001" s="319"/>
      <c r="S3001" s="335"/>
      <c r="T3001" s="333"/>
      <c r="U3001" s="321"/>
      <c r="V3001" s="345"/>
      <c r="W3001" s="343"/>
      <c r="X3001" s="321"/>
      <c r="Y3001" s="319"/>
      <c r="Z3001" s="319"/>
      <c r="AA3001" s="319"/>
      <c r="AB3001" s="273"/>
      <c r="AC3001" s="273"/>
      <c r="AD3001" s="250">
        <f>AD3000</f>
        <v>0</v>
      </c>
      <c r="AE3001" s="284" t="e">
        <f>VLOOKUP(AD3001,分类参数表!$I$2:$J$10,2,FALSE)</f>
        <v>#N/A</v>
      </c>
      <c r="AF3001" s="285"/>
      <c r="AG3001" s="271"/>
      <c r="AH3001" s="271"/>
      <c r="AI3001" s="271"/>
      <c r="AJ3001" s="271"/>
      <c r="AK3001" s="271"/>
      <c r="AL3001" s="271"/>
      <c r="AM3001" s="294"/>
      <c r="AN3001" s="295" t="e">
        <f t="shared" si="812"/>
        <v>#DIV/0!</v>
      </c>
      <c r="AO3001" s="299"/>
    </row>
    <row r="3002" spans="1:41" s="221" customFormat="1" ht="15" customHeight="1" x14ac:dyDescent="0.15">
      <c r="A3002" s="247"/>
      <c r="B3002" s="248">
        <f t="shared" si="816"/>
        <v>0</v>
      </c>
      <c r="C3002" s="249">
        <f t="shared" si="816"/>
        <v>0</v>
      </c>
      <c r="D3002" s="250">
        <f>D3001+1</f>
        <v>4</v>
      </c>
      <c r="E3002" s="250"/>
      <c r="F3002" s="251"/>
      <c r="G3002" s="250"/>
      <c r="H3002" s="250"/>
      <c r="I3002" s="250"/>
      <c r="J3002" s="250"/>
      <c r="K3002" s="250"/>
      <c r="L3002" s="250"/>
      <c r="M3002" s="250"/>
      <c r="N3002" s="250"/>
      <c r="O3002" s="258">
        <f t="shared" si="811"/>
        <v>0</v>
      </c>
      <c r="P3002" s="333"/>
      <c r="Q3002" s="271"/>
      <c r="R3002" s="319"/>
      <c r="S3002" s="335"/>
      <c r="T3002" s="333"/>
      <c r="U3002" s="321"/>
      <c r="V3002" s="345"/>
      <c r="W3002" s="343"/>
      <c r="X3002" s="321"/>
      <c r="Y3002" s="319"/>
      <c r="Z3002" s="319"/>
      <c r="AA3002" s="319"/>
      <c r="AB3002" s="272"/>
      <c r="AC3002" s="272"/>
      <c r="AD3002" s="250">
        <f>AD3001</f>
        <v>0</v>
      </c>
      <c r="AE3002" s="284" t="e">
        <f>VLOOKUP(AD3002,分类参数表!$I$2:$J$10,2,FALSE)</f>
        <v>#N/A</v>
      </c>
      <c r="AF3002" s="285"/>
      <c r="AG3002" s="271"/>
      <c r="AH3002" s="271"/>
      <c r="AI3002" s="271"/>
      <c r="AJ3002" s="271"/>
      <c r="AK3002" s="271"/>
      <c r="AL3002" s="271"/>
      <c r="AM3002" s="294"/>
      <c r="AN3002" s="295" t="e">
        <f t="shared" si="812"/>
        <v>#DIV/0!</v>
      </c>
      <c r="AO3002" s="299"/>
    </row>
    <row r="3003" spans="1:41" s="221" customFormat="1" ht="15" customHeight="1" x14ac:dyDescent="0.15">
      <c r="A3003" s="247"/>
      <c r="B3003" s="248">
        <f t="shared" si="816"/>
        <v>0</v>
      </c>
      <c r="C3003" s="249">
        <f t="shared" si="816"/>
        <v>0</v>
      </c>
      <c r="D3003" s="250">
        <f>D3002+1</f>
        <v>5</v>
      </c>
      <c r="E3003" s="250"/>
      <c r="F3003" s="251"/>
      <c r="G3003" s="250"/>
      <c r="H3003" s="250"/>
      <c r="I3003" s="250"/>
      <c r="J3003" s="250"/>
      <c r="K3003" s="250"/>
      <c r="L3003" s="250"/>
      <c r="M3003" s="250"/>
      <c r="N3003" s="250"/>
      <c r="O3003" s="258">
        <f t="shared" si="811"/>
        <v>0</v>
      </c>
      <c r="P3003" s="333"/>
      <c r="Q3003" s="271"/>
      <c r="R3003" s="319"/>
      <c r="S3003" s="335"/>
      <c r="T3003" s="333"/>
      <c r="U3003" s="321"/>
      <c r="V3003" s="345"/>
      <c r="W3003" s="343"/>
      <c r="X3003" s="321"/>
      <c r="Y3003" s="319"/>
      <c r="Z3003" s="319"/>
      <c r="AA3003" s="319"/>
      <c r="AB3003" s="272"/>
      <c r="AC3003" s="272"/>
      <c r="AD3003" s="250">
        <f>AD3002</f>
        <v>0</v>
      </c>
      <c r="AE3003" s="284" t="e">
        <f>VLOOKUP(AD3003,分类参数表!$I$2:$J$10,2,FALSE)</f>
        <v>#N/A</v>
      </c>
      <c r="AF3003" s="285"/>
      <c r="AG3003" s="271"/>
      <c r="AH3003" s="271"/>
      <c r="AI3003" s="271"/>
      <c r="AJ3003" s="271"/>
      <c r="AK3003" s="271"/>
      <c r="AL3003" s="271"/>
      <c r="AM3003" s="294"/>
      <c r="AN3003" s="295" t="e">
        <f t="shared" si="812"/>
        <v>#DIV/0!</v>
      </c>
      <c r="AO3003" s="299"/>
    </row>
    <row r="3004" spans="1:41" s="218" customFormat="1" ht="15" customHeight="1" x14ac:dyDescent="0.15">
      <c r="A3004" s="229"/>
      <c r="B3004" s="230"/>
      <c r="C3004" s="231"/>
      <c r="D3004" s="232">
        <v>1</v>
      </c>
      <c r="E3004" s="233"/>
      <c r="F3004" s="233"/>
      <c r="G3004" s="232"/>
      <c r="H3004" s="234"/>
      <c r="I3004" s="234"/>
      <c r="J3004" s="232"/>
      <c r="K3004" s="233"/>
      <c r="L3004" s="232"/>
      <c r="M3004" s="232"/>
      <c r="N3004" s="232"/>
      <c r="O3004" s="255">
        <f t="shared" si="811"/>
        <v>0</v>
      </c>
      <c r="P3004" s="322">
        <f>SUM(O3004:O3008)</f>
        <v>0</v>
      </c>
      <c r="Q3004" s="264"/>
      <c r="R3004" s="330">
        <f>SUMPRODUCT(Q3004:Q3008+0)</f>
        <v>0</v>
      </c>
      <c r="S3004" s="346" t="e">
        <f>R3004/P3004</f>
        <v>#DIV/0!</v>
      </c>
      <c r="T3004" s="322" t="e">
        <f>LOOKUP(S3004,{0.4,0.45,0.5,0.55,0.6,0.65,0.7,0.75,0.8,0.85,0.9,0.95,1},{0.1,0.175,0.25,0.325,0.4,0.475,0.55,0.625,0.7,0.775,0.85,0.925,1})</f>
        <v>#DIV/0!</v>
      </c>
      <c r="U3004" s="324"/>
      <c r="V3004" s="326"/>
      <c r="W3004" s="328"/>
      <c r="X3004" s="324"/>
      <c r="Y3004" s="330">
        <f>R3004-(V3004/10)-X3004</f>
        <v>0</v>
      </c>
      <c r="Z3004" s="330" t="e">
        <f>Y3004*T3004*AE3004</f>
        <v>#DIV/0!</v>
      </c>
      <c r="AA3004" s="330" t="e">
        <f>U3004-V3004+Z3004</f>
        <v>#DIV/0!</v>
      </c>
      <c r="AB3004" s="265"/>
      <c r="AC3004" s="265"/>
      <c r="AD3004" s="276"/>
      <c r="AE3004" s="277" t="e">
        <f>VLOOKUP(AD3004,分类参数表!$I$2:$J$10,2,FALSE)</f>
        <v>#N/A</v>
      </c>
      <c r="AF3004" s="278"/>
      <c r="AG3004" s="264"/>
      <c r="AH3004" s="264"/>
      <c r="AI3004" s="264"/>
      <c r="AJ3004" s="264"/>
      <c r="AK3004" s="264"/>
      <c r="AL3004" s="264"/>
      <c r="AM3004" s="288"/>
      <c r="AN3004" s="289" t="e">
        <f t="shared" si="812"/>
        <v>#DIV/0!</v>
      </c>
      <c r="AO3004" s="296"/>
    </row>
    <row r="3005" spans="1:41" s="219" customFormat="1" ht="15" customHeight="1" x14ac:dyDescent="0.15">
      <c r="A3005" s="235"/>
      <c r="B3005" s="236">
        <f t="shared" ref="B3005:C3008" si="817">B3004</f>
        <v>0</v>
      </c>
      <c r="C3005" s="237">
        <f t="shared" si="817"/>
        <v>0</v>
      </c>
      <c r="D3005" s="238">
        <f>D3004+1</f>
        <v>2</v>
      </c>
      <c r="E3005" s="238"/>
      <c r="F3005" s="239"/>
      <c r="G3005" s="238"/>
      <c r="H3005" s="240"/>
      <c r="I3005" s="240"/>
      <c r="J3005" s="238"/>
      <c r="K3005" s="238"/>
      <c r="L3005" s="238"/>
      <c r="M3005" s="238"/>
      <c r="N3005" s="238"/>
      <c r="O3005" s="256">
        <f t="shared" si="811"/>
        <v>0</v>
      </c>
      <c r="P3005" s="323"/>
      <c r="Q3005" s="266"/>
      <c r="R3005" s="331"/>
      <c r="S3005" s="347"/>
      <c r="T3005" s="323"/>
      <c r="U3005" s="325"/>
      <c r="V3005" s="327"/>
      <c r="W3005" s="329"/>
      <c r="X3005" s="325"/>
      <c r="Y3005" s="331"/>
      <c r="Z3005" s="331"/>
      <c r="AA3005" s="331"/>
      <c r="AB3005" s="267"/>
      <c r="AC3005" s="267"/>
      <c r="AD3005" s="238">
        <f>AD3004</f>
        <v>0</v>
      </c>
      <c r="AE3005" s="279" t="e">
        <f>VLOOKUP(AD3005,分类参数表!$I$2:$J$10,2,FALSE)</f>
        <v>#N/A</v>
      </c>
      <c r="AF3005" s="280"/>
      <c r="AG3005" s="266"/>
      <c r="AH3005" s="266"/>
      <c r="AI3005" s="266"/>
      <c r="AJ3005" s="266"/>
      <c r="AK3005" s="266"/>
      <c r="AL3005" s="266"/>
      <c r="AM3005" s="290"/>
      <c r="AN3005" s="291" t="e">
        <f t="shared" si="812"/>
        <v>#DIV/0!</v>
      </c>
      <c r="AO3005" s="297"/>
    </row>
    <row r="3006" spans="1:41" s="219" customFormat="1" ht="15" customHeight="1" x14ac:dyDescent="0.15">
      <c r="A3006" s="235"/>
      <c r="B3006" s="236">
        <f t="shared" si="817"/>
        <v>0</v>
      </c>
      <c r="C3006" s="237">
        <f t="shared" si="817"/>
        <v>0</v>
      </c>
      <c r="D3006" s="238">
        <f>D3005+1</f>
        <v>3</v>
      </c>
      <c r="E3006" s="238"/>
      <c r="F3006" s="239"/>
      <c r="G3006" s="238"/>
      <c r="H3006" s="240"/>
      <c r="I3006" s="240"/>
      <c r="J3006" s="238"/>
      <c r="K3006" s="238"/>
      <c r="L3006" s="238"/>
      <c r="M3006" s="238"/>
      <c r="N3006" s="238"/>
      <c r="O3006" s="256">
        <f t="shared" si="811"/>
        <v>0</v>
      </c>
      <c r="P3006" s="323"/>
      <c r="Q3006" s="266"/>
      <c r="R3006" s="331"/>
      <c r="S3006" s="347"/>
      <c r="T3006" s="323"/>
      <c r="U3006" s="325"/>
      <c r="V3006" s="327"/>
      <c r="W3006" s="329"/>
      <c r="X3006" s="325"/>
      <c r="Y3006" s="331"/>
      <c r="Z3006" s="331"/>
      <c r="AA3006" s="331"/>
      <c r="AB3006" s="268"/>
      <c r="AC3006" s="268"/>
      <c r="AD3006" s="238">
        <f>AD3005</f>
        <v>0</v>
      </c>
      <c r="AE3006" s="279" t="e">
        <f>VLOOKUP(AD3006,分类参数表!$I$2:$J$10,2,FALSE)</f>
        <v>#N/A</v>
      </c>
      <c r="AF3006" s="280"/>
      <c r="AG3006" s="266"/>
      <c r="AH3006" s="266"/>
      <c r="AI3006" s="266"/>
      <c r="AJ3006" s="266"/>
      <c r="AK3006" s="266"/>
      <c r="AL3006" s="266"/>
      <c r="AM3006" s="290"/>
      <c r="AN3006" s="291" t="e">
        <f t="shared" si="812"/>
        <v>#DIV/0!</v>
      </c>
      <c r="AO3006" s="297"/>
    </row>
    <row r="3007" spans="1:41" s="219" customFormat="1" ht="15" customHeight="1" x14ac:dyDescent="0.15">
      <c r="A3007" s="235"/>
      <c r="B3007" s="236">
        <f t="shared" si="817"/>
        <v>0</v>
      </c>
      <c r="C3007" s="237">
        <f t="shared" si="817"/>
        <v>0</v>
      </c>
      <c r="D3007" s="238">
        <f>D3006+1</f>
        <v>4</v>
      </c>
      <c r="E3007" s="238"/>
      <c r="F3007" s="239"/>
      <c r="G3007" s="238"/>
      <c r="H3007" s="238"/>
      <c r="I3007" s="238"/>
      <c r="J3007" s="238"/>
      <c r="K3007" s="238"/>
      <c r="L3007" s="238"/>
      <c r="M3007" s="238"/>
      <c r="N3007" s="238"/>
      <c r="O3007" s="256">
        <f t="shared" si="811"/>
        <v>0</v>
      </c>
      <c r="P3007" s="323"/>
      <c r="Q3007" s="266"/>
      <c r="R3007" s="331"/>
      <c r="S3007" s="347"/>
      <c r="T3007" s="323"/>
      <c r="U3007" s="325"/>
      <c r="V3007" s="327"/>
      <c r="W3007" s="329"/>
      <c r="X3007" s="325"/>
      <c r="Y3007" s="331"/>
      <c r="Z3007" s="331"/>
      <c r="AA3007" s="331"/>
      <c r="AB3007" s="267"/>
      <c r="AC3007" s="267"/>
      <c r="AD3007" s="238">
        <f>AD3006</f>
        <v>0</v>
      </c>
      <c r="AE3007" s="279" t="e">
        <f>VLOOKUP(AD3007,分类参数表!$I$2:$J$10,2,FALSE)</f>
        <v>#N/A</v>
      </c>
      <c r="AF3007" s="280"/>
      <c r="AG3007" s="266"/>
      <c r="AH3007" s="266"/>
      <c r="AI3007" s="266"/>
      <c r="AJ3007" s="266"/>
      <c r="AK3007" s="266"/>
      <c r="AL3007" s="266"/>
      <c r="AM3007" s="290"/>
      <c r="AN3007" s="291" t="e">
        <f t="shared" si="812"/>
        <v>#DIV/0!</v>
      </c>
      <c r="AO3007" s="297"/>
    </row>
    <row r="3008" spans="1:41" s="219" customFormat="1" ht="15" customHeight="1" x14ac:dyDescent="0.15">
      <c r="A3008" s="235"/>
      <c r="B3008" s="236">
        <f t="shared" si="817"/>
        <v>0</v>
      </c>
      <c r="C3008" s="237">
        <f t="shared" si="817"/>
        <v>0</v>
      </c>
      <c r="D3008" s="238">
        <f>D3007+1</f>
        <v>5</v>
      </c>
      <c r="E3008" s="238"/>
      <c r="F3008" s="239"/>
      <c r="G3008" s="238"/>
      <c r="H3008" s="238"/>
      <c r="I3008" s="238"/>
      <c r="J3008" s="238"/>
      <c r="K3008" s="238"/>
      <c r="L3008" s="238"/>
      <c r="M3008" s="238"/>
      <c r="N3008" s="238"/>
      <c r="O3008" s="256">
        <f t="shared" si="811"/>
        <v>0</v>
      </c>
      <c r="P3008" s="323"/>
      <c r="Q3008" s="266"/>
      <c r="R3008" s="331"/>
      <c r="S3008" s="347"/>
      <c r="T3008" s="323"/>
      <c r="U3008" s="325"/>
      <c r="V3008" s="327"/>
      <c r="W3008" s="329"/>
      <c r="X3008" s="325"/>
      <c r="Y3008" s="331"/>
      <c r="Z3008" s="331"/>
      <c r="AA3008" s="331"/>
      <c r="AB3008" s="267"/>
      <c r="AC3008" s="267"/>
      <c r="AD3008" s="238">
        <f>AD3007</f>
        <v>0</v>
      </c>
      <c r="AE3008" s="279" t="e">
        <f>VLOOKUP(AD3008,分类参数表!$I$2:$J$10,2,FALSE)</f>
        <v>#N/A</v>
      </c>
      <c r="AF3008" s="280"/>
      <c r="AG3008" s="266"/>
      <c r="AH3008" s="266"/>
      <c r="AI3008" s="266"/>
      <c r="AJ3008" s="266"/>
      <c r="AK3008" s="266"/>
      <c r="AL3008" s="266"/>
      <c r="AM3008" s="290"/>
      <c r="AN3008" s="291" t="e">
        <f t="shared" si="812"/>
        <v>#DIV/0!</v>
      </c>
      <c r="AO3008" s="297"/>
    </row>
    <row r="3009" spans="1:41" x14ac:dyDescent="0.15">
      <c r="A3009" s="253"/>
      <c r="B3009" s="38"/>
      <c r="C3009" s="37"/>
      <c r="D3009" s="38"/>
      <c r="E3009" s="38"/>
      <c r="F3009" s="38"/>
      <c r="G3009" s="38"/>
      <c r="H3009" s="38"/>
      <c r="I3009" s="38"/>
      <c r="J3009" s="38"/>
      <c r="K3009" s="38"/>
      <c r="L3009" s="38"/>
      <c r="M3009" s="38"/>
      <c r="N3009" s="38"/>
      <c r="O3009" s="38"/>
      <c r="P3009" s="38"/>
      <c r="Q3009" s="67"/>
      <c r="R3009" s="38"/>
      <c r="S3009" s="38"/>
      <c r="T3009" s="38"/>
      <c r="U3009" s="38"/>
      <c r="V3009" s="68"/>
      <c r="W3009" s="67"/>
      <c r="X3009" s="38"/>
      <c r="Y3009" s="68"/>
      <c r="Z3009" s="68"/>
      <c r="AA3009" s="68"/>
      <c r="AB3009" s="68"/>
      <c r="AC3009" s="68"/>
      <c r="AD3009" s="38"/>
      <c r="AE3009" s="286"/>
      <c r="AF3009" s="38"/>
      <c r="AG3009" s="38"/>
      <c r="AH3009" s="38"/>
      <c r="AI3009" s="38"/>
      <c r="AJ3009" s="38"/>
      <c r="AK3009" s="38"/>
      <c r="AL3009" s="38"/>
      <c r="AM3009" s="68"/>
      <c r="AN3009" s="90"/>
      <c r="AO3009" s="98"/>
    </row>
    <row r="3010" spans="1:41" s="218" customFormat="1" ht="15" customHeight="1" x14ac:dyDescent="0.15">
      <c r="A3010" s="229"/>
      <c r="B3010" s="230"/>
      <c r="C3010" s="231"/>
      <c r="D3010" s="232">
        <v>1</v>
      </c>
      <c r="E3010" s="233"/>
      <c r="F3010" s="233"/>
      <c r="G3010" s="232"/>
      <c r="H3010" s="234"/>
      <c r="I3010" s="234"/>
      <c r="J3010" s="232"/>
      <c r="K3010" s="233"/>
      <c r="L3010" s="232"/>
      <c r="M3010" s="232"/>
      <c r="N3010" s="232"/>
      <c r="O3010" s="255">
        <f t="shared" ref="O3010:O3034" si="818">N3010*M3010</f>
        <v>0</v>
      </c>
      <c r="P3010" s="322">
        <f>SUM(O3010:O3014)</f>
        <v>0</v>
      </c>
      <c r="Q3010" s="264"/>
      <c r="R3010" s="330">
        <f>SUMPRODUCT(Q3010:Q3014+0)</f>
        <v>0</v>
      </c>
      <c r="S3010" s="346" t="e">
        <f>R3010/P3010</f>
        <v>#DIV/0!</v>
      </c>
      <c r="T3010" s="322" t="e">
        <f>LOOKUP(S3010,{0.4,0.45,0.5,0.55,0.6,0.65,0.7,0.75,0.8,0.85,0.9,0.95,1},{0.1,0.175,0.25,0.325,0.4,0.475,0.55,0.625,0.7,0.775,0.85,0.925,1})</f>
        <v>#DIV/0!</v>
      </c>
      <c r="U3010" s="324"/>
      <c r="V3010" s="326"/>
      <c r="W3010" s="328"/>
      <c r="X3010" s="324"/>
      <c r="Y3010" s="330">
        <f>R3010-(V3010/10)-X3010</f>
        <v>0</v>
      </c>
      <c r="Z3010" s="330" t="e">
        <f>Y3010*T3010*AE3010</f>
        <v>#DIV/0!</v>
      </c>
      <c r="AA3010" s="330" t="e">
        <f>U3010-V3010+Z3010</f>
        <v>#DIV/0!</v>
      </c>
      <c r="AB3010" s="265"/>
      <c r="AC3010" s="265"/>
      <c r="AD3010" s="276"/>
      <c r="AE3010" s="277" t="e">
        <f>VLOOKUP(AD3010,分类参数表!$I$2:$J$10,2,FALSE)</f>
        <v>#N/A</v>
      </c>
      <c r="AF3010" s="278"/>
      <c r="AG3010" s="264"/>
      <c r="AH3010" s="264"/>
      <c r="AI3010" s="264"/>
      <c r="AJ3010" s="264"/>
      <c r="AK3010" s="264"/>
      <c r="AL3010" s="264"/>
      <c r="AM3010" s="288"/>
      <c r="AN3010" s="289" t="e">
        <f t="shared" ref="AN3010:AN3034" si="819">(Q3010-AM3010)/M3010/N3010</f>
        <v>#DIV/0!</v>
      </c>
      <c r="AO3010" s="296"/>
    </row>
    <row r="3011" spans="1:41" s="219" customFormat="1" ht="15" customHeight="1" x14ac:dyDescent="0.15">
      <c r="A3011" s="235"/>
      <c r="B3011" s="236">
        <f t="shared" ref="B3011:C3014" si="820">B3010</f>
        <v>0</v>
      </c>
      <c r="C3011" s="237">
        <f t="shared" si="820"/>
        <v>0</v>
      </c>
      <c r="D3011" s="238">
        <f>D3010+1</f>
        <v>2</v>
      </c>
      <c r="E3011" s="238"/>
      <c r="F3011" s="239"/>
      <c r="G3011" s="238"/>
      <c r="H3011" s="240"/>
      <c r="I3011" s="240"/>
      <c r="J3011" s="238"/>
      <c r="K3011" s="238"/>
      <c r="L3011" s="238"/>
      <c r="M3011" s="238"/>
      <c r="N3011" s="238"/>
      <c r="O3011" s="256">
        <f t="shared" si="818"/>
        <v>0</v>
      </c>
      <c r="P3011" s="323"/>
      <c r="Q3011" s="266"/>
      <c r="R3011" s="331"/>
      <c r="S3011" s="347"/>
      <c r="T3011" s="323"/>
      <c r="U3011" s="325"/>
      <c r="V3011" s="327"/>
      <c r="W3011" s="329"/>
      <c r="X3011" s="325"/>
      <c r="Y3011" s="331"/>
      <c r="Z3011" s="331"/>
      <c r="AA3011" s="331"/>
      <c r="AB3011" s="267"/>
      <c r="AC3011" s="267"/>
      <c r="AD3011" s="238">
        <f>AD3010</f>
        <v>0</v>
      </c>
      <c r="AE3011" s="279" t="e">
        <f>VLOOKUP(AD3011,分类参数表!$I$2:$J$10,2,FALSE)</f>
        <v>#N/A</v>
      </c>
      <c r="AF3011" s="280"/>
      <c r="AG3011" s="266"/>
      <c r="AH3011" s="266"/>
      <c r="AI3011" s="266"/>
      <c r="AJ3011" s="266"/>
      <c r="AK3011" s="266"/>
      <c r="AL3011" s="266"/>
      <c r="AM3011" s="290"/>
      <c r="AN3011" s="291" t="e">
        <f t="shared" si="819"/>
        <v>#DIV/0!</v>
      </c>
      <c r="AO3011" s="297"/>
    </row>
    <row r="3012" spans="1:41" s="219" customFormat="1" ht="15" customHeight="1" x14ac:dyDescent="0.15">
      <c r="A3012" s="235"/>
      <c r="B3012" s="236">
        <f t="shared" si="820"/>
        <v>0</v>
      </c>
      <c r="C3012" s="237">
        <f t="shared" si="820"/>
        <v>0</v>
      </c>
      <c r="D3012" s="238">
        <f>D3011+1</f>
        <v>3</v>
      </c>
      <c r="E3012" s="238"/>
      <c r="F3012" s="239"/>
      <c r="G3012" s="238"/>
      <c r="H3012" s="240"/>
      <c r="I3012" s="240"/>
      <c r="J3012" s="238"/>
      <c r="K3012" s="238"/>
      <c r="L3012" s="238"/>
      <c r="M3012" s="238"/>
      <c r="N3012" s="238"/>
      <c r="O3012" s="256">
        <f t="shared" si="818"/>
        <v>0</v>
      </c>
      <c r="P3012" s="323"/>
      <c r="Q3012" s="266"/>
      <c r="R3012" s="331"/>
      <c r="S3012" s="347"/>
      <c r="T3012" s="323"/>
      <c r="U3012" s="325"/>
      <c r="V3012" s="327"/>
      <c r="W3012" s="329"/>
      <c r="X3012" s="325"/>
      <c r="Y3012" s="331"/>
      <c r="Z3012" s="331"/>
      <c r="AA3012" s="331"/>
      <c r="AB3012" s="268"/>
      <c r="AC3012" s="268"/>
      <c r="AD3012" s="238">
        <f>AD3011</f>
        <v>0</v>
      </c>
      <c r="AE3012" s="279" t="e">
        <f>VLOOKUP(AD3012,分类参数表!$I$2:$J$10,2,FALSE)</f>
        <v>#N/A</v>
      </c>
      <c r="AF3012" s="280"/>
      <c r="AG3012" s="266"/>
      <c r="AH3012" s="266"/>
      <c r="AI3012" s="266"/>
      <c r="AJ3012" s="266"/>
      <c r="AK3012" s="266"/>
      <c r="AL3012" s="266"/>
      <c r="AM3012" s="290"/>
      <c r="AN3012" s="291" t="e">
        <f t="shared" si="819"/>
        <v>#DIV/0!</v>
      </c>
      <c r="AO3012" s="297"/>
    </row>
    <row r="3013" spans="1:41" s="219" customFormat="1" ht="15" customHeight="1" x14ac:dyDescent="0.15">
      <c r="A3013" s="235"/>
      <c r="B3013" s="236">
        <f t="shared" si="820"/>
        <v>0</v>
      </c>
      <c r="C3013" s="237">
        <f t="shared" si="820"/>
        <v>0</v>
      </c>
      <c r="D3013" s="238">
        <f>D3012+1</f>
        <v>4</v>
      </c>
      <c r="E3013" s="238"/>
      <c r="F3013" s="239"/>
      <c r="G3013" s="238"/>
      <c r="H3013" s="238"/>
      <c r="I3013" s="238"/>
      <c r="J3013" s="238"/>
      <c r="K3013" s="238"/>
      <c r="L3013" s="238"/>
      <c r="M3013" s="238"/>
      <c r="N3013" s="238"/>
      <c r="O3013" s="256">
        <f t="shared" si="818"/>
        <v>0</v>
      </c>
      <c r="P3013" s="323"/>
      <c r="Q3013" s="266"/>
      <c r="R3013" s="331"/>
      <c r="S3013" s="347"/>
      <c r="T3013" s="323"/>
      <c r="U3013" s="325"/>
      <c r="V3013" s="327"/>
      <c r="W3013" s="329"/>
      <c r="X3013" s="325"/>
      <c r="Y3013" s="331"/>
      <c r="Z3013" s="331"/>
      <c r="AA3013" s="331"/>
      <c r="AB3013" s="267"/>
      <c r="AC3013" s="267"/>
      <c r="AD3013" s="238">
        <f>AD3012</f>
        <v>0</v>
      </c>
      <c r="AE3013" s="279" t="e">
        <f>VLOOKUP(AD3013,分类参数表!$I$2:$J$10,2,FALSE)</f>
        <v>#N/A</v>
      </c>
      <c r="AF3013" s="280"/>
      <c r="AG3013" s="266"/>
      <c r="AH3013" s="266"/>
      <c r="AI3013" s="266"/>
      <c r="AJ3013" s="266"/>
      <c r="AK3013" s="266"/>
      <c r="AL3013" s="266"/>
      <c r="AM3013" s="290"/>
      <c r="AN3013" s="291" t="e">
        <f t="shared" si="819"/>
        <v>#DIV/0!</v>
      </c>
      <c r="AO3013" s="297"/>
    </row>
    <row r="3014" spans="1:41" s="219" customFormat="1" ht="15" customHeight="1" x14ac:dyDescent="0.15">
      <c r="A3014" s="235"/>
      <c r="B3014" s="236">
        <f t="shared" si="820"/>
        <v>0</v>
      </c>
      <c r="C3014" s="237">
        <f t="shared" si="820"/>
        <v>0</v>
      </c>
      <c r="D3014" s="238">
        <f>D3013+1</f>
        <v>5</v>
      </c>
      <c r="E3014" s="238"/>
      <c r="F3014" s="239"/>
      <c r="G3014" s="238"/>
      <c r="H3014" s="238"/>
      <c r="I3014" s="238"/>
      <c r="J3014" s="238"/>
      <c r="K3014" s="238"/>
      <c r="L3014" s="238"/>
      <c r="M3014" s="238"/>
      <c r="N3014" s="238"/>
      <c r="O3014" s="256">
        <f t="shared" si="818"/>
        <v>0</v>
      </c>
      <c r="P3014" s="323"/>
      <c r="Q3014" s="266"/>
      <c r="R3014" s="331"/>
      <c r="S3014" s="347"/>
      <c r="T3014" s="323"/>
      <c r="U3014" s="325"/>
      <c r="V3014" s="327"/>
      <c r="W3014" s="329"/>
      <c r="X3014" s="325"/>
      <c r="Y3014" s="331"/>
      <c r="Z3014" s="331"/>
      <c r="AA3014" s="331"/>
      <c r="AB3014" s="267"/>
      <c r="AC3014" s="267"/>
      <c r="AD3014" s="238">
        <f>AD3013</f>
        <v>0</v>
      </c>
      <c r="AE3014" s="279" t="e">
        <f>VLOOKUP(AD3014,分类参数表!$I$2:$J$10,2,FALSE)</f>
        <v>#N/A</v>
      </c>
      <c r="AF3014" s="280"/>
      <c r="AG3014" s="266"/>
      <c r="AH3014" s="266"/>
      <c r="AI3014" s="266"/>
      <c r="AJ3014" s="266"/>
      <c r="AK3014" s="266"/>
      <c r="AL3014" s="266"/>
      <c r="AM3014" s="290"/>
      <c r="AN3014" s="291" t="e">
        <f t="shared" si="819"/>
        <v>#DIV/0!</v>
      </c>
      <c r="AO3014" s="297"/>
    </row>
    <row r="3015" spans="1:41" s="220" customFormat="1" ht="15" customHeight="1" x14ac:dyDescent="0.15">
      <c r="A3015" s="241"/>
      <c r="B3015" s="242"/>
      <c r="C3015" s="243"/>
      <c r="D3015" s="244">
        <v>1</v>
      </c>
      <c r="E3015" s="245"/>
      <c r="F3015" s="245"/>
      <c r="G3015" s="244"/>
      <c r="H3015" s="246"/>
      <c r="I3015" s="246"/>
      <c r="J3015" s="244"/>
      <c r="K3015" s="245"/>
      <c r="L3015" s="244"/>
      <c r="M3015" s="244"/>
      <c r="N3015" s="244"/>
      <c r="O3015" s="257">
        <f t="shared" si="818"/>
        <v>0</v>
      </c>
      <c r="P3015" s="332">
        <f>SUM(O3015:O3019)</f>
        <v>0</v>
      </c>
      <c r="Q3015" s="269"/>
      <c r="R3015" s="318">
        <f>SUMPRODUCT(Q3015:Q3019+0)</f>
        <v>0</v>
      </c>
      <c r="S3015" s="334" t="e">
        <f>R3015/P3015</f>
        <v>#DIV/0!</v>
      </c>
      <c r="T3015" s="332" t="e">
        <f>LOOKUP(S3015,{0.4,0.45,0.5,0.55,0.6,0.65,0.7,0.75,0.8,0.85,0.9,0.95,1},{0.1,0.175,0.25,0.325,0.4,0.475,0.55,0.625,0.7,0.775,0.85,0.925,1})</f>
        <v>#DIV/0!</v>
      </c>
      <c r="U3015" s="320"/>
      <c r="V3015" s="344"/>
      <c r="W3015" s="342"/>
      <c r="X3015" s="320"/>
      <c r="Y3015" s="318">
        <f>R3015-(V3015/10)-X3015</f>
        <v>0</v>
      </c>
      <c r="Z3015" s="318" t="e">
        <f>Y3015*T3015*AE3015</f>
        <v>#DIV/0!</v>
      </c>
      <c r="AA3015" s="318" t="e">
        <f>U3015-V3015+Z3015</f>
        <v>#DIV/0!</v>
      </c>
      <c r="AB3015" s="270"/>
      <c r="AC3015" s="270"/>
      <c r="AD3015" s="281"/>
      <c r="AE3015" s="282" t="e">
        <f>VLOOKUP(AD3015,分类参数表!$I$2:$J$10,2,FALSE)</f>
        <v>#N/A</v>
      </c>
      <c r="AF3015" s="283"/>
      <c r="AG3015" s="269"/>
      <c r="AH3015" s="269"/>
      <c r="AI3015" s="269"/>
      <c r="AJ3015" s="269"/>
      <c r="AK3015" s="269"/>
      <c r="AL3015" s="269"/>
      <c r="AM3015" s="292"/>
      <c r="AN3015" s="293" t="e">
        <f t="shared" si="819"/>
        <v>#DIV/0!</v>
      </c>
      <c r="AO3015" s="298"/>
    </row>
    <row r="3016" spans="1:41" s="221" customFormat="1" ht="15" customHeight="1" x14ac:dyDescent="0.15">
      <c r="A3016" s="247"/>
      <c r="B3016" s="248">
        <f t="shared" ref="B3016:C3019" si="821">B3015</f>
        <v>0</v>
      </c>
      <c r="C3016" s="249">
        <f t="shared" si="821"/>
        <v>0</v>
      </c>
      <c r="D3016" s="250">
        <f>D3015+1</f>
        <v>2</v>
      </c>
      <c r="E3016" s="250"/>
      <c r="F3016" s="251"/>
      <c r="G3016" s="250"/>
      <c r="H3016" s="252"/>
      <c r="I3016" s="252"/>
      <c r="J3016" s="250"/>
      <c r="K3016" s="250"/>
      <c r="L3016" s="250"/>
      <c r="M3016" s="250"/>
      <c r="N3016" s="250"/>
      <c r="O3016" s="258">
        <f t="shared" si="818"/>
        <v>0</v>
      </c>
      <c r="P3016" s="333"/>
      <c r="Q3016" s="271"/>
      <c r="R3016" s="319"/>
      <c r="S3016" s="335"/>
      <c r="T3016" s="333"/>
      <c r="U3016" s="321"/>
      <c r="V3016" s="345"/>
      <c r="W3016" s="343"/>
      <c r="X3016" s="321"/>
      <c r="Y3016" s="319"/>
      <c r="Z3016" s="319"/>
      <c r="AA3016" s="319"/>
      <c r="AB3016" s="272"/>
      <c r="AC3016" s="272"/>
      <c r="AD3016" s="250">
        <f>AD3015</f>
        <v>0</v>
      </c>
      <c r="AE3016" s="284" t="e">
        <f>VLOOKUP(AD3016,分类参数表!$I$2:$J$10,2,FALSE)</f>
        <v>#N/A</v>
      </c>
      <c r="AF3016" s="285"/>
      <c r="AG3016" s="271"/>
      <c r="AH3016" s="271"/>
      <c r="AI3016" s="271"/>
      <c r="AJ3016" s="271"/>
      <c r="AK3016" s="271"/>
      <c r="AL3016" s="271"/>
      <c r="AM3016" s="294"/>
      <c r="AN3016" s="295" t="e">
        <f t="shared" si="819"/>
        <v>#DIV/0!</v>
      </c>
      <c r="AO3016" s="299"/>
    </row>
    <row r="3017" spans="1:41" s="221" customFormat="1" ht="15" customHeight="1" x14ac:dyDescent="0.15">
      <c r="A3017" s="247"/>
      <c r="B3017" s="248">
        <f t="shared" si="821"/>
        <v>0</v>
      </c>
      <c r="C3017" s="249">
        <f t="shared" si="821"/>
        <v>0</v>
      </c>
      <c r="D3017" s="250">
        <f>D3016+1</f>
        <v>3</v>
      </c>
      <c r="E3017" s="250"/>
      <c r="F3017" s="251"/>
      <c r="G3017" s="250"/>
      <c r="H3017" s="252"/>
      <c r="I3017" s="252"/>
      <c r="J3017" s="250"/>
      <c r="K3017" s="250"/>
      <c r="L3017" s="250"/>
      <c r="M3017" s="250"/>
      <c r="N3017" s="250"/>
      <c r="O3017" s="258">
        <f t="shared" si="818"/>
        <v>0</v>
      </c>
      <c r="P3017" s="333"/>
      <c r="Q3017" s="271"/>
      <c r="R3017" s="319"/>
      <c r="S3017" s="335"/>
      <c r="T3017" s="333"/>
      <c r="U3017" s="321"/>
      <c r="V3017" s="345"/>
      <c r="W3017" s="343"/>
      <c r="X3017" s="321"/>
      <c r="Y3017" s="319"/>
      <c r="Z3017" s="319"/>
      <c r="AA3017" s="319"/>
      <c r="AB3017" s="273"/>
      <c r="AC3017" s="273"/>
      <c r="AD3017" s="250">
        <f>AD3016</f>
        <v>0</v>
      </c>
      <c r="AE3017" s="284" t="e">
        <f>VLOOKUP(AD3017,分类参数表!$I$2:$J$10,2,FALSE)</f>
        <v>#N/A</v>
      </c>
      <c r="AF3017" s="285"/>
      <c r="AG3017" s="271"/>
      <c r="AH3017" s="271"/>
      <c r="AI3017" s="271"/>
      <c r="AJ3017" s="271"/>
      <c r="AK3017" s="271"/>
      <c r="AL3017" s="271"/>
      <c r="AM3017" s="294"/>
      <c r="AN3017" s="295" t="e">
        <f t="shared" si="819"/>
        <v>#DIV/0!</v>
      </c>
      <c r="AO3017" s="299"/>
    </row>
    <row r="3018" spans="1:41" s="221" customFormat="1" ht="15" customHeight="1" x14ac:dyDescent="0.15">
      <c r="A3018" s="247"/>
      <c r="B3018" s="248">
        <f t="shared" si="821"/>
        <v>0</v>
      </c>
      <c r="C3018" s="249">
        <f t="shared" si="821"/>
        <v>0</v>
      </c>
      <c r="D3018" s="250">
        <f>D3017+1</f>
        <v>4</v>
      </c>
      <c r="E3018" s="250"/>
      <c r="F3018" s="251"/>
      <c r="G3018" s="250"/>
      <c r="H3018" s="250"/>
      <c r="I3018" s="250"/>
      <c r="J3018" s="250"/>
      <c r="K3018" s="250"/>
      <c r="L3018" s="250"/>
      <c r="M3018" s="250"/>
      <c r="N3018" s="250"/>
      <c r="O3018" s="258">
        <f t="shared" si="818"/>
        <v>0</v>
      </c>
      <c r="P3018" s="333"/>
      <c r="Q3018" s="271"/>
      <c r="R3018" s="319"/>
      <c r="S3018" s="335"/>
      <c r="T3018" s="333"/>
      <c r="U3018" s="321"/>
      <c r="V3018" s="345"/>
      <c r="W3018" s="343"/>
      <c r="X3018" s="321"/>
      <c r="Y3018" s="319"/>
      <c r="Z3018" s="319"/>
      <c r="AA3018" s="319"/>
      <c r="AB3018" s="272"/>
      <c r="AC3018" s="272"/>
      <c r="AD3018" s="250">
        <f>AD3017</f>
        <v>0</v>
      </c>
      <c r="AE3018" s="284" t="e">
        <f>VLOOKUP(AD3018,分类参数表!$I$2:$J$10,2,FALSE)</f>
        <v>#N/A</v>
      </c>
      <c r="AF3018" s="285"/>
      <c r="AG3018" s="271"/>
      <c r="AH3018" s="271"/>
      <c r="AI3018" s="271"/>
      <c r="AJ3018" s="271"/>
      <c r="AK3018" s="271"/>
      <c r="AL3018" s="271"/>
      <c r="AM3018" s="294"/>
      <c r="AN3018" s="295" t="e">
        <f t="shared" si="819"/>
        <v>#DIV/0!</v>
      </c>
      <c r="AO3018" s="299"/>
    </row>
    <row r="3019" spans="1:41" s="221" customFormat="1" ht="15" customHeight="1" x14ac:dyDescent="0.15">
      <c r="A3019" s="247"/>
      <c r="B3019" s="248">
        <f t="shared" si="821"/>
        <v>0</v>
      </c>
      <c r="C3019" s="249">
        <f t="shared" si="821"/>
        <v>0</v>
      </c>
      <c r="D3019" s="250">
        <f>D3018+1</f>
        <v>5</v>
      </c>
      <c r="E3019" s="250"/>
      <c r="F3019" s="251"/>
      <c r="G3019" s="250"/>
      <c r="H3019" s="250"/>
      <c r="I3019" s="250"/>
      <c r="J3019" s="250"/>
      <c r="K3019" s="250"/>
      <c r="L3019" s="250"/>
      <c r="M3019" s="250"/>
      <c r="N3019" s="250"/>
      <c r="O3019" s="258">
        <f t="shared" si="818"/>
        <v>0</v>
      </c>
      <c r="P3019" s="333"/>
      <c r="Q3019" s="271"/>
      <c r="R3019" s="319"/>
      <c r="S3019" s="335"/>
      <c r="T3019" s="333"/>
      <c r="U3019" s="321"/>
      <c r="V3019" s="345"/>
      <c r="W3019" s="343"/>
      <c r="X3019" s="321"/>
      <c r="Y3019" s="319"/>
      <c r="Z3019" s="319"/>
      <c r="AA3019" s="319"/>
      <c r="AB3019" s="272"/>
      <c r="AC3019" s="272"/>
      <c r="AD3019" s="250">
        <f>AD3018</f>
        <v>0</v>
      </c>
      <c r="AE3019" s="284" t="e">
        <f>VLOOKUP(AD3019,分类参数表!$I$2:$J$10,2,FALSE)</f>
        <v>#N/A</v>
      </c>
      <c r="AF3019" s="285"/>
      <c r="AG3019" s="271"/>
      <c r="AH3019" s="271"/>
      <c r="AI3019" s="271"/>
      <c r="AJ3019" s="271"/>
      <c r="AK3019" s="271"/>
      <c r="AL3019" s="271"/>
      <c r="AM3019" s="294"/>
      <c r="AN3019" s="295" t="e">
        <f t="shared" si="819"/>
        <v>#DIV/0!</v>
      </c>
      <c r="AO3019" s="299"/>
    </row>
    <row r="3020" spans="1:41" s="218" customFormat="1" ht="15" customHeight="1" x14ac:dyDescent="0.15">
      <c r="A3020" s="229"/>
      <c r="B3020" s="230"/>
      <c r="C3020" s="231"/>
      <c r="D3020" s="232">
        <v>1</v>
      </c>
      <c r="E3020" s="233"/>
      <c r="F3020" s="233"/>
      <c r="G3020" s="232"/>
      <c r="H3020" s="234"/>
      <c r="I3020" s="234"/>
      <c r="J3020" s="232"/>
      <c r="K3020" s="233"/>
      <c r="L3020" s="232"/>
      <c r="M3020" s="232"/>
      <c r="N3020" s="232"/>
      <c r="O3020" s="255">
        <f t="shared" si="818"/>
        <v>0</v>
      </c>
      <c r="P3020" s="322">
        <f>SUM(O3020:O3024)</f>
        <v>0</v>
      </c>
      <c r="Q3020" s="264"/>
      <c r="R3020" s="330">
        <f>SUMPRODUCT(Q3020:Q3024+0)</f>
        <v>0</v>
      </c>
      <c r="S3020" s="346" t="e">
        <f>R3020/P3020</f>
        <v>#DIV/0!</v>
      </c>
      <c r="T3020" s="322" t="e">
        <f>LOOKUP(S3020,{0.4,0.45,0.5,0.55,0.6,0.65,0.7,0.75,0.8,0.85,0.9,0.95,1},{0.1,0.175,0.25,0.325,0.4,0.475,0.55,0.625,0.7,0.775,0.85,0.925,1})</f>
        <v>#DIV/0!</v>
      </c>
      <c r="U3020" s="324"/>
      <c r="V3020" s="326"/>
      <c r="W3020" s="328"/>
      <c r="X3020" s="324"/>
      <c r="Y3020" s="330">
        <f>R3020-(V3020/10)-X3020</f>
        <v>0</v>
      </c>
      <c r="Z3020" s="330" t="e">
        <f>Y3020*T3020*AE3020</f>
        <v>#DIV/0!</v>
      </c>
      <c r="AA3020" s="330" t="e">
        <f>U3020-V3020+Z3020</f>
        <v>#DIV/0!</v>
      </c>
      <c r="AB3020" s="265"/>
      <c r="AC3020" s="265"/>
      <c r="AD3020" s="276"/>
      <c r="AE3020" s="277" t="e">
        <f>VLOOKUP(AD3020,分类参数表!$I$2:$J$10,2,FALSE)</f>
        <v>#N/A</v>
      </c>
      <c r="AF3020" s="278"/>
      <c r="AG3020" s="264"/>
      <c r="AH3020" s="264"/>
      <c r="AI3020" s="264"/>
      <c r="AJ3020" s="264"/>
      <c r="AK3020" s="264"/>
      <c r="AL3020" s="264"/>
      <c r="AM3020" s="288"/>
      <c r="AN3020" s="289" t="e">
        <f t="shared" si="819"/>
        <v>#DIV/0!</v>
      </c>
      <c r="AO3020" s="296"/>
    </row>
    <row r="3021" spans="1:41" s="219" customFormat="1" ht="15" customHeight="1" x14ac:dyDescent="0.15">
      <c r="A3021" s="235"/>
      <c r="B3021" s="236">
        <f t="shared" ref="B3021:C3024" si="822">B3020</f>
        <v>0</v>
      </c>
      <c r="C3021" s="237">
        <f t="shared" si="822"/>
        <v>0</v>
      </c>
      <c r="D3021" s="238">
        <f>D3020+1</f>
        <v>2</v>
      </c>
      <c r="E3021" s="238"/>
      <c r="F3021" s="239"/>
      <c r="G3021" s="238"/>
      <c r="H3021" s="240"/>
      <c r="I3021" s="240"/>
      <c r="J3021" s="238"/>
      <c r="K3021" s="238"/>
      <c r="L3021" s="238"/>
      <c r="M3021" s="238"/>
      <c r="N3021" s="238"/>
      <c r="O3021" s="256">
        <f t="shared" si="818"/>
        <v>0</v>
      </c>
      <c r="P3021" s="323"/>
      <c r="Q3021" s="266"/>
      <c r="R3021" s="331"/>
      <c r="S3021" s="347"/>
      <c r="T3021" s="323"/>
      <c r="U3021" s="325"/>
      <c r="V3021" s="327"/>
      <c r="W3021" s="329"/>
      <c r="X3021" s="325"/>
      <c r="Y3021" s="331"/>
      <c r="Z3021" s="331"/>
      <c r="AA3021" s="331"/>
      <c r="AB3021" s="267"/>
      <c r="AC3021" s="267"/>
      <c r="AD3021" s="238">
        <f>AD3020</f>
        <v>0</v>
      </c>
      <c r="AE3021" s="279" t="e">
        <f>VLOOKUP(AD3021,分类参数表!$I$2:$J$10,2,FALSE)</f>
        <v>#N/A</v>
      </c>
      <c r="AF3021" s="280"/>
      <c r="AG3021" s="266"/>
      <c r="AH3021" s="266"/>
      <c r="AI3021" s="266"/>
      <c r="AJ3021" s="266"/>
      <c r="AK3021" s="266"/>
      <c r="AL3021" s="266"/>
      <c r="AM3021" s="290"/>
      <c r="AN3021" s="291" t="e">
        <f t="shared" si="819"/>
        <v>#DIV/0!</v>
      </c>
      <c r="AO3021" s="297"/>
    </row>
    <row r="3022" spans="1:41" s="219" customFormat="1" ht="15" customHeight="1" x14ac:dyDescent="0.15">
      <c r="A3022" s="235"/>
      <c r="B3022" s="236">
        <f t="shared" si="822"/>
        <v>0</v>
      </c>
      <c r="C3022" s="237">
        <f t="shared" si="822"/>
        <v>0</v>
      </c>
      <c r="D3022" s="238">
        <f>D3021+1</f>
        <v>3</v>
      </c>
      <c r="E3022" s="238"/>
      <c r="F3022" s="239"/>
      <c r="G3022" s="238"/>
      <c r="H3022" s="240"/>
      <c r="I3022" s="240"/>
      <c r="J3022" s="238"/>
      <c r="K3022" s="238"/>
      <c r="L3022" s="238"/>
      <c r="M3022" s="238"/>
      <c r="N3022" s="238"/>
      <c r="O3022" s="256">
        <f t="shared" si="818"/>
        <v>0</v>
      </c>
      <c r="P3022" s="323"/>
      <c r="Q3022" s="266"/>
      <c r="R3022" s="331"/>
      <c r="S3022" s="347"/>
      <c r="T3022" s="323"/>
      <c r="U3022" s="325"/>
      <c r="V3022" s="327"/>
      <c r="W3022" s="329"/>
      <c r="X3022" s="325"/>
      <c r="Y3022" s="331"/>
      <c r="Z3022" s="331"/>
      <c r="AA3022" s="331"/>
      <c r="AB3022" s="268"/>
      <c r="AC3022" s="268"/>
      <c r="AD3022" s="238">
        <f>AD3021</f>
        <v>0</v>
      </c>
      <c r="AE3022" s="279" t="e">
        <f>VLOOKUP(AD3022,分类参数表!$I$2:$J$10,2,FALSE)</f>
        <v>#N/A</v>
      </c>
      <c r="AF3022" s="280"/>
      <c r="AG3022" s="266"/>
      <c r="AH3022" s="266"/>
      <c r="AI3022" s="266"/>
      <c r="AJ3022" s="266"/>
      <c r="AK3022" s="266"/>
      <c r="AL3022" s="266"/>
      <c r="AM3022" s="290"/>
      <c r="AN3022" s="291" t="e">
        <f t="shared" si="819"/>
        <v>#DIV/0!</v>
      </c>
      <c r="AO3022" s="297"/>
    </row>
    <row r="3023" spans="1:41" s="219" customFormat="1" ht="15" customHeight="1" x14ac:dyDescent="0.15">
      <c r="A3023" s="235"/>
      <c r="B3023" s="236">
        <f t="shared" si="822"/>
        <v>0</v>
      </c>
      <c r="C3023" s="237">
        <f t="shared" si="822"/>
        <v>0</v>
      </c>
      <c r="D3023" s="238">
        <f>D3022+1</f>
        <v>4</v>
      </c>
      <c r="E3023" s="238"/>
      <c r="F3023" s="239"/>
      <c r="G3023" s="238"/>
      <c r="H3023" s="238"/>
      <c r="I3023" s="238"/>
      <c r="J3023" s="238"/>
      <c r="K3023" s="238"/>
      <c r="L3023" s="238"/>
      <c r="M3023" s="238"/>
      <c r="N3023" s="238"/>
      <c r="O3023" s="256">
        <f t="shared" si="818"/>
        <v>0</v>
      </c>
      <c r="P3023" s="323"/>
      <c r="Q3023" s="266"/>
      <c r="R3023" s="331"/>
      <c r="S3023" s="347"/>
      <c r="T3023" s="323"/>
      <c r="U3023" s="325"/>
      <c r="V3023" s="327"/>
      <c r="W3023" s="329"/>
      <c r="X3023" s="325"/>
      <c r="Y3023" s="331"/>
      <c r="Z3023" s="331"/>
      <c r="AA3023" s="331"/>
      <c r="AB3023" s="267"/>
      <c r="AC3023" s="267"/>
      <c r="AD3023" s="238">
        <f>AD3022</f>
        <v>0</v>
      </c>
      <c r="AE3023" s="279" t="e">
        <f>VLOOKUP(AD3023,分类参数表!$I$2:$J$10,2,FALSE)</f>
        <v>#N/A</v>
      </c>
      <c r="AF3023" s="280"/>
      <c r="AG3023" s="266"/>
      <c r="AH3023" s="266"/>
      <c r="AI3023" s="266"/>
      <c r="AJ3023" s="266"/>
      <c r="AK3023" s="266"/>
      <c r="AL3023" s="266"/>
      <c r="AM3023" s="290"/>
      <c r="AN3023" s="291" t="e">
        <f t="shared" si="819"/>
        <v>#DIV/0!</v>
      </c>
      <c r="AO3023" s="297"/>
    </row>
    <row r="3024" spans="1:41" s="219" customFormat="1" ht="15" customHeight="1" x14ac:dyDescent="0.15">
      <c r="A3024" s="235"/>
      <c r="B3024" s="236">
        <f t="shared" si="822"/>
        <v>0</v>
      </c>
      <c r="C3024" s="237">
        <f t="shared" si="822"/>
        <v>0</v>
      </c>
      <c r="D3024" s="238">
        <f>D3023+1</f>
        <v>5</v>
      </c>
      <c r="E3024" s="238"/>
      <c r="F3024" s="239"/>
      <c r="G3024" s="238"/>
      <c r="H3024" s="238"/>
      <c r="I3024" s="238"/>
      <c r="J3024" s="238"/>
      <c r="K3024" s="238"/>
      <c r="L3024" s="238"/>
      <c r="M3024" s="238"/>
      <c r="N3024" s="238"/>
      <c r="O3024" s="256">
        <f t="shared" si="818"/>
        <v>0</v>
      </c>
      <c r="P3024" s="323"/>
      <c r="Q3024" s="266"/>
      <c r="R3024" s="331"/>
      <c r="S3024" s="347"/>
      <c r="T3024" s="323"/>
      <c r="U3024" s="325"/>
      <c r="V3024" s="327"/>
      <c r="W3024" s="329"/>
      <c r="X3024" s="325"/>
      <c r="Y3024" s="331"/>
      <c r="Z3024" s="331"/>
      <c r="AA3024" s="331"/>
      <c r="AB3024" s="267"/>
      <c r="AC3024" s="267"/>
      <c r="AD3024" s="238">
        <f>AD3023</f>
        <v>0</v>
      </c>
      <c r="AE3024" s="279" t="e">
        <f>VLOOKUP(AD3024,分类参数表!$I$2:$J$10,2,FALSE)</f>
        <v>#N/A</v>
      </c>
      <c r="AF3024" s="280"/>
      <c r="AG3024" s="266"/>
      <c r="AH3024" s="266"/>
      <c r="AI3024" s="266"/>
      <c r="AJ3024" s="266"/>
      <c r="AK3024" s="266"/>
      <c r="AL3024" s="266"/>
      <c r="AM3024" s="290"/>
      <c r="AN3024" s="291" t="e">
        <f t="shared" si="819"/>
        <v>#DIV/0!</v>
      </c>
      <c r="AO3024" s="297"/>
    </row>
    <row r="3025" spans="1:41" s="220" customFormat="1" ht="15" customHeight="1" x14ac:dyDescent="0.15">
      <c r="A3025" s="241"/>
      <c r="B3025" s="242"/>
      <c r="C3025" s="243"/>
      <c r="D3025" s="244">
        <v>1</v>
      </c>
      <c r="E3025" s="245"/>
      <c r="F3025" s="245"/>
      <c r="G3025" s="244"/>
      <c r="H3025" s="246"/>
      <c r="I3025" s="246"/>
      <c r="J3025" s="244"/>
      <c r="K3025" s="245"/>
      <c r="L3025" s="244"/>
      <c r="M3025" s="244"/>
      <c r="N3025" s="244"/>
      <c r="O3025" s="257">
        <f t="shared" si="818"/>
        <v>0</v>
      </c>
      <c r="P3025" s="332">
        <f>SUM(O3025:O3029)</f>
        <v>0</v>
      </c>
      <c r="Q3025" s="269"/>
      <c r="R3025" s="318">
        <f>SUMPRODUCT(Q3025:Q3029+0)</f>
        <v>0</v>
      </c>
      <c r="S3025" s="334" t="e">
        <f>R3025/P3025</f>
        <v>#DIV/0!</v>
      </c>
      <c r="T3025" s="332" t="e">
        <f>LOOKUP(S3025,{0.4,0.45,0.5,0.55,0.6,0.65,0.7,0.75,0.8,0.85,0.9,0.95,1},{0.1,0.175,0.25,0.325,0.4,0.475,0.55,0.625,0.7,0.775,0.85,0.925,1})</f>
        <v>#DIV/0!</v>
      </c>
      <c r="U3025" s="320"/>
      <c r="V3025" s="344"/>
      <c r="W3025" s="342"/>
      <c r="X3025" s="320"/>
      <c r="Y3025" s="318">
        <f>R3025-(V3025/10)-X3025</f>
        <v>0</v>
      </c>
      <c r="Z3025" s="318" t="e">
        <f>Y3025*T3025*AE3025</f>
        <v>#DIV/0!</v>
      </c>
      <c r="AA3025" s="318" t="e">
        <f>U3025-V3025+Z3025</f>
        <v>#DIV/0!</v>
      </c>
      <c r="AB3025" s="270"/>
      <c r="AC3025" s="270"/>
      <c r="AD3025" s="281"/>
      <c r="AE3025" s="282" t="e">
        <f>VLOOKUP(AD3025,分类参数表!$I$2:$J$10,2,FALSE)</f>
        <v>#N/A</v>
      </c>
      <c r="AF3025" s="283"/>
      <c r="AG3025" s="269"/>
      <c r="AH3025" s="269"/>
      <c r="AI3025" s="269"/>
      <c r="AJ3025" s="269"/>
      <c r="AK3025" s="269"/>
      <c r="AL3025" s="269"/>
      <c r="AM3025" s="292"/>
      <c r="AN3025" s="293" t="e">
        <f t="shared" si="819"/>
        <v>#DIV/0!</v>
      </c>
      <c r="AO3025" s="298"/>
    </row>
    <row r="3026" spans="1:41" s="221" customFormat="1" ht="15" customHeight="1" x14ac:dyDescent="0.15">
      <c r="A3026" s="247"/>
      <c r="B3026" s="248">
        <f t="shared" ref="B3026:C3029" si="823">B3025</f>
        <v>0</v>
      </c>
      <c r="C3026" s="249">
        <f t="shared" si="823"/>
        <v>0</v>
      </c>
      <c r="D3026" s="250">
        <f>D3025+1</f>
        <v>2</v>
      </c>
      <c r="E3026" s="250"/>
      <c r="F3026" s="251"/>
      <c r="G3026" s="250"/>
      <c r="H3026" s="252"/>
      <c r="I3026" s="252"/>
      <c r="J3026" s="250"/>
      <c r="K3026" s="250"/>
      <c r="L3026" s="250"/>
      <c r="M3026" s="250"/>
      <c r="N3026" s="250"/>
      <c r="O3026" s="258">
        <f t="shared" si="818"/>
        <v>0</v>
      </c>
      <c r="P3026" s="333"/>
      <c r="Q3026" s="271"/>
      <c r="R3026" s="319"/>
      <c r="S3026" s="335"/>
      <c r="T3026" s="333"/>
      <c r="U3026" s="321"/>
      <c r="V3026" s="345"/>
      <c r="W3026" s="343"/>
      <c r="X3026" s="321"/>
      <c r="Y3026" s="319"/>
      <c r="Z3026" s="319"/>
      <c r="AA3026" s="319"/>
      <c r="AB3026" s="272"/>
      <c r="AC3026" s="272"/>
      <c r="AD3026" s="250">
        <f>AD3025</f>
        <v>0</v>
      </c>
      <c r="AE3026" s="284" t="e">
        <f>VLOOKUP(AD3026,分类参数表!$I$2:$J$10,2,FALSE)</f>
        <v>#N/A</v>
      </c>
      <c r="AF3026" s="285"/>
      <c r="AG3026" s="271"/>
      <c r="AH3026" s="271"/>
      <c r="AI3026" s="271"/>
      <c r="AJ3026" s="271"/>
      <c r="AK3026" s="271"/>
      <c r="AL3026" s="271"/>
      <c r="AM3026" s="294"/>
      <c r="AN3026" s="295" t="e">
        <f t="shared" si="819"/>
        <v>#DIV/0!</v>
      </c>
      <c r="AO3026" s="299"/>
    </row>
    <row r="3027" spans="1:41" s="221" customFormat="1" ht="15" customHeight="1" x14ac:dyDescent="0.15">
      <c r="A3027" s="247"/>
      <c r="B3027" s="248">
        <f t="shared" si="823"/>
        <v>0</v>
      </c>
      <c r="C3027" s="249">
        <f t="shared" si="823"/>
        <v>0</v>
      </c>
      <c r="D3027" s="250">
        <f>D3026+1</f>
        <v>3</v>
      </c>
      <c r="E3027" s="250"/>
      <c r="F3027" s="251"/>
      <c r="G3027" s="250"/>
      <c r="H3027" s="252"/>
      <c r="I3027" s="252"/>
      <c r="J3027" s="250"/>
      <c r="K3027" s="250"/>
      <c r="L3027" s="250"/>
      <c r="M3027" s="250"/>
      <c r="N3027" s="250"/>
      <c r="O3027" s="258">
        <f t="shared" si="818"/>
        <v>0</v>
      </c>
      <c r="P3027" s="333"/>
      <c r="Q3027" s="271"/>
      <c r="R3027" s="319"/>
      <c r="S3027" s="335"/>
      <c r="T3027" s="333"/>
      <c r="U3027" s="321"/>
      <c r="V3027" s="345"/>
      <c r="W3027" s="343"/>
      <c r="X3027" s="321"/>
      <c r="Y3027" s="319"/>
      <c r="Z3027" s="319"/>
      <c r="AA3027" s="319"/>
      <c r="AB3027" s="273"/>
      <c r="AC3027" s="273"/>
      <c r="AD3027" s="250">
        <f>AD3026</f>
        <v>0</v>
      </c>
      <c r="AE3027" s="284" t="e">
        <f>VLOOKUP(AD3027,分类参数表!$I$2:$J$10,2,FALSE)</f>
        <v>#N/A</v>
      </c>
      <c r="AF3027" s="285"/>
      <c r="AG3027" s="271"/>
      <c r="AH3027" s="271"/>
      <c r="AI3027" s="271"/>
      <c r="AJ3027" s="271"/>
      <c r="AK3027" s="271"/>
      <c r="AL3027" s="271"/>
      <c r="AM3027" s="294"/>
      <c r="AN3027" s="295" t="e">
        <f t="shared" si="819"/>
        <v>#DIV/0!</v>
      </c>
      <c r="AO3027" s="299"/>
    </row>
    <row r="3028" spans="1:41" s="221" customFormat="1" ht="15" customHeight="1" x14ac:dyDescent="0.15">
      <c r="A3028" s="247"/>
      <c r="B3028" s="248">
        <f t="shared" si="823"/>
        <v>0</v>
      </c>
      <c r="C3028" s="249">
        <f t="shared" si="823"/>
        <v>0</v>
      </c>
      <c r="D3028" s="250">
        <f>D3027+1</f>
        <v>4</v>
      </c>
      <c r="E3028" s="250"/>
      <c r="F3028" s="251"/>
      <c r="G3028" s="250"/>
      <c r="H3028" s="250"/>
      <c r="I3028" s="250"/>
      <c r="J3028" s="250"/>
      <c r="K3028" s="250"/>
      <c r="L3028" s="250"/>
      <c r="M3028" s="250"/>
      <c r="N3028" s="250"/>
      <c r="O3028" s="258">
        <f t="shared" si="818"/>
        <v>0</v>
      </c>
      <c r="P3028" s="333"/>
      <c r="Q3028" s="271"/>
      <c r="R3028" s="319"/>
      <c r="S3028" s="335"/>
      <c r="T3028" s="333"/>
      <c r="U3028" s="321"/>
      <c r="V3028" s="345"/>
      <c r="W3028" s="343"/>
      <c r="X3028" s="321"/>
      <c r="Y3028" s="319"/>
      <c r="Z3028" s="319"/>
      <c r="AA3028" s="319"/>
      <c r="AB3028" s="272"/>
      <c r="AC3028" s="272"/>
      <c r="AD3028" s="250">
        <f>AD3027</f>
        <v>0</v>
      </c>
      <c r="AE3028" s="284" t="e">
        <f>VLOOKUP(AD3028,分类参数表!$I$2:$J$10,2,FALSE)</f>
        <v>#N/A</v>
      </c>
      <c r="AF3028" s="285"/>
      <c r="AG3028" s="271"/>
      <c r="AH3028" s="271"/>
      <c r="AI3028" s="271"/>
      <c r="AJ3028" s="271"/>
      <c r="AK3028" s="271"/>
      <c r="AL3028" s="271"/>
      <c r="AM3028" s="294"/>
      <c r="AN3028" s="295" t="e">
        <f t="shared" si="819"/>
        <v>#DIV/0!</v>
      </c>
      <c r="AO3028" s="299"/>
    </row>
    <row r="3029" spans="1:41" s="221" customFormat="1" ht="15" customHeight="1" x14ac:dyDescent="0.15">
      <c r="A3029" s="247"/>
      <c r="B3029" s="248">
        <f t="shared" si="823"/>
        <v>0</v>
      </c>
      <c r="C3029" s="249">
        <f t="shared" si="823"/>
        <v>0</v>
      </c>
      <c r="D3029" s="250">
        <f>D3028+1</f>
        <v>5</v>
      </c>
      <c r="E3029" s="250"/>
      <c r="F3029" s="251"/>
      <c r="G3029" s="250"/>
      <c r="H3029" s="250"/>
      <c r="I3029" s="250"/>
      <c r="J3029" s="250"/>
      <c r="K3029" s="250"/>
      <c r="L3029" s="250"/>
      <c r="M3029" s="250"/>
      <c r="N3029" s="250"/>
      <c r="O3029" s="258">
        <f t="shared" si="818"/>
        <v>0</v>
      </c>
      <c r="P3029" s="333"/>
      <c r="Q3029" s="271"/>
      <c r="R3029" s="319"/>
      <c r="S3029" s="335"/>
      <c r="T3029" s="333"/>
      <c r="U3029" s="321"/>
      <c r="V3029" s="345"/>
      <c r="W3029" s="343"/>
      <c r="X3029" s="321"/>
      <c r="Y3029" s="319"/>
      <c r="Z3029" s="319"/>
      <c r="AA3029" s="319"/>
      <c r="AB3029" s="272"/>
      <c r="AC3029" s="272"/>
      <c r="AD3029" s="250">
        <f>AD3028</f>
        <v>0</v>
      </c>
      <c r="AE3029" s="284" t="e">
        <f>VLOOKUP(AD3029,分类参数表!$I$2:$J$10,2,FALSE)</f>
        <v>#N/A</v>
      </c>
      <c r="AF3029" s="285"/>
      <c r="AG3029" s="271"/>
      <c r="AH3029" s="271"/>
      <c r="AI3029" s="271"/>
      <c r="AJ3029" s="271"/>
      <c r="AK3029" s="271"/>
      <c r="AL3029" s="271"/>
      <c r="AM3029" s="294"/>
      <c r="AN3029" s="295" t="e">
        <f t="shared" si="819"/>
        <v>#DIV/0!</v>
      </c>
      <c r="AO3029" s="299"/>
    </row>
    <row r="3030" spans="1:41" s="218" customFormat="1" ht="15" customHeight="1" x14ac:dyDescent="0.15">
      <c r="A3030" s="229"/>
      <c r="B3030" s="230"/>
      <c r="C3030" s="231"/>
      <c r="D3030" s="232">
        <v>1</v>
      </c>
      <c r="E3030" s="233"/>
      <c r="F3030" s="233"/>
      <c r="G3030" s="232"/>
      <c r="H3030" s="234"/>
      <c r="I3030" s="234"/>
      <c r="J3030" s="232"/>
      <c r="K3030" s="233"/>
      <c r="L3030" s="232"/>
      <c r="M3030" s="232"/>
      <c r="N3030" s="232"/>
      <c r="O3030" s="255">
        <f t="shared" si="818"/>
        <v>0</v>
      </c>
      <c r="P3030" s="322">
        <f>SUM(O3030:O3034)</f>
        <v>0</v>
      </c>
      <c r="Q3030" s="264"/>
      <c r="R3030" s="330">
        <f>SUMPRODUCT(Q3030:Q3034+0)</f>
        <v>0</v>
      </c>
      <c r="S3030" s="346" t="e">
        <f>R3030/P3030</f>
        <v>#DIV/0!</v>
      </c>
      <c r="T3030" s="322" t="e">
        <f>LOOKUP(S3030,{0.4,0.45,0.5,0.55,0.6,0.65,0.7,0.75,0.8,0.85,0.9,0.95,1},{0.1,0.175,0.25,0.325,0.4,0.475,0.55,0.625,0.7,0.775,0.85,0.925,1})</f>
        <v>#DIV/0!</v>
      </c>
      <c r="U3030" s="324"/>
      <c r="V3030" s="326"/>
      <c r="W3030" s="328"/>
      <c r="X3030" s="324"/>
      <c r="Y3030" s="330">
        <f>R3030-(V3030/10)-X3030</f>
        <v>0</v>
      </c>
      <c r="Z3030" s="330" t="e">
        <f>Y3030*T3030*AE3030</f>
        <v>#DIV/0!</v>
      </c>
      <c r="AA3030" s="330" t="e">
        <f>U3030-V3030+Z3030</f>
        <v>#DIV/0!</v>
      </c>
      <c r="AB3030" s="265"/>
      <c r="AC3030" s="265"/>
      <c r="AD3030" s="276"/>
      <c r="AE3030" s="277" t="e">
        <f>VLOOKUP(AD3030,分类参数表!$I$2:$J$10,2,FALSE)</f>
        <v>#N/A</v>
      </c>
      <c r="AF3030" s="278"/>
      <c r="AG3030" s="264"/>
      <c r="AH3030" s="264"/>
      <c r="AI3030" s="264"/>
      <c r="AJ3030" s="264"/>
      <c r="AK3030" s="264"/>
      <c r="AL3030" s="264"/>
      <c r="AM3030" s="288"/>
      <c r="AN3030" s="289" t="e">
        <f t="shared" si="819"/>
        <v>#DIV/0!</v>
      </c>
      <c r="AO3030" s="296"/>
    </row>
    <row r="3031" spans="1:41" s="219" customFormat="1" ht="15" customHeight="1" x14ac:dyDescent="0.15">
      <c r="A3031" s="235"/>
      <c r="B3031" s="236">
        <f t="shared" ref="B3031:C3034" si="824">B3030</f>
        <v>0</v>
      </c>
      <c r="C3031" s="237">
        <f t="shared" si="824"/>
        <v>0</v>
      </c>
      <c r="D3031" s="238">
        <f>D3030+1</f>
        <v>2</v>
      </c>
      <c r="E3031" s="238"/>
      <c r="F3031" s="239"/>
      <c r="G3031" s="238"/>
      <c r="H3031" s="240"/>
      <c r="I3031" s="240"/>
      <c r="J3031" s="238"/>
      <c r="K3031" s="238"/>
      <c r="L3031" s="238"/>
      <c r="M3031" s="238"/>
      <c r="N3031" s="238"/>
      <c r="O3031" s="256">
        <f t="shared" si="818"/>
        <v>0</v>
      </c>
      <c r="P3031" s="323"/>
      <c r="Q3031" s="266"/>
      <c r="R3031" s="331"/>
      <c r="S3031" s="347"/>
      <c r="T3031" s="323"/>
      <c r="U3031" s="325"/>
      <c r="V3031" s="327"/>
      <c r="W3031" s="329"/>
      <c r="X3031" s="325"/>
      <c r="Y3031" s="331"/>
      <c r="Z3031" s="331"/>
      <c r="AA3031" s="331"/>
      <c r="AB3031" s="267"/>
      <c r="AC3031" s="267"/>
      <c r="AD3031" s="238">
        <f>AD3030</f>
        <v>0</v>
      </c>
      <c r="AE3031" s="279" t="e">
        <f>VLOOKUP(AD3031,分类参数表!$I$2:$J$10,2,FALSE)</f>
        <v>#N/A</v>
      </c>
      <c r="AF3031" s="280"/>
      <c r="AG3031" s="266"/>
      <c r="AH3031" s="266"/>
      <c r="AI3031" s="266"/>
      <c r="AJ3031" s="266"/>
      <c r="AK3031" s="266"/>
      <c r="AL3031" s="266"/>
      <c r="AM3031" s="290"/>
      <c r="AN3031" s="291" t="e">
        <f t="shared" si="819"/>
        <v>#DIV/0!</v>
      </c>
      <c r="AO3031" s="297"/>
    </row>
    <row r="3032" spans="1:41" s="219" customFormat="1" ht="15" customHeight="1" x14ac:dyDescent="0.15">
      <c r="A3032" s="235"/>
      <c r="B3032" s="236">
        <f t="shared" si="824"/>
        <v>0</v>
      </c>
      <c r="C3032" s="237">
        <f t="shared" si="824"/>
        <v>0</v>
      </c>
      <c r="D3032" s="238">
        <f>D3031+1</f>
        <v>3</v>
      </c>
      <c r="E3032" s="238"/>
      <c r="F3032" s="239"/>
      <c r="G3032" s="238"/>
      <c r="H3032" s="240"/>
      <c r="I3032" s="240"/>
      <c r="J3032" s="238"/>
      <c r="K3032" s="238"/>
      <c r="L3032" s="238"/>
      <c r="M3032" s="238"/>
      <c r="N3032" s="238"/>
      <c r="O3032" s="256">
        <f t="shared" si="818"/>
        <v>0</v>
      </c>
      <c r="P3032" s="323"/>
      <c r="Q3032" s="266"/>
      <c r="R3032" s="331"/>
      <c r="S3032" s="347"/>
      <c r="T3032" s="323"/>
      <c r="U3032" s="325"/>
      <c r="V3032" s="327"/>
      <c r="W3032" s="329"/>
      <c r="X3032" s="325"/>
      <c r="Y3032" s="331"/>
      <c r="Z3032" s="331"/>
      <c r="AA3032" s="331"/>
      <c r="AB3032" s="268"/>
      <c r="AC3032" s="268"/>
      <c r="AD3032" s="238">
        <f>AD3031</f>
        <v>0</v>
      </c>
      <c r="AE3032" s="279" t="e">
        <f>VLOOKUP(AD3032,分类参数表!$I$2:$J$10,2,FALSE)</f>
        <v>#N/A</v>
      </c>
      <c r="AF3032" s="280"/>
      <c r="AG3032" s="266"/>
      <c r="AH3032" s="266"/>
      <c r="AI3032" s="266"/>
      <c r="AJ3032" s="266"/>
      <c r="AK3032" s="266"/>
      <c r="AL3032" s="266"/>
      <c r="AM3032" s="290"/>
      <c r="AN3032" s="291" t="e">
        <f t="shared" si="819"/>
        <v>#DIV/0!</v>
      </c>
      <c r="AO3032" s="297"/>
    </row>
    <row r="3033" spans="1:41" s="219" customFormat="1" ht="15" customHeight="1" x14ac:dyDescent="0.15">
      <c r="A3033" s="235"/>
      <c r="B3033" s="236">
        <f t="shared" si="824"/>
        <v>0</v>
      </c>
      <c r="C3033" s="237">
        <f t="shared" si="824"/>
        <v>0</v>
      </c>
      <c r="D3033" s="238">
        <f>D3032+1</f>
        <v>4</v>
      </c>
      <c r="E3033" s="238"/>
      <c r="F3033" s="239"/>
      <c r="G3033" s="238"/>
      <c r="H3033" s="238"/>
      <c r="I3033" s="238"/>
      <c r="J3033" s="238"/>
      <c r="K3033" s="238"/>
      <c r="L3033" s="238"/>
      <c r="M3033" s="238"/>
      <c r="N3033" s="238"/>
      <c r="O3033" s="256">
        <f t="shared" si="818"/>
        <v>0</v>
      </c>
      <c r="P3033" s="323"/>
      <c r="Q3033" s="266"/>
      <c r="R3033" s="331"/>
      <c r="S3033" s="347"/>
      <c r="T3033" s="323"/>
      <c r="U3033" s="325"/>
      <c r="V3033" s="327"/>
      <c r="W3033" s="329"/>
      <c r="X3033" s="325"/>
      <c r="Y3033" s="331"/>
      <c r="Z3033" s="331"/>
      <c r="AA3033" s="331"/>
      <c r="AB3033" s="267"/>
      <c r="AC3033" s="267"/>
      <c r="AD3033" s="238">
        <f>AD3032</f>
        <v>0</v>
      </c>
      <c r="AE3033" s="279" t="e">
        <f>VLOOKUP(AD3033,分类参数表!$I$2:$J$10,2,FALSE)</f>
        <v>#N/A</v>
      </c>
      <c r="AF3033" s="280"/>
      <c r="AG3033" s="266"/>
      <c r="AH3033" s="266"/>
      <c r="AI3033" s="266"/>
      <c r="AJ3033" s="266"/>
      <c r="AK3033" s="266"/>
      <c r="AL3033" s="266"/>
      <c r="AM3033" s="290"/>
      <c r="AN3033" s="291" t="e">
        <f t="shared" si="819"/>
        <v>#DIV/0!</v>
      </c>
      <c r="AO3033" s="297"/>
    </row>
    <row r="3034" spans="1:41" s="219" customFormat="1" ht="15" customHeight="1" x14ac:dyDescent="0.15">
      <c r="A3034" s="235"/>
      <c r="B3034" s="236">
        <f t="shared" si="824"/>
        <v>0</v>
      </c>
      <c r="C3034" s="237">
        <f t="shared" si="824"/>
        <v>0</v>
      </c>
      <c r="D3034" s="238">
        <f>D3033+1</f>
        <v>5</v>
      </c>
      <c r="E3034" s="238"/>
      <c r="F3034" s="239"/>
      <c r="G3034" s="238"/>
      <c r="H3034" s="238"/>
      <c r="I3034" s="238"/>
      <c r="J3034" s="238"/>
      <c r="K3034" s="238"/>
      <c r="L3034" s="238"/>
      <c r="M3034" s="238"/>
      <c r="N3034" s="238"/>
      <c r="O3034" s="256">
        <f t="shared" si="818"/>
        <v>0</v>
      </c>
      <c r="P3034" s="323"/>
      <c r="Q3034" s="266"/>
      <c r="R3034" s="331"/>
      <c r="S3034" s="347"/>
      <c r="T3034" s="323"/>
      <c r="U3034" s="325"/>
      <c r="V3034" s="327"/>
      <c r="W3034" s="329"/>
      <c r="X3034" s="325"/>
      <c r="Y3034" s="331"/>
      <c r="Z3034" s="331"/>
      <c r="AA3034" s="331"/>
      <c r="AB3034" s="267"/>
      <c r="AC3034" s="267"/>
      <c r="AD3034" s="238">
        <f>AD3033</f>
        <v>0</v>
      </c>
      <c r="AE3034" s="279" t="e">
        <f>VLOOKUP(AD3034,分类参数表!$I$2:$J$10,2,FALSE)</f>
        <v>#N/A</v>
      </c>
      <c r="AF3034" s="280"/>
      <c r="AG3034" s="266"/>
      <c r="AH3034" s="266"/>
      <c r="AI3034" s="266"/>
      <c r="AJ3034" s="266"/>
      <c r="AK3034" s="266"/>
      <c r="AL3034" s="266"/>
      <c r="AM3034" s="290"/>
      <c r="AN3034" s="291" t="e">
        <f t="shared" si="819"/>
        <v>#DIV/0!</v>
      </c>
      <c r="AO3034" s="297"/>
    </row>
    <row r="3035" spans="1:41" x14ac:dyDescent="0.15">
      <c r="A3035" s="253"/>
      <c r="B3035" s="38"/>
      <c r="C3035" s="37"/>
      <c r="D3035" s="38"/>
      <c r="E3035" s="38"/>
      <c r="F3035" s="38"/>
      <c r="G3035" s="38"/>
      <c r="H3035" s="38"/>
      <c r="I3035" s="38"/>
      <c r="J3035" s="38"/>
      <c r="K3035" s="38"/>
      <c r="L3035" s="38"/>
      <c r="M3035" s="38"/>
      <c r="N3035" s="38"/>
      <c r="O3035" s="38"/>
      <c r="P3035" s="38"/>
      <c r="Q3035" s="67"/>
      <c r="R3035" s="38"/>
      <c r="S3035" s="38"/>
      <c r="T3035" s="38"/>
      <c r="U3035" s="38"/>
      <c r="V3035" s="68"/>
      <c r="W3035" s="67"/>
      <c r="X3035" s="38"/>
      <c r="Y3035" s="68"/>
      <c r="Z3035" s="68"/>
      <c r="AA3035" s="68"/>
      <c r="AB3035" s="68"/>
      <c r="AC3035" s="68"/>
      <c r="AD3035" s="38"/>
      <c r="AE3035" s="286"/>
      <c r="AF3035" s="38"/>
      <c r="AG3035" s="38"/>
      <c r="AH3035" s="38"/>
      <c r="AI3035" s="38"/>
      <c r="AJ3035" s="38"/>
      <c r="AK3035" s="38"/>
      <c r="AL3035" s="38"/>
      <c r="AM3035" s="68"/>
      <c r="AN3035" s="90"/>
      <c r="AO3035" s="98"/>
    </row>
    <row r="3036" spans="1:41" s="218" customFormat="1" ht="15" customHeight="1" x14ac:dyDescent="0.15">
      <c r="A3036" s="229"/>
      <c r="B3036" s="230"/>
      <c r="C3036" s="231"/>
      <c r="D3036" s="232">
        <v>1</v>
      </c>
      <c r="E3036" s="233"/>
      <c r="F3036" s="233"/>
      <c r="G3036" s="232"/>
      <c r="H3036" s="234"/>
      <c r="I3036" s="234"/>
      <c r="J3036" s="232"/>
      <c r="K3036" s="233"/>
      <c r="L3036" s="232"/>
      <c r="M3036" s="232"/>
      <c r="N3036" s="232"/>
      <c r="O3036" s="255">
        <f t="shared" ref="O3036:O3060" si="825">N3036*M3036</f>
        <v>0</v>
      </c>
      <c r="P3036" s="322">
        <f>SUM(O3036:O3040)</f>
        <v>0</v>
      </c>
      <c r="Q3036" s="264"/>
      <c r="R3036" s="330">
        <f>SUMPRODUCT(Q3036:Q3040+0)</f>
        <v>0</v>
      </c>
      <c r="S3036" s="346" t="e">
        <f>R3036/P3036</f>
        <v>#DIV/0!</v>
      </c>
      <c r="T3036" s="322" t="e">
        <f>LOOKUP(S3036,{0.4,0.45,0.5,0.55,0.6,0.65,0.7,0.75,0.8,0.85,0.9,0.95,1},{0.1,0.175,0.25,0.325,0.4,0.475,0.55,0.625,0.7,0.775,0.85,0.925,1})</f>
        <v>#DIV/0!</v>
      </c>
      <c r="U3036" s="324"/>
      <c r="V3036" s="326"/>
      <c r="W3036" s="328"/>
      <c r="X3036" s="324"/>
      <c r="Y3036" s="330">
        <f>R3036-(V3036/10)-X3036</f>
        <v>0</v>
      </c>
      <c r="Z3036" s="330" t="e">
        <f>Y3036*T3036*AE3036</f>
        <v>#DIV/0!</v>
      </c>
      <c r="AA3036" s="330" t="e">
        <f>U3036-V3036+Z3036</f>
        <v>#DIV/0!</v>
      </c>
      <c r="AB3036" s="265"/>
      <c r="AC3036" s="265"/>
      <c r="AD3036" s="276"/>
      <c r="AE3036" s="277" t="e">
        <f>VLOOKUP(AD3036,分类参数表!$I$2:$J$10,2,FALSE)</f>
        <v>#N/A</v>
      </c>
      <c r="AF3036" s="278"/>
      <c r="AG3036" s="264"/>
      <c r="AH3036" s="264"/>
      <c r="AI3036" s="264"/>
      <c r="AJ3036" s="264"/>
      <c r="AK3036" s="264"/>
      <c r="AL3036" s="264"/>
      <c r="AM3036" s="288"/>
      <c r="AN3036" s="289" t="e">
        <f t="shared" ref="AN3036:AN3060" si="826">(Q3036-AM3036)/M3036/N3036</f>
        <v>#DIV/0!</v>
      </c>
      <c r="AO3036" s="296"/>
    </row>
    <row r="3037" spans="1:41" s="219" customFormat="1" ht="15" customHeight="1" x14ac:dyDescent="0.15">
      <c r="A3037" s="235"/>
      <c r="B3037" s="236">
        <f t="shared" ref="B3037:C3040" si="827">B3036</f>
        <v>0</v>
      </c>
      <c r="C3037" s="237">
        <f t="shared" si="827"/>
        <v>0</v>
      </c>
      <c r="D3037" s="238">
        <f>D3036+1</f>
        <v>2</v>
      </c>
      <c r="E3037" s="238"/>
      <c r="F3037" s="239"/>
      <c r="G3037" s="238"/>
      <c r="H3037" s="240"/>
      <c r="I3037" s="240"/>
      <c r="J3037" s="238"/>
      <c r="K3037" s="238"/>
      <c r="L3037" s="238"/>
      <c r="M3037" s="238"/>
      <c r="N3037" s="238"/>
      <c r="O3037" s="256">
        <f t="shared" si="825"/>
        <v>0</v>
      </c>
      <c r="P3037" s="323"/>
      <c r="Q3037" s="266"/>
      <c r="R3037" s="331"/>
      <c r="S3037" s="347"/>
      <c r="T3037" s="323"/>
      <c r="U3037" s="325"/>
      <c r="V3037" s="327"/>
      <c r="W3037" s="329"/>
      <c r="X3037" s="325"/>
      <c r="Y3037" s="331"/>
      <c r="Z3037" s="331"/>
      <c r="AA3037" s="331"/>
      <c r="AB3037" s="267"/>
      <c r="AC3037" s="267"/>
      <c r="AD3037" s="238">
        <f>AD3036</f>
        <v>0</v>
      </c>
      <c r="AE3037" s="279" t="e">
        <f>VLOOKUP(AD3037,分类参数表!$I$2:$J$10,2,FALSE)</f>
        <v>#N/A</v>
      </c>
      <c r="AF3037" s="280"/>
      <c r="AG3037" s="266"/>
      <c r="AH3037" s="266"/>
      <c r="AI3037" s="266"/>
      <c r="AJ3037" s="266"/>
      <c r="AK3037" s="266"/>
      <c r="AL3037" s="266"/>
      <c r="AM3037" s="290"/>
      <c r="AN3037" s="291" t="e">
        <f t="shared" si="826"/>
        <v>#DIV/0!</v>
      </c>
      <c r="AO3037" s="297"/>
    </row>
    <row r="3038" spans="1:41" s="219" customFormat="1" ht="15" customHeight="1" x14ac:dyDescent="0.15">
      <c r="A3038" s="235"/>
      <c r="B3038" s="236">
        <f t="shared" si="827"/>
        <v>0</v>
      </c>
      <c r="C3038" s="237">
        <f t="shared" si="827"/>
        <v>0</v>
      </c>
      <c r="D3038" s="238">
        <f>D3037+1</f>
        <v>3</v>
      </c>
      <c r="E3038" s="238"/>
      <c r="F3038" s="239"/>
      <c r="G3038" s="238"/>
      <c r="H3038" s="240"/>
      <c r="I3038" s="240"/>
      <c r="J3038" s="238"/>
      <c r="K3038" s="238"/>
      <c r="L3038" s="238"/>
      <c r="M3038" s="238"/>
      <c r="N3038" s="238"/>
      <c r="O3038" s="256">
        <f t="shared" si="825"/>
        <v>0</v>
      </c>
      <c r="P3038" s="323"/>
      <c r="Q3038" s="266"/>
      <c r="R3038" s="331"/>
      <c r="S3038" s="347"/>
      <c r="T3038" s="323"/>
      <c r="U3038" s="325"/>
      <c r="V3038" s="327"/>
      <c r="W3038" s="329"/>
      <c r="X3038" s="325"/>
      <c r="Y3038" s="331"/>
      <c r="Z3038" s="331"/>
      <c r="AA3038" s="331"/>
      <c r="AB3038" s="268"/>
      <c r="AC3038" s="268"/>
      <c r="AD3038" s="238">
        <f>AD3037</f>
        <v>0</v>
      </c>
      <c r="AE3038" s="279" t="e">
        <f>VLOOKUP(AD3038,分类参数表!$I$2:$J$10,2,FALSE)</f>
        <v>#N/A</v>
      </c>
      <c r="AF3038" s="280"/>
      <c r="AG3038" s="266"/>
      <c r="AH3038" s="266"/>
      <c r="AI3038" s="266"/>
      <c r="AJ3038" s="266"/>
      <c r="AK3038" s="266"/>
      <c r="AL3038" s="266"/>
      <c r="AM3038" s="290"/>
      <c r="AN3038" s="291" t="e">
        <f t="shared" si="826"/>
        <v>#DIV/0!</v>
      </c>
      <c r="AO3038" s="297"/>
    </row>
    <row r="3039" spans="1:41" s="219" customFormat="1" ht="15" customHeight="1" x14ac:dyDescent="0.15">
      <c r="A3039" s="235"/>
      <c r="B3039" s="236">
        <f t="shared" si="827"/>
        <v>0</v>
      </c>
      <c r="C3039" s="237">
        <f t="shared" si="827"/>
        <v>0</v>
      </c>
      <c r="D3039" s="238">
        <f>D3038+1</f>
        <v>4</v>
      </c>
      <c r="E3039" s="238"/>
      <c r="F3039" s="239"/>
      <c r="G3039" s="238"/>
      <c r="H3039" s="238"/>
      <c r="I3039" s="238"/>
      <c r="J3039" s="238"/>
      <c r="K3039" s="238"/>
      <c r="L3039" s="238"/>
      <c r="M3039" s="238"/>
      <c r="N3039" s="238"/>
      <c r="O3039" s="256">
        <f t="shared" si="825"/>
        <v>0</v>
      </c>
      <c r="P3039" s="323"/>
      <c r="Q3039" s="266"/>
      <c r="R3039" s="331"/>
      <c r="S3039" s="347"/>
      <c r="T3039" s="323"/>
      <c r="U3039" s="325"/>
      <c r="V3039" s="327"/>
      <c r="W3039" s="329"/>
      <c r="X3039" s="325"/>
      <c r="Y3039" s="331"/>
      <c r="Z3039" s="331"/>
      <c r="AA3039" s="331"/>
      <c r="AB3039" s="267"/>
      <c r="AC3039" s="267"/>
      <c r="AD3039" s="238">
        <f>AD3038</f>
        <v>0</v>
      </c>
      <c r="AE3039" s="279" t="e">
        <f>VLOOKUP(AD3039,分类参数表!$I$2:$J$10,2,FALSE)</f>
        <v>#N/A</v>
      </c>
      <c r="AF3039" s="280"/>
      <c r="AG3039" s="266"/>
      <c r="AH3039" s="266"/>
      <c r="AI3039" s="266"/>
      <c r="AJ3039" s="266"/>
      <c r="AK3039" s="266"/>
      <c r="AL3039" s="266"/>
      <c r="AM3039" s="290"/>
      <c r="AN3039" s="291" t="e">
        <f t="shared" si="826"/>
        <v>#DIV/0!</v>
      </c>
      <c r="AO3039" s="297"/>
    </row>
    <row r="3040" spans="1:41" s="219" customFormat="1" ht="15" customHeight="1" x14ac:dyDescent="0.15">
      <c r="A3040" s="235"/>
      <c r="B3040" s="236">
        <f t="shared" si="827"/>
        <v>0</v>
      </c>
      <c r="C3040" s="237">
        <f t="shared" si="827"/>
        <v>0</v>
      </c>
      <c r="D3040" s="238">
        <f>D3039+1</f>
        <v>5</v>
      </c>
      <c r="E3040" s="238"/>
      <c r="F3040" s="239"/>
      <c r="G3040" s="238"/>
      <c r="H3040" s="238"/>
      <c r="I3040" s="238"/>
      <c r="J3040" s="238"/>
      <c r="K3040" s="238"/>
      <c r="L3040" s="238"/>
      <c r="M3040" s="238"/>
      <c r="N3040" s="238"/>
      <c r="O3040" s="256">
        <f t="shared" si="825"/>
        <v>0</v>
      </c>
      <c r="P3040" s="323"/>
      <c r="Q3040" s="266"/>
      <c r="R3040" s="331"/>
      <c r="S3040" s="347"/>
      <c r="T3040" s="323"/>
      <c r="U3040" s="325"/>
      <c r="V3040" s="327"/>
      <c r="W3040" s="329"/>
      <c r="X3040" s="325"/>
      <c r="Y3040" s="331"/>
      <c r="Z3040" s="331"/>
      <c r="AA3040" s="331"/>
      <c r="AB3040" s="267"/>
      <c r="AC3040" s="267"/>
      <c r="AD3040" s="238">
        <f>AD3039</f>
        <v>0</v>
      </c>
      <c r="AE3040" s="279" t="e">
        <f>VLOOKUP(AD3040,分类参数表!$I$2:$J$10,2,FALSE)</f>
        <v>#N/A</v>
      </c>
      <c r="AF3040" s="280"/>
      <c r="AG3040" s="266"/>
      <c r="AH3040" s="266"/>
      <c r="AI3040" s="266"/>
      <c r="AJ3040" s="266"/>
      <c r="AK3040" s="266"/>
      <c r="AL3040" s="266"/>
      <c r="AM3040" s="290"/>
      <c r="AN3040" s="291" t="e">
        <f t="shared" si="826"/>
        <v>#DIV/0!</v>
      </c>
      <c r="AO3040" s="297"/>
    </row>
    <row r="3041" spans="1:41" s="220" customFormat="1" ht="15" customHeight="1" x14ac:dyDescent="0.15">
      <c r="A3041" s="241"/>
      <c r="B3041" s="242"/>
      <c r="C3041" s="243"/>
      <c r="D3041" s="244">
        <v>1</v>
      </c>
      <c r="E3041" s="245"/>
      <c r="F3041" s="245"/>
      <c r="G3041" s="244"/>
      <c r="H3041" s="246"/>
      <c r="I3041" s="246"/>
      <c r="J3041" s="244"/>
      <c r="K3041" s="245"/>
      <c r="L3041" s="244"/>
      <c r="M3041" s="244"/>
      <c r="N3041" s="244"/>
      <c r="O3041" s="257">
        <f t="shared" si="825"/>
        <v>0</v>
      </c>
      <c r="P3041" s="332">
        <f>SUM(O3041:O3045)</f>
        <v>0</v>
      </c>
      <c r="Q3041" s="269"/>
      <c r="R3041" s="318">
        <f>SUMPRODUCT(Q3041:Q3045+0)</f>
        <v>0</v>
      </c>
      <c r="S3041" s="334" t="e">
        <f>R3041/P3041</f>
        <v>#DIV/0!</v>
      </c>
      <c r="T3041" s="332" t="e">
        <f>LOOKUP(S3041,{0.4,0.45,0.5,0.55,0.6,0.65,0.7,0.75,0.8,0.85,0.9,0.95,1},{0.1,0.175,0.25,0.325,0.4,0.475,0.55,0.625,0.7,0.775,0.85,0.925,1})</f>
        <v>#DIV/0!</v>
      </c>
      <c r="U3041" s="320"/>
      <c r="V3041" s="344"/>
      <c r="W3041" s="342"/>
      <c r="X3041" s="320"/>
      <c r="Y3041" s="318">
        <f>R3041-(V3041/10)-X3041</f>
        <v>0</v>
      </c>
      <c r="Z3041" s="318" t="e">
        <f>Y3041*T3041*AE3041</f>
        <v>#DIV/0!</v>
      </c>
      <c r="AA3041" s="318" t="e">
        <f>U3041-V3041+Z3041</f>
        <v>#DIV/0!</v>
      </c>
      <c r="AB3041" s="270"/>
      <c r="AC3041" s="270"/>
      <c r="AD3041" s="281"/>
      <c r="AE3041" s="282" t="e">
        <f>VLOOKUP(AD3041,分类参数表!$I$2:$J$10,2,FALSE)</f>
        <v>#N/A</v>
      </c>
      <c r="AF3041" s="283"/>
      <c r="AG3041" s="269"/>
      <c r="AH3041" s="269"/>
      <c r="AI3041" s="269"/>
      <c r="AJ3041" s="269"/>
      <c r="AK3041" s="269"/>
      <c r="AL3041" s="269"/>
      <c r="AM3041" s="292"/>
      <c r="AN3041" s="293" t="e">
        <f t="shared" si="826"/>
        <v>#DIV/0!</v>
      </c>
      <c r="AO3041" s="298"/>
    </row>
    <row r="3042" spans="1:41" s="221" customFormat="1" ht="15" customHeight="1" x14ac:dyDescent="0.15">
      <c r="A3042" s="247"/>
      <c r="B3042" s="248">
        <f t="shared" ref="B3042:C3045" si="828">B3041</f>
        <v>0</v>
      </c>
      <c r="C3042" s="249">
        <f t="shared" si="828"/>
        <v>0</v>
      </c>
      <c r="D3042" s="250">
        <f>D3041+1</f>
        <v>2</v>
      </c>
      <c r="E3042" s="250"/>
      <c r="F3042" s="251"/>
      <c r="G3042" s="250"/>
      <c r="H3042" s="252"/>
      <c r="I3042" s="252"/>
      <c r="J3042" s="250"/>
      <c r="K3042" s="250"/>
      <c r="L3042" s="250"/>
      <c r="M3042" s="250"/>
      <c r="N3042" s="250"/>
      <c r="O3042" s="258">
        <f t="shared" si="825"/>
        <v>0</v>
      </c>
      <c r="P3042" s="333"/>
      <c r="Q3042" s="271"/>
      <c r="R3042" s="319"/>
      <c r="S3042" s="335"/>
      <c r="T3042" s="333"/>
      <c r="U3042" s="321"/>
      <c r="V3042" s="345"/>
      <c r="W3042" s="343"/>
      <c r="X3042" s="321"/>
      <c r="Y3042" s="319"/>
      <c r="Z3042" s="319"/>
      <c r="AA3042" s="319"/>
      <c r="AB3042" s="272"/>
      <c r="AC3042" s="272"/>
      <c r="AD3042" s="250">
        <f>AD3041</f>
        <v>0</v>
      </c>
      <c r="AE3042" s="284" t="e">
        <f>VLOOKUP(AD3042,分类参数表!$I$2:$J$10,2,FALSE)</f>
        <v>#N/A</v>
      </c>
      <c r="AF3042" s="285"/>
      <c r="AG3042" s="271"/>
      <c r="AH3042" s="271"/>
      <c r="AI3042" s="271"/>
      <c r="AJ3042" s="271"/>
      <c r="AK3042" s="271"/>
      <c r="AL3042" s="271"/>
      <c r="AM3042" s="294"/>
      <c r="AN3042" s="295" t="e">
        <f t="shared" si="826"/>
        <v>#DIV/0!</v>
      </c>
      <c r="AO3042" s="299"/>
    </row>
    <row r="3043" spans="1:41" s="221" customFormat="1" ht="15" customHeight="1" x14ac:dyDescent="0.15">
      <c r="A3043" s="247"/>
      <c r="B3043" s="248">
        <f t="shared" si="828"/>
        <v>0</v>
      </c>
      <c r="C3043" s="249">
        <f t="shared" si="828"/>
        <v>0</v>
      </c>
      <c r="D3043" s="250">
        <f>D3042+1</f>
        <v>3</v>
      </c>
      <c r="E3043" s="250"/>
      <c r="F3043" s="251"/>
      <c r="G3043" s="250"/>
      <c r="H3043" s="252"/>
      <c r="I3043" s="252"/>
      <c r="J3043" s="250"/>
      <c r="K3043" s="250"/>
      <c r="L3043" s="250"/>
      <c r="M3043" s="250"/>
      <c r="N3043" s="250"/>
      <c r="O3043" s="258">
        <f t="shared" si="825"/>
        <v>0</v>
      </c>
      <c r="P3043" s="333"/>
      <c r="Q3043" s="271"/>
      <c r="R3043" s="319"/>
      <c r="S3043" s="335"/>
      <c r="T3043" s="333"/>
      <c r="U3043" s="321"/>
      <c r="V3043" s="345"/>
      <c r="W3043" s="343"/>
      <c r="X3043" s="321"/>
      <c r="Y3043" s="319"/>
      <c r="Z3043" s="319"/>
      <c r="AA3043" s="319"/>
      <c r="AB3043" s="273"/>
      <c r="AC3043" s="273"/>
      <c r="AD3043" s="250">
        <f>AD3042</f>
        <v>0</v>
      </c>
      <c r="AE3043" s="284" t="e">
        <f>VLOOKUP(AD3043,分类参数表!$I$2:$J$10,2,FALSE)</f>
        <v>#N/A</v>
      </c>
      <c r="AF3043" s="285"/>
      <c r="AG3043" s="271"/>
      <c r="AH3043" s="271"/>
      <c r="AI3043" s="271"/>
      <c r="AJ3043" s="271"/>
      <c r="AK3043" s="271"/>
      <c r="AL3043" s="271"/>
      <c r="AM3043" s="294"/>
      <c r="AN3043" s="295" t="e">
        <f t="shared" si="826"/>
        <v>#DIV/0!</v>
      </c>
      <c r="AO3043" s="299"/>
    </row>
    <row r="3044" spans="1:41" s="221" customFormat="1" ht="15" customHeight="1" x14ac:dyDescent="0.15">
      <c r="A3044" s="247"/>
      <c r="B3044" s="248">
        <f t="shared" si="828"/>
        <v>0</v>
      </c>
      <c r="C3044" s="249">
        <f t="shared" si="828"/>
        <v>0</v>
      </c>
      <c r="D3044" s="250">
        <f>D3043+1</f>
        <v>4</v>
      </c>
      <c r="E3044" s="250"/>
      <c r="F3044" s="251"/>
      <c r="G3044" s="250"/>
      <c r="H3044" s="250"/>
      <c r="I3044" s="250"/>
      <c r="J3044" s="250"/>
      <c r="K3044" s="250"/>
      <c r="L3044" s="250"/>
      <c r="M3044" s="250"/>
      <c r="N3044" s="250"/>
      <c r="O3044" s="258">
        <f t="shared" si="825"/>
        <v>0</v>
      </c>
      <c r="P3044" s="333"/>
      <c r="Q3044" s="271"/>
      <c r="R3044" s="319"/>
      <c r="S3044" s="335"/>
      <c r="T3044" s="333"/>
      <c r="U3044" s="321"/>
      <c r="V3044" s="345"/>
      <c r="W3044" s="343"/>
      <c r="X3044" s="321"/>
      <c r="Y3044" s="319"/>
      <c r="Z3044" s="319"/>
      <c r="AA3044" s="319"/>
      <c r="AB3044" s="272"/>
      <c r="AC3044" s="272"/>
      <c r="AD3044" s="250">
        <f>AD3043</f>
        <v>0</v>
      </c>
      <c r="AE3044" s="284" t="e">
        <f>VLOOKUP(AD3044,分类参数表!$I$2:$J$10,2,FALSE)</f>
        <v>#N/A</v>
      </c>
      <c r="AF3044" s="285"/>
      <c r="AG3044" s="271"/>
      <c r="AH3044" s="271"/>
      <c r="AI3044" s="271"/>
      <c r="AJ3044" s="271"/>
      <c r="AK3044" s="271"/>
      <c r="AL3044" s="271"/>
      <c r="AM3044" s="294"/>
      <c r="AN3044" s="295" t="e">
        <f t="shared" si="826"/>
        <v>#DIV/0!</v>
      </c>
      <c r="AO3044" s="299"/>
    </row>
    <row r="3045" spans="1:41" s="221" customFormat="1" ht="15" customHeight="1" x14ac:dyDescent="0.15">
      <c r="A3045" s="247"/>
      <c r="B3045" s="248">
        <f t="shared" si="828"/>
        <v>0</v>
      </c>
      <c r="C3045" s="249">
        <f t="shared" si="828"/>
        <v>0</v>
      </c>
      <c r="D3045" s="250">
        <f>D3044+1</f>
        <v>5</v>
      </c>
      <c r="E3045" s="250"/>
      <c r="F3045" s="251"/>
      <c r="G3045" s="250"/>
      <c r="H3045" s="250"/>
      <c r="I3045" s="250"/>
      <c r="J3045" s="250"/>
      <c r="K3045" s="250"/>
      <c r="L3045" s="250"/>
      <c r="M3045" s="250"/>
      <c r="N3045" s="250"/>
      <c r="O3045" s="258">
        <f t="shared" si="825"/>
        <v>0</v>
      </c>
      <c r="P3045" s="333"/>
      <c r="Q3045" s="271"/>
      <c r="R3045" s="319"/>
      <c r="S3045" s="335"/>
      <c r="T3045" s="333"/>
      <c r="U3045" s="321"/>
      <c r="V3045" s="345"/>
      <c r="W3045" s="343"/>
      <c r="X3045" s="321"/>
      <c r="Y3045" s="319"/>
      <c r="Z3045" s="319"/>
      <c r="AA3045" s="319"/>
      <c r="AB3045" s="272"/>
      <c r="AC3045" s="272"/>
      <c r="AD3045" s="250">
        <f>AD3044</f>
        <v>0</v>
      </c>
      <c r="AE3045" s="284" t="e">
        <f>VLOOKUP(AD3045,分类参数表!$I$2:$J$10,2,FALSE)</f>
        <v>#N/A</v>
      </c>
      <c r="AF3045" s="285"/>
      <c r="AG3045" s="271"/>
      <c r="AH3045" s="271"/>
      <c r="AI3045" s="271"/>
      <c r="AJ3045" s="271"/>
      <c r="AK3045" s="271"/>
      <c r="AL3045" s="271"/>
      <c r="AM3045" s="294"/>
      <c r="AN3045" s="295" t="e">
        <f t="shared" si="826"/>
        <v>#DIV/0!</v>
      </c>
      <c r="AO3045" s="299"/>
    </row>
    <row r="3046" spans="1:41" s="218" customFormat="1" ht="15" customHeight="1" x14ac:dyDescent="0.15">
      <c r="A3046" s="229"/>
      <c r="B3046" s="230"/>
      <c r="C3046" s="231"/>
      <c r="D3046" s="232">
        <v>1</v>
      </c>
      <c r="E3046" s="233"/>
      <c r="F3046" s="233"/>
      <c r="G3046" s="232"/>
      <c r="H3046" s="234"/>
      <c r="I3046" s="234"/>
      <c r="J3046" s="232"/>
      <c r="K3046" s="233"/>
      <c r="L3046" s="232"/>
      <c r="M3046" s="232"/>
      <c r="N3046" s="232"/>
      <c r="O3046" s="255">
        <f t="shared" si="825"/>
        <v>0</v>
      </c>
      <c r="P3046" s="322">
        <f>SUM(O3046:O3050)</f>
        <v>0</v>
      </c>
      <c r="Q3046" s="264"/>
      <c r="R3046" s="330">
        <f>SUMPRODUCT(Q3046:Q3050+0)</f>
        <v>0</v>
      </c>
      <c r="S3046" s="346" t="e">
        <f>R3046/P3046</f>
        <v>#DIV/0!</v>
      </c>
      <c r="T3046" s="322" t="e">
        <f>LOOKUP(S3046,{0.4,0.45,0.5,0.55,0.6,0.65,0.7,0.75,0.8,0.85,0.9,0.95,1},{0.1,0.175,0.25,0.325,0.4,0.475,0.55,0.625,0.7,0.775,0.85,0.925,1})</f>
        <v>#DIV/0!</v>
      </c>
      <c r="U3046" s="324"/>
      <c r="V3046" s="326"/>
      <c r="W3046" s="328"/>
      <c r="X3046" s="324"/>
      <c r="Y3046" s="330">
        <f>R3046-(V3046/10)-X3046</f>
        <v>0</v>
      </c>
      <c r="Z3046" s="330" t="e">
        <f>Y3046*T3046*AE3046</f>
        <v>#DIV/0!</v>
      </c>
      <c r="AA3046" s="330" t="e">
        <f>U3046-V3046+Z3046</f>
        <v>#DIV/0!</v>
      </c>
      <c r="AB3046" s="265"/>
      <c r="AC3046" s="265"/>
      <c r="AD3046" s="276"/>
      <c r="AE3046" s="277" t="e">
        <f>VLOOKUP(AD3046,分类参数表!$I$2:$J$10,2,FALSE)</f>
        <v>#N/A</v>
      </c>
      <c r="AF3046" s="278"/>
      <c r="AG3046" s="264"/>
      <c r="AH3046" s="264"/>
      <c r="AI3046" s="264"/>
      <c r="AJ3046" s="264"/>
      <c r="AK3046" s="264"/>
      <c r="AL3046" s="264"/>
      <c r="AM3046" s="288"/>
      <c r="AN3046" s="289" t="e">
        <f t="shared" si="826"/>
        <v>#DIV/0!</v>
      </c>
      <c r="AO3046" s="296"/>
    </row>
    <row r="3047" spans="1:41" s="219" customFormat="1" ht="15" customHeight="1" x14ac:dyDescent="0.15">
      <c r="A3047" s="235"/>
      <c r="B3047" s="236">
        <f t="shared" ref="B3047:C3050" si="829">B3046</f>
        <v>0</v>
      </c>
      <c r="C3047" s="237">
        <f t="shared" si="829"/>
        <v>0</v>
      </c>
      <c r="D3047" s="238">
        <f>D3046+1</f>
        <v>2</v>
      </c>
      <c r="E3047" s="238"/>
      <c r="F3047" s="239"/>
      <c r="G3047" s="238"/>
      <c r="H3047" s="240"/>
      <c r="I3047" s="240"/>
      <c r="J3047" s="238"/>
      <c r="K3047" s="238"/>
      <c r="L3047" s="238"/>
      <c r="M3047" s="238"/>
      <c r="N3047" s="238"/>
      <c r="O3047" s="256">
        <f t="shared" si="825"/>
        <v>0</v>
      </c>
      <c r="P3047" s="323"/>
      <c r="Q3047" s="266"/>
      <c r="R3047" s="331"/>
      <c r="S3047" s="347"/>
      <c r="T3047" s="323"/>
      <c r="U3047" s="325"/>
      <c r="V3047" s="327"/>
      <c r="W3047" s="329"/>
      <c r="X3047" s="325"/>
      <c r="Y3047" s="331"/>
      <c r="Z3047" s="331"/>
      <c r="AA3047" s="331"/>
      <c r="AB3047" s="267"/>
      <c r="AC3047" s="267"/>
      <c r="AD3047" s="238">
        <f>AD3046</f>
        <v>0</v>
      </c>
      <c r="AE3047" s="279" t="e">
        <f>VLOOKUP(AD3047,分类参数表!$I$2:$J$10,2,FALSE)</f>
        <v>#N/A</v>
      </c>
      <c r="AF3047" s="280"/>
      <c r="AG3047" s="266"/>
      <c r="AH3047" s="266"/>
      <c r="AI3047" s="266"/>
      <c r="AJ3047" s="266"/>
      <c r="AK3047" s="266"/>
      <c r="AL3047" s="266"/>
      <c r="AM3047" s="290"/>
      <c r="AN3047" s="291" t="e">
        <f t="shared" si="826"/>
        <v>#DIV/0!</v>
      </c>
      <c r="AO3047" s="297"/>
    </row>
    <row r="3048" spans="1:41" s="219" customFormat="1" ht="15" customHeight="1" x14ac:dyDescent="0.15">
      <c r="A3048" s="235"/>
      <c r="B3048" s="236">
        <f t="shared" si="829"/>
        <v>0</v>
      </c>
      <c r="C3048" s="237">
        <f t="shared" si="829"/>
        <v>0</v>
      </c>
      <c r="D3048" s="238">
        <f>D3047+1</f>
        <v>3</v>
      </c>
      <c r="E3048" s="238"/>
      <c r="F3048" s="239"/>
      <c r="G3048" s="238"/>
      <c r="H3048" s="240"/>
      <c r="I3048" s="240"/>
      <c r="J3048" s="238"/>
      <c r="K3048" s="238"/>
      <c r="L3048" s="238"/>
      <c r="M3048" s="238"/>
      <c r="N3048" s="238"/>
      <c r="O3048" s="256">
        <f t="shared" si="825"/>
        <v>0</v>
      </c>
      <c r="P3048" s="323"/>
      <c r="Q3048" s="266"/>
      <c r="R3048" s="331"/>
      <c r="S3048" s="347"/>
      <c r="T3048" s="323"/>
      <c r="U3048" s="325"/>
      <c r="V3048" s="327"/>
      <c r="W3048" s="329"/>
      <c r="X3048" s="325"/>
      <c r="Y3048" s="331"/>
      <c r="Z3048" s="331"/>
      <c r="AA3048" s="331"/>
      <c r="AB3048" s="268"/>
      <c r="AC3048" s="268"/>
      <c r="AD3048" s="238">
        <f>AD3047</f>
        <v>0</v>
      </c>
      <c r="AE3048" s="279" t="e">
        <f>VLOOKUP(AD3048,分类参数表!$I$2:$J$10,2,FALSE)</f>
        <v>#N/A</v>
      </c>
      <c r="AF3048" s="280"/>
      <c r="AG3048" s="266"/>
      <c r="AH3048" s="266"/>
      <c r="AI3048" s="266"/>
      <c r="AJ3048" s="266"/>
      <c r="AK3048" s="266"/>
      <c r="AL3048" s="266"/>
      <c r="AM3048" s="290"/>
      <c r="AN3048" s="291" t="e">
        <f t="shared" si="826"/>
        <v>#DIV/0!</v>
      </c>
      <c r="AO3048" s="297"/>
    </row>
    <row r="3049" spans="1:41" s="219" customFormat="1" ht="15" customHeight="1" x14ac:dyDescent="0.15">
      <c r="A3049" s="235"/>
      <c r="B3049" s="236">
        <f t="shared" si="829"/>
        <v>0</v>
      </c>
      <c r="C3049" s="237">
        <f t="shared" si="829"/>
        <v>0</v>
      </c>
      <c r="D3049" s="238">
        <f>D3048+1</f>
        <v>4</v>
      </c>
      <c r="E3049" s="238"/>
      <c r="F3049" s="239"/>
      <c r="G3049" s="238"/>
      <c r="H3049" s="238"/>
      <c r="I3049" s="238"/>
      <c r="J3049" s="238"/>
      <c r="K3049" s="238"/>
      <c r="L3049" s="238"/>
      <c r="M3049" s="238"/>
      <c r="N3049" s="238"/>
      <c r="O3049" s="256">
        <f t="shared" si="825"/>
        <v>0</v>
      </c>
      <c r="P3049" s="323"/>
      <c r="Q3049" s="266"/>
      <c r="R3049" s="331"/>
      <c r="S3049" s="347"/>
      <c r="T3049" s="323"/>
      <c r="U3049" s="325"/>
      <c r="V3049" s="327"/>
      <c r="W3049" s="329"/>
      <c r="X3049" s="325"/>
      <c r="Y3049" s="331"/>
      <c r="Z3049" s="331"/>
      <c r="AA3049" s="331"/>
      <c r="AB3049" s="267"/>
      <c r="AC3049" s="267"/>
      <c r="AD3049" s="238">
        <f>AD3048</f>
        <v>0</v>
      </c>
      <c r="AE3049" s="279" t="e">
        <f>VLOOKUP(AD3049,分类参数表!$I$2:$J$10,2,FALSE)</f>
        <v>#N/A</v>
      </c>
      <c r="AF3049" s="280"/>
      <c r="AG3049" s="266"/>
      <c r="AH3049" s="266"/>
      <c r="AI3049" s="266"/>
      <c r="AJ3049" s="266"/>
      <c r="AK3049" s="266"/>
      <c r="AL3049" s="266"/>
      <c r="AM3049" s="290"/>
      <c r="AN3049" s="291" t="e">
        <f t="shared" si="826"/>
        <v>#DIV/0!</v>
      </c>
      <c r="AO3049" s="297"/>
    </row>
    <row r="3050" spans="1:41" s="219" customFormat="1" ht="15" customHeight="1" x14ac:dyDescent="0.15">
      <c r="A3050" s="235"/>
      <c r="B3050" s="236">
        <f t="shared" si="829"/>
        <v>0</v>
      </c>
      <c r="C3050" s="237">
        <f t="shared" si="829"/>
        <v>0</v>
      </c>
      <c r="D3050" s="238">
        <f>D3049+1</f>
        <v>5</v>
      </c>
      <c r="E3050" s="238"/>
      <c r="F3050" s="239"/>
      <c r="G3050" s="238"/>
      <c r="H3050" s="238"/>
      <c r="I3050" s="238"/>
      <c r="J3050" s="238"/>
      <c r="K3050" s="238"/>
      <c r="L3050" s="238"/>
      <c r="M3050" s="238"/>
      <c r="N3050" s="238"/>
      <c r="O3050" s="256">
        <f t="shared" si="825"/>
        <v>0</v>
      </c>
      <c r="P3050" s="323"/>
      <c r="Q3050" s="266"/>
      <c r="R3050" s="331"/>
      <c r="S3050" s="347"/>
      <c r="T3050" s="323"/>
      <c r="U3050" s="325"/>
      <c r="V3050" s="327"/>
      <c r="W3050" s="329"/>
      <c r="X3050" s="325"/>
      <c r="Y3050" s="331"/>
      <c r="Z3050" s="331"/>
      <c r="AA3050" s="331"/>
      <c r="AB3050" s="267"/>
      <c r="AC3050" s="267"/>
      <c r="AD3050" s="238">
        <f>AD3049</f>
        <v>0</v>
      </c>
      <c r="AE3050" s="279" t="e">
        <f>VLOOKUP(AD3050,分类参数表!$I$2:$J$10,2,FALSE)</f>
        <v>#N/A</v>
      </c>
      <c r="AF3050" s="280"/>
      <c r="AG3050" s="266"/>
      <c r="AH3050" s="266"/>
      <c r="AI3050" s="266"/>
      <c r="AJ3050" s="266"/>
      <c r="AK3050" s="266"/>
      <c r="AL3050" s="266"/>
      <c r="AM3050" s="290"/>
      <c r="AN3050" s="291" t="e">
        <f t="shared" si="826"/>
        <v>#DIV/0!</v>
      </c>
      <c r="AO3050" s="297"/>
    </row>
    <row r="3051" spans="1:41" s="220" customFormat="1" ht="15" customHeight="1" x14ac:dyDescent="0.15">
      <c r="A3051" s="241"/>
      <c r="B3051" s="242"/>
      <c r="C3051" s="243"/>
      <c r="D3051" s="244">
        <v>1</v>
      </c>
      <c r="E3051" s="245"/>
      <c r="F3051" s="245"/>
      <c r="G3051" s="244"/>
      <c r="H3051" s="246"/>
      <c r="I3051" s="246"/>
      <c r="J3051" s="244"/>
      <c r="K3051" s="245"/>
      <c r="L3051" s="244"/>
      <c r="M3051" s="244"/>
      <c r="N3051" s="244"/>
      <c r="O3051" s="257">
        <f t="shared" si="825"/>
        <v>0</v>
      </c>
      <c r="P3051" s="332">
        <f>SUM(O3051:O3055)</f>
        <v>0</v>
      </c>
      <c r="Q3051" s="269"/>
      <c r="R3051" s="318">
        <f>SUMPRODUCT(Q3051:Q3055+0)</f>
        <v>0</v>
      </c>
      <c r="S3051" s="334" t="e">
        <f>R3051/P3051</f>
        <v>#DIV/0!</v>
      </c>
      <c r="T3051" s="332" t="e">
        <f>LOOKUP(S3051,{0.4,0.45,0.5,0.55,0.6,0.65,0.7,0.75,0.8,0.85,0.9,0.95,1},{0.1,0.175,0.25,0.325,0.4,0.475,0.55,0.625,0.7,0.775,0.85,0.925,1})</f>
        <v>#DIV/0!</v>
      </c>
      <c r="U3051" s="320"/>
      <c r="V3051" s="344"/>
      <c r="W3051" s="342"/>
      <c r="X3051" s="320"/>
      <c r="Y3051" s="318">
        <f>R3051-(V3051/10)-X3051</f>
        <v>0</v>
      </c>
      <c r="Z3051" s="318" t="e">
        <f>Y3051*T3051*AE3051</f>
        <v>#DIV/0!</v>
      </c>
      <c r="AA3051" s="318" t="e">
        <f>U3051-V3051+Z3051</f>
        <v>#DIV/0!</v>
      </c>
      <c r="AB3051" s="270"/>
      <c r="AC3051" s="270"/>
      <c r="AD3051" s="281"/>
      <c r="AE3051" s="282" t="e">
        <f>VLOOKUP(AD3051,分类参数表!$I$2:$J$10,2,FALSE)</f>
        <v>#N/A</v>
      </c>
      <c r="AF3051" s="283"/>
      <c r="AG3051" s="269"/>
      <c r="AH3051" s="269"/>
      <c r="AI3051" s="269"/>
      <c r="AJ3051" s="269"/>
      <c r="AK3051" s="269"/>
      <c r="AL3051" s="269"/>
      <c r="AM3051" s="292"/>
      <c r="AN3051" s="293" t="e">
        <f t="shared" si="826"/>
        <v>#DIV/0!</v>
      </c>
      <c r="AO3051" s="298"/>
    </row>
    <row r="3052" spans="1:41" s="221" customFormat="1" ht="15" customHeight="1" x14ac:dyDescent="0.15">
      <c r="A3052" s="247"/>
      <c r="B3052" s="248">
        <f t="shared" ref="B3052:C3055" si="830">B3051</f>
        <v>0</v>
      </c>
      <c r="C3052" s="249">
        <f t="shared" si="830"/>
        <v>0</v>
      </c>
      <c r="D3052" s="250">
        <f>D3051+1</f>
        <v>2</v>
      </c>
      <c r="E3052" s="250"/>
      <c r="F3052" s="251"/>
      <c r="G3052" s="250"/>
      <c r="H3052" s="252"/>
      <c r="I3052" s="252"/>
      <c r="J3052" s="250"/>
      <c r="K3052" s="250"/>
      <c r="L3052" s="250"/>
      <c r="M3052" s="250"/>
      <c r="N3052" s="250"/>
      <c r="O3052" s="258">
        <f t="shared" si="825"/>
        <v>0</v>
      </c>
      <c r="P3052" s="333"/>
      <c r="Q3052" s="271"/>
      <c r="R3052" s="319"/>
      <c r="S3052" s="335"/>
      <c r="T3052" s="333"/>
      <c r="U3052" s="321"/>
      <c r="V3052" s="345"/>
      <c r="W3052" s="343"/>
      <c r="X3052" s="321"/>
      <c r="Y3052" s="319"/>
      <c r="Z3052" s="319"/>
      <c r="AA3052" s="319"/>
      <c r="AB3052" s="272"/>
      <c r="AC3052" s="272"/>
      <c r="AD3052" s="250">
        <f>AD3051</f>
        <v>0</v>
      </c>
      <c r="AE3052" s="284" t="e">
        <f>VLOOKUP(AD3052,分类参数表!$I$2:$J$10,2,FALSE)</f>
        <v>#N/A</v>
      </c>
      <c r="AF3052" s="285"/>
      <c r="AG3052" s="271"/>
      <c r="AH3052" s="271"/>
      <c r="AI3052" s="271"/>
      <c r="AJ3052" s="271"/>
      <c r="AK3052" s="271"/>
      <c r="AL3052" s="271"/>
      <c r="AM3052" s="294"/>
      <c r="AN3052" s="295" t="e">
        <f t="shared" si="826"/>
        <v>#DIV/0!</v>
      </c>
      <c r="AO3052" s="299"/>
    </row>
    <row r="3053" spans="1:41" s="221" customFormat="1" ht="15" customHeight="1" x14ac:dyDescent="0.15">
      <c r="A3053" s="247"/>
      <c r="B3053" s="248">
        <f t="shared" si="830"/>
        <v>0</v>
      </c>
      <c r="C3053" s="249">
        <f t="shared" si="830"/>
        <v>0</v>
      </c>
      <c r="D3053" s="250">
        <f>D3052+1</f>
        <v>3</v>
      </c>
      <c r="E3053" s="250"/>
      <c r="F3053" s="251"/>
      <c r="G3053" s="250"/>
      <c r="H3053" s="252"/>
      <c r="I3053" s="252"/>
      <c r="J3053" s="250"/>
      <c r="K3053" s="250"/>
      <c r="L3053" s="250"/>
      <c r="M3053" s="250"/>
      <c r="N3053" s="250"/>
      <c r="O3053" s="258">
        <f t="shared" si="825"/>
        <v>0</v>
      </c>
      <c r="P3053" s="333"/>
      <c r="Q3053" s="271"/>
      <c r="R3053" s="319"/>
      <c r="S3053" s="335"/>
      <c r="T3053" s="333"/>
      <c r="U3053" s="321"/>
      <c r="V3053" s="345"/>
      <c r="W3053" s="343"/>
      <c r="X3053" s="321"/>
      <c r="Y3053" s="319"/>
      <c r="Z3053" s="319"/>
      <c r="AA3053" s="319"/>
      <c r="AB3053" s="273"/>
      <c r="AC3053" s="273"/>
      <c r="AD3053" s="250">
        <f>AD3052</f>
        <v>0</v>
      </c>
      <c r="AE3053" s="284" t="e">
        <f>VLOOKUP(AD3053,分类参数表!$I$2:$J$10,2,FALSE)</f>
        <v>#N/A</v>
      </c>
      <c r="AF3053" s="285"/>
      <c r="AG3053" s="271"/>
      <c r="AH3053" s="271"/>
      <c r="AI3053" s="271"/>
      <c r="AJ3053" s="271"/>
      <c r="AK3053" s="271"/>
      <c r="AL3053" s="271"/>
      <c r="AM3053" s="294"/>
      <c r="AN3053" s="295" t="e">
        <f t="shared" si="826"/>
        <v>#DIV/0!</v>
      </c>
      <c r="AO3053" s="299"/>
    </row>
    <row r="3054" spans="1:41" s="221" customFormat="1" ht="15" customHeight="1" x14ac:dyDescent="0.15">
      <c r="A3054" s="247"/>
      <c r="B3054" s="248">
        <f t="shared" si="830"/>
        <v>0</v>
      </c>
      <c r="C3054" s="249">
        <f t="shared" si="830"/>
        <v>0</v>
      </c>
      <c r="D3054" s="250">
        <f>D3053+1</f>
        <v>4</v>
      </c>
      <c r="E3054" s="250"/>
      <c r="F3054" s="251"/>
      <c r="G3054" s="250"/>
      <c r="H3054" s="250"/>
      <c r="I3054" s="250"/>
      <c r="J3054" s="250"/>
      <c r="K3054" s="250"/>
      <c r="L3054" s="250"/>
      <c r="M3054" s="250"/>
      <c r="N3054" s="250"/>
      <c r="O3054" s="258">
        <f t="shared" si="825"/>
        <v>0</v>
      </c>
      <c r="P3054" s="333"/>
      <c r="Q3054" s="271"/>
      <c r="R3054" s="319"/>
      <c r="S3054" s="335"/>
      <c r="T3054" s="333"/>
      <c r="U3054" s="321"/>
      <c r="V3054" s="345"/>
      <c r="W3054" s="343"/>
      <c r="X3054" s="321"/>
      <c r="Y3054" s="319"/>
      <c r="Z3054" s="319"/>
      <c r="AA3054" s="319"/>
      <c r="AB3054" s="272"/>
      <c r="AC3054" s="272"/>
      <c r="AD3054" s="250">
        <f>AD3053</f>
        <v>0</v>
      </c>
      <c r="AE3054" s="284" t="e">
        <f>VLOOKUP(AD3054,分类参数表!$I$2:$J$10,2,FALSE)</f>
        <v>#N/A</v>
      </c>
      <c r="AF3054" s="285"/>
      <c r="AG3054" s="271"/>
      <c r="AH3054" s="271"/>
      <c r="AI3054" s="271"/>
      <c r="AJ3054" s="271"/>
      <c r="AK3054" s="271"/>
      <c r="AL3054" s="271"/>
      <c r="AM3054" s="294"/>
      <c r="AN3054" s="295" t="e">
        <f t="shared" si="826"/>
        <v>#DIV/0!</v>
      </c>
      <c r="AO3054" s="299"/>
    </row>
    <row r="3055" spans="1:41" s="221" customFormat="1" ht="15" customHeight="1" x14ac:dyDescent="0.15">
      <c r="A3055" s="247"/>
      <c r="B3055" s="248">
        <f t="shared" si="830"/>
        <v>0</v>
      </c>
      <c r="C3055" s="249">
        <f t="shared" si="830"/>
        <v>0</v>
      </c>
      <c r="D3055" s="250">
        <f>D3054+1</f>
        <v>5</v>
      </c>
      <c r="E3055" s="250"/>
      <c r="F3055" s="251"/>
      <c r="G3055" s="250"/>
      <c r="H3055" s="250"/>
      <c r="I3055" s="250"/>
      <c r="J3055" s="250"/>
      <c r="K3055" s="250"/>
      <c r="L3055" s="250"/>
      <c r="M3055" s="250"/>
      <c r="N3055" s="250"/>
      <c r="O3055" s="258">
        <f t="shared" si="825"/>
        <v>0</v>
      </c>
      <c r="P3055" s="333"/>
      <c r="Q3055" s="271"/>
      <c r="R3055" s="319"/>
      <c r="S3055" s="335"/>
      <c r="T3055" s="333"/>
      <c r="U3055" s="321"/>
      <c r="V3055" s="345"/>
      <c r="W3055" s="343"/>
      <c r="X3055" s="321"/>
      <c r="Y3055" s="319"/>
      <c r="Z3055" s="319"/>
      <c r="AA3055" s="319"/>
      <c r="AB3055" s="272"/>
      <c r="AC3055" s="272"/>
      <c r="AD3055" s="250">
        <f>AD3054</f>
        <v>0</v>
      </c>
      <c r="AE3055" s="284" t="e">
        <f>VLOOKUP(AD3055,分类参数表!$I$2:$J$10,2,FALSE)</f>
        <v>#N/A</v>
      </c>
      <c r="AF3055" s="285"/>
      <c r="AG3055" s="271"/>
      <c r="AH3055" s="271"/>
      <c r="AI3055" s="271"/>
      <c r="AJ3055" s="271"/>
      <c r="AK3055" s="271"/>
      <c r="AL3055" s="271"/>
      <c r="AM3055" s="294"/>
      <c r="AN3055" s="295" t="e">
        <f t="shared" si="826"/>
        <v>#DIV/0!</v>
      </c>
      <c r="AO3055" s="299"/>
    </row>
    <row r="3056" spans="1:41" s="218" customFormat="1" ht="15" customHeight="1" x14ac:dyDescent="0.15">
      <c r="A3056" s="229"/>
      <c r="B3056" s="230"/>
      <c r="C3056" s="231"/>
      <c r="D3056" s="232">
        <v>1</v>
      </c>
      <c r="E3056" s="233"/>
      <c r="F3056" s="233"/>
      <c r="G3056" s="232"/>
      <c r="H3056" s="234"/>
      <c r="I3056" s="234"/>
      <c r="J3056" s="232"/>
      <c r="K3056" s="233"/>
      <c r="L3056" s="232"/>
      <c r="M3056" s="232"/>
      <c r="N3056" s="232"/>
      <c r="O3056" s="255">
        <f t="shared" si="825"/>
        <v>0</v>
      </c>
      <c r="P3056" s="322">
        <f>SUM(O3056:O3060)</f>
        <v>0</v>
      </c>
      <c r="Q3056" s="264"/>
      <c r="R3056" s="330">
        <f>SUMPRODUCT(Q3056:Q3060+0)</f>
        <v>0</v>
      </c>
      <c r="S3056" s="346" t="e">
        <f>R3056/P3056</f>
        <v>#DIV/0!</v>
      </c>
      <c r="T3056" s="322" t="e">
        <f>LOOKUP(S3056,{0.4,0.45,0.5,0.55,0.6,0.65,0.7,0.75,0.8,0.85,0.9,0.95,1},{0.1,0.175,0.25,0.325,0.4,0.475,0.55,0.625,0.7,0.775,0.85,0.925,1})</f>
        <v>#DIV/0!</v>
      </c>
      <c r="U3056" s="324"/>
      <c r="V3056" s="326"/>
      <c r="W3056" s="328"/>
      <c r="X3056" s="324"/>
      <c r="Y3056" s="330">
        <f>R3056-(V3056/10)-X3056</f>
        <v>0</v>
      </c>
      <c r="Z3056" s="330" t="e">
        <f>Y3056*T3056*AE3056</f>
        <v>#DIV/0!</v>
      </c>
      <c r="AA3056" s="330" t="e">
        <f>U3056-V3056+Z3056</f>
        <v>#DIV/0!</v>
      </c>
      <c r="AB3056" s="265"/>
      <c r="AC3056" s="265"/>
      <c r="AD3056" s="276"/>
      <c r="AE3056" s="277" t="e">
        <f>VLOOKUP(AD3056,分类参数表!$I$2:$J$10,2,FALSE)</f>
        <v>#N/A</v>
      </c>
      <c r="AF3056" s="278"/>
      <c r="AG3056" s="264"/>
      <c r="AH3056" s="264"/>
      <c r="AI3056" s="264"/>
      <c r="AJ3056" s="264"/>
      <c r="AK3056" s="264"/>
      <c r="AL3056" s="264"/>
      <c r="AM3056" s="288"/>
      <c r="AN3056" s="289" t="e">
        <f t="shared" si="826"/>
        <v>#DIV/0!</v>
      </c>
      <c r="AO3056" s="296"/>
    </row>
    <row r="3057" spans="1:41" s="219" customFormat="1" ht="15" customHeight="1" x14ac:dyDescent="0.15">
      <c r="A3057" s="235"/>
      <c r="B3057" s="236">
        <f t="shared" ref="B3057:C3060" si="831">B3056</f>
        <v>0</v>
      </c>
      <c r="C3057" s="237">
        <f t="shared" si="831"/>
        <v>0</v>
      </c>
      <c r="D3057" s="238">
        <f>D3056+1</f>
        <v>2</v>
      </c>
      <c r="E3057" s="238"/>
      <c r="F3057" s="239"/>
      <c r="G3057" s="238"/>
      <c r="H3057" s="240"/>
      <c r="I3057" s="240"/>
      <c r="J3057" s="238"/>
      <c r="K3057" s="238"/>
      <c r="L3057" s="238"/>
      <c r="M3057" s="238"/>
      <c r="N3057" s="238"/>
      <c r="O3057" s="256">
        <f t="shared" si="825"/>
        <v>0</v>
      </c>
      <c r="P3057" s="323"/>
      <c r="Q3057" s="266"/>
      <c r="R3057" s="331"/>
      <c r="S3057" s="347"/>
      <c r="T3057" s="323"/>
      <c r="U3057" s="325"/>
      <c r="V3057" s="327"/>
      <c r="W3057" s="329"/>
      <c r="X3057" s="325"/>
      <c r="Y3057" s="331"/>
      <c r="Z3057" s="331"/>
      <c r="AA3057" s="331"/>
      <c r="AB3057" s="267"/>
      <c r="AC3057" s="267"/>
      <c r="AD3057" s="238">
        <f>AD3056</f>
        <v>0</v>
      </c>
      <c r="AE3057" s="279" t="e">
        <f>VLOOKUP(AD3057,分类参数表!$I$2:$J$10,2,FALSE)</f>
        <v>#N/A</v>
      </c>
      <c r="AF3057" s="280"/>
      <c r="AG3057" s="266"/>
      <c r="AH3057" s="266"/>
      <c r="AI3057" s="266"/>
      <c r="AJ3057" s="266"/>
      <c r="AK3057" s="266"/>
      <c r="AL3057" s="266"/>
      <c r="AM3057" s="290"/>
      <c r="AN3057" s="291" t="e">
        <f t="shared" si="826"/>
        <v>#DIV/0!</v>
      </c>
      <c r="AO3057" s="297"/>
    </row>
    <row r="3058" spans="1:41" s="219" customFormat="1" ht="15" customHeight="1" x14ac:dyDescent="0.15">
      <c r="A3058" s="235"/>
      <c r="B3058" s="236">
        <f t="shared" si="831"/>
        <v>0</v>
      </c>
      <c r="C3058" s="237">
        <f t="shared" si="831"/>
        <v>0</v>
      </c>
      <c r="D3058" s="238">
        <f>D3057+1</f>
        <v>3</v>
      </c>
      <c r="E3058" s="238"/>
      <c r="F3058" s="239"/>
      <c r="G3058" s="238"/>
      <c r="H3058" s="240"/>
      <c r="I3058" s="240"/>
      <c r="J3058" s="238"/>
      <c r="K3058" s="238"/>
      <c r="L3058" s="238"/>
      <c r="M3058" s="238"/>
      <c r="N3058" s="238"/>
      <c r="O3058" s="256">
        <f t="shared" si="825"/>
        <v>0</v>
      </c>
      <c r="P3058" s="323"/>
      <c r="Q3058" s="266"/>
      <c r="R3058" s="331"/>
      <c r="S3058" s="347"/>
      <c r="T3058" s="323"/>
      <c r="U3058" s="325"/>
      <c r="V3058" s="327"/>
      <c r="W3058" s="329"/>
      <c r="X3058" s="325"/>
      <c r="Y3058" s="331"/>
      <c r="Z3058" s="331"/>
      <c r="AA3058" s="331"/>
      <c r="AB3058" s="268"/>
      <c r="AC3058" s="268"/>
      <c r="AD3058" s="238">
        <f>AD3057</f>
        <v>0</v>
      </c>
      <c r="AE3058" s="279" t="e">
        <f>VLOOKUP(AD3058,分类参数表!$I$2:$J$10,2,FALSE)</f>
        <v>#N/A</v>
      </c>
      <c r="AF3058" s="280"/>
      <c r="AG3058" s="266"/>
      <c r="AH3058" s="266"/>
      <c r="AI3058" s="266"/>
      <c r="AJ3058" s="266"/>
      <c r="AK3058" s="266"/>
      <c r="AL3058" s="266"/>
      <c r="AM3058" s="290"/>
      <c r="AN3058" s="291" t="e">
        <f t="shared" si="826"/>
        <v>#DIV/0!</v>
      </c>
      <c r="AO3058" s="297"/>
    </row>
    <row r="3059" spans="1:41" s="219" customFormat="1" ht="15" customHeight="1" x14ac:dyDescent="0.15">
      <c r="A3059" s="235"/>
      <c r="B3059" s="236">
        <f t="shared" si="831"/>
        <v>0</v>
      </c>
      <c r="C3059" s="237">
        <f t="shared" si="831"/>
        <v>0</v>
      </c>
      <c r="D3059" s="238">
        <f>D3058+1</f>
        <v>4</v>
      </c>
      <c r="E3059" s="238"/>
      <c r="F3059" s="239"/>
      <c r="G3059" s="238"/>
      <c r="H3059" s="238"/>
      <c r="I3059" s="238"/>
      <c r="J3059" s="238"/>
      <c r="K3059" s="238"/>
      <c r="L3059" s="238"/>
      <c r="M3059" s="238"/>
      <c r="N3059" s="238"/>
      <c r="O3059" s="256">
        <f t="shared" si="825"/>
        <v>0</v>
      </c>
      <c r="P3059" s="323"/>
      <c r="Q3059" s="266"/>
      <c r="R3059" s="331"/>
      <c r="S3059" s="347"/>
      <c r="T3059" s="323"/>
      <c r="U3059" s="325"/>
      <c r="V3059" s="327"/>
      <c r="W3059" s="329"/>
      <c r="X3059" s="325"/>
      <c r="Y3059" s="331"/>
      <c r="Z3059" s="331"/>
      <c r="AA3059" s="331"/>
      <c r="AB3059" s="267"/>
      <c r="AC3059" s="267"/>
      <c r="AD3059" s="238">
        <f>AD3058</f>
        <v>0</v>
      </c>
      <c r="AE3059" s="279" t="e">
        <f>VLOOKUP(AD3059,分类参数表!$I$2:$J$10,2,FALSE)</f>
        <v>#N/A</v>
      </c>
      <c r="AF3059" s="280"/>
      <c r="AG3059" s="266"/>
      <c r="AH3059" s="266"/>
      <c r="AI3059" s="266"/>
      <c r="AJ3059" s="266"/>
      <c r="AK3059" s="266"/>
      <c r="AL3059" s="266"/>
      <c r="AM3059" s="290"/>
      <c r="AN3059" s="291" t="e">
        <f t="shared" si="826"/>
        <v>#DIV/0!</v>
      </c>
      <c r="AO3059" s="297"/>
    </row>
    <row r="3060" spans="1:41" s="219" customFormat="1" ht="15" customHeight="1" x14ac:dyDescent="0.15">
      <c r="A3060" s="235"/>
      <c r="B3060" s="236">
        <f t="shared" si="831"/>
        <v>0</v>
      </c>
      <c r="C3060" s="237">
        <f t="shared" si="831"/>
        <v>0</v>
      </c>
      <c r="D3060" s="238">
        <f>D3059+1</f>
        <v>5</v>
      </c>
      <c r="E3060" s="238"/>
      <c r="F3060" s="239"/>
      <c r="G3060" s="238"/>
      <c r="H3060" s="238"/>
      <c r="I3060" s="238"/>
      <c r="J3060" s="238"/>
      <c r="K3060" s="238"/>
      <c r="L3060" s="238"/>
      <c r="M3060" s="238"/>
      <c r="N3060" s="238"/>
      <c r="O3060" s="256">
        <f t="shared" si="825"/>
        <v>0</v>
      </c>
      <c r="P3060" s="323"/>
      <c r="Q3060" s="266"/>
      <c r="R3060" s="331"/>
      <c r="S3060" s="347"/>
      <c r="T3060" s="323"/>
      <c r="U3060" s="325"/>
      <c r="V3060" s="327"/>
      <c r="W3060" s="329"/>
      <c r="X3060" s="325"/>
      <c r="Y3060" s="331"/>
      <c r="Z3060" s="331"/>
      <c r="AA3060" s="331"/>
      <c r="AB3060" s="267"/>
      <c r="AC3060" s="267"/>
      <c r="AD3060" s="238">
        <f>AD3059</f>
        <v>0</v>
      </c>
      <c r="AE3060" s="279" t="e">
        <f>VLOOKUP(AD3060,分类参数表!$I$2:$J$10,2,FALSE)</f>
        <v>#N/A</v>
      </c>
      <c r="AF3060" s="280"/>
      <c r="AG3060" s="266"/>
      <c r="AH3060" s="266"/>
      <c r="AI3060" s="266"/>
      <c r="AJ3060" s="266"/>
      <c r="AK3060" s="266"/>
      <c r="AL3060" s="266"/>
      <c r="AM3060" s="290"/>
      <c r="AN3060" s="291" t="e">
        <f t="shared" si="826"/>
        <v>#DIV/0!</v>
      </c>
      <c r="AO3060" s="297"/>
    </row>
    <row r="3061" spans="1:41" x14ac:dyDescent="0.15">
      <c r="A3061" s="253"/>
      <c r="B3061" s="38"/>
      <c r="C3061" s="37"/>
      <c r="D3061" s="38"/>
      <c r="E3061" s="38"/>
      <c r="F3061" s="38"/>
      <c r="G3061" s="38"/>
      <c r="H3061" s="38"/>
      <c r="I3061" s="38"/>
      <c r="J3061" s="38"/>
      <c r="K3061" s="38"/>
      <c r="L3061" s="38"/>
      <c r="M3061" s="38"/>
      <c r="N3061" s="38"/>
      <c r="O3061" s="38"/>
      <c r="P3061" s="38"/>
      <c r="Q3061" s="67"/>
      <c r="R3061" s="38"/>
      <c r="S3061" s="38"/>
      <c r="T3061" s="38"/>
      <c r="U3061" s="38"/>
      <c r="V3061" s="68"/>
      <c r="W3061" s="67"/>
      <c r="X3061" s="38"/>
      <c r="Y3061" s="68"/>
      <c r="Z3061" s="68"/>
      <c r="AA3061" s="68"/>
      <c r="AB3061" s="68"/>
      <c r="AC3061" s="68"/>
      <c r="AD3061" s="38"/>
      <c r="AE3061" s="286"/>
      <c r="AF3061" s="38"/>
      <c r="AG3061" s="38"/>
      <c r="AH3061" s="38"/>
      <c r="AI3061" s="38"/>
      <c r="AJ3061" s="38"/>
      <c r="AK3061" s="38"/>
      <c r="AL3061" s="38"/>
      <c r="AM3061" s="68"/>
      <c r="AN3061" s="90"/>
      <c r="AO3061" s="98"/>
    </row>
    <row r="3062" spans="1:41" s="218" customFormat="1" ht="15" customHeight="1" x14ac:dyDescent="0.15">
      <c r="A3062" s="229"/>
      <c r="B3062" s="230"/>
      <c r="C3062" s="231"/>
      <c r="D3062" s="232">
        <v>1</v>
      </c>
      <c r="E3062" s="233"/>
      <c r="F3062" s="233"/>
      <c r="G3062" s="232"/>
      <c r="H3062" s="234"/>
      <c r="I3062" s="234"/>
      <c r="J3062" s="232"/>
      <c r="K3062" s="233"/>
      <c r="L3062" s="232"/>
      <c r="M3062" s="232"/>
      <c r="N3062" s="232"/>
      <c r="O3062" s="255">
        <f t="shared" ref="O3062:O3086" si="832">N3062*M3062</f>
        <v>0</v>
      </c>
      <c r="P3062" s="322">
        <f>SUM(O3062:O3066)</f>
        <v>0</v>
      </c>
      <c r="Q3062" s="264"/>
      <c r="R3062" s="330">
        <f>SUMPRODUCT(Q3062:Q3066+0)</f>
        <v>0</v>
      </c>
      <c r="S3062" s="346" t="e">
        <f>R3062/P3062</f>
        <v>#DIV/0!</v>
      </c>
      <c r="T3062" s="322" t="e">
        <f>LOOKUP(S3062,{0.4,0.45,0.5,0.55,0.6,0.65,0.7,0.75,0.8,0.85,0.9,0.95,1},{0.1,0.175,0.25,0.325,0.4,0.475,0.55,0.625,0.7,0.775,0.85,0.925,1})</f>
        <v>#DIV/0!</v>
      </c>
      <c r="U3062" s="324"/>
      <c r="V3062" s="326"/>
      <c r="W3062" s="328"/>
      <c r="X3062" s="324"/>
      <c r="Y3062" s="330">
        <f>R3062-(V3062/10)-X3062</f>
        <v>0</v>
      </c>
      <c r="Z3062" s="330" t="e">
        <f>Y3062*T3062*AE3062</f>
        <v>#DIV/0!</v>
      </c>
      <c r="AA3062" s="330" t="e">
        <f>U3062-V3062+Z3062</f>
        <v>#DIV/0!</v>
      </c>
      <c r="AB3062" s="265"/>
      <c r="AC3062" s="265"/>
      <c r="AD3062" s="276"/>
      <c r="AE3062" s="277" t="e">
        <f>VLOOKUP(AD3062,分类参数表!$I$2:$J$10,2,FALSE)</f>
        <v>#N/A</v>
      </c>
      <c r="AF3062" s="278"/>
      <c r="AG3062" s="264"/>
      <c r="AH3062" s="264"/>
      <c r="AI3062" s="264"/>
      <c r="AJ3062" s="264"/>
      <c r="AK3062" s="264"/>
      <c r="AL3062" s="264"/>
      <c r="AM3062" s="288"/>
      <c r="AN3062" s="289" t="e">
        <f t="shared" ref="AN3062:AN3086" si="833">(Q3062-AM3062)/M3062/N3062</f>
        <v>#DIV/0!</v>
      </c>
      <c r="AO3062" s="296"/>
    </row>
    <row r="3063" spans="1:41" s="219" customFormat="1" ht="15" customHeight="1" x14ac:dyDescent="0.15">
      <c r="A3063" s="235"/>
      <c r="B3063" s="236">
        <f t="shared" ref="B3063:C3066" si="834">B3062</f>
        <v>0</v>
      </c>
      <c r="C3063" s="237">
        <f t="shared" si="834"/>
        <v>0</v>
      </c>
      <c r="D3063" s="238">
        <f>D3062+1</f>
        <v>2</v>
      </c>
      <c r="E3063" s="238"/>
      <c r="F3063" s="239"/>
      <c r="G3063" s="238"/>
      <c r="H3063" s="240"/>
      <c r="I3063" s="240"/>
      <c r="J3063" s="238"/>
      <c r="K3063" s="238"/>
      <c r="L3063" s="238"/>
      <c r="M3063" s="238"/>
      <c r="N3063" s="238"/>
      <c r="O3063" s="256">
        <f t="shared" si="832"/>
        <v>0</v>
      </c>
      <c r="P3063" s="323"/>
      <c r="Q3063" s="266"/>
      <c r="R3063" s="331"/>
      <c r="S3063" s="347"/>
      <c r="T3063" s="323"/>
      <c r="U3063" s="325"/>
      <c r="V3063" s="327"/>
      <c r="W3063" s="329"/>
      <c r="X3063" s="325"/>
      <c r="Y3063" s="331"/>
      <c r="Z3063" s="331"/>
      <c r="AA3063" s="331"/>
      <c r="AB3063" s="267"/>
      <c r="AC3063" s="267"/>
      <c r="AD3063" s="238">
        <f>AD3062</f>
        <v>0</v>
      </c>
      <c r="AE3063" s="279" t="e">
        <f>VLOOKUP(AD3063,分类参数表!$I$2:$J$10,2,FALSE)</f>
        <v>#N/A</v>
      </c>
      <c r="AF3063" s="280"/>
      <c r="AG3063" s="266"/>
      <c r="AH3063" s="266"/>
      <c r="AI3063" s="266"/>
      <c r="AJ3063" s="266"/>
      <c r="AK3063" s="266"/>
      <c r="AL3063" s="266"/>
      <c r="AM3063" s="290"/>
      <c r="AN3063" s="291" t="e">
        <f t="shared" si="833"/>
        <v>#DIV/0!</v>
      </c>
      <c r="AO3063" s="297"/>
    </row>
    <row r="3064" spans="1:41" s="219" customFormat="1" ht="15" customHeight="1" x14ac:dyDescent="0.15">
      <c r="A3064" s="235"/>
      <c r="B3064" s="236">
        <f t="shared" si="834"/>
        <v>0</v>
      </c>
      <c r="C3064" s="237">
        <f t="shared" si="834"/>
        <v>0</v>
      </c>
      <c r="D3064" s="238">
        <f>D3063+1</f>
        <v>3</v>
      </c>
      <c r="E3064" s="238"/>
      <c r="F3064" s="239"/>
      <c r="G3064" s="238"/>
      <c r="H3064" s="240"/>
      <c r="I3064" s="240"/>
      <c r="J3064" s="238"/>
      <c r="K3064" s="238"/>
      <c r="L3064" s="238"/>
      <c r="M3064" s="238"/>
      <c r="N3064" s="238"/>
      <c r="O3064" s="256">
        <f t="shared" si="832"/>
        <v>0</v>
      </c>
      <c r="P3064" s="323"/>
      <c r="Q3064" s="266"/>
      <c r="R3064" s="331"/>
      <c r="S3064" s="347"/>
      <c r="T3064" s="323"/>
      <c r="U3064" s="325"/>
      <c r="V3064" s="327"/>
      <c r="W3064" s="329"/>
      <c r="X3064" s="325"/>
      <c r="Y3064" s="331"/>
      <c r="Z3064" s="331"/>
      <c r="AA3064" s="331"/>
      <c r="AB3064" s="268"/>
      <c r="AC3064" s="268"/>
      <c r="AD3064" s="238">
        <f>AD3063</f>
        <v>0</v>
      </c>
      <c r="AE3064" s="279" t="e">
        <f>VLOOKUP(AD3064,分类参数表!$I$2:$J$10,2,FALSE)</f>
        <v>#N/A</v>
      </c>
      <c r="AF3064" s="280"/>
      <c r="AG3064" s="266"/>
      <c r="AH3064" s="266"/>
      <c r="AI3064" s="266"/>
      <c r="AJ3064" s="266"/>
      <c r="AK3064" s="266"/>
      <c r="AL3064" s="266"/>
      <c r="AM3064" s="290"/>
      <c r="AN3064" s="291" t="e">
        <f t="shared" si="833"/>
        <v>#DIV/0!</v>
      </c>
      <c r="AO3064" s="297"/>
    </row>
    <row r="3065" spans="1:41" s="219" customFormat="1" ht="15" customHeight="1" x14ac:dyDescent="0.15">
      <c r="A3065" s="235"/>
      <c r="B3065" s="236">
        <f t="shared" si="834"/>
        <v>0</v>
      </c>
      <c r="C3065" s="237">
        <f t="shared" si="834"/>
        <v>0</v>
      </c>
      <c r="D3065" s="238">
        <f>D3064+1</f>
        <v>4</v>
      </c>
      <c r="E3065" s="238"/>
      <c r="F3065" s="239"/>
      <c r="G3065" s="238"/>
      <c r="H3065" s="238"/>
      <c r="I3065" s="238"/>
      <c r="J3065" s="238"/>
      <c r="K3065" s="238"/>
      <c r="L3065" s="238"/>
      <c r="M3065" s="238"/>
      <c r="N3065" s="238"/>
      <c r="O3065" s="256">
        <f t="shared" si="832"/>
        <v>0</v>
      </c>
      <c r="P3065" s="323"/>
      <c r="Q3065" s="266"/>
      <c r="R3065" s="331"/>
      <c r="S3065" s="347"/>
      <c r="T3065" s="323"/>
      <c r="U3065" s="325"/>
      <c r="V3065" s="327"/>
      <c r="W3065" s="329"/>
      <c r="X3065" s="325"/>
      <c r="Y3065" s="331"/>
      <c r="Z3065" s="331"/>
      <c r="AA3065" s="331"/>
      <c r="AB3065" s="267"/>
      <c r="AC3065" s="267"/>
      <c r="AD3065" s="238">
        <f>AD3064</f>
        <v>0</v>
      </c>
      <c r="AE3065" s="279" t="e">
        <f>VLOOKUP(AD3065,分类参数表!$I$2:$J$10,2,FALSE)</f>
        <v>#N/A</v>
      </c>
      <c r="AF3065" s="280"/>
      <c r="AG3065" s="266"/>
      <c r="AH3065" s="266"/>
      <c r="AI3065" s="266"/>
      <c r="AJ3065" s="266"/>
      <c r="AK3065" s="266"/>
      <c r="AL3065" s="266"/>
      <c r="AM3065" s="290"/>
      <c r="AN3065" s="291" t="e">
        <f t="shared" si="833"/>
        <v>#DIV/0!</v>
      </c>
      <c r="AO3065" s="297"/>
    </row>
    <row r="3066" spans="1:41" s="219" customFormat="1" ht="15" customHeight="1" x14ac:dyDescent="0.15">
      <c r="A3066" s="235"/>
      <c r="B3066" s="236">
        <f t="shared" si="834"/>
        <v>0</v>
      </c>
      <c r="C3066" s="237">
        <f t="shared" si="834"/>
        <v>0</v>
      </c>
      <c r="D3066" s="238">
        <f>D3065+1</f>
        <v>5</v>
      </c>
      <c r="E3066" s="238"/>
      <c r="F3066" s="239"/>
      <c r="G3066" s="238"/>
      <c r="H3066" s="238"/>
      <c r="I3066" s="238"/>
      <c r="J3066" s="238"/>
      <c r="K3066" s="238"/>
      <c r="L3066" s="238"/>
      <c r="M3066" s="238"/>
      <c r="N3066" s="238"/>
      <c r="O3066" s="256">
        <f t="shared" si="832"/>
        <v>0</v>
      </c>
      <c r="P3066" s="323"/>
      <c r="Q3066" s="266"/>
      <c r="R3066" s="331"/>
      <c r="S3066" s="347"/>
      <c r="T3066" s="323"/>
      <c r="U3066" s="325"/>
      <c r="V3066" s="327"/>
      <c r="W3066" s="329"/>
      <c r="X3066" s="325"/>
      <c r="Y3066" s="331"/>
      <c r="Z3066" s="331"/>
      <c r="AA3066" s="331"/>
      <c r="AB3066" s="267"/>
      <c r="AC3066" s="267"/>
      <c r="AD3066" s="238">
        <f>AD3065</f>
        <v>0</v>
      </c>
      <c r="AE3066" s="279" t="e">
        <f>VLOOKUP(AD3066,分类参数表!$I$2:$J$10,2,FALSE)</f>
        <v>#N/A</v>
      </c>
      <c r="AF3066" s="280"/>
      <c r="AG3066" s="266"/>
      <c r="AH3066" s="266"/>
      <c r="AI3066" s="266"/>
      <c r="AJ3066" s="266"/>
      <c r="AK3066" s="266"/>
      <c r="AL3066" s="266"/>
      <c r="AM3066" s="290"/>
      <c r="AN3066" s="291" t="e">
        <f t="shared" si="833"/>
        <v>#DIV/0!</v>
      </c>
      <c r="AO3066" s="297"/>
    </row>
    <row r="3067" spans="1:41" s="220" customFormat="1" ht="15" customHeight="1" x14ac:dyDescent="0.15">
      <c r="A3067" s="241"/>
      <c r="B3067" s="242"/>
      <c r="C3067" s="243"/>
      <c r="D3067" s="244">
        <v>1</v>
      </c>
      <c r="E3067" s="245"/>
      <c r="F3067" s="245"/>
      <c r="G3067" s="244"/>
      <c r="H3067" s="246"/>
      <c r="I3067" s="246"/>
      <c r="J3067" s="244"/>
      <c r="K3067" s="245"/>
      <c r="L3067" s="244"/>
      <c r="M3067" s="244"/>
      <c r="N3067" s="244"/>
      <c r="O3067" s="257">
        <f t="shared" si="832"/>
        <v>0</v>
      </c>
      <c r="P3067" s="332">
        <f>SUM(O3067:O3071)</f>
        <v>0</v>
      </c>
      <c r="Q3067" s="269"/>
      <c r="R3067" s="318">
        <f>SUMPRODUCT(Q3067:Q3071+0)</f>
        <v>0</v>
      </c>
      <c r="S3067" s="334" t="e">
        <f>R3067/P3067</f>
        <v>#DIV/0!</v>
      </c>
      <c r="T3067" s="332" t="e">
        <f>LOOKUP(S3067,{0.4,0.45,0.5,0.55,0.6,0.65,0.7,0.75,0.8,0.85,0.9,0.95,1},{0.1,0.175,0.25,0.325,0.4,0.475,0.55,0.625,0.7,0.775,0.85,0.925,1})</f>
        <v>#DIV/0!</v>
      </c>
      <c r="U3067" s="320"/>
      <c r="V3067" s="344"/>
      <c r="W3067" s="342"/>
      <c r="X3067" s="320"/>
      <c r="Y3067" s="318">
        <f>R3067-(V3067/10)-X3067</f>
        <v>0</v>
      </c>
      <c r="Z3067" s="318" t="e">
        <f>Y3067*T3067*AE3067</f>
        <v>#DIV/0!</v>
      </c>
      <c r="AA3067" s="318" t="e">
        <f>U3067-V3067+Z3067</f>
        <v>#DIV/0!</v>
      </c>
      <c r="AB3067" s="270"/>
      <c r="AC3067" s="270"/>
      <c r="AD3067" s="281"/>
      <c r="AE3067" s="282" t="e">
        <f>VLOOKUP(AD3067,分类参数表!$I$2:$J$10,2,FALSE)</f>
        <v>#N/A</v>
      </c>
      <c r="AF3067" s="283"/>
      <c r="AG3067" s="269"/>
      <c r="AH3067" s="269"/>
      <c r="AI3067" s="269"/>
      <c r="AJ3067" s="269"/>
      <c r="AK3067" s="269"/>
      <c r="AL3067" s="269"/>
      <c r="AM3067" s="292"/>
      <c r="AN3067" s="293" t="e">
        <f t="shared" si="833"/>
        <v>#DIV/0!</v>
      </c>
      <c r="AO3067" s="298"/>
    </row>
    <row r="3068" spans="1:41" s="221" customFormat="1" ht="15" customHeight="1" x14ac:dyDescent="0.15">
      <c r="A3068" s="247"/>
      <c r="B3068" s="248">
        <f t="shared" ref="B3068:C3071" si="835">B3067</f>
        <v>0</v>
      </c>
      <c r="C3068" s="249">
        <f t="shared" si="835"/>
        <v>0</v>
      </c>
      <c r="D3068" s="250">
        <f>D3067+1</f>
        <v>2</v>
      </c>
      <c r="E3068" s="250"/>
      <c r="F3068" s="251"/>
      <c r="G3068" s="250"/>
      <c r="H3068" s="252"/>
      <c r="I3068" s="252"/>
      <c r="J3068" s="250"/>
      <c r="K3068" s="250"/>
      <c r="L3068" s="250"/>
      <c r="M3068" s="250"/>
      <c r="N3068" s="250"/>
      <c r="O3068" s="258">
        <f t="shared" si="832"/>
        <v>0</v>
      </c>
      <c r="P3068" s="333"/>
      <c r="Q3068" s="271"/>
      <c r="R3068" s="319"/>
      <c r="S3068" s="335"/>
      <c r="T3068" s="333"/>
      <c r="U3068" s="321"/>
      <c r="V3068" s="345"/>
      <c r="W3068" s="343"/>
      <c r="X3068" s="321"/>
      <c r="Y3068" s="319"/>
      <c r="Z3068" s="319"/>
      <c r="AA3068" s="319"/>
      <c r="AB3068" s="272"/>
      <c r="AC3068" s="272"/>
      <c r="AD3068" s="250">
        <f>AD3067</f>
        <v>0</v>
      </c>
      <c r="AE3068" s="284" t="e">
        <f>VLOOKUP(AD3068,分类参数表!$I$2:$J$10,2,FALSE)</f>
        <v>#N/A</v>
      </c>
      <c r="AF3068" s="285"/>
      <c r="AG3068" s="271"/>
      <c r="AH3068" s="271"/>
      <c r="AI3068" s="271"/>
      <c r="AJ3068" s="271"/>
      <c r="AK3068" s="271"/>
      <c r="AL3068" s="271"/>
      <c r="AM3068" s="294"/>
      <c r="AN3068" s="295" t="e">
        <f t="shared" si="833"/>
        <v>#DIV/0!</v>
      </c>
      <c r="AO3068" s="299"/>
    </row>
    <row r="3069" spans="1:41" s="221" customFormat="1" ht="15" customHeight="1" x14ac:dyDescent="0.15">
      <c r="A3069" s="247"/>
      <c r="B3069" s="248">
        <f t="shared" si="835"/>
        <v>0</v>
      </c>
      <c r="C3069" s="249">
        <f t="shared" si="835"/>
        <v>0</v>
      </c>
      <c r="D3069" s="250">
        <f>D3068+1</f>
        <v>3</v>
      </c>
      <c r="E3069" s="250"/>
      <c r="F3069" s="251"/>
      <c r="G3069" s="250"/>
      <c r="H3069" s="252"/>
      <c r="I3069" s="252"/>
      <c r="J3069" s="250"/>
      <c r="K3069" s="250"/>
      <c r="L3069" s="250"/>
      <c r="M3069" s="250"/>
      <c r="N3069" s="250"/>
      <c r="O3069" s="258">
        <f t="shared" si="832"/>
        <v>0</v>
      </c>
      <c r="P3069" s="333"/>
      <c r="Q3069" s="271"/>
      <c r="R3069" s="319"/>
      <c r="S3069" s="335"/>
      <c r="T3069" s="333"/>
      <c r="U3069" s="321"/>
      <c r="V3069" s="345"/>
      <c r="W3069" s="343"/>
      <c r="X3069" s="321"/>
      <c r="Y3069" s="319"/>
      <c r="Z3069" s="319"/>
      <c r="AA3069" s="319"/>
      <c r="AB3069" s="273"/>
      <c r="AC3069" s="273"/>
      <c r="AD3069" s="250">
        <f>AD3068</f>
        <v>0</v>
      </c>
      <c r="AE3069" s="284" t="e">
        <f>VLOOKUP(AD3069,分类参数表!$I$2:$J$10,2,FALSE)</f>
        <v>#N/A</v>
      </c>
      <c r="AF3069" s="285"/>
      <c r="AG3069" s="271"/>
      <c r="AH3069" s="271"/>
      <c r="AI3069" s="271"/>
      <c r="AJ3069" s="271"/>
      <c r="AK3069" s="271"/>
      <c r="AL3069" s="271"/>
      <c r="AM3069" s="294"/>
      <c r="AN3069" s="295" t="e">
        <f t="shared" si="833"/>
        <v>#DIV/0!</v>
      </c>
      <c r="AO3069" s="299"/>
    </row>
    <row r="3070" spans="1:41" s="221" customFormat="1" ht="15" customHeight="1" x14ac:dyDescent="0.15">
      <c r="A3070" s="247"/>
      <c r="B3070" s="248">
        <f t="shared" si="835"/>
        <v>0</v>
      </c>
      <c r="C3070" s="249">
        <f t="shared" si="835"/>
        <v>0</v>
      </c>
      <c r="D3070" s="250">
        <f>D3069+1</f>
        <v>4</v>
      </c>
      <c r="E3070" s="250"/>
      <c r="F3070" s="251"/>
      <c r="G3070" s="250"/>
      <c r="H3070" s="250"/>
      <c r="I3070" s="250"/>
      <c r="J3070" s="250"/>
      <c r="K3070" s="250"/>
      <c r="L3070" s="250"/>
      <c r="M3070" s="250"/>
      <c r="N3070" s="250"/>
      <c r="O3070" s="258">
        <f t="shared" si="832"/>
        <v>0</v>
      </c>
      <c r="P3070" s="333"/>
      <c r="Q3070" s="271"/>
      <c r="R3070" s="319"/>
      <c r="S3070" s="335"/>
      <c r="T3070" s="333"/>
      <c r="U3070" s="321"/>
      <c r="V3070" s="345"/>
      <c r="W3070" s="343"/>
      <c r="X3070" s="321"/>
      <c r="Y3070" s="319"/>
      <c r="Z3070" s="319"/>
      <c r="AA3070" s="319"/>
      <c r="AB3070" s="272"/>
      <c r="AC3070" s="272"/>
      <c r="AD3070" s="250">
        <f>AD3069</f>
        <v>0</v>
      </c>
      <c r="AE3070" s="284" t="e">
        <f>VLOOKUP(AD3070,分类参数表!$I$2:$J$10,2,FALSE)</f>
        <v>#N/A</v>
      </c>
      <c r="AF3070" s="285"/>
      <c r="AG3070" s="271"/>
      <c r="AH3070" s="271"/>
      <c r="AI3070" s="271"/>
      <c r="AJ3070" s="271"/>
      <c r="AK3070" s="271"/>
      <c r="AL3070" s="271"/>
      <c r="AM3070" s="294"/>
      <c r="AN3070" s="295" t="e">
        <f t="shared" si="833"/>
        <v>#DIV/0!</v>
      </c>
      <c r="AO3070" s="299"/>
    </row>
    <row r="3071" spans="1:41" s="221" customFormat="1" ht="15" customHeight="1" x14ac:dyDescent="0.15">
      <c r="A3071" s="247"/>
      <c r="B3071" s="248">
        <f t="shared" si="835"/>
        <v>0</v>
      </c>
      <c r="C3071" s="249">
        <f t="shared" si="835"/>
        <v>0</v>
      </c>
      <c r="D3071" s="250">
        <f>D3070+1</f>
        <v>5</v>
      </c>
      <c r="E3071" s="250"/>
      <c r="F3071" s="251"/>
      <c r="G3071" s="250"/>
      <c r="H3071" s="250"/>
      <c r="I3071" s="250"/>
      <c r="J3071" s="250"/>
      <c r="K3071" s="250"/>
      <c r="L3071" s="250"/>
      <c r="M3071" s="250"/>
      <c r="N3071" s="250"/>
      <c r="O3071" s="258">
        <f t="shared" si="832"/>
        <v>0</v>
      </c>
      <c r="P3071" s="333"/>
      <c r="Q3071" s="271"/>
      <c r="R3071" s="319"/>
      <c r="S3071" s="335"/>
      <c r="T3071" s="333"/>
      <c r="U3071" s="321"/>
      <c r="V3071" s="345"/>
      <c r="W3071" s="343"/>
      <c r="X3071" s="321"/>
      <c r="Y3071" s="319"/>
      <c r="Z3071" s="319"/>
      <c r="AA3071" s="319"/>
      <c r="AB3071" s="272"/>
      <c r="AC3071" s="272"/>
      <c r="AD3071" s="250">
        <f>AD3070</f>
        <v>0</v>
      </c>
      <c r="AE3071" s="284" t="e">
        <f>VLOOKUP(AD3071,分类参数表!$I$2:$J$10,2,FALSE)</f>
        <v>#N/A</v>
      </c>
      <c r="AF3071" s="285"/>
      <c r="AG3071" s="271"/>
      <c r="AH3071" s="271"/>
      <c r="AI3071" s="271"/>
      <c r="AJ3071" s="271"/>
      <c r="AK3071" s="271"/>
      <c r="AL3071" s="271"/>
      <c r="AM3071" s="294"/>
      <c r="AN3071" s="295" t="e">
        <f t="shared" si="833"/>
        <v>#DIV/0!</v>
      </c>
      <c r="AO3071" s="299"/>
    </row>
    <row r="3072" spans="1:41" s="218" customFormat="1" ht="15" customHeight="1" x14ac:dyDescent="0.15">
      <c r="A3072" s="229"/>
      <c r="B3072" s="230"/>
      <c r="C3072" s="231"/>
      <c r="D3072" s="232">
        <v>1</v>
      </c>
      <c r="E3072" s="233"/>
      <c r="F3072" s="233"/>
      <c r="G3072" s="232"/>
      <c r="H3072" s="234"/>
      <c r="I3072" s="234"/>
      <c r="J3072" s="232"/>
      <c r="K3072" s="233"/>
      <c r="L3072" s="232"/>
      <c r="M3072" s="232"/>
      <c r="N3072" s="232"/>
      <c r="O3072" s="255">
        <f t="shared" si="832"/>
        <v>0</v>
      </c>
      <c r="P3072" s="322">
        <f>SUM(O3072:O3076)</f>
        <v>0</v>
      </c>
      <c r="Q3072" s="264"/>
      <c r="R3072" s="330">
        <f>SUMPRODUCT(Q3072:Q3076+0)</f>
        <v>0</v>
      </c>
      <c r="S3072" s="346" t="e">
        <f>R3072/P3072</f>
        <v>#DIV/0!</v>
      </c>
      <c r="T3072" s="322" t="e">
        <f>LOOKUP(S3072,{0.4,0.45,0.5,0.55,0.6,0.65,0.7,0.75,0.8,0.85,0.9,0.95,1},{0.1,0.175,0.25,0.325,0.4,0.475,0.55,0.625,0.7,0.775,0.85,0.925,1})</f>
        <v>#DIV/0!</v>
      </c>
      <c r="U3072" s="324"/>
      <c r="V3072" s="326"/>
      <c r="W3072" s="328"/>
      <c r="X3072" s="324"/>
      <c r="Y3072" s="330">
        <f>R3072-(V3072/10)-X3072</f>
        <v>0</v>
      </c>
      <c r="Z3072" s="330" t="e">
        <f>Y3072*T3072*AE3072</f>
        <v>#DIV/0!</v>
      </c>
      <c r="AA3072" s="330" t="e">
        <f>U3072-V3072+Z3072</f>
        <v>#DIV/0!</v>
      </c>
      <c r="AB3072" s="265"/>
      <c r="AC3072" s="265"/>
      <c r="AD3072" s="276"/>
      <c r="AE3072" s="277" t="e">
        <f>VLOOKUP(AD3072,分类参数表!$I$2:$J$10,2,FALSE)</f>
        <v>#N/A</v>
      </c>
      <c r="AF3072" s="278"/>
      <c r="AG3072" s="264"/>
      <c r="AH3072" s="264"/>
      <c r="AI3072" s="264"/>
      <c r="AJ3072" s="264"/>
      <c r="AK3072" s="264"/>
      <c r="AL3072" s="264"/>
      <c r="AM3072" s="288"/>
      <c r="AN3072" s="289" t="e">
        <f t="shared" si="833"/>
        <v>#DIV/0!</v>
      </c>
      <c r="AO3072" s="296"/>
    </row>
    <row r="3073" spans="1:41" s="219" customFormat="1" ht="15" customHeight="1" x14ac:dyDescent="0.15">
      <c r="A3073" s="235"/>
      <c r="B3073" s="236">
        <f t="shared" ref="B3073:C3076" si="836">B3072</f>
        <v>0</v>
      </c>
      <c r="C3073" s="237">
        <f t="shared" si="836"/>
        <v>0</v>
      </c>
      <c r="D3073" s="238">
        <f>D3072+1</f>
        <v>2</v>
      </c>
      <c r="E3073" s="238"/>
      <c r="F3073" s="239"/>
      <c r="G3073" s="238"/>
      <c r="H3073" s="240"/>
      <c r="I3073" s="240"/>
      <c r="J3073" s="238"/>
      <c r="K3073" s="238"/>
      <c r="L3073" s="238"/>
      <c r="M3073" s="238"/>
      <c r="N3073" s="238"/>
      <c r="O3073" s="256">
        <f t="shared" si="832"/>
        <v>0</v>
      </c>
      <c r="P3073" s="323"/>
      <c r="Q3073" s="266"/>
      <c r="R3073" s="331"/>
      <c r="S3073" s="347"/>
      <c r="T3073" s="323"/>
      <c r="U3073" s="325"/>
      <c r="V3073" s="327"/>
      <c r="W3073" s="329"/>
      <c r="X3073" s="325"/>
      <c r="Y3073" s="331"/>
      <c r="Z3073" s="331"/>
      <c r="AA3073" s="331"/>
      <c r="AB3073" s="267"/>
      <c r="AC3073" s="267"/>
      <c r="AD3073" s="238">
        <f>AD3072</f>
        <v>0</v>
      </c>
      <c r="AE3073" s="279" t="e">
        <f>VLOOKUP(AD3073,分类参数表!$I$2:$J$10,2,FALSE)</f>
        <v>#N/A</v>
      </c>
      <c r="AF3073" s="280"/>
      <c r="AG3073" s="266"/>
      <c r="AH3073" s="266"/>
      <c r="AI3073" s="266"/>
      <c r="AJ3073" s="266"/>
      <c r="AK3073" s="266"/>
      <c r="AL3073" s="266"/>
      <c r="AM3073" s="290"/>
      <c r="AN3073" s="291" t="e">
        <f t="shared" si="833"/>
        <v>#DIV/0!</v>
      </c>
      <c r="AO3073" s="297"/>
    </row>
    <row r="3074" spans="1:41" s="219" customFormat="1" ht="15" customHeight="1" x14ac:dyDescent="0.15">
      <c r="A3074" s="235"/>
      <c r="B3074" s="236">
        <f t="shared" si="836"/>
        <v>0</v>
      </c>
      <c r="C3074" s="237">
        <f t="shared" si="836"/>
        <v>0</v>
      </c>
      <c r="D3074" s="238">
        <f>D3073+1</f>
        <v>3</v>
      </c>
      <c r="E3074" s="238"/>
      <c r="F3074" s="239"/>
      <c r="G3074" s="238"/>
      <c r="H3074" s="240"/>
      <c r="I3074" s="240"/>
      <c r="J3074" s="238"/>
      <c r="K3074" s="238"/>
      <c r="L3074" s="238"/>
      <c r="M3074" s="238"/>
      <c r="N3074" s="238"/>
      <c r="O3074" s="256">
        <f t="shared" si="832"/>
        <v>0</v>
      </c>
      <c r="P3074" s="323"/>
      <c r="Q3074" s="266"/>
      <c r="R3074" s="331"/>
      <c r="S3074" s="347"/>
      <c r="T3074" s="323"/>
      <c r="U3074" s="325"/>
      <c r="V3074" s="327"/>
      <c r="W3074" s="329"/>
      <c r="X3074" s="325"/>
      <c r="Y3074" s="331"/>
      <c r="Z3074" s="331"/>
      <c r="AA3074" s="331"/>
      <c r="AB3074" s="268"/>
      <c r="AC3074" s="268"/>
      <c r="AD3074" s="238">
        <f>AD3073</f>
        <v>0</v>
      </c>
      <c r="AE3074" s="279" t="e">
        <f>VLOOKUP(AD3074,分类参数表!$I$2:$J$10,2,FALSE)</f>
        <v>#N/A</v>
      </c>
      <c r="AF3074" s="280"/>
      <c r="AG3074" s="266"/>
      <c r="AH3074" s="266"/>
      <c r="AI3074" s="266"/>
      <c r="AJ3074" s="266"/>
      <c r="AK3074" s="266"/>
      <c r="AL3074" s="266"/>
      <c r="AM3074" s="290"/>
      <c r="AN3074" s="291" t="e">
        <f t="shared" si="833"/>
        <v>#DIV/0!</v>
      </c>
      <c r="AO3074" s="297"/>
    </row>
    <row r="3075" spans="1:41" s="219" customFormat="1" ht="15" customHeight="1" x14ac:dyDescent="0.15">
      <c r="A3075" s="235"/>
      <c r="B3075" s="236">
        <f t="shared" si="836"/>
        <v>0</v>
      </c>
      <c r="C3075" s="237">
        <f t="shared" si="836"/>
        <v>0</v>
      </c>
      <c r="D3075" s="238">
        <f>D3074+1</f>
        <v>4</v>
      </c>
      <c r="E3075" s="238"/>
      <c r="F3075" s="239"/>
      <c r="G3075" s="238"/>
      <c r="H3075" s="238"/>
      <c r="I3075" s="238"/>
      <c r="J3075" s="238"/>
      <c r="K3075" s="238"/>
      <c r="L3075" s="238"/>
      <c r="M3075" s="238"/>
      <c r="N3075" s="238"/>
      <c r="O3075" s="256">
        <f t="shared" si="832"/>
        <v>0</v>
      </c>
      <c r="P3075" s="323"/>
      <c r="Q3075" s="266"/>
      <c r="R3075" s="331"/>
      <c r="S3075" s="347"/>
      <c r="T3075" s="323"/>
      <c r="U3075" s="325"/>
      <c r="V3075" s="327"/>
      <c r="W3075" s="329"/>
      <c r="X3075" s="325"/>
      <c r="Y3075" s="331"/>
      <c r="Z3075" s="331"/>
      <c r="AA3075" s="331"/>
      <c r="AB3075" s="267"/>
      <c r="AC3075" s="267"/>
      <c r="AD3075" s="238">
        <f>AD3074</f>
        <v>0</v>
      </c>
      <c r="AE3075" s="279" t="e">
        <f>VLOOKUP(AD3075,分类参数表!$I$2:$J$10,2,FALSE)</f>
        <v>#N/A</v>
      </c>
      <c r="AF3075" s="280"/>
      <c r="AG3075" s="266"/>
      <c r="AH3075" s="266"/>
      <c r="AI3075" s="266"/>
      <c r="AJ3075" s="266"/>
      <c r="AK3075" s="266"/>
      <c r="AL3075" s="266"/>
      <c r="AM3075" s="290"/>
      <c r="AN3075" s="291" t="e">
        <f t="shared" si="833"/>
        <v>#DIV/0!</v>
      </c>
      <c r="AO3075" s="297"/>
    </row>
    <row r="3076" spans="1:41" s="219" customFormat="1" ht="15" customHeight="1" x14ac:dyDescent="0.15">
      <c r="A3076" s="235"/>
      <c r="B3076" s="236">
        <f t="shared" si="836"/>
        <v>0</v>
      </c>
      <c r="C3076" s="237">
        <f t="shared" si="836"/>
        <v>0</v>
      </c>
      <c r="D3076" s="238">
        <f>D3075+1</f>
        <v>5</v>
      </c>
      <c r="E3076" s="238"/>
      <c r="F3076" s="239"/>
      <c r="G3076" s="238"/>
      <c r="H3076" s="238"/>
      <c r="I3076" s="238"/>
      <c r="J3076" s="238"/>
      <c r="K3076" s="238"/>
      <c r="L3076" s="238"/>
      <c r="M3076" s="238"/>
      <c r="N3076" s="238"/>
      <c r="O3076" s="256">
        <f t="shared" si="832"/>
        <v>0</v>
      </c>
      <c r="P3076" s="323"/>
      <c r="Q3076" s="266"/>
      <c r="R3076" s="331"/>
      <c r="S3076" s="347"/>
      <c r="T3076" s="323"/>
      <c r="U3076" s="325"/>
      <c r="V3076" s="327"/>
      <c r="W3076" s="329"/>
      <c r="X3076" s="325"/>
      <c r="Y3076" s="331"/>
      <c r="Z3076" s="331"/>
      <c r="AA3076" s="331"/>
      <c r="AB3076" s="267"/>
      <c r="AC3076" s="267"/>
      <c r="AD3076" s="238">
        <f>AD3075</f>
        <v>0</v>
      </c>
      <c r="AE3076" s="279" t="e">
        <f>VLOOKUP(AD3076,分类参数表!$I$2:$J$10,2,FALSE)</f>
        <v>#N/A</v>
      </c>
      <c r="AF3076" s="280"/>
      <c r="AG3076" s="266"/>
      <c r="AH3076" s="266"/>
      <c r="AI3076" s="266"/>
      <c r="AJ3076" s="266"/>
      <c r="AK3076" s="266"/>
      <c r="AL3076" s="266"/>
      <c r="AM3076" s="290"/>
      <c r="AN3076" s="291" t="e">
        <f t="shared" si="833"/>
        <v>#DIV/0!</v>
      </c>
      <c r="AO3076" s="297"/>
    </row>
    <row r="3077" spans="1:41" s="220" customFormat="1" ht="15" customHeight="1" x14ac:dyDescent="0.15">
      <c r="A3077" s="241"/>
      <c r="B3077" s="242"/>
      <c r="C3077" s="243"/>
      <c r="D3077" s="244">
        <v>1</v>
      </c>
      <c r="E3077" s="245"/>
      <c r="F3077" s="245"/>
      <c r="G3077" s="244"/>
      <c r="H3077" s="246"/>
      <c r="I3077" s="246"/>
      <c r="J3077" s="244"/>
      <c r="K3077" s="245"/>
      <c r="L3077" s="244"/>
      <c r="M3077" s="244"/>
      <c r="N3077" s="244"/>
      <c r="O3077" s="257">
        <f t="shared" si="832"/>
        <v>0</v>
      </c>
      <c r="P3077" s="332">
        <f>SUM(O3077:O3081)</f>
        <v>0</v>
      </c>
      <c r="Q3077" s="269"/>
      <c r="R3077" s="318">
        <f>SUMPRODUCT(Q3077:Q3081+0)</f>
        <v>0</v>
      </c>
      <c r="S3077" s="334" t="e">
        <f>R3077/P3077</f>
        <v>#DIV/0!</v>
      </c>
      <c r="T3077" s="332" t="e">
        <f>LOOKUP(S3077,{0.4,0.45,0.5,0.55,0.6,0.65,0.7,0.75,0.8,0.85,0.9,0.95,1},{0.1,0.175,0.25,0.325,0.4,0.475,0.55,0.625,0.7,0.775,0.85,0.925,1})</f>
        <v>#DIV/0!</v>
      </c>
      <c r="U3077" s="320"/>
      <c r="V3077" s="344"/>
      <c r="W3077" s="342"/>
      <c r="X3077" s="320"/>
      <c r="Y3077" s="318">
        <f>R3077-(V3077/10)-X3077</f>
        <v>0</v>
      </c>
      <c r="Z3077" s="318" t="e">
        <f>Y3077*T3077*AE3077</f>
        <v>#DIV/0!</v>
      </c>
      <c r="AA3077" s="318" t="e">
        <f>U3077-V3077+Z3077</f>
        <v>#DIV/0!</v>
      </c>
      <c r="AB3077" s="270"/>
      <c r="AC3077" s="270"/>
      <c r="AD3077" s="281"/>
      <c r="AE3077" s="282" t="e">
        <f>VLOOKUP(AD3077,分类参数表!$I$2:$J$10,2,FALSE)</f>
        <v>#N/A</v>
      </c>
      <c r="AF3077" s="283"/>
      <c r="AG3077" s="269"/>
      <c r="AH3077" s="269"/>
      <c r="AI3077" s="269"/>
      <c r="AJ3077" s="269"/>
      <c r="AK3077" s="269"/>
      <c r="AL3077" s="269"/>
      <c r="AM3077" s="292"/>
      <c r="AN3077" s="293" t="e">
        <f t="shared" si="833"/>
        <v>#DIV/0!</v>
      </c>
      <c r="AO3077" s="298"/>
    </row>
    <row r="3078" spans="1:41" s="221" customFormat="1" ht="15" customHeight="1" x14ac:dyDescent="0.15">
      <c r="A3078" s="247"/>
      <c r="B3078" s="248">
        <f t="shared" ref="B3078:C3081" si="837">B3077</f>
        <v>0</v>
      </c>
      <c r="C3078" s="249">
        <f t="shared" si="837"/>
        <v>0</v>
      </c>
      <c r="D3078" s="250">
        <f>D3077+1</f>
        <v>2</v>
      </c>
      <c r="E3078" s="250"/>
      <c r="F3078" s="251"/>
      <c r="G3078" s="250"/>
      <c r="H3078" s="252"/>
      <c r="I3078" s="252"/>
      <c r="J3078" s="250"/>
      <c r="K3078" s="250"/>
      <c r="L3078" s="250"/>
      <c r="M3078" s="250"/>
      <c r="N3078" s="250"/>
      <c r="O3078" s="258">
        <f t="shared" si="832"/>
        <v>0</v>
      </c>
      <c r="P3078" s="333"/>
      <c r="Q3078" s="271"/>
      <c r="R3078" s="319"/>
      <c r="S3078" s="335"/>
      <c r="T3078" s="333"/>
      <c r="U3078" s="321"/>
      <c r="V3078" s="345"/>
      <c r="W3078" s="343"/>
      <c r="X3078" s="321"/>
      <c r="Y3078" s="319"/>
      <c r="Z3078" s="319"/>
      <c r="AA3078" s="319"/>
      <c r="AB3078" s="272"/>
      <c r="AC3078" s="272"/>
      <c r="AD3078" s="250">
        <f>AD3077</f>
        <v>0</v>
      </c>
      <c r="AE3078" s="284" t="e">
        <f>VLOOKUP(AD3078,分类参数表!$I$2:$J$10,2,FALSE)</f>
        <v>#N/A</v>
      </c>
      <c r="AF3078" s="285"/>
      <c r="AG3078" s="271"/>
      <c r="AH3078" s="271"/>
      <c r="AI3078" s="271"/>
      <c r="AJ3078" s="271"/>
      <c r="AK3078" s="271"/>
      <c r="AL3078" s="271"/>
      <c r="AM3078" s="294"/>
      <c r="AN3078" s="295" t="e">
        <f t="shared" si="833"/>
        <v>#DIV/0!</v>
      </c>
      <c r="AO3078" s="299"/>
    </row>
    <row r="3079" spans="1:41" s="221" customFormat="1" ht="15" customHeight="1" x14ac:dyDescent="0.15">
      <c r="A3079" s="247"/>
      <c r="B3079" s="248">
        <f t="shared" si="837"/>
        <v>0</v>
      </c>
      <c r="C3079" s="249">
        <f t="shared" si="837"/>
        <v>0</v>
      </c>
      <c r="D3079" s="250">
        <f>D3078+1</f>
        <v>3</v>
      </c>
      <c r="E3079" s="250"/>
      <c r="F3079" s="251"/>
      <c r="G3079" s="250"/>
      <c r="H3079" s="252"/>
      <c r="I3079" s="252"/>
      <c r="J3079" s="250"/>
      <c r="K3079" s="250"/>
      <c r="L3079" s="250"/>
      <c r="M3079" s="250"/>
      <c r="N3079" s="250"/>
      <c r="O3079" s="258">
        <f t="shared" si="832"/>
        <v>0</v>
      </c>
      <c r="P3079" s="333"/>
      <c r="Q3079" s="271"/>
      <c r="R3079" s="319"/>
      <c r="S3079" s="335"/>
      <c r="T3079" s="333"/>
      <c r="U3079" s="321"/>
      <c r="V3079" s="345"/>
      <c r="W3079" s="343"/>
      <c r="X3079" s="321"/>
      <c r="Y3079" s="319"/>
      <c r="Z3079" s="319"/>
      <c r="AA3079" s="319"/>
      <c r="AB3079" s="273"/>
      <c r="AC3079" s="273"/>
      <c r="AD3079" s="250">
        <f>AD3078</f>
        <v>0</v>
      </c>
      <c r="AE3079" s="284" t="e">
        <f>VLOOKUP(AD3079,分类参数表!$I$2:$J$10,2,FALSE)</f>
        <v>#N/A</v>
      </c>
      <c r="AF3079" s="285"/>
      <c r="AG3079" s="271"/>
      <c r="AH3079" s="271"/>
      <c r="AI3079" s="271"/>
      <c r="AJ3079" s="271"/>
      <c r="AK3079" s="271"/>
      <c r="AL3079" s="271"/>
      <c r="AM3079" s="294"/>
      <c r="AN3079" s="295" t="e">
        <f t="shared" si="833"/>
        <v>#DIV/0!</v>
      </c>
      <c r="AO3079" s="299"/>
    </row>
    <row r="3080" spans="1:41" s="221" customFormat="1" ht="15" customHeight="1" x14ac:dyDescent="0.15">
      <c r="A3080" s="247"/>
      <c r="B3080" s="248">
        <f t="shared" si="837"/>
        <v>0</v>
      </c>
      <c r="C3080" s="249">
        <f t="shared" si="837"/>
        <v>0</v>
      </c>
      <c r="D3080" s="250">
        <f>D3079+1</f>
        <v>4</v>
      </c>
      <c r="E3080" s="250"/>
      <c r="F3080" s="251"/>
      <c r="G3080" s="250"/>
      <c r="H3080" s="250"/>
      <c r="I3080" s="250"/>
      <c r="J3080" s="250"/>
      <c r="K3080" s="250"/>
      <c r="L3080" s="250"/>
      <c r="M3080" s="250"/>
      <c r="N3080" s="250"/>
      <c r="O3080" s="258">
        <f t="shared" si="832"/>
        <v>0</v>
      </c>
      <c r="P3080" s="333"/>
      <c r="Q3080" s="271"/>
      <c r="R3080" s="319"/>
      <c r="S3080" s="335"/>
      <c r="T3080" s="333"/>
      <c r="U3080" s="321"/>
      <c r="V3080" s="345"/>
      <c r="W3080" s="343"/>
      <c r="X3080" s="321"/>
      <c r="Y3080" s="319"/>
      <c r="Z3080" s="319"/>
      <c r="AA3080" s="319"/>
      <c r="AB3080" s="272"/>
      <c r="AC3080" s="272"/>
      <c r="AD3080" s="250">
        <f>AD3079</f>
        <v>0</v>
      </c>
      <c r="AE3080" s="284" t="e">
        <f>VLOOKUP(AD3080,分类参数表!$I$2:$J$10,2,FALSE)</f>
        <v>#N/A</v>
      </c>
      <c r="AF3080" s="285"/>
      <c r="AG3080" s="271"/>
      <c r="AH3080" s="271"/>
      <c r="AI3080" s="271"/>
      <c r="AJ3080" s="271"/>
      <c r="AK3080" s="271"/>
      <c r="AL3080" s="271"/>
      <c r="AM3080" s="294"/>
      <c r="AN3080" s="295" t="e">
        <f t="shared" si="833"/>
        <v>#DIV/0!</v>
      </c>
      <c r="AO3080" s="299"/>
    </row>
    <row r="3081" spans="1:41" s="221" customFormat="1" ht="15" customHeight="1" x14ac:dyDescent="0.15">
      <c r="A3081" s="247"/>
      <c r="B3081" s="248">
        <f t="shared" si="837"/>
        <v>0</v>
      </c>
      <c r="C3081" s="249">
        <f t="shared" si="837"/>
        <v>0</v>
      </c>
      <c r="D3081" s="250">
        <f>D3080+1</f>
        <v>5</v>
      </c>
      <c r="E3081" s="250"/>
      <c r="F3081" s="251"/>
      <c r="G3081" s="250"/>
      <c r="H3081" s="250"/>
      <c r="I3081" s="250"/>
      <c r="J3081" s="250"/>
      <c r="K3081" s="250"/>
      <c r="L3081" s="250"/>
      <c r="M3081" s="250"/>
      <c r="N3081" s="250"/>
      <c r="O3081" s="258">
        <f t="shared" si="832"/>
        <v>0</v>
      </c>
      <c r="P3081" s="333"/>
      <c r="Q3081" s="271"/>
      <c r="R3081" s="319"/>
      <c r="S3081" s="335"/>
      <c r="T3081" s="333"/>
      <c r="U3081" s="321"/>
      <c r="V3081" s="345"/>
      <c r="W3081" s="343"/>
      <c r="X3081" s="321"/>
      <c r="Y3081" s="319"/>
      <c r="Z3081" s="319"/>
      <c r="AA3081" s="319"/>
      <c r="AB3081" s="272"/>
      <c r="AC3081" s="272"/>
      <c r="AD3081" s="250">
        <f>AD3080</f>
        <v>0</v>
      </c>
      <c r="AE3081" s="284" t="e">
        <f>VLOOKUP(AD3081,分类参数表!$I$2:$J$10,2,FALSE)</f>
        <v>#N/A</v>
      </c>
      <c r="AF3081" s="285"/>
      <c r="AG3081" s="271"/>
      <c r="AH3081" s="271"/>
      <c r="AI3081" s="271"/>
      <c r="AJ3081" s="271"/>
      <c r="AK3081" s="271"/>
      <c r="AL3081" s="271"/>
      <c r="AM3081" s="294"/>
      <c r="AN3081" s="295" t="e">
        <f t="shared" si="833"/>
        <v>#DIV/0!</v>
      </c>
      <c r="AO3081" s="299"/>
    </row>
    <row r="3082" spans="1:41" s="218" customFormat="1" ht="15" customHeight="1" x14ac:dyDescent="0.15">
      <c r="A3082" s="229"/>
      <c r="B3082" s="230"/>
      <c r="C3082" s="231"/>
      <c r="D3082" s="232">
        <v>1</v>
      </c>
      <c r="E3082" s="233"/>
      <c r="F3082" s="233"/>
      <c r="G3082" s="232"/>
      <c r="H3082" s="234"/>
      <c r="I3082" s="234"/>
      <c r="J3082" s="232"/>
      <c r="K3082" s="233"/>
      <c r="L3082" s="232"/>
      <c r="M3082" s="232"/>
      <c r="N3082" s="232"/>
      <c r="O3082" s="255">
        <f t="shared" si="832"/>
        <v>0</v>
      </c>
      <c r="P3082" s="322">
        <f>SUM(O3082:O3086)</f>
        <v>0</v>
      </c>
      <c r="Q3082" s="264"/>
      <c r="R3082" s="330">
        <f>SUMPRODUCT(Q3082:Q3086+0)</f>
        <v>0</v>
      </c>
      <c r="S3082" s="346" t="e">
        <f>R3082/P3082</f>
        <v>#DIV/0!</v>
      </c>
      <c r="T3082" s="322" t="e">
        <f>LOOKUP(S3082,{0.4,0.45,0.5,0.55,0.6,0.65,0.7,0.75,0.8,0.85,0.9,0.95,1},{0.1,0.175,0.25,0.325,0.4,0.475,0.55,0.625,0.7,0.775,0.85,0.925,1})</f>
        <v>#DIV/0!</v>
      </c>
      <c r="U3082" s="324"/>
      <c r="V3082" s="326"/>
      <c r="W3082" s="328"/>
      <c r="X3082" s="324"/>
      <c r="Y3082" s="330">
        <f>R3082-(V3082/10)-X3082</f>
        <v>0</v>
      </c>
      <c r="Z3082" s="330" t="e">
        <f>Y3082*T3082*AE3082</f>
        <v>#DIV/0!</v>
      </c>
      <c r="AA3082" s="330" t="e">
        <f>U3082-V3082+Z3082</f>
        <v>#DIV/0!</v>
      </c>
      <c r="AB3082" s="265"/>
      <c r="AC3082" s="265"/>
      <c r="AD3082" s="276"/>
      <c r="AE3082" s="277" t="e">
        <f>VLOOKUP(AD3082,分类参数表!$I$2:$J$10,2,FALSE)</f>
        <v>#N/A</v>
      </c>
      <c r="AF3082" s="278"/>
      <c r="AG3082" s="264"/>
      <c r="AH3082" s="264"/>
      <c r="AI3082" s="264"/>
      <c r="AJ3082" s="264"/>
      <c r="AK3082" s="264"/>
      <c r="AL3082" s="264"/>
      <c r="AM3082" s="288"/>
      <c r="AN3082" s="289" t="e">
        <f t="shared" si="833"/>
        <v>#DIV/0!</v>
      </c>
      <c r="AO3082" s="296"/>
    </row>
    <row r="3083" spans="1:41" s="219" customFormat="1" ht="15" customHeight="1" x14ac:dyDescent="0.15">
      <c r="A3083" s="235"/>
      <c r="B3083" s="236">
        <f t="shared" ref="B3083:C3086" si="838">B3082</f>
        <v>0</v>
      </c>
      <c r="C3083" s="237">
        <f t="shared" si="838"/>
        <v>0</v>
      </c>
      <c r="D3083" s="238">
        <f>D3082+1</f>
        <v>2</v>
      </c>
      <c r="E3083" s="238"/>
      <c r="F3083" s="239"/>
      <c r="G3083" s="238"/>
      <c r="H3083" s="240"/>
      <c r="I3083" s="240"/>
      <c r="J3083" s="238"/>
      <c r="K3083" s="238"/>
      <c r="L3083" s="238"/>
      <c r="M3083" s="238"/>
      <c r="N3083" s="238"/>
      <c r="O3083" s="256">
        <f t="shared" si="832"/>
        <v>0</v>
      </c>
      <c r="P3083" s="323"/>
      <c r="Q3083" s="266"/>
      <c r="R3083" s="331"/>
      <c r="S3083" s="347"/>
      <c r="T3083" s="323"/>
      <c r="U3083" s="325"/>
      <c r="V3083" s="327"/>
      <c r="W3083" s="329"/>
      <c r="X3083" s="325"/>
      <c r="Y3083" s="331"/>
      <c r="Z3083" s="331"/>
      <c r="AA3083" s="331"/>
      <c r="AB3083" s="267"/>
      <c r="AC3083" s="267"/>
      <c r="AD3083" s="238">
        <f>AD3082</f>
        <v>0</v>
      </c>
      <c r="AE3083" s="279" t="e">
        <f>VLOOKUP(AD3083,分类参数表!$I$2:$J$10,2,FALSE)</f>
        <v>#N/A</v>
      </c>
      <c r="AF3083" s="280"/>
      <c r="AG3083" s="266"/>
      <c r="AH3083" s="266"/>
      <c r="AI3083" s="266"/>
      <c r="AJ3083" s="266"/>
      <c r="AK3083" s="266"/>
      <c r="AL3083" s="266"/>
      <c r="AM3083" s="290"/>
      <c r="AN3083" s="291" t="e">
        <f t="shared" si="833"/>
        <v>#DIV/0!</v>
      </c>
      <c r="AO3083" s="297"/>
    </row>
    <row r="3084" spans="1:41" s="219" customFormat="1" ht="15" customHeight="1" x14ac:dyDescent="0.15">
      <c r="A3084" s="235"/>
      <c r="B3084" s="236">
        <f t="shared" si="838"/>
        <v>0</v>
      </c>
      <c r="C3084" s="237">
        <f t="shared" si="838"/>
        <v>0</v>
      </c>
      <c r="D3084" s="238">
        <f>D3083+1</f>
        <v>3</v>
      </c>
      <c r="E3084" s="238"/>
      <c r="F3084" s="239"/>
      <c r="G3084" s="238"/>
      <c r="H3084" s="240"/>
      <c r="I3084" s="240"/>
      <c r="J3084" s="238"/>
      <c r="K3084" s="238"/>
      <c r="L3084" s="238"/>
      <c r="M3084" s="238"/>
      <c r="N3084" s="238"/>
      <c r="O3084" s="256">
        <f t="shared" si="832"/>
        <v>0</v>
      </c>
      <c r="P3084" s="323"/>
      <c r="Q3084" s="266"/>
      <c r="R3084" s="331"/>
      <c r="S3084" s="347"/>
      <c r="T3084" s="323"/>
      <c r="U3084" s="325"/>
      <c r="V3084" s="327"/>
      <c r="W3084" s="329"/>
      <c r="X3084" s="325"/>
      <c r="Y3084" s="331"/>
      <c r="Z3084" s="331"/>
      <c r="AA3084" s="331"/>
      <c r="AB3084" s="268"/>
      <c r="AC3084" s="268"/>
      <c r="AD3084" s="238">
        <f>AD3083</f>
        <v>0</v>
      </c>
      <c r="AE3084" s="279" t="e">
        <f>VLOOKUP(AD3084,分类参数表!$I$2:$J$10,2,FALSE)</f>
        <v>#N/A</v>
      </c>
      <c r="AF3084" s="280"/>
      <c r="AG3084" s="266"/>
      <c r="AH3084" s="266"/>
      <c r="AI3084" s="266"/>
      <c r="AJ3084" s="266"/>
      <c r="AK3084" s="266"/>
      <c r="AL3084" s="266"/>
      <c r="AM3084" s="290"/>
      <c r="AN3084" s="291" t="e">
        <f t="shared" si="833"/>
        <v>#DIV/0!</v>
      </c>
      <c r="AO3084" s="297"/>
    </row>
    <row r="3085" spans="1:41" s="219" customFormat="1" ht="15" customHeight="1" x14ac:dyDescent="0.15">
      <c r="A3085" s="235"/>
      <c r="B3085" s="236">
        <f t="shared" si="838"/>
        <v>0</v>
      </c>
      <c r="C3085" s="237">
        <f t="shared" si="838"/>
        <v>0</v>
      </c>
      <c r="D3085" s="238">
        <f>D3084+1</f>
        <v>4</v>
      </c>
      <c r="E3085" s="238"/>
      <c r="F3085" s="239"/>
      <c r="G3085" s="238"/>
      <c r="H3085" s="238"/>
      <c r="I3085" s="238"/>
      <c r="J3085" s="238"/>
      <c r="K3085" s="238"/>
      <c r="L3085" s="238"/>
      <c r="M3085" s="238"/>
      <c r="N3085" s="238"/>
      <c r="O3085" s="256">
        <f t="shared" si="832"/>
        <v>0</v>
      </c>
      <c r="P3085" s="323"/>
      <c r="Q3085" s="266"/>
      <c r="R3085" s="331"/>
      <c r="S3085" s="347"/>
      <c r="T3085" s="323"/>
      <c r="U3085" s="325"/>
      <c r="V3085" s="327"/>
      <c r="W3085" s="329"/>
      <c r="X3085" s="325"/>
      <c r="Y3085" s="331"/>
      <c r="Z3085" s="331"/>
      <c r="AA3085" s="331"/>
      <c r="AB3085" s="267"/>
      <c r="AC3085" s="267"/>
      <c r="AD3085" s="238">
        <f>AD3084</f>
        <v>0</v>
      </c>
      <c r="AE3085" s="279" t="e">
        <f>VLOOKUP(AD3085,分类参数表!$I$2:$J$10,2,FALSE)</f>
        <v>#N/A</v>
      </c>
      <c r="AF3085" s="280"/>
      <c r="AG3085" s="266"/>
      <c r="AH3085" s="266"/>
      <c r="AI3085" s="266"/>
      <c r="AJ3085" s="266"/>
      <c r="AK3085" s="266"/>
      <c r="AL3085" s="266"/>
      <c r="AM3085" s="290"/>
      <c r="AN3085" s="291" t="e">
        <f t="shared" si="833"/>
        <v>#DIV/0!</v>
      </c>
      <c r="AO3085" s="297"/>
    </row>
    <row r="3086" spans="1:41" s="219" customFormat="1" ht="15" customHeight="1" x14ac:dyDescent="0.15">
      <c r="A3086" s="235"/>
      <c r="B3086" s="236">
        <f t="shared" si="838"/>
        <v>0</v>
      </c>
      <c r="C3086" s="237">
        <f t="shared" si="838"/>
        <v>0</v>
      </c>
      <c r="D3086" s="238">
        <f>D3085+1</f>
        <v>5</v>
      </c>
      <c r="E3086" s="238"/>
      <c r="F3086" s="239"/>
      <c r="G3086" s="238"/>
      <c r="H3086" s="238"/>
      <c r="I3086" s="238"/>
      <c r="J3086" s="238"/>
      <c r="K3086" s="238"/>
      <c r="L3086" s="238"/>
      <c r="M3086" s="238"/>
      <c r="N3086" s="238"/>
      <c r="O3086" s="256">
        <f t="shared" si="832"/>
        <v>0</v>
      </c>
      <c r="P3086" s="323"/>
      <c r="Q3086" s="266"/>
      <c r="R3086" s="331"/>
      <c r="S3086" s="347"/>
      <c r="T3086" s="323"/>
      <c r="U3086" s="325"/>
      <c r="V3086" s="327"/>
      <c r="W3086" s="329"/>
      <c r="X3086" s="325"/>
      <c r="Y3086" s="331"/>
      <c r="Z3086" s="331"/>
      <c r="AA3086" s="331"/>
      <c r="AB3086" s="267"/>
      <c r="AC3086" s="267"/>
      <c r="AD3086" s="238">
        <f>AD3085</f>
        <v>0</v>
      </c>
      <c r="AE3086" s="279" t="e">
        <f>VLOOKUP(AD3086,分类参数表!$I$2:$J$10,2,FALSE)</f>
        <v>#N/A</v>
      </c>
      <c r="AF3086" s="280"/>
      <c r="AG3086" s="266"/>
      <c r="AH3086" s="266"/>
      <c r="AI3086" s="266"/>
      <c r="AJ3086" s="266"/>
      <c r="AK3086" s="266"/>
      <c r="AL3086" s="266"/>
      <c r="AM3086" s="290"/>
      <c r="AN3086" s="291" t="e">
        <f t="shared" si="833"/>
        <v>#DIV/0!</v>
      </c>
      <c r="AO3086" s="297"/>
    </row>
    <row r="3087" spans="1:41" x14ac:dyDescent="0.15">
      <c r="A3087" s="253"/>
      <c r="B3087" s="38"/>
      <c r="C3087" s="37"/>
      <c r="D3087" s="38"/>
      <c r="E3087" s="38"/>
      <c r="F3087" s="38"/>
      <c r="G3087" s="38"/>
      <c r="H3087" s="38"/>
      <c r="I3087" s="38"/>
      <c r="J3087" s="38"/>
      <c r="K3087" s="38"/>
      <c r="L3087" s="38"/>
      <c r="M3087" s="38"/>
      <c r="N3087" s="38"/>
      <c r="O3087" s="38"/>
      <c r="P3087" s="38"/>
      <c r="Q3087" s="67"/>
      <c r="R3087" s="38"/>
      <c r="S3087" s="38"/>
      <c r="T3087" s="38"/>
      <c r="U3087" s="38"/>
      <c r="V3087" s="68"/>
      <c r="W3087" s="67"/>
      <c r="X3087" s="38"/>
      <c r="Y3087" s="68"/>
      <c r="Z3087" s="68"/>
      <c r="AA3087" s="68"/>
      <c r="AB3087" s="68"/>
      <c r="AC3087" s="68"/>
      <c r="AD3087" s="38"/>
      <c r="AE3087" s="286"/>
      <c r="AF3087" s="38"/>
      <c r="AG3087" s="38"/>
      <c r="AH3087" s="38"/>
      <c r="AI3087" s="38"/>
      <c r="AJ3087" s="38"/>
      <c r="AK3087" s="38"/>
      <c r="AL3087" s="38"/>
      <c r="AM3087" s="68"/>
      <c r="AN3087" s="90"/>
      <c r="AO3087" s="98"/>
    </row>
    <row r="3088" spans="1:41" s="218" customFormat="1" ht="15" customHeight="1" x14ac:dyDescent="0.15">
      <c r="A3088" s="229"/>
      <c r="B3088" s="230"/>
      <c r="C3088" s="231"/>
      <c r="D3088" s="232">
        <v>1</v>
      </c>
      <c r="E3088" s="233"/>
      <c r="F3088" s="233"/>
      <c r="G3088" s="232"/>
      <c r="H3088" s="234"/>
      <c r="I3088" s="234"/>
      <c r="J3088" s="232"/>
      <c r="K3088" s="233"/>
      <c r="L3088" s="232"/>
      <c r="M3088" s="232"/>
      <c r="N3088" s="232"/>
      <c r="O3088" s="255">
        <f t="shared" ref="O3088:O3112" si="839">N3088*M3088</f>
        <v>0</v>
      </c>
      <c r="P3088" s="322">
        <f>SUM(O3088:O3092)</f>
        <v>0</v>
      </c>
      <c r="Q3088" s="264"/>
      <c r="R3088" s="330">
        <f>SUMPRODUCT(Q3088:Q3092+0)</f>
        <v>0</v>
      </c>
      <c r="S3088" s="346" t="e">
        <f>R3088/P3088</f>
        <v>#DIV/0!</v>
      </c>
      <c r="T3088" s="322" t="e">
        <f>LOOKUP(S3088,{0.4,0.45,0.5,0.55,0.6,0.65,0.7,0.75,0.8,0.85,0.9,0.95,1},{0.1,0.175,0.25,0.325,0.4,0.475,0.55,0.625,0.7,0.775,0.85,0.925,1})</f>
        <v>#DIV/0!</v>
      </c>
      <c r="U3088" s="324"/>
      <c r="V3088" s="326"/>
      <c r="W3088" s="328"/>
      <c r="X3088" s="324"/>
      <c r="Y3088" s="330">
        <f>R3088-(V3088/10)-X3088</f>
        <v>0</v>
      </c>
      <c r="Z3088" s="330" t="e">
        <f>Y3088*T3088*AE3088</f>
        <v>#DIV/0!</v>
      </c>
      <c r="AA3088" s="330" t="e">
        <f>U3088-V3088+Z3088</f>
        <v>#DIV/0!</v>
      </c>
      <c r="AB3088" s="265"/>
      <c r="AC3088" s="265"/>
      <c r="AD3088" s="276"/>
      <c r="AE3088" s="277" t="e">
        <f>VLOOKUP(AD3088,分类参数表!$I$2:$J$10,2,FALSE)</f>
        <v>#N/A</v>
      </c>
      <c r="AF3088" s="278"/>
      <c r="AG3088" s="264"/>
      <c r="AH3088" s="264"/>
      <c r="AI3088" s="264"/>
      <c r="AJ3088" s="264"/>
      <c r="AK3088" s="264"/>
      <c r="AL3088" s="264"/>
      <c r="AM3088" s="288"/>
      <c r="AN3088" s="289" t="e">
        <f t="shared" ref="AN3088:AN3112" si="840">(Q3088-AM3088)/M3088/N3088</f>
        <v>#DIV/0!</v>
      </c>
      <c r="AO3088" s="296"/>
    </row>
    <row r="3089" spans="1:41" s="219" customFormat="1" ht="15" customHeight="1" x14ac:dyDescent="0.15">
      <c r="A3089" s="235"/>
      <c r="B3089" s="236">
        <f t="shared" ref="B3089:C3092" si="841">B3088</f>
        <v>0</v>
      </c>
      <c r="C3089" s="237">
        <f t="shared" si="841"/>
        <v>0</v>
      </c>
      <c r="D3089" s="238">
        <f>D3088+1</f>
        <v>2</v>
      </c>
      <c r="E3089" s="238"/>
      <c r="F3089" s="239"/>
      <c r="G3089" s="238"/>
      <c r="H3089" s="240"/>
      <c r="I3089" s="240"/>
      <c r="J3089" s="238"/>
      <c r="K3089" s="238"/>
      <c r="L3089" s="238"/>
      <c r="M3089" s="238"/>
      <c r="N3089" s="238"/>
      <c r="O3089" s="256">
        <f t="shared" si="839"/>
        <v>0</v>
      </c>
      <c r="P3089" s="323"/>
      <c r="Q3089" s="266"/>
      <c r="R3089" s="331"/>
      <c r="S3089" s="347"/>
      <c r="T3089" s="323"/>
      <c r="U3089" s="325"/>
      <c r="V3089" s="327"/>
      <c r="W3089" s="329"/>
      <c r="X3089" s="325"/>
      <c r="Y3089" s="331"/>
      <c r="Z3089" s="331"/>
      <c r="AA3089" s="331"/>
      <c r="AB3089" s="267"/>
      <c r="AC3089" s="267"/>
      <c r="AD3089" s="238">
        <f>AD3088</f>
        <v>0</v>
      </c>
      <c r="AE3089" s="279" t="e">
        <f>VLOOKUP(AD3089,分类参数表!$I$2:$J$10,2,FALSE)</f>
        <v>#N/A</v>
      </c>
      <c r="AF3089" s="280"/>
      <c r="AG3089" s="266"/>
      <c r="AH3089" s="266"/>
      <c r="AI3089" s="266"/>
      <c r="AJ3089" s="266"/>
      <c r="AK3089" s="266"/>
      <c r="AL3089" s="266"/>
      <c r="AM3089" s="290"/>
      <c r="AN3089" s="291" t="e">
        <f t="shared" si="840"/>
        <v>#DIV/0!</v>
      </c>
      <c r="AO3089" s="297"/>
    </row>
    <row r="3090" spans="1:41" s="219" customFormat="1" ht="15" customHeight="1" x14ac:dyDescent="0.15">
      <c r="A3090" s="235"/>
      <c r="B3090" s="236">
        <f t="shared" si="841"/>
        <v>0</v>
      </c>
      <c r="C3090" s="237">
        <f t="shared" si="841"/>
        <v>0</v>
      </c>
      <c r="D3090" s="238">
        <f>D3089+1</f>
        <v>3</v>
      </c>
      <c r="E3090" s="238"/>
      <c r="F3090" s="239"/>
      <c r="G3090" s="238"/>
      <c r="H3090" s="240"/>
      <c r="I3090" s="240"/>
      <c r="J3090" s="238"/>
      <c r="K3090" s="238"/>
      <c r="L3090" s="238"/>
      <c r="M3090" s="238"/>
      <c r="N3090" s="238"/>
      <c r="O3090" s="256">
        <f t="shared" si="839"/>
        <v>0</v>
      </c>
      <c r="P3090" s="323"/>
      <c r="Q3090" s="266"/>
      <c r="R3090" s="331"/>
      <c r="S3090" s="347"/>
      <c r="T3090" s="323"/>
      <c r="U3090" s="325"/>
      <c r="V3090" s="327"/>
      <c r="W3090" s="329"/>
      <c r="X3090" s="325"/>
      <c r="Y3090" s="331"/>
      <c r="Z3090" s="331"/>
      <c r="AA3090" s="331"/>
      <c r="AB3090" s="268"/>
      <c r="AC3090" s="268"/>
      <c r="AD3090" s="238">
        <f>AD3089</f>
        <v>0</v>
      </c>
      <c r="AE3090" s="279" t="e">
        <f>VLOOKUP(AD3090,分类参数表!$I$2:$J$10,2,FALSE)</f>
        <v>#N/A</v>
      </c>
      <c r="AF3090" s="280"/>
      <c r="AG3090" s="266"/>
      <c r="AH3090" s="266"/>
      <c r="AI3090" s="266"/>
      <c r="AJ3090" s="266"/>
      <c r="AK3090" s="266"/>
      <c r="AL3090" s="266"/>
      <c r="AM3090" s="290"/>
      <c r="AN3090" s="291" t="e">
        <f t="shared" si="840"/>
        <v>#DIV/0!</v>
      </c>
      <c r="AO3090" s="297"/>
    </row>
    <row r="3091" spans="1:41" s="219" customFormat="1" ht="15" customHeight="1" x14ac:dyDescent="0.15">
      <c r="A3091" s="235"/>
      <c r="B3091" s="236">
        <f t="shared" si="841"/>
        <v>0</v>
      </c>
      <c r="C3091" s="237">
        <f t="shared" si="841"/>
        <v>0</v>
      </c>
      <c r="D3091" s="238">
        <f>D3090+1</f>
        <v>4</v>
      </c>
      <c r="E3091" s="238"/>
      <c r="F3091" s="239"/>
      <c r="G3091" s="238"/>
      <c r="H3091" s="238"/>
      <c r="I3091" s="238"/>
      <c r="J3091" s="238"/>
      <c r="K3091" s="238"/>
      <c r="L3091" s="238"/>
      <c r="M3091" s="238"/>
      <c r="N3091" s="238"/>
      <c r="O3091" s="256">
        <f t="shared" si="839"/>
        <v>0</v>
      </c>
      <c r="P3091" s="323"/>
      <c r="Q3091" s="266"/>
      <c r="R3091" s="331"/>
      <c r="S3091" s="347"/>
      <c r="T3091" s="323"/>
      <c r="U3091" s="325"/>
      <c r="V3091" s="327"/>
      <c r="W3091" s="329"/>
      <c r="X3091" s="325"/>
      <c r="Y3091" s="331"/>
      <c r="Z3091" s="331"/>
      <c r="AA3091" s="331"/>
      <c r="AB3091" s="267"/>
      <c r="AC3091" s="267"/>
      <c r="AD3091" s="238">
        <f>AD3090</f>
        <v>0</v>
      </c>
      <c r="AE3091" s="279" t="e">
        <f>VLOOKUP(AD3091,分类参数表!$I$2:$J$10,2,FALSE)</f>
        <v>#N/A</v>
      </c>
      <c r="AF3091" s="280"/>
      <c r="AG3091" s="266"/>
      <c r="AH3091" s="266"/>
      <c r="AI3091" s="266"/>
      <c r="AJ3091" s="266"/>
      <c r="AK3091" s="266"/>
      <c r="AL3091" s="266"/>
      <c r="AM3091" s="290"/>
      <c r="AN3091" s="291" t="e">
        <f t="shared" si="840"/>
        <v>#DIV/0!</v>
      </c>
      <c r="AO3091" s="297"/>
    </row>
    <row r="3092" spans="1:41" s="219" customFormat="1" ht="15" customHeight="1" x14ac:dyDescent="0.15">
      <c r="A3092" s="235"/>
      <c r="B3092" s="236">
        <f t="shared" si="841"/>
        <v>0</v>
      </c>
      <c r="C3092" s="237">
        <f t="shared" si="841"/>
        <v>0</v>
      </c>
      <c r="D3092" s="238">
        <f>D3091+1</f>
        <v>5</v>
      </c>
      <c r="E3092" s="238"/>
      <c r="F3092" s="239"/>
      <c r="G3092" s="238"/>
      <c r="H3092" s="238"/>
      <c r="I3092" s="238"/>
      <c r="J3092" s="238"/>
      <c r="K3092" s="238"/>
      <c r="L3092" s="238"/>
      <c r="M3092" s="238"/>
      <c r="N3092" s="238"/>
      <c r="O3092" s="256">
        <f t="shared" si="839"/>
        <v>0</v>
      </c>
      <c r="P3092" s="323"/>
      <c r="Q3092" s="266"/>
      <c r="R3092" s="331"/>
      <c r="S3092" s="347"/>
      <c r="T3092" s="323"/>
      <c r="U3092" s="325"/>
      <c r="V3092" s="327"/>
      <c r="W3092" s="329"/>
      <c r="X3092" s="325"/>
      <c r="Y3092" s="331"/>
      <c r="Z3092" s="331"/>
      <c r="AA3092" s="331"/>
      <c r="AB3092" s="267"/>
      <c r="AC3092" s="267"/>
      <c r="AD3092" s="238">
        <f>AD3091</f>
        <v>0</v>
      </c>
      <c r="AE3092" s="279" t="e">
        <f>VLOOKUP(AD3092,分类参数表!$I$2:$J$10,2,FALSE)</f>
        <v>#N/A</v>
      </c>
      <c r="AF3092" s="280"/>
      <c r="AG3092" s="266"/>
      <c r="AH3092" s="266"/>
      <c r="AI3092" s="266"/>
      <c r="AJ3092" s="266"/>
      <c r="AK3092" s="266"/>
      <c r="AL3092" s="266"/>
      <c r="AM3092" s="290"/>
      <c r="AN3092" s="291" t="e">
        <f t="shared" si="840"/>
        <v>#DIV/0!</v>
      </c>
      <c r="AO3092" s="297"/>
    </row>
    <row r="3093" spans="1:41" s="220" customFormat="1" ht="15" customHeight="1" x14ac:dyDescent="0.15">
      <c r="A3093" s="241"/>
      <c r="B3093" s="242"/>
      <c r="C3093" s="243"/>
      <c r="D3093" s="244">
        <v>1</v>
      </c>
      <c r="E3093" s="245"/>
      <c r="F3093" s="245"/>
      <c r="G3093" s="244"/>
      <c r="H3093" s="246"/>
      <c r="I3093" s="246"/>
      <c r="J3093" s="244"/>
      <c r="K3093" s="245"/>
      <c r="L3093" s="244"/>
      <c r="M3093" s="244"/>
      <c r="N3093" s="244"/>
      <c r="O3093" s="257">
        <f t="shared" si="839"/>
        <v>0</v>
      </c>
      <c r="P3093" s="332">
        <f>SUM(O3093:O3097)</f>
        <v>0</v>
      </c>
      <c r="Q3093" s="269"/>
      <c r="R3093" s="318">
        <f>SUMPRODUCT(Q3093:Q3097+0)</f>
        <v>0</v>
      </c>
      <c r="S3093" s="334" t="e">
        <f>R3093/P3093</f>
        <v>#DIV/0!</v>
      </c>
      <c r="T3093" s="332" t="e">
        <f>LOOKUP(S3093,{0.4,0.45,0.5,0.55,0.6,0.65,0.7,0.75,0.8,0.85,0.9,0.95,1},{0.1,0.175,0.25,0.325,0.4,0.475,0.55,0.625,0.7,0.775,0.85,0.925,1})</f>
        <v>#DIV/0!</v>
      </c>
      <c r="U3093" s="320"/>
      <c r="V3093" s="344"/>
      <c r="W3093" s="342"/>
      <c r="X3093" s="320"/>
      <c r="Y3093" s="318">
        <f>R3093-(V3093/10)-X3093</f>
        <v>0</v>
      </c>
      <c r="Z3093" s="318" t="e">
        <f>Y3093*T3093*AE3093</f>
        <v>#DIV/0!</v>
      </c>
      <c r="AA3093" s="318" t="e">
        <f>U3093-V3093+Z3093</f>
        <v>#DIV/0!</v>
      </c>
      <c r="AB3093" s="270"/>
      <c r="AC3093" s="270"/>
      <c r="AD3093" s="281"/>
      <c r="AE3093" s="282" t="e">
        <f>VLOOKUP(AD3093,分类参数表!$I$2:$J$10,2,FALSE)</f>
        <v>#N/A</v>
      </c>
      <c r="AF3093" s="283"/>
      <c r="AG3093" s="269"/>
      <c r="AH3093" s="269"/>
      <c r="AI3093" s="269"/>
      <c r="AJ3093" s="269"/>
      <c r="AK3093" s="269"/>
      <c r="AL3093" s="269"/>
      <c r="AM3093" s="292"/>
      <c r="AN3093" s="293" t="e">
        <f t="shared" si="840"/>
        <v>#DIV/0!</v>
      </c>
      <c r="AO3093" s="298"/>
    </row>
    <row r="3094" spans="1:41" s="221" customFormat="1" ht="15" customHeight="1" x14ac:dyDescent="0.15">
      <c r="A3094" s="247"/>
      <c r="B3094" s="248">
        <f t="shared" ref="B3094:C3097" si="842">B3093</f>
        <v>0</v>
      </c>
      <c r="C3094" s="249">
        <f t="shared" si="842"/>
        <v>0</v>
      </c>
      <c r="D3094" s="250">
        <f>D3093+1</f>
        <v>2</v>
      </c>
      <c r="E3094" s="250"/>
      <c r="F3094" s="251"/>
      <c r="G3094" s="250"/>
      <c r="H3094" s="252"/>
      <c r="I3094" s="252"/>
      <c r="J3094" s="250"/>
      <c r="K3094" s="250"/>
      <c r="L3094" s="250"/>
      <c r="M3094" s="250"/>
      <c r="N3094" s="250"/>
      <c r="O3094" s="258">
        <f t="shared" si="839"/>
        <v>0</v>
      </c>
      <c r="P3094" s="333"/>
      <c r="Q3094" s="271"/>
      <c r="R3094" s="319"/>
      <c r="S3094" s="335"/>
      <c r="T3094" s="333"/>
      <c r="U3094" s="321"/>
      <c r="V3094" s="345"/>
      <c r="W3094" s="343"/>
      <c r="X3094" s="321"/>
      <c r="Y3094" s="319"/>
      <c r="Z3094" s="319"/>
      <c r="AA3094" s="319"/>
      <c r="AB3094" s="272"/>
      <c r="AC3094" s="272"/>
      <c r="AD3094" s="250">
        <f>AD3093</f>
        <v>0</v>
      </c>
      <c r="AE3094" s="284" t="e">
        <f>VLOOKUP(AD3094,分类参数表!$I$2:$J$10,2,FALSE)</f>
        <v>#N/A</v>
      </c>
      <c r="AF3094" s="285"/>
      <c r="AG3094" s="271"/>
      <c r="AH3094" s="271"/>
      <c r="AI3094" s="271"/>
      <c r="AJ3094" s="271"/>
      <c r="AK3094" s="271"/>
      <c r="AL3094" s="271"/>
      <c r="AM3094" s="294"/>
      <c r="AN3094" s="295" t="e">
        <f t="shared" si="840"/>
        <v>#DIV/0!</v>
      </c>
      <c r="AO3094" s="299"/>
    </row>
    <row r="3095" spans="1:41" s="221" customFormat="1" ht="15" customHeight="1" x14ac:dyDescent="0.15">
      <c r="A3095" s="247"/>
      <c r="B3095" s="248">
        <f t="shared" si="842"/>
        <v>0</v>
      </c>
      <c r="C3095" s="249">
        <f t="shared" si="842"/>
        <v>0</v>
      </c>
      <c r="D3095" s="250">
        <f>D3094+1</f>
        <v>3</v>
      </c>
      <c r="E3095" s="250"/>
      <c r="F3095" s="251"/>
      <c r="G3095" s="250"/>
      <c r="H3095" s="252"/>
      <c r="I3095" s="252"/>
      <c r="J3095" s="250"/>
      <c r="K3095" s="250"/>
      <c r="L3095" s="250"/>
      <c r="M3095" s="250"/>
      <c r="N3095" s="250"/>
      <c r="O3095" s="258">
        <f t="shared" si="839"/>
        <v>0</v>
      </c>
      <c r="P3095" s="333"/>
      <c r="Q3095" s="271"/>
      <c r="R3095" s="319"/>
      <c r="S3095" s="335"/>
      <c r="T3095" s="333"/>
      <c r="U3095" s="321"/>
      <c r="V3095" s="345"/>
      <c r="W3095" s="343"/>
      <c r="X3095" s="321"/>
      <c r="Y3095" s="319"/>
      <c r="Z3095" s="319"/>
      <c r="AA3095" s="319"/>
      <c r="AB3095" s="273"/>
      <c r="AC3095" s="273"/>
      <c r="AD3095" s="250">
        <f>AD3094</f>
        <v>0</v>
      </c>
      <c r="AE3095" s="284" t="e">
        <f>VLOOKUP(AD3095,分类参数表!$I$2:$J$10,2,FALSE)</f>
        <v>#N/A</v>
      </c>
      <c r="AF3095" s="285"/>
      <c r="AG3095" s="271"/>
      <c r="AH3095" s="271"/>
      <c r="AI3095" s="271"/>
      <c r="AJ3095" s="271"/>
      <c r="AK3095" s="271"/>
      <c r="AL3095" s="271"/>
      <c r="AM3095" s="294"/>
      <c r="AN3095" s="295" t="e">
        <f t="shared" si="840"/>
        <v>#DIV/0!</v>
      </c>
      <c r="AO3095" s="299"/>
    </row>
    <row r="3096" spans="1:41" s="221" customFormat="1" ht="15" customHeight="1" x14ac:dyDescent="0.15">
      <c r="A3096" s="247"/>
      <c r="B3096" s="248">
        <f t="shared" si="842"/>
        <v>0</v>
      </c>
      <c r="C3096" s="249">
        <f t="shared" si="842"/>
        <v>0</v>
      </c>
      <c r="D3096" s="250">
        <f>D3095+1</f>
        <v>4</v>
      </c>
      <c r="E3096" s="250"/>
      <c r="F3096" s="251"/>
      <c r="G3096" s="250"/>
      <c r="H3096" s="250"/>
      <c r="I3096" s="250"/>
      <c r="J3096" s="250"/>
      <c r="K3096" s="250"/>
      <c r="L3096" s="250"/>
      <c r="M3096" s="250"/>
      <c r="N3096" s="250"/>
      <c r="O3096" s="258">
        <f t="shared" si="839"/>
        <v>0</v>
      </c>
      <c r="P3096" s="333"/>
      <c r="Q3096" s="271"/>
      <c r="R3096" s="319"/>
      <c r="S3096" s="335"/>
      <c r="T3096" s="333"/>
      <c r="U3096" s="321"/>
      <c r="V3096" s="345"/>
      <c r="W3096" s="343"/>
      <c r="X3096" s="321"/>
      <c r="Y3096" s="319"/>
      <c r="Z3096" s="319"/>
      <c r="AA3096" s="319"/>
      <c r="AB3096" s="272"/>
      <c r="AC3096" s="272"/>
      <c r="AD3096" s="250">
        <f>AD3095</f>
        <v>0</v>
      </c>
      <c r="AE3096" s="284" t="e">
        <f>VLOOKUP(AD3096,分类参数表!$I$2:$J$10,2,FALSE)</f>
        <v>#N/A</v>
      </c>
      <c r="AF3096" s="285"/>
      <c r="AG3096" s="271"/>
      <c r="AH3096" s="271"/>
      <c r="AI3096" s="271"/>
      <c r="AJ3096" s="271"/>
      <c r="AK3096" s="271"/>
      <c r="AL3096" s="271"/>
      <c r="AM3096" s="294"/>
      <c r="AN3096" s="295" t="e">
        <f t="shared" si="840"/>
        <v>#DIV/0!</v>
      </c>
      <c r="AO3096" s="299"/>
    </row>
    <row r="3097" spans="1:41" s="221" customFormat="1" ht="15" customHeight="1" x14ac:dyDescent="0.15">
      <c r="A3097" s="247"/>
      <c r="B3097" s="248">
        <f t="shared" si="842"/>
        <v>0</v>
      </c>
      <c r="C3097" s="249">
        <f t="shared" si="842"/>
        <v>0</v>
      </c>
      <c r="D3097" s="250">
        <f>D3096+1</f>
        <v>5</v>
      </c>
      <c r="E3097" s="250"/>
      <c r="F3097" s="251"/>
      <c r="G3097" s="250"/>
      <c r="H3097" s="250"/>
      <c r="I3097" s="250"/>
      <c r="J3097" s="250"/>
      <c r="K3097" s="250"/>
      <c r="L3097" s="250"/>
      <c r="M3097" s="250"/>
      <c r="N3097" s="250"/>
      <c r="O3097" s="258">
        <f t="shared" si="839"/>
        <v>0</v>
      </c>
      <c r="P3097" s="333"/>
      <c r="Q3097" s="271"/>
      <c r="R3097" s="319"/>
      <c r="S3097" s="335"/>
      <c r="T3097" s="333"/>
      <c r="U3097" s="321"/>
      <c r="V3097" s="345"/>
      <c r="W3097" s="343"/>
      <c r="X3097" s="321"/>
      <c r="Y3097" s="319"/>
      <c r="Z3097" s="319"/>
      <c r="AA3097" s="319"/>
      <c r="AB3097" s="272"/>
      <c r="AC3097" s="272"/>
      <c r="AD3097" s="250">
        <f>AD3096</f>
        <v>0</v>
      </c>
      <c r="AE3097" s="284" t="e">
        <f>VLOOKUP(AD3097,分类参数表!$I$2:$J$10,2,FALSE)</f>
        <v>#N/A</v>
      </c>
      <c r="AF3097" s="285"/>
      <c r="AG3097" s="271"/>
      <c r="AH3097" s="271"/>
      <c r="AI3097" s="271"/>
      <c r="AJ3097" s="271"/>
      <c r="AK3097" s="271"/>
      <c r="AL3097" s="271"/>
      <c r="AM3097" s="294"/>
      <c r="AN3097" s="295" t="e">
        <f t="shared" si="840"/>
        <v>#DIV/0!</v>
      </c>
      <c r="AO3097" s="299"/>
    </row>
    <row r="3098" spans="1:41" s="218" customFormat="1" ht="15" customHeight="1" x14ac:dyDescent="0.15">
      <c r="A3098" s="229"/>
      <c r="B3098" s="230"/>
      <c r="C3098" s="231"/>
      <c r="D3098" s="232">
        <v>1</v>
      </c>
      <c r="E3098" s="233"/>
      <c r="F3098" s="233"/>
      <c r="G3098" s="232"/>
      <c r="H3098" s="234"/>
      <c r="I3098" s="234"/>
      <c r="J3098" s="232"/>
      <c r="K3098" s="233"/>
      <c r="L3098" s="232"/>
      <c r="M3098" s="232"/>
      <c r="N3098" s="232"/>
      <c r="O3098" s="255">
        <f t="shared" si="839"/>
        <v>0</v>
      </c>
      <c r="P3098" s="322">
        <f>SUM(O3098:O3102)</f>
        <v>0</v>
      </c>
      <c r="Q3098" s="264"/>
      <c r="R3098" s="330">
        <f>SUMPRODUCT(Q3098:Q3102+0)</f>
        <v>0</v>
      </c>
      <c r="S3098" s="346" t="e">
        <f>R3098/P3098</f>
        <v>#DIV/0!</v>
      </c>
      <c r="T3098" s="322" t="e">
        <f>LOOKUP(S3098,{0.4,0.45,0.5,0.55,0.6,0.65,0.7,0.75,0.8,0.85,0.9,0.95,1},{0.1,0.175,0.25,0.325,0.4,0.475,0.55,0.625,0.7,0.775,0.85,0.925,1})</f>
        <v>#DIV/0!</v>
      </c>
      <c r="U3098" s="324"/>
      <c r="V3098" s="326"/>
      <c r="W3098" s="328"/>
      <c r="X3098" s="324"/>
      <c r="Y3098" s="330">
        <f>R3098-(V3098/10)-X3098</f>
        <v>0</v>
      </c>
      <c r="Z3098" s="330" t="e">
        <f>Y3098*T3098*AE3098</f>
        <v>#DIV/0!</v>
      </c>
      <c r="AA3098" s="330" t="e">
        <f>U3098-V3098+Z3098</f>
        <v>#DIV/0!</v>
      </c>
      <c r="AB3098" s="265"/>
      <c r="AC3098" s="265"/>
      <c r="AD3098" s="276"/>
      <c r="AE3098" s="277" t="e">
        <f>VLOOKUP(AD3098,分类参数表!$I$2:$J$10,2,FALSE)</f>
        <v>#N/A</v>
      </c>
      <c r="AF3098" s="278"/>
      <c r="AG3098" s="264"/>
      <c r="AH3098" s="264"/>
      <c r="AI3098" s="264"/>
      <c r="AJ3098" s="264"/>
      <c r="AK3098" s="264"/>
      <c r="AL3098" s="264"/>
      <c r="AM3098" s="288"/>
      <c r="AN3098" s="289" t="e">
        <f t="shared" si="840"/>
        <v>#DIV/0!</v>
      </c>
      <c r="AO3098" s="296"/>
    </row>
    <row r="3099" spans="1:41" s="219" customFormat="1" ht="15" customHeight="1" x14ac:dyDescent="0.15">
      <c r="A3099" s="235"/>
      <c r="B3099" s="236">
        <f t="shared" ref="B3099:C3102" si="843">B3098</f>
        <v>0</v>
      </c>
      <c r="C3099" s="237">
        <f t="shared" si="843"/>
        <v>0</v>
      </c>
      <c r="D3099" s="238">
        <f>D3098+1</f>
        <v>2</v>
      </c>
      <c r="E3099" s="238"/>
      <c r="F3099" s="239"/>
      <c r="G3099" s="238"/>
      <c r="H3099" s="240"/>
      <c r="I3099" s="240"/>
      <c r="J3099" s="238"/>
      <c r="K3099" s="238"/>
      <c r="L3099" s="238"/>
      <c r="M3099" s="238"/>
      <c r="N3099" s="238"/>
      <c r="O3099" s="256">
        <f t="shared" si="839"/>
        <v>0</v>
      </c>
      <c r="P3099" s="323"/>
      <c r="Q3099" s="266"/>
      <c r="R3099" s="331"/>
      <c r="S3099" s="347"/>
      <c r="T3099" s="323"/>
      <c r="U3099" s="325"/>
      <c r="V3099" s="327"/>
      <c r="W3099" s="329"/>
      <c r="X3099" s="325"/>
      <c r="Y3099" s="331"/>
      <c r="Z3099" s="331"/>
      <c r="AA3099" s="331"/>
      <c r="AB3099" s="267"/>
      <c r="AC3099" s="267"/>
      <c r="AD3099" s="238">
        <f>AD3098</f>
        <v>0</v>
      </c>
      <c r="AE3099" s="279" t="e">
        <f>VLOOKUP(AD3099,分类参数表!$I$2:$J$10,2,FALSE)</f>
        <v>#N/A</v>
      </c>
      <c r="AF3099" s="280"/>
      <c r="AG3099" s="266"/>
      <c r="AH3099" s="266"/>
      <c r="AI3099" s="266"/>
      <c r="AJ3099" s="266"/>
      <c r="AK3099" s="266"/>
      <c r="AL3099" s="266"/>
      <c r="AM3099" s="290"/>
      <c r="AN3099" s="291" t="e">
        <f t="shared" si="840"/>
        <v>#DIV/0!</v>
      </c>
      <c r="AO3099" s="297"/>
    </row>
    <row r="3100" spans="1:41" s="219" customFormat="1" ht="15" customHeight="1" x14ac:dyDescent="0.15">
      <c r="A3100" s="235"/>
      <c r="B3100" s="236">
        <f t="shared" si="843"/>
        <v>0</v>
      </c>
      <c r="C3100" s="237">
        <f t="shared" si="843"/>
        <v>0</v>
      </c>
      <c r="D3100" s="238">
        <f>D3099+1</f>
        <v>3</v>
      </c>
      <c r="E3100" s="238"/>
      <c r="F3100" s="239"/>
      <c r="G3100" s="238"/>
      <c r="H3100" s="240"/>
      <c r="I3100" s="240"/>
      <c r="J3100" s="238"/>
      <c r="K3100" s="238"/>
      <c r="L3100" s="238"/>
      <c r="M3100" s="238"/>
      <c r="N3100" s="238"/>
      <c r="O3100" s="256">
        <f t="shared" si="839"/>
        <v>0</v>
      </c>
      <c r="P3100" s="323"/>
      <c r="Q3100" s="266"/>
      <c r="R3100" s="331"/>
      <c r="S3100" s="347"/>
      <c r="T3100" s="323"/>
      <c r="U3100" s="325"/>
      <c r="V3100" s="327"/>
      <c r="W3100" s="329"/>
      <c r="X3100" s="325"/>
      <c r="Y3100" s="331"/>
      <c r="Z3100" s="331"/>
      <c r="AA3100" s="331"/>
      <c r="AB3100" s="268"/>
      <c r="AC3100" s="268"/>
      <c r="AD3100" s="238">
        <f>AD3099</f>
        <v>0</v>
      </c>
      <c r="AE3100" s="279" t="e">
        <f>VLOOKUP(AD3100,分类参数表!$I$2:$J$10,2,FALSE)</f>
        <v>#N/A</v>
      </c>
      <c r="AF3100" s="280"/>
      <c r="AG3100" s="266"/>
      <c r="AH3100" s="266"/>
      <c r="AI3100" s="266"/>
      <c r="AJ3100" s="266"/>
      <c r="AK3100" s="266"/>
      <c r="AL3100" s="266"/>
      <c r="AM3100" s="290"/>
      <c r="AN3100" s="291" t="e">
        <f t="shared" si="840"/>
        <v>#DIV/0!</v>
      </c>
      <c r="AO3100" s="297"/>
    </row>
    <row r="3101" spans="1:41" s="219" customFormat="1" ht="15" customHeight="1" x14ac:dyDescent="0.15">
      <c r="A3101" s="235"/>
      <c r="B3101" s="236">
        <f t="shared" si="843"/>
        <v>0</v>
      </c>
      <c r="C3101" s="237">
        <f t="shared" si="843"/>
        <v>0</v>
      </c>
      <c r="D3101" s="238">
        <f>D3100+1</f>
        <v>4</v>
      </c>
      <c r="E3101" s="238"/>
      <c r="F3101" s="239"/>
      <c r="G3101" s="238"/>
      <c r="H3101" s="238"/>
      <c r="I3101" s="238"/>
      <c r="J3101" s="238"/>
      <c r="K3101" s="238"/>
      <c r="L3101" s="238"/>
      <c r="M3101" s="238"/>
      <c r="N3101" s="238"/>
      <c r="O3101" s="256">
        <f t="shared" si="839"/>
        <v>0</v>
      </c>
      <c r="P3101" s="323"/>
      <c r="Q3101" s="266"/>
      <c r="R3101" s="331"/>
      <c r="S3101" s="347"/>
      <c r="T3101" s="323"/>
      <c r="U3101" s="325"/>
      <c r="V3101" s="327"/>
      <c r="W3101" s="329"/>
      <c r="X3101" s="325"/>
      <c r="Y3101" s="331"/>
      <c r="Z3101" s="331"/>
      <c r="AA3101" s="331"/>
      <c r="AB3101" s="267"/>
      <c r="AC3101" s="267"/>
      <c r="AD3101" s="238">
        <f>AD3100</f>
        <v>0</v>
      </c>
      <c r="AE3101" s="279" t="e">
        <f>VLOOKUP(AD3101,分类参数表!$I$2:$J$10,2,FALSE)</f>
        <v>#N/A</v>
      </c>
      <c r="AF3101" s="280"/>
      <c r="AG3101" s="266"/>
      <c r="AH3101" s="266"/>
      <c r="AI3101" s="266"/>
      <c r="AJ3101" s="266"/>
      <c r="AK3101" s="266"/>
      <c r="AL3101" s="266"/>
      <c r="AM3101" s="290"/>
      <c r="AN3101" s="291" t="e">
        <f t="shared" si="840"/>
        <v>#DIV/0!</v>
      </c>
      <c r="AO3101" s="297"/>
    </row>
    <row r="3102" spans="1:41" s="219" customFormat="1" ht="15" customHeight="1" x14ac:dyDescent="0.15">
      <c r="A3102" s="235"/>
      <c r="B3102" s="236">
        <f t="shared" si="843"/>
        <v>0</v>
      </c>
      <c r="C3102" s="237">
        <f t="shared" si="843"/>
        <v>0</v>
      </c>
      <c r="D3102" s="238">
        <f>D3101+1</f>
        <v>5</v>
      </c>
      <c r="E3102" s="238"/>
      <c r="F3102" s="239"/>
      <c r="G3102" s="238"/>
      <c r="H3102" s="238"/>
      <c r="I3102" s="238"/>
      <c r="J3102" s="238"/>
      <c r="K3102" s="238"/>
      <c r="L3102" s="238"/>
      <c r="M3102" s="238"/>
      <c r="N3102" s="238"/>
      <c r="O3102" s="256">
        <f t="shared" si="839"/>
        <v>0</v>
      </c>
      <c r="P3102" s="323"/>
      <c r="Q3102" s="266"/>
      <c r="R3102" s="331"/>
      <c r="S3102" s="347"/>
      <c r="T3102" s="323"/>
      <c r="U3102" s="325"/>
      <c r="V3102" s="327"/>
      <c r="W3102" s="329"/>
      <c r="X3102" s="325"/>
      <c r="Y3102" s="331"/>
      <c r="Z3102" s="331"/>
      <c r="AA3102" s="331"/>
      <c r="AB3102" s="267"/>
      <c r="AC3102" s="267"/>
      <c r="AD3102" s="238">
        <f>AD3101</f>
        <v>0</v>
      </c>
      <c r="AE3102" s="279" t="e">
        <f>VLOOKUP(AD3102,分类参数表!$I$2:$J$10,2,FALSE)</f>
        <v>#N/A</v>
      </c>
      <c r="AF3102" s="280"/>
      <c r="AG3102" s="266"/>
      <c r="AH3102" s="266"/>
      <c r="AI3102" s="266"/>
      <c r="AJ3102" s="266"/>
      <c r="AK3102" s="266"/>
      <c r="AL3102" s="266"/>
      <c r="AM3102" s="290"/>
      <c r="AN3102" s="291" t="e">
        <f t="shared" si="840"/>
        <v>#DIV/0!</v>
      </c>
      <c r="AO3102" s="297"/>
    </row>
    <row r="3103" spans="1:41" s="220" customFormat="1" ht="15" customHeight="1" x14ac:dyDescent="0.15">
      <c r="A3103" s="241"/>
      <c r="B3103" s="242"/>
      <c r="C3103" s="243"/>
      <c r="D3103" s="244">
        <v>1</v>
      </c>
      <c r="E3103" s="245"/>
      <c r="F3103" s="245"/>
      <c r="G3103" s="244"/>
      <c r="H3103" s="246"/>
      <c r="I3103" s="246"/>
      <c r="J3103" s="244"/>
      <c r="K3103" s="245"/>
      <c r="L3103" s="244"/>
      <c r="M3103" s="244"/>
      <c r="N3103" s="244"/>
      <c r="O3103" s="257">
        <f t="shared" si="839"/>
        <v>0</v>
      </c>
      <c r="P3103" s="332">
        <f>SUM(O3103:O3107)</f>
        <v>0</v>
      </c>
      <c r="Q3103" s="269"/>
      <c r="R3103" s="318">
        <f>SUMPRODUCT(Q3103:Q3107+0)</f>
        <v>0</v>
      </c>
      <c r="S3103" s="334" t="e">
        <f>R3103/P3103</f>
        <v>#DIV/0!</v>
      </c>
      <c r="T3103" s="332" t="e">
        <f>LOOKUP(S3103,{0.4,0.45,0.5,0.55,0.6,0.65,0.7,0.75,0.8,0.85,0.9,0.95,1},{0.1,0.175,0.25,0.325,0.4,0.475,0.55,0.625,0.7,0.775,0.85,0.925,1})</f>
        <v>#DIV/0!</v>
      </c>
      <c r="U3103" s="320"/>
      <c r="V3103" s="344"/>
      <c r="W3103" s="342"/>
      <c r="X3103" s="320"/>
      <c r="Y3103" s="318">
        <f>R3103-(V3103/10)-X3103</f>
        <v>0</v>
      </c>
      <c r="Z3103" s="318" t="e">
        <f>Y3103*T3103*AE3103</f>
        <v>#DIV/0!</v>
      </c>
      <c r="AA3103" s="318" t="e">
        <f>U3103-V3103+Z3103</f>
        <v>#DIV/0!</v>
      </c>
      <c r="AB3103" s="270"/>
      <c r="AC3103" s="270"/>
      <c r="AD3103" s="281"/>
      <c r="AE3103" s="282" t="e">
        <f>VLOOKUP(AD3103,分类参数表!$I$2:$J$10,2,FALSE)</f>
        <v>#N/A</v>
      </c>
      <c r="AF3103" s="283"/>
      <c r="AG3103" s="269"/>
      <c r="AH3103" s="269"/>
      <c r="AI3103" s="269"/>
      <c r="AJ3103" s="269"/>
      <c r="AK3103" s="269"/>
      <c r="AL3103" s="269"/>
      <c r="AM3103" s="292"/>
      <c r="AN3103" s="293" t="e">
        <f t="shared" si="840"/>
        <v>#DIV/0!</v>
      </c>
      <c r="AO3103" s="298"/>
    </row>
    <row r="3104" spans="1:41" s="221" customFormat="1" ht="15" customHeight="1" x14ac:dyDescent="0.15">
      <c r="A3104" s="247"/>
      <c r="B3104" s="248">
        <f t="shared" ref="B3104:C3107" si="844">B3103</f>
        <v>0</v>
      </c>
      <c r="C3104" s="249">
        <f t="shared" si="844"/>
        <v>0</v>
      </c>
      <c r="D3104" s="250">
        <f>D3103+1</f>
        <v>2</v>
      </c>
      <c r="E3104" s="250"/>
      <c r="F3104" s="251"/>
      <c r="G3104" s="250"/>
      <c r="H3104" s="252"/>
      <c r="I3104" s="252"/>
      <c r="J3104" s="250"/>
      <c r="K3104" s="250"/>
      <c r="L3104" s="250"/>
      <c r="M3104" s="250"/>
      <c r="N3104" s="250"/>
      <c r="O3104" s="258">
        <f t="shared" si="839"/>
        <v>0</v>
      </c>
      <c r="P3104" s="333"/>
      <c r="Q3104" s="271"/>
      <c r="R3104" s="319"/>
      <c r="S3104" s="335"/>
      <c r="T3104" s="333"/>
      <c r="U3104" s="321"/>
      <c r="V3104" s="345"/>
      <c r="W3104" s="343"/>
      <c r="X3104" s="321"/>
      <c r="Y3104" s="319"/>
      <c r="Z3104" s="319"/>
      <c r="AA3104" s="319"/>
      <c r="AB3104" s="272"/>
      <c r="AC3104" s="272"/>
      <c r="AD3104" s="250">
        <f>AD3103</f>
        <v>0</v>
      </c>
      <c r="AE3104" s="284" t="e">
        <f>VLOOKUP(AD3104,分类参数表!$I$2:$J$10,2,FALSE)</f>
        <v>#N/A</v>
      </c>
      <c r="AF3104" s="285"/>
      <c r="AG3104" s="271"/>
      <c r="AH3104" s="271"/>
      <c r="AI3104" s="271"/>
      <c r="AJ3104" s="271"/>
      <c r="AK3104" s="271"/>
      <c r="AL3104" s="271"/>
      <c r="AM3104" s="294"/>
      <c r="AN3104" s="295" t="e">
        <f t="shared" si="840"/>
        <v>#DIV/0!</v>
      </c>
      <c r="AO3104" s="299"/>
    </row>
    <row r="3105" spans="1:41" s="221" customFormat="1" ht="15" customHeight="1" x14ac:dyDescent="0.15">
      <c r="A3105" s="247"/>
      <c r="B3105" s="248">
        <f t="shared" si="844"/>
        <v>0</v>
      </c>
      <c r="C3105" s="249">
        <f t="shared" si="844"/>
        <v>0</v>
      </c>
      <c r="D3105" s="250">
        <f>D3104+1</f>
        <v>3</v>
      </c>
      <c r="E3105" s="250"/>
      <c r="F3105" s="251"/>
      <c r="G3105" s="250"/>
      <c r="H3105" s="252"/>
      <c r="I3105" s="252"/>
      <c r="J3105" s="250"/>
      <c r="K3105" s="250"/>
      <c r="L3105" s="250"/>
      <c r="M3105" s="250"/>
      <c r="N3105" s="250"/>
      <c r="O3105" s="258">
        <f t="shared" si="839"/>
        <v>0</v>
      </c>
      <c r="P3105" s="333"/>
      <c r="Q3105" s="271"/>
      <c r="R3105" s="319"/>
      <c r="S3105" s="335"/>
      <c r="T3105" s="333"/>
      <c r="U3105" s="321"/>
      <c r="V3105" s="345"/>
      <c r="W3105" s="343"/>
      <c r="X3105" s="321"/>
      <c r="Y3105" s="319"/>
      <c r="Z3105" s="319"/>
      <c r="AA3105" s="319"/>
      <c r="AB3105" s="273"/>
      <c r="AC3105" s="273"/>
      <c r="AD3105" s="250">
        <f>AD3104</f>
        <v>0</v>
      </c>
      <c r="AE3105" s="284" t="e">
        <f>VLOOKUP(AD3105,分类参数表!$I$2:$J$10,2,FALSE)</f>
        <v>#N/A</v>
      </c>
      <c r="AF3105" s="285"/>
      <c r="AG3105" s="271"/>
      <c r="AH3105" s="271"/>
      <c r="AI3105" s="271"/>
      <c r="AJ3105" s="271"/>
      <c r="AK3105" s="271"/>
      <c r="AL3105" s="271"/>
      <c r="AM3105" s="294"/>
      <c r="AN3105" s="295" t="e">
        <f t="shared" si="840"/>
        <v>#DIV/0!</v>
      </c>
      <c r="AO3105" s="299"/>
    </row>
    <row r="3106" spans="1:41" s="221" customFormat="1" ht="15" customHeight="1" x14ac:dyDescent="0.15">
      <c r="A3106" s="247"/>
      <c r="B3106" s="248">
        <f t="shared" si="844"/>
        <v>0</v>
      </c>
      <c r="C3106" s="249">
        <f t="shared" si="844"/>
        <v>0</v>
      </c>
      <c r="D3106" s="250">
        <f>D3105+1</f>
        <v>4</v>
      </c>
      <c r="E3106" s="250"/>
      <c r="F3106" s="251"/>
      <c r="G3106" s="250"/>
      <c r="H3106" s="250"/>
      <c r="I3106" s="250"/>
      <c r="J3106" s="250"/>
      <c r="K3106" s="250"/>
      <c r="L3106" s="250"/>
      <c r="M3106" s="250"/>
      <c r="N3106" s="250"/>
      <c r="O3106" s="258">
        <f t="shared" si="839"/>
        <v>0</v>
      </c>
      <c r="P3106" s="333"/>
      <c r="Q3106" s="271"/>
      <c r="R3106" s="319"/>
      <c r="S3106" s="335"/>
      <c r="T3106" s="333"/>
      <c r="U3106" s="321"/>
      <c r="V3106" s="345"/>
      <c r="W3106" s="343"/>
      <c r="X3106" s="321"/>
      <c r="Y3106" s="319"/>
      <c r="Z3106" s="319"/>
      <c r="AA3106" s="319"/>
      <c r="AB3106" s="272"/>
      <c r="AC3106" s="272"/>
      <c r="AD3106" s="250">
        <f>AD3105</f>
        <v>0</v>
      </c>
      <c r="AE3106" s="284" t="e">
        <f>VLOOKUP(AD3106,分类参数表!$I$2:$J$10,2,FALSE)</f>
        <v>#N/A</v>
      </c>
      <c r="AF3106" s="285"/>
      <c r="AG3106" s="271"/>
      <c r="AH3106" s="271"/>
      <c r="AI3106" s="271"/>
      <c r="AJ3106" s="271"/>
      <c r="AK3106" s="271"/>
      <c r="AL3106" s="271"/>
      <c r="AM3106" s="294"/>
      <c r="AN3106" s="295" t="e">
        <f t="shared" si="840"/>
        <v>#DIV/0!</v>
      </c>
      <c r="AO3106" s="299"/>
    </row>
    <row r="3107" spans="1:41" s="221" customFormat="1" ht="15" customHeight="1" x14ac:dyDescent="0.15">
      <c r="A3107" s="247"/>
      <c r="B3107" s="248">
        <f t="shared" si="844"/>
        <v>0</v>
      </c>
      <c r="C3107" s="249">
        <f t="shared" si="844"/>
        <v>0</v>
      </c>
      <c r="D3107" s="250">
        <f>D3106+1</f>
        <v>5</v>
      </c>
      <c r="E3107" s="250"/>
      <c r="F3107" s="251"/>
      <c r="G3107" s="250"/>
      <c r="H3107" s="250"/>
      <c r="I3107" s="250"/>
      <c r="J3107" s="250"/>
      <c r="K3107" s="250"/>
      <c r="L3107" s="250"/>
      <c r="M3107" s="250"/>
      <c r="N3107" s="250"/>
      <c r="O3107" s="258">
        <f t="shared" si="839"/>
        <v>0</v>
      </c>
      <c r="P3107" s="333"/>
      <c r="Q3107" s="271"/>
      <c r="R3107" s="319"/>
      <c r="S3107" s="335"/>
      <c r="T3107" s="333"/>
      <c r="U3107" s="321"/>
      <c r="V3107" s="345"/>
      <c r="W3107" s="343"/>
      <c r="X3107" s="321"/>
      <c r="Y3107" s="319"/>
      <c r="Z3107" s="319"/>
      <c r="AA3107" s="319"/>
      <c r="AB3107" s="272"/>
      <c r="AC3107" s="272"/>
      <c r="AD3107" s="250">
        <f>AD3106</f>
        <v>0</v>
      </c>
      <c r="AE3107" s="284" t="e">
        <f>VLOOKUP(AD3107,分类参数表!$I$2:$J$10,2,FALSE)</f>
        <v>#N/A</v>
      </c>
      <c r="AF3107" s="285"/>
      <c r="AG3107" s="271"/>
      <c r="AH3107" s="271"/>
      <c r="AI3107" s="271"/>
      <c r="AJ3107" s="271"/>
      <c r="AK3107" s="271"/>
      <c r="AL3107" s="271"/>
      <c r="AM3107" s="294"/>
      <c r="AN3107" s="295" t="e">
        <f t="shared" si="840"/>
        <v>#DIV/0!</v>
      </c>
      <c r="AO3107" s="299"/>
    </row>
    <row r="3108" spans="1:41" s="218" customFormat="1" ht="15" customHeight="1" x14ac:dyDescent="0.15">
      <c r="A3108" s="229"/>
      <c r="B3108" s="230"/>
      <c r="C3108" s="231"/>
      <c r="D3108" s="232">
        <v>1</v>
      </c>
      <c r="E3108" s="233"/>
      <c r="F3108" s="233"/>
      <c r="G3108" s="232"/>
      <c r="H3108" s="234"/>
      <c r="I3108" s="234"/>
      <c r="J3108" s="232"/>
      <c r="K3108" s="233"/>
      <c r="L3108" s="232"/>
      <c r="M3108" s="232"/>
      <c r="N3108" s="232"/>
      <c r="O3108" s="255">
        <f t="shared" si="839"/>
        <v>0</v>
      </c>
      <c r="P3108" s="322">
        <f>SUM(O3108:O3112)</f>
        <v>0</v>
      </c>
      <c r="Q3108" s="264"/>
      <c r="R3108" s="330">
        <f>SUMPRODUCT(Q3108:Q3112+0)</f>
        <v>0</v>
      </c>
      <c r="S3108" s="346" t="e">
        <f>R3108/P3108</f>
        <v>#DIV/0!</v>
      </c>
      <c r="T3108" s="322" t="e">
        <f>LOOKUP(S3108,{0.4,0.45,0.5,0.55,0.6,0.65,0.7,0.75,0.8,0.85,0.9,0.95,1},{0.1,0.175,0.25,0.325,0.4,0.475,0.55,0.625,0.7,0.775,0.85,0.925,1})</f>
        <v>#DIV/0!</v>
      </c>
      <c r="U3108" s="324"/>
      <c r="V3108" s="326"/>
      <c r="W3108" s="328"/>
      <c r="X3108" s="324"/>
      <c r="Y3108" s="330">
        <f>R3108-(V3108/10)-X3108</f>
        <v>0</v>
      </c>
      <c r="Z3108" s="330" t="e">
        <f>Y3108*T3108*AE3108</f>
        <v>#DIV/0!</v>
      </c>
      <c r="AA3108" s="330" t="e">
        <f>U3108-V3108+Z3108</f>
        <v>#DIV/0!</v>
      </c>
      <c r="AB3108" s="265"/>
      <c r="AC3108" s="265"/>
      <c r="AD3108" s="276"/>
      <c r="AE3108" s="277" t="e">
        <f>VLOOKUP(AD3108,分类参数表!$I$2:$J$10,2,FALSE)</f>
        <v>#N/A</v>
      </c>
      <c r="AF3108" s="278"/>
      <c r="AG3108" s="264"/>
      <c r="AH3108" s="264"/>
      <c r="AI3108" s="264"/>
      <c r="AJ3108" s="264"/>
      <c r="AK3108" s="264"/>
      <c r="AL3108" s="264"/>
      <c r="AM3108" s="288"/>
      <c r="AN3108" s="289" t="e">
        <f t="shared" si="840"/>
        <v>#DIV/0!</v>
      </c>
      <c r="AO3108" s="296"/>
    </row>
    <row r="3109" spans="1:41" s="219" customFormat="1" ht="15" customHeight="1" x14ac:dyDescent="0.15">
      <c r="A3109" s="235"/>
      <c r="B3109" s="236">
        <f t="shared" ref="B3109:C3112" si="845">B3108</f>
        <v>0</v>
      </c>
      <c r="C3109" s="237">
        <f t="shared" si="845"/>
        <v>0</v>
      </c>
      <c r="D3109" s="238">
        <f>D3108+1</f>
        <v>2</v>
      </c>
      <c r="E3109" s="238"/>
      <c r="F3109" s="239"/>
      <c r="G3109" s="238"/>
      <c r="H3109" s="240"/>
      <c r="I3109" s="240"/>
      <c r="J3109" s="238"/>
      <c r="K3109" s="238"/>
      <c r="L3109" s="238"/>
      <c r="M3109" s="238"/>
      <c r="N3109" s="238"/>
      <c r="O3109" s="256">
        <f t="shared" si="839"/>
        <v>0</v>
      </c>
      <c r="P3109" s="323"/>
      <c r="Q3109" s="266"/>
      <c r="R3109" s="331"/>
      <c r="S3109" s="347"/>
      <c r="T3109" s="323"/>
      <c r="U3109" s="325"/>
      <c r="V3109" s="327"/>
      <c r="W3109" s="329"/>
      <c r="X3109" s="325"/>
      <c r="Y3109" s="331"/>
      <c r="Z3109" s="331"/>
      <c r="AA3109" s="331"/>
      <c r="AB3109" s="267"/>
      <c r="AC3109" s="267"/>
      <c r="AD3109" s="238">
        <f>AD3108</f>
        <v>0</v>
      </c>
      <c r="AE3109" s="279" t="e">
        <f>VLOOKUP(AD3109,分类参数表!$I$2:$J$10,2,FALSE)</f>
        <v>#N/A</v>
      </c>
      <c r="AF3109" s="280"/>
      <c r="AG3109" s="266"/>
      <c r="AH3109" s="266"/>
      <c r="AI3109" s="266"/>
      <c r="AJ3109" s="266"/>
      <c r="AK3109" s="266"/>
      <c r="AL3109" s="266"/>
      <c r="AM3109" s="290"/>
      <c r="AN3109" s="291" t="e">
        <f t="shared" si="840"/>
        <v>#DIV/0!</v>
      </c>
      <c r="AO3109" s="297"/>
    </row>
    <row r="3110" spans="1:41" s="219" customFormat="1" ht="15" customHeight="1" x14ac:dyDescent="0.15">
      <c r="A3110" s="235"/>
      <c r="B3110" s="236">
        <f t="shared" si="845"/>
        <v>0</v>
      </c>
      <c r="C3110" s="237">
        <f t="shared" si="845"/>
        <v>0</v>
      </c>
      <c r="D3110" s="238">
        <f>D3109+1</f>
        <v>3</v>
      </c>
      <c r="E3110" s="238"/>
      <c r="F3110" s="239"/>
      <c r="G3110" s="238"/>
      <c r="H3110" s="240"/>
      <c r="I3110" s="240"/>
      <c r="J3110" s="238"/>
      <c r="K3110" s="238"/>
      <c r="L3110" s="238"/>
      <c r="M3110" s="238"/>
      <c r="N3110" s="238"/>
      <c r="O3110" s="256">
        <f t="shared" si="839"/>
        <v>0</v>
      </c>
      <c r="P3110" s="323"/>
      <c r="Q3110" s="266"/>
      <c r="R3110" s="331"/>
      <c r="S3110" s="347"/>
      <c r="T3110" s="323"/>
      <c r="U3110" s="325"/>
      <c r="V3110" s="327"/>
      <c r="W3110" s="329"/>
      <c r="X3110" s="325"/>
      <c r="Y3110" s="331"/>
      <c r="Z3110" s="331"/>
      <c r="AA3110" s="331"/>
      <c r="AB3110" s="268"/>
      <c r="AC3110" s="268"/>
      <c r="AD3110" s="238">
        <f>AD3109</f>
        <v>0</v>
      </c>
      <c r="AE3110" s="279" t="e">
        <f>VLOOKUP(AD3110,分类参数表!$I$2:$J$10,2,FALSE)</f>
        <v>#N/A</v>
      </c>
      <c r="AF3110" s="280"/>
      <c r="AG3110" s="266"/>
      <c r="AH3110" s="266"/>
      <c r="AI3110" s="266"/>
      <c r="AJ3110" s="266"/>
      <c r="AK3110" s="266"/>
      <c r="AL3110" s="266"/>
      <c r="AM3110" s="290"/>
      <c r="AN3110" s="291" t="e">
        <f t="shared" si="840"/>
        <v>#DIV/0!</v>
      </c>
      <c r="AO3110" s="297"/>
    </row>
    <row r="3111" spans="1:41" s="219" customFormat="1" ht="15" customHeight="1" x14ac:dyDescent="0.15">
      <c r="A3111" s="235"/>
      <c r="B3111" s="236">
        <f t="shared" si="845"/>
        <v>0</v>
      </c>
      <c r="C3111" s="237">
        <f t="shared" si="845"/>
        <v>0</v>
      </c>
      <c r="D3111" s="238">
        <f>D3110+1</f>
        <v>4</v>
      </c>
      <c r="E3111" s="238"/>
      <c r="F3111" s="239"/>
      <c r="G3111" s="238"/>
      <c r="H3111" s="238"/>
      <c r="I3111" s="238"/>
      <c r="J3111" s="238"/>
      <c r="K3111" s="238"/>
      <c r="L3111" s="238"/>
      <c r="M3111" s="238"/>
      <c r="N3111" s="238"/>
      <c r="O3111" s="256">
        <f t="shared" si="839"/>
        <v>0</v>
      </c>
      <c r="P3111" s="323"/>
      <c r="Q3111" s="266"/>
      <c r="R3111" s="331"/>
      <c r="S3111" s="347"/>
      <c r="T3111" s="323"/>
      <c r="U3111" s="325"/>
      <c r="V3111" s="327"/>
      <c r="W3111" s="329"/>
      <c r="X3111" s="325"/>
      <c r="Y3111" s="331"/>
      <c r="Z3111" s="331"/>
      <c r="AA3111" s="331"/>
      <c r="AB3111" s="267"/>
      <c r="AC3111" s="267"/>
      <c r="AD3111" s="238">
        <f>AD3110</f>
        <v>0</v>
      </c>
      <c r="AE3111" s="279" t="e">
        <f>VLOOKUP(AD3111,分类参数表!$I$2:$J$10,2,FALSE)</f>
        <v>#N/A</v>
      </c>
      <c r="AF3111" s="280"/>
      <c r="AG3111" s="266"/>
      <c r="AH3111" s="266"/>
      <c r="AI3111" s="266"/>
      <c r="AJ3111" s="266"/>
      <c r="AK3111" s="266"/>
      <c r="AL3111" s="266"/>
      <c r="AM3111" s="290"/>
      <c r="AN3111" s="291" t="e">
        <f t="shared" si="840"/>
        <v>#DIV/0!</v>
      </c>
      <c r="AO3111" s="297"/>
    </row>
    <row r="3112" spans="1:41" s="219" customFormat="1" ht="15" customHeight="1" x14ac:dyDescent="0.15">
      <c r="A3112" s="235"/>
      <c r="B3112" s="236">
        <f t="shared" si="845"/>
        <v>0</v>
      </c>
      <c r="C3112" s="237">
        <f t="shared" si="845"/>
        <v>0</v>
      </c>
      <c r="D3112" s="238">
        <f>D3111+1</f>
        <v>5</v>
      </c>
      <c r="E3112" s="238"/>
      <c r="F3112" s="239"/>
      <c r="G3112" s="238"/>
      <c r="H3112" s="238"/>
      <c r="I3112" s="238"/>
      <c r="J3112" s="238"/>
      <c r="K3112" s="238"/>
      <c r="L3112" s="238"/>
      <c r="M3112" s="238"/>
      <c r="N3112" s="238"/>
      <c r="O3112" s="256">
        <f t="shared" si="839"/>
        <v>0</v>
      </c>
      <c r="P3112" s="323"/>
      <c r="Q3112" s="266"/>
      <c r="R3112" s="331"/>
      <c r="S3112" s="347"/>
      <c r="T3112" s="323"/>
      <c r="U3112" s="325"/>
      <c r="V3112" s="327"/>
      <c r="W3112" s="329"/>
      <c r="X3112" s="325"/>
      <c r="Y3112" s="331"/>
      <c r="Z3112" s="331"/>
      <c r="AA3112" s="331"/>
      <c r="AB3112" s="267"/>
      <c r="AC3112" s="267"/>
      <c r="AD3112" s="238">
        <f>AD3111</f>
        <v>0</v>
      </c>
      <c r="AE3112" s="279" t="e">
        <f>VLOOKUP(AD3112,分类参数表!$I$2:$J$10,2,FALSE)</f>
        <v>#N/A</v>
      </c>
      <c r="AF3112" s="280"/>
      <c r="AG3112" s="266"/>
      <c r="AH3112" s="266"/>
      <c r="AI3112" s="266"/>
      <c r="AJ3112" s="266"/>
      <c r="AK3112" s="266"/>
      <c r="AL3112" s="266"/>
      <c r="AM3112" s="290"/>
      <c r="AN3112" s="291" t="e">
        <f t="shared" si="840"/>
        <v>#DIV/0!</v>
      </c>
      <c r="AO3112" s="297"/>
    </row>
    <row r="3113" spans="1:41" x14ac:dyDescent="0.15">
      <c r="A3113" s="253"/>
      <c r="B3113" s="38"/>
      <c r="C3113" s="37"/>
      <c r="D3113" s="38"/>
      <c r="E3113" s="38"/>
      <c r="F3113" s="38"/>
      <c r="G3113" s="38"/>
      <c r="H3113" s="38"/>
      <c r="I3113" s="38"/>
      <c r="J3113" s="38"/>
      <c r="K3113" s="38"/>
      <c r="L3113" s="38"/>
      <c r="M3113" s="38"/>
      <c r="N3113" s="38"/>
      <c r="O3113" s="38"/>
      <c r="P3113" s="38"/>
      <c r="Q3113" s="67"/>
      <c r="R3113" s="38"/>
      <c r="S3113" s="38"/>
      <c r="T3113" s="38"/>
      <c r="U3113" s="38"/>
      <c r="V3113" s="68"/>
      <c r="W3113" s="67"/>
      <c r="X3113" s="38"/>
      <c r="Y3113" s="68"/>
      <c r="Z3113" s="68"/>
      <c r="AA3113" s="68"/>
      <c r="AB3113" s="68"/>
      <c r="AC3113" s="68"/>
      <c r="AD3113" s="38"/>
      <c r="AE3113" s="286"/>
      <c r="AF3113" s="38"/>
      <c r="AG3113" s="38"/>
      <c r="AH3113" s="38"/>
      <c r="AI3113" s="38"/>
      <c r="AJ3113" s="38"/>
      <c r="AK3113" s="38"/>
      <c r="AL3113" s="38"/>
      <c r="AM3113" s="68"/>
      <c r="AN3113" s="90"/>
      <c r="AO3113" s="98"/>
    </row>
    <row r="3114" spans="1:41" s="218" customFormat="1" ht="15" customHeight="1" x14ac:dyDescent="0.15">
      <c r="A3114" s="229"/>
      <c r="B3114" s="230"/>
      <c r="C3114" s="231"/>
      <c r="D3114" s="232">
        <v>1</v>
      </c>
      <c r="E3114" s="233"/>
      <c r="F3114" s="233"/>
      <c r="G3114" s="232"/>
      <c r="H3114" s="234"/>
      <c r="I3114" s="234"/>
      <c r="J3114" s="232"/>
      <c r="K3114" s="233"/>
      <c r="L3114" s="232"/>
      <c r="M3114" s="232"/>
      <c r="N3114" s="232"/>
      <c r="O3114" s="255">
        <f t="shared" ref="O3114:O3138" si="846">N3114*M3114</f>
        <v>0</v>
      </c>
      <c r="P3114" s="322">
        <f>SUM(O3114:O3118)</f>
        <v>0</v>
      </c>
      <c r="Q3114" s="264"/>
      <c r="R3114" s="330">
        <f>SUMPRODUCT(Q3114:Q3118+0)</f>
        <v>0</v>
      </c>
      <c r="S3114" s="346" t="e">
        <f>R3114/P3114</f>
        <v>#DIV/0!</v>
      </c>
      <c r="T3114" s="322" t="e">
        <f>LOOKUP(S3114,{0.4,0.45,0.5,0.55,0.6,0.65,0.7,0.75,0.8,0.85,0.9,0.95,1},{0.1,0.175,0.25,0.325,0.4,0.475,0.55,0.625,0.7,0.775,0.85,0.925,1})</f>
        <v>#DIV/0!</v>
      </c>
      <c r="U3114" s="324"/>
      <c r="V3114" s="326"/>
      <c r="W3114" s="328"/>
      <c r="X3114" s="324"/>
      <c r="Y3114" s="330">
        <f>R3114-(V3114/10)-X3114</f>
        <v>0</v>
      </c>
      <c r="Z3114" s="330" t="e">
        <f>Y3114*T3114*AE3114</f>
        <v>#DIV/0!</v>
      </c>
      <c r="AA3114" s="330" t="e">
        <f>U3114-V3114+Z3114</f>
        <v>#DIV/0!</v>
      </c>
      <c r="AB3114" s="265"/>
      <c r="AC3114" s="265"/>
      <c r="AD3114" s="276"/>
      <c r="AE3114" s="277" t="e">
        <f>VLOOKUP(AD3114,分类参数表!$I$2:$J$10,2,FALSE)</f>
        <v>#N/A</v>
      </c>
      <c r="AF3114" s="278"/>
      <c r="AG3114" s="264"/>
      <c r="AH3114" s="264"/>
      <c r="AI3114" s="264"/>
      <c r="AJ3114" s="264"/>
      <c r="AK3114" s="264"/>
      <c r="AL3114" s="264"/>
      <c r="AM3114" s="288"/>
      <c r="AN3114" s="289" t="e">
        <f t="shared" ref="AN3114:AN3138" si="847">(Q3114-AM3114)/M3114/N3114</f>
        <v>#DIV/0!</v>
      </c>
      <c r="AO3114" s="296"/>
    </row>
    <row r="3115" spans="1:41" s="219" customFormat="1" ht="15" customHeight="1" x14ac:dyDescent="0.15">
      <c r="A3115" s="235"/>
      <c r="B3115" s="236">
        <f t="shared" ref="B3115:C3118" si="848">B3114</f>
        <v>0</v>
      </c>
      <c r="C3115" s="237">
        <f t="shared" si="848"/>
        <v>0</v>
      </c>
      <c r="D3115" s="238">
        <f>D3114+1</f>
        <v>2</v>
      </c>
      <c r="E3115" s="238"/>
      <c r="F3115" s="239"/>
      <c r="G3115" s="238"/>
      <c r="H3115" s="240"/>
      <c r="I3115" s="240"/>
      <c r="J3115" s="238"/>
      <c r="K3115" s="238"/>
      <c r="L3115" s="238"/>
      <c r="M3115" s="238"/>
      <c r="N3115" s="238"/>
      <c r="O3115" s="256">
        <f t="shared" si="846"/>
        <v>0</v>
      </c>
      <c r="P3115" s="323"/>
      <c r="Q3115" s="266"/>
      <c r="R3115" s="331"/>
      <c r="S3115" s="347"/>
      <c r="T3115" s="323"/>
      <c r="U3115" s="325"/>
      <c r="V3115" s="327"/>
      <c r="W3115" s="329"/>
      <c r="X3115" s="325"/>
      <c r="Y3115" s="331"/>
      <c r="Z3115" s="331"/>
      <c r="AA3115" s="331"/>
      <c r="AB3115" s="267"/>
      <c r="AC3115" s="267"/>
      <c r="AD3115" s="238">
        <f>AD3114</f>
        <v>0</v>
      </c>
      <c r="AE3115" s="279" t="e">
        <f>VLOOKUP(AD3115,分类参数表!$I$2:$J$10,2,FALSE)</f>
        <v>#N/A</v>
      </c>
      <c r="AF3115" s="280"/>
      <c r="AG3115" s="266"/>
      <c r="AH3115" s="266"/>
      <c r="AI3115" s="266"/>
      <c r="AJ3115" s="266"/>
      <c r="AK3115" s="266"/>
      <c r="AL3115" s="266"/>
      <c r="AM3115" s="290"/>
      <c r="AN3115" s="291" t="e">
        <f t="shared" si="847"/>
        <v>#DIV/0!</v>
      </c>
      <c r="AO3115" s="297"/>
    </row>
    <row r="3116" spans="1:41" s="219" customFormat="1" ht="15" customHeight="1" x14ac:dyDescent="0.15">
      <c r="A3116" s="235"/>
      <c r="B3116" s="236">
        <f t="shared" si="848"/>
        <v>0</v>
      </c>
      <c r="C3116" s="237">
        <f t="shared" si="848"/>
        <v>0</v>
      </c>
      <c r="D3116" s="238">
        <f>D3115+1</f>
        <v>3</v>
      </c>
      <c r="E3116" s="238"/>
      <c r="F3116" s="239"/>
      <c r="G3116" s="238"/>
      <c r="H3116" s="240"/>
      <c r="I3116" s="240"/>
      <c r="J3116" s="238"/>
      <c r="K3116" s="238"/>
      <c r="L3116" s="238"/>
      <c r="M3116" s="238"/>
      <c r="N3116" s="238"/>
      <c r="O3116" s="256">
        <f t="shared" si="846"/>
        <v>0</v>
      </c>
      <c r="P3116" s="323"/>
      <c r="Q3116" s="266"/>
      <c r="R3116" s="331"/>
      <c r="S3116" s="347"/>
      <c r="T3116" s="323"/>
      <c r="U3116" s="325"/>
      <c r="V3116" s="327"/>
      <c r="W3116" s="329"/>
      <c r="X3116" s="325"/>
      <c r="Y3116" s="331"/>
      <c r="Z3116" s="331"/>
      <c r="AA3116" s="331"/>
      <c r="AB3116" s="268"/>
      <c r="AC3116" s="268"/>
      <c r="AD3116" s="238">
        <f>AD3115</f>
        <v>0</v>
      </c>
      <c r="AE3116" s="279" t="e">
        <f>VLOOKUP(AD3116,分类参数表!$I$2:$J$10,2,FALSE)</f>
        <v>#N/A</v>
      </c>
      <c r="AF3116" s="280"/>
      <c r="AG3116" s="266"/>
      <c r="AH3116" s="266"/>
      <c r="AI3116" s="266"/>
      <c r="AJ3116" s="266"/>
      <c r="AK3116" s="266"/>
      <c r="AL3116" s="266"/>
      <c r="AM3116" s="290"/>
      <c r="AN3116" s="291" t="e">
        <f t="shared" si="847"/>
        <v>#DIV/0!</v>
      </c>
      <c r="AO3116" s="297"/>
    </row>
    <row r="3117" spans="1:41" s="219" customFormat="1" ht="15" customHeight="1" x14ac:dyDescent="0.15">
      <c r="A3117" s="235"/>
      <c r="B3117" s="236">
        <f t="shared" si="848"/>
        <v>0</v>
      </c>
      <c r="C3117" s="237">
        <f t="shared" si="848"/>
        <v>0</v>
      </c>
      <c r="D3117" s="238">
        <f>D3116+1</f>
        <v>4</v>
      </c>
      <c r="E3117" s="238"/>
      <c r="F3117" s="239"/>
      <c r="G3117" s="238"/>
      <c r="H3117" s="238"/>
      <c r="I3117" s="238"/>
      <c r="J3117" s="238"/>
      <c r="K3117" s="238"/>
      <c r="L3117" s="238"/>
      <c r="M3117" s="238"/>
      <c r="N3117" s="238"/>
      <c r="O3117" s="256">
        <f t="shared" si="846"/>
        <v>0</v>
      </c>
      <c r="P3117" s="323"/>
      <c r="Q3117" s="266"/>
      <c r="R3117" s="331"/>
      <c r="S3117" s="347"/>
      <c r="T3117" s="323"/>
      <c r="U3117" s="325"/>
      <c r="V3117" s="327"/>
      <c r="W3117" s="329"/>
      <c r="X3117" s="325"/>
      <c r="Y3117" s="331"/>
      <c r="Z3117" s="331"/>
      <c r="AA3117" s="331"/>
      <c r="AB3117" s="267"/>
      <c r="AC3117" s="267"/>
      <c r="AD3117" s="238">
        <f>AD3116</f>
        <v>0</v>
      </c>
      <c r="AE3117" s="279" t="e">
        <f>VLOOKUP(AD3117,分类参数表!$I$2:$J$10,2,FALSE)</f>
        <v>#N/A</v>
      </c>
      <c r="AF3117" s="280"/>
      <c r="AG3117" s="266"/>
      <c r="AH3117" s="266"/>
      <c r="AI3117" s="266"/>
      <c r="AJ3117" s="266"/>
      <c r="AK3117" s="266"/>
      <c r="AL3117" s="266"/>
      <c r="AM3117" s="290"/>
      <c r="AN3117" s="291" t="e">
        <f t="shared" si="847"/>
        <v>#DIV/0!</v>
      </c>
      <c r="AO3117" s="297"/>
    </row>
    <row r="3118" spans="1:41" s="219" customFormat="1" ht="15" customHeight="1" x14ac:dyDescent="0.15">
      <c r="A3118" s="235"/>
      <c r="B3118" s="236">
        <f t="shared" si="848"/>
        <v>0</v>
      </c>
      <c r="C3118" s="237">
        <f t="shared" si="848"/>
        <v>0</v>
      </c>
      <c r="D3118" s="238">
        <f>D3117+1</f>
        <v>5</v>
      </c>
      <c r="E3118" s="238"/>
      <c r="F3118" s="239"/>
      <c r="G3118" s="238"/>
      <c r="H3118" s="238"/>
      <c r="I3118" s="238"/>
      <c r="J3118" s="238"/>
      <c r="K3118" s="238"/>
      <c r="L3118" s="238"/>
      <c r="M3118" s="238"/>
      <c r="N3118" s="238"/>
      <c r="O3118" s="256">
        <f t="shared" si="846"/>
        <v>0</v>
      </c>
      <c r="P3118" s="323"/>
      <c r="Q3118" s="266"/>
      <c r="R3118" s="331"/>
      <c r="S3118" s="347"/>
      <c r="T3118" s="323"/>
      <c r="U3118" s="325"/>
      <c r="V3118" s="327"/>
      <c r="W3118" s="329"/>
      <c r="X3118" s="325"/>
      <c r="Y3118" s="331"/>
      <c r="Z3118" s="331"/>
      <c r="AA3118" s="331"/>
      <c r="AB3118" s="267"/>
      <c r="AC3118" s="267"/>
      <c r="AD3118" s="238">
        <f>AD3117</f>
        <v>0</v>
      </c>
      <c r="AE3118" s="279" t="e">
        <f>VLOOKUP(AD3118,分类参数表!$I$2:$J$10,2,FALSE)</f>
        <v>#N/A</v>
      </c>
      <c r="AF3118" s="280"/>
      <c r="AG3118" s="266"/>
      <c r="AH3118" s="266"/>
      <c r="AI3118" s="266"/>
      <c r="AJ3118" s="266"/>
      <c r="AK3118" s="266"/>
      <c r="AL3118" s="266"/>
      <c r="AM3118" s="290"/>
      <c r="AN3118" s="291" t="e">
        <f t="shared" si="847"/>
        <v>#DIV/0!</v>
      </c>
      <c r="AO3118" s="297"/>
    </row>
    <row r="3119" spans="1:41" s="220" customFormat="1" ht="15" customHeight="1" x14ac:dyDescent="0.15">
      <c r="A3119" s="241"/>
      <c r="B3119" s="242"/>
      <c r="C3119" s="243"/>
      <c r="D3119" s="244">
        <v>1</v>
      </c>
      <c r="E3119" s="245"/>
      <c r="F3119" s="245"/>
      <c r="G3119" s="244"/>
      <c r="H3119" s="246"/>
      <c r="I3119" s="246"/>
      <c r="J3119" s="244"/>
      <c r="K3119" s="245"/>
      <c r="L3119" s="244"/>
      <c r="M3119" s="244"/>
      <c r="N3119" s="244"/>
      <c r="O3119" s="257">
        <f t="shared" si="846"/>
        <v>0</v>
      </c>
      <c r="P3119" s="332">
        <f>SUM(O3119:O3123)</f>
        <v>0</v>
      </c>
      <c r="Q3119" s="269"/>
      <c r="R3119" s="318">
        <f>SUMPRODUCT(Q3119:Q3123+0)</f>
        <v>0</v>
      </c>
      <c r="S3119" s="334" t="e">
        <f>R3119/P3119</f>
        <v>#DIV/0!</v>
      </c>
      <c r="T3119" s="332" t="e">
        <f>LOOKUP(S3119,{0.4,0.45,0.5,0.55,0.6,0.65,0.7,0.75,0.8,0.85,0.9,0.95,1},{0.1,0.175,0.25,0.325,0.4,0.475,0.55,0.625,0.7,0.775,0.85,0.925,1})</f>
        <v>#DIV/0!</v>
      </c>
      <c r="U3119" s="320"/>
      <c r="V3119" s="344"/>
      <c r="W3119" s="342"/>
      <c r="X3119" s="320"/>
      <c r="Y3119" s="318">
        <f>R3119-(V3119/10)-X3119</f>
        <v>0</v>
      </c>
      <c r="Z3119" s="318" t="e">
        <f>Y3119*T3119*AE3119</f>
        <v>#DIV/0!</v>
      </c>
      <c r="AA3119" s="318" t="e">
        <f>U3119-V3119+Z3119</f>
        <v>#DIV/0!</v>
      </c>
      <c r="AB3119" s="270"/>
      <c r="AC3119" s="270"/>
      <c r="AD3119" s="281"/>
      <c r="AE3119" s="282" t="e">
        <f>VLOOKUP(AD3119,分类参数表!$I$2:$J$10,2,FALSE)</f>
        <v>#N/A</v>
      </c>
      <c r="AF3119" s="283"/>
      <c r="AG3119" s="269"/>
      <c r="AH3119" s="269"/>
      <c r="AI3119" s="269"/>
      <c r="AJ3119" s="269"/>
      <c r="AK3119" s="269"/>
      <c r="AL3119" s="269"/>
      <c r="AM3119" s="292"/>
      <c r="AN3119" s="293" t="e">
        <f t="shared" si="847"/>
        <v>#DIV/0!</v>
      </c>
      <c r="AO3119" s="298"/>
    </row>
    <row r="3120" spans="1:41" s="221" customFormat="1" ht="15" customHeight="1" x14ac:dyDescent="0.15">
      <c r="A3120" s="247"/>
      <c r="B3120" s="248">
        <f t="shared" ref="B3120:C3123" si="849">B3119</f>
        <v>0</v>
      </c>
      <c r="C3120" s="249">
        <f t="shared" si="849"/>
        <v>0</v>
      </c>
      <c r="D3120" s="250">
        <f>D3119+1</f>
        <v>2</v>
      </c>
      <c r="E3120" s="250"/>
      <c r="F3120" s="251"/>
      <c r="G3120" s="250"/>
      <c r="H3120" s="252"/>
      <c r="I3120" s="252"/>
      <c r="J3120" s="250"/>
      <c r="K3120" s="250"/>
      <c r="L3120" s="250"/>
      <c r="M3120" s="250"/>
      <c r="N3120" s="250"/>
      <c r="O3120" s="258">
        <f t="shared" si="846"/>
        <v>0</v>
      </c>
      <c r="P3120" s="333"/>
      <c r="Q3120" s="271"/>
      <c r="R3120" s="319"/>
      <c r="S3120" s="335"/>
      <c r="T3120" s="333"/>
      <c r="U3120" s="321"/>
      <c r="V3120" s="345"/>
      <c r="W3120" s="343"/>
      <c r="X3120" s="321"/>
      <c r="Y3120" s="319"/>
      <c r="Z3120" s="319"/>
      <c r="AA3120" s="319"/>
      <c r="AB3120" s="272"/>
      <c r="AC3120" s="272"/>
      <c r="AD3120" s="250">
        <f>AD3119</f>
        <v>0</v>
      </c>
      <c r="AE3120" s="284" t="e">
        <f>VLOOKUP(AD3120,分类参数表!$I$2:$J$10,2,FALSE)</f>
        <v>#N/A</v>
      </c>
      <c r="AF3120" s="285"/>
      <c r="AG3120" s="271"/>
      <c r="AH3120" s="271"/>
      <c r="AI3120" s="271"/>
      <c r="AJ3120" s="271"/>
      <c r="AK3120" s="271"/>
      <c r="AL3120" s="271"/>
      <c r="AM3120" s="294"/>
      <c r="AN3120" s="295" t="e">
        <f t="shared" si="847"/>
        <v>#DIV/0!</v>
      </c>
      <c r="AO3120" s="299"/>
    </row>
    <row r="3121" spans="1:41" s="221" customFormat="1" ht="15" customHeight="1" x14ac:dyDescent="0.15">
      <c r="A3121" s="247"/>
      <c r="B3121" s="248">
        <f t="shared" si="849"/>
        <v>0</v>
      </c>
      <c r="C3121" s="249">
        <f t="shared" si="849"/>
        <v>0</v>
      </c>
      <c r="D3121" s="250">
        <f>D3120+1</f>
        <v>3</v>
      </c>
      <c r="E3121" s="250"/>
      <c r="F3121" s="251"/>
      <c r="G3121" s="250"/>
      <c r="H3121" s="252"/>
      <c r="I3121" s="252"/>
      <c r="J3121" s="250"/>
      <c r="K3121" s="250"/>
      <c r="L3121" s="250"/>
      <c r="M3121" s="250"/>
      <c r="N3121" s="250"/>
      <c r="O3121" s="258">
        <f t="shared" si="846"/>
        <v>0</v>
      </c>
      <c r="P3121" s="333"/>
      <c r="Q3121" s="271"/>
      <c r="R3121" s="319"/>
      <c r="S3121" s="335"/>
      <c r="T3121" s="333"/>
      <c r="U3121" s="321"/>
      <c r="V3121" s="345"/>
      <c r="W3121" s="343"/>
      <c r="X3121" s="321"/>
      <c r="Y3121" s="319"/>
      <c r="Z3121" s="319"/>
      <c r="AA3121" s="319"/>
      <c r="AB3121" s="273"/>
      <c r="AC3121" s="273"/>
      <c r="AD3121" s="250">
        <f>AD3120</f>
        <v>0</v>
      </c>
      <c r="AE3121" s="284" t="e">
        <f>VLOOKUP(AD3121,分类参数表!$I$2:$J$10,2,FALSE)</f>
        <v>#N/A</v>
      </c>
      <c r="AF3121" s="285"/>
      <c r="AG3121" s="271"/>
      <c r="AH3121" s="271"/>
      <c r="AI3121" s="271"/>
      <c r="AJ3121" s="271"/>
      <c r="AK3121" s="271"/>
      <c r="AL3121" s="271"/>
      <c r="AM3121" s="294"/>
      <c r="AN3121" s="295" t="e">
        <f t="shared" si="847"/>
        <v>#DIV/0!</v>
      </c>
      <c r="AO3121" s="299"/>
    </row>
    <row r="3122" spans="1:41" s="221" customFormat="1" ht="15" customHeight="1" x14ac:dyDescent="0.15">
      <c r="A3122" s="247"/>
      <c r="B3122" s="248">
        <f t="shared" si="849"/>
        <v>0</v>
      </c>
      <c r="C3122" s="249">
        <f t="shared" si="849"/>
        <v>0</v>
      </c>
      <c r="D3122" s="250">
        <f>D3121+1</f>
        <v>4</v>
      </c>
      <c r="E3122" s="250"/>
      <c r="F3122" s="251"/>
      <c r="G3122" s="250"/>
      <c r="H3122" s="250"/>
      <c r="I3122" s="250"/>
      <c r="J3122" s="250"/>
      <c r="K3122" s="250"/>
      <c r="L3122" s="250"/>
      <c r="M3122" s="250"/>
      <c r="N3122" s="250"/>
      <c r="O3122" s="258">
        <f t="shared" si="846"/>
        <v>0</v>
      </c>
      <c r="P3122" s="333"/>
      <c r="Q3122" s="271"/>
      <c r="R3122" s="319"/>
      <c r="S3122" s="335"/>
      <c r="T3122" s="333"/>
      <c r="U3122" s="321"/>
      <c r="V3122" s="345"/>
      <c r="W3122" s="343"/>
      <c r="X3122" s="321"/>
      <c r="Y3122" s="319"/>
      <c r="Z3122" s="319"/>
      <c r="AA3122" s="319"/>
      <c r="AB3122" s="272"/>
      <c r="AC3122" s="272"/>
      <c r="AD3122" s="250">
        <f>AD3121</f>
        <v>0</v>
      </c>
      <c r="AE3122" s="284" t="e">
        <f>VLOOKUP(AD3122,分类参数表!$I$2:$J$10,2,FALSE)</f>
        <v>#N/A</v>
      </c>
      <c r="AF3122" s="285"/>
      <c r="AG3122" s="271"/>
      <c r="AH3122" s="271"/>
      <c r="AI3122" s="271"/>
      <c r="AJ3122" s="271"/>
      <c r="AK3122" s="271"/>
      <c r="AL3122" s="271"/>
      <c r="AM3122" s="294"/>
      <c r="AN3122" s="295" t="e">
        <f t="shared" si="847"/>
        <v>#DIV/0!</v>
      </c>
      <c r="AO3122" s="299"/>
    </row>
    <row r="3123" spans="1:41" s="221" customFormat="1" ht="15" customHeight="1" x14ac:dyDescent="0.15">
      <c r="A3123" s="247"/>
      <c r="B3123" s="248">
        <f t="shared" si="849"/>
        <v>0</v>
      </c>
      <c r="C3123" s="249">
        <f t="shared" si="849"/>
        <v>0</v>
      </c>
      <c r="D3123" s="250">
        <f>D3122+1</f>
        <v>5</v>
      </c>
      <c r="E3123" s="250"/>
      <c r="F3123" s="251"/>
      <c r="G3123" s="250"/>
      <c r="H3123" s="250"/>
      <c r="I3123" s="250"/>
      <c r="J3123" s="250"/>
      <c r="K3123" s="250"/>
      <c r="L3123" s="250"/>
      <c r="M3123" s="250"/>
      <c r="N3123" s="250"/>
      <c r="O3123" s="258">
        <f t="shared" si="846"/>
        <v>0</v>
      </c>
      <c r="P3123" s="333"/>
      <c r="Q3123" s="271"/>
      <c r="R3123" s="319"/>
      <c r="S3123" s="335"/>
      <c r="T3123" s="333"/>
      <c r="U3123" s="321"/>
      <c r="V3123" s="345"/>
      <c r="W3123" s="343"/>
      <c r="X3123" s="321"/>
      <c r="Y3123" s="319"/>
      <c r="Z3123" s="319"/>
      <c r="AA3123" s="319"/>
      <c r="AB3123" s="272"/>
      <c r="AC3123" s="272"/>
      <c r="AD3123" s="250">
        <f>AD3122</f>
        <v>0</v>
      </c>
      <c r="AE3123" s="284" t="e">
        <f>VLOOKUP(AD3123,分类参数表!$I$2:$J$10,2,FALSE)</f>
        <v>#N/A</v>
      </c>
      <c r="AF3123" s="285"/>
      <c r="AG3123" s="271"/>
      <c r="AH3123" s="271"/>
      <c r="AI3123" s="271"/>
      <c r="AJ3123" s="271"/>
      <c r="AK3123" s="271"/>
      <c r="AL3123" s="271"/>
      <c r="AM3123" s="294"/>
      <c r="AN3123" s="295" t="e">
        <f t="shared" si="847"/>
        <v>#DIV/0!</v>
      </c>
      <c r="AO3123" s="299"/>
    </row>
    <row r="3124" spans="1:41" s="218" customFormat="1" ht="15" customHeight="1" x14ac:dyDescent="0.15">
      <c r="A3124" s="229"/>
      <c r="B3124" s="230"/>
      <c r="C3124" s="231"/>
      <c r="D3124" s="232">
        <v>1</v>
      </c>
      <c r="E3124" s="233"/>
      <c r="F3124" s="233"/>
      <c r="G3124" s="232"/>
      <c r="H3124" s="234"/>
      <c r="I3124" s="234"/>
      <c r="J3124" s="232"/>
      <c r="K3124" s="233"/>
      <c r="L3124" s="232"/>
      <c r="M3124" s="232"/>
      <c r="N3124" s="232"/>
      <c r="O3124" s="255">
        <f t="shared" si="846"/>
        <v>0</v>
      </c>
      <c r="P3124" s="322">
        <f>SUM(O3124:O3128)</f>
        <v>0</v>
      </c>
      <c r="Q3124" s="264"/>
      <c r="R3124" s="330">
        <f>SUMPRODUCT(Q3124:Q3128+0)</f>
        <v>0</v>
      </c>
      <c r="S3124" s="346" t="e">
        <f>R3124/P3124</f>
        <v>#DIV/0!</v>
      </c>
      <c r="T3124" s="322" t="e">
        <f>LOOKUP(S3124,{0.4,0.45,0.5,0.55,0.6,0.65,0.7,0.75,0.8,0.85,0.9,0.95,1},{0.1,0.175,0.25,0.325,0.4,0.475,0.55,0.625,0.7,0.775,0.85,0.925,1})</f>
        <v>#DIV/0!</v>
      </c>
      <c r="U3124" s="324"/>
      <c r="V3124" s="326"/>
      <c r="W3124" s="328"/>
      <c r="X3124" s="324"/>
      <c r="Y3124" s="330">
        <f>R3124-(V3124/10)-X3124</f>
        <v>0</v>
      </c>
      <c r="Z3124" s="330" t="e">
        <f>Y3124*T3124*AE3124</f>
        <v>#DIV/0!</v>
      </c>
      <c r="AA3124" s="330" t="e">
        <f>U3124-V3124+Z3124</f>
        <v>#DIV/0!</v>
      </c>
      <c r="AB3124" s="265"/>
      <c r="AC3124" s="265"/>
      <c r="AD3124" s="276"/>
      <c r="AE3124" s="277" t="e">
        <f>VLOOKUP(AD3124,分类参数表!$I$2:$J$10,2,FALSE)</f>
        <v>#N/A</v>
      </c>
      <c r="AF3124" s="278"/>
      <c r="AG3124" s="264"/>
      <c r="AH3124" s="264"/>
      <c r="AI3124" s="264"/>
      <c r="AJ3124" s="264"/>
      <c r="AK3124" s="264"/>
      <c r="AL3124" s="264"/>
      <c r="AM3124" s="288"/>
      <c r="AN3124" s="289" t="e">
        <f t="shared" si="847"/>
        <v>#DIV/0!</v>
      </c>
      <c r="AO3124" s="296"/>
    </row>
    <row r="3125" spans="1:41" s="219" customFormat="1" ht="15" customHeight="1" x14ac:dyDescent="0.15">
      <c r="A3125" s="235"/>
      <c r="B3125" s="236">
        <f t="shared" ref="B3125:C3128" si="850">B3124</f>
        <v>0</v>
      </c>
      <c r="C3125" s="237">
        <f t="shared" si="850"/>
        <v>0</v>
      </c>
      <c r="D3125" s="238">
        <f>D3124+1</f>
        <v>2</v>
      </c>
      <c r="E3125" s="238"/>
      <c r="F3125" s="239"/>
      <c r="G3125" s="238"/>
      <c r="H3125" s="240"/>
      <c r="I3125" s="240"/>
      <c r="J3125" s="238"/>
      <c r="K3125" s="238"/>
      <c r="L3125" s="238"/>
      <c r="M3125" s="238"/>
      <c r="N3125" s="238"/>
      <c r="O3125" s="256">
        <f t="shared" si="846"/>
        <v>0</v>
      </c>
      <c r="P3125" s="323"/>
      <c r="Q3125" s="266"/>
      <c r="R3125" s="331"/>
      <c r="S3125" s="347"/>
      <c r="T3125" s="323"/>
      <c r="U3125" s="325"/>
      <c r="V3125" s="327"/>
      <c r="W3125" s="329"/>
      <c r="X3125" s="325"/>
      <c r="Y3125" s="331"/>
      <c r="Z3125" s="331"/>
      <c r="AA3125" s="331"/>
      <c r="AB3125" s="267"/>
      <c r="AC3125" s="267"/>
      <c r="AD3125" s="238">
        <f>AD3124</f>
        <v>0</v>
      </c>
      <c r="AE3125" s="279" t="e">
        <f>VLOOKUP(AD3125,分类参数表!$I$2:$J$10,2,FALSE)</f>
        <v>#N/A</v>
      </c>
      <c r="AF3125" s="280"/>
      <c r="AG3125" s="266"/>
      <c r="AH3125" s="266"/>
      <c r="AI3125" s="266"/>
      <c r="AJ3125" s="266"/>
      <c r="AK3125" s="266"/>
      <c r="AL3125" s="266"/>
      <c r="AM3125" s="290"/>
      <c r="AN3125" s="291" t="e">
        <f t="shared" si="847"/>
        <v>#DIV/0!</v>
      </c>
      <c r="AO3125" s="297"/>
    </row>
    <row r="3126" spans="1:41" s="219" customFormat="1" ht="15" customHeight="1" x14ac:dyDescent="0.15">
      <c r="A3126" s="235"/>
      <c r="B3126" s="236">
        <f t="shared" si="850"/>
        <v>0</v>
      </c>
      <c r="C3126" s="237">
        <f t="shared" si="850"/>
        <v>0</v>
      </c>
      <c r="D3126" s="238">
        <f>D3125+1</f>
        <v>3</v>
      </c>
      <c r="E3126" s="238"/>
      <c r="F3126" s="239"/>
      <c r="G3126" s="238"/>
      <c r="H3126" s="240"/>
      <c r="I3126" s="240"/>
      <c r="J3126" s="238"/>
      <c r="K3126" s="238"/>
      <c r="L3126" s="238"/>
      <c r="M3126" s="238"/>
      <c r="N3126" s="238"/>
      <c r="O3126" s="256">
        <f t="shared" si="846"/>
        <v>0</v>
      </c>
      <c r="P3126" s="323"/>
      <c r="Q3126" s="266"/>
      <c r="R3126" s="331"/>
      <c r="S3126" s="347"/>
      <c r="T3126" s="323"/>
      <c r="U3126" s="325"/>
      <c r="V3126" s="327"/>
      <c r="W3126" s="329"/>
      <c r="X3126" s="325"/>
      <c r="Y3126" s="331"/>
      <c r="Z3126" s="331"/>
      <c r="AA3126" s="331"/>
      <c r="AB3126" s="268"/>
      <c r="AC3126" s="268"/>
      <c r="AD3126" s="238">
        <f>AD3125</f>
        <v>0</v>
      </c>
      <c r="AE3126" s="279" t="e">
        <f>VLOOKUP(AD3126,分类参数表!$I$2:$J$10,2,FALSE)</f>
        <v>#N/A</v>
      </c>
      <c r="AF3126" s="280"/>
      <c r="AG3126" s="266"/>
      <c r="AH3126" s="266"/>
      <c r="AI3126" s="266"/>
      <c r="AJ3126" s="266"/>
      <c r="AK3126" s="266"/>
      <c r="AL3126" s="266"/>
      <c r="AM3126" s="290"/>
      <c r="AN3126" s="291" t="e">
        <f t="shared" si="847"/>
        <v>#DIV/0!</v>
      </c>
      <c r="AO3126" s="297"/>
    </row>
    <row r="3127" spans="1:41" s="219" customFormat="1" ht="15" customHeight="1" x14ac:dyDescent="0.15">
      <c r="A3127" s="235"/>
      <c r="B3127" s="236">
        <f t="shared" si="850"/>
        <v>0</v>
      </c>
      <c r="C3127" s="237">
        <f t="shared" si="850"/>
        <v>0</v>
      </c>
      <c r="D3127" s="238">
        <f>D3126+1</f>
        <v>4</v>
      </c>
      <c r="E3127" s="238"/>
      <c r="F3127" s="239"/>
      <c r="G3127" s="238"/>
      <c r="H3127" s="238"/>
      <c r="I3127" s="238"/>
      <c r="J3127" s="238"/>
      <c r="K3127" s="238"/>
      <c r="L3127" s="238"/>
      <c r="M3127" s="238"/>
      <c r="N3127" s="238"/>
      <c r="O3127" s="256">
        <f t="shared" si="846"/>
        <v>0</v>
      </c>
      <c r="P3127" s="323"/>
      <c r="Q3127" s="266"/>
      <c r="R3127" s="331"/>
      <c r="S3127" s="347"/>
      <c r="T3127" s="323"/>
      <c r="U3127" s="325"/>
      <c r="V3127" s="327"/>
      <c r="W3127" s="329"/>
      <c r="X3127" s="325"/>
      <c r="Y3127" s="331"/>
      <c r="Z3127" s="331"/>
      <c r="AA3127" s="331"/>
      <c r="AB3127" s="267"/>
      <c r="AC3127" s="267"/>
      <c r="AD3127" s="238">
        <f>AD3126</f>
        <v>0</v>
      </c>
      <c r="AE3127" s="279" t="e">
        <f>VLOOKUP(AD3127,分类参数表!$I$2:$J$10,2,FALSE)</f>
        <v>#N/A</v>
      </c>
      <c r="AF3127" s="280"/>
      <c r="AG3127" s="266"/>
      <c r="AH3127" s="266"/>
      <c r="AI3127" s="266"/>
      <c r="AJ3127" s="266"/>
      <c r="AK3127" s="266"/>
      <c r="AL3127" s="266"/>
      <c r="AM3127" s="290"/>
      <c r="AN3127" s="291" t="e">
        <f t="shared" si="847"/>
        <v>#DIV/0!</v>
      </c>
      <c r="AO3127" s="297"/>
    </row>
    <row r="3128" spans="1:41" s="219" customFormat="1" ht="15" customHeight="1" x14ac:dyDescent="0.15">
      <c r="A3128" s="235"/>
      <c r="B3128" s="236">
        <f t="shared" si="850"/>
        <v>0</v>
      </c>
      <c r="C3128" s="237">
        <f t="shared" si="850"/>
        <v>0</v>
      </c>
      <c r="D3128" s="238">
        <f>D3127+1</f>
        <v>5</v>
      </c>
      <c r="E3128" s="238"/>
      <c r="F3128" s="239"/>
      <c r="G3128" s="238"/>
      <c r="H3128" s="238"/>
      <c r="I3128" s="238"/>
      <c r="J3128" s="238"/>
      <c r="K3128" s="238"/>
      <c r="L3128" s="238"/>
      <c r="M3128" s="238"/>
      <c r="N3128" s="238"/>
      <c r="O3128" s="256">
        <f t="shared" si="846"/>
        <v>0</v>
      </c>
      <c r="P3128" s="323"/>
      <c r="Q3128" s="266"/>
      <c r="R3128" s="331"/>
      <c r="S3128" s="347"/>
      <c r="T3128" s="323"/>
      <c r="U3128" s="325"/>
      <c r="V3128" s="327"/>
      <c r="W3128" s="329"/>
      <c r="X3128" s="325"/>
      <c r="Y3128" s="331"/>
      <c r="Z3128" s="331"/>
      <c r="AA3128" s="331"/>
      <c r="AB3128" s="267"/>
      <c r="AC3128" s="267"/>
      <c r="AD3128" s="238">
        <f>AD3127</f>
        <v>0</v>
      </c>
      <c r="AE3128" s="279" t="e">
        <f>VLOOKUP(AD3128,分类参数表!$I$2:$J$10,2,FALSE)</f>
        <v>#N/A</v>
      </c>
      <c r="AF3128" s="280"/>
      <c r="AG3128" s="266"/>
      <c r="AH3128" s="266"/>
      <c r="AI3128" s="266"/>
      <c r="AJ3128" s="266"/>
      <c r="AK3128" s="266"/>
      <c r="AL3128" s="266"/>
      <c r="AM3128" s="290"/>
      <c r="AN3128" s="291" t="e">
        <f t="shared" si="847"/>
        <v>#DIV/0!</v>
      </c>
      <c r="AO3128" s="297"/>
    </row>
    <row r="3129" spans="1:41" s="220" customFormat="1" ht="15" customHeight="1" x14ac:dyDescent="0.15">
      <c r="A3129" s="241"/>
      <c r="B3129" s="242"/>
      <c r="C3129" s="243"/>
      <c r="D3129" s="244">
        <v>1</v>
      </c>
      <c r="E3129" s="245"/>
      <c r="F3129" s="245"/>
      <c r="G3129" s="244"/>
      <c r="H3129" s="246"/>
      <c r="I3129" s="246"/>
      <c r="J3129" s="244"/>
      <c r="K3129" s="245"/>
      <c r="L3129" s="244"/>
      <c r="M3129" s="244"/>
      <c r="N3129" s="244"/>
      <c r="O3129" s="257">
        <f t="shared" si="846"/>
        <v>0</v>
      </c>
      <c r="P3129" s="332">
        <f>SUM(O3129:O3133)</f>
        <v>0</v>
      </c>
      <c r="Q3129" s="269"/>
      <c r="R3129" s="318">
        <f>SUMPRODUCT(Q3129:Q3133+0)</f>
        <v>0</v>
      </c>
      <c r="S3129" s="334" t="e">
        <f>R3129/P3129</f>
        <v>#DIV/0!</v>
      </c>
      <c r="T3129" s="332" t="e">
        <f>LOOKUP(S3129,{0.4,0.45,0.5,0.55,0.6,0.65,0.7,0.75,0.8,0.85,0.9,0.95,1},{0.1,0.175,0.25,0.325,0.4,0.475,0.55,0.625,0.7,0.775,0.85,0.925,1})</f>
        <v>#DIV/0!</v>
      </c>
      <c r="U3129" s="320"/>
      <c r="V3129" s="344"/>
      <c r="W3129" s="342"/>
      <c r="X3129" s="320"/>
      <c r="Y3129" s="318">
        <f>R3129-(V3129/10)-X3129</f>
        <v>0</v>
      </c>
      <c r="Z3129" s="318" t="e">
        <f>Y3129*T3129*AE3129</f>
        <v>#DIV/0!</v>
      </c>
      <c r="AA3129" s="318" t="e">
        <f>U3129-V3129+Z3129</f>
        <v>#DIV/0!</v>
      </c>
      <c r="AB3129" s="270"/>
      <c r="AC3129" s="270"/>
      <c r="AD3129" s="281"/>
      <c r="AE3129" s="282" t="e">
        <f>VLOOKUP(AD3129,分类参数表!$I$2:$J$10,2,FALSE)</f>
        <v>#N/A</v>
      </c>
      <c r="AF3129" s="283"/>
      <c r="AG3129" s="269"/>
      <c r="AH3129" s="269"/>
      <c r="AI3129" s="269"/>
      <c r="AJ3129" s="269"/>
      <c r="AK3129" s="269"/>
      <c r="AL3129" s="269"/>
      <c r="AM3129" s="292"/>
      <c r="AN3129" s="293" t="e">
        <f t="shared" si="847"/>
        <v>#DIV/0!</v>
      </c>
      <c r="AO3129" s="298"/>
    </row>
    <row r="3130" spans="1:41" s="221" customFormat="1" ht="15" customHeight="1" x14ac:dyDescent="0.15">
      <c r="A3130" s="247"/>
      <c r="B3130" s="248">
        <f t="shared" ref="B3130:C3133" si="851">B3129</f>
        <v>0</v>
      </c>
      <c r="C3130" s="249">
        <f t="shared" si="851"/>
        <v>0</v>
      </c>
      <c r="D3130" s="250">
        <f>D3129+1</f>
        <v>2</v>
      </c>
      <c r="E3130" s="250"/>
      <c r="F3130" s="251"/>
      <c r="G3130" s="250"/>
      <c r="H3130" s="252"/>
      <c r="I3130" s="252"/>
      <c r="J3130" s="250"/>
      <c r="K3130" s="250"/>
      <c r="L3130" s="250"/>
      <c r="M3130" s="250"/>
      <c r="N3130" s="250"/>
      <c r="O3130" s="258">
        <f t="shared" si="846"/>
        <v>0</v>
      </c>
      <c r="P3130" s="333"/>
      <c r="Q3130" s="271"/>
      <c r="R3130" s="319"/>
      <c r="S3130" s="335"/>
      <c r="T3130" s="333"/>
      <c r="U3130" s="321"/>
      <c r="V3130" s="345"/>
      <c r="W3130" s="343"/>
      <c r="X3130" s="321"/>
      <c r="Y3130" s="319"/>
      <c r="Z3130" s="319"/>
      <c r="AA3130" s="319"/>
      <c r="AB3130" s="272"/>
      <c r="AC3130" s="272"/>
      <c r="AD3130" s="250">
        <f>AD3129</f>
        <v>0</v>
      </c>
      <c r="AE3130" s="284" t="e">
        <f>VLOOKUP(AD3130,分类参数表!$I$2:$J$10,2,FALSE)</f>
        <v>#N/A</v>
      </c>
      <c r="AF3130" s="285"/>
      <c r="AG3130" s="271"/>
      <c r="AH3130" s="271"/>
      <c r="AI3130" s="271"/>
      <c r="AJ3130" s="271"/>
      <c r="AK3130" s="271"/>
      <c r="AL3130" s="271"/>
      <c r="AM3130" s="294"/>
      <c r="AN3130" s="295" t="e">
        <f t="shared" si="847"/>
        <v>#DIV/0!</v>
      </c>
      <c r="AO3130" s="299"/>
    </row>
    <row r="3131" spans="1:41" s="221" customFormat="1" ht="15" customHeight="1" x14ac:dyDescent="0.15">
      <c r="A3131" s="247"/>
      <c r="B3131" s="248">
        <f t="shared" si="851"/>
        <v>0</v>
      </c>
      <c r="C3131" s="249">
        <f t="shared" si="851"/>
        <v>0</v>
      </c>
      <c r="D3131" s="250">
        <f>D3130+1</f>
        <v>3</v>
      </c>
      <c r="E3131" s="250"/>
      <c r="F3131" s="251"/>
      <c r="G3131" s="250"/>
      <c r="H3131" s="252"/>
      <c r="I3131" s="252"/>
      <c r="J3131" s="250"/>
      <c r="K3131" s="250"/>
      <c r="L3131" s="250"/>
      <c r="M3131" s="250"/>
      <c r="N3131" s="250"/>
      <c r="O3131" s="258">
        <f t="shared" si="846"/>
        <v>0</v>
      </c>
      <c r="P3131" s="333"/>
      <c r="Q3131" s="271"/>
      <c r="R3131" s="319"/>
      <c r="S3131" s="335"/>
      <c r="T3131" s="333"/>
      <c r="U3131" s="321"/>
      <c r="V3131" s="345"/>
      <c r="W3131" s="343"/>
      <c r="X3131" s="321"/>
      <c r="Y3131" s="319"/>
      <c r="Z3131" s="319"/>
      <c r="AA3131" s="319"/>
      <c r="AB3131" s="273"/>
      <c r="AC3131" s="273"/>
      <c r="AD3131" s="250">
        <f>AD3130</f>
        <v>0</v>
      </c>
      <c r="AE3131" s="284" t="e">
        <f>VLOOKUP(AD3131,分类参数表!$I$2:$J$10,2,FALSE)</f>
        <v>#N/A</v>
      </c>
      <c r="AF3131" s="285"/>
      <c r="AG3131" s="271"/>
      <c r="AH3131" s="271"/>
      <c r="AI3131" s="271"/>
      <c r="AJ3131" s="271"/>
      <c r="AK3131" s="271"/>
      <c r="AL3131" s="271"/>
      <c r="AM3131" s="294"/>
      <c r="AN3131" s="295" t="e">
        <f t="shared" si="847"/>
        <v>#DIV/0!</v>
      </c>
      <c r="AO3131" s="299"/>
    </row>
    <row r="3132" spans="1:41" s="221" customFormat="1" ht="15" customHeight="1" x14ac:dyDescent="0.15">
      <c r="A3132" s="247"/>
      <c r="B3132" s="248">
        <f t="shared" si="851"/>
        <v>0</v>
      </c>
      <c r="C3132" s="249">
        <f t="shared" si="851"/>
        <v>0</v>
      </c>
      <c r="D3132" s="250">
        <f>D3131+1</f>
        <v>4</v>
      </c>
      <c r="E3132" s="250"/>
      <c r="F3132" s="251"/>
      <c r="G3132" s="250"/>
      <c r="H3132" s="250"/>
      <c r="I3132" s="250"/>
      <c r="J3132" s="250"/>
      <c r="K3132" s="250"/>
      <c r="L3132" s="250"/>
      <c r="M3132" s="250"/>
      <c r="N3132" s="250"/>
      <c r="O3132" s="258">
        <f t="shared" si="846"/>
        <v>0</v>
      </c>
      <c r="P3132" s="333"/>
      <c r="Q3132" s="271"/>
      <c r="R3132" s="319"/>
      <c r="S3132" s="335"/>
      <c r="T3132" s="333"/>
      <c r="U3132" s="321"/>
      <c r="V3132" s="345"/>
      <c r="W3132" s="343"/>
      <c r="X3132" s="321"/>
      <c r="Y3132" s="319"/>
      <c r="Z3132" s="319"/>
      <c r="AA3132" s="319"/>
      <c r="AB3132" s="272"/>
      <c r="AC3132" s="272"/>
      <c r="AD3132" s="250">
        <f>AD3131</f>
        <v>0</v>
      </c>
      <c r="AE3132" s="284" t="e">
        <f>VLOOKUP(AD3132,分类参数表!$I$2:$J$10,2,FALSE)</f>
        <v>#N/A</v>
      </c>
      <c r="AF3132" s="285"/>
      <c r="AG3132" s="271"/>
      <c r="AH3132" s="271"/>
      <c r="AI3132" s="271"/>
      <c r="AJ3132" s="271"/>
      <c r="AK3132" s="271"/>
      <c r="AL3132" s="271"/>
      <c r="AM3132" s="294"/>
      <c r="AN3132" s="295" t="e">
        <f t="shared" si="847"/>
        <v>#DIV/0!</v>
      </c>
      <c r="AO3132" s="299"/>
    </row>
    <row r="3133" spans="1:41" s="221" customFormat="1" ht="15" customHeight="1" x14ac:dyDescent="0.15">
      <c r="A3133" s="247"/>
      <c r="B3133" s="248">
        <f t="shared" si="851"/>
        <v>0</v>
      </c>
      <c r="C3133" s="249">
        <f t="shared" si="851"/>
        <v>0</v>
      </c>
      <c r="D3133" s="250">
        <f>D3132+1</f>
        <v>5</v>
      </c>
      <c r="E3133" s="250"/>
      <c r="F3133" s="251"/>
      <c r="G3133" s="250"/>
      <c r="H3133" s="250"/>
      <c r="I3133" s="250"/>
      <c r="J3133" s="250"/>
      <c r="K3133" s="250"/>
      <c r="L3133" s="250"/>
      <c r="M3133" s="250"/>
      <c r="N3133" s="250"/>
      <c r="O3133" s="258">
        <f t="shared" si="846"/>
        <v>0</v>
      </c>
      <c r="P3133" s="333"/>
      <c r="Q3133" s="271"/>
      <c r="R3133" s="319"/>
      <c r="S3133" s="335"/>
      <c r="T3133" s="333"/>
      <c r="U3133" s="321"/>
      <c r="V3133" s="345"/>
      <c r="W3133" s="343"/>
      <c r="X3133" s="321"/>
      <c r="Y3133" s="319"/>
      <c r="Z3133" s="319"/>
      <c r="AA3133" s="319"/>
      <c r="AB3133" s="272"/>
      <c r="AC3133" s="272"/>
      <c r="AD3133" s="250">
        <f>AD3132</f>
        <v>0</v>
      </c>
      <c r="AE3133" s="284" t="e">
        <f>VLOOKUP(AD3133,分类参数表!$I$2:$J$10,2,FALSE)</f>
        <v>#N/A</v>
      </c>
      <c r="AF3133" s="285"/>
      <c r="AG3133" s="271"/>
      <c r="AH3133" s="271"/>
      <c r="AI3133" s="271"/>
      <c r="AJ3133" s="271"/>
      <c r="AK3133" s="271"/>
      <c r="AL3133" s="271"/>
      <c r="AM3133" s="294"/>
      <c r="AN3133" s="295" t="e">
        <f t="shared" si="847"/>
        <v>#DIV/0!</v>
      </c>
      <c r="AO3133" s="299"/>
    </row>
    <row r="3134" spans="1:41" s="218" customFormat="1" ht="15" customHeight="1" x14ac:dyDescent="0.15">
      <c r="A3134" s="229"/>
      <c r="B3134" s="230"/>
      <c r="C3134" s="231"/>
      <c r="D3134" s="232">
        <v>1</v>
      </c>
      <c r="E3134" s="233"/>
      <c r="F3134" s="233"/>
      <c r="G3134" s="232"/>
      <c r="H3134" s="234"/>
      <c r="I3134" s="234"/>
      <c r="J3134" s="232"/>
      <c r="K3134" s="233"/>
      <c r="L3134" s="232"/>
      <c r="M3134" s="232"/>
      <c r="N3134" s="232"/>
      <c r="O3134" s="255">
        <f t="shared" si="846"/>
        <v>0</v>
      </c>
      <c r="P3134" s="322">
        <f>SUM(O3134:O3138)</f>
        <v>0</v>
      </c>
      <c r="Q3134" s="264"/>
      <c r="R3134" s="330">
        <f>SUMPRODUCT(Q3134:Q3138+0)</f>
        <v>0</v>
      </c>
      <c r="S3134" s="346" t="e">
        <f>R3134/P3134</f>
        <v>#DIV/0!</v>
      </c>
      <c r="T3134" s="322" t="e">
        <f>LOOKUP(S3134,{0.4,0.45,0.5,0.55,0.6,0.65,0.7,0.75,0.8,0.85,0.9,0.95,1},{0.1,0.175,0.25,0.325,0.4,0.475,0.55,0.625,0.7,0.775,0.85,0.925,1})</f>
        <v>#DIV/0!</v>
      </c>
      <c r="U3134" s="324"/>
      <c r="V3134" s="326"/>
      <c r="W3134" s="328"/>
      <c r="X3134" s="324"/>
      <c r="Y3134" s="330">
        <f>R3134-(V3134/10)-X3134</f>
        <v>0</v>
      </c>
      <c r="Z3134" s="330" t="e">
        <f>Y3134*T3134*AE3134</f>
        <v>#DIV/0!</v>
      </c>
      <c r="AA3134" s="330" t="e">
        <f>U3134-V3134+Z3134</f>
        <v>#DIV/0!</v>
      </c>
      <c r="AB3134" s="265"/>
      <c r="AC3134" s="265"/>
      <c r="AD3134" s="276"/>
      <c r="AE3134" s="277" t="e">
        <f>VLOOKUP(AD3134,分类参数表!$I$2:$J$10,2,FALSE)</f>
        <v>#N/A</v>
      </c>
      <c r="AF3134" s="278"/>
      <c r="AG3134" s="264"/>
      <c r="AH3134" s="264"/>
      <c r="AI3134" s="264"/>
      <c r="AJ3134" s="264"/>
      <c r="AK3134" s="264"/>
      <c r="AL3134" s="264"/>
      <c r="AM3134" s="288"/>
      <c r="AN3134" s="289" t="e">
        <f t="shared" si="847"/>
        <v>#DIV/0!</v>
      </c>
      <c r="AO3134" s="296"/>
    </row>
    <row r="3135" spans="1:41" s="219" customFormat="1" ht="15" customHeight="1" x14ac:dyDescent="0.15">
      <c r="A3135" s="235"/>
      <c r="B3135" s="236">
        <f t="shared" ref="B3135:C3138" si="852">B3134</f>
        <v>0</v>
      </c>
      <c r="C3135" s="237">
        <f t="shared" si="852"/>
        <v>0</v>
      </c>
      <c r="D3135" s="238">
        <f>D3134+1</f>
        <v>2</v>
      </c>
      <c r="E3135" s="238"/>
      <c r="F3135" s="239"/>
      <c r="G3135" s="238"/>
      <c r="H3135" s="240"/>
      <c r="I3135" s="240"/>
      <c r="J3135" s="238"/>
      <c r="K3135" s="238"/>
      <c r="L3135" s="238"/>
      <c r="M3135" s="238"/>
      <c r="N3135" s="238"/>
      <c r="O3135" s="256">
        <f t="shared" si="846"/>
        <v>0</v>
      </c>
      <c r="P3135" s="323"/>
      <c r="Q3135" s="266"/>
      <c r="R3135" s="331"/>
      <c r="S3135" s="347"/>
      <c r="T3135" s="323"/>
      <c r="U3135" s="325"/>
      <c r="V3135" s="327"/>
      <c r="W3135" s="329"/>
      <c r="X3135" s="325"/>
      <c r="Y3135" s="331"/>
      <c r="Z3135" s="331"/>
      <c r="AA3135" s="331"/>
      <c r="AB3135" s="267"/>
      <c r="AC3135" s="267"/>
      <c r="AD3135" s="238">
        <f>AD3134</f>
        <v>0</v>
      </c>
      <c r="AE3135" s="279" t="e">
        <f>VLOOKUP(AD3135,分类参数表!$I$2:$J$10,2,FALSE)</f>
        <v>#N/A</v>
      </c>
      <c r="AF3135" s="280"/>
      <c r="AG3135" s="266"/>
      <c r="AH3135" s="266"/>
      <c r="AI3135" s="266"/>
      <c r="AJ3135" s="266"/>
      <c r="AK3135" s="266"/>
      <c r="AL3135" s="266"/>
      <c r="AM3135" s="290"/>
      <c r="AN3135" s="291" t="e">
        <f t="shared" si="847"/>
        <v>#DIV/0!</v>
      </c>
      <c r="AO3135" s="297"/>
    </row>
    <row r="3136" spans="1:41" s="219" customFormat="1" ht="15" customHeight="1" x14ac:dyDescent="0.15">
      <c r="A3136" s="235"/>
      <c r="B3136" s="236">
        <f t="shared" si="852"/>
        <v>0</v>
      </c>
      <c r="C3136" s="237">
        <f t="shared" si="852"/>
        <v>0</v>
      </c>
      <c r="D3136" s="238">
        <f>D3135+1</f>
        <v>3</v>
      </c>
      <c r="E3136" s="238"/>
      <c r="F3136" s="239"/>
      <c r="G3136" s="238"/>
      <c r="H3136" s="240"/>
      <c r="I3136" s="240"/>
      <c r="J3136" s="238"/>
      <c r="K3136" s="238"/>
      <c r="L3136" s="238"/>
      <c r="M3136" s="238"/>
      <c r="N3136" s="238"/>
      <c r="O3136" s="256">
        <f t="shared" si="846"/>
        <v>0</v>
      </c>
      <c r="P3136" s="323"/>
      <c r="Q3136" s="266"/>
      <c r="R3136" s="331"/>
      <c r="S3136" s="347"/>
      <c r="T3136" s="323"/>
      <c r="U3136" s="325"/>
      <c r="V3136" s="327"/>
      <c r="W3136" s="329"/>
      <c r="X3136" s="325"/>
      <c r="Y3136" s="331"/>
      <c r="Z3136" s="331"/>
      <c r="AA3136" s="331"/>
      <c r="AB3136" s="268"/>
      <c r="AC3136" s="268"/>
      <c r="AD3136" s="238">
        <f>AD3135</f>
        <v>0</v>
      </c>
      <c r="AE3136" s="279" t="e">
        <f>VLOOKUP(AD3136,分类参数表!$I$2:$J$10,2,FALSE)</f>
        <v>#N/A</v>
      </c>
      <c r="AF3136" s="280"/>
      <c r="AG3136" s="266"/>
      <c r="AH3136" s="266"/>
      <c r="AI3136" s="266"/>
      <c r="AJ3136" s="266"/>
      <c r="AK3136" s="266"/>
      <c r="AL3136" s="266"/>
      <c r="AM3136" s="290"/>
      <c r="AN3136" s="291" t="e">
        <f t="shared" si="847"/>
        <v>#DIV/0!</v>
      </c>
      <c r="AO3136" s="297"/>
    </row>
    <row r="3137" spans="1:41" s="219" customFormat="1" ht="15" customHeight="1" x14ac:dyDescent="0.15">
      <c r="A3137" s="235"/>
      <c r="B3137" s="236">
        <f t="shared" si="852"/>
        <v>0</v>
      </c>
      <c r="C3137" s="237">
        <f t="shared" si="852"/>
        <v>0</v>
      </c>
      <c r="D3137" s="238">
        <f>D3136+1</f>
        <v>4</v>
      </c>
      <c r="E3137" s="238"/>
      <c r="F3137" s="239"/>
      <c r="G3137" s="238"/>
      <c r="H3137" s="238"/>
      <c r="I3137" s="238"/>
      <c r="J3137" s="238"/>
      <c r="K3137" s="238"/>
      <c r="L3137" s="238"/>
      <c r="M3137" s="238"/>
      <c r="N3137" s="238"/>
      <c r="O3137" s="256">
        <f t="shared" si="846"/>
        <v>0</v>
      </c>
      <c r="P3137" s="323"/>
      <c r="Q3137" s="266"/>
      <c r="R3137" s="331"/>
      <c r="S3137" s="347"/>
      <c r="T3137" s="323"/>
      <c r="U3137" s="325"/>
      <c r="V3137" s="327"/>
      <c r="W3137" s="329"/>
      <c r="X3137" s="325"/>
      <c r="Y3137" s="331"/>
      <c r="Z3137" s="331"/>
      <c r="AA3137" s="331"/>
      <c r="AB3137" s="267"/>
      <c r="AC3137" s="267"/>
      <c r="AD3137" s="238">
        <f>AD3136</f>
        <v>0</v>
      </c>
      <c r="AE3137" s="279" t="e">
        <f>VLOOKUP(AD3137,分类参数表!$I$2:$J$10,2,FALSE)</f>
        <v>#N/A</v>
      </c>
      <c r="AF3137" s="280"/>
      <c r="AG3137" s="266"/>
      <c r="AH3137" s="266"/>
      <c r="AI3137" s="266"/>
      <c r="AJ3137" s="266"/>
      <c r="AK3137" s="266"/>
      <c r="AL3137" s="266"/>
      <c r="AM3137" s="290"/>
      <c r="AN3137" s="291" t="e">
        <f t="shared" si="847"/>
        <v>#DIV/0!</v>
      </c>
      <c r="AO3137" s="297"/>
    </row>
    <row r="3138" spans="1:41" s="219" customFormat="1" ht="15" customHeight="1" x14ac:dyDescent="0.15">
      <c r="A3138" s="235"/>
      <c r="B3138" s="236">
        <f t="shared" si="852"/>
        <v>0</v>
      </c>
      <c r="C3138" s="237">
        <f t="shared" si="852"/>
        <v>0</v>
      </c>
      <c r="D3138" s="238">
        <f>D3137+1</f>
        <v>5</v>
      </c>
      <c r="E3138" s="238"/>
      <c r="F3138" s="239"/>
      <c r="G3138" s="238"/>
      <c r="H3138" s="238"/>
      <c r="I3138" s="238"/>
      <c r="J3138" s="238"/>
      <c r="K3138" s="238"/>
      <c r="L3138" s="238"/>
      <c r="M3138" s="238"/>
      <c r="N3138" s="238"/>
      <c r="O3138" s="256">
        <f t="shared" si="846"/>
        <v>0</v>
      </c>
      <c r="P3138" s="323"/>
      <c r="Q3138" s="266"/>
      <c r="R3138" s="331"/>
      <c r="S3138" s="347"/>
      <c r="T3138" s="323"/>
      <c r="U3138" s="325"/>
      <c r="V3138" s="327"/>
      <c r="W3138" s="329"/>
      <c r="X3138" s="325"/>
      <c r="Y3138" s="331"/>
      <c r="Z3138" s="331"/>
      <c r="AA3138" s="331"/>
      <c r="AB3138" s="267"/>
      <c r="AC3138" s="267"/>
      <c r="AD3138" s="238">
        <f>AD3137</f>
        <v>0</v>
      </c>
      <c r="AE3138" s="279" t="e">
        <f>VLOOKUP(AD3138,分类参数表!$I$2:$J$10,2,FALSE)</f>
        <v>#N/A</v>
      </c>
      <c r="AF3138" s="280"/>
      <c r="AG3138" s="266"/>
      <c r="AH3138" s="266"/>
      <c r="AI3138" s="266"/>
      <c r="AJ3138" s="266"/>
      <c r="AK3138" s="266"/>
      <c r="AL3138" s="266"/>
      <c r="AM3138" s="290"/>
      <c r="AN3138" s="291" t="e">
        <f t="shared" si="847"/>
        <v>#DIV/0!</v>
      </c>
      <c r="AO3138" s="297"/>
    </row>
    <row r="3139" spans="1:41" x14ac:dyDescent="0.15">
      <c r="A3139" s="253"/>
      <c r="B3139" s="38"/>
      <c r="C3139" s="37"/>
      <c r="D3139" s="38"/>
      <c r="E3139" s="38"/>
      <c r="F3139" s="38"/>
      <c r="G3139" s="38"/>
      <c r="H3139" s="38"/>
      <c r="I3139" s="38"/>
      <c r="J3139" s="38"/>
      <c r="K3139" s="38"/>
      <c r="L3139" s="38"/>
      <c r="M3139" s="38"/>
      <c r="N3139" s="38"/>
      <c r="O3139" s="38"/>
      <c r="P3139" s="38"/>
      <c r="Q3139" s="67"/>
      <c r="R3139" s="38"/>
      <c r="S3139" s="38"/>
      <c r="T3139" s="38"/>
      <c r="U3139" s="38"/>
      <c r="V3139" s="68"/>
      <c r="W3139" s="67"/>
      <c r="X3139" s="38"/>
      <c r="Y3139" s="68"/>
      <c r="Z3139" s="68"/>
      <c r="AA3139" s="68"/>
      <c r="AB3139" s="68"/>
      <c r="AC3139" s="68"/>
      <c r="AD3139" s="38"/>
      <c r="AE3139" s="286"/>
      <c r="AF3139" s="38"/>
      <c r="AG3139" s="38"/>
      <c r="AH3139" s="38"/>
      <c r="AI3139" s="38"/>
      <c r="AJ3139" s="38"/>
      <c r="AK3139" s="38"/>
      <c r="AL3139" s="38"/>
      <c r="AM3139" s="68"/>
      <c r="AN3139" s="90"/>
      <c r="AO3139" s="98"/>
    </row>
    <row r="3140" spans="1:41" s="218" customFormat="1" ht="15" customHeight="1" x14ac:dyDescent="0.15">
      <c r="A3140" s="229"/>
      <c r="B3140" s="230"/>
      <c r="C3140" s="231"/>
      <c r="D3140" s="232">
        <v>1</v>
      </c>
      <c r="E3140" s="233"/>
      <c r="F3140" s="233"/>
      <c r="G3140" s="232"/>
      <c r="H3140" s="234"/>
      <c r="I3140" s="234"/>
      <c r="J3140" s="232"/>
      <c r="K3140" s="233"/>
      <c r="L3140" s="232"/>
      <c r="M3140" s="232"/>
      <c r="N3140" s="232"/>
      <c r="O3140" s="255">
        <f t="shared" ref="O3140:O3164" si="853">N3140*M3140</f>
        <v>0</v>
      </c>
      <c r="P3140" s="322">
        <f>SUM(O3140:O3144)</f>
        <v>0</v>
      </c>
      <c r="Q3140" s="264"/>
      <c r="R3140" s="330">
        <f>SUMPRODUCT(Q3140:Q3144+0)</f>
        <v>0</v>
      </c>
      <c r="S3140" s="346" t="e">
        <f>R3140/P3140</f>
        <v>#DIV/0!</v>
      </c>
      <c r="T3140" s="322" t="e">
        <f>LOOKUP(S3140,{0.4,0.45,0.5,0.55,0.6,0.65,0.7,0.75,0.8,0.85,0.9,0.95,1},{0.1,0.175,0.25,0.325,0.4,0.475,0.55,0.625,0.7,0.775,0.85,0.925,1})</f>
        <v>#DIV/0!</v>
      </c>
      <c r="U3140" s="324"/>
      <c r="V3140" s="326"/>
      <c r="W3140" s="328"/>
      <c r="X3140" s="324"/>
      <c r="Y3140" s="330">
        <f>R3140-(V3140/10)-X3140</f>
        <v>0</v>
      </c>
      <c r="Z3140" s="330" t="e">
        <f>Y3140*T3140*AE3140</f>
        <v>#DIV/0!</v>
      </c>
      <c r="AA3140" s="330" t="e">
        <f>U3140-V3140+Z3140</f>
        <v>#DIV/0!</v>
      </c>
      <c r="AB3140" s="265"/>
      <c r="AC3140" s="265"/>
      <c r="AD3140" s="276"/>
      <c r="AE3140" s="277" t="e">
        <f>VLOOKUP(AD3140,分类参数表!$I$2:$J$10,2,FALSE)</f>
        <v>#N/A</v>
      </c>
      <c r="AF3140" s="278"/>
      <c r="AG3140" s="264"/>
      <c r="AH3140" s="264"/>
      <c r="AI3140" s="264"/>
      <c r="AJ3140" s="264"/>
      <c r="AK3140" s="264"/>
      <c r="AL3140" s="264"/>
      <c r="AM3140" s="288"/>
      <c r="AN3140" s="289" t="e">
        <f t="shared" ref="AN3140:AN3164" si="854">(Q3140-AM3140)/M3140/N3140</f>
        <v>#DIV/0!</v>
      </c>
      <c r="AO3140" s="296"/>
    </row>
    <row r="3141" spans="1:41" s="219" customFormat="1" ht="15" customHeight="1" x14ac:dyDescent="0.15">
      <c r="A3141" s="235"/>
      <c r="B3141" s="236">
        <f t="shared" ref="B3141:C3144" si="855">B3140</f>
        <v>0</v>
      </c>
      <c r="C3141" s="237">
        <f t="shared" si="855"/>
        <v>0</v>
      </c>
      <c r="D3141" s="238">
        <f>D3140+1</f>
        <v>2</v>
      </c>
      <c r="E3141" s="238"/>
      <c r="F3141" s="239"/>
      <c r="G3141" s="238"/>
      <c r="H3141" s="240"/>
      <c r="I3141" s="240"/>
      <c r="J3141" s="238"/>
      <c r="K3141" s="238"/>
      <c r="L3141" s="238"/>
      <c r="M3141" s="238"/>
      <c r="N3141" s="238"/>
      <c r="O3141" s="256">
        <f t="shared" si="853"/>
        <v>0</v>
      </c>
      <c r="P3141" s="323"/>
      <c r="Q3141" s="266"/>
      <c r="R3141" s="331"/>
      <c r="S3141" s="347"/>
      <c r="T3141" s="323"/>
      <c r="U3141" s="325"/>
      <c r="V3141" s="327"/>
      <c r="W3141" s="329"/>
      <c r="X3141" s="325"/>
      <c r="Y3141" s="331"/>
      <c r="Z3141" s="331"/>
      <c r="AA3141" s="331"/>
      <c r="AB3141" s="267"/>
      <c r="AC3141" s="267"/>
      <c r="AD3141" s="238">
        <f>AD3140</f>
        <v>0</v>
      </c>
      <c r="AE3141" s="279" t="e">
        <f>VLOOKUP(AD3141,分类参数表!$I$2:$J$10,2,FALSE)</f>
        <v>#N/A</v>
      </c>
      <c r="AF3141" s="280"/>
      <c r="AG3141" s="266"/>
      <c r="AH3141" s="266"/>
      <c r="AI3141" s="266"/>
      <c r="AJ3141" s="266"/>
      <c r="AK3141" s="266"/>
      <c r="AL3141" s="266"/>
      <c r="AM3141" s="290"/>
      <c r="AN3141" s="291" t="e">
        <f t="shared" si="854"/>
        <v>#DIV/0!</v>
      </c>
      <c r="AO3141" s="297"/>
    </row>
    <row r="3142" spans="1:41" s="219" customFormat="1" ht="15" customHeight="1" x14ac:dyDescent="0.15">
      <c r="A3142" s="235"/>
      <c r="B3142" s="236">
        <f t="shared" si="855"/>
        <v>0</v>
      </c>
      <c r="C3142" s="237">
        <f t="shared" si="855"/>
        <v>0</v>
      </c>
      <c r="D3142" s="238">
        <f>D3141+1</f>
        <v>3</v>
      </c>
      <c r="E3142" s="238"/>
      <c r="F3142" s="239"/>
      <c r="G3142" s="238"/>
      <c r="H3142" s="240"/>
      <c r="I3142" s="240"/>
      <c r="J3142" s="238"/>
      <c r="K3142" s="238"/>
      <c r="L3142" s="238"/>
      <c r="M3142" s="238"/>
      <c r="N3142" s="238"/>
      <c r="O3142" s="256">
        <f t="shared" si="853"/>
        <v>0</v>
      </c>
      <c r="P3142" s="323"/>
      <c r="Q3142" s="266"/>
      <c r="R3142" s="331"/>
      <c r="S3142" s="347"/>
      <c r="T3142" s="323"/>
      <c r="U3142" s="325"/>
      <c r="V3142" s="327"/>
      <c r="W3142" s="329"/>
      <c r="X3142" s="325"/>
      <c r="Y3142" s="331"/>
      <c r="Z3142" s="331"/>
      <c r="AA3142" s="331"/>
      <c r="AB3142" s="268"/>
      <c r="AC3142" s="268"/>
      <c r="AD3142" s="238">
        <f>AD3141</f>
        <v>0</v>
      </c>
      <c r="AE3142" s="279" t="e">
        <f>VLOOKUP(AD3142,分类参数表!$I$2:$J$10,2,FALSE)</f>
        <v>#N/A</v>
      </c>
      <c r="AF3142" s="280"/>
      <c r="AG3142" s="266"/>
      <c r="AH3142" s="266"/>
      <c r="AI3142" s="266"/>
      <c r="AJ3142" s="266"/>
      <c r="AK3142" s="266"/>
      <c r="AL3142" s="266"/>
      <c r="AM3142" s="290"/>
      <c r="AN3142" s="291" t="e">
        <f t="shared" si="854"/>
        <v>#DIV/0!</v>
      </c>
      <c r="AO3142" s="297"/>
    </row>
    <row r="3143" spans="1:41" s="219" customFormat="1" ht="15" customHeight="1" x14ac:dyDescent="0.15">
      <c r="A3143" s="235"/>
      <c r="B3143" s="236">
        <f t="shared" si="855"/>
        <v>0</v>
      </c>
      <c r="C3143" s="237">
        <f t="shared" si="855"/>
        <v>0</v>
      </c>
      <c r="D3143" s="238">
        <f>D3142+1</f>
        <v>4</v>
      </c>
      <c r="E3143" s="238"/>
      <c r="F3143" s="239"/>
      <c r="G3143" s="238"/>
      <c r="H3143" s="238"/>
      <c r="I3143" s="238"/>
      <c r="J3143" s="238"/>
      <c r="K3143" s="238"/>
      <c r="L3143" s="238"/>
      <c r="M3143" s="238"/>
      <c r="N3143" s="238"/>
      <c r="O3143" s="256">
        <f t="shared" si="853"/>
        <v>0</v>
      </c>
      <c r="P3143" s="323"/>
      <c r="Q3143" s="266"/>
      <c r="R3143" s="331"/>
      <c r="S3143" s="347"/>
      <c r="T3143" s="323"/>
      <c r="U3143" s="325"/>
      <c r="V3143" s="327"/>
      <c r="W3143" s="329"/>
      <c r="X3143" s="325"/>
      <c r="Y3143" s="331"/>
      <c r="Z3143" s="331"/>
      <c r="AA3143" s="331"/>
      <c r="AB3143" s="267"/>
      <c r="AC3143" s="267"/>
      <c r="AD3143" s="238">
        <f>AD3142</f>
        <v>0</v>
      </c>
      <c r="AE3143" s="279" t="e">
        <f>VLOOKUP(AD3143,分类参数表!$I$2:$J$10,2,FALSE)</f>
        <v>#N/A</v>
      </c>
      <c r="AF3143" s="280"/>
      <c r="AG3143" s="266"/>
      <c r="AH3143" s="266"/>
      <c r="AI3143" s="266"/>
      <c r="AJ3143" s="266"/>
      <c r="AK3143" s="266"/>
      <c r="AL3143" s="266"/>
      <c r="AM3143" s="290"/>
      <c r="AN3143" s="291" t="e">
        <f t="shared" si="854"/>
        <v>#DIV/0!</v>
      </c>
      <c r="AO3143" s="297"/>
    </row>
    <row r="3144" spans="1:41" s="219" customFormat="1" ht="15" customHeight="1" x14ac:dyDescent="0.15">
      <c r="A3144" s="235"/>
      <c r="B3144" s="236">
        <f t="shared" si="855"/>
        <v>0</v>
      </c>
      <c r="C3144" s="237">
        <f t="shared" si="855"/>
        <v>0</v>
      </c>
      <c r="D3144" s="238">
        <f>D3143+1</f>
        <v>5</v>
      </c>
      <c r="E3144" s="238"/>
      <c r="F3144" s="239"/>
      <c r="G3144" s="238"/>
      <c r="H3144" s="238"/>
      <c r="I3144" s="238"/>
      <c r="J3144" s="238"/>
      <c r="K3144" s="238"/>
      <c r="L3144" s="238"/>
      <c r="M3144" s="238"/>
      <c r="N3144" s="238"/>
      <c r="O3144" s="256">
        <f t="shared" si="853"/>
        <v>0</v>
      </c>
      <c r="P3144" s="323"/>
      <c r="Q3144" s="266"/>
      <c r="R3144" s="331"/>
      <c r="S3144" s="347"/>
      <c r="T3144" s="323"/>
      <c r="U3144" s="325"/>
      <c r="V3144" s="327"/>
      <c r="W3144" s="329"/>
      <c r="X3144" s="325"/>
      <c r="Y3144" s="331"/>
      <c r="Z3144" s="331"/>
      <c r="AA3144" s="331"/>
      <c r="AB3144" s="267"/>
      <c r="AC3144" s="267"/>
      <c r="AD3144" s="238">
        <f>AD3143</f>
        <v>0</v>
      </c>
      <c r="AE3144" s="279" t="e">
        <f>VLOOKUP(AD3144,分类参数表!$I$2:$J$10,2,FALSE)</f>
        <v>#N/A</v>
      </c>
      <c r="AF3144" s="280"/>
      <c r="AG3144" s="266"/>
      <c r="AH3144" s="266"/>
      <c r="AI3144" s="266"/>
      <c r="AJ3144" s="266"/>
      <c r="AK3144" s="266"/>
      <c r="AL3144" s="266"/>
      <c r="AM3144" s="290"/>
      <c r="AN3144" s="291" t="e">
        <f t="shared" si="854"/>
        <v>#DIV/0!</v>
      </c>
      <c r="AO3144" s="297"/>
    </row>
    <row r="3145" spans="1:41" s="220" customFormat="1" ht="15" customHeight="1" x14ac:dyDescent="0.15">
      <c r="A3145" s="241"/>
      <c r="B3145" s="242"/>
      <c r="C3145" s="243"/>
      <c r="D3145" s="244">
        <v>1</v>
      </c>
      <c r="E3145" s="245"/>
      <c r="F3145" s="245"/>
      <c r="G3145" s="244"/>
      <c r="H3145" s="246"/>
      <c r="I3145" s="246"/>
      <c r="J3145" s="244"/>
      <c r="K3145" s="245"/>
      <c r="L3145" s="244"/>
      <c r="M3145" s="244"/>
      <c r="N3145" s="244"/>
      <c r="O3145" s="257">
        <f t="shared" si="853"/>
        <v>0</v>
      </c>
      <c r="P3145" s="332">
        <f>SUM(O3145:O3149)</f>
        <v>0</v>
      </c>
      <c r="Q3145" s="269"/>
      <c r="R3145" s="318">
        <f>SUMPRODUCT(Q3145:Q3149+0)</f>
        <v>0</v>
      </c>
      <c r="S3145" s="334" t="e">
        <f>R3145/P3145</f>
        <v>#DIV/0!</v>
      </c>
      <c r="T3145" s="332" t="e">
        <f>LOOKUP(S3145,{0.4,0.45,0.5,0.55,0.6,0.65,0.7,0.75,0.8,0.85,0.9,0.95,1},{0.1,0.175,0.25,0.325,0.4,0.475,0.55,0.625,0.7,0.775,0.85,0.925,1})</f>
        <v>#DIV/0!</v>
      </c>
      <c r="U3145" s="320"/>
      <c r="V3145" s="344"/>
      <c r="W3145" s="342"/>
      <c r="X3145" s="320"/>
      <c r="Y3145" s="318">
        <f>R3145-(V3145/10)-X3145</f>
        <v>0</v>
      </c>
      <c r="Z3145" s="318" t="e">
        <f>Y3145*T3145*AE3145</f>
        <v>#DIV/0!</v>
      </c>
      <c r="AA3145" s="318" t="e">
        <f>U3145-V3145+Z3145</f>
        <v>#DIV/0!</v>
      </c>
      <c r="AB3145" s="270"/>
      <c r="AC3145" s="270"/>
      <c r="AD3145" s="281"/>
      <c r="AE3145" s="282" t="e">
        <f>VLOOKUP(AD3145,分类参数表!$I$2:$J$10,2,FALSE)</f>
        <v>#N/A</v>
      </c>
      <c r="AF3145" s="283"/>
      <c r="AG3145" s="269"/>
      <c r="AH3145" s="269"/>
      <c r="AI3145" s="269"/>
      <c r="AJ3145" s="269"/>
      <c r="AK3145" s="269"/>
      <c r="AL3145" s="269"/>
      <c r="AM3145" s="292"/>
      <c r="AN3145" s="293" t="e">
        <f t="shared" si="854"/>
        <v>#DIV/0!</v>
      </c>
      <c r="AO3145" s="298"/>
    </row>
    <row r="3146" spans="1:41" s="221" customFormat="1" ht="15" customHeight="1" x14ac:dyDescent="0.15">
      <c r="A3146" s="247"/>
      <c r="B3146" s="248">
        <f t="shared" ref="B3146:C3149" si="856">B3145</f>
        <v>0</v>
      </c>
      <c r="C3146" s="249">
        <f t="shared" si="856"/>
        <v>0</v>
      </c>
      <c r="D3146" s="250">
        <f>D3145+1</f>
        <v>2</v>
      </c>
      <c r="E3146" s="250"/>
      <c r="F3146" s="251"/>
      <c r="G3146" s="250"/>
      <c r="H3146" s="252"/>
      <c r="I3146" s="252"/>
      <c r="J3146" s="250"/>
      <c r="K3146" s="250"/>
      <c r="L3146" s="250"/>
      <c r="M3146" s="250"/>
      <c r="N3146" s="250"/>
      <c r="O3146" s="258">
        <f t="shared" si="853"/>
        <v>0</v>
      </c>
      <c r="P3146" s="333"/>
      <c r="Q3146" s="271"/>
      <c r="R3146" s="319"/>
      <c r="S3146" s="335"/>
      <c r="T3146" s="333"/>
      <c r="U3146" s="321"/>
      <c r="V3146" s="345"/>
      <c r="W3146" s="343"/>
      <c r="X3146" s="321"/>
      <c r="Y3146" s="319"/>
      <c r="Z3146" s="319"/>
      <c r="AA3146" s="319"/>
      <c r="AB3146" s="272"/>
      <c r="AC3146" s="272"/>
      <c r="AD3146" s="250">
        <f>AD3145</f>
        <v>0</v>
      </c>
      <c r="AE3146" s="284" t="e">
        <f>VLOOKUP(AD3146,分类参数表!$I$2:$J$10,2,FALSE)</f>
        <v>#N/A</v>
      </c>
      <c r="AF3146" s="285"/>
      <c r="AG3146" s="271"/>
      <c r="AH3146" s="271"/>
      <c r="AI3146" s="271"/>
      <c r="AJ3146" s="271"/>
      <c r="AK3146" s="271"/>
      <c r="AL3146" s="271"/>
      <c r="AM3146" s="294"/>
      <c r="AN3146" s="295" t="e">
        <f t="shared" si="854"/>
        <v>#DIV/0!</v>
      </c>
      <c r="AO3146" s="299"/>
    </row>
    <row r="3147" spans="1:41" s="221" customFormat="1" ht="15" customHeight="1" x14ac:dyDescent="0.15">
      <c r="A3147" s="247"/>
      <c r="B3147" s="248">
        <f t="shared" si="856"/>
        <v>0</v>
      </c>
      <c r="C3147" s="249">
        <f t="shared" si="856"/>
        <v>0</v>
      </c>
      <c r="D3147" s="250">
        <f>D3146+1</f>
        <v>3</v>
      </c>
      <c r="E3147" s="250"/>
      <c r="F3147" s="251"/>
      <c r="G3147" s="250"/>
      <c r="H3147" s="252"/>
      <c r="I3147" s="252"/>
      <c r="J3147" s="250"/>
      <c r="K3147" s="250"/>
      <c r="L3147" s="250"/>
      <c r="M3147" s="250"/>
      <c r="N3147" s="250"/>
      <c r="O3147" s="258">
        <f t="shared" si="853"/>
        <v>0</v>
      </c>
      <c r="P3147" s="333"/>
      <c r="Q3147" s="271"/>
      <c r="R3147" s="319"/>
      <c r="S3147" s="335"/>
      <c r="T3147" s="333"/>
      <c r="U3147" s="321"/>
      <c r="V3147" s="345"/>
      <c r="W3147" s="343"/>
      <c r="X3147" s="321"/>
      <c r="Y3147" s="319"/>
      <c r="Z3147" s="319"/>
      <c r="AA3147" s="319"/>
      <c r="AB3147" s="273"/>
      <c r="AC3147" s="273"/>
      <c r="AD3147" s="250">
        <f>AD3146</f>
        <v>0</v>
      </c>
      <c r="AE3147" s="284" t="e">
        <f>VLOOKUP(AD3147,分类参数表!$I$2:$J$10,2,FALSE)</f>
        <v>#N/A</v>
      </c>
      <c r="AF3147" s="285"/>
      <c r="AG3147" s="271"/>
      <c r="AH3147" s="271"/>
      <c r="AI3147" s="271"/>
      <c r="AJ3147" s="271"/>
      <c r="AK3147" s="271"/>
      <c r="AL3147" s="271"/>
      <c r="AM3147" s="294"/>
      <c r="AN3147" s="295" t="e">
        <f t="shared" si="854"/>
        <v>#DIV/0!</v>
      </c>
      <c r="AO3147" s="299"/>
    </row>
    <row r="3148" spans="1:41" s="221" customFormat="1" ht="15" customHeight="1" x14ac:dyDescent="0.15">
      <c r="A3148" s="247"/>
      <c r="B3148" s="248">
        <f t="shared" si="856"/>
        <v>0</v>
      </c>
      <c r="C3148" s="249">
        <f t="shared" si="856"/>
        <v>0</v>
      </c>
      <c r="D3148" s="250">
        <f>D3147+1</f>
        <v>4</v>
      </c>
      <c r="E3148" s="250"/>
      <c r="F3148" s="251"/>
      <c r="G3148" s="250"/>
      <c r="H3148" s="250"/>
      <c r="I3148" s="250"/>
      <c r="J3148" s="250"/>
      <c r="K3148" s="250"/>
      <c r="L3148" s="250"/>
      <c r="M3148" s="250"/>
      <c r="N3148" s="250"/>
      <c r="O3148" s="258">
        <f t="shared" si="853"/>
        <v>0</v>
      </c>
      <c r="P3148" s="333"/>
      <c r="Q3148" s="271"/>
      <c r="R3148" s="319"/>
      <c r="S3148" s="335"/>
      <c r="T3148" s="333"/>
      <c r="U3148" s="321"/>
      <c r="V3148" s="345"/>
      <c r="W3148" s="343"/>
      <c r="X3148" s="321"/>
      <c r="Y3148" s="319"/>
      <c r="Z3148" s="319"/>
      <c r="AA3148" s="319"/>
      <c r="AB3148" s="272"/>
      <c r="AC3148" s="272"/>
      <c r="AD3148" s="250">
        <f>AD3147</f>
        <v>0</v>
      </c>
      <c r="AE3148" s="284" t="e">
        <f>VLOOKUP(AD3148,分类参数表!$I$2:$J$10,2,FALSE)</f>
        <v>#N/A</v>
      </c>
      <c r="AF3148" s="285"/>
      <c r="AG3148" s="271"/>
      <c r="AH3148" s="271"/>
      <c r="AI3148" s="271"/>
      <c r="AJ3148" s="271"/>
      <c r="AK3148" s="271"/>
      <c r="AL3148" s="271"/>
      <c r="AM3148" s="294"/>
      <c r="AN3148" s="295" t="e">
        <f t="shared" si="854"/>
        <v>#DIV/0!</v>
      </c>
      <c r="AO3148" s="299"/>
    </row>
    <row r="3149" spans="1:41" s="221" customFormat="1" ht="15" customHeight="1" x14ac:dyDescent="0.15">
      <c r="A3149" s="247"/>
      <c r="B3149" s="248">
        <f t="shared" si="856"/>
        <v>0</v>
      </c>
      <c r="C3149" s="249">
        <f t="shared" si="856"/>
        <v>0</v>
      </c>
      <c r="D3149" s="250">
        <f>D3148+1</f>
        <v>5</v>
      </c>
      <c r="E3149" s="250"/>
      <c r="F3149" s="251"/>
      <c r="G3149" s="250"/>
      <c r="H3149" s="250"/>
      <c r="I3149" s="250"/>
      <c r="J3149" s="250"/>
      <c r="K3149" s="250"/>
      <c r="L3149" s="250"/>
      <c r="M3149" s="250"/>
      <c r="N3149" s="250"/>
      <c r="O3149" s="258">
        <f t="shared" si="853"/>
        <v>0</v>
      </c>
      <c r="P3149" s="333"/>
      <c r="Q3149" s="271"/>
      <c r="R3149" s="319"/>
      <c r="S3149" s="335"/>
      <c r="T3149" s="333"/>
      <c r="U3149" s="321"/>
      <c r="V3149" s="345"/>
      <c r="W3149" s="343"/>
      <c r="X3149" s="321"/>
      <c r="Y3149" s="319"/>
      <c r="Z3149" s="319"/>
      <c r="AA3149" s="319"/>
      <c r="AB3149" s="272"/>
      <c r="AC3149" s="272"/>
      <c r="AD3149" s="250">
        <f>AD3148</f>
        <v>0</v>
      </c>
      <c r="AE3149" s="284" t="e">
        <f>VLOOKUP(AD3149,分类参数表!$I$2:$J$10,2,FALSE)</f>
        <v>#N/A</v>
      </c>
      <c r="AF3149" s="285"/>
      <c r="AG3149" s="271"/>
      <c r="AH3149" s="271"/>
      <c r="AI3149" s="271"/>
      <c r="AJ3149" s="271"/>
      <c r="AK3149" s="271"/>
      <c r="AL3149" s="271"/>
      <c r="AM3149" s="294"/>
      <c r="AN3149" s="295" t="e">
        <f t="shared" si="854"/>
        <v>#DIV/0!</v>
      </c>
      <c r="AO3149" s="299"/>
    </row>
    <row r="3150" spans="1:41" s="218" customFormat="1" ht="15" customHeight="1" x14ac:dyDescent="0.15">
      <c r="A3150" s="229"/>
      <c r="B3150" s="230"/>
      <c r="C3150" s="231"/>
      <c r="D3150" s="232">
        <v>1</v>
      </c>
      <c r="E3150" s="233"/>
      <c r="F3150" s="233"/>
      <c r="G3150" s="232"/>
      <c r="H3150" s="234"/>
      <c r="I3150" s="234"/>
      <c r="J3150" s="232"/>
      <c r="K3150" s="233"/>
      <c r="L3150" s="232"/>
      <c r="M3150" s="232"/>
      <c r="N3150" s="232"/>
      <c r="O3150" s="255">
        <f t="shared" si="853"/>
        <v>0</v>
      </c>
      <c r="P3150" s="322">
        <f>SUM(O3150:O3154)</f>
        <v>0</v>
      </c>
      <c r="Q3150" s="264"/>
      <c r="R3150" s="330">
        <f>SUMPRODUCT(Q3150:Q3154+0)</f>
        <v>0</v>
      </c>
      <c r="S3150" s="346" t="e">
        <f>R3150/P3150</f>
        <v>#DIV/0!</v>
      </c>
      <c r="T3150" s="322" t="e">
        <f>LOOKUP(S3150,{0.4,0.45,0.5,0.55,0.6,0.65,0.7,0.75,0.8,0.85,0.9,0.95,1},{0.1,0.175,0.25,0.325,0.4,0.475,0.55,0.625,0.7,0.775,0.85,0.925,1})</f>
        <v>#DIV/0!</v>
      </c>
      <c r="U3150" s="324"/>
      <c r="V3150" s="326"/>
      <c r="W3150" s="328"/>
      <c r="X3150" s="324"/>
      <c r="Y3150" s="330">
        <f>R3150-(V3150/10)-X3150</f>
        <v>0</v>
      </c>
      <c r="Z3150" s="330" t="e">
        <f>Y3150*T3150*AE3150</f>
        <v>#DIV/0!</v>
      </c>
      <c r="AA3150" s="330" t="e">
        <f>U3150-V3150+Z3150</f>
        <v>#DIV/0!</v>
      </c>
      <c r="AB3150" s="265"/>
      <c r="AC3150" s="265"/>
      <c r="AD3150" s="276"/>
      <c r="AE3150" s="277" t="e">
        <f>VLOOKUP(AD3150,分类参数表!$I$2:$J$10,2,FALSE)</f>
        <v>#N/A</v>
      </c>
      <c r="AF3150" s="278"/>
      <c r="AG3150" s="264"/>
      <c r="AH3150" s="264"/>
      <c r="AI3150" s="264"/>
      <c r="AJ3150" s="264"/>
      <c r="AK3150" s="264"/>
      <c r="AL3150" s="264"/>
      <c r="AM3150" s="288"/>
      <c r="AN3150" s="289" t="e">
        <f t="shared" si="854"/>
        <v>#DIV/0!</v>
      </c>
      <c r="AO3150" s="296"/>
    </row>
    <row r="3151" spans="1:41" s="219" customFormat="1" ht="15" customHeight="1" x14ac:dyDescent="0.15">
      <c r="A3151" s="235"/>
      <c r="B3151" s="236">
        <f t="shared" ref="B3151:C3154" si="857">B3150</f>
        <v>0</v>
      </c>
      <c r="C3151" s="237">
        <f t="shared" si="857"/>
        <v>0</v>
      </c>
      <c r="D3151" s="238">
        <f>D3150+1</f>
        <v>2</v>
      </c>
      <c r="E3151" s="238"/>
      <c r="F3151" s="239"/>
      <c r="G3151" s="238"/>
      <c r="H3151" s="240"/>
      <c r="I3151" s="240"/>
      <c r="J3151" s="238"/>
      <c r="K3151" s="238"/>
      <c r="L3151" s="238"/>
      <c r="M3151" s="238"/>
      <c r="N3151" s="238"/>
      <c r="O3151" s="256">
        <f t="shared" si="853"/>
        <v>0</v>
      </c>
      <c r="P3151" s="323"/>
      <c r="Q3151" s="266"/>
      <c r="R3151" s="331"/>
      <c r="S3151" s="347"/>
      <c r="T3151" s="323"/>
      <c r="U3151" s="325"/>
      <c r="V3151" s="327"/>
      <c r="W3151" s="329"/>
      <c r="X3151" s="325"/>
      <c r="Y3151" s="331"/>
      <c r="Z3151" s="331"/>
      <c r="AA3151" s="331"/>
      <c r="AB3151" s="267"/>
      <c r="AC3151" s="267"/>
      <c r="AD3151" s="238">
        <f>AD3150</f>
        <v>0</v>
      </c>
      <c r="AE3151" s="279" t="e">
        <f>VLOOKUP(AD3151,分类参数表!$I$2:$J$10,2,FALSE)</f>
        <v>#N/A</v>
      </c>
      <c r="AF3151" s="280"/>
      <c r="AG3151" s="266"/>
      <c r="AH3151" s="266"/>
      <c r="AI3151" s="266"/>
      <c r="AJ3151" s="266"/>
      <c r="AK3151" s="266"/>
      <c r="AL3151" s="266"/>
      <c r="AM3151" s="290"/>
      <c r="AN3151" s="291" t="e">
        <f t="shared" si="854"/>
        <v>#DIV/0!</v>
      </c>
      <c r="AO3151" s="297"/>
    </row>
    <row r="3152" spans="1:41" s="219" customFormat="1" ht="15" customHeight="1" x14ac:dyDescent="0.15">
      <c r="A3152" s="235"/>
      <c r="B3152" s="236">
        <f t="shared" si="857"/>
        <v>0</v>
      </c>
      <c r="C3152" s="237">
        <f t="shared" si="857"/>
        <v>0</v>
      </c>
      <c r="D3152" s="238">
        <f>D3151+1</f>
        <v>3</v>
      </c>
      <c r="E3152" s="238"/>
      <c r="F3152" s="239"/>
      <c r="G3152" s="238"/>
      <c r="H3152" s="240"/>
      <c r="I3152" s="240"/>
      <c r="J3152" s="238"/>
      <c r="K3152" s="238"/>
      <c r="L3152" s="238"/>
      <c r="M3152" s="238"/>
      <c r="N3152" s="238"/>
      <c r="O3152" s="256">
        <f t="shared" si="853"/>
        <v>0</v>
      </c>
      <c r="P3152" s="323"/>
      <c r="Q3152" s="266"/>
      <c r="R3152" s="331"/>
      <c r="S3152" s="347"/>
      <c r="T3152" s="323"/>
      <c r="U3152" s="325"/>
      <c r="V3152" s="327"/>
      <c r="W3152" s="329"/>
      <c r="X3152" s="325"/>
      <c r="Y3152" s="331"/>
      <c r="Z3152" s="331"/>
      <c r="AA3152" s="331"/>
      <c r="AB3152" s="268"/>
      <c r="AC3152" s="268"/>
      <c r="AD3152" s="238">
        <f>AD3151</f>
        <v>0</v>
      </c>
      <c r="AE3152" s="279" t="e">
        <f>VLOOKUP(AD3152,分类参数表!$I$2:$J$10,2,FALSE)</f>
        <v>#N/A</v>
      </c>
      <c r="AF3152" s="280"/>
      <c r="AG3152" s="266"/>
      <c r="AH3152" s="266"/>
      <c r="AI3152" s="266"/>
      <c r="AJ3152" s="266"/>
      <c r="AK3152" s="266"/>
      <c r="AL3152" s="266"/>
      <c r="AM3152" s="290"/>
      <c r="AN3152" s="291" t="e">
        <f t="shared" si="854"/>
        <v>#DIV/0!</v>
      </c>
      <c r="AO3152" s="297"/>
    </row>
    <row r="3153" spans="1:41" s="219" customFormat="1" ht="15" customHeight="1" x14ac:dyDescent="0.15">
      <c r="A3153" s="235"/>
      <c r="B3153" s="236">
        <f t="shared" si="857"/>
        <v>0</v>
      </c>
      <c r="C3153" s="237">
        <f t="shared" si="857"/>
        <v>0</v>
      </c>
      <c r="D3153" s="238">
        <f>D3152+1</f>
        <v>4</v>
      </c>
      <c r="E3153" s="238"/>
      <c r="F3153" s="239"/>
      <c r="G3153" s="238"/>
      <c r="H3153" s="238"/>
      <c r="I3153" s="238"/>
      <c r="J3153" s="238"/>
      <c r="K3153" s="238"/>
      <c r="L3153" s="238"/>
      <c r="M3153" s="238"/>
      <c r="N3153" s="238"/>
      <c r="O3153" s="256">
        <f t="shared" si="853"/>
        <v>0</v>
      </c>
      <c r="P3153" s="323"/>
      <c r="Q3153" s="266"/>
      <c r="R3153" s="331"/>
      <c r="S3153" s="347"/>
      <c r="T3153" s="323"/>
      <c r="U3153" s="325"/>
      <c r="V3153" s="327"/>
      <c r="W3153" s="329"/>
      <c r="X3153" s="325"/>
      <c r="Y3153" s="331"/>
      <c r="Z3153" s="331"/>
      <c r="AA3153" s="331"/>
      <c r="AB3153" s="267"/>
      <c r="AC3153" s="267"/>
      <c r="AD3153" s="238">
        <f>AD3152</f>
        <v>0</v>
      </c>
      <c r="AE3153" s="279" t="e">
        <f>VLOOKUP(AD3153,分类参数表!$I$2:$J$10,2,FALSE)</f>
        <v>#N/A</v>
      </c>
      <c r="AF3153" s="280"/>
      <c r="AG3153" s="266"/>
      <c r="AH3153" s="266"/>
      <c r="AI3153" s="266"/>
      <c r="AJ3153" s="266"/>
      <c r="AK3153" s="266"/>
      <c r="AL3153" s="266"/>
      <c r="AM3153" s="290"/>
      <c r="AN3153" s="291" t="e">
        <f t="shared" si="854"/>
        <v>#DIV/0!</v>
      </c>
      <c r="AO3153" s="297"/>
    </row>
    <row r="3154" spans="1:41" s="219" customFormat="1" ht="15" customHeight="1" x14ac:dyDescent="0.15">
      <c r="A3154" s="235"/>
      <c r="B3154" s="236">
        <f t="shared" si="857"/>
        <v>0</v>
      </c>
      <c r="C3154" s="237">
        <f t="shared" si="857"/>
        <v>0</v>
      </c>
      <c r="D3154" s="238">
        <f>D3153+1</f>
        <v>5</v>
      </c>
      <c r="E3154" s="238"/>
      <c r="F3154" s="239"/>
      <c r="G3154" s="238"/>
      <c r="H3154" s="238"/>
      <c r="I3154" s="238"/>
      <c r="J3154" s="238"/>
      <c r="K3154" s="238"/>
      <c r="L3154" s="238"/>
      <c r="M3154" s="238"/>
      <c r="N3154" s="238"/>
      <c r="O3154" s="256">
        <f t="shared" si="853"/>
        <v>0</v>
      </c>
      <c r="P3154" s="323"/>
      <c r="Q3154" s="266"/>
      <c r="R3154" s="331"/>
      <c r="S3154" s="347"/>
      <c r="T3154" s="323"/>
      <c r="U3154" s="325"/>
      <c r="V3154" s="327"/>
      <c r="W3154" s="329"/>
      <c r="X3154" s="325"/>
      <c r="Y3154" s="331"/>
      <c r="Z3154" s="331"/>
      <c r="AA3154" s="331"/>
      <c r="AB3154" s="267"/>
      <c r="AC3154" s="267"/>
      <c r="AD3154" s="238">
        <f>AD3153</f>
        <v>0</v>
      </c>
      <c r="AE3154" s="279" t="e">
        <f>VLOOKUP(AD3154,分类参数表!$I$2:$J$10,2,FALSE)</f>
        <v>#N/A</v>
      </c>
      <c r="AF3154" s="280"/>
      <c r="AG3154" s="266"/>
      <c r="AH3154" s="266"/>
      <c r="AI3154" s="266"/>
      <c r="AJ3154" s="266"/>
      <c r="AK3154" s="266"/>
      <c r="AL3154" s="266"/>
      <c r="AM3154" s="290"/>
      <c r="AN3154" s="291" t="e">
        <f t="shared" si="854"/>
        <v>#DIV/0!</v>
      </c>
      <c r="AO3154" s="297"/>
    </row>
    <row r="3155" spans="1:41" s="220" customFormat="1" ht="15" customHeight="1" x14ac:dyDescent="0.15">
      <c r="A3155" s="241"/>
      <c r="B3155" s="242"/>
      <c r="C3155" s="243"/>
      <c r="D3155" s="244">
        <v>1</v>
      </c>
      <c r="E3155" s="245"/>
      <c r="F3155" s="245"/>
      <c r="G3155" s="244"/>
      <c r="H3155" s="246"/>
      <c r="I3155" s="246"/>
      <c r="J3155" s="244"/>
      <c r="K3155" s="245"/>
      <c r="L3155" s="244"/>
      <c r="M3155" s="244"/>
      <c r="N3155" s="244"/>
      <c r="O3155" s="257">
        <f t="shared" si="853"/>
        <v>0</v>
      </c>
      <c r="P3155" s="332">
        <f>SUM(O3155:O3159)</f>
        <v>0</v>
      </c>
      <c r="Q3155" s="269"/>
      <c r="R3155" s="318">
        <f>SUMPRODUCT(Q3155:Q3159+0)</f>
        <v>0</v>
      </c>
      <c r="S3155" s="334" t="e">
        <f>R3155/P3155</f>
        <v>#DIV/0!</v>
      </c>
      <c r="T3155" s="332" t="e">
        <f>LOOKUP(S3155,{0.4,0.45,0.5,0.55,0.6,0.65,0.7,0.75,0.8,0.85,0.9,0.95,1},{0.1,0.175,0.25,0.325,0.4,0.475,0.55,0.625,0.7,0.775,0.85,0.925,1})</f>
        <v>#DIV/0!</v>
      </c>
      <c r="U3155" s="320"/>
      <c r="V3155" s="344"/>
      <c r="W3155" s="342"/>
      <c r="X3155" s="320"/>
      <c r="Y3155" s="318">
        <f>R3155-(V3155/10)-X3155</f>
        <v>0</v>
      </c>
      <c r="Z3155" s="318" t="e">
        <f>Y3155*T3155*AE3155</f>
        <v>#DIV/0!</v>
      </c>
      <c r="AA3155" s="318" t="e">
        <f>U3155-V3155+Z3155</f>
        <v>#DIV/0!</v>
      </c>
      <c r="AB3155" s="270"/>
      <c r="AC3155" s="270"/>
      <c r="AD3155" s="281"/>
      <c r="AE3155" s="282" t="e">
        <f>VLOOKUP(AD3155,分类参数表!$I$2:$J$10,2,FALSE)</f>
        <v>#N/A</v>
      </c>
      <c r="AF3155" s="283"/>
      <c r="AG3155" s="269"/>
      <c r="AH3155" s="269"/>
      <c r="AI3155" s="269"/>
      <c r="AJ3155" s="269"/>
      <c r="AK3155" s="269"/>
      <c r="AL3155" s="269"/>
      <c r="AM3155" s="292"/>
      <c r="AN3155" s="293" t="e">
        <f t="shared" si="854"/>
        <v>#DIV/0!</v>
      </c>
      <c r="AO3155" s="298"/>
    </row>
    <row r="3156" spans="1:41" s="221" customFormat="1" ht="15" customHeight="1" x14ac:dyDescent="0.15">
      <c r="A3156" s="247"/>
      <c r="B3156" s="248">
        <f t="shared" ref="B3156:C3159" si="858">B3155</f>
        <v>0</v>
      </c>
      <c r="C3156" s="249">
        <f t="shared" si="858"/>
        <v>0</v>
      </c>
      <c r="D3156" s="250">
        <f>D3155+1</f>
        <v>2</v>
      </c>
      <c r="E3156" s="250"/>
      <c r="F3156" s="251"/>
      <c r="G3156" s="250"/>
      <c r="H3156" s="252"/>
      <c r="I3156" s="252"/>
      <c r="J3156" s="250"/>
      <c r="K3156" s="250"/>
      <c r="L3156" s="250"/>
      <c r="M3156" s="250"/>
      <c r="N3156" s="250"/>
      <c r="O3156" s="258">
        <f t="shared" si="853"/>
        <v>0</v>
      </c>
      <c r="P3156" s="333"/>
      <c r="Q3156" s="271"/>
      <c r="R3156" s="319"/>
      <c r="S3156" s="335"/>
      <c r="T3156" s="333"/>
      <c r="U3156" s="321"/>
      <c r="V3156" s="345"/>
      <c r="W3156" s="343"/>
      <c r="X3156" s="321"/>
      <c r="Y3156" s="319"/>
      <c r="Z3156" s="319"/>
      <c r="AA3156" s="319"/>
      <c r="AB3156" s="272"/>
      <c r="AC3156" s="272"/>
      <c r="AD3156" s="250">
        <f>AD3155</f>
        <v>0</v>
      </c>
      <c r="AE3156" s="284" t="e">
        <f>VLOOKUP(AD3156,分类参数表!$I$2:$J$10,2,FALSE)</f>
        <v>#N/A</v>
      </c>
      <c r="AF3156" s="285"/>
      <c r="AG3156" s="271"/>
      <c r="AH3156" s="271"/>
      <c r="AI3156" s="271"/>
      <c r="AJ3156" s="271"/>
      <c r="AK3156" s="271"/>
      <c r="AL3156" s="271"/>
      <c r="AM3156" s="294"/>
      <c r="AN3156" s="295" t="e">
        <f t="shared" si="854"/>
        <v>#DIV/0!</v>
      </c>
      <c r="AO3156" s="299"/>
    </row>
    <row r="3157" spans="1:41" s="221" customFormat="1" ht="15" customHeight="1" x14ac:dyDescent="0.15">
      <c r="A3157" s="247"/>
      <c r="B3157" s="248">
        <f t="shared" si="858"/>
        <v>0</v>
      </c>
      <c r="C3157" s="249">
        <f t="shared" si="858"/>
        <v>0</v>
      </c>
      <c r="D3157" s="250">
        <f>D3156+1</f>
        <v>3</v>
      </c>
      <c r="E3157" s="250"/>
      <c r="F3157" s="251"/>
      <c r="G3157" s="250"/>
      <c r="H3157" s="252"/>
      <c r="I3157" s="252"/>
      <c r="J3157" s="250"/>
      <c r="K3157" s="250"/>
      <c r="L3157" s="250"/>
      <c r="M3157" s="250"/>
      <c r="N3157" s="250"/>
      <c r="O3157" s="258">
        <f t="shared" si="853"/>
        <v>0</v>
      </c>
      <c r="P3157" s="333"/>
      <c r="Q3157" s="271"/>
      <c r="R3157" s="319"/>
      <c r="S3157" s="335"/>
      <c r="T3157" s="333"/>
      <c r="U3157" s="321"/>
      <c r="V3157" s="345"/>
      <c r="W3157" s="343"/>
      <c r="X3157" s="321"/>
      <c r="Y3157" s="319"/>
      <c r="Z3157" s="319"/>
      <c r="AA3157" s="319"/>
      <c r="AB3157" s="273"/>
      <c r="AC3157" s="273"/>
      <c r="AD3157" s="250">
        <f>AD3156</f>
        <v>0</v>
      </c>
      <c r="AE3157" s="284" t="e">
        <f>VLOOKUP(AD3157,分类参数表!$I$2:$J$10,2,FALSE)</f>
        <v>#N/A</v>
      </c>
      <c r="AF3157" s="285"/>
      <c r="AG3157" s="271"/>
      <c r="AH3157" s="271"/>
      <c r="AI3157" s="271"/>
      <c r="AJ3157" s="271"/>
      <c r="AK3157" s="271"/>
      <c r="AL3157" s="271"/>
      <c r="AM3157" s="294"/>
      <c r="AN3157" s="295" t="e">
        <f t="shared" si="854"/>
        <v>#DIV/0!</v>
      </c>
      <c r="AO3157" s="299"/>
    </row>
    <row r="3158" spans="1:41" s="221" customFormat="1" ht="15" customHeight="1" x14ac:dyDescent="0.15">
      <c r="A3158" s="247"/>
      <c r="B3158" s="248">
        <f t="shared" si="858"/>
        <v>0</v>
      </c>
      <c r="C3158" s="249">
        <f t="shared" si="858"/>
        <v>0</v>
      </c>
      <c r="D3158" s="250">
        <f>D3157+1</f>
        <v>4</v>
      </c>
      <c r="E3158" s="250"/>
      <c r="F3158" s="251"/>
      <c r="G3158" s="250"/>
      <c r="H3158" s="250"/>
      <c r="I3158" s="250"/>
      <c r="J3158" s="250"/>
      <c r="K3158" s="250"/>
      <c r="L3158" s="250"/>
      <c r="M3158" s="250"/>
      <c r="N3158" s="250"/>
      <c r="O3158" s="258">
        <f t="shared" si="853"/>
        <v>0</v>
      </c>
      <c r="P3158" s="333"/>
      <c r="Q3158" s="271"/>
      <c r="R3158" s="319"/>
      <c r="S3158" s="335"/>
      <c r="T3158" s="333"/>
      <c r="U3158" s="321"/>
      <c r="V3158" s="345"/>
      <c r="W3158" s="343"/>
      <c r="X3158" s="321"/>
      <c r="Y3158" s="319"/>
      <c r="Z3158" s="319"/>
      <c r="AA3158" s="319"/>
      <c r="AB3158" s="272"/>
      <c r="AC3158" s="272"/>
      <c r="AD3158" s="250">
        <f>AD3157</f>
        <v>0</v>
      </c>
      <c r="AE3158" s="284" t="e">
        <f>VLOOKUP(AD3158,分类参数表!$I$2:$J$10,2,FALSE)</f>
        <v>#N/A</v>
      </c>
      <c r="AF3158" s="285"/>
      <c r="AG3158" s="271"/>
      <c r="AH3158" s="271"/>
      <c r="AI3158" s="271"/>
      <c r="AJ3158" s="271"/>
      <c r="AK3158" s="271"/>
      <c r="AL3158" s="271"/>
      <c r="AM3158" s="294"/>
      <c r="AN3158" s="295" t="e">
        <f t="shared" si="854"/>
        <v>#DIV/0!</v>
      </c>
      <c r="AO3158" s="299"/>
    </row>
    <row r="3159" spans="1:41" s="221" customFormat="1" ht="15" customHeight="1" x14ac:dyDescent="0.15">
      <c r="A3159" s="247"/>
      <c r="B3159" s="248">
        <f t="shared" si="858"/>
        <v>0</v>
      </c>
      <c r="C3159" s="249">
        <f t="shared" si="858"/>
        <v>0</v>
      </c>
      <c r="D3159" s="250">
        <f>D3158+1</f>
        <v>5</v>
      </c>
      <c r="E3159" s="250"/>
      <c r="F3159" s="251"/>
      <c r="G3159" s="250"/>
      <c r="H3159" s="250"/>
      <c r="I3159" s="250"/>
      <c r="J3159" s="250"/>
      <c r="K3159" s="250"/>
      <c r="L3159" s="250"/>
      <c r="M3159" s="250"/>
      <c r="N3159" s="250"/>
      <c r="O3159" s="258">
        <f t="shared" si="853"/>
        <v>0</v>
      </c>
      <c r="P3159" s="333"/>
      <c r="Q3159" s="271"/>
      <c r="R3159" s="319"/>
      <c r="S3159" s="335"/>
      <c r="T3159" s="333"/>
      <c r="U3159" s="321"/>
      <c r="V3159" s="345"/>
      <c r="W3159" s="343"/>
      <c r="X3159" s="321"/>
      <c r="Y3159" s="319"/>
      <c r="Z3159" s="319"/>
      <c r="AA3159" s="319"/>
      <c r="AB3159" s="272"/>
      <c r="AC3159" s="272"/>
      <c r="AD3159" s="250">
        <f>AD3158</f>
        <v>0</v>
      </c>
      <c r="AE3159" s="284" t="e">
        <f>VLOOKUP(AD3159,分类参数表!$I$2:$J$10,2,FALSE)</f>
        <v>#N/A</v>
      </c>
      <c r="AF3159" s="285"/>
      <c r="AG3159" s="271"/>
      <c r="AH3159" s="271"/>
      <c r="AI3159" s="271"/>
      <c r="AJ3159" s="271"/>
      <c r="AK3159" s="271"/>
      <c r="AL3159" s="271"/>
      <c r="AM3159" s="294"/>
      <c r="AN3159" s="295" t="e">
        <f t="shared" si="854"/>
        <v>#DIV/0!</v>
      </c>
      <c r="AO3159" s="299"/>
    </row>
    <row r="3160" spans="1:41" s="218" customFormat="1" ht="15" customHeight="1" x14ac:dyDescent="0.15">
      <c r="A3160" s="229"/>
      <c r="B3160" s="230"/>
      <c r="C3160" s="231"/>
      <c r="D3160" s="232">
        <v>1</v>
      </c>
      <c r="E3160" s="233"/>
      <c r="F3160" s="233"/>
      <c r="G3160" s="232"/>
      <c r="H3160" s="234"/>
      <c r="I3160" s="234"/>
      <c r="J3160" s="232"/>
      <c r="K3160" s="233"/>
      <c r="L3160" s="232"/>
      <c r="M3160" s="232"/>
      <c r="N3160" s="232"/>
      <c r="O3160" s="255">
        <f t="shared" si="853"/>
        <v>0</v>
      </c>
      <c r="P3160" s="322">
        <f>SUM(O3160:O3164)</f>
        <v>0</v>
      </c>
      <c r="Q3160" s="264"/>
      <c r="R3160" s="330">
        <f>SUMPRODUCT(Q3160:Q3164+0)</f>
        <v>0</v>
      </c>
      <c r="S3160" s="346" t="e">
        <f>R3160/P3160</f>
        <v>#DIV/0!</v>
      </c>
      <c r="T3160" s="322" t="e">
        <f>LOOKUP(S3160,{0.4,0.45,0.5,0.55,0.6,0.65,0.7,0.75,0.8,0.85,0.9,0.95,1},{0.1,0.175,0.25,0.325,0.4,0.475,0.55,0.625,0.7,0.775,0.85,0.925,1})</f>
        <v>#DIV/0!</v>
      </c>
      <c r="U3160" s="324"/>
      <c r="V3160" s="326"/>
      <c r="W3160" s="328"/>
      <c r="X3160" s="324"/>
      <c r="Y3160" s="330">
        <f>R3160-(V3160/10)-X3160</f>
        <v>0</v>
      </c>
      <c r="Z3160" s="330" t="e">
        <f>Y3160*T3160*AE3160</f>
        <v>#DIV/0!</v>
      </c>
      <c r="AA3160" s="330" t="e">
        <f>U3160-V3160+Z3160</f>
        <v>#DIV/0!</v>
      </c>
      <c r="AB3160" s="265"/>
      <c r="AC3160" s="265"/>
      <c r="AD3160" s="276"/>
      <c r="AE3160" s="277" t="e">
        <f>VLOOKUP(AD3160,分类参数表!$I$2:$J$10,2,FALSE)</f>
        <v>#N/A</v>
      </c>
      <c r="AF3160" s="278"/>
      <c r="AG3160" s="264"/>
      <c r="AH3160" s="264"/>
      <c r="AI3160" s="264"/>
      <c r="AJ3160" s="264"/>
      <c r="AK3160" s="264"/>
      <c r="AL3160" s="264"/>
      <c r="AM3160" s="288"/>
      <c r="AN3160" s="289" t="e">
        <f t="shared" si="854"/>
        <v>#DIV/0!</v>
      </c>
      <c r="AO3160" s="296"/>
    </row>
    <row r="3161" spans="1:41" s="219" customFormat="1" ht="15" customHeight="1" x14ac:dyDescent="0.15">
      <c r="A3161" s="235"/>
      <c r="B3161" s="236">
        <f t="shared" ref="B3161:C3164" si="859">B3160</f>
        <v>0</v>
      </c>
      <c r="C3161" s="237">
        <f t="shared" si="859"/>
        <v>0</v>
      </c>
      <c r="D3161" s="238">
        <f>D3160+1</f>
        <v>2</v>
      </c>
      <c r="E3161" s="238"/>
      <c r="F3161" s="239"/>
      <c r="G3161" s="238"/>
      <c r="H3161" s="240"/>
      <c r="I3161" s="240"/>
      <c r="J3161" s="238"/>
      <c r="K3161" s="238"/>
      <c r="L3161" s="238"/>
      <c r="M3161" s="238"/>
      <c r="N3161" s="238"/>
      <c r="O3161" s="256">
        <f t="shared" si="853"/>
        <v>0</v>
      </c>
      <c r="P3161" s="323"/>
      <c r="Q3161" s="266"/>
      <c r="R3161" s="331"/>
      <c r="S3161" s="347"/>
      <c r="T3161" s="323"/>
      <c r="U3161" s="325"/>
      <c r="V3161" s="327"/>
      <c r="W3161" s="329"/>
      <c r="X3161" s="325"/>
      <c r="Y3161" s="331"/>
      <c r="Z3161" s="331"/>
      <c r="AA3161" s="331"/>
      <c r="AB3161" s="267"/>
      <c r="AC3161" s="267"/>
      <c r="AD3161" s="238">
        <f>AD3160</f>
        <v>0</v>
      </c>
      <c r="AE3161" s="279" t="e">
        <f>VLOOKUP(AD3161,分类参数表!$I$2:$J$10,2,FALSE)</f>
        <v>#N/A</v>
      </c>
      <c r="AF3161" s="280"/>
      <c r="AG3161" s="266"/>
      <c r="AH3161" s="266"/>
      <c r="AI3161" s="266"/>
      <c r="AJ3161" s="266"/>
      <c r="AK3161" s="266"/>
      <c r="AL3161" s="266"/>
      <c r="AM3161" s="290"/>
      <c r="AN3161" s="291" t="e">
        <f t="shared" si="854"/>
        <v>#DIV/0!</v>
      </c>
      <c r="AO3161" s="297"/>
    </row>
    <row r="3162" spans="1:41" s="219" customFormat="1" ht="15" customHeight="1" x14ac:dyDescent="0.15">
      <c r="A3162" s="235"/>
      <c r="B3162" s="236">
        <f t="shared" si="859"/>
        <v>0</v>
      </c>
      <c r="C3162" s="237">
        <f t="shared" si="859"/>
        <v>0</v>
      </c>
      <c r="D3162" s="238">
        <f>D3161+1</f>
        <v>3</v>
      </c>
      <c r="E3162" s="238"/>
      <c r="F3162" s="239"/>
      <c r="G3162" s="238"/>
      <c r="H3162" s="240"/>
      <c r="I3162" s="240"/>
      <c r="J3162" s="238"/>
      <c r="K3162" s="238"/>
      <c r="L3162" s="238"/>
      <c r="M3162" s="238"/>
      <c r="N3162" s="238"/>
      <c r="O3162" s="256">
        <f t="shared" si="853"/>
        <v>0</v>
      </c>
      <c r="P3162" s="323"/>
      <c r="Q3162" s="266"/>
      <c r="R3162" s="331"/>
      <c r="S3162" s="347"/>
      <c r="T3162" s="323"/>
      <c r="U3162" s="325"/>
      <c r="V3162" s="327"/>
      <c r="W3162" s="329"/>
      <c r="X3162" s="325"/>
      <c r="Y3162" s="331"/>
      <c r="Z3162" s="331"/>
      <c r="AA3162" s="331"/>
      <c r="AB3162" s="268"/>
      <c r="AC3162" s="268"/>
      <c r="AD3162" s="238">
        <f>AD3161</f>
        <v>0</v>
      </c>
      <c r="AE3162" s="279" t="e">
        <f>VLOOKUP(AD3162,分类参数表!$I$2:$J$10,2,FALSE)</f>
        <v>#N/A</v>
      </c>
      <c r="AF3162" s="280"/>
      <c r="AG3162" s="266"/>
      <c r="AH3162" s="266"/>
      <c r="AI3162" s="266"/>
      <c r="AJ3162" s="266"/>
      <c r="AK3162" s="266"/>
      <c r="AL3162" s="266"/>
      <c r="AM3162" s="290"/>
      <c r="AN3162" s="291" t="e">
        <f t="shared" si="854"/>
        <v>#DIV/0!</v>
      </c>
      <c r="AO3162" s="297"/>
    </row>
    <row r="3163" spans="1:41" s="219" customFormat="1" ht="15" customHeight="1" x14ac:dyDescent="0.15">
      <c r="A3163" s="235"/>
      <c r="B3163" s="236">
        <f t="shared" si="859"/>
        <v>0</v>
      </c>
      <c r="C3163" s="237">
        <f t="shared" si="859"/>
        <v>0</v>
      </c>
      <c r="D3163" s="238">
        <f>D3162+1</f>
        <v>4</v>
      </c>
      <c r="E3163" s="238"/>
      <c r="F3163" s="239"/>
      <c r="G3163" s="238"/>
      <c r="H3163" s="238"/>
      <c r="I3163" s="238"/>
      <c r="J3163" s="238"/>
      <c r="K3163" s="238"/>
      <c r="L3163" s="238"/>
      <c r="M3163" s="238"/>
      <c r="N3163" s="238"/>
      <c r="O3163" s="256">
        <f t="shared" si="853"/>
        <v>0</v>
      </c>
      <c r="P3163" s="323"/>
      <c r="Q3163" s="266"/>
      <c r="R3163" s="331"/>
      <c r="S3163" s="347"/>
      <c r="T3163" s="323"/>
      <c r="U3163" s="325"/>
      <c r="V3163" s="327"/>
      <c r="W3163" s="329"/>
      <c r="X3163" s="325"/>
      <c r="Y3163" s="331"/>
      <c r="Z3163" s="331"/>
      <c r="AA3163" s="331"/>
      <c r="AB3163" s="267"/>
      <c r="AC3163" s="267"/>
      <c r="AD3163" s="238">
        <f>AD3162</f>
        <v>0</v>
      </c>
      <c r="AE3163" s="279" t="e">
        <f>VLOOKUP(AD3163,分类参数表!$I$2:$J$10,2,FALSE)</f>
        <v>#N/A</v>
      </c>
      <c r="AF3163" s="280"/>
      <c r="AG3163" s="266"/>
      <c r="AH3163" s="266"/>
      <c r="AI3163" s="266"/>
      <c r="AJ3163" s="266"/>
      <c r="AK3163" s="266"/>
      <c r="AL3163" s="266"/>
      <c r="AM3163" s="290"/>
      <c r="AN3163" s="291" t="e">
        <f t="shared" si="854"/>
        <v>#DIV/0!</v>
      </c>
      <c r="AO3163" s="297"/>
    </row>
    <row r="3164" spans="1:41" s="219" customFormat="1" ht="15" customHeight="1" x14ac:dyDescent="0.15">
      <c r="A3164" s="235"/>
      <c r="B3164" s="236">
        <f t="shared" si="859"/>
        <v>0</v>
      </c>
      <c r="C3164" s="237">
        <f t="shared" si="859"/>
        <v>0</v>
      </c>
      <c r="D3164" s="238">
        <f>D3163+1</f>
        <v>5</v>
      </c>
      <c r="E3164" s="238"/>
      <c r="F3164" s="239"/>
      <c r="G3164" s="238"/>
      <c r="H3164" s="238"/>
      <c r="I3164" s="238"/>
      <c r="J3164" s="238"/>
      <c r="K3164" s="238"/>
      <c r="L3164" s="238"/>
      <c r="M3164" s="238"/>
      <c r="N3164" s="238"/>
      <c r="O3164" s="256">
        <f t="shared" si="853"/>
        <v>0</v>
      </c>
      <c r="P3164" s="323"/>
      <c r="Q3164" s="266"/>
      <c r="R3164" s="331"/>
      <c r="S3164" s="347"/>
      <c r="T3164" s="323"/>
      <c r="U3164" s="325"/>
      <c r="V3164" s="327"/>
      <c r="W3164" s="329"/>
      <c r="X3164" s="325"/>
      <c r="Y3164" s="331"/>
      <c r="Z3164" s="331"/>
      <c r="AA3164" s="331"/>
      <c r="AB3164" s="267"/>
      <c r="AC3164" s="267"/>
      <c r="AD3164" s="238">
        <f>AD3163</f>
        <v>0</v>
      </c>
      <c r="AE3164" s="279" t="e">
        <f>VLOOKUP(AD3164,分类参数表!$I$2:$J$10,2,FALSE)</f>
        <v>#N/A</v>
      </c>
      <c r="AF3164" s="280"/>
      <c r="AG3164" s="266"/>
      <c r="AH3164" s="266"/>
      <c r="AI3164" s="266"/>
      <c r="AJ3164" s="266"/>
      <c r="AK3164" s="266"/>
      <c r="AL3164" s="266"/>
      <c r="AM3164" s="290"/>
      <c r="AN3164" s="291" t="e">
        <f t="shared" si="854"/>
        <v>#DIV/0!</v>
      </c>
      <c r="AO3164" s="297"/>
    </row>
    <row r="3165" spans="1:41" x14ac:dyDescent="0.15">
      <c r="A3165" s="253"/>
      <c r="B3165" s="38"/>
      <c r="C3165" s="37"/>
      <c r="D3165" s="38"/>
      <c r="E3165" s="38"/>
      <c r="F3165" s="38"/>
      <c r="G3165" s="38"/>
      <c r="H3165" s="38"/>
      <c r="I3165" s="38"/>
      <c r="J3165" s="38"/>
      <c r="K3165" s="38"/>
      <c r="L3165" s="38"/>
      <c r="M3165" s="38"/>
      <c r="N3165" s="38"/>
      <c r="O3165" s="38"/>
      <c r="P3165" s="38"/>
      <c r="Q3165" s="67"/>
      <c r="R3165" s="38"/>
      <c r="S3165" s="38"/>
      <c r="T3165" s="38"/>
      <c r="U3165" s="38"/>
      <c r="V3165" s="68"/>
      <c r="W3165" s="67"/>
      <c r="X3165" s="38"/>
      <c r="Y3165" s="68"/>
      <c r="Z3165" s="68"/>
      <c r="AA3165" s="68"/>
      <c r="AB3165" s="68"/>
      <c r="AC3165" s="68"/>
      <c r="AD3165" s="38"/>
      <c r="AE3165" s="286"/>
      <c r="AF3165" s="38"/>
      <c r="AG3165" s="38"/>
      <c r="AH3165" s="38"/>
      <c r="AI3165" s="38"/>
      <c r="AJ3165" s="38"/>
      <c r="AK3165" s="38"/>
      <c r="AL3165" s="38"/>
      <c r="AM3165" s="68"/>
      <c r="AN3165" s="90"/>
      <c r="AO3165" s="98"/>
    </row>
    <row r="3166" spans="1:41" s="218" customFormat="1" ht="15" customHeight="1" x14ac:dyDescent="0.15">
      <c r="A3166" s="229"/>
      <c r="B3166" s="230"/>
      <c r="C3166" s="231"/>
      <c r="D3166" s="232">
        <v>1</v>
      </c>
      <c r="E3166" s="233"/>
      <c r="F3166" s="233"/>
      <c r="G3166" s="232"/>
      <c r="H3166" s="234"/>
      <c r="I3166" s="234"/>
      <c r="J3166" s="232"/>
      <c r="K3166" s="233"/>
      <c r="L3166" s="232"/>
      <c r="M3166" s="232"/>
      <c r="N3166" s="232"/>
      <c r="O3166" s="255">
        <f t="shared" ref="O3166:O3190" si="860">N3166*M3166</f>
        <v>0</v>
      </c>
      <c r="P3166" s="322">
        <f>SUM(O3166:O3170)</f>
        <v>0</v>
      </c>
      <c r="Q3166" s="264"/>
      <c r="R3166" s="330">
        <f>SUMPRODUCT(Q3166:Q3170+0)</f>
        <v>0</v>
      </c>
      <c r="S3166" s="346" t="e">
        <f>R3166/P3166</f>
        <v>#DIV/0!</v>
      </c>
      <c r="T3166" s="322" t="e">
        <f>LOOKUP(S3166,{0.4,0.45,0.5,0.55,0.6,0.65,0.7,0.75,0.8,0.85,0.9,0.95,1},{0.1,0.175,0.25,0.325,0.4,0.475,0.55,0.625,0.7,0.775,0.85,0.925,1})</f>
        <v>#DIV/0!</v>
      </c>
      <c r="U3166" s="324"/>
      <c r="V3166" s="326"/>
      <c r="W3166" s="328"/>
      <c r="X3166" s="324"/>
      <c r="Y3166" s="330">
        <f>R3166-(V3166/10)-X3166</f>
        <v>0</v>
      </c>
      <c r="Z3166" s="330" t="e">
        <f>Y3166*T3166*AE3166</f>
        <v>#DIV/0!</v>
      </c>
      <c r="AA3166" s="330" t="e">
        <f>U3166-V3166+Z3166</f>
        <v>#DIV/0!</v>
      </c>
      <c r="AB3166" s="265"/>
      <c r="AC3166" s="265"/>
      <c r="AD3166" s="276"/>
      <c r="AE3166" s="277" t="e">
        <f>VLOOKUP(AD3166,分类参数表!$I$2:$J$10,2,FALSE)</f>
        <v>#N/A</v>
      </c>
      <c r="AF3166" s="278"/>
      <c r="AG3166" s="264"/>
      <c r="AH3166" s="264"/>
      <c r="AI3166" s="264"/>
      <c r="AJ3166" s="264"/>
      <c r="AK3166" s="264"/>
      <c r="AL3166" s="264"/>
      <c r="AM3166" s="288"/>
      <c r="AN3166" s="289" t="e">
        <f t="shared" ref="AN3166:AN3190" si="861">(Q3166-AM3166)/M3166/N3166</f>
        <v>#DIV/0!</v>
      </c>
      <c r="AO3166" s="296"/>
    </row>
    <row r="3167" spans="1:41" s="219" customFormat="1" ht="15" customHeight="1" x14ac:dyDescent="0.15">
      <c r="A3167" s="235"/>
      <c r="B3167" s="236">
        <f t="shared" ref="B3167:C3170" si="862">B3166</f>
        <v>0</v>
      </c>
      <c r="C3167" s="237">
        <f t="shared" si="862"/>
        <v>0</v>
      </c>
      <c r="D3167" s="238">
        <f>D3166+1</f>
        <v>2</v>
      </c>
      <c r="E3167" s="238"/>
      <c r="F3167" s="239"/>
      <c r="G3167" s="238"/>
      <c r="H3167" s="240"/>
      <c r="I3167" s="240"/>
      <c r="J3167" s="238"/>
      <c r="K3167" s="238"/>
      <c r="L3167" s="238"/>
      <c r="M3167" s="238"/>
      <c r="N3167" s="238"/>
      <c r="O3167" s="256">
        <f t="shared" si="860"/>
        <v>0</v>
      </c>
      <c r="P3167" s="323"/>
      <c r="Q3167" s="266"/>
      <c r="R3167" s="331"/>
      <c r="S3167" s="347"/>
      <c r="T3167" s="323"/>
      <c r="U3167" s="325"/>
      <c r="V3167" s="327"/>
      <c r="W3167" s="329"/>
      <c r="X3167" s="325"/>
      <c r="Y3167" s="331"/>
      <c r="Z3167" s="331"/>
      <c r="AA3167" s="331"/>
      <c r="AB3167" s="267"/>
      <c r="AC3167" s="267"/>
      <c r="AD3167" s="238">
        <f>AD3166</f>
        <v>0</v>
      </c>
      <c r="AE3167" s="279" t="e">
        <f>VLOOKUP(AD3167,分类参数表!$I$2:$J$10,2,FALSE)</f>
        <v>#N/A</v>
      </c>
      <c r="AF3167" s="280"/>
      <c r="AG3167" s="266"/>
      <c r="AH3167" s="266"/>
      <c r="AI3167" s="266"/>
      <c r="AJ3167" s="266"/>
      <c r="AK3167" s="266"/>
      <c r="AL3167" s="266"/>
      <c r="AM3167" s="290"/>
      <c r="AN3167" s="291" t="e">
        <f t="shared" si="861"/>
        <v>#DIV/0!</v>
      </c>
      <c r="AO3167" s="297"/>
    </row>
    <row r="3168" spans="1:41" s="219" customFormat="1" ht="15" customHeight="1" x14ac:dyDescent="0.15">
      <c r="A3168" s="235"/>
      <c r="B3168" s="236">
        <f t="shared" si="862"/>
        <v>0</v>
      </c>
      <c r="C3168" s="237">
        <f t="shared" si="862"/>
        <v>0</v>
      </c>
      <c r="D3168" s="238">
        <f>D3167+1</f>
        <v>3</v>
      </c>
      <c r="E3168" s="238"/>
      <c r="F3168" s="239"/>
      <c r="G3168" s="238"/>
      <c r="H3168" s="240"/>
      <c r="I3168" s="240"/>
      <c r="J3168" s="238"/>
      <c r="K3168" s="238"/>
      <c r="L3168" s="238"/>
      <c r="M3168" s="238"/>
      <c r="N3168" s="238"/>
      <c r="O3168" s="256">
        <f t="shared" si="860"/>
        <v>0</v>
      </c>
      <c r="P3168" s="323"/>
      <c r="Q3168" s="266"/>
      <c r="R3168" s="331"/>
      <c r="S3168" s="347"/>
      <c r="T3168" s="323"/>
      <c r="U3168" s="325"/>
      <c r="V3168" s="327"/>
      <c r="W3168" s="329"/>
      <c r="X3168" s="325"/>
      <c r="Y3168" s="331"/>
      <c r="Z3168" s="331"/>
      <c r="AA3168" s="331"/>
      <c r="AB3168" s="268"/>
      <c r="AC3168" s="268"/>
      <c r="AD3168" s="238">
        <f>AD3167</f>
        <v>0</v>
      </c>
      <c r="AE3168" s="279" t="e">
        <f>VLOOKUP(AD3168,分类参数表!$I$2:$J$10,2,FALSE)</f>
        <v>#N/A</v>
      </c>
      <c r="AF3168" s="280"/>
      <c r="AG3168" s="266"/>
      <c r="AH3168" s="266"/>
      <c r="AI3168" s="266"/>
      <c r="AJ3168" s="266"/>
      <c r="AK3168" s="266"/>
      <c r="AL3168" s="266"/>
      <c r="AM3168" s="290"/>
      <c r="AN3168" s="291" t="e">
        <f t="shared" si="861"/>
        <v>#DIV/0!</v>
      </c>
      <c r="AO3168" s="297"/>
    </row>
    <row r="3169" spans="1:41" s="219" customFormat="1" ht="15" customHeight="1" x14ac:dyDescent="0.15">
      <c r="A3169" s="235"/>
      <c r="B3169" s="236">
        <f t="shared" si="862"/>
        <v>0</v>
      </c>
      <c r="C3169" s="237">
        <f t="shared" si="862"/>
        <v>0</v>
      </c>
      <c r="D3169" s="238">
        <f>D3168+1</f>
        <v>4</v>
      </c>
      <c r="E3169" s="238"/>
      <c r="F3169" s="239"/>
      <c r="G3169" s="238"/>
      <c r="H3169" s="238"/>
      <c r="I3169" s="238"/>
      <c r="J3169" s="238"/>
      <c r="K3169" s="238"/>
      <c r="L3169" s="238"/>
      <c r="M3169" s="238"/>
      <c r="N3169" s="238"/>
      <c r="O3169" s="256">
        <f t="shared" si="860"/>
        <v>0</v>
      </c>
      <c r="P3169" s="323"/>
      <c r="Q3169" s="266"/>
      <c r="R3169" s="331"/>
      <c r="S3169" s="347"/>
      <c r="T3169" s="323"/>
      <c r="U3169" s="325"/>
      <c r="V3169" s="327"/>
      <c r="W3169" s="329"/>
      <c r="X3169" s="325"/>
      <c r="Y3169" s="331"/>
      <c r="Z3169" s="331"/>
      <c r="AA3169" s="331"/>
      <c r="AB3169" s="267"/>
      <c r="AC3169" s="267"/>
      <c r="AD3169" s="238">
        <f>AD3168</f>
        <v>0</v>
      </c>
      <c r="AE3169" s="279" t="e">
        <f>VLOOKUP(AD3169,分类参数表!$I$2:$J$10,2,FALSE)</f>
        <v>#N/A</v>
      </c>
      <c r="AF3169" s="280"/>
      <c r="AG3169" s="266"/>
      <c r="AH3169" s="266"/>
      <c r="AI3169" s="266"/>
      <c r="AJ3169" s="266"/>
      <c r="AK3169" s="266"/>
      <c r="AL3169" s="266"/>
      <c r="AM3169" s="290"/>
      <c r="AN3169" s="291" t="e">
        <f t="shared" si="861"/>
        <v>#DIV/0!</v>
      </c>
      <c r="AO3169" s="297"/>
    </row>
    <row r="3170" spans="1:41" s="219" customFormat="1" ht="15" customHeight="1" x14ac:dyDescent="0.15">
      <c r="A3170" s="235"/>
      <c r="B3170" s="236">
        <f t="shared" si="862"/>
        <v>0</v>
      </c>
      <c r="C3170" s="237">
        <f t="shared" si="862"/>
        <v>0</v>
      </c>
      <c r="D3170" s="238">
        <f>D3169+1</f>
        <v>5</v>
      </c>
      <c r="E3170" s="238"/>
      <c r="F3170" s="239"/>
      <c r="G3170" s="238"/>
      <c r="H3170" s="238"/>
      <c r="I3170" s="238"/>
      <c r="J3170" s="238"/>
      <c r="K3170" s="238"/>
      <c r="L3170" s="238"/>
      <c r="M3170" s="238"/>
      <c r="N3170" s="238"/>
      <c r="O3170" s="256">
        <f t="shared" si="860"/>
        <v>0</v>
      </c>
      <c r="P3170" s="323"/>
      <c r="Q3170" s="266"/>
      <c r="R3170" s="331"/>
      <c r="S3170" s="347"/>
      <c r="T3170" s="323"/>
      <c r="U3170" s="325"/>
      <c r="V3170" s="327"/>
      <c r="W3170" s="329"/>
      <c r="X3170" s="325"/>
      <c r="Y3170" s="331"/>
      <c r="Z3170" s="331"/>
      <c r="AA3170" s="331"/>
      <c r="AB3170" s="267"/>
      <c r="AC3170" s="267"/>
      <c r="AD3170" s="238">
        <f>AD3169</f>
        <v>0</v>
      </c>
      <c r="AE3170" s="279" t="e">
        <f>VLOOKUP(AD3170,分类参数表!$I$2:$J$10,2,FALSE)</f>
        <v>#N/A</v>
      </c>
      <c r="AF3170" s="280"/>
      <c r="AG3170" s="266"/>
      <c r="AH3170" s="266"/>
      <c r="AI3170" s="266"/>
      <c r="AJ3170" s="266"/>
      <c r="AK3170" s="266"/>
      <c r="AL3170" s="266"/>
      <c r="AM3170" s="290"/>
      <c r="AN3170" s="291" t="e">
        <f t="shared" si="861"/>
        <v>#DIV/0!</v>
      </c>
      <c r="AO3170" s="297"/>
    </row>
    <row r="3171" spans="1:41" s="220" customFormat="1" ht="15" customHeight="1" x14ac:dyDescent="0.15">
      <c r="A3171" s="241"/>
      <c r="B3171" s="242"/>
      <c r="C3171" s="243"/>
      <c r="D3171" s="244">
        <v>1</v>
      </c>
      <c r="E3171" s="245"/>
      <c r="F3171" s="245"/>
      <c r="G3171" s="244"/>
      <c r="H3171" s="246"/>
      <c r="I3171" s="246"/>
      <c r="J3171" s="244"/>
      <c r="K3171" s="245"/>
      <c r="L3171" s="244"/>
      <c r="M3171" s="244"/>
      <c r="N3171" s="244"/>
      <c r="O3171" s="257">
        <f t="shared" si="860"/>
        <v>0</v>
      </c>
      <c r="P3171" s="332">
        <f>SUM(O3171:O3175)</f>
        <v>0</v>
      </c>
      <c r="Q3171" s="269"/>
      <c r="R3171" s="318">
        <f>SUMPRODUCT(Q3171:Q3175+0)</f>
        <v>0</v>
      </c>
      <c r="S3171" s="334" t="e">
        <f>R3171/P3171</f>
        <v>#DIV/0!</v>
      </c>
      <c r="T3171" s="332" t="e">
        <f>LOOKUP(S3171,{0.4,0.45,0.5,0.55,0.6,0.65,0.7,0.75,0.8,0.85,0.9,0.95,1},{0.1,0.175,0.25,0.325,0.4,0.475,0.55,0.625,0.7,0.775,0.85,0.925,1})</f>
        <v>#DIV/0!</v>
      </c>
      <c r="U3171" s="320"/>
      <c r="V3171" s="344"/>
      <c r="W3171" s="342"/>
      <c r="X3171" s="320"/>
      <c r="Y3171" s="318">
        <f>R3171-(V3171/10)-X3171</f>
        <v>0</v>
      </c>
      <c r="Z3171" s="318" t="e">
        <f>Y3171*T3171*AE3171</f>
        <v>#DIV/0!</v>
      </c>
      <c r="AA3171" s="318" t="e">
        <f>U3171-V3171+Z3171</f>
        <v>#DIV/0!</v>
      </c>
      <c r="AB3171" s="270"/>
      <c r="AC3171" s="270"/>
      <c r="AD3171" s="281"/>
      <c r="AE3171" s="282" t="e">
        <f>VLOOKUP(AD3171,分类参数表!$I$2:$J$10,2,FALSE)</f>
        <v>#N/A</v>
      </c>
      <c r="AF3171" s="283"/>
      <c r="AG3171" s="269"/>
      <c r="AH3171" s="269"/>
      <c r="AI3171" s="269"/>
      <c r="AJ3171" s="269"/>
      <c r="AK3171" s="269"/>
      <c r="AL3171" s="269"/>
      <c r="AM3171" s="292"/>
      <c r="AN3171" s="293" t="e">
        <f t="shared" si="861"/>
        <v>#DIV/0!</v>
      </c>
      <c r="AO3171" s="298"/>
    </row>
    <row r="3172" spans="1:41" s="221" customFormat="1" ht="15" customHeight="1" x14ac:dyDescent="0.15">
      <c r="A3172" s="247"/>
      <c r="B3172" s="248">
        <f t="shared" ref="B3172:C3175" si="863">B3171</f>
        <v>0</v>
      </c>
      <c r="C3172" s="249">
        <f t="shared" si="863"/>
        <v>0</v>
      </c>
      <c r="D3172" s="250">
        <f>D3171+1</f>
        <v>2</v>
      </c>
      <c r="E3172" s="250"/>
      <c r="F3172" s="251"/>
      <c r="G3172" s="250"/>
      <c r="H3172" s="252"/>
      <c r="I3172" s="252"/>
      <c r="J3172" s="250"/>
      <c r="K3172" s="250"/>
      <c r="L3172" s="250"/>
      <c r="M3172" s="250"/>
      <c r="N3172" s="250"/>
      <c r="O3172" s="258">
        <f t="shared" si="860"/>
        <v>0</v>
      </c>
      <c r="P3172" s="333"/>
      <c r="Q3172" s="271"/>
      <c r="R3172" s="319"/>
      <c r="S3172" s="335"/>
      <c r="T3172" s="333"/>
      <c r="U3172" s="321"/>
      <c r="V3172" s="345"/>
      <c r="W3172" s="343"/>
      <c r="X3172" s="321"/>
      <c r="Y3172" s="319"/>
      <c r="Z3172" s="319"/>
      <c r="AA3172" s="319"/>
      <c r="AB3172" s="272"/>
      <c r="AC3172" s="272"/>
      <c r="AD3172" s="250">
        <f>AD3171</f>
        <v>0</v>
      </c>
      <c r="AE3172" s="284" t="e">
        <f>VLOOKUP(AD3172,分类参数表!$I$2:$J$10,2,FALSE)</f>
        <v>#N/A</v>
      </c>
      <c r="AF3172" s="285"/>
      <c r="AG3172" s="271"/>
      <c r="AH3172" s="271"/>
      <c r="AI3172" s="271"/>
      <c r="AJ3172" s="271"/>
      <c r="AK3172" s="271"/>
      <c r="AL3172" s="271"/>
      <c r="AM3172" s="294"/>
      <c r="AN3172" s="295" t="e">
        <f t="shared" si="861"/>
        <v>#DIV/0!</v>
      </c>
      <c r="AO3172" s="299"/>
    </row>
    <row r="3173" spans="1:41" s="221" customFormat="1" ht="15" customHeight="1" x14ac:dyDescent="0.15">
      <c r="A3173" s="247"/>
      <c r="B3173" s="248">
        <f t="shared" si="863"/>
        <v>0</v>
      </c>
      <c r="C3173" s="249">
        <f t="shared" si="863"/>
        <v>0</v>
      </c>
      <c r="D3173" s="250">
        <f>D3172+1</f>
        <v>3</v>
      </c>
      <c r="E3173" s="250"/>
      <c r="F3173" s="251"/>
      <c r="G3173" s="250"/>
      <c r="H3173" s="252"/>
      <c r="I3173" s="252"/>
      <c r="J3173" s="250"/>
      <c r="K3173" s="250"/>
      <c r="L3173" s="250"/>
      <c r="M3173" s="250"/>
      <c r="N3173" s="250"/>
      <c r="O3173" s="258">
        <f t="shared" si="860"/>
        <v>0</v>
      </c>
      <c r="P3173" s="333"/>
      <c r="Q3173" s="271"/>
      <c r="R3173" s="319"/>
      <c r="S3173" s="335"/>
      <c r="T3173" s="333"/>
      <c r="U3173" s="321"/>
      <c r="V3173" s="345"/>
      <c r="W3173" s="343"/>
      <c r="X3173" s="321"/>
      <c r="Y3173" s="319"/>
      <c r="Z3173" s="319"/>
      <c r="AA3173" s="319"/>
      <c r="AB3173" s="273"/>
      <c r="AC3173" s="273"/>
      <c r="AD3173" s="250">
        <f>AD3172</f>
        <v>0</v>
      </c>
      <c r="AE3173" s="284" t="e">
        <f>VLOOKUP(AD3173,分类参数表!$I$2:$J$10,2,FALSE)</f>
        <v>#N/A</v>
      </c>
      <c r="AF3173" s="285"/>
      <c r="AG3173" s="271"/>
      <c r="AH3173" s="271"/>
      <c r="AI3173" s="271"/>
      <c r="AJ3173" s="271"/>
      <c r="AK3173" s="271"/>
      <c r="AL3173" s="271"/>
      <c r="AM3173" s="294"/>
      <c r="AN3173" s="295" t="e">
        <f t="shared" si="861"/>
        <v>#DIV/0!</v>
      </c>
      <c r="AO3173" s="299"/>
    </row>
    <row r="3174" spans="1:41" s="221" customFormat="1" ht="15" customHeight="1" x14ac:dyDescent="0.15">
      <c r="A3174" s="247"/>
      <c r="B3174" s="248">
        <f t="shared" si="863"/>
        <v>0</v>
      </c>
      <c r="C3174" s="249">
        <f t="shared" si="863"/>
        <v>0</v>
      </c>
      <c r="D3174" s="250">
        <f>D3173+1</f>
        <v>4</v>
      </c>
      <c r="E3174" s="250"/>
      <c r="F3174" s="251"/>
      <c r="G3174" s="250"/>
      <c r="H3174" s="250"/>
      <c r="I3174" s="250"/>
      <c r="J3174" s="250"/>
      <c r="K3174" s="250"/>
      <c r="L3174" s="250"/>
      <c r="M3174" s="250"/>
      <c r="N3174" s="250"/>
      <c r="O3174" s="258">
        <f t="shared" si="860"/>
        <v>0</v>
      </c>
      <c r="P3174" s="333"/>
      <c r="Q3174" s="271"/>
      <c r="R3174" s="319"/>
      <c r="S3174" s="335"/>
      <c r="T3174" s="333"/>
      <c r="U3174" s="321"/>
      <c r="V3174" s="345"/>
      <c r="W3174" s="343"/>
      <c r="X3174" s="321"/>
      <c r="Y3174" s="319"/>
      <c r="Z3174" s="319"/>
      <c r="AA3174" s="319"/>
      <c r="AB3174" s="272"/>
      <c r="AC3174" s="272"/>
      <c r="AD3174" s="250">
        <f>AD3173</f>
        <v>0</v>
      </c>
      <c r="AE3174" s="284" t="e">
        <f>VLOOKUP(AD3174,分类参数表!$I$2:$J$10,2,FALSE)</f>
        <v>#N/A</v>
      </c>
      <c r="AF3174" s="285"/>
      <c r="AG3174" s="271"/>
      <c r="AH3174" s="271"/>
      <c r="AI3174" s="271"/>
      <c r="AJ3174" s="271"/>
      <c r="AK3174" s="271"/>
      <c r="AL3174" s="271"/>
      <c r="AM3174" s="294"/>
      <c r="AN3174" s="295" t="e">
        <f t="shared" si="861"/>
        <v>#DIV/0!</v>
      </c>
      <c r="AO3174" s="299"/>
    </row>
    <row r="3175" spans="1:41" s="221" customFormat="1" ht="15" customHeight="1" x14ac:dyDescent="0.15">
      <c r="A3175" s="247"/>
      <c r="B3175" s="248">
        <f t="shared" si="863"/>
        <v>0</v>
      </c>
      <c r="C3175" s="249">
        <f t="shared" si="863"/>
        <v>0</v>
      </c>
      <c r="D3175" s="250">
        <f>D3174+1</f>
        <v>5</v>
      </c>
      <c r="E3175" s="250"/>
      <c r="F3175" s="251"/>
      <c r="G3175" s="250"/>
      <c r="H3175" s="250"/>
      <c r="I3175" s="250"/>
      <c r="J3175" s="250"/>
      <c r="K3175" s="250"/>
      <c r="L3175" s="250"/>
      <c r="M3175" s="250"/>
      <c r="N3175" s="250"/>
      <c r="O3175" s="258">
        <f t="shared" si="860"/>
        <v>0</v>
      </c>
      <c r="P3175" s="333"/>
      <c r="Q3175" s="271"/>
      <c r="R3175" s="319"/>
      <c r="S3175" s="335"/>
      <c r="T3175" s="333"/>
      <c r="U3175" s="321"/>
      <c r="V3175" s="345"/>
      <c r="W3175" s="343"/>
      <c r="X3175" s="321"/>
      <c r="Y3175" s="319"/>
      <c r="Z3175" s="319"/>
      <c r="AA3175" s="319"/>
      <c r="AB3175" s="272"/>
      <c r="AC3175" s="272"/>
      <c r="AD3175" s="250">
        <f>AD3174</f>
        <v>0</v>
      </c>
      <c r="AE3175" s="284" t="e">
        <f>VLOOKUP(AD3175,分类参数表!$I$2:$J$10,2,FALSE)</f>
        <v>#N/A</v>
      </c>
      <c r="AF3175" s="285"/>
      <c r="AG3175" s="271"/>
      <c r="AH3175" s="271"/>
      <c r="AI3175" s="271"/>
      <c r="AJ3175" s="271"/>
      <c r="AK3175" s="271"/>
      <c r="AL3175" s="271"/>
      <c r="AM3175" s="294"/>
      <c r="AN3175" s="295" t="e">
        <f t="shared" si="861"/>
        <v>#DIV/0!</v>
      </c>
      <c r="AO3175" s="299"/>
    </row>
    <row r="3176" spans="1:41" s="218" customFormat="1" ht="15" customHeight="1" x14ac:dyDescent="0.15">
      <c r="A3176" s="229"/>
      <c r="B3176" s="230"/>
      <c r="C3176" s="231"/>
      <c r="D3176" s="232">
        <v>1</v>
      </c>
      <c r="E3176" s="233"/>
      <c r="F3176" s="233"/>
      <c r="G3176" s="232"/>
      <c r="H3176" s="234"/>
      <c r="I3176" s="234"/>
      <c r="J3176" s="232"/>
      <c r="K3176" s="233"/>
      <c r="L3176" s="232"/>
      <c r="M3176" s="232"/>
      <c r="N3176" s="232"/>
      <c r="O3176" s="255">
        <f t="shared" si="860"/>
        <v>0</v>
      </c>
      <c r="P3176" s="322">
        <f>SUM(O3176:O3180)</f>
        <v>0</v>
      </c>
      <c r="Q3176" s="264"/>
      <c r="R3176" s="330">
        <f>SUMPRODUCT(Q3176:Q3180+0)</f>
        <v>0</v>
      </c>
      <c r="S3176" s="346" t="e">
        <f>R3176/P3176</f>
        <v>#DIV/0!</v>
      </c>
      <c r="T3176" s="322" t="e">
        <f>LOOKUP(S3176,{0.4,0.45,0.5,0.55,0.6,0.65,0.7,0.75,0.8,0.85,0.9,0.95,1},{0.1,0.175,0.25,0.325,0.4,0.475,0.55,0.625,0.7,0.775,0.85,0.925,1})</f>
        <v>#DIV/0!</v>
      </c>
      <c r="U3176" s="324"/>
      <c r="V3176" s="326"/>
      <c r="W3176" s="328"/>
      <c r="X3176" s="324"/>
      <c r="Y3176" s="330">
        <f>R3176-(V3176/10)-X3176</f>
        <v>0</v>
      </c>
      <c r="Z3176" s="330" t="e">
        <f>Y3176*T3176*AE3176</f>
        <v>#DIV/0!</v>
      </c>
      <c r="AA3176" s="330" t="e">
        <f>U3176-V3176+Z3176</f>
        <v>#DIV/0!</v>
      </c>
      <c r="AB3176" s="265"/>
      <c r="AC3176" s="265"/>
      <c r="AD3176" s="276"/>
      <c r="AE3176" s="277" t="e">
        <f>VLOOKUP(AD3176,分类参数表!$I$2:$J$10,2,FALSE)</f>
        <v>#N/A</v>
      </c>
      <c r="AF3176" s="278"/>
      <c r="AG3176" s="264"/>
      <c r="AH3176" s="264"/>
      <c r="AI3176" s="264"/>
      <c r="AJ3176" s="264"/>
      <c r="AK3176" s="264"/>
      <c r="AL3176" s="264"/>
      <c r="AM3176" s="288"/>
      <c r="AN3176" s="289" t="e">
        <f t="shared" si="861"/>
        <v>#DIV/0!</v>
      </c>
      <c r="AO3176" s="296"/>
    </row>
    <row r="3177" spans="1:41" s="219" customFormat="1" ht="15" customHeight="1" x14ac:dyDescent="0.15">
      <c r="A3177" s="235"/>
      <c r="B3177" s="236">
        <f t="shared" ref="B3177:C3180" si="864">B3176</f>
        <v>0</v>
      </c>
      <c r="C3177" s="237">
        <f t="shared" si="864"/>
        <v>0</v>
      </c>
      <c r="D3177" s="238">
        <f>D3176+1</f>
        <v>2</v>
      </c>
      <c r="E3177" s="238"/>
      <c r="F3177" s="239"/>
      <c r="G3177" s="238"/>
      <c r="H3177" s="240"/>
      <c r="I3177" s="240"/>
      <c r="J3177" s="238"/>
      <c r="K3177" s="238"/>
      <c r="L3177" s="238"/>
      <c r="M3177" s="238"/>
      <c r="N3177" s="238"/>
      <c r="O3177" s="256">
        <f t="shared" si="860"/>
        <v>0</v>
      </c>
      <c r="P3177" s="323"/>
      <c r="Q3177" s="266"/>
      <c r="R3177" s="331"/>
      <c r="S3177" s="347"/>
      <c r="T3177" s="323"/>
      <c r="U3177" s="325"/>
      <c r="V3177" s="327"/>
      <c r="W3177" s="329"/>
      <c r="X3177" s="325"/>
      <c r="Y3177" s="331"/>
      <c r="Z3177" s="331"/>
      <c r="AA3177" s="331"/>
      <c r="AB3177" s="267"/>
      <c r="AC3177" s="267"/>
      <c r="AD3177" s="238">
        <f>AD3176</f>
        <v>0</v>
      </c>
      <c r="AE3177" s="279" t="e">
        <f>VLOOKUP(AD3177,分类参数表!$I$2:$J$10,2,FALSE)</f>
        <v>#N/A</v>
      </c>
      <c r="AF3177" s="280"/>
      <c r="AG3177" s="266"/>
      <c r="AH3177" s="266"/>
      <c r="AI3177" s="266"/>
      <c r="AJ3177" s="266"/>
      <c r="AK3177" s="266"/>
      <c r="AL3177" s="266"/>
      <c r="AM3177" s="290"/>
      <c r="AN3177" s="291" t="e">
        <f t="shared" si="861"/>
        <v>#DIV/0!</v>
      </c>
      <c r="AO3177" s="297"/>
    </row>
    <row r="3178" spans="1:41" s="219" customFormat="1" ht="15" customHeight="1" x14ac:dyDescent="0.15">
      <c r="A3178" s="235"/>
      <c r="B3178" s="236">
        <f t="shared" si="864"/>
        <v>0</v>
      </c>
      <c r="C3178" s="237">
        <f t="shared" si="864"/>
        <v>0</v>
      </c>
      <c r="D3178" s="238">
        <f>D3177+1</f>
        <v>3</v>
      </c>
      <c r="E3178" s="238"/>
      <c r="F3178" s="239"/>
      <c r="G3178" s="238"/>
      <c r="H3178" s="240"/>
      <c r="I3178" s="240"/>
      <c r="J3178" s="238"/>
      <c r="K3178" s="238"/>
      <c r="L3178" s="238"/>
      <c r="M3178" s="238"/>
      <c r="N3178" s="238"/>
      <c r="O3178" s="256">
        <f t="shared" si="860"/>
        <v>0</v>
      </c>
      <c r="P3178" s="323"/>
      <c r="Q3178" s="266"/>
      <c r="R3178" s="331"/>
      <c r="S3178" s="347"/>
      <c r="T3178" s="323"/>
      <c r="U3178" s="325"/>
      <c r="V3178" s="327"/>
      <c r="W3178" s="329"/>
      <c r="X3178" s="325"/>
      <c r="Y3178" s="331"/>
      <c r="Z3178" s="331"/>
      <c r="AA3178" s="331"/>
      <c r="AB3178" s="268"/>
      <c r="AC3178" s="268"/>
      <c r="AD3178" s="238">
        <f>AD3177</f>
        <v>0</v>
      </c>
      <c r="AE3178" s="279" t="e">
        <f>VLOOKUP(AD3178,分类参数表!$I$2:$J$10,2,FALSE)</f>
        <v>#N/A</v>
      </c>
      <c r="AF3178" s="280"/>
      <c r="AG3178" s="266"/>
      <c r="AH3178" s="266"/>
      <c r="AI3178" s="266"/>
      <c r="AJ3178" s="266"/>
      <c r="AK3178" s="266"/>
      <c r="AL3178" s="266"/>
      <c r="AM3178" s="290"/>
      <c r="AN3178" s="291" t="e">
        <f t="shared" si="861"/>
        <v>#DIV/0!</v>
      </c>
      <c r="AO3178" s="297"/>
    </row>
    <row r="3179" spans="1:41" s="219" customFormat="1" ht="15" customHeight="1" x14ac:dyDescent="0.15">
      <c r="A3179" s="235"/>
      <c r="B3179" s="236">
        <f t="shared" si="864"/>
        <v>0</v>
      </c>
      <c r="C3179" s="237">
        <f t="shared" si="864"/>
        <v>0</v>
      </c>
      <c r="D3179" s="238">
        <f>D3178+1</f>
        <v>4</v>
      </c>
      <c r="E3179" s="238"/>
      <c r="F3179" s="239"/>
      <c r="G3179" s="238"/>
      <c r="H3179" s="238"/>
      <c r="I3179" s="238"/>
      <c r="J3179" s="238"/>
      <c r="K3179" s="238"/>
      <c r="L3179" s="238"/>
      <c r="M3179" s="238"/>
      <c r="N3179" s="238"/>
      <c r="O3179" s="256">
        <f t="shared" si="860"/>
        <v>0</v>
      </c>
      <c r="P3179" s="323"/>
      <c r="Q3179" s="266"/>
      <c r="R3179" s="331"/>
      <c r="S3179" s="347"/>
      <c r="T3179" s="323"/>
      <c r="U3179" s="325"/>
      <c r="V3179" s="327"/>
      <c r="W3179" s="329"/>
      <c r="X3179" s="325"/>
      <c r="Y3179" s="331"/>
      <c r="Z3179" s="331"/>
      <c r="AA3179" s="331"/>
      <c r="AB3179" s="267"/>
      <c r="AC3179" s="267"/>
      <c r="AD3179" s="238">
        <f>AD3178</f>
        <v>0</v>
      </c>
      <c r="AE3179" s="279" t="e">
        <f>VLOOKUP(AD3179,分类参数表!$I$2:$J$10,2,FALSE)</f>
        <v>#N/A</v>
      </c>
      <c r="AF3179" s="280"/>
      <c r="AG3179" s="266"/>
      <c r="AH3179" s="266"/>
      <c r="AI3179" s="266"/>
      <c r="AJ3179" s="266"/>
      <c r="AK3179" s="266"/>
      <c r="AL3179" s="266"/>
      <c r="AM3179" s="290"/>
      <c r="AN3179" s="291" t="e">
        <f t="shared" si="861"/>
        <v>#DIV/0!</v>
      </c>
      <c r="AO3179" s="297"/>
    </row>
    <row r="3180" spans="1:41" s="219" customFormat="1" ht="15" customHeight="1" x14ac:dyDescent="0.15">
      <c r="A3180" s="235"/>
      <c r="B3180" s="236">
        <f t="shared" si="864"/>
        <v>0</v>
      </c>
      <c r="C3180" s="237">
        <f t="shared" si="864"/>
        <v>0</v>
      </c>
      <c r="D3180" s="238">
        <f>D3179+1</f>
        <v>5</v>
      </c>
      <c r="E3180" s="238"/>
      <c r="F3180" s="239"/>
      <c r="G3180" s="238"/>
      <c r="H3180" s="238"/>
      <c r="I3180" s="238"/>
      <c r="J3180" s="238"/>
      <c r="K3180" s="238"/>
      <c r="L3180" s="238"/>
      <c r="M3180" s="238"/>
      <c r="N3180" s="238"/>
      <c r="O3180" s="256">
        <f t="shared" si="860"/>
        <v>0</v>
      </c>
      <c r="P3180" s="323"/>
      <c r="Q3180" s="266"/>
      <c r="R3180" s="331"/>
      <c r="S3180" s="347"/>
      <c r="T3180" s="323"/>
      <c r="U3180" s="325"/>
      <c r="V3180" s="327"/>
      <c r="W3180" s="329"/>
      <c r="X3180" s="325"/>
      <c r="Y3180" s="331"/>
      <c r="Z3180" s="331"/>
      <c r="AA3180" s="331"/>
      <c r="AB3180" s="267"/>
      <c r="AC3180" s="267"/>
      <c r="AD3180" s="238">
        <f>AD3179</f>
        <v>0</v>
      </c>
      <c r="AE3180" s="279" t="e">
        <f>VLOOKUP(AD3180,分类参数表!$I$2:$J$10,2,FALSE)</f>
        <v>#N/A</v>
      </c>
      <c r="AF3180" s="280"/>
      <c r="AG3180" s="266"/>
      <c r="AH3180" s="266"/>
      <c r="AI3180" s="266"/>
      <c r="AJ3180" s="266"/>
      <c r="AK3180" s="266"/>
      <c r="AL3180" s="266"/>
      <c r="AM3180" s="290"/>
      <c r="AN3180" s="291" t="e">
        <f t="shared" si="861"/>
        <v>#DIV/0!</v>
      </c>
      <c r="AO3180" s="297"/>
    </row>
    <row r="3181" spans="1:41" s="220" customFormat="1" ht="15" customHeight="1" x14ac:dyDescent="0.15">
      <c r="A3181" s="241"/>
      <c r="B3181" s="242"/>
      <c r="C3181" s="243"/>
      <c r="D3181" s="244">
        <v>1</v>
      </c>
      <c r="E3181" s="245"/>
      <c r="F3181" s="245"/>
      <c r="G3181" s="244"/>
      <c r="H3181" s="246"/>
      <c r="I3181" s="246"/>
      <c r="J3181" s="244"/>
      <c r="K3181" s="245"/>
      <c r="L3181" s="244"/>
      <c r="M3181" s="244"/>
      <c r="N3181" s="244"/>
      <c r="O3181" s="257">
        <f t="shared" si="860"/>
        <v>0</v>
      </c>
      <c r="P3181" s="332">
        <f>SUM(O3181:O3185)</f>
        <v>0</v>
      </c>
      <c r="Q3181" s="269"/>
      <c r="R3181" s="318">
        <f>SUMPRODUCT(Q3181:Q3185+0)</f>
        <v>0</v>
      </c>
      <c r="S3181" s="334" t="e">
        <f>R3181/P3181</f>
        <v>#DIV/0!</v>
      </c>
      <c r="T3181" s="332" t="e">
        <f>LOOKUP(S3181,{0.4,0.45,0.5,0.55,0.6,0.65,0.7,0.75,0.8,0.85,0.9,0.95,1},{0.1,0.175,0.25,0.325,0.4,0.475,0.55,0.625,0.7,0.775,0.85,0.925,1})</f>
        <v>#DIV/0!</v>
      </c>
      <c r="U3181" s="320"/>
      <c r="V3181" s="344"/>
      <c r="W3181" s="342"/>
      <c r="X3181" s="320"/>
      <c r="Y3181" s="318">
        <f>R3181-(V3181/10)-X3181</f>
        <v>0</v>
      </c>
      <c r="Z3181" s="318" t="e">
        <f>Y3181*T3181*AE3181</f>
        <v>#DIV/0!</v>
      </c>
      <c r="AA3181" s="318" t="e">
        <f>U3181-V3181+Z3181</f>
        <v>#DIV/0!</v>
      </c>
      <c r="AB3181" s="270"/>
      <c r="AC3181" s="270"/>
      <c r="AD3181" s="281"/>
      <c r="AE3181" s="282" t="e">
        <f>VLOOKUP(AD3181,分类参数表!$I$2:$J$10,2,FALSE)</f>
        <v>#N/A</v>
      </c>
      <c r="AF3181" s="283"/>
      <c r="AG3181" s="269"/>
      <c r="AH3181" s="269"/>
      <c r="AI3181" s="269"/>
      <c r="AJ3181" s="269"/>
      <c r="AK3181" s="269"/>
      <c r="AL3181" s="269"/>
      <c r="AM3181" s="292"/>
      <c r="AN3181" s="293" t="e">
        <f t="shared" si="861"/>
        <v>#DIV/0!</v>
      </c>
      <c r="AO3181" s="298"/>
    </row>
    <row r="3182" spans="1:41" s="221" customFormat="1" ht="15" customHeight="1" x14ac:dyDescent="0.15">
      <c r="A3182" s="247"/>
      <c r="B3182" s="248">
        <f t="shared" ref="B3182:C3185" si="865">B3181</f>
        <v>0</v>
      </c>
      <c r="C3182" s="249">
        <f t="shared" si="865"/>
        <v>0</v>
      </c>
      <c r="D3182" s="250">
        <f>D3181+1</f>
        <v>2</v>
      </c>
      <c r="E3182" s="250"/>
      <c r="F3182" s="251"/>
      <c r="G3182" s="250"/>
      <c r="H3182" s="252"/>
      <c r="I3182" s="252"/>
      <c r="J3182" s="250"/>
      <c r="K3182" s="250"/>
      <c r="L3182" s="250"/>
      <c r="M3182" s="250"/>
      <c r="N3182" s="250"/>
      <c r="O3182" s="258">
        <f t="shared" si="860"/>
        <v>0</v>
      </c>
      <c r="P3182" s="333"/>
      <c r="Q3182" s="271"/>
      <c r="R3182" s="319"/>
      <c r="S3182" s="335"/>
      <c r="T3182" s="333"/>
      <c r="U3182" s="321"/>
      <c r="V3182" s="345"/>
      <c r="W3182" s="343"/>
      <c r="X3182" s="321"/>
      <c r="Y3182" s="319"/>
      <c r="Z3182" s="319"/>
      <c r="AA3182" s="319"/>
      <c r="AB3182" s="272"/>
      <c r="AC3182" s="272"/>
      <c r="AD3182" s="250">
        <f>AD3181</f>
        <v>0</v>
      </c>
      <c r="AE3182" s="284" t="e">
        <f>VLOOKUP(AD3182,分类参数表!$I$2:$J$10,2,FALSE)</f>
        <v>#N/A</v>
      </c>
      <c r="AF3182" s="285"/>
      <c r="AG3182" s="271"/>
      <c r="AH3182" s="271"/>
      <c r="AI3182" s="271"/>
      <c r="AJ3182" s="271"/>
      <c r="AK3182" s="271"/>
      <c r="AL3182" s="271"/>
      <c r="AM3182" s="294"/>
      <c r="AN3182" s="295" t="e">
        <f t="shared" si="861"/>
        <v>#DIV/0!</v>
      </c>
      <c r="AO3182" s="299"/>
    </row>
    <row r="3183" spans="1:41" s="221" customFormat="1" ht="15" customHeight="1" x14ac:dyDescent="0.15">
      <c r="A3183" s="247"/>
      <c r="B3183" s="248">
        <f t="shared" si="865"/>
        <v>0</v>
      </c>
      <c r="C3183" s="249">
        <f t="shared" si="865"/>
        <v>0</v>
      </c>
      <c r="D3183" s="250">
        <f>D3182+1</f>
        <v>3</v>
      </c>
      <c r="E3183" s="250"/>
      <c r="F3183" s="251"/>
      <c r="G3183" s="250"/>
      <c r="H3183" s="252"/>
      <c r="I3183" s="252"/>
      <c r="J3183" s="250"/>
      <c r="K3183" s="250"/>
      <c r="L3183" s="250"/>
      <c r="M3183" s="250"/>
      <c r="N3183" s="250"/>
      <c r="O3183" s="258">
        <f t="shared" si="860"/>
        <v>0</v>
      </c>
      <c r="P3183" s="333"/>
      <c r="Q3183" s="271"/>
      <c r="R3183" s="319"/>
      <c r="S3183" s="335"/>
      <c r="T3183" s="333"/>
      <c r="U3183" s="321"/>
      <c r="V3183" s="345"/>
      <c r="W3183" s="343"/>
      <c r="X3183" s="321"/>
      <c r="Y3183" s="319"/>
      <c r="Z3183" s="319"/>
      <c r="AA3183" s="319"/>
      <c r="AB3183" s="273"/>
      <c r="AC3183" s="273"/>
      <c r="AD3183" s="250">
        <f>AD3182</f>
        <v>0</v>
      </c>
      <c r="AE3183" s="284" t="e">
        <f>VLOOKUP(AD3183,分类参数表!$I$2:$J$10,2,FALSE)</f>
        <v>#N/A</v>
      </c>
      <c r="AF3183" s="285"/>
      <c r="AG3183" s="271"/>
      <c r="AH3183" s="271"/>
      <c r="AI3183" s="271"/>
      <c r="AJ3183" s="271"/>
      <c r="AK3183" s="271"/>
      <c r="AL3183" s="271"/>
      <c r="AM3183" s="294"/>
      <c r="AN3183" s="295" t="e">
        <f t="shared" si="861"/>
        <v>#DIV/0!</v>
      </c>
      <c r="AO3183" s="299"/>
    </row>
    <row r="3184" spans="1:41" s="221" customFormat="1" ht="15" customHeight="1" x14ac:dyDescent="0.15">
      <c r="A3184" s="247"/>
      <c r="B3184" s="248">
        <f t="shared" si="865"/>
        <v>0</v>
      </c>
      <c r="C3184" s="249">
        <f t="shared" si="865"/>
        <v>0</v>
      </c>
      <c r="D3184" s="250">
        <f>D3183+1</f>
        <v>4</v>
      </c>
      <c r="E3184" s="250"/>
      <c r="F3184" s="251"/>
      <c r="G3184" s="250"/>
      <c r="H3184" s="250"/>
      <c r="I3184" s="250"/>
      <c r="J3184" s="250"/>
      <c r="K3184" s="250"/>
      <c r="L3184" s="250"/>
      <c r="M3184" s="250"/>
      <c r="N3184" s="250"/>
      <c r="O3184" s="258">
        <f t="shared" si="860"/>
        <v>0</v>
      </c>
      <c r="P3184" s="333"/>
      <c r="Q3184" s="271"/>
      <c r="R3184" s="319"/>
      <c r="S3184" s="335"/>
      <c r="T3184" s="333"/>
      <c r="U3184" s="321"/>
      <c r="V3184" s="345"/>
      <c r="W3184" s="343"/>
      <c r="X3184" s="321"/>
      <c r="Y3184" s="319"/>
      <c r="Z3184" s="319"/>
      <c r="AA3184" s="319"/>
      <c r="AB3184" s="272"/>
      <c r="AC3184" s="272"/>
      <c r="AD3184" s="250">
        <f>AD3183</f>
        <v>0</v>
      </c>
      <c r="AE3184" s="284" t="e">
        <f>VLOOKUP(AD3184,分类参数表!$I$2:$J$10,2,FALSE)</f>
        <v>#N/A</v>
      </c>
      <c r="AF3184" s="285"/>
      <c r="AG3184" s="271"/>
      <c r="AH3184" s="271"/>
      <c r="AI3184" s="271"/>
      <c r="AJ3184" s="271"/>
      <c r="AK3184" s="271"/>
      <c r="AL3184" s="271"/>
      <c r="AM3184" s="294"/>
      <c r="AN3184" s="295" t="e">
        <f t="shared" si="861"/>
        <v>#DIV/0!</v>
      </c>
      <c r="AO3184" s="299"/>
    </row>
    <row r="3185" spans="1:41" s="221" customFormat="1" ht="15" customHeight="1" x14ac:dyDescent="0.15">
      <c r="A3185" s="247"/>
      <c r="B3185" s="248">
        <f t="shared" si="865"/>
        <v>0</v>
      </c>
      <c r="C3185" s="249">
        <f t="shared" si="865"/>
        <v>0</v>
      </c>
      <c r="D3185" s="250">
        <f>D3184+1</f>
        <v>5</v>
      </c>
      <c r="E3185" s="250"/>
      <c r="F3185" s="251"/>
      <c r="G3185" s="250"/>
      <c r="H3185" s="250"/>
      <c r="I3185" s="250"/>
      <c r="J3185" s="250"/>
      <c r="K3185" s="250"/>
      <c r="L3185" s="250"/>
      <c r="M3185" s="250"/>
      <c r="N3185" s="250"/>
      <c r="O3185" s="258">
        <f t="shared" si="860"/>
        <v>0</v>
      </c>
      <c r="P3185" s="333"/>
      <c r="Q3185" s="271"/>
      <c r="R3185" s="319"/>
      <c r="S3185" s="335"/>
      <c r="T3185" s="333"/>
      <c r="U3185" s="321"/>
      <c r="V3185" s="345"/>
      <c r="W3185" s="343"/>
      <c r="X3185" s="321"/>
      <c r="Y3185" s="319"/>
      <c r="Z3185" s="319"/>
      <c r="AA3185" s="319"/>
      <c r="AB3185" s="272"/>
      <c r="AC3185" s="272"/>
      <c r="AD3185" s="250">
        <f>AD3184</f>
        <v>0</v>
      </c>
      <c r="AE3185" s="284" t="e">
        <f>VLOOKUP(AD3185,分类参数表!$I$2:$J$10,2,FALSE)</f>
        <v>#N/A</v>
      </c>
      <c r="AF3185" s="285"/>
      <c r="AG3185" s="271"/>
      <c r="AH3185" s="271"/>
      <c r="AI3185" s="271"/>
      <c r="AJ3185" s="271"/>
      <c r="AK3185" s="271"/>
      <c r="AL3185" s="271"/>
      <c r="AM3185" s="294"/>
      <c r="AN3185" s="295" t="e">
        <f t="shared" si="861"/>
        <v>#DIV/0!</v>
      </c>
      <c r="AO3185" s="299"/>
    </row>
    <row r="3186" spans="1:41" s="218" customFormat="1" ht="15" customHeight="1" x14ac:dyDescent="0.15">
      <c r="A3186" s="229"/>
      <c r="B3186" s="230"/>
      <c r="C3186" s="231"/>
      <c r="D3186" s="232">
        <v>1</v>
      </c>
      <c r="E3186" s="233"/>
      <c r="F3186" s="233"/>
      <c r="G3186" s="232"/>
      <c r="H3186" s="234"/>
      <c r="I3186" s="234"/>
      <c r="J3186" s="232"/>
      <c r="K3186" s="233"/>
      <c r="L3186" s="232"/>
      <c r="M3186" s="232"/>
      <c r="N3186" s="232"/>
      <c r="O3186" s="255">
        <f t="shared" si="860"/>
        <v>0</v>
      </c>
      <c r="P3186" s="322">
        <f>SUM(O3186:O3190)</f>
        <v>0</v>
      </c>
      <c r="Q3186" s="264"/>
      <c r="R3186" s="330">
        <f>SUMPRODUCT(Q3186:Q3190+0)</f>
        <v>0</v>
      </c>
      <c r="S3186" s="346" t="e">
        <f>R3186/P3186</f>
        <v>#DIV/0!</v>
      </c>
      <c r="T3186" s="322" t="e">
        <f>LOOKUP(S3186,{0.4,0.45,0.5,0.55,0.6,0.65,0.7,0.75,0.8,0.85,0.9,0.95,1},{0.1,0.175,0.25,0.325,0.4,0.475,0.55,0.625,0.7,0.775,0.85,0.925,1})</f>
        <v>#DIV/0!</v>
      </c>
      <c r="U3186" s="324"/>
      <c r="V3186" s="326"/>
      <c r="W3186" s="328"/>
      <c r="X3186" s="324"/>
      <c r="Y3186" s="330">
        <f>R3186-(V3186/10)-X3186</f>
        <v>0</v>
      </c>
      <c r="Z3186" s="330" t="e">
        <f>Y3186*T3186*AE3186</f>
        <v>#DIV/0!</v>
      </c>
      <c r="AA3186" s="330" t="e">
        <f>U3186-V3186+Z3186</f>
        <v>#DIV/0!</v>
      </c>
      <c r="AB3186" s="265"/>
      <c r="AC3186" s="265"/>
      <c r="AD3186" s="276"/>
      <c r="AE3186" s="277" t="e">
        <f>VLOOKUP(AD3186,分类参数表!$I$2:$J$10,2,FALSE)</f>
        <v>#N/A</v>
      </c>
      <c r="AF3186" s="278"/>
      <c r="AG3186" s="264"/>
      <c r="AH3186" s="264"/>
      <c r="AI3186" s="264"/>
      <c r="AJ3186" s="264"/>
      <c r="AK3186" s="264"/>
      <c r="AL3186" s="264"/>
      <c r="AM3186" s="288"/>
      <c r="AN3186" s="289" t="e">
        <f t="shared" si="861"/>
        <v>#DIV/0!</v>
      </c>
      <c r="AO3186" s="296"/>
    </row>
    <row r="3187" spans="1:41" s="219" customFormat="1" ht="15" customHeight="1" x14ac:dyDescent="0.15">
      <c r="A3187" s="235"/>
      <c r="B3187" s="236">
        <f t="shared" ref="B3187:C3190" si="866">B3186</f>
        <v>0</v>
      </c>
      <c r="C3187" s="237">
        <f t="shared" si="866"/>
        <v>0</v>
      </c>
      <c r="D3187" s="238">
        <f>D3186+1</f>
        <v>2</v>
      </c>
      <c r="E3187" s="238"/>
      <c r="F3187" s="239"/>
      <c r="G3187" s="238"/>
      <c r="H3187" s="240"/>
      <c r="I3187" s="240"/>
      <c r="J3187" s="238"/>
      <c r="K3187" s="238"/>
      <c r="L3187" s="238"/>
      <c r="M3187" s="238"/>
      <c r="N3187" s="238"/>
      <c r="O3187" s="256">
        <f t="shared" si="860"/>
        <v>0</v>
      </c>
      <c r="P3187" s="323"/>
      <c r="Q3187" s="266"/>
      <c r="R3187" s="331"/>
      <c r="S3187" s="347"/>
      <c r="T3187" s="323"/>
      <c r="U3187" s="325"/>
      <c r="V3187" s="327"/>
      <c r="W3187" s="329"/>
      <c r="X3187" s="325"/>
      <c r="Y3187" s="331"/>
      <c r="Z3187" s="331"/>
      <c r="AA3187" s="331"/>
      <c r="AB3187" s="267"/>
      <c r="AC3187" s="267"/>
      <c r="AD3187" s="238">
        <f>AD3186</f>
        <v>0</v>
      </c>
      <c r="AE3187" s="279" t="e">
        <f>VLOOKUP(AD3187,分类参数表!$I$2:$J$10,2,FALSE)</f>
        <v>#N/A</v>
      </c>
      <c r="AF3187" s="280"/>
      <c r="AG3187" s="266"/>
      <c r="AH3187" s="266"/>
      <c r="AI3187" s="266"/>
      <c r="AJ3187" s="266"/>
      <c r="AK3187" s="266"/>
      <c r="AL3187" s="266"/>
      <c r="AM3187" s="290"/>
      <c r="AN3187" s="291" t="e">
        <f t="shared" si="861"/>
        <v>#DIV/0!</v>
      </c>
      <c r="AO3187" s="297"/>
    </row>
    <row r="3188" spans="1:41" s="219" customFormat="1" ht="15" customHeight="1" x14ac:dyDescent="0.15">
      <c r="A3188" s="235"/>
      <c r="B3188" s="236">
        <f t="shared" si="866"/>
        <v>0</v>
      </c>
      <c r="C3188" s="237">
        <f t="shared" si="866"/>
        <v>0</v>
      </c>
      <c r="D3188" s="238">
        <f>D3187+1</f>
        <v>3</v>
      </c>
      <c r="E3188" s="238"/>
      <c r="F3188" s="239"/>
      <c r="G3188" s="238"/>
      <c r="H3188" s="240"/>
      <c r="I3188" s="240"/>
      <c r="J3188" s="238"/>
      <c r="K3188" s="238"/>
      <c r="L3188" s="238"/>
      <c r="M3188" s="238"/>
      <c r="N3188" s="238"/>
      <c r="O3188" s="256">
        <f t="shared" si="860"/>
        <v>0</v>
      </c>
      <c r="P3188" s="323"/>
      <c r="Q3188" s="266"/>
      <c r="R3188" s="331"/>
      <c r="S3188" s="347"/>
      <c r="T3188" s="323"/>
      <c r="U3188" s="325"/>
      <c r="V3188" s="327"/>
      <c r="W3188" s="329"/>
      <c r="X3188" s="325"/>
      <c r="Y3188" s="331"/>
      <c r="Z3188" s="331"/>
      <c r="AA3188" s="331"/>
      <c r="AB3188" s="268"/>
      <c r="AC3188" s="268"/>
      <c r="AD3188" s="238">
        <f>AD3187</f>
        <v>0</v>
      </c>
      <c r="AE3188" s="279" t="e">
        <f>VLOOKUP(AD3188,分类参数表!$I$2:$J$10,2,FALSE)</f>
        <v>#N/A</v>
      </c>
      <c r="AF3188" s="280"/>
      <c r="AG3188" s="266"/>
      <c r="AH3188" s="266"/>
      <c r="AI3188" s="266"/>
      <c r="AJ3188" s="266"/>
      <c r="AK3188" s="266"/>
      <c r="AL3188" s="266"/>
      <c r="AM3188" s="290"/>
      <c r="AN3188" s="291" t="e">
        <f t="shared" si="861"/>
        <v>#DIV/0!</v>
      </c>
      <c r="AO3188" s="297"/>
    </row>
    <row r="3189" spans="1:41" s="219" customFormat="1" ht="15" customHeight="1" x14ac:dyDescent="0.15">
      <c r="A3189" s="235"/>
      <c r="B3189" s="236">
        <f t="shared" si="866"/>
        <v>0</v>
      </c>
      <c r="C3189" s="237">
        <f t="shared" si="866"/>
        <v>0</v>
      </c>
      <c r="D3189" s="238">
        <f>D3188+1</f>
        <v>4</v>
      </c>
      <c r="E3189" s="238"/>
      <c r="F3189" s="239"/>
      <c r="G3189" s="238"/>
      <c r="H3189" s="238"/>
      <c r="I3189" s="238"/>
      <c r="J3189" s="238"/>
      <c r="K3189" s="238"/>
      <c r="L3189" s="238"/>
      <c r="M3189" s="238"/>
      <c r="N3189" s="238"/>
      <c r="O3189" s="256">
        <f t="shared" si="860"/>
        <v>0</v>
      </c>
      <c r="P3189" s="323"/>
      <c r="Q3189" s="266"/>
      <c r="R3189" s="331"/>
      <c r="S3189" s="347"/>
      <c r="T3189" s="323"/>
      <c r="U3189" s="325"/>
      <c r="V3189" s="327"/>
      <c r="W3189" s="329"/>
      <c r="X3189" s="325"/>
      <c r="Y3189" s="331"/>
      <c r="Z3189" s="331"/>
      <c r="AA3189" s="331"/>
      <c r="AB3189" s="267"/>
      <c r="AC3189" s="267"/>
      <c r="AD3189" s="238">
        <f>AD3188</f>
        <v>0</v>
      </c>
      <c r="AE3189" s="279" t="e">
        <f>VLOOKUP(AD3189,分类参数表!$I$2:$J$10,2,FALSE)</f>
        <v>#N/A</v>
      </c>
      <c r="AF3189" s="280"/>
      <c r="AG3189" s="266"/>
      <c r="AH3189" s="266"/>
      <c r="AI3189" s="266"/>
      <c r="AJ3189" s="266"/>
      <c r="AK3189" s="266"/>
      <c r="AL3189" s="266"/>
      <c r="AM3189" s="290"/>
      <c r="AN3189" s="291" t="e">
        <f t="shared" si="861"/>
        <v>#DIV/0!</v>
      </c>
      <c r="AO3189" s="297"/>
    </row>
    <row r="3190" spans="1:41" s="219" customFormat="1" ht="15" customHeight="1" x14ac:dyDescent="0.15">
      <c r="A3190" s="235"/>
      <c r="B3190" s="236">
        <f t="shared" si="866"/>
        <v>0</v>
      </c>
      <c r="C3190" s="237">
        <f t="shared" si="866"/>
        <v>0</v>
      </c>
      <c r="D3190" s="238">
        <f>D3189+1</f>
        <v>5</v>
      </c>
      <c r="E3190" s="238"/>
      <c r="F3190" s="239"/>
      <c r="G3190" s="238"/>
      <c r="H3190" s="238"/>
      <c r="I3190" s="238"/>
      <c r="J3190" s="238"/>
      <c r="K3190" s="238"/>
      <c r="L3190" s="238"/>
      <c r="M3190" s="238"/>
      <c r="N3190" s="238"/>
      <c r="O3190" s="256">
        <f t="shared" si="860"/>
        <v>0</v>
      </c>
      <c r="P3190" s="323"/>
      <c r="Q3190" s="266"/>
      <c r="R3190" s="331"/>
      <c r="S3190" s="347"/>
      <c r="T3190" s="323"/>
      <c r="U3190" s="325"/>
      <c r="V3190" s="327"/>
      <c r="W3190" s="329"/>
      <c r="X3190" s="325"/>
      <c r="Y3190" s="331"/>
      <c r="Z3190" s="331"/>
      <c r="AA3190" s="331"/>
      <c r="AB3190" s="267"/>
      <c r="AC3190" s="267"/>
      <c r="AD3190" s="238">
        <f>AD3189</f>
        <v>0</v>
      </c>
      <c r="AE3190" s="279" t="e">
        <f>VLOOKUP(AD3190,分类参数表!$I$2:$J$10,2,FALSE)</f>
        <v>#N/A</v>
      </c>
      <c r="AF3190" s="280"/>
      <c r="AG3190" s="266"/>
      <c r="AH3190" s="266"/>
      <c r="AI3190" s="266"/>
      <c r="AJ3190" s="266"/>
      <c r="AK3190" s="266"/>
      <c r="AL3190" s="266"/>
      <c r="AM3190" s="290"/>
      <c r="AN3190" s="291" t="e">
        <f t="shared" si="861"/>
        <v>#DIV/0!</v>
      </c>
      <c r="AO3190" s="297"/>
    </row>
    <row r="3191" spans="1:41" x14ac:dyDescent="0.15">
      <c r="A3191" s="253"/>
      <c r="B3191" s="38"/>
      <c r="C3191" s="37"/>
      <c r="D3191" s="38"/>
      <c r="E3191" s="38"/>
      <c r="F3191" s="38"/>
      <c r="G3191" s="38"/>
      <c r="H3191" s="38"/>
      <c r="I3191" s="38"/>
      <c r="J3191" s="38"/>
      <c r="K3191" s="38"/>
      <c r="L3191" s="38"/>
      <c r="M3191" s="38"/>
      <c r="N3191" s="38"/>
      <c r="O3191" s="38"/>
      <c r="P3191" s="38"/>
      <c r="Q3191" s="67"/>
      <c r="R3191" s="38"/>
      <c r="S3191" s="38"/>
      <c r="T3191" s="38"/>
      <c r="U3191" s="38"/>
      <c r="V3191" s="68"/>
      <c r="W3191" s="67"/>
      <c r="X3191" s="38"/>
      <c r="Y3191" s="68"/>
      <c r="Z3191" s="68"/>
      <c r="AA3191" s="68"/>
      <c r="AB3191" s="68"/>
      <c r="AC3191" s="68"/>
      <c r="AD3191" s="38"/>
      <c r="AE3191" s="286"/>
      <c r="AF3191" s="38"/>
      <c r="AG3191" s="38"/>
      <c r="AH3191" s="38"/>
      <c r="AI3191" s="38"/>
      <c r="AJ3191" s="38"/>
      <c r="AK3191" s="38"/>
      <c r="AL3191" s="38"/>
      <c r="AM3191" s="68"/>
      <c r="AN3191" s="90"/>
      <c r="AO3191" s="98"/>
    </row>
    <row r="3192" spans="1:41" s="218" customFormat="1" ht="15" customHeight="1" x14ac:dyDescent="0.15">
      <c r="A3192" s="229"/>
      <c r="B3192" s="230"/>
      <c r="C3192" s="231"/>
      <c r="D3192" s="232">
        <v>1</v>
      </c>
      <c r="E3192" s="233"/>
      <c r="F3192" s="233"/>
      <c r="G3192" s="232"/>
      <c r="H3192" s="234"/>
      <c r="I3192" s="234"/>
      <c r="J3192" s="232"/>
      <c r="K3192" s="233"/>
      <c r="L3192" s="232"/>
      <c r="M3192" s="232"/>
      <c r="N3192" s="232"/>
      <c r="O3192" s="255">
        <f t="shared" ref="O3192:O3216" si="867">N3192*M3192</f>
        <v>0</v>
      </c>
      <c r="P3192" s="322">
        <f>SUM(O3192:O3196)</f>
        <v>0</v>
      </c>
      <c r="Q3192" s="264"/>
      <c r="R3192" s="330">
        <f>SUMPRODUCT(Q3192:Q3196+0)</f>
        <v>0</v>
      </c>
      <c r="S3192" s="346" t="e">
        <f>R3192/P3192</f>
        <v>#DIV/0!</v>
      </c>
      <c r="T3192" s="322" t="e">
        <f>LOOKUP(S3192,{0.4,0.45,0.5,0.55,0.6,0.65,0.7,0.75,0.8,0.85,0.9,0.95,1},{0.1,0.175,0.25,0.325,0.4,0.475,0.55,0.625,0.7,0.775,0.85,0.925,1})</f>
        <v>#DIV/0!</v>
      </c>
      <c r="U3192" s="324"/>
      <c r="V3192" s="326"/>
      <c r="W3192" s="328"/>
      <c r="X3192" s="324"/>
      <c r="Y3192" s="330">
        <f>R3192-(V3192/10)-X3192</f>
        <v>0</v>
      </c>
      <c r="Z3192" s="330" t="e">
        <f>Y3192*T3192*AE3192</f>
        <v>#DIV/0!</v>
      </c>
      <c r="AA3192" s="330" t="e">
        <f>U3192-V3192+Z3192</f>
        <v>#DIV/0!</v>
      </c>
      <c r="AB3192" s="265"/>
      <c r="AC3192" s="265"/>
      <c r="AD3192" s="276"/>
      <c r="AE3192" s="277" t="e">
        <f>VLOOKUP(AD3192,分类参数表!$I$2:$J$10,2,FALSE)</f>
        <v>#N/A</v>
      </c>
      <c r="AF3192" s="278"/>
      <c r="AG3192" s="264"/>
      <c r="AH3192" s="264"/>
      <c r="AI3192" s="264"/>
      <c r="AJ3192" s="264"/>
      <c r="AK3192" s="264"/>
      <c r="AL3192" s="264"/>
      <c r="AM3192" s="288"/>
      <c r="AN3192" s="289" t="e">
        <f t="shared" ref="AN3192:AN3216" si="868">(Q3192-AM3192)/M3192/N3192</f>
        <v>#DIV/0!</v>
      </c>
      <c r="AO3192" s="296"/>
    </row>
    <row r="3193" spans="1:41" s="219" customFormat="1" ht="15" customHeight="1" x14ac:dyDescent="0.15">
      <c r="A3193" s="235"/>
      <c r="B3193" s="236">
        <f t="shared" ref="B3193:C3196" si="869">B3192</f>
        <v>0</v>
      </c>
      <c r="C3193" s="237">
        <f t="shared" si="869"/>
        <v>0</v>
      </c>
      <c r="D3193" s="238">
        <f>D3192+1</f>
        <v>2</v>
      </c>
      <c r="E3193" s="238"/>
      <c r="F3193" s="239"/>
      <c r="G3193" s="238"/>
      <c r="H3193" s="240"/>
      <c r="I3193" s="240"/>
      <c r="J3193" s="238"/>
      <c r="K3193" s="238"/>
      <c r="L3193" s="238"/>
      <c r="M3193" s="238"/>
      <c r="N3193" s="238"/>
      <c r="O3193" s="256">
        <f t="shared" si="867"/>
        <v>0</v>
      </c>
      <c r="P3193" s="323"/>
      <c r="Q3193" s="266"/>
      <c r="R3193" s="331"/>
      <c r="S3193" s="347"/>
      <c r="T3193" s="323"/>
      <c r="U3193" s="325"/>
      <c r="V3193" s="327"/>
      <c r="W3193" s="329"/>
      <c r="X3193" s="325"/>
      <c r="Y3193" s="331"/>
      <c r="Z3193" s="331"/>
      <c r="AA3193" s="331"/>
      <c r="AB3193" s="267"/>
      <c r="AC3193" s="267"/>
      <c r="AD3193" s="238">
        <f>AD3192</f>
        <v>0</v>
      </c>
      <c r="AE3193" s="279" t="e">
        <f>VLOOKUP(AD3193,分类参数表!$I$2:$J$10,2,FALSE)</f>
        <v>#N/A</v>
      </c>
      <c r="AF3193" s="280"/>
      <c r="AG3193" s="266"/>
      <c r="AH3193" s="266"/>
      <c r="AI3193" s="266"/>
      <c r="AJ3193" s="266"/>
      <c r="AK3193" s="266"/>
      <c r="AL3193" s="266"/>
      <c r="AM3193" s="290"/>
      <c r="AN3193" s="291" t="e">
        <f t="shared" si="868"/>
        <v>#DIV/0!</v>
      </c>
      <c r="AO3193" s="297"/>
    </row>
    <row r="3194" spans="1:41" s="219" customFormat="1" ht="15" customHeight="1" x14ac:dyDescent="0.15">
      <c r="A3194" s="235"/>
      <c r="B3194" s="236">
        <f t="shared" si="869"/>
        <v>0</v>
      </c>
      <c r="C3194" s="237">
        <f t="shared" si="869"/>
        <v>0</v>
      </c>
      <c r="D3194" s="238">
        <f>D3193+1</f>
        <v>3</v>
      </c>
      <c r="E3194" s="238"/>
      <c r="F3194" s="239"/>
      <c r="G3194" s="238"/>
      <c r="H3194" s="240"/>
      <c r="I3194" s="240"/>
      <c r="J3194" s="238"/>
      <c r="K3194" s="238"/>
      <c r="L3194" s="238"/>
      <c r="M3194" s="238"/>
      <c r="N3194" s="238"/>
      <c r="O3194" s="256">
        <f t="shared" si="867"/>
        <v>0</v>
      </c>
      <c r="P3194" s="323"/>
      <c r="Q3194" s="266"/>
      <c r="R3194" s="331"/>
      <c r="S3194" s="347"/>
      <c r="T3194" s="323"/>
      <c r="U3194" s="325"/>
      <c r="V3194" s="327"/>
      <c r="W3194" s="329"/>
      <c r="X3194" s="325"/>
      <c r="Y3194" s="331"/>
      <c r="Z3194" s="331"/>
      <c r="AA3194" s="331"/>
      <c r="AB3194" s="268"/>
      <c r="AC3194" s="268"/>
      <c r="AD3194" s="238">
        <f>AD3193</f>
        <v>0</v>
      </c>
      <c r="AE3194" s="279" t="e">
        <f>VLOOKUP(AD3194,分类参数表!$I$2:$J$10,2,FALSE)</f>
        <v>#N/A</v>
      </c>
      <c r="AF3194" s="280"/>
      <c r="AG3194" s="266"/>
      <c r="AH3194" s="266"/>
      <c r="AI3194" s="266"/>
      <c r="AJ3194" s="266"/>
      <c r="AK3194" s="266"/>
      <c r="AL3194" s="266"/>
      <c r="AM3194" s="290"/>
      <c r="AN3194" s="291" t="e">
        <f t="shared" si="868"/>
        <v>#DIV/0!</v>
      </c>
      <c r="AO3194" s="297"/>
    </row>
    <row r="3195" spans="1:41" s="219" customFormat="1" ht="15" customHeight="1" x14ac:dyDescent="0.15">
      <c r="A3195" s="235"/>
      <c r="B3195" s="236">
        <f t="shared" si="869"/>
        <v>0</v>
      </c>
      <c r="C3195" s="237">
        <f t="shared" si="869"/>
        <v>0</v>
      </c>
      <c r="D3195" s="238">
        <f>D3194+1</f>
        <v>4</v>
      </c>
      <c r="E3195" s="238"/>
      <c r="F3195" s="239"/>
      <c r="G3195" s="238"/>
      <c r="H3195" s="238"/>
      <c r="I3195" s="238"/>
      <c r="J3195" s="238"/>
      <c r="K3195" s="238"/>
      <c r="L3195" s="238"/>
      <c r="M3195" s="238"/>
      <c r="N3195" s="238"/>
      <c r="O3195" s="256">
        <f t="shared" si="867"/>
        <v>0</v>
      </c>
      <c r="P3195" s="323"/>
      <c r="Q3195" s="266"/>
      <c r="R3195" s="331"/>
      <c r="S3195" s="347"/>
      <c r="T3195" s="323"/>
      <c r="U3195" s="325"/>
      <c r="V3195" s="327"/>
      <c r="W3195" s="329"/>
      <c r="X3195" s="325"/>
      <c r="Y3195" s="331"/>
      <c r="Z3195" s="331"/>
      <c r="AA3195" s="331"/>
      <c r="AB3195" s="267"/>
      <c r="AC3195" s="267"/>
      <c r="AD3195" s="238">
        <f>AD3194</f>
        <v>0</v>
      </c>
      <c r="AE3195" s="279" t="e">
        <f>VLOOKUP(AD3195,分类参数表!$I$2:$J$10,2,FALSE)</f>
        <v>#N/A</v>
      </c>
      <c r="AF3195" s="280"/>
      <c r="AG3195" s="266"/>
      <c r="AH3195" s="266"/>
      <c r="AI3195" s="266"/>
      <c r="AJ3195" s="266"/>
      <c r="AK3195" s="266"/>
      <c r="AL3195" s="266"/>
      <c r="AM3195" s="290"/>
      <c r="AN3195" s="291" t="e">
        <f t="shared" si="868"/>
        <v>#DIV/0!</v>
      </c>
      <c r="AO3195" s="297"/>
    </row>
    <row r="3196" spans="1:41" s="219" customFormat="1" ht="15" customHeight="1" x14ac:dyDescent="0.15">
      <c r="A3196" s="235"/>
      <c r="B3196" s="236">
        <f t="shared" si="869"/>
        <v>0</v>
      </c>
      <c r="C3196" s="237">
        <f t="shared" si="869"/>
        <v>0</v>
      </c>
      <c r="D3196" s="238">
        <f>D3195+1</f>
        <v>5</v>
      </c>
      <c r="E3196" s="238"/>
      <c r="F3196" s="239"/>
      <c r="G3196" s="238"/>
      <c r="H3196" s="238"/>
      <c r="I3196" s="238"/>
      <c r="J3196" s="238"/>
      <c r="K3196" s="238"/>
      <c r="L3196" s="238"/>
      <c r="M3196" s="238"/>
      <c r="N3196" s="238"/>
      <c r="O3196" s="256">
        <f t="shared" si="867"/>
        <v>0</v>
      </c>
      <c r="P3196" s="323"/>
      <c r="Q3196" s="266"/>
      <c r="R3196" s="331"/>
      <c r="S3196" s="347"/>
      <c r="T3196" s="323"/>
      <c r="U3196" s="325"/>
      <c r="V3196" s="327"/>
      <c r="W3196" s="329"/>
      <c r="X3196" s="325"/>
      <c r="Y3196" s="331"/>
      <c r="Z3196" s="331"/>
      <c r="AA3196" s="331"/>
      <c r="AB3196" s="267"/>
      <c r="AC3196" s="267"/>
      <c r="AD3196" s="238">
        <f>AD3195</f>
        <v>0</v>
      </c>
      <c r="AE3196" s="279" t="e">
        <f>VLOOKUP(AD3196,分类参数表!$I$2:$J$10,2,FALSE)</f>
        <v>#N/A</v>
      </c>
      <c r="AF3196" s="280"/>
      <c r="AG3196" s="266"/>
      <c r="AH3196" s="266"/>
      <c r="AI3196" s="266"/>
      <c r="AJ3196" s="266"/>
      <c r="AK3196" s="266"/>
      <c r="AL3196" s="266"/>
      <c r="AM3196" s="290"/>
      <c r="AN3196" s="291" t="e">
        <f t="shared" si="868"/>
        <v>#DIV/0!</v>
      </c>
      <c r="AO3196" s="297"/>
    </row>
    <row r="3197" spans="1:41" s="220" customFormat="1" ht="15" customHeight="1" x14ac:dyDescent="0.15">
      <c r="A3197" s="241"/>
      <c r="B3197" s="242"/>
      <c r="C3197" s="243"/>
      <c r="D3197" s="244">
        <v>1</v>
      </c>
      <c r="E3197" s="245"/>
      <c r="F3197" s="245"/>
      <c r="G3197" s="244"/>
      <c r="H3197" s="246"/>
      <c r="I3197" s="246"/>
      <c r="J3197" s="244"/>
      <c r="K3197" s="245"/>
      <c r="L3197" s="244"/>
      <c r="M3197" s="244"/>
      <c r="N3197" s="244"/>
      <c r="O3197" s="257">
        <f t="shared" si="867"/>
        <v>0</v>
      </c>
      <c r="P3197" s="332">
        <f>SUM(O3197:O3201)</f>
        <v>0</v>
      </c>
      <c r="Q3197" s="269"/>
      <c r="R3197" s="318">
        <f>SUMPRODUCT(Q3197:Q3201+0)</f>
        <v>0</v>
      </c>
      <c r="S3197" s="334" t="e">
        <f>R3197/P3197</f>
        <v>#DIV/0!</v>
      </c>
      <c r="T3197" s="332" t="e">
        <f>LOOKUP(S3197,{0.4,0.45,0.5,0.55,0.6,0.65,0.7,0.75,0.8,0.85,0.9,0.95,1},{0.1,0.175,0.25,0.325,0.4,0.475,0.55,0.625,0.7,0.775,0.85,0.925,1})</f>
        <v>#DIV/0!</v>
      </c>
      <c r="U3197" s="320"/>
      <c r="V3197" s="344"/>
      <c r="W3197" s="342"/>
      <c r="X3197" s="320"/>
      <c r="Y3197" s="318">
        <f>R3197-(V3197/10)-X3197</f>
        <v>0</v>
      </c>
      <c r="Z3197" s="318" t="e">
        <f>Y3197*T3197*AE3197</f>
        <v>#DIV/0!</v>
      </c>
      <c r="AA3197" s="318" t="e">
        <f>U3197-V3197+Z3197</f>
        <v>#DIV/0!</v>
      </c>
      <c r="AB3197" s="270"/>
      <c r="AC3197" s="270"/>
      <c r="AD3197" s="281"/>
      <c r="AE3197" s="282" t="e">
        <f>VLOOKUP(AD3197,分类参数表!$I$2:$J$10,2,FALSE)</f>
        <v>#N/A</v>
      </c>
      <c r="AF3197" s="283"/>
      <c r="AG3197" s="269"/>
      <c r="AH3197" s="269"/>
      <c r="AI3197" s="269"/>
      <c r="AJ3197" s="269"/>
      <c r="AK3197" s="269"/>
      <c r="AL3197" s="269"/>
      <c r="AM3197" s="292"/>
      <c r="AN3197" s="293" t="e">
        <f t="shared" si="868"/>
        <v>#DIV/0!</v>
      </c>
      <c r="AO3197" s="298"/>
    </row>
    <row r="3198" spans="1:41" s="221" customFormat="1" ht="15" customHeight="1" x14ac:dyDescent="0.15">
      <c r="A3198" s="247"/>
      <c r="B3198" s="248">
        <f t="shared" ref="B3198:C3201" si="870">B3197</f>
        <v>0</v>
      </c>
      <c r="C3198" s="249">
        <f t="shared" si="870"/>
        <v>0</v>
      </c>
      <c r="D3198" s="250">
        <f>D3197+1</f>
        <v>2</v>
      </c>
      <c r="E3198" s="250"/>
      <c r="F3198" s="251"/>
      <c r="G3198" s="250"/>
      <c r="H3198" s="252"/>
      <c r="I3198" s="252"/>
      <c r="J3198" s="250"/>
      <c r="K3198" s="250"/>
      <c r="L3198" s="250"/>
      <c r="M3198" s="250"/>
      <c r="N3198" s="250"/>
      <c r="O3198" s="258">
        <f t="shared" si="867"/>
        <v>0</v>
      </c>
      <c r="P3198" s="333"/>
      <c r="Q3198" s="271"/>
      <c r="R3198" s="319"/>
      <c r="S3198" s="335"/>
      <c r="T3198" s="333"/>
      <c r="U3198" s="321"/>
      <c r="V3198" s="345"/>
      <c r="W3198" s="343"/>
      <c r="X3198" s="321"/>
      <c r="Y3198" s="319"/>
      <c r="Z3198" s="319"/>
      <c r="AA3198" s="319"/>
      <c r="AB3198" s="272"/>
      <c r="AC3198" s="272"/>
      <c r="AD3198" s="250">
        <f>AD3197</f>
        <v>0</v>
      </c>
      <c r="AE3198" s="284" t="e">
        <f>VLOOKUP(AD3198,分类参数表!$I$2:$J$10,2,FALSE)</f>
        <v>#N/A</v>
      </c>
      <c r="AF3198" s="285"/>
      <c r="AG3198" s="271"/>
      <c r="AH3198" s="271"/>
      <c r="AI3198" s="271"/>
      <c r="AJ3198" s="271"/>
      <c r="AK3198" s="271"/>
      <c r="AL3198" s="271"/>
      <c r="AM3198" s="294"/>
      <c r="AN3198" s="295" t="e">
        <f t="shared" si="868"/>
        <v>#DIV/0!</v>
      </c>
      <c r="AO3198" s="299"/>
    </row>
    <row r="3199" spans="1:41" s="221" customFormat="1" ht="15" customHeight="1" x14ac:dyDescent="0.15">
      <c r="A3199" s="247"/>
      <c r="B3199" s="248">
        <f t="shared" si="870"/>
        <v>0</v>
      </c>
      <c r="C3199" s="249">
        <f t="shared" si="870"/>
        <v>0</v>
      </c>
      <c r="D3199" s="250">
        <f>D3198+1</f>
        <v>3</v>
      </c>
      <c r="E3199" s="250"/>
      <c r="F3199" s="251"/>
      <c r="G3199" s="250"/>
      <c r="H3199" s="252"/>
      <c r="I3199" s="252"/>
      <c r="J3199" s="250"/>
      <c r="K3199" s="250"/>
      <c r="L3199" s="250"/>
      <c r="M3199" s="250"/>
      <c r="N3199" s="250"/>
      <c r="O3199" s="258">
        <f t="shared" si="867"/>
        <v>0</v>
      </c>
      <c r="P3199" s="333"/>
      <c r="Q3199" s="271"/>
      <c r="R3199" s="319"/>
      <c r="S3199" s="335"/>
      <c r="T3199" s="333"/>
      <c r="U3199" s="321"/>
      <c r="V3199" s="345"/>
      <c r="W3199" s="343"/>
      <c r="X3199" s="321"/>
      <c r="Y3199" s="319"/>
      <c r="Z3199" s="319"/>
      <c r="AA3199" s="319"/>
      <c r="AB3199" s="273"/>
      <c r="AC3199" s="273"/>
      <c r="AD3199" s="250">
        <f>AD3198</f>
        <v>0</v>
      </c>
      <c r="AE3199" s="284" t="e">
        <f>VLOOKUP(AD3199,分类参数表!$I$2:$J$10,2,FALSE)</f>
        <v>#N/A</v>
      </c>
      <c r="AF3199" s="285"/>
      <c r="AG3199" s="271"/>
      <c r="AH3199" s="271"/>
      <c r="AI3199" s="271"/>
      <c r="AJ3199" s="271"/>
      <c r="AK3199" s="271"/>
      <c r="AL3199" s="271"/>
      <c r="AM3199" s="294"/>
      <c r="AN3199" s="295" t="e">
        <f t="shared" si="868"/>
        <v>#DIV/0!</v>
      </c>
      <c r="AO3199" s="299"/>
    </row>
    <row r="3200" spans="1:41" s="221" customFormat="1" ht="15" customHeight="1" x14ac:dyDescent="0.15">
      <c r="A3200" s="247"/>
      <c r="B3200" s="248">
        <f t="shared" si="870"/>
        <v>0</v>
      </c>
      <c r="C3200" s="249">
        <f t="shared" si="870"/>
        <v>0</v>
      </c>
      <c r="D3200" s="250">
        <f>D3199+1</f>
        <v>4</v>
      </c>
      <c r="E3200" s="250"/>
      <c r="F3200" s="251"/>
      <c r="G3200" s="250"/>
      <c r="H3200" s="250"/>
      <c r="I3200" s="250"/>
      <c r="J3200" s="250"/>
      <c r="K3200" s="250"/>
      <c r="L3200" s="250"/>
      <c r="M3200" s="250"/>
      <c r="N3200" s="250"/>
      <c r="O3200" s="258">
        <f t="shared" si="867"/>
        <v>0</v>
      </c>
      <c r="P3200" s="333"/>
      <c r="Q3200" s="271"/>
      <c r="R3200" s="319"/>
      <c r="S3200" s="335"/>
      <c r="T3200" s="333"/>
      <c r="U3200" s="321"/>
      <c r="V3200" s="345"/>
      <c r="W3200" s="343"/>
      <c r="X3200" s="321"/>
      <c r="Y3200" s="319"/>
      <c r="Z3200" s="319"/>
      <c r="AA3200" s="319"/>
      <c r="AB3200" s="272"/>
      <c r="AC3200" s="272"/>
      <c r="AD3200" s="250">
        <f>AD3199</f>
        <v>0</v>
      </c>
      <c r="AE3200" s="284" t="e">
        <f>VLOOKUP(AD3200,分类参数表!$I$2:$J$10,2,FALSE)</f>
        <v>#N/A</v>
      </c>
      <c r="AF3200" s="285"/>
      <c r="AG3200" s="271"/>
      <c r="AH3200" s="271"/>
      <c r="AI3200" s="271"/>
      <c r="AJ3200" s="271"/>
      <c r="AK3200" s="271"/>
      <c r="AL3200" s="271"/>
      <c r="AM3200" s="294"/>
      <c r="AN3200" s="295" t="e">
        <f t="shared" si="868"/>
        <v>#DIV/0!</v>
      </c>
      <c r="AO3200" s="299"/>
    </row>
    <row r="3201" spans="1:41" s="221" customFormat="1" ht="15" customHeight="1" x14ac:dyDescent="0.15">
      <c r="A3201" s="247"/>
      <c r="B3201" s="248">
        <f t="shared" si="870"/>
        <v>0</v>
      </c>
      <c r="C3201" s="249">
        <f t="shared" si="870"/>
        <v>0</v>
      </c>
      <c r="D3201" s="250">
        <f>D3200+1</f>
        <v>5</v>
      </c>
      <c r="E3201" s="250"/>
      <c r="F3201" s="251"/>
      <c r="G3201" s="250"/>
      <c r="H3201" s="250"/>
      <c r="I3201" s="250"/>
      <c r="J3201" s="250"/>
      <c r="K3201" s="250"/>
      <c r="L3201" s="250"/>
      <c r="M3201" s="250"/>
      <c r="N3201" s="250"/>
      <c r="O3201" s="258">
        <f t="shared" si="867"/>
        <v>0</v>
      </c>
      <c r="P3201" s="333"/>
      <c r="Q3201" s="271"/>
      <c r="R3201" s="319"/>
      <c r="S3201" s="335"/>
      <c r="T3201" s="333"/>
      <c r="U3201" s="321"/>
      <c r="V3201" s="345"/>
      <c r="W3201" s="343"/>
      <c r="X3201" s="321"/>
      <c r="Y3201" s="319"/>
      <c r="Z3201" s="319"/>
      <c r="AA3201" s="319"/>
      <c r="AB3201" s="272"/>
      <c r="AC3201" s="272"/>
      <c r="AD3201" s="250">
        <f>AD3200</f>
        <v>0</v>
      </c>
      <c r="AE3201" s="284" t="e">
        <f>VLOOKUP(AD3201,分类参数表!$I$2:$J$10,2,FALSE)</f>
        <v>#N/A</v>
      </c>
      <c r="AF3201" s="285"/>
      <c r="AG3201" s="271"/>
      <c r="AH3201" s="271"/>
      <c r="AI3201" s="271"/>
      <c r="AJ3201" s="271"/>
      <c r="AK3201" s="271"/>
      <c r="AL3201" s="271"/>
      <c r="AM3201" s="294"/>
      <c r="AN3201" s="295" t="e">
        <f t="shared" si="868"/>
        <v>#DIV/0!</v>
      </c>
      <c r="AO3201" s="299"/>
    </row>
    <row r="3202" spans="1:41" s="218" customFormat="1" ht="15" customHeight="1" x14ac:dyDescent="0.15">
      <c r="A3202" s="229"/>
      <c r="B3202" s="230"/>
      <c r="C3202" s="231"/>
      <c r="D3202" s="232">
        <v>1</v>
      </c>
      <c r="E3202" s="233"/>
      <c r="F3202" s="233"/>
      <c r="G3202" s="232"/>
      <c r="H3202" s="234"/>
      <c r="I3202" s="234"/>
      <c r="J3202" s="232"/>
      <c r="K3202" s="233"/>
      <c r="L3202" s="232"/>
      <c r="M3202" s="232"/>
      <c r="N3202" s="232"/>
      <c r="O3202" s="255">
        <f t="shared" si="867"/>
        <v>0</v>
      </c>
      <c r="P3202" s="322">
        <f>SUM(O3202:O3206)</f>
        <v>0</v>
      </c>
      <c r="Q3202" s="264"/>
      <c r="R3202" s="330">
        <f>SUMPRODUCT(Q3202:Q3206+0)</f>
        <v>0</v>
      </c>
      <c r="S3202" s="346" t="e">
        <f>R3202/P3202</f>
        <v>#DIV/0!</v>
      </c>
      <c r="T3202" s="322" t="e">
        <f>LOOKUP(S3202,{0.4,0.45,0.5,0.55,0.6,0.65,0.7,0.75,0.8,0.85,0.9,0.95,1},{0.1,0.175,0.25,0.325,0.4,0.475,0.55,0.625,0.7,0.775,0.85,0.925,1})</f>
        <v>#DIV/0!</v>
      </c>
      <c r="U3202" s="324"/>
      <c r="V3202" s="326"/>
      <c r="W3202" s="328"/>
      <c r="X3202" s="324"/>
      <c r="Y3202" s="330">
        <f>R3202-(V3202/10)-X3202</f>
        <v>0</v>
      </c>
      <c r="Z3202" s="330" t="e">
        <f>Y3202*T3202*AE3202</f>
        <v>#DIV/0!</v>
      </c>
      <c r="AA3202" s="330" t="e">
        <f>U3202-V3202+Z3202</f>
        <v>#DIV/0!</v>
      </c>
      <c r="AB3202" s="265"/>
      <c r="AC3202" s="265"/>
      <c r="AD3202" s="276"/>
      <c r="AE3202" s="277" t="e">
        <f>VLOOKUP(AD3202,分类参数表!$I$2:$J$10,2,FALSE)</f>
        <v>#N/A</v>
      </c>
      <c r="AF3202" s="278"/>
      <c r="AG3202" s="264"/>
      <c r="AH3202" s="264"/>
      <c r="AI3202" s="264"/>
      <c r="AJ3202" s="264"/>
      <c r="AK3202" s="264"/>
      <c r="AL3202" s="264"/>
      <c r="AM3202" s="288"/>
      <c r="AN3202" s="289" t="e">
        <f t="shared" si="868"/>
        <v>#DIV/0!</v>
      </c>
      <c r="AO3202" s="296"/>
    </row>
    <row r="3203" spans="1:41" s="219" customFormat="1" ht="15" customHeight="1" x14ac:dyDescent="0.15">
      <c r="A3203" s="235"/>
      <c r="B3203" s="236">
        <f t="shared" ref="B3203:C3206" si="871">B3202</f>
        <v>0</v>
      </c>
      <c r="C3203" s="237">
        <f t="shared" si="871"/>
        <v>0</v>
      </c>
      <c r="D3203" s="238">
        <f>D3202+1</f>
        <v>2</v>
      </c>
      <c r="E3203" s="238"/>
      <c r="F3203" s="239"/>
      <c r="G3203" s="238"/>
      <c r="H3203" s="240"/>
      <c r="I3203" s="240"/>
      <c r="J3203" s="238"/>
      <c r="K3203" s="238"/>
      <c r="L3203" s="238"/>
      <c r="M3203" s="238"/>
      <c r="N3203" s="238"/>
      <c r="O3203" s="256">
        <f t="shared" si="867"/>
        <v>0</v>
      </c>
      <c r="P3203" s="323"/>
      <c r="Q3203" s="266"/>
      <c r="R3203" s="331"/>
      <c r="S3203" s="347"/>
      <c r="T3203" s="323"/>
      <c r="U3203" s="325"/>
      <c r="V3203" s="327"/>
      <c r="W3203" s="329"/>
      <c r="X3203" s="325"/>
      <c r="Y3203" s="331"/>
      <c r="Z3203" s="331"/>
      <c r="AA3203" s="331"/>
      <c r="AB3203" s="267"/>
      <c r="AC3203" s="267"/>
      <c r="AD3203" s="238">
        <f>AD3202</f>
        <v>0</v>
      </c>
      <c r="AE3203" s="279" t="e">
        <f>VLOOKUP(AD3203,分类参数表!$I$2:$J$10,2,FALSE)</f>
        <v>#N/A</v>
      </c>
      <c r="AF3203" s="280"/>
      <c r="AG3203" s="266"/>
      <c r="AH3203" s="266"/>
      <c r="AI3203" s="266"/>
      <c r="AJ3203" s="266"/>
      <c r="AK3203" s="266"/>
      <c r="AL3203" s="266"/>
      <c r="AM3203" s="290"/>
      <c r="AN3203" s="291" t="e">
        <f t="shared" si="868"/>
        <v>#DIV/0!</v>
      </c>
      <c r="AO3203" s="297"/>
    </row>
    <row r="3204" spans="1:41" s="219" customFormat="1" ht="15" customHeight="1" x14ac:dyDescent="0.15">
      <c r="A3204" s="235"/>
      <c r="B3204" s="236">
        <f t="shared" si="871"/>
        <v>0</v>
      </c>
      <c r="C3204" s="237">
        <f t="shared" si="871"/>
        <v>0</v>
      </c>
      <c r="D3204" s="238">
        <f>D3203+1</f>
        <v>3</v>
      </c>
      <c r="E3204" s="238"/>
      <c r="F3204" s="239"/>
      <c r="G3204" s="238"/>
      <c r="H3204" s="240"/>
      <c r="I3204" s="240"/>
      <c r="J3204" s="238"/>
      <c r="K3204" s="238"/>
      <c r="L3204" s="238"/>
      <c r="M3204" s="238"/>
      <c r="N3204" s="238"/>
      <c r="O3204" s="256">
        <f t="shared" si="867"/>
        <v>0</v>
      </c>
      <c r="P3204" s="323"/>
      <c r="Q3204" s="266"/>
      <c r="R3204" s="331"/>
      <c r="S3204" s="347"/>
      <c r="T3204" s="323"/>
      <c r="U3204" s="325"/>
      <c r="V3204" s="327"/>
      <c r="W3204" s="329"/>
      <c r="X3204" s="325"/>
      <c r="Y3204" s="331"/>
      <c r="Z3204" s="331"/>
      <c r="AA3204" s="331"/>
      <c r="AB3204" s="268"/>
      <c r="AC3204" s="268"/>
      <c r="AD3204" s="238">
        <f>AD3203</f>
        <v>0</v>
      </c>
      <c r="AE3204" s="279" t="e">
        <f>VLOOKUP(AD3204,分类参数表!$I$2:$J$10,2,FALSE)</f>
        <v>#N/A</v>
      </c>
      <c r="AF3204" s="280"/>
      <c r="AG3204" s="266"/>
      <c r="AH3204" s="266"/>
      <c r="AI3204" s="266"/>
      <c r="AJ3204" s="266"/>
      <c r="AK3204" s="266"/>
      <c r="AL3204" s="266"/>
      <c r="AM3204" s="290"/>
      <c r="AN3204" s="291" t="e">
        <f t="shared" si="868"/>
        <v>#DIV/0!</v>
      </c>
      <c r="AO3204" s="297"/>
    </row>
    <row r="3205" spans="1:41" s="219" customFormat="1" ht="15" customHeight="1" x14ac:dyDescent="0.15">
      <c r="A3205" s="235"/>
      <c r="B3205" s="236">
        <f t="shared" si="871"/>
        <v>0</v>
      </c>
      <c r="C3205" s="237">
        <f t="shared" si="871"/>
        <v>0</v>
      </c>
      <c r="D3205" s="238">
        <f>D3204+1</f>
        <v>4</v>
      </c>
      <c r="E3205" s="238"/>
      <c r="F3205" s="239"/>
      <c r="G3205" s="238"/>
      <c r="H3205" s="238"/>
      <c r="I3205" s="238"/>
      <c r="J3205" s="238"/>
      <c r="K3205" s="238"/>
      <c r="L3205" s="238"/>
      <c r="M3205" s="238"/>
      <c r="N3205" s="238"/>
      <c r="O3205" s="256">
        <f t="shared" si="867"/>
        <v>0</v>
      </c>
      <c r="P3205" s="323"/>
      <c r="Q3205" s="266"/>
      <c r="R3205" s="331"/>
      <c r="S3205" s="347"/>
      <c r="T3205" s="323"/>
      <c r="U3205" s="325"/>
      <c r="V3205" s="327"/>
      <c r="W3205" s="329"/>
      <c r="X3205" s="325"/>
      <c r="Y3205" s="331"/>
      <c r="Z3205" s="331"/>
      <c r="AA3205" s="331"/>
      <c r="AB3205" s="267"/>
      <c r="AC3205" s="267"/>
      <c r="AD3205" s="238">
        <f>AD3204</f>
        <v>0</v>
      </c>
      <c r="AE3205" s="279" t="e">
        <f>VLOOKUP(AD3205,分类参数表!$I$2:$J$10,2,FALSE)</f>
        <v>#N/A</v>
      </c>
      <c r="AF3205" s="280"/>
      <c r="AG3205" s="266"/>
      <c r="AH3205" s="266"/>
      <c r="AI3205" s="266"/>
      <c r="AJ3205" s="266"/>
      <c r="AK3205" s="266"/>
      <c r="AL3205" s="266"/>
      <c r="AM3205" s="290"/>
      <c r="AN3205" s="291" t="e">
        <f t="shared" si="868"/>
        <v>#DIV/0!</v>
      </c>
      <c r="AO3205" s="297"/>
    </row>
    <row r="3206" spans="1:41" s="219" customFormat="1" ht="15" customHeight="1" x14ac:dyDescent="0.15">
      <c r="A3206" s="235"/>
      <c r="B3206" s="236">
        <f t="shared" si="871"/>
        <v>0</v>
      </c>
      <c r="C3206" s="237">
        <f t="shared" si="871"/>
        <v>0</v>
      </c>
      <c r="D3206" s="238">
        <f>D3205+1</f>
        <v>5</v>
      </c>
      <c r="E3206" s="238"/>
      <c r="F3206" s="239"/>
      <c r="G3206" s="238"/>
      <c r="H3206" s="238"/>
      <c r="I3206" s="238"/>
      <c r="J3206" s="238"/>
      <c r="K3206" s="238"/>
      <c r="L3206" s="238"/>
      <c r="M3206" s="238"/>
      <c r="N3206" s="238"/>
      <c r="O3206" s="256">
        <f t="shared" si="867"/>
        <v>0</v>
      </c>
      <c r="P3206" s="323"/>
      <c r="Q3206" s="266"/>
      <c r="R3206" s="331"/>
      <c r="S3206" s="347"/>
      <c r="T3206" s="323"/>
      <c r="U3206" s="325"/>
      <c r="V3206" s="327"/>
      <c r="W3206" s="329"/>
      <c r="X3206" s="325"/>
      <c r="Y3206" s="331"/>
      <c r="Z3206" s="331"/>
      <c r="AA3206" s="331"/>
      <c r="AB3206" s="267"/>
      <c r="AC3206" s="267"/>
      <c r="AD3206" s="238">
        <f>AD3205</f>
        <v>0</v>
      </c>
      <c r="AE3206" s="279" t="e">
        <f>VLOOKUP(AD3206,分类参数表!$I$2:$J$10,2,FALSE)</f>
        <v>#N/A</v>
      </c>
      <c r="AF3206" s="280"/>
      <c r="AG3206" s="266"/>
      <c r="AH3206" s="266"/>
      <c r="AI3206" s="266"/>
      <c r="AJ3206" s="266"/>
      <c r="AK3206" s="266"/>
      <c r="AL3206" s="266"/>
      <c r="AM3206" s="290"/>
      <c r="AN3206" s="291" t="e">
        <f t="shared" si="868"/>
        <v>#DIV/0!</v>
      </c>
      <c r="AO3206" s="297"/>
    </row>
    <row r="3207" spans="1:41" s="220" customFormat="1" ht="15" customHeight="1" x14ac:dyDescent="0.15">
      <c r="A3207" s="241"/>
      <c r="B3207" s="242"/>
      <c r="C3207" s="243"/>
      <c r="D3207" s="244">
        <v>1</v>
      </c>
      <c r="E3207" s="245"/>
      <c r="F3207" s="245"/>
      <c r="G3207" s="244"/>
      <c r="H3207" s="246"/>
      <c r="I3207" s="246"/>
      <c r="J3207" s="244"/>
      <c r="K3207" s="245"/>
      <c r="L3207" s="244"/>
      <c r="M3207" s="244"/>
      <c r="N3207" s="244"/>
      <c r="O3207" s="257">
        <f t="shared" si="867"/>
        <v>0</v>
      </c>
      <c r="P3207" s="332">
        <f>SUM(O3207:O3211)</f>
        <v>0</v>
      </c>
      <c r="Q3207" s="269"/>
      <c r="R3207" s="318">
        <f>SUMPRODUCT(Q3207:Q3211+0)</f>
        <v>0</v>
      </c>
      <c r="S3207" s="334" t="e">
        <f>R3207/P3207</f>
        <v>#DIV/0!</v>
      </c>
      <c r="T3207" s="332" t="e">
        <f>LOOKUP(S3207,{0.4,0.45,0.5,0.55,0.6,0.65,0.7,0.75,0.8,0.85,0.9,0.95,1},{0.1,0.175,0.25,0.325,0.4,0.475,0.55,0.625,0.7,0.775,0.85,0.925,1})</f>
        <v>#DIV/0!</v>
      </c>
      <c r="U3207" s="320"/>
      <c r="V3207" s="344"/>
      <c r="W3207" s="342"/>
      <c r="X3207" s="320"/>
      <c r="Y3207" s="318">
        <f>R3207-(V3207/10)-X3207</f>
        <v>0</v>
      </c>
      <c r="Z3207" s="318" t="e">
        <f>Y3207*T3207*AE3207</f>
        <v>#DIV/0!</v>
      </c>
      <c r="AA3207" s="318" t="e">
        <f>U3207-V3207+Z3207</f>
        <v>#DIV/0!</v>
      </c>
      <c r="AB3207" s="270"/>
      <c r="AC3207" s="270"/>
      <c r="AD3207" s="281"/>
      <c r="AE3207" s="282" t="e">
        <f>VLOOKUP(AD3207,分类参数表!$I$2:$J$10,2,FALSE)</f>
        <v>#N/A</v>
      </c>
      <c r="AF3207" s="283"/>
      <c r="AG3207" s="269"/>
      <c r="AH3207" s="269"/>
      <c r="AI3207" s="269"/>
      <c r="AJ3207" s="269"/>
      <c r="AK3207" s="269"/>
      <c r="AL3207" s="269"/>
      <c r="AM3207" s="292"/>
      <c r="AN3207" s="293" t="e">
        <f t="shared" si="868"/>
        <v>#DIV/0!</v>
      </c>
      <c r="AO3207" s="298"/>
    </row>
    <row r="3208" spans="1:41" s="221" customFormat="1" ht="15" customHeight="1" x14ac:dyDescent="0.15">
      <c r="A3208" s="247"/>
      <c r="B3208" s="248">
        <f t="shared" ref="B3208:C3211" si="872">B3207</f>
        <v>0</v>
      </c>
      <c r="C3208" s="249">
        <f t="shared" si="872"/>
        <v>0</v>
      </c>
      <c r="D3208" s="250">
        <f>D3207+1</f>
        <v>2</v>
      </c>
      <c r="E3208" s="250"/>
      <c r="F3208" s="251"/>
      <c r="G3208" s="250"/>
      <c r="H3208" s="252"/>
      <c r="I3208" s="252"/>
      <c r="J3208" s="250"/>
      <c r="K3208" s="250"/>
      <c r="L3208" s="250"/>
      <c r="M3208" s="250"/>
      <c r="N3208" s="250"/>
      <c r="O3208" s="258">
        <f t="shared" si="867"/>
        <v>0</v>
      </c>
      <c r="P3208" s="333"/>
      <c r="Q3208" s="271"/>
      <c r="R3208" s="319"/>
      <c r="S3208" s="335"/>
      <c r="T3208" s="333"/>
      <c r="U3208" s="321"/>
      <c r="V3208" s="345"/>
      <c r="W3208" s="343"/>
      <c r="X3208" s="321"/>
      <c r="Y3208" s="319"/>
      <c r="Z3208" s="319"/>
      <c r="AA3208" s="319"/>
      <c r="AB3208" s="272"/>
      <c r="AC3208" s="272"/>
      <c r="AD3208" s="250">
        <f>AD3207</f>
        <v>0</v>
      </c>
      <c r="AE3208" s="284" t="e">
        <f>VLOOKUP(AD3208,分类参数表!$I$2:$J$10,2,FALSE)</f>
        <v>#N/A</v>
      </c>
      <c r="AF3208" s="285"/>
      <c r="AG3208" s="271"/>
      <c r="AH3208" s="271"/>
      <c r="AI3208" s="271"/>
      <c r="AJ3208" s="271"/>
      <c r="AK3208" s="271"/>
      <c r="AL3208" s="271"/>
      <c r="AM3208" s="294"/>
      <c r="AN3208" s="295" t="e">
        <f t="shared" si="868"/>
        <v>#DIV/0!</v>
      </c>
      <c r="AO3208" s="299"/>
    </row>
    <row r="3209" spans="1:41" s="221" customFormat="1" ht="15" customHeight="1" x14ac:dyDescent="0.15">
      <c r="A3209" s="247"/>
      <c r="B3209" s="248">
        <f t="shared" si="872"/>
        <v>0</v>
      </c>
      <c r="C3209" s="249">
        <f t="shared" si="872"/>
        <v>0</v>
      </c>
      <c r="D3209" s="250">
        <f>D3208+1</f>
        <v>3</v>
      </c>
      <c r="E3209" s="250"/>
      <c r="F3209" s="251"/>
      <c r="G3209" s="250"/>
      <c r="H3209" s="252"/>
      <c r="I3209" s="252"/>
      <c r="J3209" s="250"/>
      <c r="K3209" s="250"/>
      <c r="L3209" s="250"/>
      <c r="M3209" s="250"/>
      <c r="N3209" s="250"/>
      <c r="O3209" s="258">
        <f t="shared" si="867"/>
        <v>0</v>
      </c>
      <c r="P3209" s="333"/>
      <c r="Q3209" s="271"/>
      <c r="R3209" s="319"/>
      <c r="S3209" s="335"/>
      <c r="T3209" s="333"/>
      <c r="U3209" s="321"/>
      <c r="V3209" s="345"/>
      <c r="W3209" s="343"/>
      <c r="X3209" s="321"/>
      <c r="Y3209" s="319"/>
      <c r="Z3209" s="319"/>
      <c r="AA3209" s="319"/>
      <c r="AB3209" s="273"/>
      <c r="AC3209" s="273"/>
      <c r="AD3209" s="250">
        <f>AD3208</f>
        <v>0</v>
      </c>
      <c r="AE3209" s="284" t="e">
        <f>VLOOKUP(AD3209,分类参数表!$I$2:$J$10,2,FALSE)</f>
        <v>#N/A</v>
      </c>
      <c r="AF3209" s="285"/>
      <c r="AG3209" s="271"/>
      <c r="AH3209" s="271"/>
      <c r="AI3209" s="271"/>
      <c r="AJ3209" s="271"/>
      <c r="AK3209" s="271"/>
      <c r="AL3209" s="271"/>
      <c r="AM3209" s="294"/>
      <c r="AN3209" s="295" t="e">
        <f t="shared" si="868"/>
        <v>#DIV/0!</v>
      </c>
      <c r="AO3209" s="299"/>
    </row>
    <row r="3210" spans="1:41" s="221" customFormat="1" ht="15" customHeight="1" x14ac:dyDescent="0.15">
      <c r="A3210" s="247"/>
      <c r="B3210" s="248">
        <f t="shared" si="872"/>
        <v>0</v>
      </c>
      <c r="C3210" s="249">
        <f t="shared" si="872"/>
        <v>0</v>
      </c>
      <c r="D3210" s="250">
        <f>D3209+1</f>
        <v>4</v>
      </c>
      <c r="E3210" s="250"/>
      <c r="F3210" s="251"/>
      <c r="G3210" s="250"/>
      <c r="H3210" s="250"/>
      <c r="I3210" s="250"/>
      <c r="J3210" s="250"/>
      <c r="K3210" s="250"/>
      <c r="L3210" s="250"/>
      <c r="M3210" s="250"/>
      <c r="N3210" s="250"/>
      <c r="O3210" s="258">
        <f t="shared" si="867"/>
        <v>0</v>
      </c>
      <c r="P3210" s="333"/>
      <c r="Q3210" s="271"/>
      <c r="R3210" s="319"/>
      <c r="S3210" s="335"/>
      <c r="T3210" s="333"/>
      <c r="U3210" s="321"/>
      <c r="V3210" s="345"/>
      <c r="W3210" s="343"/>
      <c r="X3210" s="321"/>
      <c r="Y3210" s="319"/>
      <c r="Z3210" s="319"/>
      <c r="AA3210" s="319"/>
      <c r="AB3210" s="272"/>
      <c r="AC3210" s="272"/>
      <c r="AD3210" s="250">
        <f>AD3209</f>
        <v>0</v>
      </c>
      <c r="AE3210" s="284" t="e">
        <f>VLOOKUP(AD3210,分类参数表!$I$2:$J$10,2,FALSE)</f>
        <v>#N/A</v>
      </c>
      <c r="AF3210" s="285"/>
      <c r="AG3210" s="271"/>
      <c r="AH3210" s="271"/>
      <c r="AI3210" s="271"/>
      <c r="AJ3210" s="271"/>
      <c r="AK3210" s="271"/>
      <c r="AL3210" s="271"/>
      <c r="AM3210" s="294"/>
      <c r="AN3210" s="295" t="e">
        <f t="shared" si="868"/>
        <v>#DIV/0!</v>
      </c>
      <c r="AO3210" s="299"/>
    </row>
    <row r="3211" spans="1:41" s="221" customFormat="1" ht="15" customHeight="1" x14ac:dyDescent="0.15">
      <c r="A3211" s="247"/>
      <c r="B3211" s="248">
        <f t="shared" si="872"/>
        <v>0</v>
      </c>
      <c r="C3211" s="249">
        <f t="shared" si="872"/>
        <v>0</v>
      </c>
      <c r="D3211" s="250">
        <f>D3210+1</f>
        <v>5</v>
      </c>
      <c r="E3211" s="250"/>
      <c r="F3211" s="251"/>
      <c r="G3211" s="250"/>
      <c r="H3211" s="250"/>
      <c r="I3211" s="250"/>
      <c r="J3211" s="250"/>
      <c r="K3211" s="250"/>
      <c r="L3211" s="250"/>
      <c r="M3211" s="250"/>
      <c r="N3211" s="250"/>
      <c r="O3211" s="258">
        <f t="shared" si="867"/>
        <v>0</v>
      </c>
      <c r="P3211" s="333"/>
      <c r="Q3211" s="271"/>
      <c r="R3211" s="319"/>
      <c r="S3211" s="335"/>
      <c r="T3211" s="333"/>
      <c r="U3211" s="321"/>
      <c r="V3211" s="345"/>
      <c r="W3211" s="343"/>
      <c r="X3211" s="321"/>
      <c r="Y3211" s="319"/>
      <c r="Z3211" s="319"/>
      <c r="AA3211" s="319"/>
      <c r="AB3211" s="272"/>
      <c r="AC3211" s="272"/>
      <c r="AD3211" s="250">
        <f>AD3210</f>
        <v>0</v>
      </c>
      <c r="AE3211" s="284" t="e">
        <f>VLOOKUP(AD3211,分类参数表!$I$2:$J$10,2,FALSE)</f>
        <v>#N/A</v>
      </c>
      <c r="AF3211" s="285"/>
      <c r="AG3211" s="271"/>
      <c r="AH3211" s="271"/>
      <c r="AI3211" s="271"/>
      <c r="AJ3211" s="271"/>
      <c r="AK3211" s="271"/>
      <c r="AL3211" s="271"/>
      <c r="AM3211" s="294"/>
      <c r="AN3211" s="295" t="e">
        <f t="shared" si="868"/>
        <v>#DIV/0!</v>
      </c>
      <c r="AO3211" s="299"/>
    </row>
    <row r="3212" spans="1:41" s="218" customFormat="1" ht="15" customHeight="1" x14ac:dyDescent="0.15">
      <c r="A3212" s="229"/>
      <c r="B3212" s="230"/>
      <c r="C3212" s="231"/>
      <c r="D3212" s="232">
        <v>1</v>
      </c>
      <c r="E3212" s="233"/>
      <c r="F3212" s="233"/>
      <c r="G3212" s="232"/>
      <c r="H3212" s="234"/>
      <c r="I3212" s="234"/>
      <c r="J3212" s="232"/>
      <c r="K3212" s="233"/>
      <c r="L3212" s="232"/>
      <c r="M3212" s="232"/>
      <c r="N3212" s="232"/>
      <c r="O3212" s="255">
        <f t="shared" si="867"/>
        <v>0</v>
      </c>
      <c r="P3212" s="322">
        <f>SUM(O3212:O3216)</f>
        <v>0</v>
      </c>
      <c r="Q3212" s="264"/>
      <c r="R3212" s="330">
        <f>SUMPRODUCT(Q3212:Q3216+0)</f>
        <v>0</v>
      </c>
      <c r="S3212" s="346" t="e">
        <f>R3212/P3212</f>
        <v>#DIV/0!</v>
      </c>
      <c r="T3212" s="322" t="e">
        <f>LOOKUP(S3212,{0.4,0.45,0.5,0.55,0.6,0.65,0.7,0.75,0.8,0.85,0.9,0.95,1},{0.1,0.175,0.25,0.325,0.4,0.475,0.55,0.625,0.7,0.775,0.85,0.925,1})</f>
        <v>#DIV/0!</v>
      </c>
      <c r="U3212" s="324"/>
      <c r="V3212" s="326"/>
      <c r="W3212" s="328"/>
      <c r="X3212" s="324"/>
      <c r="Y3212" s="330">
        <f>R3212-(V3212/10)-X3212</f>
        <v>0</v>
      </c>
      <c r="Z3212" s="330" t="e">
        <f>Y3212*T3212*AE3212</f>
        <v>#DIV/0!</v>
      </c>
      <c r="AA3212" s="330" t="e">
        <f>U3212-V3212+Z3212</f>
        <v>#DIV/0!</v>
      </c>
      <c r="AB3212" s="265"/>
      <c r="AC3212" s="265"/>
      <c r="AD3212" s="276"/>
      <c r="AE3212" s="277" t="e">
        <f>VLOOKUP(AD3212,分类参数表!$I$2:$J$10,2,FALSE)</f>
        <v>#N/A</v>
      </c>
      <c r="AF3212" s="278"/>
      <c r="AG3212" s="264"/>
      <c r="AH3212" s="264"/>
      <c r="AI3212" s="264"/>
      <c r="AJ3212" s="264"/>
      <c r="AK3212" s="264"/>
      <c r="AL3212" s="264"/>
      <c r="AM3212" s="288"/>
      <c r="AN3212" s="289" t="e">
        <f t="shared" si="868"/>
        <v>#DIV/0!</v>
      </c>
      <c r="AO3212" s="296"/>
    </row>
    <row r="3213" spans="1:41" s="219" customFormat="1" ht="15" customHeight="1" x14ac:dyDescent="0.15">
      <c r="A3213" s="235"/>
      <c r="B3213" s="236">
        <f t="shared" ref="B3213:C3216" si="873">B3212</f>
        <v>0</v>
      </c>
      <c r="C3213" s="237">
        <f t="shared" si="873"/>
        <v>0</v>
      </c>
      <c r="D3213" s="238">
        <f>D3212+1</f>
        <v>2</v>
      </c>
      <c r="E3213" s="238"/>
      <c r="F3213" s="239"/>
      <c r="G3213" s="238"/>
      <c r="H3213" s="240"/>
      <c r="I3213" s="240"/>
      <c r="J3213" s="238"/>
      <c r="K3213" s="238"/>
      <c r="L3213" s="238"/>
      <c r="M3213" s="238"/>
      <c r="N3213" s="238"/>
      <c r="O3213" s="256">
        <f t="shared" si="867"/>
        <v>0</v>
      </c>
      <c r="P3213" s="323"/>
      <c r="Q3213" s="266"/>
      <c r="R3213" s="331"/>
      <c r="S3213" s="347"/>
      <c r="T3213" s="323"/>
      <c r="U3213" s="325"/>
      <c r="V3213" s="327"/>
      <c r="W3213" s="329"/>
      <c r="X3213" s="325"/>
      <c r="Y3213" s="331"/>
      <c r="Z3213" s="331"/>
      <c r="AA3213" s="331"/>
      <c r="AB3213" s="267"/>
      <c r="AC3213" s="267"/>
      <c r="AD3213" s="238">
        <f>AD3212</f>
        <v>0</v>
      </c>
      <c r="AE3213" s="279" t="e">
        <f>VLOOKUP(AD3213,分类参数表!$I$2:$J$10,2,FALSE)</f>
        <v>#N/A</v>
      </c>
      <c r="AF3213" s="280"/>
      <c r="AG3213" s="266"/>
      <c r="AH3213" s="266"/>
      <c r="AI3213" s="266"/>
      <c r="AJ3213" s="266"/>
      <c r="AK3213" s="266"/>
      <c r="AL3213" s="266"/>
      <c r="AM3213" s="290"/>
      <c r="AN3213" s="291" t="e">
        <f t="shared" si="868"/>
        <v>#DIV/0!</v>
      </c>
      <c r="AO3213" s="297"/>
    </row>
    <row r="3214" spans="1:41" s="219" customFormat="1" ht="15" customHeight="1" x14ac:dyDescent="0.15">
      <c r="A3214" s="235"/>
      <c r="B3214" s="236">
        <f t="shared" si="873"/>
        <v>0</v>
      </c>
      <c r="C3214" s="237">
        <f t="shared" si="873"/>
        <v>0</v>
      </c>
      <c r="D3214" s="238">
        <f>D3213+1</f>
        <v>3</v>
      </c>
      <c r="E3214" s="238"/>
      <c r="F3214" s="239"/>
      <c r="G3214" s="238"/>
      <c r="H3214" s="240"/>
      <c r="I3214" s="240"/>
      <c r="J3214" s="238"/>
      <c r="K3214" s="238"/>
      <c r="L3214" s="238"/>
      <c r="M3214" s="238"/>
      <c r="N3214" s="238"/>
      <c r="O3214" s="256">
        <f t="shared" si="867"/>
        <v>0</v>
      </c>
      <c r="P3214" s="323"/>
      <c r="Q3214" s="266"/>
      <c r="R3214" s="331"/>
      <c r="S3214" s="347"/>
      <c r="T3214" s="323"/>
      <c r="U3214" s="325"/>
      <c r="V3214" s="327"/>
      <c r="W3214" s="329"/>
      <c r="X3214" s="325"/>
      <c r="Y3214" s="331"/>
      <c r="Z3214" s="331"/>
      <c r="AA3214" s="331"/>
      <c r="AB3214" s="268"/>
      <c r="AC3214" s="268"/>
      <c r="AD3214" s="238">
        <f>AD3213</f>
        <v>0</v>
      </c>
      <c r="AE3214" s="279" t="e">
        <f>VLOOKUP(AD3214,分类参数表!$I$2:$J$10,2,FALSE)</f>
        <v>#N/A</v>
      </c>
      <c r="AF3214" s="280"/>
      <c r="AG3214" s="266"/>
      <c r="AH3214" s="266"/>
      <c r="AI3214" s="266"/>
      <c r="AJ3214" s="266"/>
      <c r="AK3214" s="266"/>
      <c r="AL3214" s="266"/>
      <c r="AM3214" s="290"/>
      <c r="AN3214" s="291" t="e">
        <f t="shared" si="868"/>
        <v>#DIV/0!</v>
      </c>
      <c r="AO3214" s="297"/>
    </row>
    <row r="3215" spans="1:41" s="219" customFormat="1" ht="15" customHeight="1" x14ac:dyDescent="0.15">
      <c r="A3215" s="235"/>
      <c r="B3215" s="236">
        <f t="shared" si="873"/>
        <v>0</v>
      </c>
      <c r="C3215" s="237">
        <f t="shared" si="873"/>
        <v>0</v>
      </c>
      <c r="D3215" s="238">
        <f>D3214+1</f>
        <v>4</v>
      </c>
      <c r="E3215" s="238"/>
      <c r="F3215" s="239"/>
      <c r="G3215" s="238"/>
      <c r="H3215" s="238"/>
      <c r="I3215" s="238"/>
      <c r="J3215" s="238"/>
      <c r="K3215" s="238"/>
      <c r="L3215" s="238"/>
      <c r="M3215" s="238"/>
      <c r="N3215" s="238"/>
      <c r="O3215" s="256">
        <f t="shared" si="867"/>
        <v>0</v>
      </c>
      <c r="P3215" s="323"/>
      <c r="Q3215" s="266"/>
      <c r="R3215" s="331"/>
      <c r="S3215" s="347"/>
      <c r="T3215" s="323"/>
      <c r="U3215" s="325"/>
      <c r="V3215" s="327"/>
      <c r="W3215" s="329"/>
      <c r="X3215" s="325"/>
      <c r="Y3215" s="331"/>
      <c r="Z3215" s="331"/>
      <c r="AA3215" s="331"/>
      <c r="AB3215" s="267"/>
      <c r="AC3215" s="267"/>
      <c r="AD3215" s="238">
        <f>AD3214</f>
        <v>0</v>
      </c>
      <c r="AE3215" s="279" t="e">
        <f>VLOOKUP(AD3215,分类参数表!$I$2:$J$10,2,FALSE)</f>
        <v>#N/A</v>
      </c>
      <c r="AF3215" s="280"/>
      <c r="AG3215" s="266"/>
      <c r="AH3215" s="266"/>
      <c r="AI3215" s="266"/>
      <c r="AJ3215" s="266"/>
      <c r="AK3215" s="266"/>
      <c r="AL3215" s="266"/>
      <c r="AM3215" s="290"/>
      <c r="AN3215" s="291" t="e">
        <f t="shared" si="868"/>
        <v>#DIV/0!</v>
      </c>
      <c r="AO3215" s="297"/>
    </row>
    <row r="3216" spans="1:41" s="219" customFormat="1" ht="15" customHeight="1" x14ac:dyDescent="0.15">
      <c r="A3216" s="235"/>
      <c r="B3216" s="236">
        <f t="shared" si="873"/>
        <v>0</v>
      </c>
      <c r="C3216" s="237">
        <f t="shared" si="873"/>
        <v>0</v>
      </c>
      <c r="D3216" s="238">
        <f>D3215+1</f>
        <v>5</v>
      </c>
      <c r="E3216" s="238"/>
      <c r="F3216" s="239"/>
      <c r="G3216" s="238"/>
      <c r="H3216" s="238"/>
      <c r="I3216" s="238"/>
      <c r="J3216" s="238"/>
      <c r="K3216" s="238"/>
      <c r="L3216" s="238"/>
      <c r="M3216" s="238"/>
      <c r="N3216" s="238"/>
      <c r="O3216" s="256">
        <f t="shared" si="867"/>
        <v>0</v>
      </c>
      <c r="P3216" s="323"/>
      <c r="Q3216" s="266"/>
      <c r="R3216" s="331"/>
      <c r="S3216" s="347"/>
      <c r="T3216" s="323"/>
      <c r="U3216" s="325"/>
      <c r="V3216" s="327"/>
      <c r="W3216" s="329"/>
      <c r="X3216" s="325"/>
      <c r="Y3216" s="331"/>
      <c r="Z3216" s="331"/>
      <c r="AA3216" s="331"/>
      <c r="AB3216" s="267"/>
      <c r="AC3216" s="267"/>
      <c r="AD3216" s="238">
        <f>AD3215</f>
        <v>0</v>
      </c>
      <c r="AE3216" s="279" t="e">
        <f>VLOOKUP(AD3216,分类参数表!$I$2:$J$10,2,FALSE)</f>
        <v>#N/A</v>
      </c>
      <c r="AF3216" s="280"/>
      <c r="AG3216" s="266"/>
      <c r="AH3216" s="266"/>
      <c r="AI3216" s="266"/>
      <c r="AJ3216" s="266"/>
      <c r="AK3216" s="266"/>
      <c r="AL3216" s="266"/>
      <c r="AM3216" s="290"/>
      <c r="AN3216" s="291" t="e">
        <f t="shared" si="868"/>
        <v>#DIV/0!</v>
      </c>
      <c r="AO3216" s="297"/>
    </row>
    <row r="3217" spans="1:41" x14ac:dyDescent="0.15">
      <c r="A3217" s="253"/>
      <c r="B3217" s="38"/>
      <c r="C3217" s="37"/>
      <c r="D3217" s="38"/>
      <c r="E3217" s="38"/>
      <c r="F3217" s="38"/>
      <c r="G3217" s="38"/>
      <c r="H3217" s="38"/>
      <c r="I3217" s="38"/>
      <c r="J3217" s="38"/>
      <c r="K3217" s="38"/>
      <c r="L3217" s="38"/>
      <c r="M3217" s="38"/>
      <c r="N3217" s="38"/>
      <c r="O3217" s="38"/>
      <c r="P3217" s="38"/>
      <c r="Q3217" s="67"/>
      <c r="R3217" s="38"/>
      <c r="S3217" s="38"/>
      <c r="T3217" s="38"/>
      <c r="U3217" s="38"/>
      <c r="V3217" s="68"/>
      <c r="W3217" s="67"/>
      <c r="X3217" s="38"/>
      <c r="Y3217" s="68"/>
      <c r="Z3217" s="68"/>
      <c r="AA3217" s="68"/>
      <c r="AB3217" s="68"/>
      <c r="AC3217" s="68"/>
      <c r="AD3217" s="38"/>
      <c r="AE3217" s="286"/>
      <c r="AF3217" s="38"/>
      <c r="AG3217" s="38"/>
      <c r="AH3217" s="38"/>
      <c r="AI3217" s="38"/>
      <c r="AJ3217" s="38"/>
      <c r="AK3217" s="38"/>
      <c r="AL3217" s="38"/>
      <c r="AM3217" s="68"/>
      <c r="AN3217" s="90"/>
      <c r="AO3217" s="98"/>
    </row>
    <row r="3218" spans="1:41" s="218" customFormat="1" ht="15" customHeight="1" x14ac:dyDescent="0.15">
      <c r="A3218" s="229"/>
      <c r="B3218" s="230"/>
      <c r="C3218" s="231"/>
      <c r="D3218" s="232">
        <v>1</v>
      </c>
      <c r="E3218" s="233"/>
      <c r="F3218" s="233"/>
      <c r="G3218" s="232"/>
      <c r="H3218" s="234"/>
      <c r="I3218" s="234"/>
      <c r="J3218" s="232"/>
      <c r="K3218" s="233"/>
      <c r="L3218" s="232"/>
      <c r="M3218" s="232"/>
      <c r="N3218" s="232"/>
      <c r="O3218" s="255">
        <f t="shared" ref="O3218:O3242" si="874">N3218*M3218</f>
        <v>0</v>
      </c>
      <c r="P3218" s="322">
        <f>SUM(O3218:O3222)</f>
        <v>0</v>
      </c>
      <c r="Q3218" s="264"/>
      <c r="R3218" s="330">
        <f>SUMPRODUCT(Q3218:Q3222+0)</f>
        <v>0</v>
      </c>
      <c r="S3218" s="346" t="e">
        <f>R3218/P3218</f>
        <v>#DIV/0!</v>
      </c>
      <c r="T3218" s="322" t="e">
        <f>LOOKUP(S3218,{0.4,0.45,0.5,0.55,0.6,0.65,0.7,0.75,0.8,0.85,0.9,0.95,1},{0.1,0.175,0.25,0.325,0.4,0.475,0.55,0.625,0.7,0.775,0.85,0.925,1})</f>
        <v>#DIV/0!</v>
      </c>
      <c r="U3218" s="324"/>
      <c r="V3218" s="326"/>
      <c r="W3218" s="328"/>
      <c r="X3218" s="324"/>
      <c r="Y3218" s="330">
        <f>R3218-(V3218/10)-X3218</f>
        <v>0</v>
      </c>
      <c r="Z3218" s="330" t="e">
        <f>Y3218*T3218*AE3218</f>
        <v>#DIV/0!</v>
      </c>
      <c r="AA3218" s="330" t="e">
        <f>U3218-V3218+Z3218</f>
        <v>#DIV/0!</v>
      </c>
      <c r="AB3218" s="265"/>
      <c r="AC3218" s="265"/>
      <c r="AD3218" s="276"/>
      <c r="AE3218" s="277" t="e">
        <f>VLOOKUP(AD3218,分类参数表!$I$2:$J$10,2,FALSE)</f>
        <v>#N/A</v>
      </c>
      <c r="AF3218" s="278"/>
      <c r="AG3218" s="264"/>
      <c r="AH3218" s="264"/>
      <c r="AI3218" s="264"/>
      <c r="AJ3218" s="264"/>
      <c r="AK3218" s="264"/>
      <c r="AL3218" s="264"/>
      <c r="AM3218" s="288"/>
      <c r="AN3218" s="289" t="e">
        <f t="shared" ref="AN3218:AN3242" si="875">(Q3218-AM3218)/M3218/N3218</f>
        <v>#DIV/0!</v>
      </c>
      <c r="AO3218" s="296"/>
    </row>
    <row r="3219" spans="1:41" s="219" customFormat="1" ht="15" customHeight="1" x14ac:dyDescent="0.15">
      <c r="A3219" s="235"/>
      <c r="B3219" s="236">
        <f t="shared" ref="B3219:C3222" si="876">B3218</f>
        <v>0</v>
      </c>
      <c r="C3219" s="237">
        <f t="shared" si="876"/>
        <v>0</v>
      </c>
      <c r="D3219" s="238">
        <f>D3218+1</f>
        <v>2</v>
      </c>
      <c r="E3219" s="238"/>
      <c r="F3219" s="239"/>
      <c r="G3219" s="238"/>
      <c r="H3219" s="240"/>
      <c r="I3219" s="240"/>
      <c r="J3219" s="238"/>
      <c r="K3219" s="238"/>
      <c r="L3219" s="238"/>
      <c r="M3219" s="238"/>
      <c r="N3219" s="238"/>
      <c r="O3219" s="256">
        <f t="shared" si="874"/>
        <v>0</v>
      </c>
      <c r="P3219" s="323"/>
      <c r="Q3219" s="266"/>
      <c r="R3219" s="331"/>
      <c r="S3219" s="347"/>
      <c r="T3219" s="323"/>
      <c r="U3219" s="325"/>
      <c r="V3219" s="327"/>
      <c r="W3219" s="329"/>
      <c r="X3219" s="325"/>
      <c r="Y3219" s="331"/>
      <c r="Z3219" s="331"/>
      <c r="AA3219" s="331"/>
      <c r="AB3219" s="267"/>
      <c r="AC3219" s="267"/>
      <c r="AD3219" s="238">
        <f>AD3218</f>
        <v>0</v>
      </c>
      <c r="AE3219" s="279" t="e">
        <f>VLOOKUP(AD3219,分类参数表!$I$2:$J$10,2,FALSE)</f>
        <v>#N/A</v>
      </c>
      <c r="AF3219" s="280"/>
      <c r="AG3219" s="266"/>
      <c r="AH3219" s="266"/>
      <c r="AI3219" s="266"/>
      <c r="AJ3219" s="266"/>
      <c r="AK3219" s="266"/>
      <c r="AL3219" s="266"/>
      <c r="AM3219" s="290"/>
      <c r="AN3219" s="291" t="e">
        <f t="shared" si="875"/>
        <v>#DIV/0!</v>
      </c>
      <c r="AO3219" s="297"/>
    </row>
    <row r="3220" spans="1:41" s="219" customFormat="1" ht="15" customHeight="1" x14ac:dyDescent="0.15">
      <c r="A3220" s="235"/>
      <c r="B3220" s="236">
        <f t="shared" si="876"/>
        <v>0</v>
      </c>
      <c r="C3220" s="237">
        <f t="shared" si="876"/>
        <v>0</v>
      </c>
      <c r="D3220" s="238">
        <f>D3219+1</f>
        <v>3</v>
      </c>
      <c r="E3220" s="238"/>
      <c r="F3220" s="239"/>
      <c r="G3220" s="238"/>
      <c r="H3220" s="240"/>
      <c r="I3220" s="240"/>
      <c r="J3220" s="238"/>
      <c r="K3220" s="238"/>
      <c r="L3220" s="238"/>
      <c r="M3220" s="238"/>
      <c r="N3220" s="238"/>
      <c r="O3220" s="256">
        <f t="shared" si="874"/>
        <v>0</v>
      </c>
      <c r="P3220" s="323"/>
      <c r="Q3220" s="266"/>
      <c r="R3220" s="331"/>
      <c r="S3220" s="347"/>
      <c r="T3220" s="323"/>
      <c r="U3220" s="325"/>
      <c r="V3220" s="327"/>
      <c r="W3220" s="329"/>
      <c r="X3220" s="325"/>
      <c r="Y3220" s="331"/>
      <c r="Z3220" s="331"/>
      <c r="AA3220" s="331"/>
      <c r="AB3220" s="268"/>
      <c r="AC3220" s="268"/>
      <c r="AD3220" s="238">
        <f>AD3219</f>
        <v>0</v>
      </c>
      <c r="AE3220" s="279" t="e">
        <f>VLOOKUP(AD3220,分类参数表!$I$2:$J$10,2,FALSE)</f>
        <v>#N/A</v>
      </c>
      <c r="AF3220" s="280"/>
      <c r="AG3220" s="266"/>
      <c r="AH3220" s="266"/>
      <c r="AI3220" s="266"/>
      <c r="AJ3220" s="266"/>
      <c r="AK3220" s="266"/>
      <c r="AL3220" s="266"/>
      <c r="AM3220" s="290"/>
      <c r="AN3220" s="291" t="e">
        <f t="shared" si="875"/>
        <v>#DIV/0!</v>
      </c>
      <c r="AO3220" s="297"/>
    </row>
    <row r="3221" spans="1:41" s="219" customFormat="1" ht="15" customHeight="1" x14ac:dyDescent="0.15">
      <c r="A3221" s="235"/>
      <c r="B3221" s="236">
        <f t="shared" si="876"/>
        <v>0</v>
      </c>
      <c r="C3221" s="237">
        <f t="shared" si="876"/>
        <v>0</v>
      </c>
      <c r="D3221" s="238">
        <f>D3220+1</f>
        <v>4</v>
      </c>
      <c r="E3221" s="238"/>
      <c r="F3221" s="239"/>
      <c r="G3221" s="238"/>
      <c r="H3221" s="238"/>
      <c r="I3221" s="238"/>
      <c r="J3221" s="238"/>
      <c r="K3221" s="238"/>
      <c r="L3221" s="238"/>
      <c r="M3221" s="238"/>
      <c r="N3221" s="238"/>
      <c r="O3221" s="256">
        <f t="shared" si="874"/>
        <v>0</v>
      </c>
      <c r="P3221" s="323"/>
      <c r="Q3221" s="266"/>
      <c r="R3221" s="331"/>
      <c r="S3221" s="347"/>
      <c r="T3221" s="323"/>
      <c r="U3221" s="325"/>
      <c r="V3221" s="327"/>
      <c r="W3221" s="329"/>
      <c r="X3221" s="325"/>
      <c r="Y3221" s="331"/>
      <c r="Z3221" s="331"/>
      <c r="AA3221" s="331"/>
      <c r="AB3221" s="267"/>
      <c r="AC3221" s="267"/>
      <c r="AD3221" s="238">
        <f>AD3220</f>
        <v>0</v>
      </c>
      <c r="AE3221" s="279" t="e">
        <f>VLOOKUP(AD3221,分类参数表!$I$2:$J$10,2,FALSE)</f>
        <v>#N/A</v>
      </c>
      <c r="AF3221" s="280"/>
      <c r="AG3221" s="266"/>
      <c r="AH3221" s="266"/>
      <c r="AI3221" s="266"/>
      <c r="AJ3221" s="266"/>
      <c r="AK3221" s="266"/>
      <c r="AL3221" s="266"/>
      <c r="AM3221" s="290"/>
      <c r="AN3221" s="291" t="e">
        <f t="shared" si="875"/>
        <v>#DIV/0!</v>
      </c>
      <c r="AO3221" s="297"/>
    </row>
    <row r="3222" spans="1:41" s="219" customFormat="1" ht="15" customHeight="1" x14ac:dyDescent="0.15">
      <c r="A3222" s="235"/>
      <c r="B3222" s="236">
        <f t="shared" si="876"/>
        <v>0</v>
      </c>
      <c r="C3222" s="237">
        <f t="shared" si="876"/>
        <v>0</v>
      </c>
      <c r="D3222" s="238">
        <f>D3221+1</f>
        <v>5</v>
      </c>
      <c r="E3222" s="238"/>
      <c r="F3222" s="239"/>
      <c r="G3222" s="238"/>
      <c r="H3222" s="238"/>
      <c r="I3222" s="238"/>
      <c r="J3222" s="238"/>
      <c r="K3222" s="238"/>
      <c r="L3222" s="238"/>
      <c r="M3222" s="238"/>
      <c r="N3222" s="238"/>
      <c r="O3222" s="256">
        <f t="shared" si="874"/>
        <v>0</v>
      </c>
      <c r="P3222" s="323"/>
      <c r="Q3222" s="266"/>
      <c r="R3222" s="331"/>
      <c r="S3222" s="347"/>
      <c r="T3222" s="323"/>
      <c r="U3222" s="325"/>
      <c r="V3222" s="327"/>
      <c r="W3222" s="329"/>
      <c r="X3222" s="325"/>
      <c r="Y3222" s="331"/>
      <c r="Z3222" s="331"/>
      <c r="AA3222" s="331"/>
      <c r="AB3222" s="267"/>
      <c r="AC3222" s="267"/>
      <c r="AD3222" s="238">
        <f>AD3221</f>
        <v>0</v>
      </c>
      <c r="AE3222" s="279" t="e">
        <f>VLOOKUP(AD3222,分类参数表!$I$2:$J$10,2,FALSE)</f>
        <v>#N/A</v>
      </c>
      <c r="AF3222" s="280"/>
      <c r="AG3222" s="266"/>
      <c r="AH3222" s="266"/>
      <c r="AI3222" s="266"/>
      <c r="AJ3222" s="266"/>
      <c r="AK3222" s="266"/>
      <c r="AL3222" s="266"/>
      <c r="AM3222" s="290"/>
      <c r="AN3222" s="291" t="e">
        <f t="shared" si="875"/>
        <v>#DIV/0!</v>
      </c>
      <c r="AO3222" s="297"/>
    </row>
    <row r="3223" spans="1:41" s="220" customFormat="1" ht="15" customHeight="1" x14ac:dyDescent="0.15">
      <c r="A3223" s="241"/>
      <c r="B3223" s="242"/>
      <c r="C3223" s="243"/>
      <c r="D3223" s="244">
        <v>1</v>
      </c>
      <c r="E3223" s="245"/>
      <c r="F3223" s="245"/>
      <c r="G3223" s="244"/>
      <c r="H3223" s="246"/>
      <c r="I3223" s="246"/>
      <c r="J3223" s="244"/>
      <c r="K3223" s="245"/>
      <c r="L3223" s="244"/>
      <c r="M3223" s="244"/>
      <c r="N3223" s="244"/>
      <c r="O3223" s="257">
        <f t="shared" si="874"/>
        <v>0</v>
      </c>
      <c r="P3223" s="332">
        <f>SUM(O3223:O3227)</f>
        <v>0</v>
      </c>
      <c r="Q3223" s="269"/>
      <c r="R3223" s="318">
        <f>SUMPRODUCT(Q3223:Q3227+0)</f>
        <v>0</v>
      </c>
      <c r="S3223" s="334" t="e">
        <f>R3223/P3223</f>
        <v>#DIV/0!</v>
      </c>
      <c r="T3223" s="332" t="e">
        <f>LOOKUP(S3223,{0.4,0.45,0.5,0.55,0.6,0.65,0.7,0.75,0.8,0.85,0.9,0.95,1},{0.1,0.175,0.25,0.325,0.4,0.475,0.55,0.625,0.7,0.775,0.85,0.925,1})</f>
        <v>#DIV/0!</v>
      </c>
      <c r="U3223" s="320"/>
      <c r="V3223" s="344"/>
      <c r="W3223" s="342"/>
      <c r="X3223" s="320"/>
      <c r="Y3223" s="318">
        <f>R3223-(V3223/10)-X3223</f>
        <v>0</v>
      </c>
      <c r="Z3223" s="318" t="e">
        <f>Y3223*T3223*AE3223</f>
        <v>#DIV/0!</v>
      </c>
      <c r="AA3223" s="318" t="e">
        <f>U3223-V3223+Z3223</f>
        <v>#DIV/0!</v>
      </c>
      <c r="AB3223" s="270"/>
      <c r="AC3223" s="270"/>
      <c r="AD3223" s="281"/>
      <c r="AE3223" s="282" t="e">
        <f>VLOOKUP(AD3223,分类参数表!$I$2:$J$10,2,FALSE)</f>
        <v>#N/A</v>
      </c>
      <c r="AF3223" s="283"/>
      <c r="AG3223" s="269"/>
      <c r="AH3223" s="269"/>
      <c r="AI3223" s="269"/>
      <c r="AJ3223" s="269"/>
      <c r="AK3223" s="269"/>
      <c r="AL3223" s="269"/>
      <c r="AM3223" s="292"/>
      <c r="AN3223" s="293" t="e">
        <f t="shared" si="875"/>
        <v>#DIV/0!</v>
      </c>
      <c r="AO3223" s="298"/>
    </row>
    <row r="3224" spans="1:41" s="221" customFormat="1" ht="15" customHeight="1" x14ac:dyDescent="0.15">
      <c r="A3224" s="247"/>
      <c r="B3224" s="248">
        <f t="shared" ref="B3224:C3227" si="877">B3223</f>
        <v>0</v>
      </c>
      <c r="C3224" s="249">
        <f t="shared" si="877"/>
        <v>0</v>
      </c>
      <c r="D3224" s="250">
        <f>D3223+1</f>
        <v>2</v>
      </c>
      <c r="E3224" s="250"/>
      <c r="F3224" s="251"/>
      <c r="G3224" s="250"/>
      <c r="H3224" s="252"/>
      <c r="I3224" s="252"/>
      <c r="J3224" s="250"/>
      <c r="K3224" s="250"/>
      <c r="L3224" s="250"/>
      <c r="M3224" s="250"/>
      <c r="N3224" s="250"/>
      <c r="O3224" s="258">
        <f t="shared" si="874"/>
        <v>0</v>
      </c>
      <c r="P3224" s="333"/>
      <c r="Q3224" s="271"/>
      <c r="R3224" s="319"/>
      <c r="S3224" s="335"/>
      <c r="T3224" s="333"/>
      <c r="U3224" s="321"/>
      <c r="V3224" s="345"/>
      <c r="W3224" s="343"/>
      <c r="X3224" s="321"/>
      <c r="Y3224" s="319"/>
      <c r="Z3224" s="319"/>
      <c r="AA3224" s="319"/>
      <c r="AB3224" s="272"/>
      <c r="AC3224" s="272"/>
      <c r="AD3224" s="250">
        <f>AD3223</f>
        <v>0</v>
      </c>
      <c r="AE3224" s="284" t="e">
        <f>VLOOKUP(AD3224,分类参数表!$I$2:$J$10,2,FALSE)</f>
        <v>#N/A</v>
      </c>
      <c r="AF3224" s="285"/>
      <c r="AG3224" s="271"/>
      <c r="AH3224" s="271"/>
      <c r="AI3224" s="271"/>
      <c r="AJ3224" s="271"/>
      <c r="AK3224" s="271"/>
      <c r="AL3224" s="271"/>
      <c r="AM3224" s="294"/>
      <c r="AN3224" s="295" t="e">
        <f t="shared" si="875"/>
        <v>#DIV/0!</v>
      </c>
      <c r="AO3224" s="299"/>
    </row>
    <row r="3225" spans="1:41" s="221" customFormat="1" ht="15" customHeight="1" x14ac:dyDescent="0.15">
      <c r="A3225" s="247"/>
      <c r="B3225" s="248">
        <f t="shared" si="877"/>
        <v>0</v>
      </c>
      <c r="C3225" s="249">
        <f t="shared" si="877"/>
        <v>0</v>
      </c>
      <c r="D3225" s="250">
        <f>D3224+1</f>
        <v>3</v>
      </c>
      <c r="E3225" s="250"/>
      <c r="F3225" s="251"/>
      <c r="G3225" s="250"/>
      <c r="H3225" s="252"/>
      <c r="I3225" s="252"/>
      <c r="J3225" s="250"/>
      <c r="K3225" s="250"/>
      <c r="L3225" s="250"/>
      <c r="M3225" s="250"/>
      <c r="N3225" s="250"/>
      <c r="O3225" s="258">
        <f t="shared" si="874"/>
        <v>0</v>
      </c>
      <c r="P3225" s="333"/>
      <c r="Q3225" s="271"/>
      <c r="R3225" s="319"/>
      <c r="S3225" s="335"/>
      <c r="T3225" s="333"/>
      <c r="U3225" s="321"/>
      <c r="V3225" s="345"/>
      <c r="W3225" s="343"/>
      <c r="X3225" s="321"/>
      <c r="Y3225" s="319"/>
      <c r="Z3225" s="319"/>
      <c r="AA3225" s="319"/>
      <c r="AB3225" s="273"/>
      <c r="AC3225" s="273"/>
      <c r="AD3225" s="250">
        <f>AD3224</f>
        <v>0</v>
      </c>
      <c r="AE3225" s="284" t="e">
        <f>VLOOKUP(AD3225,分类参数表!$I$2:$J$10,2,FALSE)</f>
        <v>#N/A</v>
      </c>
      <c r="AF3225" s="285"/>
      <c r="AG3225" s="271"/>
      <c r="AH3225" s="271"/>
      <c r="AI3225" s="271"/>
      <c r="AJ3225" s="271"/>
      <c r="AK3225" s="271"/>
      <c r="AL3225" s="271"/>
      <c r="AM3225" s="294"/>
      <c r="AN3225" s="295" t="e">
        <f t="shared" si="875"/>
        <v>#DIV/0!</v>
      </c>
      <c r="AO3225" s="299"/>
    </row>
    <row r="3226" spans="1:41" s="221" customFormat="1" ht="15" customHeight="1" x14ac:dyDescent="0.15">
      <c r="A3226" s="247"/>
      <c r="B3226" s="248">
        <f t="shared" si="877"/>
        <v>0</v>
      </c>
      <c r="C3226" s="249">
        <f t="shared" si="877"/>
        <v>0</v>
      </c>
      <c r="D3226" s="250">
        <f>D3225+1</f>
        <v>4</v>
      </c>
      <c r="E3226" s="250"/>
      <c r="F3226" s="251"/>
      <c r="G3226" s="250"/>
      <c r="H3226" s="250"/>
      <c r="I3226" s="250"/>
      <c r="J3226" s="250"/>
      <c r="K3226" s="250"/>
      <c r="L3226" s="250"/>
      <c r="M3226" s="250"/>
      <c r="N3226" s="250"/>
      <c r="O3226" s="258">
        <f t="shared" si="874"/>
        <v>0</v>
      </c>
      <c r="P3226" s="333"/>
      <c r="Q3226" s="271"/>
      <c r="R3226" s="319"/>
      <c r="S3226" s="335"/>
      <c r="T3226" s="333"/>
      <c r="U3226" s="321"/>
      <c r="V3226" s="345"/>
      <c r="W3226" s="343"/>
      <c r="X3226" s="321"/>
      <c r="Y3226" s="319"/>
      <c r="Z3226" s="319"/>
      <c r="AA3226" s="319"/>
      <c r="AB3226" s="272"/>
      <c r="AC3226" s="272"/>
      <c r="AD3226" s="250">
        <f>AD3225</f>
        <v>0</v>
      </c>
      <c r="AE3226" s="284" t="e">
        <f>VLOOKUP(AD3226,分类参数表!$I$2:$J$10,2,FALSE)</f>
        <v>#N/A</v>
      </c>
      <c r="AF3226" s="285"/>
      <c r="AG3226" s="271"/>
      <c r="AH3226" s="271"/>
      <c r="AI3226" s="271"/>
      <c r="AJ3226" s="271"/>
      <c r="AK3226" s="271"/>
      <c r="AL3226" s="271"/>
      <c r="AM3226" s="294"/>
      <c r="AN3226" s="295" t="e">
        <f t="shared" si="875"/>
        <v>#DIV/0!</v>
      </c>
      <c r="AO3226" s="299"/>
    </row>
    <row r="3227" spans="1:41" s="221" customFormat="1" ht="15" customHeight="1" x14ac:dyDescent="0.15">
      <c r="A3227" s="247"/>
      <c r="B3227" s="248">
        <f t="shared" si="877"/>
        <v>0</v>
      </c>
      <c r="C3227" s="249">
        <f t="shared" si="877"/>
        <v>0</v>
      </c>
      <c r="D3227" s="250">
        <f>D3226+1</f>
        <v>5</v>
      </c>
      <c r="E3227" s="250"/>
      <c r="F3227" s="251"/>
      <c r="G3227" s="250"/>
      <c r="H3227" s="250"/>
      <c r="I3227" s="250"/>
      <c r="J3227" s="250"/>
      <c r="K3227" s="250"/>
      <c r="L3227" s="250"/>
      <c r="M3227" s="250"/>
      <c r="N3227" s="250"/>
      <c r="O3227" s="258">
        <f t="shared" si="874"/>
        <v>0</v>
      </c>
      <c r="P3227" s="333"/>
      <c r="Q3227" s="271"/>
      <c r="R3227" s="319"/>
      <c r="S3227" s="335"/>
      <c r="T3227" s="333"/>
      <c r="U3227" s="321"/>
      <c r="V3227" s="345"/>
      <c r="W3227" s="343"/>
      <c r="X3227" s="321"/>
      <c r="Y3227" s="319"/>
      <c r="Z3227" s="319"/>
      <c r="AA3227" s="319"/>
      <c r="AB3227" s="272"/>
      <c r="AC3227" s="272"/>
      <c r="AD3227" s="250">
        <f>AD3226</f>
        <v>0</v>
      </c>
      <c r="AE3227" s="284" t="e">
        <f>VLOOKUP(AD3227,分类参数表!$I$2:$J$10,2,FALSE)</f>
        <v>#N/A</v>
      </c>
      <c r="AF3227" s="285"/>
      <c r="AG3227" s="271"/>
      <c r="AH3227" s="271"/>
      <c r="AI3227" s="271"/>
      <c r="AJ3227" s="271"/>
      <c r="AK3227" s="271"/>
      <c r="AL3227" s="271"/>
      <c r="AM3227" s="294"/>
      <c r="AN3227" s="295" t="e">
        <f t="shared" si="875"/>
        <v>#DIV/0!</v>
      </c>
      <c r="AO3227" s="299"/>
    </row>
    <row r="3228" spans="1:41" s="218" customFormat="1" ht="15" customHeight="1" x14ac:dyDescent="0.15">
      <c r="A3228" s="229"/>
      <c r="B3228" s="230"/>
      <c r="C3228" s="231"/>
      <c r="D3228" s="232">
        <v>1</v>
      </c>
      <c r="E3228" s="233"/>
      <c r="F3228" s="233"/>
      <c r="G3228" s="232"/>
      <c r="H3228" s="234"/>
      <c r="I3228" s="234"/>
      <c r="J3228" s="232"/>
      <c r="K3228" s="233"/>
      <c r="L3228" s="232"/>
      <c r="M3228" s="232"/>
      <c r="N3228" s="232"/>
      <c r="O3228" s="255">
        <f t="shared" si="874"/>
        <v>0</v>
      </c>
      <c r="P3228" s="322">
        <f>SUM(O3228:O3232)</f>
        <v>0</v>
      </c>
      <c r="Q3228" s="264"/>
      <c r="R3228" s="330">
        <f>SUMPRODUCT(Q3228:Q3232+0)</f>
        <v>0</v>
      </c>
      <c r="S3228" s="346" t="e">
        <f>R3228/P3228</f>
        <v>#DIV/0!</v>
      </c>
      <c r="T3228" s="322" t="e">
        <f>LOOKUP(S3228,{0.4,0.45,0.5,0.55,0.6,0.65,0.7,0.75,0.8,0.85,0.9,0.95,1},{0.1,0.175,0.25,0.325,0.4,0.475,0.55,0.625,0.7,0.775,0.85,0.925,1})</f>
        <v>#DIV/0!</v>
      </c>
      <c r="U3228" s="324"/>
      <c r="V3228" s="326"/>
      <c r="W3228" s="328"/>
      <c r="X3228" s="324"/>
      <c r="Y3228" s="330">
        <f>R3228-(V3228/10)-X3228</f>
        <v>0</v>
      </c>
      <c r="Z3228" s="330" t="e">
        <f>Y3228*T3228*AE3228</f>
        <v>#DIV/0!</v>
      </c>
      <c r="AA3228" s="330" t="e">
        <f>U3228-V3228+Z3228</f>
        <v>#DIV/0!</v>
      </c>
      <c r="AB3228" s="265"/>
      <c r="AC3228" s="265"/>
      <c r="AD3228" s="276"/>
      <c r="AE3228" s="277" t="e">
        <f>VLOOKUP(AD3228,分类参数表!$I$2:$J$10,2,FALSE)</f>
        <v>#N/A</v>
      </c>
      <c r="AF3228" s="278"/>
      <c r="AG3228" s="264"/>
      <c r="AH3228" s="264"/>
      <c r="AI3228" s="264"/>
      <c r="AJ3228" s="264"/>
      <c r="AK3228" s="264"/>
      <c r="AL3228" s="264"/>
      <c r="AM3228" s="288"/>
      <c r="AN3228" s="289" t="e">
        <f t="shared" si="875"/>
        <v>#DIV/0!</v>
      </c>
      <c r="AO3228" s="296"/>
    </row>
    <row r="3229" spans="1:41" s="219" customFormat="1" ht="15" customHeight="1" x14ac:dyDescent="0.15">
      <c r="A3229" s="235"/>
      <c r="B3229" s="236">
        <f t="shared" ref="B3229:C3232" si="878">B3228</f>
        <v>0</v>
      </c>
      <c r="C3229" s="237">
        <f t="shared" si="878"/>
        <v>0</v>
      </c>
      <c r="D3229" s="238">
        <f>D3228+1</f>
        <v>2</v>
      </c>
      <c r="E3229" s="238"/>
      <c r="F3229" s="239"/>
      <c r="G3229" s="238"/>
      <c r="H3229" s="240"/>
      <c r="I3229" s="240"/>
      <c r="J3229" s="238"/>
      <c r="K3229" s="238"/>
      <c r="L3229" s="238"/>
      <c r="M3229" s="238"/>
      <c r="N3229" s="238"/>
      <c r="O3229" s="256">
        <f t="shared" si="874"/>
        <v>0</v>
      </c>
      <c r="P3229" s="323"/>
      <c r="Q3229" s="266"/>
      <c r="R3229" s="331"/>
      <c r="S3229" s="347"/>
      <c r="T3229" s="323"/>
      <c r="U3229" s="325"/>
      <c r="V3229" s="327"/>
      <c r="W3229" s="329"/>
      <c r="X3229" s="325"/>
      <c r="Y3229" s="331"/>
      <c r="Z3229" s="331"/>
      <c r="AA3229" s="331"/>
      <c r="AB3229" s="267"/>
      <c r="AC3229" s="267"/>
      <c r="AD3229" s="238">
        <f>AD3228</f>
        <v>0</v>
      </c>
      <c r="AE3229" s="279" t="e">
        <f>VLOOKUP(AD3229,分类参数表!$I$2:$J$10,2,FALSE)</f>
        <v>#N/A</v>
      </c>
      <c r="AF3229" s="280"/>
      <c r="AG3229" s="266"/>
      <c r="AH3229" s="266"/>
      <c r="AI3229" s="266"/>
      <c r="AJ3229" s="266"/>
      <c r="AK3229" s="266"/>
      <c r="AL3229" s="266"/>
      <c r="AM3229" s="290"/>
      <c r="AN3229" s="291" t="e">
        <f t="shared" si="875"/>
        <v>#DIV/0!</v>
      </c>
      <c r="AO3229" s="297"/>
    </row>
    <row r="3230" spans="1:41" s="219" customFormat="1" ht="15" customHeight="1" x14ac:dyDescent="0.15">
      <c r="A3230" s="235"/>
      <c r="B3230" s="236">
        <f t="shared" si="878"/>
        <v>0</v>
      </c>
      <c r="C3230" s="237">
        <f t="shared" si="878"/>
        <v>0</v>
      </c>
      <c r="D3230" s="238">
        <f>D3229+1</f>
        <v>3</v>
      </c>
      <c r="E3230" s="238"/>
      <c r="F3230" s="239"/>
      <c r="G3230" s="238"/>
      <c r="H3230" s="240"/>
      <c r="I3230" s="240"/>
      <c r="J3230" s="238"/>
      <c r="K3230" s="238"/>
      <c r="L3230" s="238"/>
      <c r="M3230" s="238"/>
      <c r="N3230" s="238"/>
      <c r="O3230" s="256">
        <f t="shared" si="874"/>
        <v>0</v>
      </c>
      <c r="P3230" s="323"/>
      <c r="Q3230" s="266"/>
      <c r="R3230" s="331"/>
      <c r="S3230" s="347"/>
      <c r="T3230" s="323"/>
      <c r="U3230" s="325"/>
      <c r="V3230" s="327"/>
      <c r="W3230" s="329"/>
      <c r="X3230" s="325"/>
      <c r="Y3230" s="331"/>
      <c r="Z3230" s="331"/>
      <c r="AA3230" s="331"/>
      <c r="AB3230" s="268"/>
      <c r="AC3230" s="268"/>
      <c r="AD3230" s="238">
        <f>AD3229</f>
        <v>0</v>
      </c>
      <c r="AE3230" s="279" t="e">
        <f>VLOOKUP(AD3230,分类参数表!$I$2:$J$10,2,FALSE)</f>
        <v>#N/A</v>
      </c>
      <c r="AF3230" s="280"/>
      <c r="AG3230" s="266"/>
      <c r="AH3230" s="266"/>
      <c r="AI3230" s="266"/>
      <c r="AJ3230" s="266"/>
      <c r="AK3230" s="266"/>
      <c r="AL3230" s="266"/>
      <c r="AM3230" s="290"/>
      <c r="AN3230" s="291" t="e">
        <f t="shared" si="875"/>
        <v>#DIV/0!</v>
      </c>
      <c r="AO3230" s="297"/>
    </row>
    <row r="3231" spans="1:41" s="219" customFormat="1" ht="15" customHeight="1" x14ac:dyDescent="0.15">
      <c r="A3231" s="235"/>
      <c r="B3231" s="236">
        <f t="shared" si="878"/>
        <v>0</v>
      </c>
      <c r="C3231" s="237">
        <f t="shared" si="878"/>
        <v>0</v>
      </c>
      <c r="D3231" s="238">
        <f>D3230+1</f>
        <v>4</v>
      </c>
      <c r="E3231" s="238"/>
      <c r="F3231" s="239"/>
      <c r="G3231" s="238"/>
      <c r="H3231" s="238"/>
      <c r="I3231" s="238"/>
      <c r="J3231" s="238"/>
      <c r="K3231" s="238"/>
      <c r="L3231" s="238"/>
      <c r="M3231" s="238"/>
      <c r="N3231" s="238"/>
      <c r="O3231" s="256">
        <f t="shared" si="874"/>
        <v>0</v>
      </c>
      <c r="P3231" s="323"/>
      <c r="Q3231" s="266"/>
      <c r="R3231" s="331"/>
      <c r="S3231" s="347"/>
      <c r="T3231" s="323"/>
      <c r="U3231" s="325"/>
      <c r="V3231" s="327"/>
      <c r="W3231" s="329"/>
      <c r="X3231" s="325"/>
      <c r="Y3231" s="331"/>
      <c r="Z3231" s="331"/>
      <c r="AA3231" s="331"/>
      <c r="AB3231" s="267"/>
      <c r="AC3231" s="267"/>
      <c r="AD3231" s="238">
        <f>AD3230</f>
        <v>0</v>
      </c>
      <c r="AE3231" s="279" t="e">
        <f>VLOOKUP(AD3231,分类参数表!$I$2:$J$10,2,FALSE)</f>
        <v>#N/A</v>
      </c>
      <c r="AF3231" s="280"/>
      <c r="AG3231" s="266"/>
      <c r="AH3231" s="266"/>
      <c r="AI3231" s="266"/>
      <c r="AJ3231" s="266"/>
      <c r="AK3231" s="266"/>
      <c r="AL3231" s="266"/>
      <c r="AM3231" s="290"/>
      <c r="AN3231" s="291" t="e">
        <f t="shared" si="875"/>
        <v>#DIV/0!</v>
      </c>
      <c r="AO3231" s="297"/>
    </row>
    <row r="3232" spans="1:41" s="219" customFormat="1" ht="15" customHeight="1" x14ac:dyDescent="0.15">
      <c r="A3232" s="235"/>
      <c r="B3232" s="236">
        <f t="shared" si="878"/>
        <v>0</v>
      </c>
      <c r="C3232" s="237">
        <f t="shared" si="878"/>
        <v>0</v>
      </c>
      <c r="D3232" s="238">
        <f>D3231+1</f>
        <v>5</v>
      </c>
      <c r="E3232" s="238"/>
      <c r="F3232" s="239"/>
      <c r="G3232" s="238"/>
      <c r="H3232" s="238"/>
      <c r="I3232" s="238"/>
      <c r="J3232" s="238"/>
      <c r="K3232" s="238"/>
      <c r="L3232" s="238"/>
      <c r="M3232" s="238"/>
      <c r="N3232" s="238"/>
      <c r="O3232" s="256">
        <f t="shared" si="874"/>
        <v>0</v>
      </c>
      <c r="P3232" s="323"/>
      <c r="Q3232" s="266"/>
      <c r="R3232" s="331"/>
      <c r="S3232" s="347"/>
      <c r="T3232" s="323"/>
      <c r="U3232" s="325"/>
      <c r="V3232" s="327"/>
      <c r="W3232" s="329"/>
      <c r="X3232" s="325"/>
      <c r="Y3232" s="331"/>
      <c r="Z3232" s="331"/>
      <c r="AA3232" s="331"/>
      <c r="AB3232" s="267"/>
      <c r="AC3232" s="267"/>
      <c r="AD3232" s="238">
        <f>AD3231</f>
        <v>0</v>
      </c>
      <c r="AE3232" s="279" t="e">
        <f>VLOOKUP(AD3232,分类参数表!$I$2:$J$10,2,FALSE)</f>
        <v>#N/A</v>
      </c>
      <c r="AF3232" s="280"/>
      <c r="AG3232" s="266"/>
      <c r="AH3232" s="266"/>
      <c r="AI3232" s="266"/>
      <c r="AJ3232" s="266"/>
      <c r="AK3232" s="266"/>
      <c r="AL3232" s="266"/>
      <c r="AM3232" s="290"/>
      <c r="AN3232" s="291" t="e">
        <f t="shared" si="875"/>
        <v>#DIV/0!</v>
      </c>
      <c r="AO3232" s="297"/>
    </row>
    <row r="3233" spans="1:41" s="220" customFormat="1" ht="15" customHeight="1" x14ac:dyDescent="0.15">
      <c r="A3233" s="241"/>
      <c r="B3233" s="242"/>
      <c r="C3233" s="243"/>
      <c r="D3233" s="244">
        <v>1</v>
      </c>
      <c r="E3233" s="245"/>
      <c r="F3233" s="245"/>
      <c r="G3233" s="244"/>
      <c r="H3233" s="246"/>
      <c r="I3233" s="246"/>
      <c r="J3233" s="244"/>
      <c r="K3233" s="245"/>
      <c r="L3233" s="244"/>
      <c r="M3233" s="244"/>
      <c r="N3233" s="244"/>
      <c r="O3233" s="257">
        <f t="shared" si="874"/>
        <v>0</v>
      </c>
      <c r="P3233" s="332">
        <f>SUM(O3233:O3237)</f>
        <v>0</v>
      </c>
      <c r="Q3233" s="269"/>
      <c r="R3233" s="318">
        <f>SUMPRODUCT(Q3233:Q3237+0)</f>
        <v>0</v>
      </c>
      <c r="S3233" s="334" t="e">
        <f>R3233/P3233</f>
        <v>#DIV/0!</v>
      </c>
      <c r="T3233" s="332" t="e">
        <f>LOOKUP(S3233,{0.4,0.45,0.5,0.55,0.6,0.65,0.7,0.75,0.8,0.85,0.9,0.95,1},{0.1,0.175,0.25,0.325,0.4,0.475,0.55,0.625,0.7,0.775,0.85,0.925,1})</f>
        <v>#DIV/0!</v>
      </c>
      <c r="U3233" s="320"/>
      <c r="V3233" s="344"/>
      <c r="W3233" s="342"/>
      <c r="X3233" s="320"/>
      <c r="Y3233" s="318">
        <f>R3233-(V3233/10)-X3233</f>
        <v>0</v>
      </c>
      <c r="Z3233" s="318" t="e">
        <f>Y3233*T3233*AE3233</f>
        <v>#DIV/0!</v>
      </c>
      <c r="AA3233" s="318" t="e">
        <f>U3233-V3233+Z3233</f>
        <v>#DIV/0!</v>
      </c>
      <c r="AB3233" s="270"/>
      <c r="AC3233" s="270"/>
      <c r="AD3233" s="281"/>
      <c r="AE3233" s="282" t="e">
        <f>VLOOKUP(AD3233,分类参数表!$I$2:$J$10,2,FALSE)</f>
        <v>#N/A</v>
      </c>
      <c r="AF3233" s="283"/>
      <c r="AG3233" s="269"/>
      <c r="AH3233" s="269"/>
      <c r="AI3233" s="269"/>
      <c r="AJ3233" s="269"/>
      <c r="AK3233" s="269"/>
      <c r="AL3233" s="269"/>
      <c r="AM3233" s="292"/>
      <c r="AN3233" s="293" t="e">
        <f t="shared" si="875"/>
        <v>#DIV/0!</v>
      </c>
      <c r="AO3233" s="298"/>
    </row>
    <row r="3234" spans="1:41" s="221" customFormat="1" ht="15" customHeight="1" x14ac:dyDescent="0.15">
      <c r="A3234" s="247"/>
      <c r="B3234" s="248">
        <f t="shared" ref="B3234:C3237" si="879">B3233</f>
        <v>0</v>
      </c>
      <c r="C3234" s="249">
        <f t="shared" si="879"/>
        <v>0</v>
      </c>
      <c r="D3234" s="250">
        <f>D3233+1</f>
        <v>2</v>
      </c>
      <c r="E3234" s="250"/>
      <c r="F3234" s="251"/>
      <c r="G3234" s="250"/>
      <c r="H3234" s="252"/>
      <c r="I3234" s="252"/>
      <c r="J3234" s="250"/>
      <c r="K3234" s="250"/>
      <c r="L3234" s="250"/>
      <c r="M3234" s="250"/>
      <c r="N3234" s="250"/>
      <c r="O3234" s="258">
        <f t="shared" si="874"/>
        <v>0</v>
      </c>
      <c r="P3234" s="333"/>
      <c r="Q3234" s="271"/>
      <c r="R3234" s="319"/>
      <c r="S3234" s="335"/>
      <c r="T3234" s="333"/>
      <c r="U3234" s="321"/>
      <c r="V3234" s="345"/>
      <c r="W3234" s="343"/>
      <c r="X3234" s="321"/>
      <c r="Y3234" s="319"/>
      <c r="Z3234" s="319"/>
      <c r="AA3234" s="319"/>
      <c r="AB3234" s="272"/>
      <c r="AC3234" s="272"/>
      <c r="AD3234" s="250">
        <f>AD3233</f>
        <v>0</v>
      </c>
      <c r="AE3234" s="284" t="e">
        <f>VLOOKUP(AD3234,分类参数表!$I$2:$J$10,2,FALSE)</f>
        <v>#N/A</v>
      </c>
      <c r="AF3234" s="285"/>
      <c r="AG3234" s="271"/>
      <c r="AH3234" s="271"/>
      <c r="AI3234" s="271"/>
      <c r="AJ3234" s="271"/>
      <c r="AK3234" s="271"/>
      <c r="AL3234" s="271"/>
      <c r="AM3234" s="294"/>
      <c r="AN3234" s="295" t="e">
        <f t="shared" si="875"/>
        <v>#DIV/0!</v>
      </c>
      <c r="AO3234" s="299"/>
    </row>
    <row r="3235" spans="1:41" s="221" customFormat="1" ht="15" customHeight="1" x14ac:dyDescent="0.15">
      <c r="A3235" s="247"/>
      <c r="B3235" s="248">
        <f t="shared" si="879"/>
        <v>0</v>
      </c>
      <c r="C3235" s="249">
        <f t="shared" si="879"/>
        <v>0</v>
      </c>
      <c r="D3235" s="250">
        <f>D3234+1</f>
        <v>3</v>
      </c>
      <c r="E3235" s="250"/>
      <c r="F3235" s="251"/>
      <c r="G3235" s="250"/>
      <c r="H3235" s="252"/>
      <c r="I3235" s="252"/>
      <c r="J3235" s="250"/>
      <c r="K3235" s="250"/>
      <c r="L3235" s="250"/>
      <c r="M3235" s="250"/>
      <c r="N3235" s="250"/>
      <c r="O3235" s="258">
        <f t="shared" si="874"/>
        <v>0</v>
      </c>
      <c r="P3235" s="333"/>
      <c r="Q3235" s="271"/>
      <c r="R3235" s="319"/>
      <c r="S3235" s="335"/>
      <c r="T3235" s="333"/>
      <c r="U3235" s="321"/>
      <c r="V3235" s="345"/>
      <c r="W3235" s="343"/>
      <c r="X3235" s="321"/>
      <c r="Y3235" s="319"/>
      <c r="Z3235" s="319"/>
      <c r="AA3235" s="319"/>
      <c r="AB3235" s="273"/>
      <c r="AC3235" s="273"/>
      <c r="AD3235" s="250">
        <f>AD3234</f>
        <v>0</v>
      </c>
      <c r="AE3235" s="284" t="e">
        <f>VLOOKUP(AD3235,分类参数表!$I$2:$J$10,2,FALSE)</f>
        <v>#N/A</v>
      </c>
      <c r="AF3235" s="285"/>
      <c r="AG3235" s="271"/>
      <c r="AH3235" s="271"/>
      <c r="AI3235" s="271"/>
      <c r="AJ3235" s="271"/>
      <c r="AK3235" s="271"/>
      <c r="AL3235" s="271"/>
      <c r="AM3235" s="294"/>
      <c r="AN3235" s="295" t="e">
        <f t="shared" si="875"/>
        <v>#DIV/0!</v>
      </c>
      <c r="AO3235" s="299"/>
    </row>
    <row r="3236" spans="1:41" s="221" customFormat="1" ht="15" customHeight="1" x14ac:dyDescent="0.15">
      <c r="A3236" s="247"/>
      <c r="B3236" s="248">
        <f t="shared" si="879"/>
        <v>0</v>
      </c>
      <c r="C3236" s="249">
        <f t="shared" si="879"/>
        <v>0</v>
      </c>
      <c r="D3236" s="250">
        <f>D3235+1</f>
        <v>4</v>
      </c>
      <c r="E3236" s="250"/>
      <c r="F3236" s="251"/>
      <c r="G3236" s="250"/>
      <c r="H3236" s="250"/>
      <c r="I3236" s="250"/>
      <c r="J3236" s="250"/>
      <c r="K3236" s="250"/>
      <c r="L3236" s="250"/>
      <c r="M3236" s="250"/>
      <c r="N3236" s="250"/>
      <c r="O3236" s="258">
        <f t="shared" si="874"/>
        <v>0</v>
      </c>
      <c r="P3236" s="333"/>
      <c r="Q3236" s="271"/>
      <c r="R3236" s="319"/>
      <c r="S3236" s="335"/>
      <c r="T3236" s="333"/>
      <c r="U3236" s="321"/>
      <c r="V3236" s="345"/>
      <c r="W3236" s="343"/>
      <c r="X3236" s="321"/>
      <c r="Y3236" s="319"/>
      <c r="Z3236" s="319"/>
      <c r="AA3236" s="319"/>
      <c r="AB3236" s="272"/>
      <c r="AC3236" s="272"/>
      <c r="AD3236" s="250">
        <f>AD3235</f>
        <v>0</v>
      </c>
      <c r="AE3236" s="284" t="e">
        <f>VLOOKUP(AD3236,分类参数表!$I$2:$J$10,2,FALSE)</f>
        <v>#N/A</v>
      </c>
      <c r="AF3236" s="285"/>
      <c r="AG3236" s="271"/>
      <c r="AH3236" s="271"/>
      <c r="AI3236" s="271"/>
      <c r="AJ3236" s="271"/>
      <c r="AK3236" s="271"/>
      <c r="AL3236" s="271"/>
      <c r="AM3236" s="294"/>
      <c r="AN3236" s="295" t="e">
        <f t="shared" si="875"/>
        <v>#DIV/0!</v>
      </c>
      <c r="AO3236" s="299"/>
    </row>
    <row r="3237" spans="1:41" s="221" customFormat="1" ht="15" customHeight="1" x14ac:dyDescent="0.15">
      <c r="A3237" s="247"/>
      <c r="B3237" s="248">
        <f t="shared" si="879"/>
        <v>0</v>
      </c>
      <c r="C3237" s="249">
        <f t="shared" si="879"/>
        <v>0</v>
      </c>
      <c r="D3237" s="250">
        <f>D3236+1</f>
        <v>5</v>
      </c>
      <c r="E3237" s="250"/>
      <c r="F3237" s="251"/>
      <c r="G3237" s="250"/>
      <c r="H3237" s="250"/>
      <c r="I3237" s="250"/>
      <c r="J3237" s="250"/>
      <c r="K3237" s="250"/>
      <c r="L3237" s="250"/>
      <c r="M3237" s="250"/>
      <c r="N3237" s="250"/>
      <c r="O3237" s="258">
        <f t="shared" si="874"/>
        <v>0</v>
      </c>
      <c r="P3237" s="333"/>
      <c r="Q3237" s="271"/>
      <c r="R3237" s="319"/>
      <c r="S3237" s="335"/>
      <c r="T3237" s="333"/>
      <c r="U3237" s="321"/>
      <c r="V3237" s="345"/>
      <c r="W3237" s="343"/>
      <c r="X3237" s="321"/>
      <c r="Y3237" s="319"/>
      <c r="Z3237" s="319"/>
      <c r="AA3237" s="319"/>
      <c r="AB3237" s="272"/>
      <c r="AC3237" s="272"/>
      <c r="AD3237" s="250">
        <f>AD3236</f>
        <v>0</v>
      </c>
      <c r="AE3237" s="284" t="e">
        <f>VLOOKUP(AD3237,分类参数表!$I$2:$J$10,2,FALSE)</f>
        <v>#N/A</v>
      </c>
      <c r="AF3237" s="285"/>
      <c r="AG3237" s="271"/>
      <c r="AH3237" s="271"/>
      <c r="AI3237" s="271"/>
      <c r="AJ3237" s="271"/>
      <c r="AK3237" s="271"/>
      <c r="AL3237" s="271"/>
      <c r="AM3237" s="294"/>
      <c r="AN3237" s="295" t="e">
        <f t="shared" si="875"/>
        <v>#DIV/0!</v>
      </c>
      <c r="AO3237" s="299"/>
    </row>
    <row r="3238" spans="1:41" s="218" customFormat="1" ht="15" customHeight="1" x14ac:dyDescent="0.15">
      <c r="A3238" s="229"/>
      <c r="B3238" s="230"/>
      <c r="C3238" s="231"/>
      <c r="D3238" s="232">
        <v>1</v>
      </c>
      <c r="E3238" s="233"/>
      <c r="F3238" s="233"/>
      <c r="G3238" s="232"/>
      <c r="H3238" s="234"/>
      <c r="I3238" s="234"/>
      <c r="J3238" s="232"/>
      <c r="K3238" s="233"/>
      <c r="L3238" s="232"/>
      <c r="M3238" s="232"/>
      <c r="N3238" s="232"/>
      <c r="O3238" s="255">
        <f t="shared" si="874"/>
        <v>0</v>
      </c>
      <c r="P3238" s="322">
        <f>SUM(O3238:O3242)</f>
        <v>0</v>
      </c>
      <c r="Q3238" s="264"/>
      <c r="R3238" s="330">
        <f>SUMPRODUCT(Q3238:Q3242+0)</f>
        <v>0</v>
      </c>
      <c r="S3238" s="346" t="e">
        <f>R3238/P3238</f>
        <v>#DIV/0!</v>
      </c>
      <c r="T3238" s="322" t="e">
        <f>LOOKUP(S3238,{0.4,0.45,0.5,0.55,0.6,0.65,0.7,0.75,0.8,0.85,0.9,0.95,1},{0.1,0.175,0.25,0.325,0.4,0.475,0.55,0.625,0.7,0.775,0.85,0.925,1})</f>
        <v>#DIV/0!</v>
      </c>
      <c r="U3238" s="324"/>
      <c r="V3238" s="326"/>
      <c r="W3238" s="328"/>
      <c r="X3238" s="324"/>
      <c r="Y3238" s="330">
        <f>R3238-(V3238/10)-X3238</f>
        <v>0</v>
      </c>
      <c r="Z3238" s="330" t="e">
        <f>Y3238*T3238*AE3238</f>
        <v>#DIV/0!</v>
      </c>
      <c r="AA3238" s="330" t="e">
        <f>U3238-V3238+Z3238</f>
        <v>#DIV/0!</v>
      </c>
      <c r="AB3238" s="265"/>
      <c r="AC3238" s="265"/>
      <c r="AD3238" s="276"/>
      <c r="AE3238" s="277" t="e">
        <f>VLOOKUP(AD3238,分类参数表!$I$2:$J$10,2,FALSE)</f>
        <v>#N/A</v>
      </c>
      <c r="AF3238" s="278"/>
      <c r="AG3238" s="264"/>
      <c r="AH3238" s="264"/>
      <c r="AI3238" s="264"/>
      <c r="AJ3238" s="264"/>
      <c r="AK3238" s="264"/>
      <c r="AL3238" s="264"/>
      <c r="AM3238" s="288"/>
      <c r="AN3238" s="289" t="e">
        <f t="shared" si="875"/>
        <v>#DIV/0!</v>
      </c>
      <c r="AO3238" s="296"/>
    </row>
    <row r="3239" spans="1:41" s="219" customFormat="1" ht="15" customHeight="1" x14ac:dyDescent="0.15">
      <c r="A3239" s="235"/>
      <c r="B3239" s="236">
        <f t="shared" ref="B3239:C3242" si="880">B3238</f>
        <v>0</v>
      </c>
      <c r="C3239" s="237">
        <f t="shared" si="880"/>
        <v>0</v>
      </c>
      <c r="D3239" s="238">
        <f>D3238+1</f>
        <v>2</v>
      </c>
      <c r="E3239" s="238"/>
      <c r="F3239" s="239"/>
      <c r="G3239" s="238"/>
      <c r="H3239" s="240"/>
      <c r="I3239" s="240"/>
      <c r="J3239" s="238"/>
      <c r="K3239" s="238"/>
      <c r="L3239" s="238"/>
      <c r="M3239" s="238"/>
      <c r="N3239" s="238"/>
      <c r="O3239" s="256">
        <f t="shared" si="874"/>
        <v>0</v>
      </c>
      <c r="P3239" s="323"/>
      <c r="Q3239" s="266"/>
      <c r="R3239" s="331"/>
      <c r="S3239" s="347"/>
      <c r="T3239" s="323"/>
      <c r="U3239" s="325"/>
      <c r="V3239" s="327"/>
      <c r="W3239" s="329"/>
      <c r="X3239" s="325"/>
      <c r="Y3239" s="331"/>
      <c r="Z3239" s="331"/>
      <c r="AA3239" s="331"/>
      <c r="AB3239" s="267"/>
      <c r="AC3239" s="267"/>
      <c r="AD3239" s="238">
        <f>AD3238</f>
        <v>0</v>
      </c>
      <c r="AE3239" s="279" t="e">
        <f>VLOOKUP(AD3239,分类参数表!$I$2:$J$10,2,FALSE)</f>
        <v>#N/A</v>
      </c>
      <c r="AF3239" s="280"/>
      <c r="AG3239" s="266"/>
      <c r="AH3239" s="266"/>
      <c r="AI3239" s="266"/>
      <c r="AJ3239" s="266"/>
      <c r="AK3239" s="266"/>
      <c r="AL3239" s="266"/>
      <c r="AM3239" s="290"/>
      <c r="AN3239" s="291" t="e">
        <f t="shared" si="875"/>
        <v>#DIV/0!</v>
      </c>
      <c r="AO3239" s="297"/>
    </row>
    <row r="3240" spans="1:41" s="219" customFormat="1" ht="15" customHeight="1" x14ac:dyDescent="0.15">
      <c r="A3240" s="235"/>
      <c r="B3240" s="236">
        <f t="shared" si="880"/>
        <v>0</v>
      </c>
      <c r="C3240" s="237">
        <f t="shared" si="880"/>
        <v>0</v>
      </c>
      <c r="D3240" s="238">
        <f>D3239+1</f>
        <v>3</v>
      </c>
      <c r="E3240" s="238"/>
      <c r="F3240" s="239"/>
      <c r="G3240" s="238"/>
      <c r="H3240" s="240"/>
      <c r="I3240" s="240"/>
      <c r="J3240" s="238"/>
      <c r="K3240" s="238"/>
      <c r="L3240" s="238"/>
      <c r="M3240" s="238"/>
      <c r="N3240" s="238"/>
      <c r="O3240" s="256">
        <f t="shared" si="874"/>
        <v>0</v>
      </c>
      <c r="P3240" s="323"/>
      <c r="Q3240" s="266"/>
      <c r="R3240" s="331"/>
      <c r="S3240" s="347"/>
      <c r="T3240" s="323"/>
      <c r="U3240" s="325"/>
      <c r="V3240" s="327"/>
      <c r="W3240" s="329"/>
      <c r="X3240" s="325"/>
      <c r="Y3240" s="331"/>
      <c r="Z3240" s="331"/>
      <c r="AA3240" s="331"/>
      <c r="AB3240" s="268"/>
      <c r="AC3240" s="268"/>
      <c r="AD3240" s="238">
        <f>AD3239</f>
        <v>0</v>
      </c>
      <c r="AE3240" s="279" t="e">
        <f>VLOOKUP(AD3240,分类参数表!$I$2:$J$10,2,FALSE)</f>
        <v>#N/A</v>
      </c>
      <c r="AF3240" s="280"/>
      <c r="AG3240" s="266"/>
      <c r="AH3240" s="266"/>
      <c r="AI3240" s="266"/>
      <c r="AJ3240" s="266"/>
      <c r="AK3240" s="266"/>
      <c r="AL3240" s="266"/>
      <c r="AM3240" s="290"/>
      <c r="AN3240" s="291" t="e">
        <f t="shared" si="875"/>
        <v>#DIV/0!</v>
      </c>
      <c r="AO3240" s="297"/>
    </row>
    <row r="3241" spans="1:41" s="219" customFormat="1" ht="15" customHeight="1" x14ac:dyDescent="0.15">
      <c r="A3241" s="235"/>
      <c r="B3241" s="236">
        <f t="shared" si="880"/>
        <v>0</v>
      </c>
      <c r="C3241" s="237">
        <f t="shared" si="880"/>
        <v>0</v>
      </c>
      <c r="D3241" s="238">
        <f>D3240+1</f>
        <v>4</v>
      </c>
      <c r="E3241" s="238"/>
      <c r="F3241" s="239"/>
      <c r="G3241" s="238"/>
      <c r="H3241" s="238"/>
      <c r="I3241" s="238"/>
      <c r="J3241" s="238"/>
      <c r="K3241" s="238"/>
      <c r="L3241" s="238"/>
      <c r="M3241" s="238"/>
      <c r="N3241" s="238"/>
      <c r="O3241" s="256">
        <f t="shared" si="874"/>
        <v>0</v>
      </c>
      <c r="P3241" s="323"/>
      <c r="Q3241" s="266"/>
      <c r="R3241" s="331"/>
      <c r="S3241" s="347"/>
      <c r="T3241" s="323"/>
      <c r="U3241" s="325"/>
      <c r="V3241" s="327"/>
      <c r="W3241" s="329"/>
      <c r="X3241" s="325"/>
      <c r="Y3241" s="331"/>
      <c r="Z3241" s="331"/>
      <c r="AA3241" s="331"/>
      <c r="AB3241" s="267"/>
      <c r="AC3241" s="267"/>
      <c r="AD3241" s="238">
        <f>AD3240</f>
        <v>0</v>
      </c>
      <c r="AE3241" s="279" t="e">
        <f>VLOOKUP(AD3241,分类参数表!$I$2:$J$10,2,FALSE)</f>
        <v>#N/A</v>
      </c>
      <c r="AF3241" s="280"/>
      <c r="AG3241" s="266"/>
      <c r="AH3241" s="266"/>
      <c r="AI3241" s="266"/>
      <c r="AJ3241" s="266"/>
      <c r="AK3241" s="266"/>
      <c r="AL3241" s="266"/>
      <c r="AM3241" s="290"/>
      <c r="AN3241" s="291" t="e">
        <f t="shared" si="875"/>
        <v>#DIV/0!</v>
      </c>
      <c r="AO3241" s="297"/>
    </row>
    <row r="3242" spans="1:41" s="219" customFormat="1" ht="15" customHeight="1" x14ac:dyDescent="0.15">
      <c r="A3242" s="235"/>
      <c r="B3242" s="236">
        <f t="shared" si="880"/>
        <v>0</v>
      </c>
      <c r="C3242" s="237">
        <f t="shared" si="880"/>
        <v>0</v>
      </c>
      <c r="D3242" s="238">
        <f>D3241+1</f>
        <v>5</v>
      </c>
      <c r="E3242" s="238"/>
      <c r="F3242" s="239"/>
      <c r="G3242" s="238"/>
      <c r="H3242" s="238"/>
      <c r="I3242" s="238"/>
      <c r="J3242" s="238"/>
      <c r="K3242" s="238"/>
      <c r="L3242" s="238"/>
      <c r="M3242" s="238"/>
      <c r="N3242" s="238"/>
      <c r="O3242" s="256">
        <f t="shared" si="874"/>
        <v>0</v>
      </c>
      <c r="P3242" s="323"/>
      <c r="Q3242" s="266"/>
      <c r="R3242" s="331"/>
      <c r="S3242" s="347"/>
      <c r="T3242" s="323"/>
      <c r="U3242" s="325"/>
      <c r="V3242" s="327"/>
      <c r="W3242" s="329"/>
      <c r="X3242" s="325"/>
      <c r="Y3242" s="331"/>
      <c r="Z3242" s="331"/>
      <c r="AA3242" s="331"/>
      <c r="AB3242" s="267"/>
      <c r="AC3242" s="267"/>
      <c r="AD3242" s="238">
        <f>AD3241</f>
        <v>0</v>
      </c>
      <c r="AE3242" s="279" t="e">
        <f>VLOOKUP(AD3242,分类参数表!$I$2:$J$10,2,FALSE)</f>
        <v>#N/A</v>
      </c>
      <c r="AF3242" s="280"/>
      <c r="AG3242" s="266"/>
      <c r="AH3242" s="266"/>
      <c r="AI3242" s="266"/>
      <c r="AJ3242" s="266"/>
      <c r="AK3242" s="266"/>
      <c r="AL3242" s="266"/>
      <c r="AM3242" s="290"/>
      <c r="AN3242" s="291" t="e">
        <f t="shared" si="875"/>
        <v>#DIV/0!</v>
      </c>
      <c r="AO3242" s="297"/>
    </row>
    <row r="3243" spans="1:41" x14ac:dyDescent="0.15">
      <c r="A3243" s="253"/>
      <c r="B3243" s="38"/>
      <c r="C3243" s="37"/>
      <c r="D3243" s="38"/>
      <c r="E3243" s="38"/>
      <c r="F3243" s="38"/>
      <c r="G3243" s="38"/>
      <c r="H3243" s="38"/>
      <c r="I3243" s="38"/>
      <c r="J3243" s="38"/>
      <c r="K3243" s="38"/>
      <c r="L3243" s="38"/>
      <c r="M3243" s="38"/>
      <c r="N3243" s="38"/>
      <c r="O3243" s="38"/>
      <c r="P3243" s="38"/>
      <c r="Q3243" s="67"/>
      <c r="R3243" s="38"/>
      <c r="S3243" s="38"/>
      <c r="T3243" s="38"/>
      <c r="U3243" s="38"/>
      <c r="V3243" s="68"/>
      <c r="W3243" s="67"/>
      <c r="X3243" s="38"/>
      <c r="Y3243" s="68"/>
      <c r="Z3243" s="68"/>
      <c r="AA3243" s="68"/>
      <c r="AB3243" s="68"/>
      <c r="AC3243" s="68"/>
      <c r="AD3243" s="38"/>
      <c r="AE3243" s="286"/>
      <c r="AF3243" s="38"/>
      <c r="AG3243" s="38"/>
      <c r="AH3243" s="38"/>
      <c r="AI3243" s="38"/>
      <c r="AJ3243" s="38"/>
      <c r="AK3243" s="38"/>
      <c r="AL3243" s="38"/>
      <c r="AM3243" s="68"/>
      <c r="AN3243" s="90"/>
      <c r="AO3243" s="98"/>
    </row>
    <row r="3244" spans="1:41" s="218" customFormat="1" ht="15" customHeight="1" x14ac:dyDescent="0.15">
      <c r="A3244" s="229"/>
      <c r="B3244" s="230"/>
      <c r="C3244" s="231"/>
      <c r="D3244" s="232">
        <v>1</v>
      </c>
      <c r="E3244" s="233"/>
      <c r="F3244" s="233"/>
      <c r="G3244" s="232"/>
      <c r="H3244" s="234"/>
      <c r="I3244" s="234"/>
      <c r="J3244" s="232"/>
      <c r="K3244" s="233"/>
      <c r="L3244" s="232"/>
      <c r="M3244" s="232"/>
      <c r="N3244" s="232"/>
      <c r="O3244" s="255">
        <f t="shared" ref="O3244:O3268" si="881">N3244*M3244</f>
        <v>0</v>
      </c>
      <c r="P3244" s="322">
        <f>SUM(O3244:O3248)</f>
        <v>0</v>
      </c>
      <c r="Q3244" s="264"/>
      <c r="R3244" s="330">
        <f>SUMPRODUCT(Q3244:Q3248+0)</f>
        <v>0</v>
      </c>
      <c r="S3244" s="346" t="e">
        <f>R3244/P3244</f>
        <v>#DIV/0!</v>
      </c>
      <c r="T3244" s="322" t="e">
        <f>LOOKUP(S3244,{0.4,0.45,0.5,0.55,0.6,0.65,0.7,0.75,0.8,0.85,0.9,0.95,1},{0.1,0.175,0.25,0.325,0.4,0.475,0.55,0.625,0.7,0.775,0.85,0.925,1})</f>
        <v>#DIV/0!</v>
      </c>
      <c r="U3244" s="324"/>
      <c r="V3244" s="326"/>
      <c r="W3244" s="328"/>
      <c r="X3244" s="324"/>
      <c r="Y3244" s="330">
        <f>R3244-(V3244/10)-X3244</f>
        <v>0</v>
      </c>
      <c r="Z3244" s="330" t="e">
        <f>Y3244*T3244*AE3244</f>
        <v>#DIV/0!</v>
      </c>
      <c r="AA3244" s="330" t="e">
        <f>U3244-V3244+Z3244</f>
        <v>#DIV/0!</v>
      </c>
      <c r="AB3244" s="265"/>
      <c r="AC3244" s="265"/>
      <c r="AD3244" s="276"/>
      <c r="AE3244" s="277" t="e">
        <f>VLOOKUP(AD3244,分类参数表!$I$2:$J$10,2,FALSE)</f>
        <v>#N/A</v>
      </c>
      <c r="AF3244" s="278"/>
      <c r="AG3244" s="264"/>
      <c r="AH3244" s="264"/>
      <c r="AI3244" s="264"/>
      <c r="AJ3244" s="264"/>
      <c r="AK3244" s="264"/>
      <c r="AL3244" s="264"/>
      <c r="AM3244" s="288"/>
      <c r="AN3244" s="289" t="e">
        <f t="shared" ref="AN3244:AN3268" si="882">(Q3244-AM3244)/M3244/N3244</f>
        <v>#DIV/0!</v>
      </c>
      <c r="AO3244" s="296"/>
    </row>
    <row r="3245" spans="1:41" s="219" customFormat="1" ht="15" customHeight="1" x14ac:dyDescent="0.15">
      <c r="A3245" s="235"/>
      <c r="B3245" s="236">
        <f t="shared" ref="B3245:C3248" si="883">B3244</f>
        <v>0</v>
      </c>
      <c r="C3245" s="237">
        <f t="shared" si="883"/>
        <v>0</v>
      </c>
      <c r="D3245" s="238">
        <f>D3244+1</f>
        <v>2</v>
      </c>
      <c r="E3245" s="238"/>
      <c r="F3245" s="239"/>
      <c r="G3245" s="238"/>
      <c r="H3245" s="240"/>
      <c r="I3245" s="240"/>
      <c r="J3245" s="238"/>
      <c r="K3245" s="238"/>
      <c r="L3245" s="238"/>
      <c r="M3245" s="238"/>
      <c r="N3245" s="238"/>
      <c r="O3245" s="256">
        <f t="shared" si="881"/>
        <v>0</v>
      </c>
      <c r="P3245" s="323"/>
      <c r="Q3245" s="266"/>
      <c r="R3245" s="331"/>
      <c r="S3245" s="347"/>
      <c r="T3245" s="323"/>
      <c r="U3245" s="325"/>
      <c r="V3245" s="327"/>
      <c r="W3245" s="329"/>
      <c r="X3245" s="325"/>
      <c r="Y3245" s="331"/>
      <c r="Z3245" s="331"/>
      <c r="AA3245" s="331"/>
      <c r="AB3245" s="267"/>
      <c r="AC3245" s="267"/>
      <c r="AD3245" s="238">
        <f>AD3244</f>
        <v>0</v>
      </c>
      <c r="AE3245" s="279" t="e">
        <f>VLOOKUP(AD3245,分类参数表!$I$2:$J$10,2,FALSE)</f>
        <v>#N/A</v>
      </c>
      <c r="AF3245" s="280"/>
      <c r="AG3245" s="266"/>
      <c r="AH3245" s="266"/>
      <c r="AI3245" s="266"/>
      <c r="AJ3245" s="266"/>
      <c r="AK3245" s="266"/>
      <c r="AL3245" s="266"/>
      <c r="AM3245" s="290"/>
      <c r="AN3245" s="291" t="e">
        <f t="shared" si="882"/>
        <v>#DIV/0!</v>
      </c>
      <c r="AO3245" s="297"/>
    </row>
    <row r="3246" spans="1:41" s="219" customFormat="1" ht="15" customHeight="1" x14ac:dyDescent="0.15">
      <c r="A3246" s="235"/>
      <c r="B3246" s="236">
        <f t="shared" si="883"/>
        <v>0</v>
      </c>
      <c r="C3246" s="237">
        <f t="shared" si="883"/>
        <v>0</v>
      </c>
      <c r="D3246" s="238">
        <f>D3245+1</f>
        <v>3</v>
      </c>
      <c r="E3246" s="238"/>
      <c r="F3246" s="239"/>
      <c r="G3246" s="238"/>
      <c r="H3246" s="240"/>
      <c r="I3246" s="240"/>
      <c r="J3246" s="238"/>
      <c r="K3246" s="238"/>
      <c r="L3246" s="238"/>
      <c r="M3246" s="238"/>
      <c r="N3246" s="238"/>
      <c r="O3246" s="256">
        <f t="shared" si="881"/>
        <v>0</v>
      </c>
      <c r="P3246" s="323"/>
      <c r="Q3246" s="266"/>
      <c r="R3246" s="331"/>
      <c r="S3246" s="347"/>
      <c r="T3246" s="323"/>
      <c r="U3246" s="325"/>
      <c r="V3246" s="327"/>
      <c r="W3246" s="329"/>
      <c r="X3246" s="325"/>
      <c r="Y3246" s="331"/>
      <c r="Z3246" s="331"/>
      <c r="AA3246" s="331"/>
      <c r="AB3246" s="268"/>
      <c r="AC3246" s="268"/>
      <c r="AD3246" s="238">
        <f>AD3245</f>
        <v>0</v>
      </c>
      <c r="AE3246" s="279" t="e">
        <f>VLOOKUP(AD3246,分类参数表!$I$2:$J$10,2,FALSE)</f>
        <v>#N/A</v>
      </c>
      <c r="AF3246" s="280"/>
      <c r="AG3246" s="266"/>
      <c r="AH3246" s="266"/>
      <c r="AI3246" s="266"/>
      <c r="AJ3246" s="266"/>
      <c r="AK3246" s="266"/>
      <c r="AL3246" s="266"/>
      <c r="AM3246" s="290"/>
      <c r="AN3246" s="291" t="e">
        <f t="shared" si="882"/>
        <v>#DIV/0!</v>
      </c>
      <c r="AO3246" s="297"/>
    </row>
    <row r="3247" spans="1:41" s="219" customFormat="1" ht="15" customHeight="1" x14ac:dyDescent="0.15">
      <c r="A3247" s="235"/>
      <c r="B3247" s="236">
        <f t="shared" si="883"/>
        <v>0</v>
      </c>
      <c r="C3247" s="237">
        <f t="shared" si="883"/>
        <v>0</v>
      </c>
      <c r="D3247" s="238">
        <f>D3246+1</f>
        <v>4</v>
      </c>
      <c r="E3247" s="238"/>
      <c r="F3247" s="239"/>
      <c r="G3247" s="238"/>
      <c r="H3247" s="238"/>
      <c r="I3247" s="238"/>
      <c r="J3247" s="238"/>
      <c r="K3247" s="238"/>
      <c r="L3247" s="238"/>
      <c r="M3247" s="238"/>
      <c r="N3247" s="238"/>
      <c r="O3247" s="256">
        <f t="shared" si="881"/>
        <v>0</v>
      </c>
      <c r="P3247" s="323"/>
      <c r="Q3247" s="266"/>
      <c r="R3247" s="331"/>
      <c r="S3247" s="347"/>
      <c r="T3247" s="323"/>
      <c r="U3247" s="325"/>
      <c r="V3247" s="327"/>
      <c r="W3247" s="329"/>
      <c r="X3247" s="325"/>
      <c r="Y3247" s="331"/>
      <c r="Z3247" s="331"/>
      <c r="AA3247" s="331"/>
      <c r="AB3247" s="267"/>
      <c r="AC3247" s="267"/>
      <c r="AD3247" s="238">
        <f>AD3246</f>
        <v>0</v>
      </c>
      <c r="AE3247" s="279" t="e">
        <f>VLOOKUP(AD3247,分类参数表!$I$2:$J$10,2,FALSE)</f>
        <v>#N/A</v>
      </c>
      <c r="AF3247" s="280"/>
      <c r="AG3247" s="266"/>
      <c r="AH3247" s="266"/>
      <c r="AI3247" s="266"/>
      <c r="AJ3247" s="266"/>
      <c r="AK3247" s="266"/>
      <c r="AL3247" s="266"/>
      <c r="AM3247" s="290"/>
      <c r="AN3247" s="291" t="e">
        <f t="shared" si="882"/>
        <v>#DIV/0!</v>
      </c>
      <c r="AO3247" s="297"/>
    </row>
    <row r="3248" spans="1:41" s="219" customFormat="1" ht="15" customHeight="1" x14ac:dyDescent="0.15">
      <c r="A3248" s="235"/>
      <c r="B3248" s="236">
        <f t="shared" si="883"/>
        <v>0</v>
      </c>
      <c r="C3248" s="237">
        <f t="shared" si="883"/>
        <v>0</v>
      </c>
      <c r="D3248" s="238">
        <f>D3247+1</f>
        <v>5</v>
      </c>
      <c r="E3248" s="238"/>
      <c r="F3248" s="239"/>
      <c r="G3248" s="238"/>
      <c r="H3248" s="238"/>
      <c r="I3248" s="238"/>
      <c r="J3248" s="238"/>
      <c r="K3248" s="238"/>
      <c r="L3248" s="238"/>
      <c r="M3248" s="238"/>
      <c r="N3248" s="238"/>
      <c r="O3248" s="256">
        <f t="shared" si="881"/>
        <v>0</v>
      </c>
      <c r="P3248" s="323"/>
      <c r="Q3248" s="266"/>
      <c r="R3248" s="331"/>
      <c r="S3248" s="347"/>
      <c r="T3248" s="323"/>
      <c r="U3248" s="325"/>
      <c r="V3248" s="327"/>
      <c r="W3248" s="329"/>
      <c r="X3248" s="325"/>
      <c r="Y3248" s="331"/>
      <c r="Z3248" s="331"/>
      <c r="AA3248" s="331"/>
      <c r="AB3248" s="267"/>
      <c r="AC3248" s="267"/>
      <c r="AD3248" s="238">
        <f>AD3247</f>
        <v>0</v>
      </c>
      <c r="AE3248" s="279" t="e">
        <f>VLOOKUP(AD3248,分类参数表!$I$2:$J$10,2,FALSE)</f>
        <v>#N/A</v>
      </c>
      <c r="AF3248" s="280"/>
      <c r="AG3248" s="266"/>
      <c r="AH3248" s="266"/>
      <c r="AI3248" s="266"/>
      <c r="AJ3248" s="266"/>
      <c r="AK3248" s="266"/>
      <c r="AL3248" s="266"/>
      <c r="AM3248" s="290"/>
      <c r="AN3248" s="291" t="e">
        <f t="shared" si="882"/>
        <v>#DIV/0!</v>
      </c>
      <c r="AO3248" s="297"/>
    </row>
    <row r="3249" spans="1:41" s="220" customFormat="1" ht="15" customHeight="1" x14ac:dyDescent="0.15">
      <c r="A3249" s="241"/>
      <c r="B3249" s="242"/>
      <c r="C3249" s="243"/>
      <c r="D3249" s="244">
        <v>1</v>
      </c>
      <c r="E3249" s="245"/>
      <c r="F3249" s="245"/>
      <c r="G3249" s="244"/>
      <c r="H3249" s="246"/>
      <c r="I3249" s="246"/>
      <c r="J3249" s="244"/>
      <c r="K3249" s="245"/>
      <c r="L3249" s="244"/>
      <c r="M3249" s="244"/>
      <c r="N3249" s="244"/>
      <c r="O3249" s="257">
        <f t="shared" si="881"/>
        <v>0</v>
      </c>
      <c r="P3249" s="332">
        <f>SUM(O3249:O3253)</f>
        <v>0</v>
      </c>
      <c r="Q3249" s="269"/>
      <c r="R3249" s="318">
        <f>SUMPRODUCT(Q3249:Q3253+0)</f>
        <v>0</v>
      </c>
      <c r="S3249" s="334" t="e">
        <f>R3249/P3249</f>
        <v>#DIV/0!</v>
      </c>
      <c r="T3249" s="332" t="e">
        <f>LOOKUP(S3249,{0.4,0.45,0.5,0.55,0.6,0.65,0.7,0.75,0.8,0.85,0.9,0.95,1},{0.1,0.175,0.25,0.325,0.4,0.475,0.55,0.625,0.7,0.775,0.85,0.925,1})</f>
        <v>#DIV/0!</v>
      </c>
      <c r="U3249" s="320"/>
      <c r="V3249" s="344"/>
      <c r="W3249" s="342"/>
      <c r="X3249" s="320"/>
      <c r="Y3249" s="318">
        <f>R3249-(V3249/10)-X3249</f>
        <v>0</v>
      </c>
      <c r="Z3249" s="318" t="e">
        <f>Y3249*T3249*AE3249</f>
        <v>#DIV/0!</v>
      </c>
      <c r="AA3249" s="318" t="e">
        <f>U3249-V3249+Z3249</f>
        <v>#DIV/0!</v>
      </c>
      <c r="AB3249" s="270"/>
      <c r="AC3249" s="270"/>
      <c r="AD3249" s="281"/>
      <c r="AE3249" s="282" t="e">
        <f>VLOOKUP(AD3249,分类参数表!$I$2:$J$10,2,FALSE)</f>
        <v>#N/A</v>
      </c>
      <c r="AF3249" s="283"/>
      <c r="AG3249" s="269"/>
      <c r="AH3249" s="269"/>
      <c r="AI3249" s="269"/>
      <c r="AJ3249" s="269"/>
      <c r="AK3249" s="269"/>
      <c r="AL3249" s="269"/>
      <c r="AM3249" s="292"/>
      <c r="AN3249" s="293" t="e">
        <f t="shared" si="882"/>
        <v>#DIV/0!</v>
      </c>
      <c r="AO3249" s="298"/>
    </row>
    <row r="3250" spans="1:41" s="221" customFormat="1" ht="15" customHeight="1" x14ac:dyDescent="0.15">
      <c r="A3250" s="247"/>
      <c r="B3250" s="248">
        <f t="shared" ref="B3250:C3253" si="884">B3249</f>
        <v>0</v>
      </c>
      <c r="C3250" s="249">
        <f t="shared" si="884"/>
        <v>0</v>
      </c>
      <c r="D3250" s="250">
        <f>D3249+1</f>
        <v>2</v>
      </c>
      <c r="E3250" s="250"/>
      <c r="F3250" s="251"/>
      <c r="G3250" s="250"/>
      <c r="H3250" s="252"/>
      <c r="I3250" s="252"/>
      <c r="J3250" s="250"/>
      <c r="K3250" s="250"/>
      <c r="L3250" s="250"/>
      <c r="M3250" s="250"/>
      <c r="N3250" s="250"/>
      <c r="O3250" s="258">
        <f t="shared" si="881"/>
        <v>0</v>
      </c>
      <c r="P3250" s="333"/>
      <c r="Q3250" s="271"/>
      <c r="R3250" s="319"/>
      <c r="S3250" s="335"/>
      <c r="T3250" s="333"/>
      <c r="U3250" s="321"/>
      <c r="V3250" s="345"/>
      <c r="W3250" s="343"/>
      <c r="X3250" s="321"/>
      <c r="Y3250" s="319"/>
      <c r="Z3250" s="319"/>
      <c r="AA3250" s="319"/>
      <c r="AB3250" s="272"/>
      <c r="AC3250" s="272"/>
      <c r="AD3250" s="250">
        <f>AD3249</f>
        <v>0</v>
      </c>
      <c r="AE3250" s="284" t="e">
        <f>VLOOKUP(AD3250,分类参数表!$I$2:$J$10,2,FALSE)</f>
        <v>#N/A</v>
      </c>
      <c r="AF3250" s="285"/>
      <c r="AG3250" s="271"/>
      <c r="AH3250" s="271"/>
      <c r="AI3250" s="271"/>
      <c r="AJ3250" s="271"/>
      <c r="AK3250" s="271"/>
      <c r="AL3250" s="271"/>
      <c r="AM3250" s="294"/>
      <c r="AN3250" s="295" t="e">
        <f t="shared" si="882"/>
        <v>#DIV/0!</v>
      </c>
      <c r="AO3250" s="299"/>
    </row>
    <row r="3251" spans="1:41" s="221" customFormat="1" ht="15" customHeight="1" x14ac:dyDescent="0.15">
      <c r="A3251" s="247"/>
      <c r="B3251" s="248">
        <f t="shared" si="884"/>
        <v>0</v>
      </c>
      <c r="C3251" s="249">
        <f t="shared" si="884"/>
        <v>0</v>
      </c>
      <c r="D3251" s="250">
        <f>D3250+1</f>
        <v>3</v>
      </c>
      <c r="E3251" s="250"/>
      <c r="F3251" s="251"/>
      <c r="G3251" s="250"/>
      <c r="H3251" s="252"/>
      <c r="I3251" s="252"/>
      <c r="J3251" s="250"/>
      <c r="K3251" s="250"/>
      <c r="L3251" s="250"/>
      <c r="M3251" s="250"/>
      <c r="N3251" s="250"/>
      <c r="O3251" s="258">
        <f t="shared" si="881"/>
        <v>0</v>
      </c>
      <c r="P3251" s="333"/>
      <c r="Q3251" s="271"/>
      <c r="R3251" s="319"/>
      <c r="S3251" s="335"/>
      <c r="T3251" s="333"/>
      <c r="U3251" s="321"/>
      <c r="V3251" s="345"/>
      <c r="W3251" s="343"/>
      <c r="X3251" s="321"/>
      <c r="Y3251" s="319"/>
      <c r="Z3251" s="319"/>
      <c r="AA3251" s="319"/>
      <c r="AB3251" s="273"/>
      <c r="AC3251" s="273"/>
      <c r="AD3251" s="250">
        <f>AD3250</f>
        <v>0</v>
      </c>
      <c r="AE3251" s="284" t="e">
        <f>VLOOKUP(AD3251,分类参数表!$I$2:$J$10,2,FALSE)</f>
        <v>#N/A</v>
      </c>
      <c r="AF3251" s="285"/>
      <c r="AG3251" s="271"/>
      <c r="AH3251" s="271"/>
      <c r="AI3251" s="271"/>
      <c r="AJ3251" s="271"/>
      <c r="AK3251" s="271"/>
      <c r="AL3251" s="271"/>
      <c r="AM3251" s="294"/>
      <c r="AN3251" s="295" t="e">
        <f t="shared" si="882"/>
        <v>#DIV/0!</v>
      </c>
      <c r="AO3251" s="299"/>
    </row>
    <row r="3252" spans="1:41" s="221" customFormat="1" ht="15" customHeight="1" x14ac:dyDescent="0.15">
      <c r="A3252" s="247"/>
      <c r="B3252" s="248">
        <f t="shared" si="884"/>
        <v>0</v>
      </c>
      <c r="C3252" s="249">
        <f t="shared" si="884"/>
        <v>0</v>
      </c>
      <c r="D3252" s="250">
        <f>D3251+1</f>
        <v>4</v>
      </c>
      <c r="E3252" s="250"/>
      <c r="F3252" s="251"/>
      <c r="G3252" s="250"/>
      <c r="H3252" s="250"/>
      <c r="I3252" s="250"/>
      <c r="J3252" s="250"/>
      <c r="K3252" s="250"/>
      <c r="L3252" s="250"/>
      <c r="M3252" s="250"/>
      <c r="N3252" s="250"/>
      <c r="O3252" s="258">
        <f t="shared" si="881"/>
        <v>0</v>
      </c>
      <c r="P3252" s="333"/>
      <c r="Q3252" s="271"/>
      <c r="R3252" s="319"/>
      <c r="S3252" s="335"/>
      <c r="T3252" s="333"/>
      <c r="U3252" s="321"/>
      <c r="V3252" s="345"/>
      <c r="W3252" s="343"/>
      <c r="X3252" s="321"/>
      <c r="Y3252" s="319"/>
      <c r="Z3252" s="319"/>
      <c r="AA3252" s="319"/>
      <c r="AB3252" s="272"/>
      <c r="AC3252" s="272"/>
      <c r="AD3252" s="250">
        <f>AD3251</f>
        <v>0</v>
      </c>
      <c r="AE3252" s="284" t="e">
        <f>VLOOKUP(AD3252,分类参数表!$I$2:$J$10,2,FALSE)</f>
        <v>#N/A</v>
      </c>
      <c r="AF3252" s="285"/>
      <c r="AG3252" s="271"/>
      <c r="AH3252" s="271"/>
      <c r="AI3252" s="271"/>
      <c r="AJ3252" s="271"/>
      <c r="AK3252" s="271"/>
      <c r="AL3252" s="271"/>
      <c r="AM3252" s="294"/>
      <c r="AN3252" s="295" t="e">
        <f t="shared" si="882"/>
        <v>#DIV/0!</v>
      </c>
      <c r="AO3252" s="299"/>
    </row>
    <row r="3253" spans="1:41" s="221" customFormat="1" ht="15" customHeight="1" x14ac:dyDescent="0.15">
      <c r="A3253" s="247"/>
      <c r="B3253" s="248">
        <f t="shared" si="884"/>
        <v>0</v>
      </c>
      <c r="C3253" s="249">
        <f t="shared" si="884"/>
        <v>0</v>
      </c>
      <c r="D3253" s="250">
        <f>D3252+1</f>
        <v>5</v>
      </c>
      <c r="E3253" s="250"/>
      <c r="F3253" s="251"/>
      <c r="G3253" s="250"/>
      <c r="H3253" s="250"/>
      <c r="I3253" s="250"/>
      <c r="J3253" s="250"/>
      <c r="K3253" s="250"/>
      <c r="L3253" s="250"/>
      <c r="M3253" s="250"/>
      <c r="N3253" s="250"/>
      <c r="O3253" s="258">
        <f t="shared" si="881"/>
        <v>0</v>
      </c>
      <c r="P3253" s="333"/>
      <c r="Q3253" s="271"/>
      <c r="R3253" s="319"/>
      <c r="S3253" s="335"/>
      <c r="T3253" s="333"/>
      <c r="U3253" s="321"/>
      <c r="V3253" s="345"/>
      <c r="W3253" s="343"/>
      <c r="X3253" s="321"/>
      <c r="Y3253" s="319"/>
      <c r="Z3253" s="319"/>
      <c r="AA3253" s="319"/>
      <c r="AB3253" s="272"/>
      <c r="AC3253" s="272"/>
      <c r="AD3253" s="250">
        <f>AD3252</f>
        <v>0</v>
      </c>
      <c r="AE3253" s="284" t="e">
        <f>VLOOKUP(AD3253,分类参数表!$I$2:$J$10,2,FALSE)</f>
        <v>#N/A</v>
      </c>
      <c r="AF3253" s="285"/>
      <c r="AG3253" s="271"/>
      <c r="AH3253" s="271"/>
      <c r="AI3253" s="271"/>
      <c r="AJ3253" s="271"/>
      <c r="AK3253" s="271"/>
      <c r="AL3253" s="271"/>
      <c r="AM3253" s="294"/>
      <c r="AN3253" s="295" t="e">
        <f t="shared" si="882"/>
        <v>#DIV/0!</v>
      </c>
      <c r="AO3253" s="299"/>
    </row>
    <row r="3254" spans="1:41" s="218" customFormat="1" ht="15" customHeight="1" x14ac:dyDescent="0.15">
      <c r="A3254" s="229"/>
      <c r="B3254" s="230"/>
      <c r="C3254" s="231"/>
      <c r="D3254" s="232">
        <v>1</v>
      </c>
      <c r="E3254" s="233"/>
      <c r="F3254" s="233"/>
      <c r="G3254" s="232"/>
      <c r="H3254" s="234"/>
      <c r="I3254" s="234"/>
      <c r="J3254" s="232"/>
      <c r="K3254" s="233"/>
      <c r="L3254" s="232"/>
      <c r="M3254" s="232"/>
      <c r="N3254" s="232"/>
      <c r="O3254" s="255">
        <f t="shared" si="881"/>
        <v>0</v>
      </c>
      <c r="P3254" s="322">
        <f>SUM(O3254:O3258)</f>
        <v>0</v>
      </c>
      <c r="Q3254" s="264"/>
      <c r="R3254" s="330">
        <f>SUMPRODUCT(Q3254:Q3258+0)</f>
        <v>0</v>
      </c>
      <c r="S3254" s="346" t="e">
        <f>R3254/P3254</f>
        <v>#DIV/0!</v>
      </c>
      <c r="T3254" s="322" t="e">
        <f>LOOKUP(S3254,{0.4,0.45,0.5,0.55,0.6,0.65,0.7,0.75,0.8,0.85,0.9,0.95,1},{0.1,0.175,0.25,0.325,0.4,0.475,0.55,0.625,0.7,0.775,0.85,0.925,1})</f>
        <v>#DIV/0!</v>
      </c>
      <c r="U3254" s="324"/>
      <c r="V3254" s="326"/>
      <c r="W3254" s="328"/>
      <c r="X3254" s="324"/>
      <c r="Y3254" s="330">
        <f>R3254-(V3254/10)-X3254</f>
        <v>0</v>
      </c>
      <c r="Z3254" s="330" t="e">
        <f>Y3254*T3254*AE3254</f>
        <v>#DIV/0!</v>
      </c>
      <c r="AA3254" s="330" t="e">
        <f>U3254-V3254+Z3254</f>
        <v>#DIV/0!</v>
      </c>
      <c r="AB3254" s="265"/>
      <c r="AC3254" s="265"/>
      <c r="AD3254" s="276"/>
      <c r="AE3254" s="277" t="e">
        <f>VLOOKUP(AD3254,分类参数表!$I$2:$J$10,2,FALSE)</f>
        <v>#N/A</v>
      </c>
      <c r="AF3254" s="278"/>
      <c r="AG3254" s="264"/>
      <c r="AH3254" s="264"/>
      <c r="AI3254" s="264"/>
      <c r="AJ3254" s="264"/>
      <c r="AK3254" s="264"/>
      <c r="AL3254" s="264"/>
      <c r="AM3254" s="288"/>
      <c r="AN3254" s="289" t="e">
        <f t="shared" si="882"/>
        <v>#DIV/0!</v>
      </c>
      <c r="AO3254" s="296"/>
    </row>
    <row r="3255" spans="1:41" s="219" customFormat="1" ht="15" customHeight="1" x14ac:dyDescent="0.15">
      <c r="A3255" s="235"/>
      <c r="B3255" s="236">
        <f t="shared" ref="B3255:C3258" si="885">B3254</f>
        <v>0</v>
      </c>
      <c r="C3255" s="237">
        <f t="shared" si="885"/>
        <v>0</v>
      </c>
      <c r="D3255" s="238">
        <f>D3254+1</f>
        <v>2</v>
      </c>
      <c r="E3255" s="238"/>
      <c r="F3255" s="239"/>
      <c r="G3255" s="238"/>
      <c r="H3255" s="240"/>
      <c r="I3255" s="240"/>
      <c r="J3255" s="238"/>
      <c r="K3255" s="238"/>
      <c r="L3255" s="238"/>
      <c r="M3255" s="238"/>
      <c r="N3255" s="238"/>
      <c r="O3255" s="256">
        <f t="shared" si="881"/>
        <v>0</v>
      </c>
      <c r="P3255" s="323"/>
      <c r="Q3255" s="266"/>
      <c r="R3255" s="331"/>
      <c r="S3255" s="347"/>
      <c r="T3255" s="323"/>
      <c r="U3255" s="325"/>
      <c r="V3255" s="327"/>
      <c r="W3255" s="329"/>
      <c r="X3255" s="325"/>
      <c r="Y3255" s="331"/>
      <c r="Z3255" s="331"/>
      <c r="AA3255" s="331"/>
      <c r="AB3255" s="267"/>
      <c r="AC3255" s="267"/>
      <c r="AD3255" s="238">
        <f>AD3254</f>
        <v>0</v>
      </c>
      <c r="AE3255" s="279" t="e">
        <f>VLOOKUP(AD3255,分类参数表!$I$2:$J$10,2,FALSE)</f>
        <v>#N/A</v>
      </c>
      <c r="AF3255" s="280"/>
      <c r="AG3255" s="266"/>
      <c r="AH3255" s="266"/>
      <c r="AI3255" s="266"/>
      <c r="AJ3255" s="266"/>
      <c r="AK3255" s="266"/>
      <c r="AL3255" s="266"/>
      <c r="AM3255" s="290"/>
      <c r="AN3255" s="291" t="e">
        <f t="shared" si="882"/>
        <v>#DIV/0!</v>
      </c>
      <c r="AO3255" s="297"/>
    </row>
    <row r="3256" spans="1:41" s="219" customFormat="1" ht="15" customHeight="1" x14ac:dyDescent="0.15">
      <c r="A3256" s="235"/>
      <c r="B3256" s="236">
        <f t="shared" si="885"/>
        <v>0</v>
      </c>
      <c r="C3256" s="237">
        <f t="shared" si="885"/>
        <v>0</v>
      </c>
      <c r="D3256" s="238">
        <f>D3255+1</f>
        <v>3</v>
      </c>
      <c r="E3256" s="238"/>
      <c r="F3256" s="239"/>
      <c r="G3256" s="238"/>
      <c r="H3256" s="240"/>
      <c r="I3256" s="240"/>
      <c r="J3256" s="238"/>
      <c r="K3256" s="238"/>
      <c r="L3256" s="238"/>
      <c r="M3256" s="238"/>
      <c r="N3256" s="238"/>
      <c r="O3256" s="256">
        <f t="shared" si="881"/>
        <v>0</v>
      </c>
      <c r="P3256" s="323"/>
      <c r="Q3256" s="266"/>
      <c r="R3256" s="331"/>
      <c r="S3256" s="347"/>
      <c r="T3256" s="323"/>
      <c r="U3256" s="325"/>
      <c r="V3256" s="327"/>
      <c r="W3256" s="329"/>
      <c r="X3256" s="325"/>
      <c r="Y3256" s="331"/>
      <c r="Z3256" s="331"/>
      <c r="AA3256" s="331"/>
      <c r="AB3256" s="268"/>
      <c r="AC3256" s="268"/>
      <c r="AD3256" s="238">
        <f>AD3255</f>
        <v>0</v>
      </c>
      <c r="AE3256" s="279" t="e">
        <f>VLOOKUP(AD3256,分类参数表!$I$2:$J$10,2,FALSE)</f>
        <v>#N/A</v>
      </c>
      <c r="AF3256" s="280"/>
      <c r="AG3256" s="266"/>
      <c r="AH3256" s="266"/>
      <c r="AI3256" s="266"/>
      <c r="AJ3256" s="266"/>
      <c r="AK3256" s="266"/>
      <c r="AL3256" s="266"/>
      <c r="AM3256" s="290"/>
      <c r="AN3256" s="291" t="e">
        <f t="shared" si="882"/>
        <v>#DIV/0!</v>
      </c>
      <c r="AO3256" s="297"/>
    </row>
    <row r="3257" spans="1:41" s="219" customFormat="1" ht="15" customHeight="1" x14ac:dyDescent="0.15">
      <c r="A3257" s="235"/>
      <c r="B3257" s="236">
        <f t="shared" si="885"/>
        <v>0</v>
      </c>
      <c r="C3257" s="237">
        <f t="shared" si="885"/>
        <v>0</v>
      </c>
      <c r="D3257" s="238">
        <f>D3256+1</f>
        <v>4</v>
      </c>
      <c r="E3257" s="238"/>
      <c r="F3257" s="239"/>
      <c r="G3257" s="238"/>
      <c r="H3257" s="238"/>
      <c r="I3257" s="238"/>
      <c r="J3257" s="238"/>
      <c r="K3257" s="238"/>
      <c r="L3257" s="238"/>
      <c r="M3257" s="238"/>
      <c r="N3257" s="238"/>
      <c r="O3257" s="256">
        <f t="shared" si="881"/>
        <v>0</v>
      </c>
      <c r="P3257" s="323"/>
      <c r="Q3257" s="266"/>
      <c r="R3257" s="331"/>
      <c r="S3257" s="347"/>
      <c r="T3257" s="323"/>
      <c r="U3257" s="325"/>
      <c r="V3257" s="327"/>
      <c r="W3257" s="329"/>
      <c r="X3257" s="325"/>
      <c r="Y3257" s="331"/>
      <c r="Z3257" s="331"/>
      <c r="AA3257" s="331"/>
      <c r="AB3257" s="267"/>
      <c r="AC3257" s="267"/>
      <c r="AD3257" s="238">
        <f>AD3256</f>
        <v>0</v>
      </c>
      <c r="AE3257" s="279" t="e">
        <f>VLOOKUP(AD3257,分类参数表!$I$2:$J$10,2,FALSE)</f>
        <v>#N/A</v>
      </c>
      <c r="AF3257" s="280"/>
      <c r="AG3257" s="266"/>
      <c r="AH3257" s="266"/>
      <c r="AI3257" s="266"/>
      <c r="AJ3257" s="266"/>
      <c r="AK3257" s="266"/>
      <c r="AL3257" s="266"/>
      <c r="AM3257" s="290"/>
      <c r="AN3257" s="291" t="e">
        <f t="shared" si="882"/>
        <v>#DIV/0!</v>
      </c>
      <c r="AO3257" s="297"/>
    </row>
    <row r="3258" spans="1:41" s="219" customFormat="1" ht="15" customHeight="1" x14ac:dyDescent="0.15">
      <c r="A3258" s="235"/>
      <c r="B3258" s="236">
        <f t="shared" si="885"/>
        <v>0</v>
      </c>
      <c r="C3258" s="237">
        <f t="shared" si="885"/>
        <v>0</v>
      </c>
      <c r="D3258" s="238">
        <f>D3257+1</f>
        <v>5</v>
      </c>
      <c r="E3258" s="238"/>
      <c r="F3258" s="239"/>
      <c r="G3258" s="238"/>
      <c r="H3258" s="238"/>
      <c r="I3258" s="238"/>
      <c r="J3258" s="238"/>
      <c r="K3258" s="238"/>
      <c r="L3258" s="238"/>
      <c r="M3258" s="238"/>
      <c r="N3258" s="238"/>
      <c r="O3258" s="256">
        <f t="shared" si="881"/>
        <v>0</v>
      </c>
      <c r="P3258" s="323"/>
      <c r="Q3258" s="266"/>
      <c r="R3258" s="331"/>
      <c r="S3258" s="347"/>
      <c r="T3258" s="323"/>
      <c r="U3258" s="325"/>
      <c r="V3258" s="327"/>
      <c r="W3258" s="329"/>
      <c r="X3258" s="325"/>
      <c r="Y3258" s="331"/>
      <c r="Z3258" s="331"/>
      <c r="AA3258" s="331"/>
      <c r="AB3258" s="267"/>
      <c r="AC3258" s="267"/>
      <c r="AD3258" s="238">
        <f>AD3257</f>
        <v>0</v>
      </c>
      <c r="AE3258" s="279" t="e">
        <f>VLOOKUP(AD3258,分类参数表!$I$2:$J$10,2,FALSE)</f>
        <v>#N/A</v>
      </c>
      <c r="AF3258" s="280"/>
      <c r="AG3258" s="266"/>
      <c r="AH3258" s="266"/>
      <c r="AI3258" s="266"/>
      <c r="AJ3258" s="266"/>
      <c r="AK3258" s="266"/>
      <c r="AL3258" s="266"/>
      <c r="AM3258" s="290"/>
      <c r="AN3258" s="291" t="e">
        <f t="shared" si="882"/>
        <v>#DIV/0!</v>
      </c>
      <c r="AO3258" s="297"/>
    </row>
    <row r="3259" spans="1:41" s="220" customFormat="1" ht="15" customHeight="1" x14ac:dyDescent="0.15">
      <c r="A3259" s="241"/>
      <c r="B3259" s="242"/>
      <c r="C3259" s="243"/>
      <c r="D3259" s="244">
        <v>1</v>
      </c>
      <c r="E3259" s="245"/>
      <c r="F3259" s="245"/>
      <c r="G3259" s="244"/>
      <c r="H3259" s="246"/>
      <c r="I3259" s="246"/>
      <c r="J3259" s="244"/>
      <c r="K3259" s="245"/>
      <c r="L3259" s="244"/>
      <c r="M3259" s="244"/>
      <c r="N3259" s="244"/>
      <c r="O3259" s="257">
        <f t="shared" si="881"/>
        <v>0</v>
      </c>
      <c r="P3259" s="332">
        <f>SUM(O3259:O3263)</f>
        <v>0</v>
      </c>
      <c r="Q3259" s="269"/>
      <c r="R3259" s="318">
        <f>SUMPRODUCT(Q3259:Q3263+0)</f>
        <v>0</v>
      </c>
      <c r="S3259" s="334" t="e">
        <f>R3259/P3259</f>
        <v>#DIV/0!</v>
      </c>
      <c r="T3259" s="332" t="e">
        <f>LOOKUP(S3259,{0.4,0.45,0.5,0.55,0.6,0.65,0.7,0.75,0.8,0.85,0.9,0.95,1},{0.1,0.175,0.25,0.325,0.4,0.475,0.55,0.625,0.7,0.775,0.85,0.925,1})</f>
        <v>#DIV/0!</v>
      </c>
      <c r="U3259" s="320"/>
      <c r="V3259" s="344"/>
      <c r="W3259" s="342"/>
      <c r="X3259" s="320"/>
      <c r="Y3259" s="318">
        <f>R3259-(V3259/10)-X3259</f>
        <v>0</v>
      </c>
      <c r="Z3259" s="318" t="e">
        <f>Y3259*T3259*AE3259</f>
        <v>#DIV/0!</v>
      </c>
      <c r="AA3259" s="318" t="e">
        <f>U3259-V3259+Z3259</f>
        <v>#DIV/0!</v>
      </c>
      <c r="AB3259" s="270"/>
      <c r="AC3259" s="270"/>
      <c r="AD3259" s="281"/>
      <c r="AE3259" s="282" t="e">
        <f>VLOOKUP(AD3259,分类参数表!$I$2:$J$10,2,FALSE)</f>
        <v>#N/A</v>
      </c>
      <c r="AF3259" s="283"/>
      <c r="AG3259" s="269"/>
      <c r="AH3259" s="269"/>
      <c r="AI3259" s="269"/>
      <c r="AJ3259" s="269"/>
      <c r="AK3259" s="269"/>
      <c r="AL3259" s="269"/>
      <c r="AM3259" s="292"/>
      <c r="AN3259" s="293" t="e">
        <f t="shared" si="882"/>
        <v>#DIV/0!</v>
      </c>
      <c r="AO3259" s="298"/>
    </row>
    <row r="3260" spans="1:41" s="221" customFormat="1" ht="15" customHeight="1" x14ac:dyDescent="0.15">
      <c r="A3260" s="247"/>
      <c r="B3260" s="248">
        <f t="shared" ref="B3260:C3263" si="886">B3259</f>
        <v>0</v>
      </c>
      <c r="C3260" s="249">
        <f t="shared" si="886"/>
        <v>0</v>
      </c>
      <c r="D3260" s="250">
        <f>D3259+1</f>
        <v>2</v>
      </c>
      <c r="E3260" s="250"/>
      <c r="F3260" s="251"/>
      <c r="G3260" s="250"/>
      <c r="H3260" s="252"/>
      <c r="I3260" s="252"/>
      <c r="J3260" s="250"/>
      <c r="K3260" s="250"/>
      <c r="L3260" s="250"/>
      <c r="M3260" s="250"/>
      <c r="N3260" s="250"/>
      <c r="O3260" s="258">
        <f t="shared" si="881"/>
        <v>0</v>
      </c>
      <c r="P3260" s="333"/>
      <c r="Q3260" s="271"/>
      <c r="R3260" s="319"/>
      <c r="S3260" s="335"/>
      <c r="T3260" s="333"/>
      <c r="U3260" s="321"/>
      <c r="V3260" s="345"/>
      <c r="W3260" s="343"/>
      <c r="X3260" s="321"/>
      <c r="Y3260" s="319"/>
      <c r="Z3260" s="319"/>
      <c r="AA3260" s="319"/>
      <c r="AB3260" s="272"/>
      <c r="AC3260" s="272"/>
      <c r="AD3260" s="250">
        <f>AD3259</f>
        <v>0</v>
      </c>
      <c r="AE3260" s="284" t="e">
        <f>VLOOKUP(AD3260,分类参数表!$I$2:$J$10,2,FALSE)</f>
        <v>#N/A</v>
      </c>
      <c r="AF3260" s="285"/>
      <c r="AG3260" s="271"/>
      <c r="AH3260" s="271"/>
      <c r="AI3260" s="271"/>
      <c r="AJ3260" s="271"/>
      <c r="AK3260" s="271"/>
      <c r="AL3260" s="271"/>
      <c r="AM3260" s="294"/>
      <c r="AN3260" s="295" t="e">
        <f t="shared" si="882"/>
        <v>#DIV/0!</v>
      </c>
      <c r="AO3260" s="299"/>
    </row>
    <row r="3261" spans="1:41" s="221" customFormat="1" ht="15" customHeight="1" x14ac:dyDescent="0.15">
      <c r="A3261" s="247"/>
      <c r="B3261" s="248">
        <f t="shared" si="886"/>
        <v>0</v>
      </c>
      <c r="C3261" s="249">
        <f t="shared" si="886"/>
        <v>0</v>
      </c>
      <c r="D3261" s="250">
        <f>D3260+1</f>
        <v>3</v>
      </c>
      <c r="E3261" s="250"/>
      <c r="F3261" s="251"/>
      <c r="G3261" s="250"/>
      <c r="H3261" s="252"/>
      <c r="I3261" s="252"/>
      <c r="J3261" s="250"/>
      <c r="K3261" s="250"/>
      <c r="L3261" s="250"/>
      <c r="M3261" s="250"/>
      <c r="N3261" s="250"/>
      <c r="O3261" s="258">
        <f t="shared" si="881"/>
        <v>0</v>
      </c>
      <c r="P3261" s="333"/>
      <c r="Q3261" s="271"/>
      <c r="R3261" s="319"/>
      <c r="S3261" s="335"/>
      <c r="T3261" s="333"/>
      <c r="U3261" s="321"/>
      <c r="V3261" s="345"/>
      <c r="W3261" s="343"/>
      <c r="X3261" s="321"/>
      <c r="Y3261" s="319"/>
      <c r="Z3261" s="319"/>
      <c r="AA3261" s="319"/>
      <c r="AB3261" s="273"/>
      <c r="AC3261" s="273"/>
      <c r="AD3261" s="250">
        <f>AD3260</f>
        <v>0</v>
      </c>
      <c r="AE3261" s="284" t="e">
        <f>VLOOKUP(AD3261,分类参数表!$I$2:$J$10,2,FALSE)</f>
        <v>#N/A</v>
      </c>
      <c r="AF3261" s="285"/>
      <c r="AG3261" s="271"/>
      <c r="AH3261" s="271"/>
      <c r="AI3261" s="271"/>
      <c r="AJ3261" s="271"/>
      <c r="AK3261" s="271"/>
      <c r="AL3261" s="271"/>
      <c r="AM3261" s="294"/>
      <c r="AN3261" s="295" t="e">
        <f t="shared" si="882"/>
        <v>#DIV/0!</v>
      </c>
      <c r="AO3261" s="299"/>
    </row>
    <row r="3262" spans="1:41" s="221" customFormat="1" ht="15" customHeight="1" x14ac:dyDescent="0.15">
      <c r="A3262" s="247"/>
      <c r="B3262" s="248">
        <f t="shared" si="886"/>
        <v>0</v>
      </c>
      <c r="C3262" s="249">
        <f t="shared" si="886"/>
        <v>0</v>
      </c>
      <c r="D3262" s="250">
        <f>D3261+1</f>
        <v>4</v>
      </c>
      <c r="E3262" s="250"/>
      <c r="F3262" s="251"/>
      <c r="G3262" s="250"/>
      <c r="H3262" s="250"/>
      <c r="I3262" s="250"/>
      <c r="J3262" s="250"/>
      <c r="K3262" s="250"/>
      <c r="L3262" s="250"/>
      <c r="M3262" s="250"/>
      <c r="N3262" s="250"/>
      <c r="O3262" s="258">
        <f t="shared" si="881"/>
        <v>0</v>
      </c>
      <c r="P3262" s="333"/>
      <c r="Q3262" s="271"/>
      <c r="R3262" s="319"/>
      <c r="S3262" s="335"/>
      <c r="T3262" s="333"/>
      <c r="U3262" s="321"/>
      <c r="V3262" s="345"/>
      <c r="W3262" s="343"/>
      <c r="X3262" s="321"/>
      <c r="Y3262" s="319"/>
      <c r="Z3262" s="319"/>
      <c r="AA3262" s="319"/>
      <c r="AB3262" s="272"/>
      <c r="AC3262" s="272"/>
      <c r="AD3262" s="250">
        <f>AD3261</f>
        <v>0</v>
      </c>
      <c r="AE3262" s="284" t="e">
        <f>VLOOKUP(AD3262,分类参数表!$I$2:$J$10,2,FALSE)</f>
        <v>#N/A</v>
      </c>
      <c r="AF3262" s="285"/>
      <c r="AG3262" s="271"/>
      <c r="AH3262" s="271"/>
      <c r="AI3262" s="271"/>
      <c r="AJ3262" s="271"/>
      <c r="AK3262" s="271"/>
      <c r="AL3262" s="271"/>
      <c r="AM3262" s="294"/>
      <c r="AN3262" s="295" t="e">
        <f t="shared" si="882"/>
        <v>#DIV/0!</v>
      </c>
      <c r="AO3262" s="299"/>
    </row>
    <row r="3263" spans="1:41" s="221" customFormat="1" ht="15" customHeight="1" x14ac:dyDescent="0.15">
      <c r="A3263" s="247"/>
      <c r="B3263" s="248">
        <f t="shared" si="886"/>
        <v>0</v>
      </c>
      <c r="C3263" s="249">
        <f t="shared" si="886"/>
        <v>0</v>
      </c>
      <c r="D3263" s="250">
        <f>D3262+1</f>
        <v>5</v>
      </c>
      <c r="E3263" s="250"/>
      <c r="F3263" s="251"/>
      <c r="G3263" s="250"/>
      <c r="H3263" s="250"/>
      <c r="I3263" s="250"/>
      <c r="J3263" s="250"/>
      <c r="K3263" s="250"/>
      <c r="L3263" s="250"/>
      <c r="M3263" s="250"/>
      <c r="N3263" s="250"/>
      <c r="O3263" s="258">
        <f t="shared" si="881"/>
        <v>0</v>
      </c>
      <c r="P3263" s="333"/>
      <c r="Q3263" s="271"/>
      <c r="R3263" s="319"/>
      <c r="S3263" s="335"/>
      <c r="T3263" s="333"/>
      <c r="U3263" s="321"/>
      <c r="V3263" s="345"/>
      <c r="W3263" s="343"/>
      <c r="X3263" s="321"/>
      <c r="Y3263" s="319"/>
      <c r="Z3263" s="319"/>
      <c r="AA3263" s="319"/>
      <c r="AB3263" s="272"/>
      <c r="AC3263" s="272"/>
      <c r="AD3263" s="250">
        <f>AD3262</f>
        <v>0</v>
      </c>
      <c r="AE3263" s="284" t="e">
        <f>VLOOKUP(AD3263,分类参数表!$I$2:$J$10,2,FALSE)</f>
        <v>#N/A</v>
      </c>
      <c r="AF3263" s="285"/>
      <c r="AG3263" s="271"/>
      <c r="AH3263" s="271"/>
      <c r="AI3263" s="271"/>
      <c r="AJ3263" s="271"/>
      <c r="AK3263" s="271"/>
      <c r="AL3263" s="271"/>
      <c r="AM3263" s="294"/>
      <c r="AN3263" s="295" t="e">
        <f t="shared" si="882"/>
        <v>#DIV/0!</v>
      </c>
      <c r="AO3263" s="299"/>
    </row>
    <row r="3264" spans="1:41" s="218" customFormat="1" ht="15" customHeight="1" x14ac:dyDescent="0.15">
      <c r="A3264" s="229"/>
      <c r="B3264" s="230"/>
      <c r="C3264" s="231"/>
      <c r="D3264" s="232">
        <v>1</v>
      </c>
      <c r="E3264" s="233"/>
      <c r="F3264" s="233"/>
      <c r="G3264" s="232"/>
      <c r="H3264" s="234"/>
      <c r="I3264" s="234"/>
      <c r="J3264" s="232"/>
      <c r="K3264" s="233"/>
      <c r="L3264" s="232"/>
      <c r="M3264" s="232"/>
      <c r="N3264" s="232"/>
      <c r="O3264" s="255">
        <f t="shared" si="881"/>
        <v>0</v>
      </c>
      <c r="P3264" s="322">
        <f>SUM(O3264:O3268)</f>
        <v>0</v>
      </c>
      <c r="Q3264" s="264"/>
      <c r="R3264" s="330">
        <f>SUMPRODUCT(Q3264:Q3268+0)</f>
        <v>0</v>
      </c>
      <c r="S3264" s="346" t="e">
        <f>R3264/P3264</f>
        <v>#DIV/0!</v>
      </c>
      <c r="T3264" s="322" t="e">
        <f>LOOKUP(S3264,{0.4,0.45,0.5,0.55,0.6,0.65,0.7,0.75,0.8,0.85,0.9,0.95,1},{0.1,0.175,0.25,0.325,0.4,0.475,0.55,0.625,0.7,0.775,0.85,0.925,1})</f>
        <v>#DIV/0!</v>
      </c>
      <c r="U3264" s="324"/>
      <c r="V3264" s="326"/>
      <c r="W3264" s="328"/>
      <c r="X3264" s="324"/>
      <c r="Y3264" s="330">
        <f>R3264-(V3264/10)-X3264</f>
        <v>0</v>
      </c>
      <c r="Z3264" s="330" t="e">
        <f>Y3264*T3264*AE3264</f>
        <v>#DIV/0!</v>
      </c>
      <c r="AA3264" s="330" t="e">
        <f>U3264-V3264+Z3264</f>
        <v>#DIV/0!</v>
      </c>
      <c r="AB3264" s="265"/>
      <c r="AC3264" s="265"/>
      <c r="AD3264" s="276"/>
      <c r="AE3264" s="277" t="e">
        <f>VLOOKUP(AD3264,分类参数表!$I$2:$J$10,2,FALSE)</f>
        <v>#N/A</v>
      </c>
      <c r="AF3264" s="278"/>
      <c r="AG3264" s="264"/>
      <c r="AH3264" s="264"/>
      <c r="AI3264" s="264"/>
      <c r="AJ3264" s="264"/>
      <c r="AK3264" s="264"/>
      <c r="AL3264" s="264"/>
      <c r="AM3264" s="288"/>
      <c r="AN3264" s="289" t="e">
        <f t="shared" si="882"/>
        <v>#DIV/0!</v>
      </c>
      <c r="AO3264" s="296"/>
    </row>
    <row r="3265" spans="1:41" s="219" customFormat="1" ht="15" customHeight="1" x14ac:dyDescent="0.15">
      <c r="A3265" s="235"/>
      <c r="B3265" s="236">
        <f t="shared" ref="B3265:C3268" si="887">B3264</f>
        <v>0</v>
      </c>
      <c r="C3265" s="237">
        <f t="shared" si="887"/>
        <v>0</v>
      </c>
      <c r="D3265" s="238">
        <f>D3264+1</f>
        <v>2</v>
      </c>
      <c r="E3265" s="238"/>
      <c r="F3265" s="239"/>
      <c r="G3265" s="238"/>
      <c r="H3265" s="240"/>
      <c r="I3265" s="240"/>
      <c r="J3265" s="238"/>
      <c r="K3265" s="238"/>
      <c r="L3265" s="238"/>
      <c r="M3265" s="238"/>
      <c r="N3265" s="238"/>
      <c r="O3265" s="256">
        <f t="shared" si="881"/>
        <v>0</v>
      </c>
      <c r="P3265" s="323"/>
      <c r="Q3265" s="266"/>
      <c r="R3265" s="331"/>
      <c r="S3265" s="347"/>
      <c r="T3265" s="323"/>
      <c r="U3265" s="325"/>
      <c r="V3265" s="327"/>
      <c r="W3265" s="329"/>
      <c r="X3265" s="325"/>
      <c r="Y3265" s="331"/>
      <c r="Z3265" s="331"/>
      <c r="AA3265" s="331"/>
      <c r="AB3265" s="267"/>
      <c r="AC3265" s="267"/>
      <c r="AD3265" s="238">
        <f>AD3264</f>
        <v>0</v>
      </c>
      <c r="AE3265" s="279" t="e">
        <f>VLOOKUP(AD3265,分类参数表!$I$2:$J$10,2,FALSE)</f>
        <v>#N/A</v>
      </c>
      <c r="AF3265" s="280"/>
      <c r="AG3265" s="266"/>
      <c r="AH3265" s="266"/>
      <c r="AI3265" s="266"/>
      <c r="AJ3265" s="266"/>
      <c r="AK3265" s="266"/>
      <c r="AL3265" s="266"/>
      <c r="AM3265" s="290"/>
      <c r="AN3265" s="291" t="e">
        <f t="shared" si="882"/>
        <v>#DIV/0!</v>
      </c>
      <c r="AO3265" s="297"/>
    </row>
    <row r="3266" spans="1:41" s="219" customFormat="1" ht="15" customHeight="1" x14ac:dyDescent="0.15">
      <c r="A3266" s="235"/>
      <c r="B3266" s="236">
        <f t="shared" si="887"/>
        <v>0</v>
      </c>
      <c r="C3266" s="237">
        <f t="shared" si="887"/>
        <v>0</v>
      </c>
      <c r="D3266" s="238">
        <f>D3265+1</f>
        <v>3</v>
      </c>
      <c r="E3266" s="238"/>
      <c r="F3266" s="239"/>
      <c r="G3266" s="238"/>
      <c r="H3266" s="240"/>
      <c r="I3266" s="240"/>
      <c r="J3266" s="238"/>
      <c r="K3266" s="238"/>
      <c r="L3266" s="238"/>
      <c r="M3266" s="238"/>
      <c r="N3266" s="238"/>
      <c r="O3266" s="256">
        <f t="shared" si="881"/>
        <v>0</v>
      </c>
      <c r="P3266" s="323"/>
      <c r="Q3266" s="266"/>
      <c r="R3266" s="331"/>
      <c r="S3266" s="347"/>
      <c r="T3266" s="323"/>
      <c r="U3266" s="325"/>
      <c r="V3266" s="327"/>
      <c r="W3266" s="329"/>
      <c r="X3266" s="325"/>
      <c r="Y3266" s="331"/>
      <c r="Z3266" s="331"/>
      <c r="AA3266" s="331"/>
      <c r="AB3266" s="268"/>
      <c r="AC3266" s="268"/>
      <c r="AD3266" s="238">
        <f>AD3265</f>
        <v>0</v>
      </c>
      <c r="AE3266" s="279" t="e">
        <f>VLOOKUP(AD3266,分类参数表!$I$2:$J$10,2,FALSE)</f>
        <v>#N/A</v>
      </c>
      <c r="AF3266" s="280"/>
      <c r="AG3266" s="266"/>
      <c r="AH3266" s="266"/>
      <c r="AI3266" s="266"/>
      <c r="AJ3266" s="266"/>
      <c r="AK3266" s="266"/>
      <c r="AL3266" s="266"/>
      <c r="AM3266" s="290"/>
      <c r="AN3266" s="291" t="e">
        <f t="shared" si="882"/>
        <v>#DIV/0!</v>
      </c>
      <c r="AO3266" s="297"/>
    </row>
    <row r="3267" spans="1:41" s="219" customFormat="1" ht="15" customHeight="1" x14ac:dyDescent="0.15">
      <c r="A3267" s="235"/>
      <c r="B3267" s="236">
        <f t="shared" si="887"/>
        <v>0</v>
      </c>
      <c r="C3267" s="237">
        <f t="shared" si="887"/>
        <v>0</v>
      </c>
      <c r="D3267" s="238">
        <f>D3266+1</f>
        <v>4</v>
      </c>
      <c r="E3267" s="238"/>
      <c r="F3267" s="239"/>
      <c r="G3267" s="238"/>
      <c r="H3267" s="238"/>
      <c r="I3267" s="238"/>
      <c r="J3267" s="238"/>
      <c r="K3267" s="238"/>
      <c r="L3267" s="238"/>
      <c r="M3267" s="238"/>
      <c r="N3267" s="238"/>
      <c r="O3267" s="256">
        <f t="shared" si="881"/>
        <v>0</v>
      </c>
      <c r="P3267" s="323"/>
      <c r="Q3267" s="266"/>
      <c r="R3267" s="331"/>
      <c r="S3267" s="347"/>
      <c r="T3267" s="323"/>
      <c r="U3267" s="325"/>
      <c r="V3267" s="327"/>
      <c r="W3267" s="329"/>
      <c r="X3267" s="325"/>
      <c r="Y3267" s="331"/>
      <c r="Z3267" s="331"/>
      <c r="AA3267" s="331"/>
      <c r="AB3267" s="267"/>
      <c r="AC3267" s="267"/>
      <c r="AD3267" s="238">
        <f>AD3266</f>
        <v>0</v>
      </c>
      <c r="AE3267" s="279" t="e">
        <f>VLOOKUP(AD3267,分类参数表!$I$2:$J$10,2,FALSE)</f>
        <v>#N/A</v>
      </c>
      <c r="AF3267" s="280"/>
      <c r="AG3267" s="266"/>
      <c r="AH3267" s="266"/>
      <c r="AI3267" s="266"/>
      <c r="AJ3267" s="266"/>
      <c r="AK3267" s="266"/>
      <c r="AL3267" s="266"/>
      <c r="AM3267" s="290"/>
      <c r="AN3267" s="291" t="e">
        <f t="shared" si="882"/>
        <v>#DIV/0!</v>
      </c>
      <c r="AO3267" s="297"/>
    </row>
    <row r="3268" spans="1:41" s="219" customFormat="1" ht="15" customHeight="1" x14ac:dyDescent="0.15">
      <c r="A3268" s="235"/>
      <c r="B3268" s="236">
        <f t="shared" si="887"/>
        <v>0</v>
      </c>
      <c r="C3268" s="237">
        <f t="shared" si="887"/>
        <v>0</v>
      </c>
      <c r="D3268" s="238">
        <f>D3267+1</f>
        <v>5</v>
      </c>
      <c r="E3268" s="238"/>
      <c r="F3268" s="239"/>
      <c r="G3268" s="238"/>
      <c r="H3268" s="238"/>
      <c r="I3268" s="238"/>
      <c r="J3268" s="238"/>
      <c r="K3268" s="238"/>
      <c r="L3268" s="238"/>
      <c r="M3268" s="238"/>
      <c r="N3268" s="238"/>
      <c r="O3268" s="256">
        <f t="shared" si="881"/>
        <v>0</v>
      </c>
      <c r="P3268" s="323"/>
      <c r="Q3268" s="266"/>
      <c r="R3268" s="331"/>
      <c r="S3268" s="347"/>
      <c r="T3268" s="323"/>
      <c r="U3268" s="325"/>
      <c r="V3268" s="327"/>
      <c r="W3268" s="329"/>
      <c r="X3268" s="325"/>
      <c r="Y3268" s="331"/>
      <c r="Z3268" s="331"/>
      <c r="AA3268" s="331"/>
      <c r="AB3268" s="267"/>
      <c r="AC3268" s="267"/>
      <c r="AD3268" s="238">
        <f>AD3267</f>
        <v>0</v>
      </c>
      <c r="AE3268" s="279" t="e">
        <f>VLOOKUP(AD3268,分类参数表!$I$2:$J$10,2,FALSE)</f>
        <v>#N/A</v>
      </c>
      <c r="AF3268" s="280"/>
      <c r="AG3268" s="266"/>
      <c r="AH3268" s="266"/>
      <c r="AI3268" s="266"/>
      <c r="AJ3268" s="266"/>
      <c r="AK3268" s="266"/>
      <c r="AL3268" s="266"/>
      <c r="AM3268" s="290"/>
      <c r="AN3268" s="291" t="e">
        <f t="shared" si="882"/>
        <v>#DIV/0!</v>
      </c>
      <c r="AO3268" s="297"/>
    </row>
    <row r="3269" spans="1:41" x14ac:dyDescent="0.15">
      <c r="A3269" s="253"/>
      <c r="B3269" s="38"/>
      <c r="C3269" s="37"/>
      <c r="D3269" s="38"/>
      <c r="E3269" s="38"/>
      <c r="F3269" s="38"/>
      <c r="G3269" s="38"/>
      <c r="H3269" s="38"/>
      <c r="I3269" s="38"/>
      <c r="J3269" s="38"/>
      <c r="K3269" s="38"/>
      <c r="L3269" s="38"/>
      <c r="M3269" s="38"/>
      <c r="N3269" s="38"/>
      <c r="O3269" s="38"/>
      <c r="P3269" s="38"/>
      <c r="Q3269" s="67"/>
      <c r="R3269" s="38"/>
      <c r="S3269" s="38"/>
      <c r="T3269" s="38"/>
      <c r="U3269" s="38"/>
      <c r="V3269" s="68"/>
      <c r="W3269" s="67"/>
      <c r="X3269" s="38"/>
      <c r="Y3269" s="68"/>
      <c r="Z3269" s="68"/>
      <c r="AA3269" s="68"/>
      <c r="AB3269" s="68"/>
      <c r="AC3269" s="68"/>
      <c r="AD3269" s="38"/>
      <c r="AE3269" s="286"/>
      <c r="AF3269" s="38"/>
      <c r="AG3269" s="38"/>
      <c r="AH3269" s="38"/>
      <c r="AI3269" s="38"/>
      <c r="AJ3269" s="38"/>
      <c r="AK3269" s="38"/>
      <c r="AL3269" s="38"/>
      <c r="AM3269" s="68"/>
      <c r="AN3269" s="90"/>
      <c r="AO3269" s="98"/>
    </row>
    <row r="3270" spans="1:41" s="218" customFormat="1" ht="15" customHeight="1" x14ac:dyDescent="0.15">
      <c r="A3270" s="229"/>
      <c r="B3270" s="230"/>
      <c r="C3270" s="231"/>
      <c r="D3270" s="232">
        <v>1</v>
      </c>
      <c r="E3270" s="233"/>
      <c r="F3270" s="233"/>
      <c r="G3270" s="232"/>
      <c r="H3270" s="234"/>
      <c r="I3270" s="234"/>
      <c r="J3270" s="232"/>
      <c r="K3270" s="233"/>
      <c r="L3270" s="232"/>
      <c r="M3270" s="232"/>
      <c r="N3270" s="232"/>
      <c r="O3270" s="255">
        <f t="shared" ref="O3270:O3294" si="888">N3270*M3270</f>
        <v>0</v>
      </c>
      <c r="P3270" s="322">
        <f>SUM(O3270:O3274)</f>
        <v>0</v>
      </c>
      <c r="Q3270" s="264"/>
      <c r="R3270" s="330">
        <f>SUMPRODUCT(Q3270:Q3274+0)</f>
        <v>0</v>
      </c>
      <c r="S3270" s="346" t="e">
        <f>R3270/P3270</f>
        <v>#DIV/0!</v>
      </c>
      <c r="T3270" s="322" t="e">
        <f>LOOKUP(S3270,{0.4,0.45,0.5,0.55,0.6,0.65,0.7,0.75,0.8,0.85,0.9,0.95,1},{0.1,0.175,0.25,0.325,0.4,0.475,0.55,0.625,0.7,0.775,0.85,0.925,1})</f>
        <v>#DIV/0!</v>
      </c>
      <c r="U3270" s="324"/>
      <c r="V3270" s="326"/>
      <c r="W3270" s="328"/>
      <c r="X3270" s="324"/>
      <c r="Y3270" s="330">
        <f>R3270-(V3270/10)-X3270</f>
        <v>0</v>
      </c>
      <c r="Z3270" s="330" t="e">
        <f>Y3270*T3270*AE3270</f>
        <v>#DIV/0!</v>
      </c>
      <c r="AA3270" s="330" t="e">
        <f>U3270-V3270+Z3270</f>
        <v>#DIV/0!</v>
      </c>
      <c r="AB3270" s="265"/>
      <c r="AC3270" s="265"/>
      <c r="AD3270" s="276"/>
      <c r="AE3270" s="277" t="e">
        <f>VLOOKUP(AD3270,分类参数表!$I$2:$J$10,2,FALSE)</f>
        <v>#N/A</v>
      </c>
      <c r="AF3270" s="278"/>
      <c r="AG3270" s="264"/>
      <c r="AH3270" s="264"/>
      <c r="AI3270" s="264"/>
      <c r="AJ3270" s="264"/>
      <c r="AK3270" s="264"/>
      <c r="AL3270" s="264"/>
      <c r="AM3270" s="288"/>
      <c r="AN3270" s="289" t="e">
        <f t="shared" ref="AN3270:AN3294" si="889">(Q3270-AM3270)/M3270/N3270</f>
        <v>#DIV/0!</v>
      </c>
      <c r="AO3270" s="296"/>
    </row>
    <row r="3271" spans="1:41" s="219" customFormat="1" ht="15" customHeight="1" x14ac:dyDescent="0.15">
      <c r="A3271" s="235"/>
      <c r="B3271" s="236">
        <f t="shared" ref="B3271:C3274" si="890">B3270</f>
        <v>0</v>
      </c>
      <c r="C3271" s="237">
        <f t="shared" si="890"/>
        <v>0</v>
      </c>
      <c r="D3271" s="238">
        <f>D3270+1</f>
        <v>2</v>
      </c>
      <c r="E3271" s="238"/>
      <c r="F3271" s="239"/>
      <c r="G3271" s="238"/>
      <c r="H3271" s="240"/>
      <c r="I3271" s="240"/>
      <c r="J3271" s="238"/>
      <c r="K3271" s="238"/>
      <c r="L3271" s="238"/>
      <c r="M3271" s="238"/>
      <c r="N3271" s="238"/>
      <c r="O3271" s="256">
        <f t="shared" si="888"/>
        <v>0</v>
      </c>
      <c r="P3271" s="323"/>
      <c r="Q3271" s="266"/>
      <c r="R3271" s="331"/>
      <c r="S3271" s="347"/>
      <c r="T3271" s="323"/>
      <c r="U3271" s="325"/>
      <c r="V3271" s="327"/>
      <c r="W3271" s="329"/>
      <c r="X3271" s="325"/>
      <c r="Y3271" s="331"/>
      <c r="Z3271" s="331"/>
      <c r="AA3271" s="331"/>
      <c r="AB3271" s="267"/>
      <c r="AC3271" s="267"/>
      <c r="AD3271" s="238">
        <f>AD3270</f>
        <v>0</v>
      </c>
      <c r="AE3271" s="279" t="e">
        <f>VLOOKUP(AD3271,分类参数表!$I$2:$J$10,2,FALSE)</f>
        <v>#N/A</v>
      </c>
      <c r="AF3271" s="280"/>
      <c r="AG3271" s="266"/>
      <c r="AH3271" s="266"/>
      <c r="AI3271" s="266"/>
      <c r="AJ3271" s="266"/>
      <c r="AK3271" s="266"/>
      <c r="AL3271" s="266"/>
      <c r="AM3271" s="290"/>
      <c r="AN3271" s="291" t="e">
        <f t="shared" si="889"/>
        <v>#DIV/0!</v>
      </c>
      <c r="AO3271" s="297"/>
    </row>
    <row r="3272" spans="1:41" s="219" customFormat="1" ht="15" customHeight="1" x14ac:dyDescent="0.15">
      <c r="A3272" s="235"/>
      <c r="B3272" s="236">
        <f t="shared" si="890"/>
        <v>0</v>
      </c>
      <c r="C3272" s="237">
        <f t="shared" si="890"/>
        <v>0</v>
      </c>
      <c r="D3272" s="238">
        <f>D3271+1</f>
        <v>3</v>
      </c>
      <c r="E3272" s="238"/>
      <c r="F3272" s="239"/>
      <c r="G3272" s="238"/>
      <c r="H3272" s="240"/>
      <c r="I3272" s="240"/>
      <c r="J3272" s="238"/>
      <c r="K3272" s="238"/>
      <c r="L3272" s="238"/>
      <c r="M3272" s="238"/>
      <c r="N3272" s="238"/>
      <c r="O3272" s="256">
        <f t="shared" si="888"/>
        <v>0</v>
      </c>
      <c r="P3272" s="323"/>
      <c r="Q3272" s="266"/>
      <c r="R3272" s="331"/>
      <c r="S3272" s="347"/>
      <c r="T3272" s="323"/>
      <c r="U3272" s="325"/>
      <c r="V3272" s="327"/>
      <c r="W3272" s="329"/>
      <c r="X3272" s="325"/>
      <c r="Y3272" s="331"/>
      <c r="Z3272" s="331"/>
      <c r="AA3272" s="331"/>
      <c r="AB3272" s="268"/>
      <c r="AC3272" s="268"/>
      <c r="AD3272" s="238">
        <f>AD3271</f>
        <v>0</v>
      </c>
      <c r="AE3272" s="279" t="e">
        <f>VLOOKUP(AD3272,分类参数表!$I$2:$J$10,2,FALSE)</f>
        <v>#N/A</v>
      </c>
      <c r="AF3272" s="280"/>
      <c r="AG3272" s="266"/>
      <c r="AH3272" s="266"/>
      <c r="AI3272" s="266"/>
      <c r="AJ3272" s="266"/>
      <c r="AK3272" s="266"/>
      <c r="AL3272" s="266"/>
      <c r="AM3272" s="290"/>
      <c r="AN3272" s="291" t="e">
        <f t="shared" si="889"/>
        <v>#DIV/0!</v>
      </c>
      <c r="AO3272" s="297"/>
    </row>
    <row r="3273" spans="1:41" s="219" customFormat="1" ht="15" customHeight="1" x14ac:dyDescent="0.15">
      <c r="A3273" s="235"/>
      <c r="B3273" s="236">
        <f t="shared" si="890"/>
        <v>0</v>
      </c>
      <c r="C3273" s="237">
        <f t="shared" si="890"/>
        <v>0</v>
      </c>
      <c r="D3273" s="238">
        <f>D3272+1</f>
        <v>4</v>
      </c>
      <c r="E3273" s="238"/>
      <c r="F3273" s="239"/>
      <c r="G3273" s="238"/>
      <c r="H3273" s="238"/>
      <c r="I3273" s="238"/>
      <c r="J3273" s="238"/>
      <c r="K3273" s="238"/>
      <c r="L3273" s="238"/>
      <c r="M3273" s="238"/>
      <c r="N3273" s="238"/>
      <c r="O3273" s="256">
        <f t="shared" si="888"/>
        <v>0</v>
      </c>
      <c r="P3273" s="323"/>
      <c r="Q3273" s="266"/>
      <c r="R3273" s="331"/>
      <c r="S3273" s="347"/>
      <c r="T3273" s="323"/>
      <c r="U3273" s="325"/>
      <c r="V3273" s="327"/>
      <c r="W3273" s="329"/>
      <c r="X3273" s="325"/>
      <c r="Y3273" s="331"/>
      <c r="Z3273" s="331"/>
      <c r="AA3273" s="331"/>
      <c r="AB3273" s="267"/>
      <c r="AC3273" s="267"/>
      <c r="AD3273" s="238">
        <f>AD3272</f>
        <v>0</v>
      </c>
      <c r="AE3273" s="279" t="e">
        <f>VLOOKUP(AD3273,分类参数表!$I$2:$J$10,2,FALSE)</f>
        <v>#N/A</v>
      </c>
      <c r="AF3273" s="280"/>
      <c r="AG3273" s="266"/>
      <c r="AH3273" s="266"/>
      <c r="AI3273" s="266"/>
      <c r="AJ3273" s="266"/>
      <c r="AK3273" s="266"/>
      <c r="AL3273" s="266"/>
      <c r="AM3273" s="290"/>
      <c r="AN3273" s="291" t="e">
        <f t="shared" si="889"/>
        <v>#DIV/0!</v>
      </c>
      <c r="AO3273" s="297"/>
    </row>
    <row r="3274" spans="1:41" s="219" customFormat="1" ht="15" customHeight="1" x14ac:dyDescent="0.15">
      <c r="A3274" s="235"/>
      <c r="B3274" s="236">
        <f t="shared" si="890"/>
        <v>0</v>
      </c>
      <c r="C3274" s="237">
        <f t="shared" si="890"/>
        <v>0</v>
      </c>
      <c r="D3274" s="238">
        <f>D3273+1</f>
        <v>5</v>
      </c>
      <c r="E3274" s="238"/>
      <c r="F3274" s="239"/>
      <c r="G3274" s="238"/>
      <c r="H3274" s="238"/>
      <c r="I3274" s="238"/>
      <c r="J3274" s="238"/>
      <c r="K3274" s="238"/>
      <c r="L3274" s="238"/>
      <c r="M3274" s="238"/>
      <c r="N3274" s="238"/>
      <c r="O3274" s="256">
        <f t="shared" si="888"/>
        <v>0</v>
      </c>
      <c r="P3274" s="323"/>
      <c r="Q3274" s="266"/>
      <c r="R3274" s="331"/>
      <c r="S3274" s="347"/>
      <c r="T3274" s="323"/>
      <c r="U3274" s="325"/>
      <c r="V3274" s="327"/>
      <c r="W3274" s="329"/>
      <c r="X3274" s="325"/>
      <c r="Y3274" s="331"/>
      <c r="Z3274" s="331"/>
      <c r="AA3274" s="331"/>
      <c r="AB3274" s="267"/>
      <c r="AC3274" s="267"/>
      <c r="AD3274" s="238">
        <f>AD3273</f>
        <v>0</v>
      </c>
      <c r="AE3274" s="279" t="e">
        <f>VLOOKUP(AD3274,分类参数表!$I$2:$J$10,2,FALSE)</f>
        <v>#N/A</v>
      </c>
      <c r="AF3274" s="280"/>
      <c r="AG3274" s="266"/>
      <c r="AH3274" s="266"/>
      <c r="AI3274" s="266"/>
      <c r="AJ3274" s="266"/>
      <c r="AK3274" s="266"/>
      <c r="AL3274" s="266"/>
      <c r="AM3274" s="290"/>
      <c r="AN3274" s="291" t="e">
        <f t="shared" si="889"/>
        <v>#DIV/0!</v>
      </c>
      <c r="AO3274" s="297"/>
    </row>
    <row r="3275" spans="1:41" s="220" customFormat="1" ht="15" customHeight="1" x14ac:dyDescent="0.15">
      <c r="A3275" s="241"/>
      <c r="B3275" s="242"/>
      <c r="C3275" s="243"/>
      <c r="D3275" s="244">
        <v>1</v>
      </c>
      <c r="E3275" s="245"/>
      <c r="F3275" s="245"/>
      <c r="G3275" s="244"/>
      <c r="H3275" s="246"/>
      <c r="I3275" s="246"/>
      <c r="J3275" s="244"/>
      <c r="K3275" s="245"/>
      <c r="L3275" s="244"/>
      <c r="M3275" s="244"/>
      <c r="N3275" s="244"/>
      <c r="O3275" s="257">
        <f t="shared" si="888"/>
        <v>0</v>
      </c>
      <c r="P3275" s="332">
        <f>SUM(O3275:O3279)</f>
        <v>0</v>
      </c>
      <c r="Q3275" s="269"/>
      <c r="R3275" s="318">
        <f>SUMPRODUCT(Q3275:Q3279+0)</f>
        <v>0</v>
      </c>
      <c r="S3275" s="334" t="e">
        <f>R3275/P3275</f>
        <v>#DIV/0!</v>
      </c>
      <c r="T3275" s="332" t="e">
        <f>LOOKUP(S3275,{0.4,0.45,0.5,0.55,0.6,0.65,0.7,0.75,0.8,0.85,0.9,0.95,1},{0.1,0.175,0.25,0.325,0.4,0.475,0.55,0.625,0.7,0.775,0.85,0.925,1})</f>
        <v>#DIV/0!</v>
      </c>
      <c r="U3275" s="320"/>
      <c r="V3275" s="344"/>
      <c r="W3275" s="342"/>
      <c r="X3275" s="320"/>
      <c r="Y3275" s="318">
        <f>R3275-(V3275/10)-X3275</f>
        <v>0</v>
      </c>
      <c r="Z3275" s="318" t="e">
        <f>Y3275*T3275*AE3275</f>
        <v>#DIV/0!</v>
      </c>
      <c r="AA3275" s="318" t="e">
        <f>U3275-V3275+Z3275</f>
        <v>#DIV/0!</v>
      </c>
      <c r="AB3275" s="270"/>
      <c r="AC3275" s="270"/>
      <c r="AD3275" s="281"/>
      <c r="AE3275" s="282" t="e">
        <f>VLOOKUP(AD3275,分类参数表!$I$2:$J$10,2,FALSE)</f>
        <v>#N/A</v>
      </c>
      <c r="AF3275" s="283"/>
      <c r="AG3275" s="269"/>
      <c r="AH3275" s="269"/>
      <c r="AI3275" s="269"/>
      <c r="AJ3275" s="269"/>
      <c r="AK3275" s="269"/>
      <c r="AL3275" s="269"/>
      <c r="AM3275" s="292"/>
      <c r="AN3275" s="293" t="e">
        <f t="shared" si="889"/>
        <v>#DIV/0!</v>
      </c>
      <c r="AO3275" s="298"/>
    </row>
    <row r="3276" spans="1:41" s="221" customFormat="1" ht="15" customHeight="1" x14ac:dyDescent="0.15">
      <c r="A3276" s="247"/>
      <c r="B3276" s="248">
        <f t="shared" ref="B3276:C3279" si="891">B3275</f>
        <v>0</v>
      </c>
      <c r="C3276" s="249">
        <f t="shared" si="891"/>
        <v>0</v>
      </c>
      <c r="D3276" s="250">
        <f>D3275+1</f>
        <v>2</v>
      </c>
      <c r="E3276" s="250"/>
      <c r="F3276" s="251"/>
      <c r="G3276" s="250"/>
      <c r="H3276" s="252"/>
      <c r="I3276" s="252"/>
      <c r="J3276" s="250"/>
      <c r="K3276" s="250"/>
      <c r="L3276" s="250"/>
      <c r="M3276" s="250"/>
      <c r="N3276" s="250"/>
      <c r="O3276" s="258">
        <f t="shared" si="888"/>
        <v>0</v>
      </c>
      <c r="P3276" s="333"/>
      <c r="Q3276" s="271"/>
      <c r="R3276" s="319"/>
      <c r="S3276" s="335"/>
      <c r="T3276" s="333"/>
      <c r="U3276" s="321"/>
      <c r="V3276" s="345"/>
      <c r="W3276" s="343"/>
      <c r="X3276" s="321"/>
      <c r="Y3276" s="319"/>
      <c r="Z3276" s="319"/>
      <c r="AA3276" s="319"/>
      <c r="AB3276" s="272"/>
      <c r="AC3276" s="272"/>
      <c r="AD3276" s="250">
        <f>AD3275</f>
        <v>0</v>
      </c>
      <c r="AE3276" s="284" t="e">
        <f>VLOOKUP(AD3276,分类参数表!$I$2:$J$10,2,FALSE)</f>
        <v>#N/A</v>
      </c>
      <c r="AF3276" s="285"/>
      <c r="AG3276" s="271"/>
      <c r="AH3276" s="271"/>
      <c r="AI3276" s="271"/>
      <c r="AJ3276" s="271"/>
      <c r="AK3276" s="271"/>
      <c r="AL3276" s="271"/>
      <c r="AM3276" s="294"/>
      <c r="AN3276" s="295" t="e">
        <f t="shared" si="889"/>
        <v>#DIV/0!</v>
      </c>
      <c r="AO3276" s="299"/>
    </row>
    <row r="3277" spans="1:41" s="221" customFormat="1" ht="15" customHeight="1" x14ac:dyDescent="0.15">
      <c r="A3277" s="247"/>
      <c r="B3277" s="248">
        <f t="shared" si="891"/>
        <v>0</v>
      </c>
      <c r="C3277" s="249">
        <f t="shared" si="891"/>
        <v>0</v>
      </c>
      <c r="D3277" s="250">
        <f>D3276+1</f>
        <v>3</v>
      </c>
      <c r="E3277" s="250"/>
      <c r="F3277" s="251"/>
      <c r="G3277" s="250"/>
      <c r="H3277" s="252"/>
      <c r="I3277" s="252"/>
      <c r="J3277" s="250"/>
      <c r="K3277" s="250"/>
      <c r="L3277" s="250"/>
      <c r="M3277" s="250"/>
      <c r="N3277" s="250"/>
      <c r="O3277" s="258">
        <f t="shared" si="888"/>
        <v>0</v>
      </c>
      <c r="P3277" s="333"/>
      <c r="Q3277" s="271"/>
      <c r="R3277" s="319"/>
      <c r="S3277" s="335"/>
      <c r="T3277" s="333"/>
      <c r="U3277" s="321"/>
      <c r="V3277" s="345"/>
      <c r="W3277" s="343"/>
      <c r="X3277" s="321"/>
      <c r="Y3277" s="319"/>
      <c r="Z3277" s="319"/>
      <c r="AA3277" s="319"/>
      <c r="AB3277" s="273"/>
      <c r="AC3277" s="273"/>
      <c r="AD3277" s="250">
        <f>AD3276</f>
        <v>0</v>
      </c>
      <c r="AE3277" s="284" t="e">
        <f>VLOOKUP(AD3277,分类参数表!$I$2:$J$10,2,FALSE)</f>
        <v>#N/A</v>
      </c>
      <c r="AF3277" s="285"/>
      <c r="AG3277" s="271"/>
      <c r="AH3277" s="271"/>
      <c r="AI3277" s="271"/>
      <c r="AJ3277" s="271"/>
      <c r="AK3277" s="271"/>
      <c r="AL3277" s="271"/>
      <c r="AM3277" s="294"/>
      <c r="AN3277" s="295" t="e">
        <f t="shared" si="889"/>
        <v>#DIV/0!</v>
      </c>
      <c r="AO3277" s="299"/>
    </row>
    <row r="3278" spans="1:41" s="221" customFormat="1" ht="15" customHeight="1" x14ac:dyDescent="0.15">
      <c r="A3278" s="247"/>
      <c r="B3278" s="248">
        <f t="shared" si="891"/>
        <v>0</v>
      </c>
      <c r="C3278" s="249">
        <f t="shared" si="891"/>
        <v>0</v>
      </c>
      <c r="D3278" s="250">
        <f>D3277+1</f>
        <v>4</v>
      </c>
      <c r="E3278" s="250"/>
      <c r="F3278" s="251"/>
      <c r="G3278" s="250"/>
      <c r="H3278" s="250"/>
      <c r="I3278" s="250"/>
      <c r="J3278" s="250"/>
      <c r="K3278" s="250"/>
      <c r="L3278" s="250"/>
      <c r="M3278" s="250"/>
      <c r="N3278" s="250"/>
      <c r="O3278" s="258">
        <f t="shared" si="888"/>
        <v>0</v>
      </c>
      <c r="P3278" s="333"/>
      <c r="Q3278" s="271"/>
      <c r="R3278" s="319"/>
      <c r="S3278" s="335"/>
      <c r="T3278" s="333"/>
      <c r="U3278" s="321"/>
      <c r="V3278" s="345"/>
      <c r="W3278" s="343"/>
      <c r="X3278" s="321"/>
      <c r="Y3278" s="319"/>
      <c r="Z3278" s="319"/>
      <c r="AA3278" s="319"/>
      <c r="AB3278" s="272"/>
      <c r="AC3278" s="272"/>
      <c r="AD3278" s="250">
        <f>AD3277</f>
        <v>0</v>
      </c>
      <c r="AE3278" s="284" t="e">
        <f>VLOOKUP(AD3278,分类参数表!$I$2:$J$10,2,FALSE)</f>
        <v>#N/A</v>
      </c>
      <c r="AF3278" s="285"/>
      <c r="AG3278" s="271"/>
      <c r="AH3278" s="271"/>
      <c r="AI3278" s="271"/>
      <c r="AJ3278" s="271"/>
      <c r="AK3278" s="271"/>
      <c r="AL3278" s="271"/>
      <c r="AM3278" s="294"/>
      <c r="AN3278" s="295" t="e">
        <f t="shared" si="889"/>
        <v>#DIV/0!</v>
      </c>
      <c r="AO3278" s="299"/>
    </row>
    <row r="3279" spans="1:41" s="221" customFormat="1" ht="15" customHeight="1" x14ac:dyDescent="0.15">
      <c r="A3279" s="247"/>
      <c r="B3279" s="248">
        <f t="shared" si="891"/>
        <v>0</v>
      </c>
      <c r="C3279" s="249">
        <f t="shared" si="891"/>
        <v>0</v>
      </c>
      <c r="D3279" s="250">
        <f>D3278+1</f>
        <v>5</v>
      </c>
      <c r="E3279" s="250"/>
      <c r="F3279" s="251"/>
      <c r="G3279" s="250"/>
      <c r="H3279" s="250"/>
      <c r="I3279" s="250"/>
      <c r="J3279" s="250"/>
      <c r="K3279" s="250"/>
      <c r="L3279" s="250"/>
      <c r="M3279" s="250"/>
      <c r="N3279" s="250"/>
      <c r="O3279" s="258">
        <f t="shared" si="888"/>
        <v>0</v>
      </c>
      <c r="P3279" s="333"/>
      <c r="Q3279" s="271"/>
      <c r="R3279" s="319"/>
      <c r="S3279" s="335"/>
      <c r="T3279" s="333"/>
      <c r="U3279" s="321"/>
      <c r="V3279" s="345"/>
      <c r="W3279" s="343"/>
      <c r="X3279" s="321"/>
      <c r="Y3279" s="319"/>
      <c r="Z3279" s="319"/>
      <c r="AA3279" s="319"/>
      <c r="AB3279" s="272"/>
      <c r="AC3279" s="272"/>
      <c r="AD3279" s="250">
        <f>AD3278</f>
        <v>0</v>
      </c>
      <c r="AE3279" s="284" t="e">
        <f>VLOOKUP(AD3279,分类参数表!$I$2:$J$10,2,FALSE)</f>
        <v>#N/A</v>
      </c>
      <c r="AF3279" s="285"/>
      <c r="AG3279" s="271"/>
      <c r="AH3279" s="271"/>
      <c r="AI3279" s="271"/>
      <c r="AJ3279" s="271"/>
      <c r="AK3279" s="271"/>
      <c r="AL3279" s="271"/>
      <c r="AM3279" s="294"/>
      <c r="AN3279" s="295" t="e">
        <f t="shared" si="889"/>
        <v>#DIV/0!</v>
      </c>
      <c r="AO3279" s="299"/>
    </row>
    <row r="3280" spans="1:41" s="218" customFormat="1" ht="15" customHeight="1" x14ac:dyDescent="0.15">
      <c r="A3280" s="229"/>
      <c r="B3280" s="230"/>
      <c r="C3280" s="231"/>
      <c r="D3280" s="232">
        <v>1</v>
      </c>
      <c r="E3280" s="233"/>
      <c r="F3280" s="233"/>
      <c r="G3280" s="232"/>
      <c r="H3280" s="234"/>
      <c r="I3280" s="234"/>
      <c r="J3280" s="232"/>
      <c r="K3280" s="233"/>
      <c r="L3280" s="232"/>
      <c r="M3280" s="232"/>
      <c r="N3280" s="232"/>
      <c r="O3280" s="255">
        <f t="shared" si="888"/>
        <v>0</v>
      </c>
      <c r="P3280" s="322">
        <f>SUM(O3280:O3284)</f>
        <v>0</v>
      </c>
      <c r="Q3280" s="264"/>
      <c r="R3280" s="330">
        <f>SUMPRODUCT(Q3280:Q3284+0)</f>
        <v>0</v>
      </c>
      <c r="S3280" s="346" t="e">
        <f>R3280/P3280</f>
        <v>#DIV/0!</v>
      </c>
      <c r="T3280" s="322" t="e">
        <f>LOOKUP(S3280,{0.4,0.45,0.5,0.55,0.6,0.65,0.7,0.75,0.8,0.85,0.9,0.95,1},{0.1,0.175,0.25,0.325,0.4,0.475,0.55,0.625,0.7,0.775,0.85,0.925,1})</f>
        <v>#DIV/0!</v>
      </c>
      <c r="U3280" s="324"/>
      <c r="V3280" s="326"/>
      <c r="W3280" s="328"/>
      <c r="X3280" s="324"/>
      <c r="Y3280" s="330">
        <f>R3280-(V3280/10)-X3280</f>
        <v>0</v>
      </c>
      <c r="Z3280" s="330" t="e">
        <f>Y3280*T3280*AE3280</f>
        <v>#DIV/0!</v>
      </c>
      <c r="AA3280" s="330" t="e">
        <f>U3280-V3280+Z3280</f>
        <v>#DIV/0!</v>
      </c>
      <c r="AB3280" s="265"/>
      <c r="AC3280" s="265"/>
      <c r="AD3280" s="276"/>
      <c r="AE3280" s="277" t="e">
        <f>VLOOKUP(AD3280,分类参数表!$I$2:$J$10,2,FALSE)</f>
        <v>#N/A</v>
      </c>
      <c r="AF3280" s="278"/>
      <c r="AG3280" s="264"/>
      <c r="AH3280" s="264"/>
      <c r="AI3280" s="264"/>
      <c r="AJ3280" s="264"/>
      <c r="AK3280" s="264"/>
      <c r="AL3280" s="264"/>
      <c r="AM3280" s="288"/>
      <c r="AN3280" s="289" t="e">
        <f t="shared" si="889"/>
        <v>#DIV/0!</v>
      </c>
      <c r="AO3280" s="296"/>
    </row>
    <row r="3281" spans="1:41" s="219" customFormat="1" ht="15" customHeight="1" x14ac:dyDescent="0.15">
      <c r="A3281" s="235"/>
      <c r="B3281" s="236">
        <f t="shared" ref="B3281:C3284" si="892">B3280</f>
        <v>0</v>
      </c>
      <c r="C3281" s="237">
        <f t="shared" si="892"/>
        <v>0</v>
      </c>
      <c r="D3281" s="238">
        <f>D3280+1</f>
        <v>2</v>
      </c>
      <c r="E3281" s="238"/>
      <c r="F3281" s="239"/>
      <c r="G3281" s="238"/>
      <c r="H3281" s="240"/>
      <c r="I3281" s="240"/>
      <c r="J3281" s="238"/>
      <c r="K3281" s="238"/>
      <c r="L3281" s="238"/>
      <c r="M3281" s="238"/>
      <c r="N3281" s="238"/>
      <c r="O3281" s="256">
        <f t="shared" si="888"/>
        <v>0</v>
      </c>
      <c r="P3281" s="323"/>
      <c r="Q3281" s="266"/>
      <c r="R3281" s="331"/>
      <c r="S3281" s="347"/>
      <c r="T3281" s="323"/>
      <c r="U3281" s="325"/>
      <c r="V3281" s="327"/>
      <c r="W3281" s="329"/>
      <c r="X3281" s="325"/>
      <c r="Y3281" s="331"/>
      <c r="Z3281" s="331"/>
      <c r="AA3281" s="331"/>
      <c r="AB3281" s="267"/>
      <c r="AC3281" s="267"/>
      <c r="AD3281" s="238">
        <f>AD3280</f>
        <v>0</v>
      </c>
      <c r="AE3281" s="279" t="e">
        <f>VLOOKUP(AD3281,分类参数表!$I$2:$J$10,2,FALSE)</f>
        <v>#N/A</v>
      </c>
      <c r="AF3281" s="280"/>
      <c r="AG3281" s="266"/>
      <c r="AH3281" s="266"/>
      <c r="AI3281" s="266"/>
      <c r="AJ3281" s="266"/>
      <c r="AK3281" s="266"/>
      <c r="AL3281" s="266"/>
      <c r="AM3281" s="290"/>
      <c r="AN3281" s="291" t="e">
        <f t="shared" si="889"/>
        <v>#DIV/0!</v>
      </c>
      <c r="AO3281" s="297"/>
    </row>
    <row r="3282" spans="1:41" s="219" customFormat="1" ht="15" customHeight="1" x14ac:dyDescent="0.15">
      <c r="A3282" s="235"/>
      <c r="B3282" s="236">
        <f t="shared" si="892"/>
        <v>0</v>
      </c>
      <c r="C3282" s="237">
        <f t="shared" si="892"/>
        <v>0</v>
      </c>
      <c r="D3282" s="238">
        <f>D3281+1</f>
        <v>3</v>
      </c>
      <c r="E3282" s="238"/>
      <c r="F3282" s="239"/>
      <c r="G3282" s="238"/>
      <c r="H3282" s="240"/>
      <c r="I3282" s="240"/>
      <c r="J3282" s="238"/>
      <c r="K3282" s="238"/>
      <c r="L3282" s="238"/>
      <c r="M3282" s="238"/>
      <c r="N3282" s="238"/>
      <c r="O3282" s="256">
        <f t="shared" si="888"/>
        <v>0</v>
      </c>
      <c r="P3282" s="323"/>
      <c r="Q3282" s="266"/>
      <c r="R3282" s="331"/>
      <c r="S3282" s="347"/>
      <c r="T3282" s="323"/>
      <c r="U3282" s="325"/>
      <c r="V3282" s="327"/>
      <c r="W3282" s="329"/>
      <c r="X3282" s="325"/>
      <c r="Y3282" s="331"/>
      <c r="Z3282" s="331"/>
      <c r="AA3282" s="331"/>
      <c r="AB3282" s="268"/>
      <c r="AC3282" s="268"/>
      <c r="AD3282" s="238">
        <f>AD3281</f>
        <v>0</v>
      </c>
      <c r="AE3282" s="279" t="e">
        <f>VLOOKUP(AD3282,分类参数表!$I$2:$J$10,2,FALSE)</f>
        <v>#N/A</v>
      </c>
      <c r="AF3282" s="280"/>
      <c r="AG3282" s="266"/>
      <c r="AH3282" s="266"/>
      <c r="AI3282" s="266"/>
      <c r="AJ3282" s="266"/>
      <c r="AK3282" s="266"/>
      <c r="AL3282" s="266"/>
      <c r="AM3282" s="290"/>
      <c r="AN3282" s="291" t="e">
        <f t="shared" si="889"/>
        <v>#DIV/0!</v>
      </c>
      <c r="AO3282" s="297"/>
    </row>
    <row r="3283" spans="1:41" s="219" customFormat="1" ht="15" customHeight="1" x14ac:dyDescent="0.15">
      <c r="A3283" s="235"/>
      <c r="B3283" s="236">
        <f t="shared" si="892"/>
        <v>0</v>
      </c>
      <c r="C3283" s="237">
        <f t="shared" si="892"/>
        <v>0</v>
      </c>
      <c r="D3283" s="238">
        <f>D3282+1</f>
        <v>4</v>
      </c>
      <c r="E3283" s="238"/>
      <c r="F3283" s="239"/>
      <c r="G3283" s="238"/>
      <c r="H3283" s="238"/>
      <c r="I3283" s="238"/>
      <c r="J3283" s="238"/>
      <c r="K3283" s="238"/>
      <c r="L3283" s="238"/>
      <c r="M3283" s="238"/>
      <c r="N3283" s="238"/>
      <c r="O3283" s="256">
        <f t="shared" si="888"/>
        <v>0</v>
      </c>
      <c r="P3283" s="323"/>
      <c r="Q3283" s="266"/>
      <c r="R3283" s="331"/>
      <c r="S3283" s="347"/>
      <c r="T3283" s="323"/>
      <c r="U3283" s="325"/>
      <c r="V3283" s="327"/>
      <c r="W3283" s="329"/>
      <c r="X3283" s="325"/>
      <c r="Y3283" s="331"/>
      <c r="Z3283" s="331"/>
      <c r="AA3283" s="331"/>
      <c r="AB3283" s="267"/>
      <c r="AC3283" s="267"/>
      <c r="AD3283" s="238">
        <f>AD3282</f>
        <v>0</v>
      </c>
      <c r="AE3283" s="279" t="e">
        <f>VLOOKUP(AD3283,分类参数表!$I$2:$J$10,2,FALSE)</f>
        <v>#N/A</v>
      </c>
      <c r="AF3283" s="280"/>
      <c r="AG3283" s="266"/>
      <c r="AH3283" s="266"/>
      <c r="AI3283" s="266"/>
      <c r="AJ3283" s="266"/>
      <c r="AK3283" s="266"/>
      <c r="AL3283" s="266"/>
      <c r="AM3283" s="290"/>
      <c r="AN3283" s="291" t="e">
        <f t="shared" si="889"/>
        <v>#DIV/0!</v>
      </c>
      <c r="AO3283" s="297"/>
    </row>
    <row r="3284" spans="1:41" s="219" customFormat="1" ht="15" customHeight="1" x14ac:dyDescent="0.15">
      <c r="A3284" s="235"/>
      <c r="B3284" s="236">
        <f t="shared" si="892"/>
        <v>0</v>
      </c>
      <c r="C3284" s="237">
        <f t="shared" si="892"/>
        <v>0</v>
      </c>
      <c r="D3284" s="238">
        <f>D3283+1</f>
        <v>5</v>
      </c>
      <c r="E3284" s="238"/>
      <c r="F3284" s="239"/>
      <c r="G3284" s="238"/>
      <c r="H3284" s="238"/>
      <c r="I3284" s="238"/>
      <c r="J3284" s="238"/>
      <c r="K3284" s="238"/>
      <c r="L3284" s="238"/>
      <c r="M3284" s="238"/>
      <c r="N3284" s="238"/>
      <c r="O3284" s="256">
        <f t="shared" si="888"/>
        <v>0</v>
      </c>
      <c r="P3284" s="323"/>
      <c r="Q3284" s="266"/>
      <c r="R3284" s="331"/>
      <c r="S3284" s="347"/>
      <c r="T3284" s="323"/>
      <c r="U3284" s="325"/>
      <c r="V3284" s="327"/>
      <c r="W3284" s="329"/>
      <c r="X3284" s="325"/>
      <c r="Y3284" s="331"/>
      <c r="Z3284" s="331"/>
      <c r="AA3284" s="331"/>
      <c r="AB3284" s="267"/>
      <c r="AC3284" s="267"/>
      <c r="AD3284" s="238">
        <f>AD3283</f>
        <v>0</v>
      </c>
      <c r="AE3284" s="279" t="e">
        <f>VLOOKUP(AD3284,分类参数表!$I$2:$J$10,2,FALSE)</f>
        <v>#N/A</v>
      </c>
      <c r="AF3284" s="280"/>
      <c r="AG3284" s="266"/>
      <c r="AH3284" s="266"/>
      <c r="AI3284" s="266"/>
      <c r="AJ3284" s="266"/>
      <c r="AK3284" s="266"/>
      <c r="AL3284" s="266"/>
      <c r="AM3284" s="290"/>
      <c r="AN3284" s="291" t="e">
        <f t="shared" si="889"/>
        <v>#DIV/0!</v>
      </c>
      <c r="AO3284" s="297"/>
    </row>
    <row r="3285" spans="1:41" s="220" customFormat="1" ht="15" customHeight="1" x14ac:dyDescent="0.15">
      <c r="A3285" s="241"/>
      <c r="B3285" s="242"/>
      <c r="C3285" s="243"/>
      <c r="D3285" s="244">
        <v>1</v>
      </c>
      <c r="E3285" s="245"/>
      <c r="F3285" s="245"/>
      <c r="G3285" s="244"/>
      <c r="H3285" s="246"/>
      <c r="I3285" s="246"/>
      <c r="J3285" s="244"/>
      <c r="K3285" s="245"/>
      <c r="L3285" s="244"/>
      <c r="M3285" s="244"/>
      <c r="N3285" s="244"/>
      <c r="O3285" s="257">
        <f t="shared" si="888"/>
        <v>0</v>
      </c>
      <c r="P3285" s="332">
        <f>SUM(O3285:O3289)</f>
        <v>0</v>
      </c>
      <c r="Q3285" s="269"/>
      <c r="R3285" s="318">
        <f>SUMPRODUCT(Q3285:Q3289+0)</f>
        <v>0</v>
      </c>
      <c r="S3285" s="334" t="e">
        <f>R3285/P3285</f>
        <v>#DIV/0!</v>
      </c>
      <c r="T3285" s="332" t="e">
        <f>LOOKUP(S3285,{0.4,0.45,0.5,0.55,0.6,0.65,0.7,0.75,0.8,0.85,0.9,0.95,1},{0.1,0.175,0.25,0.325,0.4,0.475,0.55,0.625,0.7,0.775,0.85,0.925,1})</f>
        <v>#DIV/0!</v>
      </c>
      <c r="U3285" s="320"/>
      <c r="V3285" s="344"/>
      <c r="W3285" s="342"/>
      <c r="X3285" s="320"/>
      <c r="Y3285" s="318">
        <f>R3285-(V3285/10)-X3285</f>
        <v>0</v>
      </c>
      <c r="Z3285" s="318" t="e">
        <f>Y3285*T3285*AE3285</f>
        <v>#DIV/0!</v>
      </c>
      <c r="AA3285" s="318" t="e">
        <f>U3285-V3285+Z3285</f>
        <v>#DIV/0!</v>
      </c>
      <c r="AB3285" s="270"/>
      <c r="AC3285" s="270"/>
      <c r="AD3285" s="281"/>
      <c r="AE3285" s="282" t="e">
        <f>VLOOKUP(AD3285,分类参数表!$I$2:$J$10,2,FALSE)</f>
        <v>#N/A</v>
      </c>
      <c r="AF3285" s="283"/>
      <c r="AG3285" s="269"/>
      <c r="AH3285" s="269"/>
      <c r="AI3285" s="269"/>
      <c r="AJ3285" s="269"/>
      <c r="AK3285" s="269"/>
      <c r="AL3285" s="269"/>
      <c r="AM3285" s="292"/>
      <c r="AN3285" s="293" t="e">
        <f t="shared" si="889"/>
        <v>#DIV/0!</v>
      </c>
      <c r="AO3285" s="298"/>
    </row>
    <row r="3286" spans="1:41" s="221" customFormat="1" ht="15" customHeight="1" x14ac:dyDescent="0.15">
      <c r="A3286" s="247"/>
      <c r="B3286" s="248">
        <f t="shared" ref="B3286:C3289" si="893">B3285</f>
        <v>0</v>
      </c>
      <c r="C3286" s="249">
        <f t="shared" si="893"/>
        <v>0</v>
      </c>
      <c r="D3286" s="250">
        <f>D3285+1</f>
        <v>2</v>
      </c>
      <c r="E3286" s="250"/>
      <c r="F3286" s="251"/>
      <c r="G3286" s="250"/>
      <c r="H3286" s="252"/>
      <c r="I3286" s="252"/>
      <c r="J3286" s="250"/>
      <c r="K3286" s="250"/>
      <c r="L3286" s="250"/>
      <c r="M3286" s="250"/>
      <c r="N3286" s="250"/>
      <c r="O3286" s="258">
        <f t="shared" si="888"/>
        <v>0</v>
      </c>
      <c r="P3286" s="333"/>
      <c r="Q3286" s="271"/>
      <c r="R3286" s="319"/>
      <c r="S3286" s="335"/>
      <c r="T3286" s="333"/>
      <c r="U3286" s="321"/>
      <c r="V3286" s="345"/>
      <c r="W3286" s="343"/>
      <c r="X3286" s="321"/>
      <c r="Y3286" s="319"/>
      <c r="Z3286" s="319"/>
      <c r="AA3286" s="319"/>
      <c r="AB3286" s="272"/>
      <c r="AC3286" s="272"/>
      <c r="AD3286" s="250">
        <f>AD3285</f>
        <v>0</v>
      </c>
      <c r="AE3286" s="284" t="e">
        <f>VLOOKUP(AD3286,分类参数表!$I$2:$J$10,2,FALSE)</f>
        <v>#N/A</v>
      </c>
      <c r="AF3286" s="285"/>
      <c r="AG3286" s="271"/>
      <c r="AH3286" s="271"/>
      <c r="AI3286" s="271"/>
      <c r="AJ3286" s="271"/>
      <c r="AK3286" s="271"/>
      <c r="AL3286" s="271"/>
      <c r="AM3286" s="294"/>
      <c r="AN3286" s="295" t="e">
        <f t="shared" si="889"/>
        <v>#DIV/0!</v>
      </c>
      <c r="AO3286" s="299"/>
    </row>
    <row r="3287" spans="1:41" s="221" customFormat="1" ht="15" customHeight="1" x14ac:dyDescent="0.15">
      <c r="A3287" s="247"/>
      <c r="B3287" s="248">
        <f t="shared" si="893"/>
        <v>0</v>
      </c>
      <c r="C3287" s="249">
        <f t="shared" si="893"/>
        <v>0</v>
      </c>
      <c r="D3287" s="250">
        <f>D3286+1</f>
        <v>3</v>
      </c>
      <c r="E3287" s="250"/>
      <c r="F3287" s="251"/>
      <c r="G3287" s="250"/>
      <c r="H3287" s="252"/>
      <c r="I3287" s="252"/>
      <c r="J3287" s="250"/>
      <c r="K3287" s="250"/>
      <c r="L3287" s="250"/>
      <c r="M3287" s="250"/>
      <c r="N3287" s="250"/>
      <c r="O3287" s="258">
        <f t="shared" si="888"/>
        <v>0</v>
      </c>
      <c r="P3287" s="333"/>
      <c r="Q3287" s="271"/>
      <c r="R3287" s="319"/>
      <c r="S3287" s="335"/>
      <c r="T3287" s="333"/>
      <c r="U3287" s="321"/>
      <c r="V3287" s="345"/>
      <c r="W3287" s="343"/>
      <c r="X3287" s="321"/>
      <c r="Y3287" s="319"/>
      <c r="Z3287" s="319"/>
      <c r="AA3287" s="319"/>
      <c r="AB3287" s="273"/>
      <c r="AC3287" s="273"/>
      <c r="AD3287" s="250">
        <f>AD3286</f>
        <v>0</v>
      </c>
      <c r="AE3287" s="284" t="e">
        <f>VLOOKUP(AD3287,分类参数表!$I$2:$J$10,2,FALSE)</f>
        <v>#N/A</v>
      </c>
      <c r="AF3287" s="285"/>
      <c r="AG3287" s="271"/>
      <c r="AH3287" s="271"/>
      <c r="AI3287" s="271"/>
      <c r="AJ3287" s="271"/>
      <c r="AK3287" s="271"/>
      <c r="AL3287" s="271"/>
      <c r="AM3287" s="294"/>
      <c r="AN3287" s="295" t="e">
        <f t="shared" si="889"/>
        <v>#DIV/0!</v>
      </c>
      <c r="AO3287" s="299"/>
    </row>
    <row r="3288" spans="1:41" s="221" customFormat="1" ht="15" customHeight="1" x14ac:dyDescent="0.15">
      <c r="A3288" s="247"/>
      <c r="B3288" s="248">
        <f t="shared" si="893"/>
        <v>0</v>
      </c>
      <c r="C3288" s="249">
        <f t="shared" si="893"/>
        <v>0</v>
      </c>
      <c r="D3288" s="250">
        <f>D3287+1</f>
        <v>4</v>
      </c>
      <c r="E3288" s="250"/>
      <c r="F3288" s="251"/>
      <c r="G3288" s="250"/>
      <c r="H3288" s="250"/>
      <c r="I3288" s="250"/>
      <c r="J3288" s="250"/>
      <c r="K3288" s="250"/>
      <c r="L3288" s="250"/>
      <c r="M3288" s="250"/>
      <c r="N3288" s="250"/>
      <c r="O3288" s="258">
        <f t="shared" si="888"/>
        <v>0</v>
      </c>
      <c r="P3288" s="333"/>
      <c r="Q3288" s="271"/>
      <c r="R3288" s="319"/>
      <c r="S3288" s="335"/>
      <c r="T3288" s="333"/>
      <c r="U3288" s="321"/>
      <c r="V3288" s="345"/>
      <c r="W3288" s="343"/>
      <c r="X3288" s="321"/>
      <c r="Y3288" s="319"/>
      <c r="Z3288" s="319"/>
      <c r="AA3288" s="319"/>
      <c r="AB3288" s="272"/>
      <c r="AC3288" s="272"/>
      <c r="AD3288" s="250">
        <f>AD3287</f>
        <v>0</v>
      </c>
      <c r="AE3288" s="284" t="e">
        <f>VLOOKUP(AD3288,分类参数表!$I$2:$J$10,2,FALSE)</f>
        <v>#N/A</v>
      </c>
      <c r="AF3288" s="285"/>
      <c r="AG3288" s="271"/>
      <c r="AH3288" s="271"/>
      <c r="AI3288" s="271"/>
      <c r="AJ3288" s="271"/>
      <c r="AK3288" s="271"/>
      <c r="AL3288" s="271"/>
      <c r="AM3288" s="294"/>
      <c r="AN3288" s="295" t="e">
        <f t="shared" si="889"/>
        <v>#DIV/0!</v>
      </c>
      <c r="AO3288" s="299"/>
    </row>
    <row r="3289" spans="1:41" s="221" customFormat="1" ht="15" customHeight="1" x14ac:dyDescent="0.15">
      <c r="A3289" s="247"/>
      <c r="B3289" s="248">
        <f t="shared" si="893"/>
        <v>0</v>
      </c>
      <c r="C3289" s="249">
        <f t="shared" si="893"/>
        <v>0</v>
      </c>
      <c r="D3289" s="250">
        <f>D3288+1</f>
        <v>5</v>
      </c>
      <c r="E3289" s="250"/>
      <c r="F3289" s="251"/>
      <c r="G3289" s="250"/>
      <c r="H3289" s="250"/>
      <c r="I3289" s="250"/>
      <c r="J3289" s="250"/>
      <c r="K3289" s="250"/>
      <c r="L3289" s="250"/>
      <c r="M3289" s="250"/>
      <c r="N3289" s="250"/>
      <c r="O3289" s="258">
        <f t="shared" si="888"/>
        <v>0</v>
      </c>
      <c r="P3289" s="333"/>
      <c r="Q3289" s="271"/>
      <c r="R3289" s="319"/>
      <c r="S3289" s="335"/>
      <c r="T3289" s="333"/>
      <c r="U3289" s="321"/>
      <c r="V3289" s="345"/>
      <c r="W3289" s="343"/>
      <c r="X3289" s="321"/>
      <c r="Y3289" s="319"/>
      <c r="Z3289" s="319"/>
      <c r="AA3289" s="319"/>
      <c r="AB3289" s="272"/>
      <c r="AC3289" s="272"/>
      <c r="AD3289" s="250">
        <f>AD3288</f>
        <v>0</v>
      </c>
      <c r="AE3289" s="284" t="e">
        <f>VLOOKUP(AD3289,分类参数表!$I$2:$J$10,2,FALSE)</f>
        <v>#N/A</v>
      </c>
      <c r="AF3289" s="285"/>
      <c r="AG3289" s="271"/>
      <c r="AH3289" s="271"/>
      <c r="AI3289" s="271"/>
      <c r="AJ3289" s="271"/>
      <c r="AK3289" s="271"/>
      <c r="AL3289" s="271"/>
      <c r="AM3289" s="294"/>
      <c r="AN3289" s="295" t="e">
        <f t="shared" si="889"/>
        <v>#DIV/0!</v>
      </c>
      <c r="AO3289" s="299"/>
    </row>
    <row r="3290" spans="1:41" s="218" customFormat="1" ht="15" customHeight="1" x14ac:dyDescent="0.15">
      <c r="A3290" s="229"/>
      <c r="B3290" s="230"/>
      <c r="C3290" s="231"/>
      <c r="D3290" s="232">
        <v>1</v>
      </c>
      <c r="E3290" s="233"/>
      <c r="F3290" s="233"/>
      <c r="G3290" s="232"/>
      <c r="H3290" s="234"/>
      <c r="I3290" s="234"/>
      <c r="J3290" s="232"/>
      <c r="K3290" s="233"/>
      <c r="L3290" s="232"/>
      <c r="M3290" s="232"/>
      <c r="N3290" s="232"/>
      <c r="O3290" s="255">
        <f t="shared" si="888"/>
        <v>0</v>
      </c>
      <c r="P3290" s="322">
        <f>SUM(O3290:O3294)</f>
        <v>0</v>
      </c>
      <c r="Q3290" s="264"/>
      <c r="R3290" s="330">
        <f>SUMPRODUCT(Q3290:Q3294+0)</f>
        <v>0</v>
      </c>
      <c r="S3290" s="346" t="e">
        <f>R3290/P3290</f>
        <v>#DIV/0!</v>
      </c>
      <c r="T3290" s="322" t="e">
        <f>LOOKUP(S3290,{0.4,0.45,0.5,0.55,0.6,0.65,0.7,0.75,0.8,0.85,0.9,0.95,1},{0.1,0.175,0.25,0.325,0.4,0.475,0.55,0.625,0.7,0.775,0.85,0.925,1})</f>
        <v>#DIV/0!</v>
      </c>
      <c r="U3290" s="324"/>
      <c r="V3290" s="326"/>
      <c r="W3290" s="328"/>
      <c r="X3290" s="324"/>
      <c r="Y3290" s="330">
        <f>R3290-(V3290/10)-X3290</f>
        <v>0</v>
      </c>
      <c r="Z3290" s="330" t="e">
        <f>Y3290*T3290*AE3290</f>
        <v>#DIV/0!</v>
      </c>
      <c r="AA3290" s="330" t="e">
        <f>U3290-V3290+Z3290</f>
        <v>#DIV/0!</v>
      </c>
      <c r="AB3290" s="265"/>
      <c r="AC3290" s="265"/>
      <c r="AD3290" s="276"/>
      <c r="AE3290" s="277" t="e">
        <f>VLOOKUP(AD3290,分类参数表!$I$2:$J$10,2,FALSE)</f>
        <v>#N/A</v>
      </c>
      <c r="AF3290" s="278"/>
      <c r="AG3290" s="264"/>
      <c r="AH3290" s="264"/>
      <c r="AI3290" s="264"/>
      <c r="AJ3290" s="264"/>
      <c r="AK3290" s="264"/>
      <c r="AL3290" s="264"/>
      <c r="AM3290" s="288"/>
      <c r="AN3290" s="289" t="e">
        <f t="shared" si="889"/>
        <v>#DIV/0!</v>
      </c>
      <c r="AO3290" s="296"/>
    </row>
    <row r="3291" spans="1:41" s="219" customFormat="1" ht="15" customHeight="1" x14ac:dyDescent="0.15">
      <c r="A3291" s="235"/>
      <c r="B3291" s="236">
        <f t="shared" ref="B3291:C3294" si="894">B3290</f>
        <v>0</v>
      </c>
      <c r="C3291" s="237">
        <f t="shared" si="894"/>
        <v>0</v>
      </c>
      <c r="D3291" s="238">
        <f>D3290+1</f>
        <v>2</v>
      </c>
      <c r="E3291" s="238"/>
      <c r="F3291" s="239"/>
      <c r="G3291" s="238"/>
      <c r="H3291" s="240"/>
      <c r="I3291" s="240"/>
      <c r="J3291" s="238"/>
      <c r="K3291" s="238"/>
      <c r="L3291" s="238"/>
      <c r="M3291" s="238"/>
      <c r="N3291" s="238"/>
      <c r="O3291" s="256">
        <f t="shared" si="888"/>
        <v>0</v>
      </c>
      <c r="P3291" s="323"/>
      <c r="Q3291" s="266"/>
      <c r="R3291" s="331"/>
      <c r="S3291" s="347"/>
      <c r="T3291" s="323"/>
      <c r="U3291" s="325"/>
      <c r="V3291" s="327"/>
      <c r="W3291" s="329"/>
      <c r="X3291" s="325"/>
      <c r="Y3291" s="331"/>
      <c r="Z3291" s="331"/>
      <c r="AA3291" s="331"/>
      <c r="AB3291" s="267"/>
      <c r="AC3291" s="267"/>
      <c r="AD3291" s="238">
        <f>AD3290</f>
        <v>0</v>
      </c>
      <c r="AE3291" s="279" t="e">
        <f>VLOOKUP(AD3291,分类参数表!$I$2:$J$10,2,FALSE)</f>
        <v>#N/A</v>
      </c>
      <c r="AF3291" s="280"/>
      <c r="AG3291" s="266"/>
      <c r="AH3291" s="266"/>
      <c r="AI3291" s="266"/>
      <c r="AJ3291" s="266"/>
      <c r="AK3291" s="266"/>
      <c r="AL3291" s="266"/>
      <c r="AM3291" s="290"/>
      <c r="AN3291" s="291" t="e">
        <f t="shared" si="889"/>
        <v>#DIV/0!</v>
      </c>
      <c r="AO3291" s="297"/>
    </row>
    <row r="3292" spans="1:41" s="219" customFormat="1" ht="15" customHeight="1" x14ac:dyDescent="0.15">
      <c r="A3292" s="235"/>
      <c r="B3292" s="236">
        <f t="shared" si="894"/>
        <v>0</v>
      </c>
      <c r="C3292" s="237">
        <f t="shared" si="894"/>
        <v>0</v>
      </c>
      <c r="D3292" s="238">
        <f>D3291+1</f>
        <v>3</v>
      </c>
      <c r="E3292" s="238"/>
      <c r="F3292" s="239"/>
      <c r="G3292" s="238"/>
      <c r="H3292" s="240"/>
      <c r="I3292" s="240"/>
      <c r="J3292" s="238"/>
      <c r="K3292" s="238"/>
      <c r="L3292" s="238"/>
      <c r="M3292" s="238"/>
      <c r="N3292" s="238"/>
      <c r="O3292" s="256">
        <f t="shared" si="888"/>
        <v>0</v>
      </c>
      <c r="P3292" s="323"/>
      <c r="Q3292" s="266"/>
      <c r="R3292" s="331"/>
      <c r="S3292" s="347"/>
      <c r="T3292" s="323"/>
      <c r="U3292" s="325"/>
      <c r="V3292" s="327"/>
      <c r="W3292" s="329"/>
      <c r="X3292" s="325"/>
      <c r="Y3292" s="331"/>
      <c r="Z3292" s="331"/>
      <c r="AA3292" s="331"/>
      <c r="AB3292" s="268"/>
      <c r="AC3292" s="268"/>
      <c r="AD3292" s="238">
        <f>AD3291</f>
        <v>0</v>
      </c>
      <c r="AE3292" s="279" t="e">
        <f>VLOOKUP(AD3292,分类参数表!$I$2:$J$10,2,FALSE)</f>
        <v>#N/A</v>
      </c>
      <c r="AF3292" s="280"/>
      <c r="AG3292" s="266"/>
      <c r="AH3292" s="266"/>
      <c r="AI3292" s="266"/>
      <c r="AJ3292" s="266"/>
      <c r="AK3292" s="266"/>
      <c r="AL3292" s="266"/>
      <c r="AM3292" s="290"/>
      <c r="AN3292" s="291" t="e">
        <f t="shared" si="889"/>
        <v>#DIV/0!</v>
      </c>
      <c r="AO3292" s="297"/>
    </row>
    <row r="3293" spans="1:41" s="219" customFormat="1" ht="15" customHeight="1" x14ac:dyDescent="0.15">
      <c r="A3293" s="235"/>
      <c r="B3293" s="236">
        <f t="shared" si="894"/>
        <v>0</v>
      </c>
      <c r="C3293" s="237">
        <f t="shared" si="894"/>
        <v>0</v>
      </c>
      <c r="D3293" s="238">
        <f>D3292+1</f>
        <v>4</v>
      </c>
      <c r="E3293" s="238"/>
      <c r="F3293" s="239"/>
      <c r="G3293" s="238"/>
      <c r="H3293" s="238"/>
      <c r="I3293" s="238"/>
      <c r="J3293" s="238"/>
      <c r="K3293" s="238"/>
      <c r="L3293" s="238"/>
      <c r="M3293" s="238"/>
      <c r="N3293" s="238"/>
      <c r="O3293" s="256">
        <f t="shared" si="888"/>
        <v>0</v>
      </c>
      <c r="P3293" s="323"/>
      <c r="Q3293" s="266"/>
      <c r="R3293" s="331"/>
      <c r="S3293" s="347"/>
      <c r="T3293" s="323"/>
      <c r="U3293" s="325"/>
      <c r="V3293" s="327"/>
      <c r="W3293" s="329"/>
      <c r="X3293" s="325"/>
      <c r="Y3293" s="331"/>
      <c r="Z3293" s="331"/>
      <c r="AA3293" s="331"/>
      <c r="AB3293" s="267"/>
      <c r="AC3293" s="267"/>
      <c r="AD3293" s="238">
        <f>AD3292</f>
        <v>0</v>
      </c>
      <c r="AE3293" s="279" t="e">
        <f>VLOOKUP(AD3293,分类参数表!$I$2:$J$10,2,FALSE)</f>
        <v>#N/A</v>
      </c>
      <c r="AF3293" s="280"/>
      <c r="AG3293" s="266"/>
      <c r="AH3293" s="266"/>
      <c r="AI3293" s="266"/>
      <c r="AJ3293" s="266"/>
      <c r="AK3293" s="266"/>
      <c r="AL3293" s="266"/>
      <c r="AM3293" s="290"/>
      <c r="AN3293" s="291" t="e">
        <f t="shared" si="889"/>
        <v>#DIV/0!</v>
      </c>
      <c r="AO3293" s="297"/>
    </row>
    <row r="3294" spans="1:41" s="219" customFormat="1" ht="15" customHeight="1" x14ac:dyDescent="0.15">
      <c r="A3294" s="235"/>
      <c r="B3294" s="236">
        <f t="shared" si="894"/>
        <v>0</v>
      </c>
      <c r="C3294" s="237">
        <f t="shared" si="894"/>
        <v>0</v>
      </c>
      <c r="D3294" s="238">
        <f>D3293+1</f>
        <v>5</v>
      </c>
      <c r="E3294" s="238"/>
      <c r="F3294" s="239"/>
      <c r="G3294" s="238"/>
      <c r="H3294" s="238"/>
      <c r="I3294" s="238"/>
      <c r="J3294" s="238"/>
      <c r="K3294" s="238"/>
      <c r="L3294" s="238"/>
      <c r="M3294" s="238"/>
      <c r="N3294" s="238"/>
      <c r="O3294" s="256">
        <f t="shared" si="888"/>
        <v>0</v>
      </c>
      <c r="P3294" s="323"/>
      <c r="Q3294" s="266"/>
      <c r="R3294" s="331"/>
      <c r="S3294" s="347"/>
      <c r="T3294" s="323"/>
      <c r="U3294" s="325"/>
      <c r="V3294" s="327"/>
      <c r="W3294" s="329"/>
      <c r="X3294" s="325"/>
      <c r="Y3294" s="331"/>
      <c r="Z3294" s="331"/>
      <c r="AA3294" s="331"/>
      <c r="AB3294" s="267"/>
      <c r="AC3294" s="267"/>
      <c r="AD3294" s="238">
        <f>AD3293</f>
        <v>0</v>
      </c>
      <c r="AE3294" s="279" t="e">
        <f>VLOOKUP(AD3294,分类参数表!$I$2:$J$10,2,FALSE)</f>
        <v>#N/A</v>
      </c>
      <c r="AF3294" s="280"/>
      <c r="AG3294" s="266"/>
      <c r="AH3294" s="266"/>
      <c r="AI3294" s="266"/>
      <c r="AJ3294" s="266"/>
      <c r="AK3294" s="266"/>
      <c r="AL3294" s="266"/>
      <c r="AM3294" s="290"/>
      <c r="AN3294" s="291" t="e">
        <f t="shared" si="889"/>
        <v>#DIV/0!</v>
      </c>
      <c r="AO3294" s="297"/>
    </row>
    <row r="3295" spans="1:41" x14ac:dyDescent="0.15">
      <c r="A3295" s="253"/>
      <c r="B3295" s="38"/>
      <c r="C3295" s="37"/>
      <c r="D3295" s="38"/>
      <c r="E3295" s="38"/>
      <c r="F3295" s="38"/>
      <c r="G3295" s="38"/>
      <c r="H3295" s="38"/>
      <c r="I3295" s="38"/>
      <c r="J3295" s="38"/>
      <c r="K3295" s="38"/>
      <c r="L3295" s="38"/>
      <c r="M3295" s="38"/>
      <c r="N3295" s="38"/>
      <c r="O3295" s="38"/>
      <c r="P3295" s="38"/>
      <c r="Q3295" s="67"/>
      <c r="R3295" s="38"/>
      <c r="S3295" s="38"/>
      <c r="T3295" s="38"/>
      <c r="U3295" s="38"/>
      <c r="V3295" s="68"/>
      <c r="W3295" s="67"/>
      <c r="X3295" s="38"/>
      <c r="Y3295" s="68"/>
      <c r="Z3295" s="68"/>
      <c r="AA3295" s="68"/>
      <c r="AB3295" s="68"/>
      <c r="AC3295" s="68"/>
      <c r="AD3295" s="38"/>
      <c r="AE3295" s="286"/>
      <c r="AF3295" s="38"/>
      <c r="AG3295" s="38"/>
      <c r="AH3295" s="38"/>
      <c r="AI3295" s="38"/>
      <c r="AJ3295" s="38"/>
      <c r="AK3295" s="38"/>
      <c r="AL3295" s="38"/>
      <c r="AM3295" s="68"/>
      <c r="AN3295" s="90"/>
      <c r="AO3295" s="98"/>
    </row>
    <row r="3296" spans="1:41" s="218" customFormat="1" ht="15" customHeight="1" x14ac:dyDescent="0.15">
      <c r="A3296" s="229"/>
      <c r="B3296" s="230"/>
      <c r="C3296" s="231"/>
      <c r="D3296" s="232">
        <v>1</v>
      </c>
      <c r="E3296" s="233"/>
      <c r="F3296" s="233"/>
      <c r="G3296" s="232"/>
      <c r="H3296" s="234"/>
      <c r="I3296" s="234"/>
      <c r="J3296" s="232"/>
      <c r="K3296" s="233"/>
      <c r="L3296" s="232"/>
      <c r="M3296" s="232"/>
      <c r="N3296" s="232"/>
      <c r="O3296" s="255">
        <f t="shared" ref="O3296:O3320" si="895">N3296*M3296</f>
        <v>0</v>
      </c>
      <c r="P3296" s="322">
        <f>SUM(O3296:O3300)</f>
        <v>0</v>
      </c>
      <c r="Q3296" s="264"/>
      <c r="R3296" s="330">
        <f>SUMPRODUCT(Q3296:Q3300+0)</f>
        <v>0</v>
      </c>
      <c r="S3296" s="346" t="e">
        <f>R3296/P3296</f>
        <v>#DIV/0!</v>
      </c>
      <c r="T3296" s="322" t="e">
        <f>LOOKUP(S3296,{0.4,0.45,0.5,0.55,0.6,0.65,0.7,0.75,0.8,0.85,0.9,0.95,1},{0.1,0.175,0.25,0.325,0.4,0.475,0.55,0.625,0.7,0.775,0.85,0.925,1})</f>
        <v>#DIV/0!</v>
      </c>
      <c r="U3296" s="324"/>
      <c r="V3296" s="326"/>
      <c r="W3296" s="328"/>
      <c r="X3296" s="324"/>
      <c r="Y3296" s="330">
        <f>R3296-(V3296/10)-X3296</f>
        <v>0</v>
      </c>
      <c r="Z3296" s="330" t="e">
        <f>Y3296*T3296*AE3296</f>
        <v>#DIV/0!</v>
      </c>
      <c r="AA3296" s="330" t="e">
        <f>U3296-V3296+Z3296</f>
        <v>#DIV/0!</v>
      </c>
      <c r="AB3296" s="265"/>
      <c r="AC3296" s="265"/>
      <c r="AD3296" s="276"/>
      <c r="AE3296" s="277" t="e">
        <f>VLOOKUP(AD3296,分类参数表!$I$2:$J$10,2,FALSE)</f>
        <v>#N/A</v>
      </c>
      <c r="AF3296" s="278"/>
      <c r="AG3296" s="264"/>
      <c r="AH3296" s="264"/>
      <c r="AI3296" s="264"/>
      <c r="AJ3296" s="264"/>
      <c r="AK3296" s="264"/>
      <c r="AL3296" s="264"/>
      <c r="AM3296" s="288"/>
      <c r="AN3296" s="289" t="e">
        <f t="shared" ref="AN3296:AN3320" si="896">(Q3296-AM3296)/M3296/N3296</f>
        <v>#DIV/0!</v>
      </c>
      <c r="AO3296" s="296"/>
    </row>
    <row r="3297" spans="1:41" s="219" customFormat="1" ht="15" customHeight="1" x14ac:dyDescent="0.15">
      <c r="A3297" s="235"/>
      <c r="B3297" s="236">
        <f t="shared" ref="B3297:C3300" si="897">B3296</f>
        <v>0</v>
      </c>
      <c r="C3297" s="237">
        <f t="shared" si="897"/>
        <v>0</v>
      </c>
      <c r="D3297" s="238">
        <f>D3296+1</f>
        <v>2</v>
      </c>
      <c r="E3297" s="238"/>
      <c r="F3297" s="239"/>
      <c r="G3297" s="238"/>
      <c r="H3297" s="240"/>
      <c r="I3297" s="240"/>
      <c r="J3297" s="238"/>
      <c r="K3297" s="238"/>
      <c r="L3297" s="238"/>
      <c r="M3297" s="238"/>
      <c r="N3297" s="238"/>
      <c r="O3297" s="256">
        <f t="shared" si="895"/>
        <v>0</v>
      </c>
      <c r="P3297" s="323"/>
      <c r="Q3297" s="266"/>
      <c r="R3297" s="331"/>
      <c r="S3297" s="347"/>
      <c r="T3297" s="323"/>
      <c r="U3297" s="325"/>
      <c r="V3297" s="327"/>
      <c r="W3297" s="329"/>
      <c r="X3297" s="325"/>
      <c r="Y3297" s="331"/>
      <c r="Z3297" s="331"/>
      <c r="AA3297" s="331"/>
      <c r="AB3297" s="267"/>
      <c r="AC3297" s="267"/>
      <c r="AD3297" s="238">
        <f>AD3296</f>
        <v>0</v>
      </c>
      <c r="AE3297" s="279" t="e">
        <f>VLOOKUP(AD3297,分类参数表!$I$2:$J$10,2,FALSE)</f>
        <v>#N/A</v>
      </c>
      <c r="AF3297" s="280"/>
      <c r="AG3297" s="266"/>
      <c r="AH3297" s="266"/>
      <c r="AI3297" s="266"/>
      <c r="AJ3297" s="266"/>
      <c r="AK3297" s="266"/>
      <c r="AL3297" s="266"/>
      <c r="AM3297" s="290"/>
      <c r="AN3297" s="291" t="e">
        <f t="shared" si="896"/>
        <v>#DIV/0!</v>
      </c>
      <c r="AO3297" s="297"/>
    </row>
    <row r="3298" spans="1:41" s="219" customFormat="1" ht="15" customHeight="1" x14ac:dyDescent="0.15">
      <c r="A3298" s="235"/>
      <c r="B3298" s="236">
        <f t="shared" si="897"/>
        <v>0</v>
      </c>
      <c r="C3298" s="237">
        <f t="shared" si="897"/>
        <v>0</v>
      </c>
      <c r="D3298" s="238">
        <f>D3297+1</f>
        <v>3</v>
      </c>
      <c r="E3298" s="238"/>
      <c r="F3298" s="239"/>
      <c r="G3298" s="238"/>
      <c r="H3298" s="240"/>
      <c r="I3298" s="240"/>
      <c r="J3298" s="238"/>
      <c r="K3298" s="238"/>
      <c r="L3298" s="238"/>
      <c r="M3298" s="238"/>
      <c r="N3298" s="238"/>
      <c r="O3298" s="256">
        <f t="shared" si="895"/>
        <v>0</v>
      </c>
      <c r="P3298" s="323"/>
      <c r="Q3298" s="266"/>
      <c r="R3298" s="331"/>
      <c r="S3298" s="347"/>
      <c r="T3298" s="323"/>
      <c r="U3298" s="325"/>
      <c r="V3298" s="327"/>
      <c r="W3298" s="329"/>
      <c r="X3298" s="325"/>
      <c r="Y3298" s="331"/>
      <c r="Z3298" s="331"/>
      <c r="AA3298" s="331"/>
      <c r="AB3298" s="268"/>
      <c r="AC3298" s="268"/>
      <c r="AD3298" s="238">
        <f>AD3297</f>
        <v>0</v>
      </c>
      <c r="AE3298" s="279" t="e">
        <f>VLOOKUP(AD3298,分类参数表!$I$2:$J$10,2,FALSE)</f>
        <v>#N/A</v>
      </c>
      <c r="AF3298" s="280"/>
      <c r="AG3298" s="266"/>
      <c r="AH3298" s="266"/>
      <c r="AI3298" s="266"/>
      <c r="AJ3298" s="266"/>
      <c r="AK3298" s="266"/>
      <c r="AL3298" s="266"/>
      <c r="AM3298" s="290"/>
      <c r="AN3298" s="291" t="e">
        <f t="shared" si="896"/>
        <v>#DIV/0!</v>
      </c>
      <c r="AO3298" s="297"/>
    </row>
    <row r="3299" spans="1:41" s="219" customFormat="1" ht="15" customHeight="1" x14ac:dyDescent="0.15">
      <c r="A3299" s="235"/>
      <c r="B3299" s="236">
        <f t="shared" si="897"/>
        <v>0</v>
      </c>
      <c r="C3299" s="237">
        <f t="shared" si="897"/>
        <v>0</v>
      </c>
      <c r="D3299" s="238">
        <f>D3298+1</f>
        <v>4</v>
      </c>
      <c r="E3299" s="238"/>
      <c r="F3299" s="239"/>
      <c r="G3299" s="238"/>
      <c r="H3299" s="238"/>
      <c r="I3299" s="238"/>
      <c r="J3299" s="238"/>
      <c r="K3299" s="238"/>
      <c r="L3299" s="238"/>
      <c r="M3299" s="238"/>
      <c r="N3299" s="238"/>
      <c r="O3299" s="256">
        <f t="shared" si="895"/>
        <v>0</v>
      </c>
      <c r="P3299" s="323"/>
      <c r="Q3299" s="266"/>
      <c r="R3299" s="331"/>
      <c r="S3299" s="347"/>
      <c r="T3299" s="323"/>
      <c r="U3299" s="325"/>
      <c r="V3299" s="327"/>
      <c r="W3299" s="329"/>
      <c r="X3299" s="325"/>
      <c r="Y3299" s="331"/>
      <c r="Z3299" s="331"/>
      <c r="AA3299" s="331"/>
      <c r="AB3299" s="267"/>
      <c r="AC3299" s="267"/>
      <c r="AD3299" s="238">
        <f>AD3298</f>
        <v>0</v>
      </c>
      <c r="AE3299" s="279" t="e">
        <f>VLOOKUP(AD3299,分类参数表!$I$2:$J$10,2,FALSE)</f>
        <v>#N/A</v>
      </c>
      <c r="AF3299" s="280"/>
      <c r="AG3299" s="266"/>
      <c r="AH3299" s="266"/>
      <c r="AI3299" s="266"/>
      <c r="AJ3299" s="266"/>
      <c r="AK3299" s="266"/>
      <c r="AL3299" s="266"/>
      <c r="AM3299" s="290"/>
      <c r="AN3299" s="291" t="e">
        <f t="shared" si="896"/>
        <v>#DIV/0!</v>
      </c>
      <c r="AO3299" s="297"/>
    </row>
    <row r="3300" spans="1:41" s="219" customFormat="1" ht="15" customHeight="1" x14ac:dyDescent="0.15">
      <c r="A3300" s="235"/>
      <c r="B3300" s="236">
        <f t="shared" si="897"/>
        <v>0</v>
      </c>
      <c r="C3300" s="237">
        <f t="shared" si="897"/>
        <v>0</v>
      </c>
      <c r="D3300" s="238">
        <f>D3299+1</f>
        <v>5</v>
      </c>
      <c r="E3300" s="238"/>
      <c r="F3300" s="239"/>
      <c r="G3300" s="238"/>
      <c r="H3300" s="238"/>
      <c r="I3300" s="238"/>
      <c r="J3300" s="238"/>
      <c r="K3300" s="238"/>
      <c r="L3300" s="238"/>
      <c r="M3300" s="238"/>
      <c r="N3300" s="238"/>
      <c r="O3300" s="256">
        <f t="shared" si="895"/>
        <v>0</v>
      </c>
      <c r="P3300" s="323"/>
      <c r="Q3300" s="266"/>
      <c r="R3300" s="331"/>
      <c r="S3300" s="347"/>
      <c r="T3300" s="323"/>
      <c r="U3300" s="325"/>
      <c r="V3300" s="327"/>
      <c r="W3300" s="329"/>
      <c r="X3300" s="325"/>
      <c r="Y3300" s="331"/>
      <c r="Z3300" s="331"/>
      <c r="AA3300" s="331"/>
      <c r="AB3300" s="267"/>
      <c r="AC3300" s="267"/>
      <c r="AD3300" s="238">
        <f>AD3299</f>
        <v>0</v>
      </c>
      <c r="AE3300" s="279" t="e">
        <f>VLOOKUP(AD3300,分类参数表!$I$2:$J$10,2,FALSE)</f>
        <v>#N/A</v>
      </c>
      <c r="AF3300" s="280"/>
      <c r="AG3300" s="266"/>
      <c r="AH3300" s="266"/>
      <c r="AI3300" s="266"/>
      <c r="AJ3300" s="266"/>
      <c r="AK3300" s="266"/>
      <c r="AL3300" s="266"/>
      <c r="AM3300" s="290"/>
      <c r="AN3300" s="291" t="e">
        <f t="shared" si="896"/>
        <v>#DIV/0!</v>
      </c>
      <c r="AO3300" s="297"/>
    </row>
    <row r="3301" spans="1:41" s="220" customFormat="1" ht="15" customHeight="1" x14ac:dyDescent="0.15">
      <c r="A3301" s="241"/>
      <c r="B3301" s="242"/>
      <c r="C3301" s="243"/>
      <c r="D3301" s="244">
        <v>1</v>
      </c>
      <c r="E3301" s="245"/>
      <c r="F3301" s="245"/>
      <c r="G3301" s="244"/>
      <c r="H3301" s="246"/>
      <c r="I3301" s="246"/>
      <c r="J3301" s="244"/>
      <c r="K3301" s="245"/>
      <c r="L3301" s="244"/>
      <c r="M3301" s="244"/>
      <c r="N3301" s="244"/>
      <c r="O3301" s="257">
        <f t="shared" si="895"/>
        <v>0</v>
      </c>
      <c r="P3301" s="332">
        <f>SUM(O3301:O3305)</f>
        <v>0</v>
      </c>
      <c r="Q3301" s="269"/>
      <c r="R3301" s="318">
        <f>SUMPRODUCT(Q3301:Q3305+0)</f>
        <v>0</v>
      </c>
      <c r="S3301" s="334" t="e">
        <f>R3301/P3301</f>
        <v>#DIV/0!</v>
      </c>
      <c r="T3301" s="332" t="e">
        <f>LOOKUP(S3301,{0.4,0.45,0.5,0.55,0.6,0.65,0.7,0.75,0.8,0.85,0.9,0.95,1},{0.1,0.175,0.25,0.325,0.4,0.475,0.55,0.625,0.7,0.775,0.85,0.925,1})</f>
        <v>#DIV/0!</v>
      </c>
      <c r="U3301" s="320"/>
      <c r="V3301" s="344"/>
      <c r="W3301" s="342"/>
      <c r="X3301" s="320"/>
      <c r="Y3301" s="318">
        <f>R3301-(V3301/10)-X3301</f>
        <v>0</v>
      </c>
      <c r="Z3301" s="318" t="e">
        <f>Y3301*T3301*AE3301</f>
        <v>#DIV/0!</v>
      </c>
      <c r="AA3301" s="318" t="e">
        <f>U3301-V3301+Z3301</f>
        <v>#DIV/0!</v>
      </c>
      <c r="AB3301" s="270"/>
      <c r="AC3301" s="270"/>
      <c r="AD3301" s="281"/>
      <c r="AE3301" s="282" t="e">
        <f>VLOOKUP(AD3301,分类参数表!$I$2:$J$10,2,FALSE)</f>
        <v>#N/A</v>
      </c>
      <c r="AF3301" s="283"/>
      <c r="AG3301" s="269"/>
      <c r="AH3301" s="269"/>
      <c r="AI3301" s="269"/>
      <c r="AJ3301" s="269"/>
      <c r="AK3301" s="269"/>
      <c r="AL3301" s="269"/>
      <c r="AM3301" s="292"/>
      <c r="AN3301" s="293" t="e">
        <f t="shared" si="896"/>
        <v>#DIV/0!</v>
      </c>
      <c r="AO3301" s="298"/>
    </row>
    <row r="3302" spans="1:41" s="221" customFormat="1" ht="15" customHeight="1" x14ac:dyDescent="0.15">
      <c r="A3302" s="247"/>
      <c r="B3302" s="248">
        <f t="shared" ref="B3302:C3305" si="898">B3301</f>
        <v>0</v>
      </c>
      <c r="C3302" s="249">
        <f t="shared" si="898"/>
        <v>0</v>
      </c>
      <c r="D3302" s="250">
        <f>D3301+1</f>
        <v>2</v>
      </c>
      <c r="E3302" s="250"/>
      <c r="F3302" s="251"/>
      <c r="G3302" s="250"/>
      <c r="H3302" s="252"/>
      <c r="I3302" s="252"/>
      <c r="J3302" s="250"/>
      <c r="K3302" s="250"/>
      <c r="L3302" s="250"/>
      <c r="M3302" s="250"/>
      <c r="N3302" s="250"/>
      <c r="O3302" s="258">
        <f t="shared" si="895"/>
        <v>0</v>
      </c>
      <c r="P3302" s="333"/>
      <c r="Q3302" s="271"/>
      <c r="R3302" s="319"/>
      <c r="S3302" s="335"/>
      <c r="T3302" s="333"/>
      <c r="U3302" s="321"/>
      <c r="V3302" s="345"/>
      <c r="W3302" s="343"/>
      <c r="X3302" s="321"/>
      <c r="Y3302" s="319"/>
      <c r="Z3302" s="319"/>
      <c r="AA3302" s="319"/>
      <c r="AB3302" s="272"/>
      <c r="AC3302" s="272"/>
      <c r="AD3302" s="250">
        <f>AD3301</f>
        <v>0</v>
      </c>
      <c r="AE3302" s="284" t="e">
        <f>VLOOKUP(AD3302,分类参数表!$I$2:$J$10,2,FALSE)</f>
        <v>#N/A</v>
      </c>
      <c r="AF3302" s="285"/>
      <c r="AG3302" s="271"/>
      <c r="AH3302" s="271"/>
      <c r="AI3302" s="271"/>
      <c r="AJ3302" s="271"/>
      <c r="AK3302" s="271"/>
      <c r="AL3302" s="271"/>
      <c r="AM3302" s="294"/>
      <c r="AN3302" s="295" t="e">
        <f t="shared" si="896"/>
        <v>#DIV/0!</v>
      </c>
      <c r="AO3302" s="299"/>
    </row>
    <row r="3303" spans="1:41" s="221" customFormat="1" ht="15" customHeight="1" x14ac:dyDescent="0.15">
      <c r="A3303" s="247"/>
      <c r="B3303" s="248">
        <f t="shared" si="898"/>
        <v>0</v>
      </c>
      <c r="C3303" s="249">
        <f t="shared" si="898"/>
        <v>0</v>
      </c>
      <c r="D3303" s="250">
        <f>D3302+1</f>
        <v>3</v>
      </c>
      <c r="E3303" s="250"/>
      <c r="F3303" s="251"/>
      <c r="G3303" s="250"/>
      <c r="H3303" s="252"/>
      <c r="I3303" s="252"/>
      <c r="J3303" s="250"/>
      <c r="K3303" s="250"/>
      <c r="L3303" s="250"/>
      <c r="M3303" s="250"/>
      <c r="N3303" s="250"/>
      <c r="O3303" s="258">
        <f t="shared" si="895"/>
        <v>0</v>
      </c>
      <c r="P3303" s="333"/>
      <c r="Q3303" s="271"/>
      <c r="R3303" s="319"/>
      <c r="S3303" s="335"/>
      <c r="T3303" s="333"/>
      <c r="U3303" s="321"/>
      <c r="V3303" s="345"/>
      <c r="W3303" s="343"/>
      <c r="X3303" s="321"/>
      <c r="Y3303" s="319"/>
      <c r="Z3303" s="319"/>
      <c r="AA3303" s="319"/>
      <c r="AB3303" s="273"/>
      <c r="AC3303" s="273"/>
      <c r="AD3303" s="250">
        <f>AD3302</f>
        <v>0</v>
      </c>
      <c r="AE3303" s="284" t="e">
        <f>VLOOKUP(AD3303,分类参数表!$I$2:$J$10,2,FALSE)</f>
        <v>#N/A</v>
      </c>
      <c r="AF3303" s="285"/>
      <c r="AG3303" s="271"/>
      <c r="AH3303" s="271"/>
      <c r="AI3303" s="271"/>
      <c r="AJ3303" s="271"/>
      <c r="AK3303" s="271"/>
      <c r="AL3303" s="271"/>
      <c r="AM3303" s="294"/>
      <c r="AN3303" s="295" t="e">
        <f t="shared" si="896"/>
        <v>#DIV/0!</v>
      </c>
      <c r="AO3303" s="299"/>
    </row>
    <row r="3304" spans="1:41" s="221" customFormat="1" ht="15" customHeight="1" x14ac:dyDescent="0.15">
      <c r="A3304" s="247"/>
      <c r="B3304" s="248">
        <f t="shared" si="898"/>
        <v>0</v>
      </c>
      <c r="C3304" s="249">
        <f t="shared" si="898"/>
        <v>0</v>
      </c>
      <c r="D3304" s="250">
        <f>D3303+1</f>
        <v>4</v>
      </c>
      <c r="E3304" s="250"/>
      <c r="F3304" s="251"/>
      <c r="G3304" s="250"/>
      <c r="H3304" s="250"/>
      <c r="I3304" s="250"/>
      <c r="J3304" s="250"/>
      <c r="K3304" s="250"/>
      <c r="L3304" s="250"/>
      <c r="M3304" s="250"/>
      <c r="N3304" s="250"/>
      <c r="O3304" s="258">
        <f t="shared" si="895"/>
        <v>0</v>
      </c>
      <c r="P3304" s="333"/>
      <c r="Q3304" s="271"/>
      <c r="R3304" s="319"/>
      <c r="S3304" s="335"/>
      <c r="T3304" s="333"/>
      <c r="U3304" s="321"/>
      <c r="V3304" s="345"/>
      <c r="W3304" s="343"/>
      <c r="X3304" s="321"/>
      <c r="Y3304" s="319"/>
      <c r="Z3304" s="319"/>
      <c r="AA3304" s="319"/>
      <c r="AB3304" s="272"/>
      <c r="AC3304" s="272"/>
      <c r="AD3304" s="250">
        <f>AD3303</f>
        <v>0</v>
      </c>
      <c r="AE3304" s="284" t="e">
        <f>VLOOKUP(AD3304,分类参数表!$I$2:$J$10,2,FALSE)</f>
        <v>#N/A</v>
      </c>
      <c r="AF3304" s="285"/>
      <c r="AG3304" s="271"/>
      <c r="AH3304" s="271"/>
      <c r="AI3304" s="271"/>
      <c r="AJ3304" s="271"/>
      <c r="AK3304" s="271"/>
      <c r="AL3304" s="271"/>
      <c r="AM3304" s="294"/>
      <c r="AN3304" s="295" t="e">
        <f t="shared" si="896"/>
        <v>#DIV/0!</v>
      </c>
      <c r="AO3304" s="299"/>
    </row>
    <row r="3305" spans="1:41" s="221" customFormat="1" ht="15" customHeight="1" x14ac:dyDescent="0.15">
      <c r="A3305" s="247"/>
      <c r="B3305" s="248">
        <f t="shared" si="898"/>
        <v>0</v>
      </c>
      <c r="C3305" s="249">
        <f t="shared" si="898"/>
        <v>0</v>
      </c>
      <c r="D3305" s="250">
        <f>D3304+1</f>
        <v>5</v>
      </c>
      <c r="E3305" s="250"/>
      <c r="F3305" s="251"/>
      <c r="G3305" s="250"/>
      <c r="H3305" s="250"/>
      <c r="I3305" s="250"/>
      <c r="J3305" s="250"/>
      <c r="K3305" s="250"/>
      <c r="L3305" s="250"/>
      <c r="M3305" s="250"/>
      <c r="N3305" s="250"/>
      <c r="O3305" s="258">
        <f t="shared" si="895"/>
        <v>0</v>
      </c>
      <c r="P3305" s="333"/>
      <c r="Q3305" s="271"/>
      <c r="R3305" s="319"/>
      <c r="S3305" s="335"/>
      <c r="T3305" s="333"/>
      <c r="U3305" s="321"/>
      <c r="V3305" s="345"/>
      <c r="W3305" s="343"/>
      <c r="X3305" s="321"/>
      <c r="Y3305" s="319"/>
      <c r="Z3305" s="319"/>
      <c r="AA3305" s="319"/>
      <c r="AB3305" s="272"/>
      <c r="AC3305" s="272"/>
      <c r="AD3305" s="250">
        <f>AD3304</f>
        <v>0</v>
      </c>
      <c r="AE3305" s="284" t="e">
        <f>VLOOKUP(AD3305,分类参数表!$I$2:$J$10,2,FALSE)</f>
        <v>#N/A</v>
      </c>
      <c r="AF3305" s="285"/>
      <c r="AG3305" s="271"/>
      <c r="AH3305" s="271"/>
      <c r="AI3305" s="271"/>
      <c r="AJ3305" s="271"/>
      <c r="AK3305" s="271"/>
      <c r="AL3305" s="271"/>
      <c r="AM3305" s="294"/>
      <c r="AN3305" s="295" t="e">
        <f t="shared" si="896"/>
        <v>#DIV/0!</v>
      </c>
      <c r="AO3305" s="299"/>
    </row>
    <row r="3306" spans="1:41" s="218" customFormat="1" ht="15" customHeight="1" x14ac:dyDescent="0.15">
      <c r="A3306" s="229"/>
      <c r="B3306" s="230"/>
      <c r="C3306" s="231"/>
      <c r="D3306" s="232">
        <v>1</v>
      </c>
      <c r="E3306" s="233"/>
      <c r="F3306" s="233"/>
      <c r="G3306" s="232"/>
      <c r="H3306" s="234"/>
      <c r="I3306" s="234"/>
      <c r="J3306" s="232"/>
      <c r="K3306" s="233"/>
      <c r="L3306" s="232"/>
      <c r="M3306" s="232"/>
      <c r="N3306" s="232"/>
      <c r="O3306" s="255">
        <f t="shared" si="895"/>
        <v>0</v>
      </c>
      <c r="P3306" s="322">
        <f>SUM(O3306:O3310)</f>
        <v>0</v>
      </c>
      <c r="Q3306" s="264"/>
      <c r="R3306" s="330">
        <f>SUMPRODUCT(Q3306:Q3310+0)</f>
        <v>0</v>
      </c>
      <c r="S3306" s="346" t="e">
        <f>R3306/P3306</f>
        <v>#DIV/0!</v>
      </c>
      <c r="T3306" s="322" t="e">
        <f>LOOKUP(S3306,{0.4,0.45,0.5,0.55,0.6,0.65,0.7,0.75,0.8,0.85,0.9,0.95,1},{0.1,0.175,0.25,0.325,0.4,0.475,0.55,0.625,0.7,0.775,0.85,0.925,1})</f>
        <v>#DIV/0!</v>
      </c>
      <c r="U3306" s="324"/>
      <c r="V3306" s="326"/>
      <c r="W3306" s="328"/>
      <c r="X3306" s="324"/>
      <c r="Y3306" s="330">
        <f>R3306-(V3306/10)-X3306</f>
        <v>0</v>
      </c>
      <c r="Z3306" s="330" t="e">
        <f>Y3306*T3306*AE3306</f>
        <v>#DIV/0!</v>
      </c>
      <c r="AA3306" s="330" t="e">
        <f>U3306-V3306+Z3306</f>
        <v>#DIV/0!</v>
      </c>
      <c r="AB3306" s="265"/>
      <c r="AC3306" s="265"/>
      <c r="AD3306" s="276"/>
      <c r="AE3306" s="277" t="e">
        <f>VLOOKUP(AD3306,分类参数表!$I$2:$J$10,2,FALSE)</f>
        <v>#N/A</v>
      </c>
      <c r="AF3306" s="278"/>
      <c r="AG3306" s="264"/>
      <c r="AH3306" s="264"/>
      <c r="AI3306" s="264"/>
      <c r="AJ3306" s="264"/>
      <c r="AK3306" s="264"/>
      <c r="AL3306" s="264"/>
      <c r="AM3306" s="288"/>
      <c r="AN3306" s="289" t="e">
        <f t="shared" si="896"/>
        <v>#DIV/0!</v>
      </c>
      <c r="AO3306" s="296"/>
    </row>
    <row r="3307" spans="1:41" s="219" customFormat="1" ht="15" customHeight="1" x14ac:dyDescent="0.15">
      <c r="A3307" s="235"/>
      <c r="B3307" s="236">
        <f t="shared" ref="B3307:C3310" si="899">B3306</f>
        <v>0</v>
      </c>
      <c r="C3307" s="237">
        <f t="shared" si="899"/>
        <v>0</v>
      </c>
      <c r="D3307" s="238">
        <f>D3306+1</f>
        <v>2</v>
      </c>
      <c r="E3307" s="238"/>
      <c r="F3307" s="239"/>
      <c r="G3307" s="238"/>
      <c r="H3307" s="240"/>
      <c r="I3307" s="240"/>
      <c r="J3307" s="238"/>
      <c r="K3307" s="238"/>
      <c r="L3307" s="238"/>
      <c r="M3307" s="238"/>
      <c r="N3307" s="238"/>
      <c r="O3307" s="256">
        <f t="shared" si="895"/>
        <v>0</v>
      </c>
      <c r="P3307" s="323"/>
      <c r="Q3307" s="266"/>
      <c r="R3307" s="331"/>
      <c r="S3307" s="347"/>
      <c r="T3307" s="323"/>
      <c r="U3307" s="325"/>
      <c r="V3307" s="327"/>
      <c r="W3307" s="329"/>
      <c r="X3307" s="325"/>
      <c r="Y3307" s="331"/>
      <c r="Z3307" s="331"/>
      <c r="AA3307" s="331"/>
      <c r="AB3307" s="267"/>
      <c r="AC3307" s="267"/>
      <c r="AD3307" s="238">
        <f>AD3306</f>
        <v>0</v>
      </c>
      <c r="AE3307" s="279" t="e">
        <f>VLOOKUP(AD3307,分类参数表!$I$2:$J$10,2,FALSE)</f>
        <v>#N/A</v>
      </c>
      <c r="AF3307" s="280"/>
      <c r="AG3307" s="266"/>
      <c r="AH3307" s="266"/>
      <c r="AI3307" s="266"/>
      <c r="AJ3307" s="266"/>
      <c r="AK3307" s="266"/>
      <c r="AL3307" s="266"/>
      <c r="AM3307" s="290"/>
      <c r="AN3307" s="291" t="e">
        <f t="shared" si="896"/>
        <v>#DIV/0!</v>
      </c>
      <c r="AO3307" s="297"/>
    </row>
    <row r="3308" spans="1:41" s="219" customFormat="1" ht="15" customHeight="1" x14ac:dyDescent="0.15">
      <c r="A3308" s="235"/>
      <c r="B3308" s="236">
        <f t="shared" si="899"/>
        <v>0</v>
      </c>
      <c r="C3308" s="237">
        <f t="shared" si="899"/>
        <v>0</v>
      </c>
      <c r="D3308" s="238">
        <f>D3307+1</f>
        <v>3</v>
      </c>
      <c r="E3308" s="238"/>
      <c r="F3308" s="239"/>
      <c r="G3308" s="238"/>
      <c r="H3308" s="240"/>
      <c r="I3308" s="240"/>
      <c r="J3308" s="238"/>
      <c r="K3308" s="238"/>
      <c r="L3308" s="238"/>
      <c r="M3308" s="238"/>
      <c r="N3308" s="238"/>
      <c r="O3308" s="256">
        <f t="shared" si="895"/>
        <v>0</v>
      </c>
      <c r="P3308" s="323"/>
      <c r="Q3308" s="266"/>
      <c r="R3308" s="331"/>
      <c r="S3308" s="347"/>
      <c r="T3308" s="323"/>
      <c r="U3308" s="325"/>
      <c r="V3308" s="327"/>
      <c r="W3308" s="329"/>
      <c r="X3308" s="325"/>
      <c r="Y3308" s="331"/>
      <c r="Z3308" s="331"/>
      <c r="AA3308" s="331"/>
      <c r="AB3308" s="268"/>
      <c r="AC3308" s="268"/>
      <c r="AD3308" s="238">
        <f>AD3307</f>
        <v>0</v>
      </c>
      <c r="AE3308" s="279" t="e">
        <f>VLOOKUP(AD3308,分类参数表!$I$2:$J$10,2,FALSE)</f>
        <v>#N/A</v>
      </c>
      <c r="AF3308" s="280"/>
      <c r="AG3308" s="266"/>
      <c r="AH3308" s="266"/>
      <c r="AI3308" s="266"/>
      <c r="AJ3308" s="266"/>
      <c r="AK3308" s="266"/>
      <c r="AL3308" s="266"/>
      <c r="AM3308" s="290"/>
      <c r="AN3308" s="291" t="e">
        <f t="shared" si="896"/>
        <v>#DIV/0!</v>
      </c>
      <c r="AO3308" s="297"/>
    </row>
    <row r="3309" spans="1:41" s="219" customFormat="1" ht="15" customHeight="1" x14ac:dyDescent="0.15">
      <c r="A3309" s="235"/>
      <c r="B3309" s="236">
        <f t="shared" si="899"/>
        <v>0</v>
      </c>
      <c r="C3309" s="237">
        <f t="shared" si="899"/>
        <v>0</v>
      </c>
      <c r="D3309" s="238">
        <f>D3308+1</f>
        <v>4</v>
      </c>
      <c r="E3309" s="238"/>
      <c r="F3309" s="239"/>
      <c r="G3309" s="238"/>
      <c r="H3309" s="238"/>
      <c r="I3309" s="238"/>
      <c r="J3309" s="238"/>
      <c r="K3309" s="238"/>
      <c r="L3309" s="238"/>
      <c r="M3309" s="238"/>
      <c r="N3309" s="238"/>
      <c r="O3309" s="256">
        <f t="shared" si="895"/>
        <v>0</v>
      </c>
      <c r="P3309" s="323"/>
      <c r="Q3309" s="266"/>
      <c r="R3309" s="331"/>
      <c r="S3309" s="347"/>
      <c r="T3309" s="323"/>
      <c r="U3309" s="325"/>
      <c r="V3309" s="327"/>
      <c r="W3309" s="329"/>
      <c r="X3309" s="325"/>
      <c r="Y3309" s="331"/>
      <c r="Z3309" s="331"/>
      <c r="AA3309" s="331"/>
      <c r="AB3309" s="267"/>
      <c r="AC3309" s="267"/>
      <c r="AD3309" s="238">
        <f>AD3308</f>
        <v>0</v>
      </c>
      <c r="AE3309" s="279" t="e">
        <f>VLOOKUP(AD3309,分类参数表!$I$2:$J$10,2,FALSE)</f>
        <v>#N/A</v>
      </c>
      <c r="AF3309" s="280"/>
      <c r="AG3309" s="266"/>
      <c r="AH3309" s="266"/>
      <c r="AI3309" s="266"/>
      <c r="AJ3309" s="266"/>
      <c r="AK3309" s="266"/>
      <c r="AL3309" s="266"/>
      <c r="AM3309" s="290"/>
      <c r="AN3309" s="291" t="e">
        <f t="shared" si="896"/>
        <v>#DIV/0!</v>
      </c>
      <c r="AO3309" s="297"/>
    </row>
    <row r="3310" spans="1:41" s="219" customFormat="1" ht="15" customHeight="1" x14ac:dyDescent="0.15">
      <c r="A3310" s="235"/>
      <c r="B3310" s="236">
        <f t="shared" si="899"/>
        <v>0</v>
      </c>
      <c r="C3310" s="237">
        <f t="shared" si="899"/>
        <v>0</v>
      </c>
      <c r="D3310" s="238">
        <f>D3309+1</f>
        <v>5</v>
      </c>
      <c r="E3310" s="238"/>
      <c r="F3310" s="239"/>
      <c r="G3310" s="238"/>
      <c r="H3310" s="238"/>
      <c r="I3310" s="238"/>
      <c r="J3310" s="238"/>
      <c r="K3310" s="238"/>
      <c r="L3310" s="238"/>
      <c r="M3310" s="238"/>
      <c r="N3310" s="238"/>
      <c r="O3310" s="256">
        <f t="shared" si="895"/>
        <v>0</v>
      </c>
      <c r="P3310" s="323"/>
      <c r="Q3310" s="266"/>
      <c r="R3310" s="331"/>
      <c r="S3310" s="347"/>
      <c r="T3310" s="323"/>
      <c r="U3310" s="325"/>
      <c r="V3310" s="327"/>
      <c r="W3310" s="329"/>
      <c r="X3310" s="325"/>
      <c r="Y3310" s="331"/>
      <c r="Z3310" s="331"/>
      <c r="AA3310" s="331"/>
      <c r="AB3310" s="267"/>
      <c r="AC3310" s="267"/>
      <c r="AD3310" s="238">
        <f>AD3309</f>
        <v>0</v>
      </c>
      <c r="AE3310" s="279" t="e">
        <f>VLOOKUP(AD3310,分类参数表!$I$2:$J$10,2,FALSE)</f>
        <v>#N/A</v>
      </c>
      <c r="AF3310" s="280"/>
      <c r="AG3310" s="266"/>
      <c r="AH3310" s="266"/>
      <c r="AI3310" s="266"/>
      <c r="AJ3310" s="266"/>
      <c r="AK3310" s="266"/>
      <c r="AL3310" s="266"/>
      <c r="AM3310" s="290"/>
      <c r="AN3310" s="291" t="e">
        <f t="shared" si="896"/>
        <v>#DIV/0!</v>
      </c>
      <c r="AO3310" s="297"/>
    </row>
    <row r="3311" spans="1:41" s="220" customFormat="1" ht="15" customHeight="1" x14ac:dyDescent="0.15">
      <c r="A3311" s="241"/>
      <c r="B3311" s="242"/>
      <c r="C3311" s="243"/>
      <c r="D3311" s="244">
        <v>1</v>
      </c>
      <c r="E3311" s="245"/>
      <c r="F3311" s="245"/>
      <c r="G3311" s="244"/>
      <c r="H3311" s="246"/>
      <c r="I3311" s="246"/>
      <c r="J3311" s="244"/>
      <c r="K3311" s="245"/>
      <c r="L3311" s="244"/>
      <c r="M3311" s="244"/>
      <c r="N3311" s="244"/>
      <c r="O3311" s="257">
        <f t="shared" si="895"/>
        <v>0</v>
      </c>
      <c r="P3311" s="332">
        <f>SUM(O3311:O3315)</f>
        <v>0</v>
      </c>
      <c r="Q3311" s="269"/>
      <c r="R3311" s="318">
        <f>SUMPRODUCT(Q3311:Q3315+0)</f>
        <v>0</v>
      </c>
      <c r="S3311" s="334" t="e">
        <f>R3311/P3311</f>
        <v>#DIV/0!</v>
      </c>
      <c r="T3311" s="332" t="e">
        <f>LOOKUP(S3311,{0.4,0.45,0.5,0.55,0.6,0.65,0.7,0.75,0.8,0.85,0.9,0.95,1},{0.1,0.175,0.25,0.325,0.4,0.475,0.55,0.625,0.7,0.775,0.85,0.925,1})</f>
        <v>#DIV/0!</v>
      </c>
      <c r="U3311" s="320"/>
      <c r="V3311" s="344"/>
      <c r="W3311" s="342"/>
      <c r="X3311" s="320"/>
      <c r="Y3311" s="318">
        <f>R3311-(V3311/10)-X3311</f>
        <v>0</v>
      </c>
      <c r="Z3311" s="318" t="e">
        <f>Y3311*T3311*AE3311</f>
        <v>#DIV/0!</v>
      </c>
      <c r="AA3311" s="318" t="e">
        <f>U3311-V3311+Z3311</f>
        <v>#DIV/0!</v>
      </c>
      <c r="AB3311" s="270"/>
      <c r="AC3311" s="270"/>
      <c r="AD3311" s="281"/>
      <c r="AE3311" s="282" t="e">
        <f>VLOOKUP(AD3311,分类参数表!$I$2:$J$10,2,FALSE)</f>
        <v>#N/A</v>
      </c>
      <c r="AF3311" s="283"/>
      <c r="AG3311" s="269"/>
      <c r="AH3311" s="269"/>
      <c r="AI3311" s="269"/>
      <c r="AJ3311" s="269"/>
      <c r="AK3311" s="269"/>
      <c r="AL3311" s="269"/>
      <c r="AM3311" s="292"/>
      <c r="AN3311" s="293" t="e">
        <f t="shared" si="896"/>
        <v>#DIV/0!</v>
      </c>
      <c r="AO3311" s="298"/>
    </row>
    <row r="3312" spans="1:41" s="221" customFormat="1" ht="15" customHeight="1" x14ac:dyDescent="0.15">
      <c r="A3312" s="247"/>
      <c r="B3312" s="248">
        <f t="shared" ref="B3312:C3315" si="900">B3311</f>
        <v>0</v>
      </c>
      <c r="C3312" s="249">
        <f t="shared" si="900"/>
        <v>0</v>
      </c>
      <c r="D3312" s="250">
        <f>D3311+1</f>
        <v>2</v>
      </c>
      <c r="E3312" s="250"/>
      <c r="F3312" s="251"/>
      <c r="G3312" s="250"/>
      <c r="H3312" s="252"/>
      <c r="I3312" s="252"/>
      <c r="J3312" s="250"/>
      <c r="K3312" s="250"/>
      <c r="L3312" s="250"/>
      <c r="M3312" s="250"/>
      <c r="N3312" s="250"/>
      <c r="O3312" s="258">
        <f t="shared" si="895"/>
        <v>0</v>
      </c>
      <c r="P3312" s="333"/>
      <c r="Q3312" s="271"/>
      <c r="R3312" s="319"/>
      <c r="S3312" s="335"/>
      <c r="T3312" s="333"/>
      <c r="U3312" s="321"/>
      <c r="V3312" s="345"/>
      <c r="W3312" s="343"/>
      <c r="X3312" s="321"/>
      <c r="Y3312" s="319"/>
      <c r="Z3312" s="319"/>
      <c r="AA3312" s="319"/>
      <c r="AB3312" s="272"/>
      <c r="AC3312" s="272"/>
      <c r="AD3312" s="250">
        <f>AD3311</f>
        <v>0</v>
      </c>
      <c r="AE3312" s="284" t="e">
        <f>VLOOKUP(AD3312,分类参数表!$I$2:$J$10,2,FALSE)</f>
        <v>#N/A</v>
      </c>
      <c r="AF3312" s="285"/>
      <c r="AG3312" s="271"/>
      <c r="AH3312" s="271"/>
      <c r="AI3312" s="271"/>
      <c r="AJ3312" s="271"/>
      <c r="AK3312" s="271"/>
      <c r="AL3312" s="271"/>
      <c r="AM3312" s="294"/>
      <c r="AN3312" s="295" t="e">
        <f t="shared" si="896"/>
        <v>#DIV/0!</v>
      </c>
      <c r="AO3312" s="299"/>
    </row>
    <row r="3313" spans="1:41" s="221" customFormat="1" ht="15" customHeight="1" x14ac:dyDescent="0.15">
      <c r="A3313" s="247"/>
      <c r="B3313" s="248">
        <f t="shared" si="900"/>
        <v>0</v>
      </c>
      <c r="C3313" s="249">
        <f t="shared" si="900"/>
        <v>0</v>
      </c>
      <c r="D3313" s="250">
        <f>D3312+1</f>
        <v>3</v>
      </c>
      <c r="E3313" s="250"/>
      <c r="F3313" s="251"/>
      <c r="G3313" s="250"/>
      <c r="H3313" s="252"/>
      <c r="I3313" s="252"/>
      <c r="J3313" s="250"/>
      <c r="K3313" s="250"/>
      <c r="L3313" s="250"/>
      <c r="M3313" s="250"/>
      <c r="N3313" s="250"/>
      <c r="O3313" s="258">
        <f t="shared" si="895"/>
        <v>0</v>
      </c>
      <c r="P3313" s="333"/>
      <c r="Q3313" s="271"/>
      <c r="R3313" s="319"/>
      <c r="S3313" s="335"/>
      <c r="T3313" s="333"/>
      <c r="U3313" s="321"/>
      <c r="V3313" s="345"/>
      <c r="W3313" s="343"/>
      <c r="X3313" s="321"/>
      <c r="Y3313" s="319"/>
      <c r="Z3313" s="319"/>
      <c r="AA3313" s="319"/>
      <c r="AB3313" s="273"/>
      <c r="AC3313" s="273"/>
      <c r="AD3313" s="250">
        <f>AD3312</f>
        <v>0</v>
      </c>
      <c r="AE3313" s="284" t="e">
        <f>VLOOKUP(AD3313,分类参数表!$I$2:$J$10,2,FALSE)</f>
        <v>#N/A</v>
      </c>
      <c r="AF3313" s="285"/>
      <c r="AG3313" s="271"/>
      <c r="AH3313" s="271"/>
      <c r="AI3313" s="271"/>
      <c r="AJ3313" s="271"/>
      <c r="AK3313" s="271"/>
      <c r="AL3313" s="271"/>
      <c r="AM3313" s="294"/>
      <c r="AN3313" s="295" t="e">
        <f t="shared" si="896"/>
        <v>#DIV/0!</v>
      </c>
      <c r="AO3313" s="299"/>
    </row>
    <row r="3314" spans="1:41" s="221" customFormat="1" ht="15" customHeight="1" x14ac:dyDescent="0.15">
      <c r="A3314" s="247"/>
      <c r="B3314" s="248">
        <f t="shared" si="900"/>
        <v>0</v>
      </c>
      <c r="C3314" s="249">
        <f t="shared" si="900"/>
        <v>0</v>
      </c>
      <c r="D3314" s="250">
        <f>D3313+1</f>
        <v>4</v>
      </c>
      <c r="E3314" s="250"/>
      <c r="F3314" s="251"/>
      <c r="G3314" s="250"/>
      <c r="H3314" s="250"/>
      <c r="I3314" s="250"/>
      <c r="J3314" s="250"/>
      <c r="K3314" s="250"/>
      <c r="L3314" s="250"/>
      <c r="M3314" s="250"/>
      <c r="N3314" s="250"/>
      <c r="O3314" s="258">
        <f t="shared" si="895"/>
        <v>0</v>
      </c>
      <c r="P3314" s="333"/>
      <c r="Q3314" s="271"/>
      <c r="R3314" s="319"/>
      <c r="S3314" s="335"/>
      <c r="T3314" s="333"/>
      <c r="U3314" s="321"/>
      <c r="V3314" s="345"/>
      <c r="W3314" s="343"/>
      <c r="X3314" s="321"/>
      <c r="Y3314" s="319"/>
      <c r="Z3314" s="319"/>
      <c r="AA3314" s="319"/>
      <c r="AB3314" s="272"/>
      <c r="AC3314" s="272"/>
      <c r="AD3314" s="250">
        <f>AD3313</f>
        <v>0</v>
      </c>
      <c r="AE3314" s="284" t="e">
        <f>VLOOKUP(AD3314,分类参数表!$I$2:$J$10,2,FALSE)</f>
        <v>#N/A</v>
      </c>
      <c r="AF3314" s="285"/>
      <c r="AG3314" s="271"/>
      <c r="AH3314" s="271"/>
      <c r="AI3314" s="271"/>
      <c r="AJ3314" s="271"/>
      <c r="AK3314" s="271"/>
      <c r="AL3314" s="271"/>
      <c r="AM3314" s="294"/>
      <c r="AN3314" s="295" t="e">
        <f t="shared" si="896"/>
        <v>#DIV/0!</v>
      </c>
      <c r="AO3314" s="299"/>
    </row>
    <row r="3315" spans="1:41" s="221" customFormat="1" ht="15" customHeight="1" x14ac:dyDescent="0.15">
      <c r="A3315" s="247"/>
      <c r="B3315" s="248">
        <f t="shared" si="900"/>
        <v>0</v>
      </c>
      <c r="C3315" s="249">
        <f t="shared" si="900"/>
        <v>0</v>
      </c>
      <c r="D3315" s="250">
        <f>D3314+1</f>
        <v>5</v>
      </c>
      <c r="E3315" s="250"/>
      <c r="F3315" s="251"/>
      <c r="G3315" s="250"/>
      <c r="H3315" s="250"/>
      <c r="I3315" s="250"/>
      <c r="J3315" s="250"/>
      <c r="K3315" s="250"/>
      <c r="L3315" s="250"/>
      <c r="M3315" s="250"/>
      <c r="N3315" s="250"/>
      <c r="O3315" s="258">
        <f t="shared" si="895"/>
        <v>0</v>
      </c>
      <c r="P3315" s="333"/>
      <c r="Q3315" s="271"/>
      <c r="R3315" s="319"/>
      <c r="S3315" s="335"/>
      <c r="T3315" s="333"/>
      <c r="U3315" s="321"/>
      <c r="V3315" s="345"/>
      <c r="W3315" s="343"/>
      <c r="X3315" s="321"/>
      <c r="Y3315" s="319"/>
      <c r="Z3315" s="319"/>
      <c r="AA3315" s="319"/>
      <c r="AB3315" s="272"/>
      <c r="AC3315" s="272"/>
      <c r="AD3315" s="250">
        <f>AD3314</f>
        <v>0</v>
      </c>
      <c r="AE3315" s="284" t="e">
        <f>VLOOKUP(AD3315,分类参数表!$I$2:$J$10,2,FALSE)</f>
        <v>#N/A</v>
      </c>
      <c r="AF3315" s="285"/>
      <c r="AG3315" s="271"/>
      <c r="AH3315" s="271"/>
      <c r="AI3315" s="271"/>
      <c r="AJ3315" s="271"/>
      <c r="AK3315" s="271"/>
      <c r="AL3315" s="271"/>
      <c r="AM3315" s="294"/>
      <c r="AN3315" s="295" t="e">
        <f t="shared" si="896"/>
        <v>#DIV/0!</v>
      </c>
      <c r="AO3315" s="299"/>
    </row>
    <row r="3316" spans="1:41" s="218" customFormat="1" ht="15" customHeight="1" x14ac:dyDescent="0.15">
      <c r="A3316" s="229"/>
      <c r="B3316" s="230"/>
      <c r="C3316" s="231"/>
      <c r="D3316" s="232">
        <v>1</v>
      </c>
      <c r="E3316" s="233"/>
      <c r="F3316" s="233"/>
      <c r="G3316" s="232"/>
      <c r="H3316" s="234"/>
      <c r="I3316" s="234"/>
      <c r="J3316" s="232"/>
      <c r="K3316" s="233"/>
      <c r="L3316" s="232"/>
      <c r="M3316" s="232"/>
      <c r="N3316" s="232"/>
      <c r="O3316" s="255">
        <f t="shared" si="895"/>
        <v>0</v>
      </c>
      <c r="P3316" s="322">
        <f>SUM(O3316:O3320)</f>
        <v>0</v>
      </c>
      <c r="Q3316" s="264"/>
      <c r="R3316" s="330">
        <f>SUMPRODUCT(Q3316:Q3320+0)</f>
        <v>0</v>
      </c>
      <c r="S3316" s="346" t="e">
        <f>R3316/P3316</f>
        <v>#DIV/0!</v>
      </c>
      <c r="T3316" s="322" t="e">
        <f>LOOKUP(S3316,{0.4,0.45,0.5,0.55,0.6,0.65,0.7,0.75,0.8,0.85,0.9,0.95,1},{0.1,0.175,0.25,0.325,0.4,0.475,0.55,0.625,0.7,0.775,0.85,0.925,1})</f>
        <v>#DIV/0!</v>
      </c>
      <c r="U3316" s="324"/>
      <c r="V3316" s="326"/>
      <c r="W3316" s="328"/>
      <c r="X3316" s="324"/>
      <c r="Y3316" s="330">
        <f>R3316-(V3316/10)-X3316</f>
        <v>0</v>
      </c>
      <c r="Z3316" s="330" t="e">
        <f>Y3316*T3316*AE3316</f>
        <v>#DIV/0!</v>
      </c>
      <c r="AA3316" s="330" t="e">
        <f>U3316-V3316+Z3316</f>
        <v>#DIV/0!</v>
      </c>
      <c r="AB3316" s="265"/>
      <c r="AC3316" s="265"/>
      <c r="AD3316" s="276"/>
      <c r="AE3316" s="277" t="e">
        <f>VLOOKUP(AD3316,分类参数表!$I$2:$J$10,2,FALSE)</f>
        <v>#N/A</v>
      </c>
      <c r="AF3316" s="278"/>
      <c r="AG3316" s="264"/>
      <c r="AH3316" s="264"/>
      <c r="AI3316" s="264"/>
      <c r="AJ3316" s="264"/>
      <c r="AK3316" s="264"/>
      <c r="AL3316" s="264"/>
      <c r="AM3316" s="288"/>
      <c r="AN3316" s="289" t="e">
        <f t="shared" si="896"/>
        <v>#DIV/0!</v>
      </c>
      <c r="AO3316" s="296"/>
    </row>
    <row r="3317" spans="1:41" s="219" customFormat="1" ht="15" customHeight="1" x14ac:dyDescent="0.15">
      <c r="A3317" s="235"/>
      <c r="B3317" s="236">
        <f t="shared" ref="B3317:C3320" si="901">B3316</f>
        <v>0</v>
      </c>
      <c r="C3317" s="237">
        <f t="shared" si="901"/>
        <v>0</v>
      </c>
      <c r="D3317" s="238">
        <f>D3316+1</f>
        <v>2</v>
      </c>
      <c r="E3317" s="238"/>
      <c r="F3317" s="239"/>
      <c r="G3317" s="238"/>
      <c r="H3317" s="240"/>
      <c r="I3317" s="240"/>
      <c r="J3317" s="238"/>
      <c r="K3317" s="238"/>
      <c r="L3317" s="238"/>
      <c r="M3317" s="238"/>
      <c r="N3317" s="238"/>
      <c r="O3317" s="256">
        <f t="shared" si="895"/>
        <v>0</v>
      </c>
      <c r="P3317" s="323"/>
      <c r="Q3317" s="266"/>
      <c r="R3317" s="331"/>
      <c r="S3317" s="347"/>
      <c r="T3317" s="323"/>
      <c r="U3317" s="325"/>
      <c r="V3317" s="327"/>
      <c r="W3317" s="329"/>
      <c r="X3317" s="325"/>
      <c r="Y3317" s="331"/>
      <c r="Z3317" s="331"/>
      <c r="AA3317" s="331"/>
      <c r="AB3317" s="267"/>
      <c r="AC3317" s="267"/>
      <c r="AD3317" s="238">
        <f>AD3316</f>
        <v>0</v>
      </c>
      <c r="AE3317" s="279" t="e">
        <f>VLOOKUP(AD3317,分类参数表!$I$2:$J$10,2,FALSE)</f>
        <v>#N/A</v>
      </c>
      <c r="AF3317" s="280"/>
      <c r="AG3317" s="266"/>
      <c r="AH3317" s="266"/>
      <c r="AI3317" s="266"/>
      <c r="AJ3317" s="266"/>
      <c r="AK3317" s="266"/>
      <c r="AL3317" s="266"/>
      <c r="AM3317" s="290"/>
      <c r="AN3317" s="291" t="e">
        <f t="shared" si="896"/>
        <v>#DIV/0!</v>
      </c>
      <c r="AO3317" s="297"/>
    </row>
    <row r="3318" spans="1:41" s="219" customFormat="1" ht="15" customHeight="1" x14ac:dyDescent="0.15">
      <c r="A3318" s="235"/>
      <c r="B3318" s="236">
        <f t="shared" si="901"/>
        <v>0</v>
      </c>
      <c r="C3318" s="237">
        <f t="shared" si="901"/>
        <v>0</v>
      </c>
      <c r="D3318" s="238">
        <f>D3317+1</f>
        <v>3</v>
      </c>
      <c r="E3318" s="238"/>
      <c r="F3318" s="239"/>
      <c r="G3318" s="238"/>
      <c r="H3318" s="240"/>
      <c r="I3318" s="240"/>
      <c r="J3318" s="238"/>
      <c r="K3318" s="238"/>
      <c r="L3318" s="238"/>
      <c r="M3318" s="238"/>
      <c r="N3318" s="238"/>
      <c r="O3318" s="256">
        <f t="shared" si="895"/>
        <v>0</v>
      </c>
      <c r="P3318" s="323"/>
      <c r="Q3318" s="266"/>
      <c r="R3318" s="331"/>
      <c r="S3318" s="347"/>
      <c r="T3318" s="323"/>
      <c r="U3318" s="325"/>
      <c r="V3318" s="327"/>
      <c r="W3318" s="329"/>
      <c r="X3318" s="325"/>
      <c r="Y3318" s="331"/>
      <c r="Z3318" s="331"/>
      <c r="AA3318" s="331"/>
      <c r="AB3318" s="268"/>
      <c r="AC3318" s="268"/>
      <c r="AD3318" s="238">
        <f>AD3317</f>
        <v>0</v>
      </c>
      <c r="AE3318" s="279" t="e">
        <f>VLOOKUP(AD3318,分类参数表!$I$2:$J$10,2,FALSE)</f>
        <v>#N/A</v>
      </c>
      <c r="AF3318" s="280"/>
      <c r="AG3318" s="266"/>
      <c r="AH3318" s="266"/>
      <c r="AI3318" s="266"/>
      <c r="AJ3318" s="266"/>
      <c r="AK3318" s="266"/>
      <c r="AL3318" s="266"/>
      <c r="AM3318" s="290"/>
      <c r="AN3318" s="291" t="e">
        <f t="shared" si="896"/>
        <v>#DIV/0!</v>
      </c>
      <c r="AO3318" s="297"/>
    </row>
    <row r="3319" spans="1:41" s="219" customFormat="1" ht="15" customHeight="1" x14ac:dyDescent="0.15">
      <c r="A3319" s="235"/>
      <c r="B3319" s="236">
        <f t="shared" si="901"/>
        <v>0</v>
      </c>
      <c r="C3319" s="237">
        <f t="shared" si="901"/>
        <v>0</v>
      </c>
      <c r="D3319" s="238">
        <f>D3318+1</f>
        <v>4</v>
      </c>
      <c r="E3319" s="238"/>
      <c r="F3319" s="239"/>
      <c r="G3319" s="238"/>
      <c r="H3319" s="238"/>
      <c r="I3319" s="238"/>
      <c r="J3319" s="238"/>
      <c r="K3319" s="238"/>
      <c r="L3319" s="238"/>
      <c r="M3319" s="238"/>
      <c r="N3319" s="238"/>
      <c r="O3319" s="256">
        <f t="shared" si="895"/>
        <v>0</v>
      </c>
      <c r="P3319" s="323"/>
      <c r="Q3319" s="266"/>
      <c r="R3319" s="331"/>
      <c r="S3319" s="347"/>
      <c r="T3319" s="323"/>
      <c r="U3319" s="325"/>
      <c r="V3319" s="327"/>
      <c r="W3319" s="329"/>
      <c r="X3319" s="325"/>
      <c r="Y3319" s="331"/>
      <c r="Z3319" s="331"/>
      <c r="AA3319" s="331"/>
      <c r="AB3319" s="267"/>
      <c r="AC3319" s="267"/>
      <c r="AD3319" s="238">
        <f>AD3318</f>
        <v>0</v>
      </c>
      <c r="AE3319" s="279" t="e">
        <f>VLOOKUP(AD3319,分类参数表!$I$2:$J$10,2,FALSE)</f>
        <v>#N/A</v>
      </c>
      <c r="AF3319" s="280"/>
      <c r="AG3319" s="266"/>
      <c r="AH3319" s="266"/>
      <c r="AI3319" s="266"/>
      <c r="AJ3319" s="266"/>
      <c r="AK3319" s="266"/>
      <c r="AL3319" s="266"/>
      <c r="AM3319" s="290"/>
      <c r="AN3319" s="291" t="e">
        <f t="shared" si="896"/>
        <v>#DIV/0!</v>
      </c>
      <c r="AO3319" s="297"/>
    </row>
    <row r="3320" spans="1:41" s="219" customFormat="1" ht="15" customHeight="1" x14ac:dyDescent="0.15">
      <c r="A3320" s="235"/>
      <c r="B3320" s="236">
        <f t="shared" si="901"/>
        <v>0</v>
      </c>
      <c r="C3320" s="237">
        <f t="shared" si="901"/>
        <v>0</v>
      </c>
      <c r="D3320" s="238">
        <f>D3319+1</f>
        <v>5</v>
      </c>
      <c r="E3320" s="238"/>
      <c r="F3320" s="239"/>
      <c r="G3320" s="238"/>
      <c r="H3320" s="238"/>
      <c r="I3320" s="238"/>
      <c r="J3320" s="238"/>
      <c r="K3320" s="238"/>
      <c r="L3320" s="238"/>
      <c r="M3320" s="238"/>
      <c r="N3320" s="238"/>
      <c r="O3320" s="256">
        <f t="shared" si="895"/>
        <v>0</v>
      </c>
      <c r="P3320" s="323"/>
      <c r="Q3320" s="266"/>
      <c r="R3320" s="331"/>
      <c r="S3320" s="347"/>
      <c r="T3320" s="323"/>
      <c r="U3320" s="325"/>
      <c r="V3320" s="327"/>
      <c r="W3320" s="329"/>
      <c r="X3320" s="325"/>
      <c r="Y3320" s="331"/>
      <c r="Z3320" s="331"/>
      <c r="AA3320" s="331"/>
      <c r="AB3320" s="267"/>
      <c r="AC3320" s="267"/>
      <c r="AD3320" s="238">
        <f>AD3319</f>
        <v>0</v>
      </c>
      <c r="AE3320" s="279" t="e">
        <f>VLOOKUP(AD3320,分类参数表!$I$2:$J$10,2,FALSE)</f>
        <v>#N/A</v>
      </c>
      <c r="AF3320" s="280"/>
      <c r="AG3320" s="266"/>
      <c r="AH3320" s="266"/>
      <c r="AI3320" s="266"/>
      <c r="AJ3320" s="266"/>
      <c r="AK3320" s="266"/>
      <c r="AL3320" s="266"/>
      <c r="AM3320" s="290"/>
      <c r="AN3320" s="291" t="e">
        <f t="shared" si="896"/>
        <v>#DIV/0!</v>
      </c>
      <c r="AO3320" s="297"/>
    </row>
    <row r="3321" spans="1:41" x14ac:dyDescent="0.15">
      <c r="A3321" s="253"/>
      <c r="B3321" s="38"/>
      <c r="C3321" s="37"/>
      <c r="D3321" s="38"/>
      <c r="E3321" s="38"/>
      <c r="F3321" s="38"/>
      <c r="G3321" s="38"/>
      <c r="H3321" s="38"/>
      <c r="I3321" s="38"/>
      <c r="J3321" s="38"/>
      <c r="K3321" s="38"/>
      <c r="L3321" s="38"/>
      <c r="M3321" s="38"/>
      <c r="N3321" s="38"/>
      <c r="O3321" s="38"/>
      <c r="P3321" s="38"/>
      <c r="Q3321" s="67"/>
      <c r="R3321" s="38"/>
      <c r="S3321" s="38"/>
      <c r="T3321" s="38"/>
      <c r="U3321" s="38"/>
      <c r="V3321" s="68"/>
      <c r="W3321" s="67"/>
      <c r="X3321" s="38"/>
      <c r="Y3321" s="68"/>
      <c r="Z3321" s="68"/>
      <c r="AA3321" s="68"/>
      <c r="AB3321" s="68"/>
      <c r="AC3321" s="68"/>
      <c r="AD3321" s="38"/>
      <c r="AE3321" s="286"/>
      <c r="AF3321" s="38"/>
      <c r="AG3321" s="38"/>
      <c r="AH3321" s="38"/>
      <c r="AI3321" s="38"/>
      <c r="AJ3321" s="38"/>
      <c r="AK3321" s="38"/>
      <c r="AL3321" s="38"/>
      <c r="AM3321" s="68"/>
      <c r="AN3321" s="90"/>
      <c r="AO3321" s="98"/>
    </row>
    <row r="3322" spans="1:41" s="218" customFormat="1" ht="15" customHeight="1" x14ac:dyDescent="0.15">
      <c r="A3322" s="229"/>
      <c r="B3322" s="230"/>
      <c r="C3322" s="231"/>
      <c r="D3322" s="232">
        <v>1</v>
      </c>
      <c r="E3322" s="233"/>
      <c r="F3322" s="233"/>
      <c r="G3322" s="232"/>
      <c r="H3322" s="234"/>
      <c r="I3322" s="234"/>
      <c r="J3322" s="232"/>
      <c r="K3322" s="233"/>
      <c r="L3322" s="232"/>
      <c r="M3322" s="232"/>
      <c r="N3322" s="232"/>
      <c r="O3322" s="255">
        <f t="shared" ref="O3322:O3346" si="902">N3322*M3322</f>
        <v>0</v>
      </c>
      <c r="P3322" s="322">
        <f>SUM(O3322:O3326)</f>
        <v>0</v>
      </c>
      <c r="Q3322" s="264"/>
      <c r="R3322" s="330">
        <f>SUMPRODUCT(Q3322:Q3326+0)</f>
        <v>0</v>
      </c>
      <c r="S3322" s="346" t="e">
        <f>R3322/P3322</f>
        <v>#DIV/0!</v>
      </c>
      <c r="T3322" s="322" t="e">
        <f>LOOKUP(S3322,{0.4,0.45,0.5,0.55,0.6,0.65,0.7,0.75,0.8,0.85,0.9,0.95,1},{0.1,0.175,0.25,0.325,0.4,0.475,0.55,0.625,0.7,0.775,0.85,0.925,1})</f>
        <v>#DIV/0!</v>
      </c>
      <c r="U3322" s="324"/>
      <c r="V3322" s="326"/>
      <c r="W3322" s="328"/>
      <c r="X3322" s="324"/>
      <c r="Y3322" s="330">
        <f>R3322-(V3322/10)-X3322</f>
        <v>0</v>
      </c>
      <c r="Z3322" s="330" t="e">
        <f>Y3322*T3322*AE3322</f>
        <v>#DIV/0!</v>
      </c>
      <c r="AA3322" s="330" t="e">
        <f>U3322-V3322+Z3322</f>
        <v>#DIV/0!</v>
      </c>
      <c r="AB3322" s="265"/>
      <c r="AC3322" s="265"/>
      <c r="AD3322" s="276"/>
      <c r="AE3322" s="277" t="e">
        <f>VLOOKUP(AD3322,分类参数表!$I$2:$J$10,2,FALSE)</f>
        <v>#N/A</v>
      </c>
      <c r="AF3322" s="278"/>
      <c r="AG3322" s="264"/>
      <c r="AH3322" s="264"/>
      <c r="AI3322" s="264"/>
      <c r="AJ3322" s="264"/>
      <c r="AK3322" s="264"/>
      <c r="AL3322" s="264"/>
      <c r="AM3322" s="288"/>
      <c r="AN3322" s="289" t="e">
        <f t="shared" ref="AN3322:AN3346" si="903">(Q3322-AM3322)/M3322/N3322</f>
        <v>#DIV/0!</v>
      </c>
      <c r="AO3322" s="296"/>
    </row>
    <row r="3323" spans="1:41" s="219" customFormat="1" ht="15" customHeight="1" x14ac:dyDescent="0.15">
      <c r="A3323" s="235"/>
      <c r="B3323" s="236">
        <f t="shared" ref="B3323:C3326" si="904">B3322</f>
        <v>0</v>
      </c>
      <c r="C3323" s="237">
        <f t="shared" si="904"/>
        <v>0</v>
      </c>
      <c r="D3323" s="238">
        <f>D3322+1</f>
        <v>2</v>
      </c>
      <c r="E3323" s="238"/>
      <c r="F3323" s="239"/>
      <c r="G3323" s="238"/>
      <c r="H3323" s="240"/>
      <c r="I3323" s="240"/>
      <c r="J3323" s="238"/>
      <c r="K3323" s="238"/>
      <c r="L3323" s="238"/>
      <c r="M3323" s="238"/>
      <c r="N3323" s="238"/>
      <c r="O3323" s="256">
        <f t="shared" si="902"/>
        <v>0</v>
      </c>
      <c r="P3323" s="323"/>
      <c r="Q3323" s="266"/>
      <c r="R3323" s="331"/>
      <c r="S3323" s="347"/>
      <c r="T3323" s="323"/>
      <c r="U3323" s="325"/>
      <c r="V3323" s="327"/>
      <c r="W3323" s="329"/>
      <c r="X3323" s="325"/>
      <c r="Y3323" s="331"/>
      <c r="Z3323" s="331"/>
      <c r="AA3323" s="331"/>
      <c r="AB3323" s="267"/>
      <c r="AC3323" s="267"/>
      <c r="AD3323" s="238">
        <f>AD3322</f>
        <v>0</v>
      </c>
      <c r="AE3323" s="279" t="e">
        <f>VLOOKUP(AD3323,分类参数表!$I$2:$J$10,2,FALSE)</f>
        <v>#N/A</v>
      </c>
      <c r="AF3323" s="280"/>
      <c r="AG3323" s="266"/>
      <c r="AH3323" s="266"/>
      <c r="AI3323" s="266"/>
      <c r="AJ3323" s="266"/>
      <c r="AK3323" s="266"/>
      <c r="AL3323" s="266"/>
      <c r="AM3323" s="290"/>
      <c r="AN3323" s="291" t="e">
        <f t="shared" si="903"/>
        <v>#DIV/0!</v>
      </c>
      <c r="AO3323" s="297"/>
    </row>
    <row r="3324" spans="1:41" s="219" customFormat="1" ht="15" customHeight="1" x14ac:dyDescent="0.15">
      <c r="A3324" s="235"/>
      <c r="B3324" s="236">
        <f t="shared" si="904"/>
        <v>0</v>
      </c>
      <c r="C3324" s="237">
        <f t="shared" si="904"/>
        <v>0</v>
      </c>
      <c r="D3324" s="238">
        <f>D3323+1</f>
        <v>3</v>
      </c>
      <c r="E3324" s="238"/>
      <c r="F3324" s="239"/>
      <c r="G3324" s="238"/>
      <c r="H3324" s="240"/>
      <c r="I3324" s="240"/>
      <c r="J3324" s="238"/>
      <c r="K3324" s="238"/>
      <c r="L3324" s="238"/>
      <c r="M3324" s="238"/>
      <c r="N3324" s="238"/>
      <c r="O3324" s="256">
        <f t="shared" si="902"/>
        <v>0</v>
      </c>
      <c r="P3324" s="323"/>
      <c r="Q3324" s="266"/>
      <c r="R3324" s="331"/>
      <c r="S3324" s="347"/>
      <c r="T3324" s="323"/>
      <c r="U3324" s="325"/>
      <c r="V3324" s="327"/>
      <c r="W3324" s="329"/>
      <c r="X3324" s="325"/>
      <c r="Y3324" s="331"/>
      <c r="Z3324" s="331"/>
      <c r="AA3324" s="331"/>
      <c r="AB3324" s="268"/>
      <c r="AC3324" s="268"/>
      <c r="AD3324" s="238">
        <f>AD3323</f>
        <v>0</v>
      </c>
      <c r="AE3324" s="279" t="e">
        <f>VLOOKUP(AD3324,分类参数表!$I$2:$J$10,2,FALSE)</f>
        <v>#N/A</v>
      </c>
      <c r="AF3324" s="280"/>
      <c r="AG3324" s="266"/>
      <c r="AH3324" s="266"/>
      <c r="AI3324" s="266"/>
      <c r="AJ3324" s="266"/>
      <c r="AK3324" s="266"/>
      <c r="AL3324" s="266"/>
      <c r="AM3324" s="290"/>
      <c r="AN3324" s="291" t="e">
        <f t="shared" si="903"/>
        <v>#DIV/0!</v>
      </c>
      <c r="AO3324" s="297"/>
    </row>
    <row r="3325" spans="1:41" s="219" customFormat="1" ht="15" customHeight="1" x14ac:dyDescent="0.15">
      <c r="A3325" s="235"/>
      <c r="B3325" s="236">
        <f t="shared" si="904"/>
        <v>0</v>
      </c>
      <c r="C3325" s="237">
        <f t="shared" si="904"/>
        <v>0</v>
      </c>
      <c r="D3325" s="238">
        <f>D3324+1</f>
        <v>4</v>
      </c>
      <c r="E3325" s="238"/>
      <c r="F3325" s="239"/>
      <c r="G3325" s="238"/>
      <c r="H3325" s="238"/>
      <c r="I3325" s="238"/>
      <c r="J3325" s="238"/>
      <c r="K3325" s="238"/>
      <c r="L3325" s="238"/>
      <c r="M3325" s="238"/>
      <c r="N3325" s="238"/>
      <c r="O3325" s="256">
        <f t="shared" si="902"/>
        <v>0</v>
      </c>
      <c r="P3325" s="323"/>
      <c r="Q3325" s="266"/>
      <c r="R3325" s="331"/>
      <c r="S3325" s="347"/>
      <c r="T3325" s="323"/>
      <c r="U3325" s="325"/>
      <c r="V3325" s="327"/>
      <c r="W3325" s="329"/>
      <c r="X3325" s="325"/>
      <c r="Y3325" s="331"/>
      <c r="Z3325" s="331"/>
      <c r="AA3325" s="331"/>
      <c r="AB3325" s="267"/>
      <c r="AC3325" s="267"/>
      <c r="AD3325" s="238">
        <f>AD3324</f>
        <v>0</v>
      </c>
      <c r="AE3325" s="279" t="e">
        <f>VLOOKUP(AD3325,分类参数表!$I$2:$J$10,2,FALSE)</f>
        <v>#N/A</v>
      </c>
      <c r="AF3325" s="280"/>
      <c r="AG3325" s="266"/>
      <c r="AH3325" s="266"/>
      <c r="AI3325" s="266"/>
      <c r="AJ3325" s="266"/>
      <c r="AK3325" s="266"/>
      <c r="AL3325" s="266"/>
      <c r="AM3325" s="290"/>
      <c r="AN3325" s="291" t="e">
        <f t="shared" si="903"/>
        <v>#DIV/0!</v>
      </c>
      <c r="AO3325" s="297"/>
    </row>
    <row r="3326" spans="1:41" s="219" customFormat="1" ht="15" customHeight="1" x14ac:dyDescent="0.15">
      <c r="A3326" s="235"/>
      <c r="B3326" s="236">
        <f t="shared" si="904"/>
        <v>0</v>
      </c>
      <c r="C3326" s="237">
        <f t="shared" si="904"/>
        <v>0</v>
      </c>
      <c r="D3326" s="238">
        <f>D3325+1</f>
        <v>5</v>
      </c>
      <c r="E3326" s="238"/>
      <c r="F3326" s="239"/>
      <c r="G3326" s="238"/>
      <c r="H3326" s="238"/>
      <c r="I3326" s="238"/>
      <c r="J3326" s="238"/>
      <c r="K3326" s="238"/>
      <c r="L3326" s="238"/>
      <c r="M3326" s="238"/>
      <c r="N3326" s="238"/>
      <c r="O3326" s="256">
        <f t="shared" si="902"/>
        <v>0</v>
      </c>
      <c r="P3326" s="323"/>
      <c r="Q3326" s="266"/>
      <c r="R3326" s="331"/>
      <c r="S3326" s="347"/>
      <c r="T3326" s="323"/>
      <c r="U3326" s="325"/>
      <c r="V3326" s="327"/>
      <c r="W3326" s="329"/>
      <c r="X3326" s="325"/>
      <c r="Y3326" s="331"/>
      <c r="Z3326" s="331"/>
      <c r="AA3326" s="331"/>
      <c r="AB3326" s="267"/>
      <c r="AC3326" s="267"/>
      <c r="AD3326" s="238">
        <f>AD3325</f>
        <v>0</v>
      </c>
      <c r="AE3326" s="279" t="e">
        <f>VLOOKUP(AD3326,分类参数表!$I$2:$J$10,2,FALSE)</f>
        <v>#N/A</v>
      </c>
      <c r="AF3326" s="280"/>
      <c r="AG3326" s="266"/>
      <c r="AH3326" s="266"/>
      <c r="AI3326" s="266"/>
      <c r="AJ3326" s="266"/>
      <c r="AK3326" s="266"/>
      <c r="AL3326" s="266"/>
      <c r="AM3326" s="290"/>
      <c r="AN3326" s="291" t="e">
        <f t="shared" si="903"/>
        <v>#DIV/0!</v>
      </c>
      <c r="AO3326" s="297"/>
    </row>
    <row r="3327" spans="1:41" s="220" customFormat="1" ht="15" customHeight="1" x14ac:dyDescent="0.15">
      <c r="A3327" s="241"/>
      <c r="B3327" s="242"/>
      <c r="C3327" s="243"/>
      <c r="D3327" s="244">
        <v>1</v>
      </c>
      <c r="E3327" s="245"/>
      <c r="F3327" s="245"/>
      <c r="G3327" s="244"/>
      <c r="H3327" s="246"/>
      <c r="I3327" s="246"/>
      <c r="J3327" s="244"/>
      <c r="K3327" s="245"/>
      <c r="L3327" s="244"/>
      <c r="M3327" s="244"/>
      <c r="N3327" s="244"/>
      <c r="O3327" s="257">
        <f t="shared" si="902"/>
        <v>0</v>
      </c>
      <c r="P3327" s="332">
        <f>SUM(O3327:O3331)</f>
        <v>0</v>
      </c>
      <c r="Q3327" s="269"/>
      <c r="R3327" s="318">
        <f>SUMPRODUCT(Q3327:Q3331+0)</f>
        <v>0</v>
      </c>
      <c r="S3327" s="334" t="e">
        <f>R3327/P3327</f>
        <v>#DIV/0!</v>
      </c>
      <c r="T3327" s="332" t="e">
        <f>LOOKUP(S3327,{0.4,0.45,0.5,0.55,0.6,0.65,0.7,0.75,0.8,0.85,0.9,0.95,1},{0.1,0.175,0.25,0.325,0.4,0.475,0.55,0.625,0.7,0.775,0.85,0.925,1})</f>
        <v>#DIV/0!</v>
      </c>
      <c r="U3327" s="320"/>
      <c r="V3327" s="344"/>
      <c r="W3327" s="342"/>
      <c r="X3327" s="320"/>
      <c r="Y3327" s="318">
        <f>R3327-(V3327/10)-X3327</f>
        <v>0</v>
      </c>
      <c r="Z3327" s="318" t="e">
        <f>Y3327*T3327*AE3327</f>
        <v>#DIV/0!</v>
      </c>
      <c r="AA3327" s="318" t="e">
        <f>U3327-V3327+Z3327</f>
        <v>#DIV/0!</v>
      </c>
      <c r="AB3327" s="270"/>
      <c r="AC3327" s="270"/>
      <c r="AD3327" s="281"/>
      <c r="AE3327" s="282" t="e">
        <f>VLOOKUP(AD3327,分类参数表!$I$2:$J$10,2,FALSE)</f>
        <v>#N/A</v>
      </c>
      <c r="AF3327" s="283"/>
      <c r="AG3327" s="269"/>
      <c r="AH3327" s="269"/>
      <c r="AI3327" s="269"/>
      <c r="AJ3327" s="269"/>
      <c r="AK3327" s="269"/>
      <c r="AL3327" s="269"/>
      <c r="AM3327" s="292"/>
      <c r="AN3327" s="293" t="e">
        <f t="shared" si="903"/>
        <v>#DIV/0!</v>
      </c>
      <c r="AO3327" s="298"/>
    </row>
    <row r="3328" spans="1:41" s="221" customFormat="1" ht="15" customHeight="1" x14ac:dyDescent="0.15">
      <c r="A3328" s="247"/>
      <c r="B3328" s="248">
        <f t="shared" ref="B3328:C3331" si="905">B3327</f>
        <v>0</v>
      </c>
      <c r="C3328" s="249">
        <f t="shared" si="905"/>
        <v>0</v>
      </c>
      <c r="D3328" s="250">
        <f>D3327+1</f>
        <v>2</v>
      </c>
      <c r="E3328" s="250"/>
      <c r="F3328" s="251"/>
      <c r="G3328" s="250"/>
      <c r="H3328" s="252"/>
      <c r="I3328" s="252"/>
      <c r="J3328" s="250"/>
      <c r="K3328" s="250"/>
      <c r="L3328" s="250"/>
      <c r="M3328" s="250"/>
      <c r="N3328" s="250"/>
      <c r="O3328" s="258">
        <f t="shared" si="902"/>
        <v>0</v>
      </c>
      <c r="P3328" s="333"/>
      <c r="Q3328" s="271"/>
      <c r="R3328" s="319"/>
      <c r="S3328" s="335"/>
      <c r="T3328" s="333"/>
      <c r="U3328" s="321"/>
      <c r="V3328" s="345"/>
      <c r="W3328" s="343"/>
      <c r="X3328" s="321"/>
      <c r="Y3328" s="319"/>
      <c r="Z3328" s="319"/>
      <c r="AA3328" s="319"/>
      <c r="AB3328" s="272"/>
      <c r="AC3328" s="272"/>
      <c r="AD3328" s="250">
        <f>AD3327</f>
        <v>0</v>
      </c>
      <c r="AE3328" s="284" t="e">
        <f>VLOOKUP(AD3328,分类参数表!$I$2:$J$10,2,FALSE)</f>
        <v>#N/A</v>
      </c>
      <c r="AF3328" s="285"/>
      <c r="AG3328" s="271"/>
      <c r="AH3328" s="271"/>
      <c r="AI3328" s="271"/>
      <c r="AJ3328" s="271"/>
      <c r="AK3328" s="271"/>
      <c r="AL3328" s="271"/>
      <c r="AM3328" s="294"/>
      <c r="AN3328" s="295" t="e">
        <f t="shared" si="903"/>
        <v>#DIV/0!</v>
      </c>
      <c r="AO3328" s="299"/>
    </row>
    <row r="3329" spans="1:41" s="221" customFormat="1" ht="15" customHeight="1" x14ac:dyDescent="0.15">
      <c r="A3329" s="247"/>
      <c r="B3329" s="248">
        <f t="shared" si="905"/>
        <v>0</v>
      </c>
      <c r="C3329" s="249">
        <f t="shared" si="905"/>
        <v>0</v>
      </c>
      <c r="D3329" s="250">
        <f>D3328+1</f>
        <v>3</v>
      </c>
      <c r="E3329" s="250"/>
      <c r="F3329" s="251"/>
      <c r="G3329" s="250"/>
      <c r="H3329" s="252"/>
      <c r="I3329" s="252"/>
      <c r="J3329" s="250"/>
      <c r="K3329" s="250"/>
      <c r="L3329" s="250"/>
      <c r="M3329" s="250"/>
      <c r="N3329" s="250"/>
      <c r="O3329" s="258">
        <f t="shared" si="902"/>
        <v>0</v>
      </c>
      <c r="P3329" s="333"/>
      <c r="Q3329" s="271"/>
      <c r="R3329" s="319"/>
      <c r="S3329" s="335"/>
      <c r="T3329" s="333"/>
      <c r="U3329" s="321"/>
      <c r="V3329" s="345"/>
      <c r="W3329" s="343"/>
      <c r="X3329" s="321"/>
      <c r="Y3329" s="319"/>
      <c r="Z3329" s="319"/>
      <c r="AA3329" s="319"/>
      <c r="AB3329" s="273"/>
      <c r="AC3329" s="273"/>
      <c r="AD3329" s="250">
        <f>AD3328</f>
        <v>0</v>
      </c>
      <c r="AE3329" s="284" t="e">
        <f>VLOOKUP(AD3329,分类参数表!$I$2:$J$10,2,FALSE)</f>
        <v>#N/A</v>
      </c>
      <c r="AF3329" s="285"/>
      <c r="AG3329" s="271"/>
      <c r="AH3329" s="271"/>
      <c r="AI3329" s="271"/>
      <c r="AJ3329" s="271"/>
      <c r="AK3329" s="271"/>
      <c r="AL3329" s="271"/>
      <c r="AM3329" s="294"/>
      <c r="AN3329" s="295" t="e">
        <f t="shared" si="903"/>
        <v>#DIV/0!</v>
      </c>
      <c r="AO3329" s="299"/>
    </row>
    <row r="3330" spans="1:41" s="221" customFormat="1" ht="15" customHeight="1" x14ac:dyDescent="0.15">
      <c r="A3330" s="247"/>
      <c r="B3330" s="248">
        <f t="shared" si="905"/>
        <v>0</v>
      </c>
      <c r="C3330" s="249">
        <f t="shared" si="905"/>
        <v>0</v>
      </c>
      <c r="D3330" s="250">
        <f>D3329+1</f>
        <v>4</v>
      </c>
      <c r="E3330" s="250"/>
      <c r="F3330" s="251"/>
      <c r="G3330" s="250"/>
      <c r="H3330" s="250"/>
      <c r="I3330" s="250"/>
      <c r="J3330" s="250"/>
      <c r="K3330" s="250"/>
      <c r="L3330" s="250"/>
      <c r="M3330" s="250"/>
      <c r="N3330" s="250"/>
      <c r="O3330" s="258">
        <f t="shared" si="902"/>
        <v>0</v>
      </c>
      <c r="P3330" s="333"/>
      <c r="Q3330" s="271"/>
      <c r="R3330" s="319"/>
      <c r="S3330" s="335"/>
      <c r="T3330" s="333"/>
      <c r="U3330" s="321"/>
      <c r="V3330" s="345"/>
      <c r="W3330" s="343"/>
      <c r="X3330" s="321"/>
      <c r="Y3330" s="319"/>
      <c r="Z3330" s="319"/>
      <c r="AA3330" s="319"/>
      <c r="AB3330" s="272"/>
      <c r="AC3330" s="272"/>
      <c r="AD3330" s="250">
        <f>AD3329</f>
        <v>0</v>
      </c>
      <c r="AE3330" s="284" t="e">
        <f>VLOOKUP(AD3330,分类参数表!$I$2:$J$10,2,FALSE)</f>
        <v>#N/A</v>
      </c>
      <c r="AF3330" s="285"/>
      <c r="AG3330" s="271"/>
      <c r="AH3330" s="271"/>
      <c r="AI3330" s="271"/>
      <c r="AJ3330" s="271"/>
      <c r="AK3330" s="271"/>
      <c r="AL3330" s="271"/>
      <c r="AM3330" s="294"/>
      <c r="AN3330" s="295" t="e">
        <f t="shared" si="903"/>
        <v>#DIV/0!</v>
      </c>
      <c r="AO3330" s="299"/>
    </row>
    <row r="3331" spans="1:41" s="221" customFormat="1" ht="15" customHeight="1" x14ac:dyDescent="0.15">
      <c r="A3331" s="247"/>
      <c r="B3331" s="248">
        <f t="shared" si="905"/>
        <v>0</v>
      </c>
      <c r="C3331" s="249">
        <f t="shared" si="905"/>
        <v>0</v>
      </c>
      <c r="D3331" s="250">
        <f>D3330+1</f>
        <v>5</v>
      </c>
      <c r="E3331" s="250"/>
      <c r="F3331" s="251"/>
      <c r="G3331" s="250"/>
      <c r="H3331" s="250"/>
      <c r="I3331" s="250"/>
      <c r="J3331" s="250"/>
      <c r="K3331" s="250"/>
      <c r="L3331" s="250"/>
      <c r="M3331" s="250"/>
      <c r="N3331" s="250"/>
      <c r="O3331" s="258">
        <f t="shared" si="902"/>
        <v>0</v>
      </c>
      <c r="P3331" s="333"/>
      <c r="Q3331" s="271"/>
      <c r="R3331" s="319"/>
      <c r="S3331" s="335"/>
      <c r="T3331" s="333"/>
      <c r="U3331" s="321"/>
      <c r="V3331" s="345"/>
      <c r="W3331" s="343"/>
      <c r="X3331" s="321"/>
      <c r="Y3331" s="319"/>
      <c r="Z3331" s="319"/>
      <c r="AA3331" s="319"/>
      <c r="AB3331" s="272"/>
      <c r="AC3331" s="272"/>
      <c r="AD3331" s="250">
        <f>AD3330</f>
        <v>0</v>
      </c>
      <c r="AE3331" s="284" t="e">
        <f>VLOOKUP(AD3331,分类参数表!$I$2:$J$10,2,FALSE)</f>
        <v>#N/A</v>
      </c>
      <c r="AF3331" s="285"/>
      <c r="AG3331" s="271"/>
      <c r="AH3331" s="271"/>
      <c r="AI3331" s="271"/>
      <c r="AJ3331" s="271"/>
      <c r="AK3331" s="271"/>
      <c r="AL3331" s="271"/>
      <c r="AM3331" s="294"/>
      <c r="AN3331" s="295" t="e">
        <f t="shared" si="903"/>
        <v>#DIV/0!</v>
      </c>
      <c r="AO3331" s="299"/>
    </row>
    <row r="3332" spans="1:41" s="218" customFormat="1" ht="15" customHeight="1" x14ac:dyDescent="0.15">
      <c r="A3332" s="229"/>
      <c r="B3332" s="230"/>
      <c r="C3332" s="231"/>
      <c r="D3332" s="232">
        <v>1</v>
      </c>
      <c r="E3332" s="233"/>
      <c r="F3332" s="233"/>
      <c r="G3332" s="232"/>
      <c r="H3332" s="234"/>
      <c r="I3332" s="234"/>
      <c r="J3332" s="232"/>
      <c r="K3332" s="233"/>
      <c r="L3332" s="232"/>
      <c r="M3332" s="232"/>
      <c r="N3332" s="232"/>
      <c r="O3332" s="255">
        <f t="shared" si="902"/>
        <v>0</v>
      </c>
      <c r="P3332" s="322">
        <f>SUM(O3332:O3336)</f>
        <v>0</v>
      </c>
      <c r="Q3332" s="264"/>
      <c r="R3332" s="330">
        <f>SUMPRODUCT(Q3332:Q3336+0)</f>
        <v>0</v>
      </c>
      <c r="S3332" s="346" t="e">
        <f>R3332/P3332</f>
        <v>#DIV/0!</v>
      </c>
      <c r="T3332" s="322" t="e">
        <f>LOOKUP(S3332,{0.4,0.45,0.5,0.55,0.6,0.65,0.7,0.75,0.8,0.85,0.9,0.95,1},{0.1,0.175,0.25,0.325,0.4,0.475,0.55,0.625,0.7,0.775,0.85,0.925,1})</f>
        <v>#DIV/0!</v>
      </c>
      <c r="U3332" s="324"/>
      <c r="V3332" s="326"/>
      <c r="W3332" s="328"/>
      <c r="X3332" s="324"/>
      <c r="Y3332" s="330">
        <f>R3332-(V3332/10)-X3332</f>
        <v>0</v>
      </c>
      <c r="Z3332" s="330" t="e">
        <f>Y3332*T3332*AE3332</f>
        <v>#DIV/0!</v>
      </c>
      <c r="AA3332" s="330" t="e">
        <f>U3332-V3332+Z3332</f>
        <v>#DIV/0!</v>
      </c>
      <c r="AB3332" s="265"/>
      <c r="AC3332" s="265"/>
      <c r="AD3332" s="276"/>
      <c r="AE3332" s="277" t="e">
        <f>VLOOKUP(AD3332,分类参数表!$I$2:$J$10,2,FALSE)</f>
        <v>#N/A</v>
      </c>
      <c r="AF3332" s="278"/>
      <c r="AG3332" s="264"/>
      <c r="AH3332" s="264"/>
      <c r="AI3332" s="264"/>
      <c r="AJ3332" s="264"/>
      <c r="AK3332" s="264"/>
      <c r="AL3332" s="264"/>
      <c r="AM3332" s="288"/>
      <c r="AN3332" s="289" t="e">
        <f t="shared" si="903"/>
        <v>#DIV/0!</v>
      </c>
      <c r="AO3332" s="296"/>
    </row>
    <row r="3333" spans="1:41" s="219" customFormat="1" ht="15" customHeight="1" x14ac:dyDescent="0.15">
      <c r="A3333" s="235"/>
      <c r="B3333" s="236">
        <f t="shared" ref="B3333:C3336" si="906">B3332</f>
        <v>0</v>
      </c>
      <c r="C3333" s="237">
        <f t="shared" si="906"/>
        <v>0</v>
      </c>
      <c r="D3333" s="238">
        <f>D3332+1</f>
        <v>2</v>
      </c>
      <c r="E3333" s="238"/>
      <c r="F3333" s="239"/>
      <c r="G3333" s="238"/>
      <c r="H3333" s="240"/>
      <c r="I3333" s="240"/>
      <c r="J3333" s="238"/>
      <c r="K3333" s="238"/>
      <c r="L3333" s="238"/>
      <c r="M3333" s="238"/>
      <c r="N3333" s="238"/>
      <c r="O3333" s="256">
        <f t="shared" si="902"/>
        <v>0</v>
      </c>
      <c r="P3333" s="323"/>
      <c r="Q3333" s="266"/>
      <c r="R3333" s="331"/>
      <c r="S3333" s="347"/>
      <c r="T3333" s="323"/>
      <c r="U3333" s="325"/>
      <c r="V3333" s="327"/>
      <c r="W3333" s="329"/>
      <c r="X3333" s="325"/>
      <c r="Y3333" s="331"/>
      <c r="Z3333" s="331"/>
      <c r="AA3333" s="331"/>
      <c r="AB3333" s="267"/>
      <c r="AC3333" s="267"/>
      <c r="AD3333" s="238">
        <f>AD3332</f>
        <v>0</v>
      </c>
      <c r="AE3333" s="279" t="e">
        <f>VLOOKUP(AD3333,分类参数表!$I$2:$J$10,2,FALSE)</f>
        <v>#N/A</v>
      </c>
      <c r="AF3333" s="280"/>
      <c r="AG3333" s="266"/>
      <c r="AH3333" s="266"/>
      <c r="AI3333" s="266"/>
      <c r="AJ3333" s="266"/>
      <c r="AK3333" s="266"/>
      <c r="AL3333" s="266"/>
      <c r="AM3333" s="290"/>
      <c r="AN3333" s="291" t="e">
        <f t="shared" si="903"/>
        <v>#DIV/0!</v>
      </c>
      <c r="AO3333" s="297"/>
    </row>
    <row r="3334" spans="1:41" s="219" customFormat="1" ht="15" customHeight="1" x14ac:dyDescent="0.15">
      <c r="A3334" s="235"/>
      <c r="B3334" s="236">
        <f t="shared" si="906"/>
        <v>0</v>
      </c>
      <c r="C3334" s="237">
        <f t="shared" si="906"/>
        <v>0</v>
      </c>
      <c r="D3334" s="238">
        <f>D3333+1</f>
        <v>3</v>
      </c>
      <c r="E3334" s="238"/>
      <c r="F3334" s="239"/>
      <c r="G3334" s="238"/>
      <c r="H3334" s="240"/>
      <c r="I3334" s="240"/>
      <c r="J3334" s="238"/>
      <c r="K3334" s="238"/>
      <c r="L3334" s="238"/>
      <c r="M3334" s="238"/>
      <c r="N3334" s="238"/>
      <c r="O3334" s="256">
        <f t="shared" si="902"/>
        <v>0</v>
      </c>
      <c r="P3334" s="323"/>
      <c r="Q3334" s="266"/>
      <c r="R3334" s="331"/>
      <c r="S3334" s="347"/>
      <c r="T3334" s="323"/>
      <c r="U3334" s="325"/>
      <c r="V3334" s="327"/>
      <c r="W3334" s="329"/>
      <c r="X3334" s="325"/>
      <c r="Y3334" s="331"/>
      <c r="Z3334" s="331"/>
      <c r="AA3334" s="331"/>
      <c r="AB3334" s="268"/>
      <c r="AC3334" s="268"/>
      <c r="AD3334" s="238">
        <f>AD3333</f>
        <v>0</v>
      </c>
      <c r="AE3334" s="279" t="e">
        <f>VLOOKUP(AD3334,分类参数表!$I$2:$J$10,2,FALSE)</f>
        <v>#N/A</v>
      </c>
      <c r="AF3334" s="280"/>
      <c r="AG3334" s="266"/>
      <c r="AH3334" s="266"/>
      <c r="AI3334" s="266"/>
      <c r="AJ3334" s="266"/>
      <c r="AK3334" s="266"/>
      <c r="AL3334" s="266"/>
      <c r="AM3334" s="290"/>
      <c r="AN3334" s="291" t="e">
        <f t="shared" si="903"/>
        <v>#DIV/0!</v>
      </c>
      <c r="AO3334" s="297"/>
    </row>
    <row r="3335" spans="1:41" s="219" customFormat="1" ht="15" customHeight="1" x14ac:dyDescent="0.15">
      <c r="A3335" s="235"/>
      <c r="B3335" s="236">
        <f t="shared" si="906"/>
        <v>0</v>
      </c>
      <c r="C3335" s="237">
        <f t="shared" si="906"/>
        <v>0</v>
      </c>
      <c r="D3335" s="238">
        <f>D3334+1</f>
        <v>4</v>
      </c>
      <c r="E3335" s="238"/>
      <c r="F3335" s="239"/>
      <c r="G3335" s="238"/>
      <c r="H3335" s="238"/>
      <c r="I3335" s="238"/>
      <c r="J3335" s="238"/>
      <c r="K3335" s="238"/>
      <c r="L3335" s="238"/>
      <c r="M3335" s="238"/>
      <c r="N3335" s="238"/>
      <c r="O3335" s="256">
        <f t="shared" si="902"/>
        <v>0</v>
      </c>
      <c r="P3335" s="323"/>
      <c r="Q3335" s="266"/>
      <c r="R3335" s="331"/>
      <c r="S3335" s="347"/>
      <c r="T3335" s="323"/>
      <c r="U3335" s="325"/>
      <c r="V3335" s="327"/>
      <c r="W3335" s="329"/>
      <c r="X3335" s="325"/>
      <c r="Y3335" s="331"/>
      <c r="Z3335" s="331"/>
      <c r="AA3335" s="331"/>
      <c r="AB3335" s="267"/>
      <c r="AC3335" s="267"/>
      <c r="AD3335" s="238">
        <f>AD3334</f>
        <v>0</v>
      </c>
      <c r="AE3335" s="279" t="e">
        <f>VLOOKUP(AD3335,分类参数表!$I$2:$J$10,2,FALSE)</f>
        <v>#N/A</v>
      </c>
      <c r="AF3335" s="280"/>
      <c r="AG3335" s="266"/>
      <c r="AH3335" s="266"/>
      <c r="AI3335" s="266"/>
      <c r="AJ3335" s="266"/>
      <c r="AK3335" s="266"/>
      <c r="AL3335" s="266"/>
      <c r="AM3335" s="290"/>
      <c r="AN3335" s="291" t="e">
        <f t="shared" si="903"/>
        <v>#DIV/0!</v>
      </c>
      <c r="AO3335" s="297"/>
    </row>
    <row r="3336" spans="1:41" s="219" customFormat="1" ht="15" customHeight="1" x14ac:dyDescent="0.15">
      <c r="A3336" s="235"/>
      <c r="B3336" s="236">
        <f t="shared" si="906"/>
        <v>0</v>
      </c>
      <c r="C3336" s="237">
        <f t="shared" si="906"/>
        <v>0</v>
      </c>
      <c r="D3336" s="238">
        <f>D3335+1</f>
        <v>5</v>
      </c>
      <c r="E3336" s="238"/>
      <c r="F3336" s="239"/>
      <c r="G3336" s="238"/>
      <c r="H3336" s="238"/>
      <c r="I3336" s="238"/>
      <c r="J3336" s="238"/>
      <c r="K3336" s="238"/>
      <c r="L3336" s="238"/>
      <c r="M3336" s="238"/>
      <c r="N3336" s="238"/>
      <c r="O3336" s="256">
        <f t="shared" si="902"/>
        <v>0</v>
      </c>
      <c r="P3336" s="323"/>
      <c r="Q3336" s="266"/>
      <c r="R3336" s="331"/>
      <c r="S3336" s="347"/>
      <c r="T3336" s="323"/>
      <c r="U3336" s="325"/>
      <c r="V3336" s="327"/>
      <c r="W3336" s="329"/>
      <c r="X3336" s="325"/>
      <c r="Y3336" s="331"/>
      <c r="Z3336" s="331"/>
      <c r="AA3336" s="331"/>
      <c r="AB3336" s="267"/>
      <c r="AC3336" s="267"/>
      <c r="AD3336" s="238">
        <f>AD3335</f>
        <v>0</v>
      </c>
      <c r="AE3336" s="279" t="e">
        <f>VLOOKUP(AD3336,分类参数表!$I$2:$J$10,2,FALSE)</f>
        <v>#N/A</v>
      </c>
      <c r="AF3336" s="280"/>
      <c r="AG3336" s="266"/>
      <c r="AH3336" s="266"/>
      <c r="AI3336" s="266"/>
      <c r="AJ3336" s="266"/>
      <c r="AK3336" s="266"/>
      <c r="AL3336" s="266"/>
      <c r="AM3336" s="290"/>
      <c r="AN3336" s="291" t="e">
        <f t="shared" si="903"/>
        <v>#DIV/0!</v>
      </c>
      <c r="AO3336" s="297"/>
    </row>
    <row r="3337" spans="1:41" s="220" customFormat="1" ht="15" customHeight="1" x14ac:dyDescent="0.15">
      <c r="A3337" s="241"/>
      <c r="B3337" s="242"/>
      <c r="C3337" s="243"/>
      <c r="D3337" s="244">
        <v>1</v>
      </c>
      <c r="E3337" s="245"/>
      <c r="F3337" s="245"/>
      <c r="G3337" s="244"/>
      <c r="H3337" s="246"/>
      <c r="I3337" s="246"/>
      <c r="J3337" s="244"/>
      <c r="K3337" s="245"/>
      <c r="L3337" s="244"/>
      <c r="M3337" s="244"/>
      <c r="N3337" s="244"/>
      <c r="O3337" s="257">
        <f t="shared" si="902"/>
        <v>0</v>
      </c>
      <c r="P3337" s="332">
        <f>SUM(O3337:O3341)</f>
        <v>0</v>
      </c>
      <c r="Q3337" s="269"/>
      <c r="R3337" s="318">
        <f>SUMPRODUCT(Q3337:Q3341+0)</f>
        <v>0</v>
      </c>
      <c r="S3337" s="334" t="e">
        <f>R3337/P3337</f>
        <v>#DIV/0!</v>
      </c>
      <c r="T3337" s="332" t="e">
        <f>LOOKUP(S3337,{0.4,0.45,0.5,0.55,0.6,0.65,0.7,0.75,0.8,0.85,0.9,0.95,1},{0.1,0.175,0.25,0.325,0.4,0.475,0.55,0.625,0.7,0.775,0.85,0.925,1})</f>
        <v>#DIV/0!</v>
      </c>
      <c r="U3337" s="320"/>
      <c r="V3337" s="344"/>
      <c r="W3337" s="342"/>
      <c r="X3337" s="320"/>
      <c r="Y3337" s="318">
        <f>R3337-(V3337/10)-X3337</f>
        <v>0</v>
      </c>
      <c r="Z3337" s="318" t="e">
        <f>Y3337*T3337*AE3337</f>
        <v>#DIV/0!</v>
      </c>
      <c r="AA3337" s="318" t="e">
        <f>U3337-V3337+Z3337</f>
        <v>#DIV/0!</v>
      </c>
      <c r="AB3337" s="270"/>
      <c r="AC3337" s="270"/>
      <c r="AD3337" s="281"/>
      <c r="AE3337" s="282" t="e">
        <f>VLOOKUP(AD3337,分类参数表!$I$2:$J$10,2,FALSE)</f>
        <v>#N/A</v>
      </c>
      <c r="AF3337" s="283"/>
      <c r="AG3337" s="269"/>
      <c r="AH3337" s="269"/>
      <c r="AI3337" s="269"/>
      <c r="AJ3337" s="269"/>
      <c r="AK3337" s="269"/>
      <c r="AL3337" s="269"/>
      <c r="AM3337" s="292"/>
      <c r="AN3337" s="293" t="e">
        <f t="shared" si="903"/>
        <v>#DIV/0!</v>
      </c>
      <c r="AO3337" s="298"/>
    </row>
    <row r="3338" spans="1:41" s="221" customFormat="1" ht="15" customHeight="1" x14ac:dyDescent="0.15">
      <c r="A3338" s="247"/>
      <c r="B3338" s="248">
        <f t="shared" ref="B3338:C3341" si="907">B3337</f>
        <v>0</v>
      </c>
      <c r="C3338" s="249">
        <f t="shared" si="907"/>
        <v>0</v>
      </c>
      <c r="D3338" s="250">
        <f>D3337+1</f>
        <v>2</v>
      </c>
      <c r="E3338" s="250"/>
      <c r="F3338" s="251"/>
      <c r="G3338" s="250"/>
      <c r="H3338" s="252"/>
      <c r="I3338" s="252"/>
      <c r="J3338" s="250"/>
      <c r="K3338" s="250"/>
      <c r="L3338" s="250"/>
      <c r="M3338" s="250"/>
      <c r="N3338" s="250"/>
      <c r="O3338" s="258">
        <f t="shared" si="902"/>
        <v>0</v>
      </c>
      <c r="P3338" s="333"/>
      <c r="Q3338" s="271"/>
      <c r="R3338" s="319"/>
      <c r="S3338" s="335"/>
      <c r="T3338" s="333"/>
      <c r="U3338" s="321"/>
      <c r="V3338" s="345"/>
      <c r="W3338" s="343"/>
      <c r="X3338" s="321"/>
      <c r="Y3338" s="319"/>
      <c r="Z3338" s="319"/>
      <c r="AA3338" s="319"/>
      <c r="AB3338" s="272"/>
      <c r="AC3338" s="272"/>
      <c r="AD3338" s="250">
        <f>AD3337</f>
        <v>0</v>
      </c>
      <c r="AE3338" s="284" t="e">
        <f>VLOOKUP(AD3338,分类参数表!$I$2:$J$10,2,FALSE)</f>
        <v>#N/A</v>
      </c>
      <c r="AF3338" s="285"/>
      <c r="AG3338" s="271"/>
      <c r="AH3338" s="271"/>
      <c r="AI3338" s="271"/>
      <c r="AJ3338" s="271"/>
      <c r="AK3338" s="271"/>
      <c r="AL3338" s="271"/>
      <c r="AM3338" s="294"/>
      <c r="AN3338" s="295" t="e">
        <f t="shared" si="903"/>
        <v>#DIV/0!</v>
      </c>
      <c r="AO3338" s="299"/>
    </row>
    <row r="3339" spans="1:41" s="221" customFormat="1" ht="15" customHeight="1" x14ac:dyDescent="0.15">
      <c r="A3339" s="247"/>
      <c r="B3339" s="248">
        <f t="shared" si="907"/>
        <v>0</v>
      </c>
      <c r="C3339" s="249">
        <f t="shared" si="907"/>
        <v>0</v>
      </c>
      <c r="D3339" s="250">
        <f>D3338+1</f>
        <v>3</v>
      </c>
      <c r="E3339" s="250"/>
      <c r="F3339" s="251"/>
      <c r="G3339" s="250"/>
      <c r="H3339" s="252"/>
      <c r="I3339" s="252"/>
      <c r="J3339" s="250"/>
      <c r="K3339" s="250"/>
      <c r="L3339" s="250"/>
      <c r="M3339" s="250"/>
      <c r="N3339" s="250"/>
      <c r="O3339" s="258">
        <f t="shared" si="902"/>
        <v>0</v>
      </c>
      <c r="P3339" s="333"/>
      <c r="Q3339" s="271"/>
      <c r="R3339" s="319"/>
      <c r="S3339" s="335"/>
      <c r="T3339" s="333"/>
      <c r="U3339" s="321"/>
      <c r="V3339" s="345"/>
      <c r="W3339" s="343"/>
      <c r="X3339" s="321"/>
      <c r="Y3339" s="319"/>
      <c r="Z3339" s="319"/>
      <c r="AA3339" s="319"/>
      <c r="AB3339" s="273"/>
      <c r="AC3339" s="273"/>
      <c r="AD3339" s="250">
        <f>AD3338</f>
        <v>0</v>
      </c>
      <c r="AE3339" s="284" t="e">
        <f>VLOOKUP(AD3339,分类参数表!$I$2:$J$10,2,FALSE)</f>
        <v>#N/A</v>
      </c>
      <c r="AF3339" s="285"/>
      <c r="AG3339" s="271"/>
      <c r="AH3339" s="271"/>
      <c r="AI3339" s="271"/>
      <c r="AJ3339" s="271"/>
      <c r="AK3339" s="271"/>
      <c r="AL3339" s="271"/>
      <c r="AM3339" s="294"/>
      <c r="AN3339" s="295" t="e">
        <f t="shared" si="903"/>
        <v>#DIV/0!</v>
      </c>
      <c r="AO3339" s="299"/>
    </row>
    <row r="3340" spans="1:41" s="221" customFormat="1" ht="15" customHeight="1" x14ac:dyDescent="0.15">
      <c r="A3340" s="247"/>
      <c r="B3340" s="248">
        <f t="shared" si="907"/>
        <v>0</v>
      </c>
      <c r="C3340" s="249">
        <f t="shared" si="907"/>
        <v>0</v>
      </c>
      <c r="D3340" s="250">
        <f>D3339+1</f>
        <v>4</v>
      </c>
      <c r="E3340" s="250"/>
      <c r="F3340" s="251"/>
      <c r="G3340" s="250"/>
      <c r="H3340" s="250"/>
      <c r="I3340" s="250"/>
      <c r="J3340" s="250"/>
      <c r="K3340" s="250"/>
      <c r="L3340" s="250"/>
      <c r="M3340" s="250"/>
      <c r="N3340" s="250"/>
      <c r="O3340" s="258">
        <f t="shared" si="902"/>
        <v>0</v>
      </c>
      <c r="P3340" s="333"/>
      <c r="Q3340" s="271"/>
      <c r="R3340" s="319"/>
      <c r="S3340" s="335"/>
      <c r="T3340" s="333"/>
      <c r="U3340" s="321"/>
      <c r="V3340" s="345"/>
      <c r="W3340" s="343"/>
      <c r="X3340" s="321"/>
      <c r="Y3340" s="319"/>
      <c r="Z3340" s="319"/>
      <c r="AA3340" s="319"/>
      <c r="AB3340" s="272"/>
      <c r="AC3340" s="272"/>
      <c r="AD3340" s="250">
        <f>AD3339</f>
        <v>0</v>
      </c>
      <c r="AE3340" s="284" t="e">
        <f>VLOOKUP(AD3340,分类参数表!$I$2:$J$10,2,FALSE)</f>
        <v>#N/A</v>
      </c>
      <c r="AF3340" s="285"/>
      <c r="AG3340" s="271"/>
      <c r="AH3340" s="271"/>
      <c r="AI3340" s="271"/>
      <c r="AJ3340" s="271"/>
      <c r="AK3340" s="271"/>
      <c r="AL3340" s="271"/>
      <c r="AM3340" s="294"/>
      <c r="AN3340" s="295" t="e">
        <f t="shared" si="903"/>
        <v>#DIV/0!</v>
      </c>
      <c r="AO3340" s="299"/>
    </row>
    <row r="3341" spans="1:41" s="221" customFormat="1" ht="15" customHeight="1" x14ac:dyDescent="0.15">
      <c r="A3341" s="247"/>
      <c r="B3341" s="248">
        <f t="shared" si="907"/>
        <v>0</v>
      </c>
      <c r="C3341" s="249">
        <f t="shared" si="907"/>
        <v>0</v>
      </c>
      <c r="D3341" s="250">
        <f>D3340+1</f>
        <v>5</v>
      </c>
      <c r="E3341" s="250"/>
      <c r="F3341" s="251"/>
      <c r="G3341" s="250"/>
      <c r="H3341" s="250"/>
      <c r="I3341" s="250"/>
      <c r="J3341" s="250"/>
      <c r="K3341" s="250"/>
      <c r="L3341" s="250"/>
      <c r="M3341" s="250"/>
      <c r="N3341" s="250"/>
      <c r="O3341" s="258">
        <f t="shared" si="902"/>
        <v>0</v>
      </c>
      <c r="P3341" s="333"/>
      <c r="Q3341" s="271"/>
      <c r="R3341" s="319"/>
      <c r="S3341" s="335"/>
      <c r="T3341" s="333"/>
      <c r="U3341" s="321"/>
      <c r="V3341" s="345"/>
      <c r="W3341" s="343"/>
      <c r="X3341" s="321"/>
      <c r="Y3341" s="319"/>
      <c r="Z3341" s="319"/>
      <c r="AA3341" s="319"/>
      <c r="AB3341" s="272"/>
      <c r="AC3341" s="272"/>
      <c r="AD3341" s="250">
        <f>AD3340</f>
        <v>0</v>
      </c>
      <c r="AE3341" s="284" t="e">
        <f>VLOOKUP(AD3341,分类参数表!$I$2:$J$10,2,FALSE)</f>
        <v>#N/A</v>
      </c>
      <c r="AF3341" s="285"/>
      <c r="AG3341" s="271"/>
      <c r="AH3341" s="271"/>
      <c r="AI3341" s="271"/>
      <c r="AJ3341" s="271"/>
      <c r="AK3341" s="271"/>
      <c r="AL3341" s="271"/>
      <c r="AM3341" s="294"/>
      <c r="AN3341" s="295" t="e">
        <f t="shared" si="903"/>
        <v>#DIV/0!</v>
      </c>
      <c r="AO3341" s="299"/>
    </row>
    <row r="3342" spans="1:41" s="218" customFormat="1" ht="15" customHeight="1" x14ac:dyDescent="0.15">
      <c r="A3342" s="229"/>
      <c r="B3342" s="230"/>
      <c r="C3342" s="231"/>
      <c r="D3342" s="232">
        <v>1</v>
      </c>
      <c r="E3342" s="233"/>
      <c r="F3342" s="233"/>
      <c r="G3342" s="232"/>
      <c r="H3342" s="234"/>
      <c r="I3342" s="234"/>
      <c r="J3342" s="232"/>
      <c r="K3342" s="233"/>
      <c r="L3342" s="232"/>
      <c r="M3342" s="232"/>
      <c r="N3342" s="232"/>
      <c r="O3342" s="255">
        <f t="shared" si="902"/>
        <v>0</v>
      </c>
      <c r="P3342" s="322">
        <f>SUM(O3342:O3346)</f>
        <v>0</v>
      </c>
      <c r="Q3342" s="264"/>
      <c r="R3342" s="330">
        <f>SUMPRODUCT(Q3342:Q3346+0)</f>
        <v>0</v>
      </c>
      <c r="S3342" s="346" t="e">
        <f>R3342/P3342</f>
        <v>#DIV/0!</v>
      </c>
      <c r="T3342" s="322" t="e">
        <f>LOOKUP(S3342,{0.4,0.45,0.5,0.55,0.6,0.65,0.7,0.75,0.8,0.85,0.9,0.95,1},{0.1,0.175,0.25,0.325,0.4,0.475,0.55,0.625,0.7,0.775,0.85,0.925,1})</f>
        <v>#DIV/0!</v>
      </c>
      <c r="U3342" s="324"/>
      <c r="V3342" s="326"/>
      <c r="W3342" s="328"/>
      <c r="X3342" s="324"/>
      <c r="Y3342" s="330">
        <f>R3342-(V3342/10)-X3342</f>
        <v>0</v>
      </c>
      <c r="Z3342" s="330" t="e">
        <f>Y3342*T3342*AE3342</f>
        <v>#DIV/0!</v>
      </c>
      <c r="AA3342" s="330" t="e">
        <f>U3342-V3342+Z3342</f>
        <v>#DIV/0!</v>
      </c>
      <c r="AB3342" s="265"/>
      <c r="AC3342" s="265"/>
      <c r="AD3342" s="276"/>
      <c r="AE3342" s="277" t="e">
        <f>VLOOKUP(AD3342,分类参数表!$I$2:$J$10,2,FALSE)</f>
        <v>#N/A</v>
      </c>
      <c r="AF3342" s="278"/>
      <c r="AG3342" s="264"/>
      <c r="AH3342" s="264"/>
      <c r="AI3342" s="264"/>
      <c r="AJ3342" s="264"/>
      <c r="AK3342" s="264"/>
      <c r="AL3342" s="264"/>
      <c r="AM3342" s="288"/>
      <c r="AN3342" s="289" t="e">
        <f t="shared" si="903"/>
        <v>#DIV/0!</v>
      </c>
      <c r="AO3342" s="296"/>
    </row>
    <row r="3343" spans="1:41" s="219" customFormat="1" ht="15" customHeight="1" x14ac:dyDescent="0.15">
      <c r="A3343" s="235"/>
      <c r="B3343" s="236">
        <f t="shared" ref="B3343:C3346" si="908">B3342</f>
        <v>0</v>
      </c>
      <c r="C3343" s="237">
        <f t="shared" si="908"/>
        <v>0</v>
      </c>
      <c r="D3343" s="238">
        <f>D3342+1</f>
        <v>2</v>
      </c>
      <c r="E3343" s="238"/>
      <c r="F3343" s="239"/>
      <c r="G3343" s="238"/>
      <c r="H3343" s="240"/>
      <c r="I3343" s="240"/>
      <c r="J3343" s="238"/>
      <c r="K3343" s="238"/>
      <c r="L3343" s="238"/>
      <c r="M3343" s="238"/>
      <c r="N3343" s="238"/>
      <c r="O3343" s="256">
        <f t="shared" si="902"/>
        <v>0</v>
      </c>
      <c r="P3343" s="323"/>
      <c r="Q3343" s="266"/>
      <c r="R3343" s="331"/>
      <c r="S3343" s="347"/>
      <c r="T3343" s="323"/>
      <c r="U3343" s="325"/>
      <c r="V3343" s="327"/>
      <c r="W3343" s="329"/>
      <c r="X3343" s="325"/>
      <c r="Y3343" s="331"/>
      <c r="Z3343" s="331"/>
      <c r="AA3343" s="331"/>
      <c r="AB3343" s="267"/>
      <c r="AC3343" s="267"/>
      <c r="AD3343" s="238">
        <f>AD3342</f>
        <v>0</v>
      </c>
      <c r="AE3343" s="279" t="e">
        <f>VLOOKUP(AD3343,分类参数表!$I$2:$J$10,2,FALSE)</f>
        <v>#N/A</v>
      </c>
      <c r="AF3343" s="280"/>
      <c r="AG3343" s="266"/>
      <c r="AH3343" s="266"/>
      <c r="AI3343" s="266"/>
      <c r="AJ3343" s="266"/>
      <c r="AK3343" s="266"/>
      <c r="AL3343" s="266"/>
      <c r="AM3343" s="290"/>
      <c r="AN3343" s="291" t="e">
        <f t="shared" si="903"/>
        <v>#DIV/0!</v>
      </c>
      <c r="AO3343" s="297"/>
    </row>
    <row r="3344" spans="1:41" s="219" customFormat="1" ht="15" customHeight="1" x14ac:dyDescent="0.15">
      <c r="A3344" s="235"/>
      <c r="B3344" s="236">
        <f t="shared" si="908"/>
        <v>0</v>
      </c>
      <c r="C3344" s="237">
        <f t="shared" si="908"/>
        <v>0</v>
      </c>
      <c r="D3344" s="238">
        <f>D3343+1</f>
        <v>3</v>
      </c>
      <c r="E3344" s="238"/>
      <c r="F3344" s="239"/>
      <c r="G3344" s="238"/>
      <c r="H3344" s="240"/>
      <c r="I3344" s="240"/>
      <c r="J3344" s="238"/>
      <c r="K3344" s="238"/>
      <c r="L3344" s="238"/>
      <c r="M3344" s="238"/>
      <c r="N3344" s="238"/>
      <c r="O3344" s="256">
        <f t="shared" si="902"/>
        <v>0</v>
      </c>
      <c r="P3344" s="323"/>
      <c r="Q3344" s="266"/>
      <c r="R3344" s="331"/>
      <c r="S3344" s="347"/>
      <c r="T3344" s="323"/>
      <c r="U3344" s="325"/>
      <c r="V3344" s="327"/>
      <c r="W3344" s="329"/>
      <c r="X3344" s="325"/>
      <c r="Y3344" s="331"/>
      <c r="Z3344" s="331"/>
      <c r="AA3344" s="331"/>
      <c r="AB3344" s="268"/>
      <c r="AC3344" s="268"/>
      <c r="AD3344" s="238">
        <f>AD3343</f>
        <v>0</v>
      </c>
      <c r="AE3344" s="279" t="e">
        <f>VLOOKUP(AD3344,分类参数表!$I$2:$J$10,2,FALSE)</f>
        <v>#N/A</v>
      </c>
      <c r="AF3344" s="280"/>
      <c r="AG3344" s="266"/>
      <c r="AH3344" s="266"/>
      <c r="AI3344" s="266"/>
      <c r="AJ3344" s="266"/>
      <c r="AK3344" s="266"/>
      <c r="AL3344" s="266"/>
      <c r="AM3344" s="290"/>
      <c r="AN3344" s="291" t="e">
        <f t="shared" si="903"/>
        <v>#DIV/0!</v>
      </c>
      <c r="AO3344" s="297"/>
    </row>
    <row r="3345" spans="1:41" s="219" customFormat="1" ht="15" customHeight="1" x14ac:dyDescent="0.15">
      <c r="A3345" s="235"/>
      <c r="B3345" s="236">
        <f t="shared" si="908"/>
        <v>0</v>
      </c>
      <c r="C3345" s="237">
        <f t="shared" si="908"/>
        <v>0</v>
      </c>
      <c r="D3345" s="238">
        <f>D3344+1</f>
        <v>4</v>
      </c>
      <c r="E3345" s="238"/>
      <c r="F3345" s="239"/>
      <c r="G3345" s="238"/>
      <c r="H3345" s="238"/>
      <c r="I3345" s="238"/>
      <c r="J3345" s="238"/>
      <c r="K3345" s="238"/>
      <c r="L3345" s="238"/>
      <c r="M3345" s="238"/>
      <c r="N3345" s="238"/>
      <c r="O3345" s="256">
        <f t="shared" si="902"/>
        <v>0</v>
      </c>
      <c r="P3345" s="323"/>
      <c r="Q3345" s="266"/>
      <c r="R3345" s="331"/>
      <c r="S3345" s="347"/>
      <c r="T3345" s="323"/>
      <c r="U3345" s="325"/>
      <c r="V3345" s="327"/>
      <c r="W3345" s="329"/>
      <c r="X3345" s="325"/>
      <c r="Y3345" s="331"/>
      <c r="Z3345" s="331"/>
      <c r="AA3345" s="331"/>
      <c r="AB3345" s="267"/>
      <c r="AC3345" s="267"/>
      <c r="AD3345" s="238">
        <f>AD3344</f>
        <v>0</v>
      </c>
      <c r="AE3345" s="279" t="e">
        <f>VLOOKUP(AD3345,分类参数表!$I$2:$J$10,2,FALSE)</f>
        <v>#N/A</v>
      </c>
      <c r="AF3345" s="280"/>
      <c r="AG3345" s="266"/>
      <c r="AH3345" s="266"/>
      <c r="AI3345" s="266"/>
      <c r="AJ3345" s="266"/>
      <c r="AK3345" s="266"/>
      <c r="AL3345" s="266"/>
      <c r="AM3345" s="290"/>
      <c r="AN3345" s="291" t="e">
        <f t="shared" si="903"/>
        <v>#DIV/0!</v>
      </c>
      <c r="AO3345" s="297"/>
    </row>
    <row r="3346" spans="1:41" s="219" customFormat="1" ht="15" customHeight="1" x14ac:dyDescent="0.15">
      <c r="A3346" s="235"/>
      <c r="B3346" s="236">
        <f t="shared" si="908"/>
        <v>0</v>
      </c>
      <c r="C3346" s="237">
        <f t="shared" si="908"/>
        <v>0</v>
      </c>
      <c r="D3346" s="238">
        <f>D3345+1</f>
        <v>5</v>
      </c>
      <c r="E3346" s="238"/>
      <c r="F3346" s="239"/>
      <c r="G3346" s="238"/>
      <c r="H3346" s="238"/>
      <c r="I3346" s="238"/>
      <c r="J3346" s="238"/>
      <c r="K3346" s="238"/>
      <c r="L3346" s="238"/>
      <c r="M3346" s="238"/>
      <c r="N3346" s="238"/>
      <c r="O3346" s="256">
        <f t="shared" si="902"/>
        <v>0</v>
      </c>
      <c r="P3346" s="323"/>
      <c r="Q3346" s="266"/>
      <c r="R3346" s="331"/>
      <c r="S3346" s="347"/>
      <c r="T3346" s="323"/>
      <c r="U3346" s="325"/>
      <c r="V3346" s="327"/>
      <c r="W3346" s="329"/>
      <c r="X3346" s="325"/>
      <c r="Y3346" s="331"/>
      <c r="Z3346" s="331"/>
      <c r="AA3346" s="331"/>
      <c r="AB3346" s="267"/>
      <c r="AC3346" s="267"/>
      <c r="AD3346" s="238">
        <f>AD3345</f>
        <v>0</v>
      </c>
      <c r="AE3346" s="279" t="e">
        <f>VLOOKUP(AD3346,分类参数表!$I$2:$J$10,2,FALSE)</f>
        <v>#N/A</v>
      </c>
      <c r="AF3346" s="280"/>
      <c r="AG3346" s="266"/>
      <c r="AH3346" s="266"/>
      <c r="AI3346" s="266"/>
      <c r="AJ3346" s="266"/>
      <c r="AK3346" s="266"/>
      <c r="AL3346" s="266"/>
      <c r="AM3346" s="290"/>
      <c r="AN3346" s="291" t="e">
        <f t="shared" si="903"/>
        <v>#DIV/0!</v>
      </c>
      <c r="AO3346" s="297"/>
    </row>
    <row r="3347" spans="1:41" x14ac:dyDescent="0.15">
      <c r="A3347" s="253"/>
      <c r="B3347" s="38"/>
      <c r="C3347" s="37"/>
      <c r="D3347" s="38"/>
      <c r="E3347" s="38"/>
      <c r="F3347" s="38"/>
      <c r="G3347" s="38"/>
      <c r="H3347" s="38"/>
      <c r="I3347" s="38"/>
      <c r="J3347" s="38"/>
      <c r="K3347" s="38"/>
      <c r="L3347" s="38"/>
      <c r="M3347" s="38"/>
      <c r="N3347" s="38"/>
      <c r="O3347" s="38"/>
      <c r="P3347" s="38"/>
      <c r="Q3347" s="67"/>
      <c r="R3347" s="38"/>
      <c r="S3347" s="38"/>
      <c r="T3347" s="38"/>
      <c r="U3347" s="38"/>
      <c r="V3347" s="68"/>
      <c r="W3347" s="67"/>
      <c r="X3347" s="38"/>
      <c r="Y3347" s="68"/>
      <c r="Z3347" s="68"/>
      <c r="AA3347" s="68"/>
      <c r="AB3347" s="68"/>
      <c r="AC3347" s="68"/>
      <c r="AD3347" s="38"/>
      <c r="AE3347" s="286"/>
      <c r="AF3347" s="38"/>
      <c r="AG3347" s="38"/>
      <c r="AH3347" s="38"/>
      <c r="AI3347" s="38"/>
      <c r="AJ3347" s="38"/>
      <c r="AK3347" s="38"/>
      <c r="AL3347" s="38"/>
      <c r="AM3347" s="68"/>
      <c r="AN3347" s="90"/>
      <c r="AO3347" s="98"/>
    </row>
    <row r="3348" spans="1:41" s="218" customFormat="1" ht="15" customHeight="1" x14ac:dyDescent="0.15">
      <c r="A3348" s="229"/>
      <c r="B3348" s="230"/>
      <c r="C3348" s="231"/>
      <c r="D3348" s="232">
        <v>1</v>
      </c>
      <c r="E3348" s="233"/>
      <c r="F3348" s="233"/>
      <c r="G3348" s="232"/>
      <c r="H3348" s="234"/>
      <c r="I3348" s="234"/>
      <c r="J3348" s="232"/>
      <c r="K3348" s="233"/>
      <c r="L3348" s="232"/>
      <c r="M3348" s="232"/>
      <c r="N3348" s="232"/>
      <c r="O3348" s="255">
        <f t="shared" ref="O3348:O3372" si="909">N3348*M3348</f>
        <v>0</v>
      </c>
      <c r="P3348" s="322">
        <f>SUM(O3348:O3352)</f>
        <v>0</v>
      </c>
      <c r="Q3348" s="264"/>
      <c r="R3348" s="330">
        <f>SUMPRODUCT(Q3348:Q3352+0)</f>
        <v>0</v>
      </c>
      <c r="S3348" s="346" t="e">
        <f>R3348/P3348</f>
        <v>#DIV/0!</v>
      </c>
      <c r="T3348" s="322" t="e">
        <f>LOOKUP(S3348,{0.4,0.45,0.5,0.55,0.6,0.65,0.7,0.75,0.8,0.85,0.9,0.95,1},{0.1,0.175,0.25,0.325,0.4,0.475,0.55,0.625,0.7,0.775,0.85,0.925,1})</f>
        <v>#DIV/0!</v>
      </c>
      <c r="U3348" s="324"/>
      <c r="V3348" s="326"/>
      <c r="W3348" s="328"/>
      <c r="X3348" s="324"/>
      <c r="Y3348" s="330">
        <f>R3348-(V3348/10)-X3348</f>
        <v>0</v>
      </c>
      <c r="Z3348" s="330" t="e">
        <f>Y3348*T3348*AE3348</f>
        <v>#DIV/0!</v>
      </c>
      <c r="AA3348" s="330" t="e">
        <f>U3348-V3348+Z3348</f>
        <v>#DIV/0!</v>
      </c>
      <c r="AB3348" s="265"/>
      <c r="AC3348" s="265"/>
      <c r="AD3348" s="276"/>
      <c r="AE3348" s="277" t="e">
        <f>VLOOKUP(AD3348,分类参数表!$I$2:$J$10,2,FALSE)</f>
        <v>#N/A</v>
      </c>
      <c r="AF3348" s="278"/>
      <c r="AG3348" s="264"/>
      <c r="AH3348" s="264"/>
      <c r="AI3348" s="264"/>
      <c r="AJ3348" s="264"/>
      <c r="AK3348" s="264"/>
      <c r="AL3348" s="264"/>
      <c r="AM3348" s="288"/>
      <c r="AN3348" s="289" t="e">
        <f t="shared" ref="AN3348:AN3372" si="910">(Q3348-AM3348)/M3348/N3348</f>
        <v>#DIV/0!</v>
      </c>
      <c r="AO3348" s="296"/>
    </row>
    <row r="3349" spans="1:41" s="219" customFormat="1" ht="15" customHeight="1" x14ac:dyDescent="0.15">
      <c r="A3349" s="235"/>
      <c r="B3349" s="236">
        <f t="shared" ref="B3349:C3352" si="911">B3348</f>
        <v>0</v>
      </c>
      <c r="C3349" s="237">
        <f t="shared" si="911"/>
        <v>0</v>
      </c>
      <c r="D3349" s="238">
        <f>D3348+1</f>
        <v>2</v>
      </c>
      <c r="E3349" s="238"/>
      <c r="F3349" s="239"/>
      <c r="G3349" s="238"/>
      <c r="H3349" s="240"/>
      <c r="I3349" s="240"/>
      <c r="J3349" s="238"/>
      <c r="K3349" s="238"/>
      <c r="L3349" s="238"/>
      <c r="M3349" s="238"/>
      <c r="N3349" s="238"/>
      <c r="O3349" s="256">
        <f t="shared" si="909"/>
        <v>0</v>
      </c>
      <c r="P3349" s="323"/>
      <c r="Q3349" s="266"/>
      <c r="R3349" s="331"/>
      <c r="S3349" s="347"/>
      <c r="T3349" s="323"/>
      <c r="U3349" s="325"/>
      <c r="V3349" s="327"/>
      <c r="W3349" s="329"/>
      <c r="X3349" s="325"/>
      <c r="Y3349" s="331"/>
      <c r="Z3349" s="331"/>
      <c r="AA3349" s="331"/>
      <c r="AB3349" s="267"/>
      <c r="AC3349" s="267"/>
      <c r="AD3349" s="238">
        <f>AD3348</f>
        <v>0</v>
      </c>
      <c r="AE3349" s="279" t="e">
        <f>VLOOKUP(AD3349,分类参数表!$I$2:$J$10,2,FALSE)</f>
        <v>#N/A</v>
      </c>
      <c r="AF3349" s="280"/>
      <c r="AG3349" s="266"/>
      <c r="AH3349" s="266"/>
      <c r="AI3349" s="266"/>
      <c r="AJ3349" s="266"/>
      <c r="AK3349" s="266"/>
      <c r="AL3349" s="266"/>
      <c r="AM3349" s="290"/>
      <c r="AN3349" s="291" t="e">
        <f t="shared" si="910"/>
        <v>#DIV/0!</v>
      </c>
      <c r="AO3349" s="297"/>
    </row>
    <row r="3350" spans="1:41" s="219" customFormat="1" ht="15" customHeight="1" x14ac:dyDescent="0.15">
      <c r="A3350" s="235"/>
      <c r="B3350" s="236">
        <f t="shared" si="911"/>
        <v>0</v>
      </c>
      <c r="C3350" s="237">
        <f t="shared" si="911"/>
        <v>0</v>
      </c>
      <c r="D3350" s="238">
        <f>D3349+1</f>
        <v>3</v>
      </c>
      <c r="E3350" s="238"/>
      <c r="F3350" s="239"/>
      <c r="G3350" s="238"/>
      <c r="H3350" s="240"/>
      <c r="I3350" s="240"/>
      <c r="J3350" s="238"/>
      <c r="K3350" s="238"/>
      <c r="L3350" s="238"/>
      <c r="M3350" s="238"/>
      <c r="N3350" s="238"/>
      <c r="O3350" s="256">
        <f t="shared" si="909"/>
        <v>0</v>
      </c>
      <c r="P3350" s="323"/>
      <c r="Q3350" s="266"/>
      <c r="R3350" s="331"/>
      <c r="S3350" s="347"/>
      <c r="T3350" s="323"/>
      <c r="U3350" s="325"/>
      <c r="V3350" s="327"/>
      <c r="W3350" s="329"/>
      <c r="X3350" s="325"/>
      <c r="Y3350" s="331"/>
      <c r="Z3350" s="331"/>
      <c r="AA3350" s="331"/>
      <c r="AB3350" s="268"/>
      <c r="AC3350" s="268"/>
      <c r="AD3350" s="238">
        <f>AD3349</f>
        <v>0</v>
      </c>
      <c r="AE3350" s="279" t="e">
        <f>VLOOKUP(AD3350,分类参数表!$I$2:$J$10,2,FALSE)</f>
        <v>#N/A</v>
      </c>
      <c r="AF3350" s="280"/>
      <c r="AG3350" s="266"/>
      <c r="AH3350" s="266"/>
      <c r="AI3350" s="266"/>
      <c r="AJ3350" s="266"/>
      <c r="AK3350" s="266"/>
      <c r="AL3350" s="266"/>
      <c r="AM3350" s="290"/>
      <c r="AN3350" s="291" t="e">
        <f t="shared" si="910"/>
        <v>#DIV/0!</v>
      </c>
      <c r="AO3350" s="297"/>
    </row>
    <row r="3351" spans="1:41" s="219" customFormat="1" ht="15" customHeight="1" x14ac:dyDescent="0.15">
      <c r="A3351" s="235"/>
      <c r="B3351" s="236">
        <f t="shared" si="911"/>
        <v>0</v>
      </c>
      <c r="C3351" s="237">
        <f t="shared" si="911"/>
        <v>0</v>
      </c>
      <c r="D3351" s="238">
        <f>D3350+1</f>
        <v>4</v>
      </c>
      <c r="E3351" s="238"/>
      <c r="F3351" s="239"/>
      <c r="G3351" s="238"/>
      <c r="H3351" s="238"/>
      <c r="I3351" s="238"/>
      <c r="J3351" s="238"/>
      <c r="K3351" s="238"/>
      <c r="L3351" s="238"/>
      <c r="M3351" s="238"/>
      <c r="N3351" s="238"/>
      <c r="O3351" s="256">
        <f t="shared" si="909"/>
        <v>0</v>
      </c>
      <c r="P3351" s="323"/>
      <c r="Q3351" s="266"/>
      <c r="R3351" s="331"/>
      <c r="S3351" s="347"/>
      <c r="T3351" s="323"/>
      <c r="U3351" s="325"/>
      <c r="V3351" s="327"/>
      <c r="W3351" s="329"/>
      <c r="X3351" s="325"/>
      <c r="Y3351" s="331"/>
      <c r="Z3351" s="331"/>
      <c r="AA3351" s="331"/>
      <c r="AB3351" s="267"/>
      <c r="AC3351" s="267"/>
      <c r="AD3351" s="238">
        <f>AD3350</f>
        <v>0</v>
      </c>
      <c r="AE3351" s="279" t="e">
        <f>VLOOKUP(AD3351,分类参数表!$I$2:$J$10,2,FALSE)</f>
        <v>#N/A</v>
      </c>
      <c r="AF3351" s="280"/>
      <c r="AG3351" s="266"/>
      <c r="AH3351" s="266"/>
      <c r="AI3351" s="266"/>
      <c r="AJ3351" s="266"/>
      <c r="AK3351" s="266"/>
      <c r="AL3351" s="266"/>
      <c r="AM3351" s="290"/>
      <c r="AN3351" s="291" t="e">
        <f t="shared" si="910"/>
        <v>#DIV/0!</v>
      </c>
      <c r="AO3351" s="297"/>
    </row>
    <row r="3352" spans="1:41" s="219" customFormat="1" ht="15" customHeight="1" x14ac:dyDescent="0.15">
      <c r="A3352" s="235"/>
      <c r="B3352" s="236">
        <f t="shared" si="911"/>
        <v>0</v>
      </c>
      <c r="C3352" s="237">
        <f t="shared" si="911"/>
        <v>0</v>
      </c>
      <c r="D3352" s="238">
        <f>D3351+1</f>
        <v>5</v>
      </c>
      <c r="E3352" s="238"/>
      <c r="F3352" s="239"/>
      <c r="G3352" s="238"/>
      <c r="H3352" s="238"/>
      <c r="I3352" s="238"/>
      <c r="J3352" s="238"/>
      <c r="K3352" s="238"/>
      <c r="L3352" s="238"/>
      <c r="M3352" s="238"/>
      <c r="N3352" s="238"/>
      <c r="O3352" s="256">
        <f t="shared" si="909"/>
        <v>0</v>
      </c>
      <c r="P3352" s="323"/>
      <c r="Q3352" s="266"/>
      <c r="R3352" s="331"/>
      <c r="S3352" s="347"/>
      <c r="T3352" s="323"/>
      <c r="U3352" s="325"/>
      <c r="V3352" s="327"/>
      <c r="W3352" s="329"/>
      <c r="X3352" s="325"/>
      <c r="Y3352" s="331"/>
      <c r="Z3352" s="331"/>
      <c r="AA3352" s="331"/>
      <c r="AB3352" s="267"/>
      <c r="AC3352" s="267"/>
      <c r="AD3352" s="238">
        <f>AD3351</f>
        <v>0</v>
      </c>
      <c r="AE3352" s="279" t="e">
        <f>VLOOKUP(AD3352,分类参数表!$I$2:$J$10,2,FALSE)</f>
        <v>#N/A</v>
      </c>
      <c r="AF3352" s="280"/>
      <c r="AG3352" s="266"/>
      <c r="AH3352" s="266"/>
      <c r="AI3352" s="266"/>
      <c r="AJ3352" s="266"/>
      <c r="AK3352" s="266"/>
      <c r="AL3352" s="266"/>
      <c r="AM3352" s="290"/>
      <c r="AN3352" s="291" t="e">
        <f t="shared" si="910"/>
        <v>#DIV/0!</v>
      </c>
      <c r="AO3352" s="297"/>
    </row>
    <row r="3353" spans="1:41" s="220" customFormat="1" ht="15" customHeight="1" x14ac:dyDescent="0.15">
      <c r="A3353" s="241"/>
      <c r="B3353" s="242"/>
      <c r="C3353" s="243"/>
      <c r="D3353" s="244">
        <v>1</v>
      </c>
      <c r="E3353" s="245"/>
      <c r="F3353" s="245"/>
      <c r="G3353" s="244"/>
      <c r="H3353" s="246"/>
      <c r="I3353" s="246"/>
      <c r="J3353" s="244"/>
      <c r="K3353" s="245"/>
      <c r="L3353" s="244"/>
      <c r="M3353" s="244"/>
      <c r="N3353" s="244"/>
      <c r="O3353" s="257">
        <f t="shared" si="909"/>
        <v>0</v>
      </c>
      <c r="P3353" s="332">
        <f>SUM(O3353:O3357)</f>
        <v>0</v>
      </c>
      <c r="Q3353" s="269"/>
      <c r="R3353" s="318">
        <f>SUMPRODUCT(Q3353:Q3357+0)</f>
        <v>0</v>
      </c>
      <c r="S3353" s="334" t="e">
        <f>R3353/P3353</f>
        <v>#DIV/0!</v>
      </c>
      <c r="T3353" s="332" t="e">
        <f>LOOKUP(S3353,{0.4,0.45,0.5,0.55,0.6,0.65,0.7,0.75,0.8,0.85,0.9,0.95,1},{0.1,0.175,0.25,0.325,0.4,0.475,0.55,0.625,0.7,0.775,0.85,0.925,1})</f>
        <v>#DIV/0!</v>
      </c>
      <c r="U3353" s="320"/>
      <c r="V3353" s="344"/>
      <c r="W3353" s="342"/>
      <c r="X3353" s="320"/>
      <c r="Y3353" s="318">
        <f>R3353-(V3353/10)-X3353</f>
        <v>0</v>
      </c>
      <c r="Z3353" s="318" t="e">
        <f>Y3353*T3353*AE3353</f>
        <v>#DIV/0!</v>
      </c>
      <c r="AA3353" s="318" t="e">
        <f>U3353-V3353+Z3353</f>
        <v>#DIV/0!</v>
      </c>
      <c r="AB3353" s="270"/>
      <c r="AC3353" s="270"/>
      <c r="AD3353" s="281"/>
      <c r="AE3353" s="282" t="e">
        <f>VLOOKUP(AD3353,分类参数表!$I$2:$J$10,2,FALSE)</f>
        <v>#N/A</v>
      </c>
      <c r="AF3353" s="283"/>
      <c r="AG3353" s="269"/>
      <c r="AH3353" s="269"/>
      <c r="AI3353" s="269"/>
      <c r="AJ3353" s="269"/>
      <c r="AK3353" s="269"/>
      <c r="AL3353" s="269"/>
      <c r="AM3353" s="292"/>
      <c r="AN3353" s="293" t="e">
        <f t="shared" si="910"/>
        <v>#DIV/0!</v>
      </c>
      <c r="AO3353" s="298"/>
    </row>
    <row r="3354" spans="1:41" s="221" customFormat="1" ht="15" customHeight="1" x14ac:dyDescent="0.15">
      <c r="A3354" s="247"/>
      <c r="B3354" s="248">
        <f t="shared" ref="B3354:C3357" si="912">B3353</f>
        <v>0</v>
      </c>
      <c r="C3354" s="249">
        <f t="shared" si="912"/>
        <v>0</v>
      </c>
      <c r="D3354" s="250">
        <f>D3353+1</f>
        <v>2</v>
      </c>
      <c r="E3354" s="250"/>
      <c r="F3354" s="251"/>
      <c r="G3354" s="250"/>
      <c r="H3354" s="252"/>
      <c r="I3354" s="252"/>
      <c r="J3354" s="250"/>
      <c r="K3354" s="250"/>
      <c r="L3354" s="250"/>
      <c r="M3354" s="250"/>
      <c r="N3354" s="250"/>
      <c r="O3354" s="258">
        <f t="shared" si="909"/>
        <v>0</v>
      </c>
      <c r="P3354" s="333"/>
      <c r="Q3354" s="271"/>
      <c r="R3354" s="319"/>
      <c r="S3354" s="335"/>
      <c r="T3354" s="333"/>
      <c r="U3354" s="321"/>
      <c r="V3354" s="345"/>
      <c r="W3354" s="343"/>
      <c r="X3354" s="321"/>
      <c r="Y3354" s="319"/>
      <c r="Z3354" s="319"/>
      <c r="AA3354" s="319"/>
      <c r="AB3354" s="272"/>
      <c r="AC3354" s="272"/>
      <c r="AD3354" s="250">
        <f>AD3353</f>
        <v>0</v>
      </c>
      <c r="AE3354" s="284" t="e">
        <f>VLOOKUP(AD3354,分类参数表!$I$2:$J$10,2,FALSE)</f>
        <v>#N/A</v>
      </c>
      <c r="AF3354" s="285"/>
      <c r="AG3354" s="271"/>
      <c r="AH3354" s="271"/>
      <c r="AI3354" s="271"/>
      <c r="AJ3354" s="271"/>
      <c r="AK3354" s="271"/>
      <c r="AL3354" s="271"/>
      <c r="AM3354" s="294"/>
      <c r="AN3354" s="295" t="e">
        <f t="shared" si="910"/>
        <v>#DIV/0!</v>
      </c>
      <c r="AO3354" s="299"/>
    </row>
    <row r="3355" spans="1:41" s="221" customFormat="1" ht="15" customHeight="1" x14ac:dyDescent="0.15">
      <c r="A3355" s="247"/>
      <c r="B3355" s="248">
        <f t="shared" si="912"/>
        <v>0</v>
      </c>
      <c r="C3355" s="249">
        <f t="shared" si="912"/>
        <v>0</v>
      </c>
      <c r="D3355" s="250">
        <f>D3354+1</f>
        <v>3</v>
      </c>
      <c r="E3355" s="250"/>
      <c r="F3355" s="251"/>
      <c r="G3355" s="250"/>
      <c r="H3355" s="252"/>
      <c r="I3355" s="252"/>
      <c r="J3355" s="250"/>
      <c r="K3355" s="250"/>
      <c r="L3355" s="250"/>
      <c r="M3355" s="250"/>
      <c r="N3355" s="250"/>
      <c r="O3355" s="258">
        <f t="shared" si="909"/>
        <v>0</v>
      </c>
      <c r="P3355" s="333"/>
      <c r="Q3355" s="271"/>
      <c r="R3355" s="319"/>
      <c r="S3355" s="335"/>
      <c r="T3355" s="333"/>
      <c r="U3355" s="321"/>
      <c r="V3355" s="345"/>
      <c r="W3355" s="343"/>
      <c r="X3355" s="321"/>
      <c r="Y3355" s="319"/>
      <c r="Z3355" s="319"/>
      <c r="AA3355" s="319"/>
      <c r="AB3355" s="273"/>
      <c r="AC3355" s="273"/>
      <c r="AD3355" s="250">
        <f>AD3354</f>
        <v>0</v>
      </c>
      <c r="AE3355" s="284" t="e">
        <f>VLOOKUP(AD3355,分类参数表!$I$2:$J$10,2,FALSE)</f>
        <v>#N/A</v>
      </c>
      <c r="AF3355" s="285"/>
      <c r="AG3355" s="271"/>
      <c r="AH3355" s="271"/>
      <c r="AI3355" s="271"/>
      <c r="AJ3355" s="271"/>
      <c r="AK3355" s="271"/>
      <c r="AL3355" s="271"/>
      <c r="AM3355" s="294"/>
      <c r="AN3355" s="295" t="e">
        <f t="shared" si="910"/>
        <v>#DIV/0!</v>
      </c>
      <c r="AO3355" s="299"/>
    </row>
    <row r="3356" spans="1:41" s="221" customFormat="1" ht="15" customHeight="1" x14ac:dyDescent="0.15">
      <c r="A3356" s="247"/>
      <c r="B3356" s="248">
        <f t="shared" si="912"/>
        <v>0</v>
      </c>
      <c r="C3356" s="249">
        <f t="shared" si="912"/>
        <v>0</v>
      </c>
      <c r="D3356" s="250">
        <f>D3355+1</f>
        <v>4</v>
      </c>
      <c r="E3356" s="250"/>
      <c r="F3356" s="251"/>
      <c r="G3356" s="250"/>
      <c r="H3356" s="250"/>
      <c r="I3356" s="250"/>
      <c r="J3356" s="250"/>
      <c r="K3356" s="250"/>
      <c r="L3356" s="250"/>
      <c r="M3356" s="250"/>
      <c r="N3356" s="250"/>
      <c r="O3356" s="258">
        <f t="shared" si="909"/>
        <v>0</v>
      </c>
      <c r="P3356" s="333"/>
      <c r="Q3356" s="271"/>
      <c r="R3356" s="319"/>
      <c r="S3356" s="335"/>
      <c r="T3356" s="333"/>
      <c r="U3356" s="321"/>
      <c r="V3356" s="345"/>
      <c r="W3356" s="343"/>
      <c r="X3356" s="321"/>
      <c r="Y3356" s="319"/>
      <c r="Z3356" s="319"/>
      <c r="AA3356" s="319"/>
      <c r="AB3356" s="272"/>
      <c r="AC3356" s="272"/>
      <c r="AD3356" s="250">
        <f>AD3355</f>
        <v>0</v>
      </c>
      <c r="AE3356" s="284" t="e">
        <f>VLOOKUP(AD3356,分类参数表!$I$2:$J$10,2,FALSE)</f>
        <v>#N/A</v>
      </c>
      <c r="AF3356" s="285"/>
      <c r="AG3356" s="271"/>
      <c r="AH3356" s="271"/>
      <c r="AI3356" s="271"/>
      <c r="AJ3356" s="271"/>
      <c r="AK3356" s="271"/>
      <c r="AL3356" s="271"/>
      <c r="AM3356" s="294"/>
      <c r="AN3356" s="295" t="e">
        <f t="shared" si="910"/>
        <v>#DIV/0!</v>
      </c>
      <c r="AO3356" s="299"/>
    </row>
    <row r="3357" spans="1:41" s="221" customFormat="1" ht="15" customHeight="1" x14ac:dyDescent="0.15">
      <c r="A3357" s="247"/>
      <c r="B3357" s="248">
        <f t="shared" si="912"/>
        <v>0</v>
      </c>
      <c r="C3357" s="249">
        <f t="shared" si="912"/>
        <v>0</v>
      </c>
      <c r="D3357" s="250">
        <f>D3356+1</f>
        <v>5</v>
      </c>
      <c r="E3357" s="250"/>
      <c r="F3357" s="251"/>
      <c r="G3357" s="250"/>
      <c r="H3357" s="250"/>
      <c r="I3357" s="250"/>
      <c r="J3357" s="250"/>
      <c r="K3357" s="250"/>
      <c r="L3357" s="250"/>
      <c r="M3357" s="250"/>
      <c r="N3357" s="250"/>
      <c r="O3357" s="258">
        <f t="shared" si="909"/>
        <v>0</v>
      </c>
      <c r="P3357" s="333"/>
      <c r="Q3357" s="271"/>
      <c r="R3357" s="319"/>
      <c r="S3357" s="335"/>
      <c r="T3357" s="333"/>
      <c r="U3357" s="321"/>
      <c r="V3357" s="345"/>
      <c r="W3357" s="343"/>
      <c r="X3357" s="321"/>
      <c r="Y3357" s="319"/>
      <c r="Z3357" s="319"/>
      <c r="AA3357" s="319"/>
      <c r="AB3357" s="272"/>
      <c r="AC3357" s="272"/>
      <c r="AD3357" s="250">
        <f>AD3356</f>
        <v>0</v>
      </c>
      <c r="AE3357" s="284" t="e">
        <f>VLOOKUP(AD3357,分类参数表!$I$2:$J$10,2,FALSE)</f>
        <v>#N/A</v>
      </c>
      <c r="AF3357" s="285"/>
      <c r="AG3357" s="271"/>
      <c r="AH3357" s="271"/>
      <c r="AI3357" s="271"/>
      <c r="AJ3357" s="271"/>
      <c r="AK3357" s="271"/>
      <c r="AL3357" s="271"/>
      <c r="AM3357" s="294"/>
      <c r="AN3357" s="295" t="e">
        <f t="shared" si="910"/>
        <v>#DIV/0!</v>
      </c>
      <c r="AO3357" s="299"/>
    </row>
    <row r="3358" spans="1:41" s="218" customFormat="1" ht="15" customHeight="1" x14ac:dyDescent="0.15">
      <c r="A3358" s="229"/>
      <c r="B3358" s="230"/>
      <c r="C3358" s="231"/>
      <c r="D3358" s="232">
        <v>1</v>
      </c>
      <c r="E3358" s="233"/>
      <c r="F3358" s="233"/>
      <c r="G3358" s="232"/>
      <c r="H3358" s="234"/>
      <c r="I3358" s="234"/>
      <c r="J3358" s="232"/>
      <c r="K3358" s="233"/>
      <c r="L3358" s="232"/>
      <c r="M3358" s="232"/>
      <c r="N3358" s="232"/>
      <c r="O3358" s="255">
        <f t="shared" si="909"/>
        <v>0</v>
      </c>
      <c r="P3358" s="322">
        <f>SUM(O3358:O3362)</f>
        <v>0</v>
      </c>
      <c r="Q3358" s="264"/>
      <c r="R3358" s="330">
        <f>SUMPRODUCT(Q3358:Q3362+0)</f>
        <v>0</v>
      </c>
      <c r="S3358" s="346" t="e">
        <f>R3358/P3358</f>
        <v>#DIV/0!</v>
      </c>
      <c r="T3358" s="322" t="e">
        <f>LOOKUP(S3358,{0.4,0.45,0.5,0.55,0.6,0.65,0.7,0.75,0.8,0.85,0.9,0.95,1},{0.1,0.175,0.25,0.325,0.4,0.475,0.55,0.625,0.7,0.775,0.85,0.925,1})</f>
        <v>#DIV/0!</v>
      </c>
      <c r="U3358" s="324"/>
      <c r="V3358" s="326"/>
      <c r="W3358" s="328"/>
      <c r="X3358" s="324"/>
      <c r="Y3358" s="330">
        <f>R3358-(V3358/10)-X3358</f>
        <v>0</v>
      </c>
      <c r="Z3358" s="330" t="e">
        <f>Y3358*T3358*AE3358</f>
        <v>#DIV/0!</v>
      </c>
      <c r="AA3358" s="330" t="e">
        <f>U3358-V3358+Z3358</f>
        <v>#DIV/0!</v>
      </c>
      <c r="AB3358" s="265"/>
      <c r="AC3358" s="265"/>
      <c r="AD3358" s="276"/>
      <c r="AE3358" s="277" t="e">
        <f>VLOOKUP(AD3358,分类参数表!$I$2:$J$10,2,FALSE)</f>
        <v>#N/A</v>
      </c>
      <c r="AF3358" s="278"/>
      <c r="AG3358" s="264"/>
      <c r="AH3358" s="264"/>
      <c r="AI3358" s="264"/>
      <c r="AJ3358" s="264"/>
      <c r="AK3358" s="264"/>
      <c r="AL3358" s="264"/>
      <c r="AM3358" s="288"/>
      <c r="AN3358" s="289" t="e">
        <f t="shared" si="910"/>
        <v>#DIV/0!</v>
      </c>
      <c r="AO3358" s="296"/>
    </row>
    <row r="3359" spans="1:41" s="219" customFormat="1" ht="15" customHeight="1" x14ac:dyDescent="0.15">
      <c r="A3359" s="235"/>
      <c r="B3359" s="236">
        <f t="shared" ref="B3359:C3362" si="913">B3358</f>
        <v>0</v>
      </c>
      <c r="C3359" s="237">
        <f t="shared" si="913"/>
        <v>0</v>
      </c>
      <c r="D3359" s="238">
        <f>D3358+1</f>
        <v>2</v>
      </c>
      <c r="E3359" s="238"/>
      <c r="F3359" s="239"/>
      <c r="G3359" s="238"/>
      <c r="H3359" s="240"/>
      <c r="I3359" s="240"/>
      <c r="J3359" s="238"/>
      <c r="K3359" s="238"/>
      <c r="L3359" s="238"/>
      <c r="M3359" s="238"/>
      <c r="N3359" s="238"/>
      <c r="O3359" s="256">
        <f t="shared" si="909"/>
        <v>0</v>
      </c>
      <c r="P3359" s="323"/>
      <c r="Q3359" s="266"/>
      <c r="R3359" s="331"/>
      <c r="S3359" s="347"/>
      <c r="T3359" s="323"/>
      <c r="U3359" s="325"/>
      <c r="V3359" s="327"/>
      <c r="W3359" s="329"/>
      <c r="X3359" s="325"/>
      <c r="Y3359" s="331"/>
      <c r="Z3359" s="331"/>
      <c r="AA3359" s="331"/>
      <c r="AB3359" s="267"/>
      <c r="AC3359" s="267"/>
      <c r="AD3359" s="238">
        <f>AD3358</f>
        <v>0</v>
      </c>
      <c r="AE3359" s="279" t="e">
        <f>VLOOKUP(AD3359,分类参数表!$I$2:$J$10,2,FALSE)</f>
        <v>#N/A</v>
      </c>
      <c r="AF3359" s="280"/>
      <c r="AG3359" s="266"/>
      <c r="AH3359" s="266"/>
      <c r="AI3359" s="266"/>
      <c r="AJ3359" s="266"/>
      <c r="AK3359" s="266"/>
      <c r="AL3359" s="266"/>
      <c r="AM3359" s="290"/>
      <c r="AN3359" s="291" t="e">
        <f t="shared" si="910"/>
        <v>#DIV/0!</v>
      </c>
      <c r="AO3359" s="297"/>
    </row>
    <row r="3360" spans="1:41" s="219" customFormat="1" ht="15" customHeight="1" x14ac:dyDescent="0.15">
      <c r="A3360" s="235"/>
      <c r="B3360" s="236">
        <f t="shared" si="913"/>
        <v>0</v>
      </c>
      <c r="C3360" s="237">
        <f t="shared" si="913"/>
        <v>0</v>
      </c>
      <c r="D3360" s="238">
        <f>D3359+1</f>
        <v>3</v>
      </c>
      <c r="E3360" s="238"/>
      <c r="F3360" s="239"/>
      <c r="G3360" s="238"/>
      <c r="H3360" s="240"/>
      <c r="I3360" s="240"/>
      <c r="J3360" s="238"/>
      <c r="K3360" s="238"/>
      <c r="L3360" s="238"/>
      <c r="M3360" s="238"/>
      <c r="N3360" s="238"/>
      <c r="O3360" s="256">
        <f t="shared" si="909"/>
        <v>0</v>
      </c>
      <c r="P3360" s="323"/>
      <c r="Q3360" s="266"/>
      <c r="R3360" s="331"/>
      <c r="S3360" s="347"/>
      <c r="T3360" s="323"/>
      <c r="U3360" s="325"/>
      <c r="V3360" s="327"/>
      <c r="W3360" s="329"/>
      <c r="X3360" s="325"/>
      <c r="Y3360" s="331"/>
      <c r="Z3360" s="331"/>
      <c r="AA3360" s="331"/>
      <c r="AB3360" s="268"/>
      <c r="AC3360" s="268"/>
      <c r="AD3360" s="238">
        <f>AD3359</f>
        <v>0</v>
      </c>
      <c r="AE3360" s="279" t="e">
        <f>VLOOKUP(AD3360,分类参数表!$I$2:$J$10,2,FALSE)</f>
        <v>#N/A</v>
      </c>
      <c r="AF3360" s="280"/>
      <c r="AG3360" s="266"/>
      <c r="AH3360" s="266"/>
      <c r="AI3360" s="266"/>
      <c r="AJ3360" s="266"/>
      <c r="AK3360" s="266"/>
      <c r="AL3360" s="266"/>
      <c r="AM3360" s="290"/>
      <c r="AN3360" s="291" t="e">
        <f t="shared" si="910"/>
        <v>#DIV/0!</v>
      </c>
      <c r="AO3360" s="297"/>
    </row>
    <row r="3361" spans="1:41" s="219" customFormat="1" ht="15" customHeight="1" x14ac:dyDescent="0.15">
      <c r="A3361" s="235"/>
      <c r="B3361" s="236">
        <f t="shared" si="913"/>
        <v>0</v>
      </c>
      <c r="C3361" s="237">
        <f t="shared" si="913"/>
        <v>0</v>
      </c>
      <c r="D3361" s="238">
        <f>D3360+1</f>
        <v>4</v>
      </c>
      <c r="E3361" s="238"/>
      <c r="F3361" s="239"/>
      <c r="G3361" s="238"/>
      <c r="H3361" s="238"/>
      <c r="I3361" s="238"/>
      <c r="J3361" s="238"/>
      <c r="K3361" s="238"/>
      <c r="L3361" s="238"/>
      <c r="M3361" s="238"/>
      <c r="N3361" s="238"/>
      <c r="O3361" s="256">
        <f t="shared" si="909"/>
        <v>0</v>
      </c>
      <c r="P3361" s="323"/>
      <c r="Q3361" s="266"/>
      <c r="R3361" s="331"/>
      <c r="S3361" s="347"/>
      <c r="T3361" s="323"/>
      <c r="U3361" s="325"/>
      <c r="V3361" s="327"/>
      <c r="W3361" s="329"/>
      <c r="X3361" s="325"/>
      <c r="Y3361" s="331"/>
      <c r="Z3361" s="331"/>
      <c r="AA3361" s="331"/>
      <c r="AB3361" s="267"/>
      <c r="AC3361" s="267"/>
      <c r="AD3361" s="238">
        <f>AD3360</f>
        <v>0</v>
      </c>
      <c r="AE3361" s="279" t="e">
        <f>VLOOKUP(AD3361,分类参数表!$I$2:$J$10,2,FALSE)</f>
        <v>#N/A</v>
      </c>
      <c r="AF3361" s="280"/>
      <c r="AG3361" s="266"/>
      <c r="AH3361" s="266"/>
      <c r="AI3361" s="266"/>
      <c r="AJ3361" s="266"/>
      <c r="AK3361" s="266"/>
      <c r="AL3361" s="266"/>
      <c r="AM3361" s="290"/>
      <c r="AN3361" s="291" t="e">
        <f t="shared" si="910"/>
        <v>#DIV/0!</v>
      </c>
      <c r="AO3361" s="297"/>
    </row>
    <row r="3362" spans="1:41" s="219" customFormat="1" ht="15" customHeight="1" x14ac:dyDescent="0.15">
      <c r="A3362" s="235"/>
      <c r="B3362" s="236">
        <f t="shared" si="913"/>
        <v>0</v>
      </c>
      <c r="C3362" s="237">
        <f t="shared" si="913"/>
        <v>0</v>
      </c>
      <c r="D3362" s="238">
        <f>D3361+1</f>
        <v>5</v>
      </c>
      <c r="E3362" s="238"/>
      <c r="F3362" s="239"/>
      <c r="G3362" s="238"/>
      <c r="H3362" s="238"/>
      <c r="I3362" s="238"/>
      <c r="J3362" s="238"/>
      <c r="K3362" s="238"/>
      <c r="L3362" s="238"/>
      <c r="M3362" s="238"/>
      <c r="N3362" s="238"/>
      <c r="O3362" s="256">
        <f t="shared" si="909"/>
        <v>0</v>
      </c>
      <c r="P3362" s="323"/>
      <c r="Q3362" s="266"/>
      <c r="R3362" s="331"/>
      <c r="S3362" s="347"/>
      <c r="T3362" s="323"/>
      <c r="U3362" s="325"/>
      <c r="V3362" s="327"/>
      <c r="W3362" s="329"/>
      <c r="X3362" s="325"/>
      <c r="Y3362" s="331"/>
      <c r="Z3362" s="331"/>
      <c r="AA3362" s="331"/>
      <c r="AB3362" s="267"/>
      <c r="AC3362" s="267"/>
      <c r="AD3362" s="238">
        <f>AD3361</f>
        <v>0</v>
      </c>
      <c r="AE3362" s="279" t="e">
        <f>VLOOKUP(AD3362,分类参数表!$I$2:$J$10,2,FALSE)</f>
        <v>#N/A</v>
      </c>
      <c r="AF3362" s="280"/>
      <c r="AG3362" s="266"/>
      <c r="AH3362" s="266"/>
      <c r="AI3362" s="266"/>
      <c r="AJ3362" s="266"/>
      <c r="AK3362" s="266"/>
      <c r="AL3362" s="266"/>
      <c r="AM3362" s="290"/>
      <c r="AN3362" s="291" t="e">
        <f t="shared" si="910"/>
        <v>#DIV/0!</v>
      </c>
      <c r="AO3362" s="297"/>
    </row>
    <row r="3363" spans="1:41" s="220" customFormat="1" ht="15" customHeight="1" x14ac:dyDescent="0.15">
      <c r="A3363" s="241"/>
      <c r="B3363" s="242"/>
      <c r="C3363" s="243"/>
      <c r="D3363" s="244">
        <v>1</v>
      </c>
      <c r="E3363" s="245"/>
      <c r="F3363" s="245"/>
      <c r="G3363" s="244"/>
      <c r="H3363" s="246"/>
      <c r="I3363" s="246"/>
      <c r="J3363" s="244"/>
      <c r="K3363" s="245"/>
      <c r="L3363" s="244"/>
      <c r="M3363" s="244"/>
      <c r="N3363" s="244"/>
      <c r="O3363" s="257">
        <f t="shared" si="909"/>
        <v>0</v>
      </c>
      <c r="P3363" s="332">
        <f>SUM(O3363:O3367)</f>
        <v>0</v>
      </c>
      <c r="Q3363" s="269"/>
      <c r="R3363" s="318">
        <f>SUMPRODUCT(Q3363:Q3367+0)</f>
        <v>0</v>
      </c>
      <c r="S3363" s="334" t="e">
        <f>R3363/P3363</f>
        <v>#DIV/0!</v>
      </c>
      <c r="T3363" s="332" t="e">
        <f>LOOKUP(S3363,{0.4,0.45,0.5,0.55,0.6,0.65,0.7,0.75,0.8,0.85,0.9,0.95,1},{0.1,0.175,0.25,0.325,0.4,0.475,0.55,0.625,0.7,0.775,0.85,0.925,1})</f>
        <v>#DIV/0!</v>
      </c>
      <c r="U3363" s="320"/>
      <c r="V3363" s="344"/>
      <c r="W3363" s="342"/>
      <c r="X3363" s="320"/>
      <c r="Y3363" s="318">
        <f>R3363-(V3363/10)-X3363</f>
        <v>0</v>
      </c>
      <c r="Z3363" s="318" t="e">
        <f>Y3363*T3363*AE3363</f>
        <v>#DIV/0!</v>
      </c>
      <c r="AA3363" s="318" t="e">
        <f>U3363-V3363+Z3363</f>
        <v>#DIV/0!</v>
      </c>
      <c r="AB3363" s="270"/>
      <c r="AC3363" s="270"/>
      <c r="AD3363" s="281"/>
      <c r="AE3363" s="282" t="e">
        <f>VLOOKUP(AD3363,分类参数表!$I$2:$J$10,2,FALSE)</f>
        <v>#N/A</v>
      </c>
      <c r="AF3363" s="283"/>
      <c r="AG3363" s="269"/>
      <c r="AH3363" s="269"/>
      <c r="AI3363" s="269"/>
      <c r="AJ3363" s="269"/>
      <c r="AK3363" s="269"/>
      <c r="AL3363" s="269"/>
      <c r="AM3363" s="292"/>
      <c r="AN3363" s="293" t="e">
        <f t="shared" si="910"/>
        <v>#DIV/0!</v>
      </c>
      <c r="AO3363" s="298"/>
    </row>
    <row r="3364" spans="1:41" s="221" customFormat="1" ht="15" customHeight="1" x14ac:dyDescent="0.15">
      <c r="A3364" s="247"/>
      <c r="B3364" s="248">
        <f t="shared" ref="B3364:C3367" si="914">B3363</f>
        <v>0</v>
      </c>
      <c r="C3364" s="249">
        <f t="shared" si="914"/>
        <v>0</v>
      </c>
      <c r="D3364" s="250">
        <f>D3363+1</f>
        <v>2</v>
      </c>
      <c r="E3364" s="250"/>
      <c r="F3364" s="251"/>
      <c r="G3364" s="250"/>
      <c r="H3364" s="252"/>
      <c r="I3364" s="252"/>
      <c r="J3364" s="250"/>
      <c r="K3364" s="250"/>
      <c r="L3364" s="250"/>
      <c r="M3364" s="250"/>
      <c r="N3364" s="250"/>
      <c r="O3364" s="258">
        <f t="shared" si="909"/>
        <v>0</v>
      </c>
      <c r="P3364" s="333"/>
      <c r="Q3364" s="271"/>
      <c r="R3364" s="319"/>
      <c r="S3364" s="335"/>
      <c r="T3364" s="333"/>
      <c r="U3364" s="321"/>
      <c r="V3364" s="345"/>
      <c r="W3364" s="343"/>
      <c r="X3364" s="321"/>
      <c r="Y3364" s="319"/>
      <c r="Z3364" s="319"/>
      <c r="AA3364" s="319"/>
      <c r="AB3364" s="272"/>
      <c r="AC3364" s="272"/>
      <c r="AD3364" s="250">
        <f>AD3363</f>
        <v>0</v>
      </c>
      <c r="AE3364" s="284" t="e">
        <f>VLOOKUP(AD3364,分类参数表!$I$2:$J$10,2,FALSE)</f>
        <v>#N/A</v>
      </c>
      <c r="AF3364" s="285"/>
      <c r="AG3364" s="271"/>
      <c r="AH3364" s="271"/>
      <c r="AI3364" s="271"/>
      <c r="AJ3364" s="271"/>
      <c r="AK3364" s="271"/>
      <c r="AL3364" s="271"/>
      <c r="AM3364" s="294"/>
      <c r="AN3364" s="295" t="e">
        <f t="shared" si="910"/>
        <v>#DIV/0!</v>
      </c>
      <c r="AO3364" s="299"/>
    </row>
    <row r="3365" spans="1:41" s="221" customFormat="1" ht="15" customHeight="1" x14ac:dyDescent="0.15">
      <c r="A3365" s="247"/>
      <c r="B3365" s="248">
        <f t="shared" si="914"/>
        <v>0</v>
      </c>
      <c r="C3365" s="249">
        <f t="shared" si="914"/>
        <v>0</v>
      </c>
      <c r="D3365" s="250">
        <f>D3364+1</f>
        <v>3</v>
      </c>
      <c r="E3365" s="250"/>
      <c r="F3365" s="251"/>
      <c r="G3365" s="250"/>
      <c r="H3365" s="252"/>
      <c r="I3365" s="252"/>
      <c r="J3365" s="250"/>
      <c r="K3365" s="250"/>
      <c r="L3365" s="250"/>
      <c r="M3365" s="250"/>
      <c r="N3365" s="250"/>
      <c r="O3365" s="258">
        <f t="shared" si="909"/>
        <v>0</v>
      </c>
      <c r="P3365" s="333"/>
      <c r="Q3365" s="271"/>
      <c r="R3365" s="319"/>
      <c r="S3365" s="335"/>
      <c r="T3365" s="333"/>
      <c r="U3365" s="321"/>
      <c r="V3365" s="345"/>
      <c r="W3365" s="343"/>
      <c r="X3365" s="321"/>
      <c r="Y3365" s="319"/>
      <c r="Z3365" s="319"/>
      <c r="AA3365" s="319"/>
      <c r="AB3365" s="273"/>
      <c r="AC3365" s="273"/>
      <c r="AD3365" s="250">
        <f>AD3364</f>
        <v>0</v>
      </c>
      <c r="AE3365" s="284" t="e">
        <f>VLOOKUP(AD3365,分类参数表!$I$2:$J$10,2,FALSE)</f>
        <v>#N/A</v>
      </c>
      <c r="AF3365" s="285"/>
      <c r="AG3365" s="271"/>
      <c r="AH3365" s="271"/>
      <c r="AI3365" s="271"/>
      <c r="AJ3365" s="271"/>
      <c r="AK3365" s="271"/>
      <c r="AL3365" s="271"/>
      <c r="AM3365" s="294"/>
      <c r="AN3365" s="295" t="e">
        <f t="shared" si="910"/>
        <v>#DIV/0!</v>
      </c>
      <c r="AO3365" s="299"/>
    </row>
    <row r="3366" spans="1:41" s="221" customFormat="1" ht="15" customHeight="1" x14ac:dyDescent="0.15">
      <c r="A3366" s="247"/>
      <c r="B3366" s="248">
        <f t="shared" si="914"/>
        <v>0</v>
      </c>
      <c r="C3366" s="249">
        <f t="shared" si="914"/>
        <v>0</v>
      </c>
      <c r="D3366" s="250">
        <f>D3365+1</f>
        <v>4</v>
      </c>
      <c r="E3366" s="250"/>
      <c r="F3366" s="251"/>
      <c r="G3366" s="250"/>
      <c r="H3366" s="250"/>
      <c r="I3366" s="250"/>
      <c r="J3366" s="250"/>
      <c r="K3366" s="250"/>
      <c r="L3366" s="250"/>
      <c r="M3366" s="250"/>
      <c r="N3366" s="250"/>
      <c r="O3366" s="258">
        <f t="shared" si="909"/>
        <v>0</v>
      </c>
      <c r="P3366" s="333"/>
      <c r="Q3366" s="271"/>
      <c r="R3366" s="319"/>
      <c r="S3366" s="335"/>
      <c r="T3366" s="333"/>
      <c r="U3366" s="321"/>
      <c r="V3366" s="345"/>
      <c r="W3366" s="343"/>
      <c r="X3366" s="321"/>
      <c r="Y3366" s="319"/>
      <c r="Z3366" s="319"/>
      <c r="AA3366" s="319"/>
      <c r="AB3366" s="272"/>
      <c r="AC3366" s="272"/>
      <c r="AD3366" s="250">
        <f>AD3365</f>
        <v>0</v>
      </c>
      <c r="AE3366" s="284" t="e">
        <f>VLOOKUP(AD3366,分类参数表!$I$2:$J$10,2,FALSE)</f>
        <v>#N/A</v>
      </c>
      <c r="AF3366" s="285"/>
      <c r="AG3366" s="271"/>
      <c r="AH3366" s="271"/>
      <c r="AI3366" s="271"/>
      <c r="AJ3366" s="271"/>
      <c r="AK3366" s="271"/>
      <c r="AL3366" s="271"/>
      <c r="AM3366" s="294"/>
      <c r="AN3366" s="295" t="e">
        <f t="shared" si="910"/>
        <v>#DIV/0!</v>
      </c>
      <c r="AO3366" s="299"/>
    </row>
    <row r="3367" spans="1:41" s="221" customFormat="1" ht="15" customHeight="1" x14ac:dyDescent="0.15">
      <c r="A3367" s="247"/>
      <c r="B3367" s="248">
        <f t="shared" si="914"/>
        <v>0</v>
      </c>
      <c r="C3367" s="249">
        <f t="shared" si="914"/>
        <v>0</v>
      </c>
      <c r="D3367" s="250">
        <f>D3366+1</f>
        <v>5</v>
      </c>
      <c r="E3367" s="250"/>
      <c r="F3367" s="251"/>
      <c r="G3367" s="250"/>
      <c r="H3367" s="250"/>
      <c r="I3367" s="250"/>
      <c r="J3367" s="250"/>
      <c r="K3367" s="250"/>
      <c r="L3367" s="250"/>
      <c r="M3367" s="250"/>
      <c r="N3367" s="250"/>
      <c r="O3367" s="258">
        <f t="shared" si="909"/>
        <v>0</v>
      </c>
      <c r="P3367" s="333"/>
      <c r="Q3367" s="271"/>
      <c r="R3367" s="319"/>
      <c r="S3367" s="335"/>
      <c r="T3367" s="333"/>
      <c r="U3367" s="321"/>
      <c r="V3367" s="345"/>
      <c r="W3367" s="343"/>
      <c r="X3367" s="321"/>
      <c r="Y3367" s="319"/>
      <c r="Z3367" s="319"/>
      <c r="AA3367" s="319"/>
      <c r="AB3367" s="272"/>
      <c r="AC3367" s="272"/>
      <c r="AD3367" s="250">
        <f>AD3366</f>
        <v>0</v>
      </c>
      <c r="AE3367" s="284" t="e">
        <f>VLOOKUP(AD3367,分类参数表!$I$2:$J$10,2,FALSE)</f>
        <v>#N/A</v>
      </c>
      <c r="AF3367" s="285"/>
      <c r="AG3367" s="271"/>
      <c r="AH3367" s="271"/>
      <c r="AI3367" s="271"/>
      <c r="AJ3367" s="271"/>
      <c r="AK3367" s="271"/>
      <c r="AL3367" s="271"/>
      <c r="AM3367" s="294"/>
      <c r="AN3367" s="295" t="e">
        <f t="shared" si="910"/>
        <v>#DIV/0!</v>
      </c>
      <c r="AO3367" s="299"/>
    </row>
    <row r="3368" spans="1:41" s="218" customFormat="1" ht="15" customHeight="1" x14ac:dyDescent="0.15">
      <c r="A3368" s="229"/>
      <c r="B3368" s="230"/>
      <c r="C3368" s="231"/>
      <c r="D3368" s="232">
        <v>1</v>
      </c>
      <c r="E3368" s="233"/>
      <c r="F3368" s="233"/>
      <c r="G3368" s="232"/>
      <c r="H3368" s="234"/>
      <c r="I3368" s="234"/>
      <c r="J3368" s="232"/>
      <c r="K3368" s="233"/>
      <c r="L3368" s="232"/>
      <c r="M3368" s="232"/>
      <c r="N3368" s="232"/>
      <c r="O3368" s="255">
        <f t="shared" si="909"/>
        <v>0</v>
      </c>
      <c r="P3368" s="322">
        <f>SUM(O3368:O3372)</f>
        <v>0</v>
      </c>
      <c r="Q3368" s="264"/>
      <c r="R3368" s="330">
        <f>SUMPRODUCT(Q3368:Q3372+0)</f>
        <v>0</v>
      </c>
      <c r="S3368" s="346" t="e">
        <f>R3368/P3368</f>
        <v>#DIV/0!</v>
      </c>
      <c r="T3368" s="322" t="e">
        <f>LOOKUP(S3368,{0.4,0.45,0.5,0.55,0.6,0.65,0.7,0.75,0.8,0.85,0.9,0.95,1},{0.1,0.175,0.25,0.325,0.4,0.475,0.55,0.625,0.7,0.775,0.85,0.925,1})</f>
        <v>#DIV/0!</v>
      </c>
      <c r="U3368" s="324"/>
      <c r="V3368" s="326"/>
      <c r="W3368" s="328"/>
      <c r="X3368" s="324"/>
      <c r="Y3368" s="330">
        <f>R3368-(V3368/10)-X3368</f>
        <v>0</v>
      </c>
      <c r="Z3368" s="330" t="e">
        <f>Y3368*T3368*AE3368</f>
        <v>#DIV/0!</v>
      </c>
      <c r="AA3368" s="330" t="e">
        <f>U3368-V3368+Z3368</f>
        <v>#DIV/0!</v>
      </c>
      <c r="AB3368" s="265"/>
      <c r="AC3368" s="265"/>
      <c r="AD3368" s="276"/>
      <c r="AE3368" s="277" t="e">
        <f>VLOOKUP(AD3368,分类参数表!$I$2:$J$10,2,FALSE)</f>
        <v>#N/A</v>
      </c>
      <c r="AF3368" s="278"/>
      <c r="AG3368" s="264"/>
      <c r="AH3368" s="264"/>
      <c r="AI3368" s="264"/>
      <c r="AJ3368" s="264"/>
      <c r="AK3368" s="264"/>
      <c r="AL3368" s="264"/>
      <c r="AM3368" s="288"/>
      <c r="AN3368" s="289" t="e">
        <f t="shared" si="910"/>
        <v>#DIV/0!</v>
      </c>
      <c r="AO3368" s="296"/>
    </row>
    <row r="3369" spans="1:41" s="219" customFormat="1" ht="15" customHeight="1" x14ac:dyDescent="0.15">
      <c r="A3369" s="235"/>
      <c r="B3369" s="236">
        <f t="shared" ref="B3369:C3372" si="915">B3368</f>
        <v>0</v>
      </c>
      <c r="C3369" s="237">
        <f t="shared" si="915"/>
        <v>0</v>
      </c>
      <c r="D3369" s="238">
        <f>D3368+1</f>
        <v>2</v>
      </c>
      <c r="E3369" s="238"/>
      <c r="F3369" s="239"/>
      <c r="G3369" s="238"/>
      <c r="H3369" s="240"/>
      <c r="I3369" s="240"/>
      <c r="J3369" s="238"/>
      <c r="K3369" s="238"/>
      <c r="L3369" s="238"/>
      <c r="M3369" s="238"/>
      <c r="N3369" s="238"/>
      <c r="O3369" s="256">
        <f t="shared" si="909"/>
        <v>0</v>
      </c>
      <c r="P3369" s="323"/>
      <c r="Q3369" s="266"/>
      <c r="R3369" s="331"/>
      <c r="S3369" s="347"/>
      <c r="T3369" s="323"/>
      <c r="U3369" s="325"/>
      <c r="V3369" s="327"/>
      <c r="W3369" s="329"/>
      <c r="X3369" s="325"/>
      <c r="Y3369" s="331"/>
      <c r="Z3369" s="331"/>
      <c r="AA3369" s="331"/>
      <c r="AB3369" s="267"/>
      <c r="AC3369" s="267"/>
      <c r="AD3369" s="238">
        <f>AD3368</f>
        <v>0</v>
      </c>
      <c r="AE3369" s="279" t="e">
        <f>VLOOKUP(AD3369,分类参数表!$I$2:$J$10,2,FALSE)</f>
        <v>#N/A</v>
      </c>
      <c r="AF3369" s="280"/>
      <c r="AG3369" s="266"/>
      <c r="AH3369" s="266"/>
      <c r="AI3369" s="266"/>
      <c r="AJ3369" s="266"/>
      <c r="AK3369" s="266"/>
      <c r="AL3369" s="266"/>
      <c r="AM3369" s="290"/>
      <c r="AN3369" s="291" t="e">
        <f t="shared" si="910"/>
        <v>#DIV/0!</v>
      </c>
      <c r="AO3369" s="297"/>
    </row>
    <row r="3370" spans="1:41" s="219" customFormat="1" ht="15" customHeight="1" x14ac:dyDescent="0.15">
      <c r="A3370" s="235"/>
      <c r="B3370" s="236">
        <f t="shared" si="915"/>
        <v>0</v>
      </c>
      <c r="C3370" s="237">
        <f t="shared" si="915"/>
        <v>0</v>
      </c>
      <c r="D3370" s="238">
        <f>D3369+1</f>
        <v>3</v>
      </c>
      <c r="E3370" s="238"/>
      <c r="F3370" s="239"/>
      <c r="G3370" s="238"/>
      <c r="H3370" s="240"/>
      <c r="I3370" s="240"/>
      <c r="J3370" s="238"/>
      <c r="K3370" s="238"/>
      <c r="L3370" s="238"/>
      <c r="M3370" s="238"/>
      <c r="N3370" s="238"/>
      <c r="O3370" s="256">
        <f t="shared" si="909"/>
        <v>0</v>
      </c>
      <c r="P3370" s="323"/>
      <c r="Q3370" s="266"/>
      <c r="R3370" s="331"/>
      <c r="S3370" s="347"/>
      <c r="T3370" s="323"/>
      <c r="U3370" s="325"/>
      <c r="V3370" s="327"/>
      <c r="W3370" s="329"/>
      <c r="X3370" s="325"/>
      <c r="Y3370" s="331"/>
      <c r="Z3370" s="331"/>
      <c r="AA3370" s="331"/>
      <c r="AB3370" s="268"/>
      <c r="AC3370" s="268"/>
      <c r="AD3370" s="238">
        <f>AD3369</f>
        <v>0</v>
      </c>
      <c r="AE3370" s="279" t="e">
        <f>VLOOKUP(AD3370,分类参数表!$I$2:$J$10,2,FALSE)</f>
        <v>#N/A</v>
      </c>
      <c r="AF3370" s="280"/>
      <c r="AG3370" s="266"/>
      <c r="AH3370" s="266"/>
      <c r="AI3370" s="266"/>
      <c r="AJ3370" s="266"/>
      <c r="AK3370" s="266"/>
      <c r="AL3370" s="266"/>
      <c r="AM3370" s="290"/>
      <c r="AN3370" s="291" t="e">
        <f t="shared" si="910"/>
        <v>#DIV/0!</v>
      </c>
      <c r="AO3370" s="297"/>
    </row>
    <row r="3371" spans="1:41" s="219" customFormat="1" ht="15" customHeight="1" x14ac:dyDescent="0.15">
      <c r="A3371" s="235"/>
      <c r="B3371" s="236">
        <f t="shared" si="915"/>
        <v>0</v>
      </c>
      <c r="C3371" s="237">
        <f t="shared" si="915"/>
        <v>0</v>
      </c>
      <c r="D3371" s="238">
        <f>D3370+1</f>
        <v>4</v>
      </c>
      <c r="E3371" s="238"/>
      <c r="F3371" s="239"/>
      <c r="G3371" s="238"/>
      <c r="H3371" s="238"/>
      <c r="I3371" s="238"/>
      <c r="J3371" s="238"/>
      <c r="K3371" s="238"/>
      <c r="L3371" s="238"/>
      <c r="M3371" s="238"/>
      <c r="N3371" s="238"/>
      <c r="O3371" s="256">
        <f t="shared" si="909"/>
        <v>0</v>
      </c>
      <c r="P3371" s="323"/>
      <c r="Q3371" s="266"/>
      <c r="R3371" s="331"/>
      <c r="S3371" s="347"/>
      <c r="T3371" s="323"/>
      <c r="U3371" s="325"/>
      <c r="V3371" s="327"/>
      <c r="W3371" s="329"/>
      <c r="X3371" s="325"/>
      <c r="Y3371" s="331"/>
      <c r="Z3371" s="331"/>
      <c r="AA3371" s="331"/>
      <c r="AB3371" s="267"/>
      <c r="AC3371" s="267"/>
      <c r="AD3371" s="238">
        <f>AD3370</f>
        <v>0</v>
      </c>
      <c r="AE3371" s="279" t="e">
        <f>VLOOKUP(AD3371,分类参数表!$I$2:$J$10,2,FALSE)</f>
        <v>#N/A</v>
      </c>
      <c r="AF3371" s="280"/>
      <c r="AG3371" s="266"/>
      <c r="AH3371" s="266"/>
      <c r="AI3371" s="266"/>
      <c r="AJ3371" s="266"/>
      <c r="AK3371" s="266"/>
      <c r="AL3371" s="266"/>
      <c r="AM3371" s="290"/>
      <c r="AN3371" s="291" t="e">
        <f t="shared" si="910"/>
        <v>#DIV/0!</v>
      </c>
      <c r="AO3371" s="297"/>
    </row>
    <row r="3372" spans="1:41" s="219" customFormat="1" ht="15" customHeight="1" x14ac:dyDescent="0.15">
      <c r="A3372" s="235"/>
      <c r="B3372" s="236">
        <f t="shared" si="915"/>
        <v>0</v>
      </c>
      <c r="C3372" s="237">
        <f t="shared" si="915"/>
        <v>0</v>
      </c>
      <c r="D3372" s="238">
        <f>D3371+1</f>
        <v>5</v>
      </c>
      <c r="E3372" s="238"/>
      <c r="F3372" s="239"/>
      <c r="G3372" s="238"/>
      <c r="H3372" s="238"/>
      <c r="I3372" s="238"/>
      <c r="J3372" s="238"/>
      <c r="K3372" s="238"/>
      <c r="L3372" s="238"/>
      <c r="M3372" s="238"/>
      <c r="N3372" s="238"/>
      <c r="O3372" s="256">
        <f t="shared" si="909"/>
        <v>0</v>
      </c>
      <c r="P3372" s="323"/>
      <c r="Q3372" s="266"/>
      <c r="R3372" s="331"/>
      <c r="S3372" s="347"/>
      <c r="T3372" s="323"/>
      <c r="U3372" s="325"/>
      <c r="V3372" s="327"/>
      <c r="W3372" s="329"/>
      <c r="X3372" s="325"/>
      <c r="Y3372" s="331"/>
      <c r="Z3372" s="331"/>
      <c r="AA3372" s="331"/>
      <c r="AB3372" s="267"/>
      <c r="AC3372" s="267"/>
      <c r="AD3372" s="238">
        <f>AD3371</f>
        <v>0</v>
      </c>
      <c r="AE3372" s="279" t="e">
        <f>VLOOKUP(AD3372,分类参数表!$I$2:$J$10,2,FALSE)</f>
        <v>#N/A</v>
      </c>
      <c r="AF3372" s="280"/>
      <c r="AG3372" s="266"/>
      <c r="AH3372" s="266"/>
      <c r="AI3372" s="266"/>
      <c r="AJ3372" s="266"/>
      <c r="AK3372" s="266"/>
      <c r="AL3372" s="266"/>
      <c r="AM3372" s="290"/>
      <c r="AN3372" s="291" t="e">
        <f t="shared" si="910"/>
        <v>#DIV/0!</v>
      </c>
      <c r="AO3372" s="297"/>
    </row>
    <row r="3373" spans="1:41" x14ac:dyDescent="0.15">
      <c r="A3373" s="253"/>
      <c r="B3373" s="38"/>
      <c r="C3373" s="37"/>
      <c r="D3373" s="38"/>
      <c r="E3373" s="38"/>
      <c r="F3373" s="38"/>
      <c r="G3373" s="38"/>
      <c r="H3373" s="38"/>
      <c r="I3373" s="38"/>
      <c r="J3373" s="38"/>
      <c r="K3373" s="38"/>
      <c r="L3373" s="38"/>
      <c r="M3373" s="38"/>
      <c r="N3373" s="38"/>
      <c r="O3373" s="38"/>
      <c r="P3373" s="38"/>
      <c r="Q3373" s="67"/>
      <c r="R3373" s="38"/>
      <c r="S3373" s="38"/>
      <c r="T3373" s="38"/>
      <c r="U3373" s="38"/>
      <c r="V3373" s="68"/>
      <c r="W3373" s="67"/>
      <c r="X3373" s="38"/>
      <c r="Y3373" s="68"/>
      <c r="Z3373" s="68"/>
      <c r="AA3373" s="68"/>
      <c r="AB3373" s="68"/>
      <c r="AC3373" s="68"/>
      <c r="AD3373" s="38"/>
      <c r="AE3373" s="286"/>
      <c r="AF3373" s="38"/>
      <c r="AG3373" s="38"/>
      <c r="AH3373" s="38"/>
      <c r="AI3373" s="38"/>
      <c r="AJ3373" s="38"/>
      <c r="AK3373" s="38"/>
      <c r="AL3373" s="38"/>
      <c r="AM3373" s="68"/>
      <c r="AN3373" s="90"/>
      <c r="AO3373" s="98"/>
    </row>
    <row r="3374" spans="1:41" s="218" customFormat="1" ht="15" customHeight="1" x14ac:dyDescent="0.15">
      <c r="A3374" s="229"/>
      <c r="B3374" s="230"/>
      <c r="C3374" s="231"/>
      <c r="D3374" s="232">
        <v>1</v>
      </c>
      <c r="E3374" s="233"/>
      <c r="F3374" s="233"/>
      <c r="G3374" s="232"/>
      <c r="H3374" s="234"/>
      <c r="I3374" s="234"/>
      <c r="J3374" s="232"/>
      <c r="K3374" s="233"/>
      <c r="L3374" s="232"/>
      <c r="M3374" s="232"/>
      <c r="N3374" s="232"/>
      <c r="O3374" s="255">
        <f t="shared" ref="O3374:O3398" si="916">N3374*M3374</f>
        <v>0</v>
      </c>
      <c r="P3374" s="322">
        <f>SUM(O3374:O3378)</f>
        <v>0</v>
      </c>
      <c r="Q3374" s="264"/>
      <c r="R3374" s="330">
        <f>SUMPRODUCT(Q3374:Q3378+0)</f>
        <v>0</v>
      </c>
      <c r="S3374" s="346" t="e">
        <f>R3374/P3374</f>
        <v>#DIV/0!</v>
      </c>
      <c r="T3374" s="322" t="e">
        <f>LOOKUP(S3374,{0.4,0.45,0.5,0.55,0.6,0.65,0.7,0.75,0.8,0.85,0.9,0.95,1},{0.1,0.175,0.25,0.325,0.4,0.475,0.55,0.625,0.7,0.775,0.85,0.925,1})</f>
        <v>#DIV/0!</v>
      </c>
      <c r="U3374" s="324"/>
      <c r="V3374" s="326"/>
      <c r="W3374" s="328"/>
      <c r="X3374" s="324"/>
      <c r="Y3374" s="330">
        <f>R3374-(V3374/10)-X3374</f>
        <v>0</v>
      </c>
      <c r="Z3374" s="330" t="e">
        <f>Y3374*T3374*AE3374</f>
        <v>#DIV/0!</v>
      </c>
      <c r="AA3374" s="330" t="e">
        <f>U3374-V3374+Z3374</f>
        <v>#DIV/0!</v>
      </c>
      <c r="AB3374" s="265"/>
      <c r="AC3374" s="265"/>
      <c r="AD3374" s="276"/>
      <c r="AE3374" s="277" t="e">
        <f>VLOOKUP(AD3374,分类参数表!$I$2:$J$10,2,FALSE)</f>
        <v>#N/A</v>
      </c>
      <c r="AF3374" s="278"/>
      <c r="AG3374" s="264"/>
      <c r="AH3374" s="264"/>
      <c r="AI3374" s="264"/>
      <c r="AJ3374" s="264"/>
      <c r="AK3374" s="264"/>
      <c r="AL3374" s="264"/>
      <c r="AM3374" s="288"/>
      <c r="AN3374" s="289" t="e">
        <f t="shared" ref="AN3374:AN3398" si="917">(Q3374-AM3374)/M3374/N3374</f>
        <v>#DIV/0!</v>
      </c>
      <c r="AO3374" s="296"/>
    </row>
    <row r="3375" spans="1:41" s="219" customFormat="1" ht="15" customHeight="1" x14ac:dyDescent="0.15">
      <c r="A3375" s="235"/>
      <c r="B3375" s="236">
        <f t="shared" ref="B3375:C3378" si="918">B3374</f>
        <v>0</v>
      </c>
      <c r="C3375" s="237">
        <f t="shared" si="918"/>
        <v>0</v>
      </c>
      <c r="D3375" s="238">
        <f>D3374+1</f>
        <v>2</v>
      </c>
      <c r="E3375" s="238"/>
      <c r="F3375" s="239"/>
      <c r="G3375" s="238"/>
      <c r="H3375" s="240"/>
      <c r="I3375" s="240"/>
      <c r="J3375" s="238"/>
      <c r="K3375" s="238"/>
      <c r="L3375" s="238"/>
      <c r="M3375" s="238"/>
      <c r="N3375" s="238"/>
      <c r="O3375" s="256">
        <f t="shared" si="916"/>
        <v>0</v>
      </c>
      <c r="P3375" s="323"/>
      <c r="Q3375" s="266"/>
      <c r="R3375" s="331"/>
      <c r="S3375" s="347"/>
      <c r="T3375" s="323"/>
      <c r="U3375" s="325"/>
      <c r="V3375" s="327"/>
      <c r="W3375" s="329"/>
      <c r="X3375" s="325"/>
      <c r="Y3375" s="331"/>
      <c r="Z3375" s="331"/>
      <c r="AA3375" s="331"/>
      <c r="AB3375" s="267"/>
      <c r="AC3375" s="267"/>
      <c r="AD3375" s="238">
        <f>AD3374</f>
        <v>0</v>
      </c>
      <c r="AE3375" s="279" t="e">
        <f>VLOOKUP(AD3375,分类参数表!$I$2:$J$10,2,FALSE)</f>
        <v>#N/A</v>
      </c>
      <c r="AF3375" s="280"/>
      <c r="AG3375" s="266"/>
      <c r="AH3375" s="266"/>
      <c r="AI3375" s="266"/>
      <c r="AJ3375" s="266"/>
      <c r="AK3375" s="266"/>
      <c r="AL3375" s="266"/>
      <c r="AM3375" s="290"/>
      <c r="AN3375" s="291" t="e">
        <f t="shared" si="917"/>
        <v>#DIV/0!</v>
      </c>
      <c r="AO3375" s="297"/>
    </row>
    <row r="3376" spans="1:41" s="219" customFormat="1" ht="15" customHeight="1" x14ac:dyDescent="0.15">
      <c r="A3376" s="235"/>
      <c r="B3376" s="236">
        <f t="shared" si="918"/>
        <v>0</v>
      </c>
      <c r="C3376" s="237">
        <f t="shared" si="918"/>
        <v>0</v>
      </c>
      <c r="D3376" s="238">
        <f>D3375+1</f>
        <v>3</v>
      </c>
      <c r="E3376" s="238"/>
      <c r="F3376" s="239"/>
      <c r="G3376" s="238"/>
      <c r="H3376" s="240"/>
      <c r="I3376" s="240"/>
      <c r="J3376" s="238"/>
      <c r="K3376" s="238"/>
      <c r="L3376" s="238"/>
      <c r="M3376" s="238"/>
      <c r="N3376" s="238"/>
      <c r="O3376" s="256">
        <f t="shared" si="916"/>
        <v>0</v>
      </c>
      <c r="P3376" s="323"/>
      <c r="Q3376" s="266"/>
      <c r="R3376" s="331"/>
      <c r="S3376" s="347"/>
      <c r="T3376" s="323"/>
      <c r="U3376" s="325"/>
      <c r="V3376" s="327"/>
      <c r="W3376" s="329"/>
      <c r="X3376" s="325"/>
      <c r="Y3376" s="331"/>
      <c r="Z3376" s="331"/>
      <c r="AA3376" s="331"/>
      <c r="AB3376" s="268"/>
      <c r="AC3376" s="268"/>
      <c r="AD3376" s="238">
        <f>AD3375</f>
        <v>0</v>
      </c>
      <c r="AE3376" s="279" t="e">
        <f>VLOOKUP(AD3376,分类参数表!$I$2:$J$10,2,FALSE)</f>
        <v>#N/A</v>
      </c>
      <c r="AF3376" s="280"/>
      <c r="AG3376" s="266"/>
      <c r="AH3376" s="266"/>
      <c r="AI3376" s="266"/>
      <c r="AJ3376" s="266"/>
      <c r="AK3376" s="266"/>
      <c r="AL3376" s="266"/>
      <c r="AM3376" s="290"/>
      <c r="AN3376" s="291" t="e">
        <f t="shared" si="917"/>
        <v>#DIV/0!</v>
      </c>
      <c r="AO3376" s="297"/>
    </row>
    <row r="3377" spans="1:41" s="219" customFormat="1" ht="15" customHeight="1" x14ac:dyDescent="0.15">
      <c r="A3377" s="235"/>
      <c r="B3377" s="236">
        <f t="shared" si="918"/>
        <v>0</v>
      </c>
      <c r="C3377" s="237">
        <f t="shared" si="918"/>
        <v>0</v>
      </c>
      <c r="D3377" s="238">
        <f>D3376+1</f>
        <v>4</v>
      </c>
      <c r="E3377" s="238"/>
      <c r="F3377" s="239"/>
      <c r="G3377" s="238"/>
      <c r="H3377" s="238"/>
      <c r="I3377" s="238"/>
      <c r="J3377" s="238"/>
      <c r="K3377" s="238"/>
      <c r="L3377" s="238"/>
      <c r="M3377" s="238"/>
      <c r="N3377" s="238"/>
      <c r="O3377" s="256">
        <f t="shared" si="916"/>
        <v>0</v>
      </c>
      <c r="P3377" s="323"/>
      <c r="Q3377" s="266"/>
      <c r="R3377" s="331"/>
      <c r="S3377" s="347"/>
      <c r="T3377" s="323"/>
      <c r="U3377" s="325"/>
      <c r="V3377" s="327"/>
      <c r="W3377" s="329"/>
      <c r="X3377" s="325"/>
      <c r="Y3377" s="331"/>
      <c r="Z3377" s="331"/>
      <c r="AA3377" s="331"/>
      <c r="AB3377" s="267"/>
      <c r="AC3377" s="267"/>
      <c r="AD3377" s="238">
        <f>AD3376</f>
        <v>0</v>
      </c>
      <c r="AE3377" s="279" t="e">
        <f>VLOOKUP(AD3377,分类参数表!$I$2:$J$10,2,FALSE)</f>
        <v>#N/A</v>
      </c>
      <c r="AF3377" s="280"/>
      <c r="AG3377" s="266"/>
      <c r="AH3377" s="266"/>
      <c r="AI3377" s="266"/>
      <c r="AJ3377" s="266"/>
      <c r="AK3377" s="266"/>
      <c r="AL3377" s="266"/>
      <c r="AM3377" s="290"/>
      <c r="AN3377" s="291" t="e">
        <f t="shared" si="917"/>
        <v>#DIV/0!</v>
      </c>
      <c r="AO3377" s="297"/>
    </row>
    <row r="3378" spans="1:41" s="219" customFormat="1" ht="15" customHeight="1" x14ac:dyDescent="0.15">
      <c r="A3378" s="235"/>
      <c r="B3378" s="236">
        <f t="shared" si="918"/>
        <v>0</v>
      </c>
      <c r="C3378" s="237">
        <f t="shared" si="918"/>
        <v>0</v>
      </c>
      <c r="D3378" s="238">
        <f>D3377+1</f>
        <v>5</v>
      </c>
      <c r="E3378" s="238"/>
      <c r="F3378" s="239"/>
      <c r="G3378" s="238"/>
      <c r="H3378" s="238"/>
      <c r="I3378" s="238"/>
      <c r="J3378" s="238"/>
      <c r="K3378" s="238"/>
      <c r="L3378" s="238"/>
      <c r="M3378" s="238"/>
      <c r="N3378" s="238"/>
      <c r="O3378" s="256">
        <f t="shared" si="916"/>
        <v>0</v>
      </c>
      <c r="P3378" s="323"/>
      <c r="Q3378" s="266"/>
      <c r="R3378" s="331"/>
      <c r="S3378" s="347"/>
      <c r="T3378" s="323"/>
      <c r="U3378" s="325"/>
      <c r="V3378" s="327"/>
      <c r="W3378" s="329"/>
      <c r="X3378" s="325"/>
      <c r="Y3378" s="331"/>
      <c r="Z3378" s="331"/>
      <c r="AA3378" s="331"/>
      <c r="AB3378" s="267"/>
      <c r="AC3378" s="267"/>
      <c r="AD3378" s="238">
        <f>AD3377</f>
        <v>0</v>
      </c>
      <c r="AE3378" s="279" t="e">
        <f>VLOOKUP(AD3378,分类参数表!$I$2:$J$10,2,FALSE)</f>
        <v>#N/A</v>
      </c>
      <c r="AF3378" s="280"/>
      <c r="AG3378" s="266"/>
      <c r="AH3378" s="266"/>
      <c r="AI3378" s="266"/>
      <c r="AJ3378" s="266"/>
      <c r="AK3378" s="266"/>
      <c r="AL3378" s="266"/>
      <c r="AM3378" s="290"/>
      <c r="AN3378" s="291" t="e">
        <f t="shared" si="917"/>
        <v>#DIV/0!</v>
      </c>
      <c r="AO3378" s="297"/>
    </row>
    <row r="3379" spans="1:41" s="220" customFormat="1" ht="15" customHeight="1" x14ac:dyDescent="0.15">
      <c r="A3379" s="241"/>
      <c r="B3379" s="242"/>
      <c r="C3379" s="243"/>
      <c r="D3379" s="244">
        <v>1</v>
      </c>
      <c r="E3379" s="245"/>
      <c r="F3379" s="245"/>
      <c r="G3379" s="244"/>
      <c r="H3379" s="246"/>
      <c r="I3379" s="246"/>
      <c r="J3379" s="244"/>
      <c r="K3379" s="245"/>
      <c r="L3379" s="244"/>
      <c r="M3379" s="244"/>
      <c r="N3379" s="244"/>
      <c r="O3379" s="257">
        <f t="shared" si="916"/>
        <v>0</v>
      </c>
      <c r="P3379" s="332">
        <f>SUM(O3379:O3383)</f>
        <v>0</v>
      </c>
      <c r="Q3379" s="269"/>
      <c r="R3379" s="318">
        <f>SUMPRODUCT(Q3379:Q3383+0)</f>
        <v>0</v>
      </c>
      <c r="S3379" s="334" t="e">
        <f>R3379/P3379</f>
        <v>#DIV/0!</v>
      </c>
      <c r="T3379" s="332" t="e">
        <f>LOOKUP(S3379,{0.4,0.45,0.5,0.55,0.6,0.65,0.7,0.75,0.8,0.85,0.9,0.95,1},{0.1,0.175,0.25,0.325,0.4,0.475,0.55,0.625,0.7,0.775,0.85,0.925,1})</f>
        <v>#DIV/0!</v>
      </c>
      <c r="U3379" s="320"/>
      <c r="V3379" s="344"/>
      <c r="W3379" s="342"/>
      <c r="X3379" s="320"/>
      <c r="Y3379" s="318">
        <f>R3379-(V3379/10)-X3379</f>
        <v>0</v>
      </c>
      <c r="Z3379" s="318" t="e">
        <f>Y3379*T3379*AE3379</f>
        <v>#DIV/0!</v>
      </c>
      <c r="AA3379" s="318" t="e">
        <f>U3379-V3379+Z3379</f>
        <v>#DIV/0!</v>
      </c>
      <c r="AB3379" s="270"/>
      <c r="AC3379" s="270"/>
      <c r="AD3379" s="281"/>
      <c r="AE3379" s="282" t="e">
        <f>VLOOKUP(AD3379,分类参数表!$I$2:$J$10,2,FALSE)</f>
        <v>#N/A</v>
      </c>
      <c r="AF3379" s="283"/>
      <c r="AG3379" s="269"/>
      <c r="AH3379" s="269"/>
      <c r="AI3379" s="269"/>
      <c r="AJ3379" s="269"/>
      <c r="AK3379" s="269"/>
      <c r="AL3379" s="269"/>
      <c r="AM3379" s="292"/>
      <c r="AN3379" s="293" t="e">
        <f t="shared" si="917"/>
        <v>#DIV/0!</v>
      </c>
      <c r="AO3379" s="298"/>
    </row>
    <row r="3380" spans="1:41" s="221" customFormat="1" ht="15" customHeight="1" x14ac:dyDescent="0.15">
      <c r="A3380" s="247"/>
      <c r="B3380" s="248">
        <f t="shared" ref="B3380:C3383" si="919">B3379</f>
        <v>0</v>
      </c>
      <c r="C3380" s="249">
        <f t="shared" si="919"/>
        <v>0</v>
      </c>
      <c r="D3380" s="250">
        <f>D3379+1</f>
        <v>2</v>
      </c>
      <c r="E3380" s="250"/>
      <c r="F3380" s="251"/>
      <c r="G3380" s="250"/>
      <c r="H3380" s="252"/>
      <c r="I3380" s="252"/>
      <c r="J3380" s="250"/>
      <c r="K3380" s="250"/>
      <c r="L3380" s="250"/>
      <c r="M3380" s="250"/>
      <c r="N3380" s="250"/>
      <c r="O3380" s="258">
        <f t="shared" si="916"/>
        <v>0</v>
      </c>
      <c r="P3380" s="333"/>
      <c r="Q3380" s="271"/>
      <c r="R3380" s="319"/>
      <c r="S3380" s="335"/>
      <c r="T3380" s="333"/>
      <c r="U3380" s="321"/>
      <c r="V3380" s="345"/>
      <c r="W3380" s="343"/>
      <c r="X3380" s="321"/>
      <c r="Y3380" s="319"/>
      <c r="Z3380" s="319"/>
      <c r="AA3380" s="319"/>
      <c r="AB3380" s="272"/>
      <c r="AC3380" s="272"/>
      <c r="AD3380" s="250">
        <f>AD3379</f>
        <v>0</v>
      </c>
      <c r="AE3380" s="284" t="e">
        <f>VLOOKUP(AD3380,分类参数表!$I$2:$J$10,2,FALSE)</f>
        <v>#N/A</v>
      </c>
      <c r="AF3380" s="285"/>
      <c r="AG3380" s="271"/>
      <c r="AH3380" s="271"/>
      <c r="AI3380" s="271"/>
      <c r="AJ3380" s="271"/>
      <c r="AK3380" s="271"/>
      <c r="AL3380" s="271"/>
      <c r="AM3380" s="294"/>
      <c r="AN3380" s="295" t="e">
        <f t="shared" si="917"/>
        <v>#DIV/0!</v>
      </c>
      <c r="AO3380" s="299"/>
    </row>
    <row r="3381" spans="1:41" s="221" customFormat="1" ht="15" customHeight="1" x14ac:dyDescent="0.15">
      <c r="A3381" s="247"/>
      <c r="B3381" s="248">
        <f t="shared" si="919"/>
        <v>0</v>
      </c>
      <c r="C3381" s="249">
        <f t="shared" si="919"/>
        <v>0</v>
      </c>
      <c r="D3381" s="250">
        <f>D3380+1</f>
        <v>3</v>
      </c>
      <c r="E3381" s="250"/>
      <c r="F3381" s="251"/>
      <c r="G3381" s="250"/>
      <c r="H3381" s="252"/>
      <c r="I3381" s="252"/>
      <c r="J3381" s="250"/>
      <c r="K3381" s="250"/>
      <c r="L3381" s="250"/>
      <c r="M3381" s="250"/>
      <c r="N3381" s="250"/>
      <c r="O3381" s="258">
        <f t="shared" si="916"/>
        <v>0</v>
      </c>
      <c r="P3381" s="333"/>
      <c r="Q3381" s="271"/>
      <c r="R3381" s="319"/>
      <c r="S3381" s="335"/>
      <c r="T3381" s="333"/>
      <c r="U3381" s="321"/>
      <c r="V3381" s="345"/>
      <c r="W3381" s="343"/>
      <c r="X3381" s="321"/>
      <c r="Y3381" s="319"/>
      <c r="Z3381" s="319"/>
      <c r="AA3381" s="319"/>
      <c r="AB3381" s="273"/>
      <c r="AC3381" s="273"/>
      <c r="AD3381" s="250">
        <f>AD3380</f>
        <v>0</v>
      </c>
      <c r="AE3381" s="284" t="e">
        <f>VLOOKUP(AD3381,分类参数表!$I$2:$J$10,2,FALSE)</f>
        <v>#N/A</v>
      </c>
      <c r="AF3381" s="285"/>
      <c r="AG3381" s="271"/>
      <c r="AH3381" s="271"/>
      <c r="AI3381" s="271"/>
      <c r="AJ3381" s="271"/>
      <c r="AK3381" s="271"/>
      <c r="AL3381" s="271"/>
      <c r="AM3381" s="294"/>
      <c r="AN3381" s="295" t="e">
        <f t="shared" si="917"/>
        <v>#DIV/0!</v>
      </c>
      <c r="AO3381" s="299"/>
    </row>
    <row r="3382" spans="1:41" s="221" customFormat="1" ht="15" customHeight="1" x14ac:dyDescent="0.15">
      <c r="A3382" s="247"/>
      <c r="B3382" s="248">
        <f t="shared" si="919"/>
        <v>0</v>
      </c>
      <c r="C3382" s="249">
        <f t="shared" si="919"/>
        <v>0</v>
      </c>
      <c r="D3382" s="250">
        <f>D3381+1</f>
        <v>4</v>
      </c>
      <c r="E3382" s="250"/>
      <c r="F3382" s="251"/>
      <c r="G3382" s="250"/>
      <c r="H3382" s="250"/>
      <c r="I3382" s="250"/>
      <c r="J3382" s="250"/>
      <c r="K3382" s="250"/>
      <c r="L3382" s="250"/>
      <c r="M3382" s="250"/>
      <c r="N3382" s="250"/>
      <c r="O3382" s="258">
        <f t="shared" si="916"/>
        <v>0</v>
      </c>
      <c r="P3382" s="333"/>
      <c r="Q3382" s="271"/>
      <c r="R3382" s="319"/>
      <c r="S3382" s="335"/>
      <c r="T3382" s="333"/>
      <c r="U3382" s="321"/>
      <c r="V3382" s="345"/>
      <c r="W3382" s="343"/>
      <c r="X3382" s="321"/>
      <c r="Y3382" s="319"/>
      <c r="Z3382" s="319"/>
      <c r="AA3382" s="319"/>
      <c r="AB3382" s="272"/>
      <c r="AC3382" s="272"/>
      <c r="AD3382" s="250">
        <f>AD3381</f>
        <v>0</v>
      </c>
      <c r="AE3382" s="284" t="e">
        <f>VLOOKUP(AD3382,分类参数表!$I$2:$J$10,2,FALSE)</f>
        <v>#N/A</v>
      </c>
      <c r="AF3382" s="285"/>
      <c r="AG3382" s="271"/>
      <c r="AH3382" s="271"/>
      <c r="AI3382" s="271"/>
      <c r="AJ3382" s="271"/>
      <c r="AK3382" s="271"/>
      <c r="AL3382" s="271"/>
      <c r="AM3382" s="294"/>
      <c r="AN3382" s="295" t="e">
        <f t="shared" si="917"/>
        <v>#DIV/0!</v>
      </c>
      <c r="AO3382" s="299"/>
    </row>
    <row r="3383" spans="1:41" s="221" customFormat="1" ht="15" customHeight="1" x14ac:dyDescent="0.15">
      <c r="A3383" s="247"/>
      <c r="B3383" s="248">
        <f t="shared" si="919"/>
        <v>0</v>
      </c>
      <c r="C3383" s="249">
        <f t="shared" si="919"/>
        <v>0</v>
      </c>
      <c r="D3383" s="250">
        <f>D3382+1</f>
        <v>5</v>
      </c>
      <c r="E3383" s="250"/>
      <c r="F3383" s="251"/>
      <c r="G3383" s="250"/>
      <c r="H3383" s="250"/>
      <c r="I3383" s="250"/>
      <c r="J3383" s="250"/>
      <c r="K3383" s="250"/>
      <c r="L3383" s="250"/>
      <c r="M3383" s="250"/>
      <c r="N3383" s="250"/>
      <c r="O3383" s="258">
        <f t="shared" si="916"/>
        <v>0</v>
      </c>
      <c r="P3383" s="333"/>
      <c r="Q3383" s="271"/>
      <c r="R3383" s="319"/>
      <c r="S3383" s="335"/>
      <c r="T3383" s="333"/>
      <c r="U3383" s="321"/>
      <c r="V3383" s="345"/>
      <c r="W3383" s="343"/>
      <c r="X3383" s="321"/>
      <c r="Y3383" s="319"/>
      <c r="Z3383" s="319"/>
      <c r="AA3383" s="319"/>
      <c r="AB3383" s="272"/>
      <c r="AC3383" s="272"/>
      <c r="AD3383" s="250">
        <f>AD3382</f>
        <v>0</v>
      </c>
      <c r="AE3383" s="284" t="e">
        <f>VLOOKUP(AD3383,分类参数表!$I$2:$J$10,2,FALSE)</f>
        <v>#N/A</v>
      </c>
      <c r="AF3383" s="285"/>
      <c r="AG3383" s="271"/>
      <c r="AH3383" s="271"/>
      <c r="AI3383" s="271"/>
      <c r="AJ3383" s="271"/>
      <c r="AK3383" s="271"/>
      <c r="AL3383" s="271"/>
      <c r="AM3383" s="294"/>
      <c r="AN3383" s="295" t="e">
        <f t="shared" si="917"/>
        <v>#DIV/0!</v>
      </c>
      <c r="AO3383" s="299"/>
    </row>
    <row r="3384" spans="1:41" s="218" customFormat="1" ht="15" customHeight="1" x14ac:dyDescent="0.15">
      <c r="A3384" s="229"/>
      <c r="B3384" s="230"/>
      <c r="C3384" s="231"/>
      <c r="D3384" s="232">
        <v>1</v>
      </c>
      <c r="E3384" s="233"/>
      <c r="F3384" s="233"/>
      <c r="G3384" s="232"/>
      <c r="H3384" s="234"/>
      <c r="I3384" s="234"/>
      <c r="J3384" s="232"/>
      <c r="K3384" s="233"/>
      <c r="L3384" s="232"/>
      <c r="M3384" s="232"/>
      <c r="N3384" s="232"/>
      <c r="O3384" s="255">
        <f t="shared" si="916"/>
        <v>0</v>
      </c>
      <c r="P3384" s="322">
        <f>SUM(O3384:O3388)</f>
        <v>0</v>
      </c>
      <c r="Q3384" s="264"/>
      <c r="R3384" s="330">
        <f>SUMPRODUCT(Q3384:Q3388+0)</f>
        <v>0</v>
      </c>
      <c r="S3384" s="346" t="e">
        <f>R3384/P3384</f>
        <v>#DIV/0!</v>
      </c>
      <c r="T3384" s="322" t="e">
        <f>LOOKUP(S3384,{0.4,0.45,0.5,0.55,0.6,0.65,0.7,0.75,0.8,0.85,0.9,0.95,1},{0.1,0.175,0.25,0.325,0.4,0.475,0.55,0.625,0.7,0.775,0.85,0.925,1})</f>
        <v>#DIV/0!</v>
      </c>
      <c r="U3384" s="324"/>
      <c r="V3384" s="326"/>
      <c r="W3384" s="328"/>
      <c r="X3384" s="324"/>
      <c r="Y3384" s="330">
        <f>R3384-(V3384/10)-X3384</f>
        <v>0</v>
      </c>
      <c r="Z3384" s="330" t="e">
        <f>Y3384*T3384*AE3384</f>
        <v>#DIV/0!</v>
      </c>
      <c r="AA3384" s="330" t="e">
        <f>U3384-V3384+Z3384</f>
        <v>#DIV/0!</v>
      </c>
      <c r="AB3384" s="265"/>
      <c r="AC3384" s="265"/>
      <c r="AD3384" s="276"/>
      <c r="AE3384" s="277" t="e">
        <f>VLOOKUP(AD3384,分类参数表!$I$2:$J$10,2,FALSE)</f>
        <v>#N/A</v>
      </c>
      <c r="AF3384" s="278"/>
      <c r="AG3384" s="264"/>
      <c r="AH3384" s="264"/>
      <c r="AI3384" s="264"/>
      <c r="AJ3384" s="264"/>
      <c r="AK3384" s="264"/>
      <c r="AL3384" s="264"/>
      <c r="AM3384" s="288"/>
      <c r="AN3384" s="289" t="e">
        <f t="shared" si="917"/>
        <v>#DIV/0!</v>
      </c>
      <c r="AO3384" s="296"/>
    </row>
    <row r="3385" spans="1:41" s="219" customFormat="1" ht="15" customHeight="1" x14ac:dyDescent="0.15">
      <c r="A3385" s="235"/>
      <c r="B3385" s="236">
        <f t="shared" ref="B3385:C3388" si="920">B3384</f>
        <v>0</v>
      </c>
      <c r="C3385" s="237">
        <f t="shared" si="920"/>
        <v>0</v>
      </c>
      <c r="D3385" s="238">
        <f>D3384+1</f>
        <v>2</v>
      </c>
      <c r="E3385" s="238"/>
      <c r="F3385" s="239"/>
      <c r="G3385" s="238"/>
      <c r="H3385" s="240"/>
      <c r="I3385" s="240"/>
      <c r="J3385" s="238"/>
      <c r="K3385" s="238"/>
      <c r="L3385" s="238"/>
      <c r="M3385" s="238"/>
      <c r="N3385" s="238"/>
      <c r="O3385" s="256">
        <f t="shared" si="916"/>
        <v>0</v>
      </c>
      <c r="P3385" s="323"/>
      <c r="Q3385" s="266"/>
      <c r="R3385" s="331"/>
      <c r="S3385" s="347"/>
      <c r="T3385" s="323"/>
      <c r="U3385" s="325"/>
      <c r="V3385" s="327"/>
      <c r="W3385" s="329"/>
      <c r="X3385" s="325"/>
      <c r="Y3385" s="331"/>
      <c r="Z3385" s="331"/>
      <c r="AA3385" s="331"/>
      <c r="AB3385" s="267"/>
      <c r="AC3385" s="267"/>
      <c r="AD3385" s="238">
        <f>AD3384</f>
        <v>0</v>
      </c>
      <c r="AE3385" s="279" t="e">
        <f>VLOOKUP(AD3385,分类参数表!$I$2:$J$10,2,FALSE)</f>
        <v>#N/A</v>
      </c>
      <c r="AF3385" s="280"/>
      <c r="AG3385" s="266"/>
      <c r="AH3385" s="266"/>
      <c r="AI3385" s="266"/>
      <c r="AJ3385" s="266"/>
      <c r="AK3385" s="266"/>
      <c r="AL3385" s="266"/>
      <c r="AM3385" s="290"/>
      <c r="AN3385" s="291" t="e">
        <f t="shared" si="917"/>
        <v>#DIV/0!</v>
      </c>
      <c r="AO3385" s="297"/>
    </row>
    <row r="3386" spans="1:41" s="219" customFormat="1" ht="15" customHeight="1" x14ac:dyDescent="0.15">
      <c r="A3386" s="235"/>
      <c r="B3386" s="236">
        <f t="shared" si="920"/>
        <v>0</v>
      </c>
      <c r="C3386" s="237">
        <f t="shared" si="920"/>
        <v>0</v>
      </c>
      <c r="D3386" s="238">
        <f>D3385+1</f>
        <v>3</v>
      </c>
      <c r="E3386" s="238"/>
      <c r="F3386" s="239"/>
      <c r="G3386" s="238"/>
      <c r="H3386" s="240"/>
      <c r="I3386" s="240"/>
      <c r="J3386" s="238"/>
      <c r="K3386" s="238"/>
      <c r="L3386" s="238"/>
      <c r="M3386" s="238"/>
      <c r="N3386" s="238"/>
      <c r="O3386" s="256">
        <f t="shared" si="916"/>
        <v>0</v>
      </c>
      <c r="P3386" s="323"/>
      <c r="Q3386" s="266"/>
      <c r="R3386" s="331"/>
      <c r="S3386" s="347"/>
      <c r="T3386" s="323"/>
      <c r="U3386" s="325"/>
      <c r="V3386" s="327"/>
      <c r="W3386" s="329"/>
      <c r="X3386" s="325"/>
      <c r="Y3386" s="331"/>
      <c r="Z3386" s="331"/>
      <c r="AA3386" s="331"/>
      <c r="AB3386" s="268"/>
      <c r="AC3386" s="268"/>
      <c r="AD3386" s="238">
        <f>AD3385</f>
        <v>0</v>
      </c>
      <c r="AE3386" s="279" t="e">
        <f>VLOOKUP(AD3386,分类参数表!$I$2:$J$10,2,FALSE)</f>
        <v>#N/A</v>
      </c>
      <c r="AF3386" s="280"/>
      <c r="AG3386" s="266"/>
      <c r="AH3386" s="266"/>
      <c r="AI3386" s="266"/>
      <c r="AJ3386" s="266"/>
      <c r="AK3386" s="266"/>
      <c r="AL3386" s="266"/>
      <c r="AM3386" s="290"/>
      <c r="AN3386" s="291" t="e">
        <f t="shared" si="917"/>
        <v>#DIV/0!</v>
      </c>
      <c r="AO3386" s="297"/>
    </row>
    <row r="3387" spans="1:41" s="219" customFormat="1" ht="15" customHeight="1" x14ac:dyDescent="0.15">
      <c r="A3387" s="235"/>
      <c r="B3387" s="236">
        <f t="shared" si="920"/>
        <v>0</v>
      </c>
      <c r="C3387" s="237">
        <f t="shared" si="920"/>
        <v>0</v>
      </c>
      <c r="D3387" s="238">
        <f>D3386+1</f>
        <v>4</v>
      </c>
      <c r="E3387" s="238"/>
      <c r="F3387" s="239"/>
      <c r="G3387" s="238"/>
      <c r="H3387" s="238"/>
      <c r="I3387" s="238"/>
      <c r="J3387" s="238"/>
      <c r="K3387" s="238"/>
      <c r="L3387" s="238"/>
      <c r="M3387" s="238"/>
      <c r="N3387" s="238"/>
      <c r="O3387" s="256">
        <f t="shared" si="916"/>
        <v>0</v>
      </c>
      <c r="P3387" s="323"/>
      <c r="Q3387" s="266"/>
      <c r="R3387" s="331"/>
      <c r="S3387" s="347"/>
      <c r="T3387" s="323"/>
      <c r="U3387" s="325"/>
      <c r="V3387" s="327"/>
      <c r="W3387" s="329"/>
      <c r="X3387" s="325"/>
      <c r="Y3387" s="331"/>
      <c r="Z3387" s="331"/>
      <c r="AA3387" s="331"/>
      <c r="AB3387" s="267"/>
      <c r="AC3387" s="267"/>
      <c r="AD3387" s="238">
        <f>AD3386</f>
        <v>0</v>
      </c>
      <c r="AE3387" s="279" t="e">
        <f>VLOOKUP(AD3387,分类参数表!$I$2:$J$10,2,FALSE)</f>
        <v>#N/A</v>
      </c>
      <c r="AF3387" s="280"/>
      <c r="AG3387" s="266"/>
      <c r="AH3387" s="266"/>
      <c r="AI3387" s="266"/>
      <c r="AJ3387" s="266"/>
      <c r="AK3387" s="266"/>
      <c r="AL3387" s="266"/>
      <c r="AM3387" s="290"/>
      <c r="AN3387" s="291" t="e">
        <f t="shared" si="917"/>
        <v>#DIV/0!</v>
      </c>
      <c r="AO3387" s="297"/>
    </row>
    <row r="3388" spans="1:41" s="219" customFormat="1" ht="15" customHeight="1" x14ac:dyDescent="0.15">
      <c r="A3388" s="235"/>
      <c r="B3388" s="236">
        <f t="shared" si="920"/>
        <v>0</v>
      </c>
      <c r="C3388" s="237">
        <f t="shared" si="920"/>
        <v>0</v>
      </c>
      <c r="D3388" s="238">
        <f>D3387+1</f>
        <v>5</v>
      </c>
      <c r="E3388" s="238"/>
      <c r="F3388" s="239"/>
      <c r="G3388" s="238"/>
      <c r="H3388" s="238"/>
      <c r="I3388" s="238"/>
      <c r="J3388" s="238"/>
      <c r="K3388" s="238"/>
      <c r="L3388" s="238"/>
      <c r="M3388" s="238"/>
      <c r="N3388" s="238"/>
      <c r="O3388" s="256">
        <f t="shared" si="916"/>
        <v>0</v>
      </c>
      <c r="P3388" s="323"/>
      <c r="Q3388" s="266"/>
      <c r="R3388" s="331"/>
      <c r="S3388" s="347"/>
      <c r="T3388" s="323"/>
      <c r="U3388" s="325"/>
      <c r="V3388" s="327"/>
      <c r="W3388" s="329"/>
      <c r="X3388" s="325"/>
      <c r="Y3388" s="331"/>
      <c r="Z3388" s="331"/>
      <c r="AA3388" s="331"/>
      <c r="AB3388" s="267"/>
      <c r="AC3388" s="267"/>
      <c r="AD3388" s="238">
        <f>AD3387</f>
        <v>0</v>
      </c>
      <c r="AE3388" s="279" t="e">
        <f>VLOOKUP(AD3388,分类参数表!$I$2:$J$10,2,FALSE)</f>
        <v>#N/A</v>
      </c>
      <c r="AF3388" s="280"/>
      <c r="AG3388" s="266"/>
      <c r="AH3388" s="266"/>
      <c r="AI3388" s="266"/>
      <c r="AJ3388" s="266"/>
      <c r="AK3388" s="266"/>
      <c r="AL3388" s="266"/>
      <c r="AM3388" s="290"/>
      <c r="AN3388" s="291" t="e">
        <f t="shared" si="917"/>
        <v>#DIV/0!</v>
      </c>
      <c r="AO3388" s="297"/>
    </row>
    <row r="3389" spans="1:41" s="220" customFormat="1" ht="15" customHeight="1" x14ac:dyDescent="0.15">
      <c r="A3389" s="241"/>
      <c r="B3389" s="242"/>
      <c r="C3389" s="243"/>
      <c r="D3389" s="244">
        <v>1</v>
      </c>
      <c r="E3389" s="245"/>
      <c r="F3389" s="245"/>
      <c r="G3389" s="244"/>
      <c r="H3389" s="246"/>
      <c r="I3389" s="246"/>
      <c r="J3389" s="244"/>
      <c r="K3389" s="245"/>
      <c r="L3389" s="244"/>
      <c r="M3389" s="244"/>
      <c r="N3389" s="244"/>
      <c r="O3389" s="257">
        <f t="shared" si="916"/>
        <v>0</v>
      </c>
      <c r="P3389" s="332">
        <f>SUM(O3389:O3393)</f>
        <v>0</v>
      </c>
      <c r="Q3389" s="269"/>
      <c r="R3389" s="318">
        <f>SUMPRODUCT(Q3389:Q3393+0)</f>
        <v>0</v>
      </c>
      <c r="S3389" s="334" t="e">
        <f>R3389/P3389</f>
        <v>#DIV/0!</v>
      </c>
      <c r="T3389" s="332" t="e">
        <f>LOOKUP(S3389,{0.4,0.45,0.5,0.55,0.6,0.65,0.7,0.75,0.8,0.85,0.9,0.95,1},{0.1,0.175,0.25,0.325,0.4,0.475,0.55,0.625,0.7,0.775,0.85,0.925,1})</f>
        <v>#DIV/0!</v>
      </c>
      <c r="U3389" s="320"/>
      <c r="V3389" s="344"/>
      <c r="W3389" s="342"/>
      <c r="X3389" s="320"/>
      <c r="Y3389" s="318">
        <f>R3389-(V3389/10)-X3389</f>
        <v>0</v>
      </c>
      <c r="Z3389" s="318" t="e">
        <f>Y3389*T3389*AE3389</f>
        <v>#DIV/0!</v>
      </c>
      <c r="AA3389" s="318" t="e">
        <f>U3389-V3389+Z3389</f>
        <v>#DIV/0!</v>
      </c>
      <c r="AB3389" s="270"/>
      <c r="AC3389" s="270"/>
      <c r="AD3389" s="281"/>
      <c r="AE3389" s="282" t="e">
        <f>VLOOKUP(AD3389,分类参数表!$I$2:$J$10,2,FALSE)</f>
        <v>#N/A</v>
      </c>
      <c r="AF3389" s="283"/>
      <c r="AG3389" s="269"/>
      <c r="AH3389" s="269"/>
      <c r="AI3389" s="269"/>
      <c r="AJ3389" s="269"/>
      <c r="AK3389" s="269"/>
      <c r="AL3389" s="269"/>
      <c r="AM3389" s="292"/>
      <c r="AN3389" s="293" t="e">
        <f t="shared" si="917"/>
        <v>#DIV/0!</v>
      </c>
      <c r="AO3389" s="298"/>
    </row>
    <row r="3390" spans="1:41" s="221" customFormat="1" ht="15" customHeight="1" x14ac:dyDescent="0.15">
      <c r="A3390" s="247"/>
      <c r="B3390" s="248">
        <f t="shared" ref="B3390:C3393" si="921">B3389</f>
        <v>0</v>
      </c>
      <c r="C3390" s="249">
        <f t="shared" si="921"/>
        <v>0</v>
      </c>
      <c r="D3390" s="250">
        <f>D3389+1</f>
        <v>2</v>
      </c>
      <c r="E3390" s="250"/>
      <c r="F3390" s="251"/>
      <c r="G3390" s="250"/>
      <c r="H3390" s="252"/>
      <c r="I3390" s="252"/>
      <c r="J3390" s="250"/>
      <c r="K3390" s="250"/>
      <c r="L3390" s="250"/>
      <c r="M3390" s="250"/>
      <c r="N3390" s="250"/>
      <c r="O3390" s="258">
        <f t="shared" si="916"/>
        <v>0</v>
      </c>
      <c r="P3390" s="333"/>
      <c r="Q3390" s="271"/>
      <c r="R3390" s="319"/>
      <c r="S3390" s="335"/>
      <c r="T3390" s="333"/>
      <c r="U3390" s="321"/>
      <c r="V3390" s="345"/>
      <c r="W3390" s="343"/>
      <c r="X3390" s="321"/>
      <c r="Y3390" s="319"/>
      <c r="Z3390" s="319"/>
      <c r="AA3390" s="319"/>
      <c r="AB3390" s="272"/>
      <c r="AC3390" s="272"/>
      <c r="AD3390" s="250">
        <f>AD3389</f>
        <v>0</v>
      </c>
      <c r="AE3390" s="284" t="e">
        <f>VLOOKUP(AD3390,分类参数表!$I$2:$J$10,2,FALSE)</f>
        <v>#N/A</v>
      </c>
      <c r="AF3390" s="285"/>
      <c r="AG3390" s="271"/>
      <c r="AH3390" s="271"/>
      <c r="AI3390" s="271"/>
      <c r="AJ3390" s="271"/>
      <c r="AK3390" s="271"/>
      <c r="AL3390" s="271"/>
      <c r="AM3390" s="294"/>
      <c r="AN3390" s="295" t="e">
        <f t="shared" si="917"/>
        <v>#DIV/0!</v>
      </c>
      <c r="AO3390" s="299"/>
    </row>
    <row r="3391" spans="1:41" s="221" customFormat="1" ht="15" customHeight="1" x14ac:dyDescent="0.15">
      <c r="A3391" s="247"/>
      <c r="B3391" s="248">
        <f t="shared" si="921"/>
        <v>0</v>
      </c>
      <c r="C3391" s="249">
        <f t="shared" si="921"/>
        <v>0</v>
      </c>
      <c r="D3391" s="250">
        <f>D3390+1</f>
        <v>3</v>
      </c>
      <c r="E3391" s="250"/>
      <c r="F3391" s="251"/>
      <c r="G3391" s="250"/>
      <c r="H3391" s="252"/>
      <c r="I3391" s="252"/>
      <c r="J3391" s="250"/>
      <c r="K3391" s="250"/>
      <c r="L3391" s="250"/>
      <c r="M3391" s="250"/>
      <c r="N3391" s="250"/>
      <c r="O3391" s="258">
        <f t="shared" si="916"/>
        <v>0</v>
      </c>
      <c r="P3391" s="333"/>
      <c r="Q3391" s="271"/>
      <c r="R3391" s="319"/>
      <c r="S3391" s="335"/>
      <c r="T3391" s="333"/>
      <c r="U3391" s="321"/>
      <c r="V3391" s="345"/>
      <c r="W3391" s="343"/>
      <c r="X3391" s="321"/>
      <c r="Y3391" s="319"/>
      <c r="Z3391" s="319"/>
      <c r="AA3391" s="319"/>
      <c r="AB3391" s="273"/>
      <c r="AC3391" s="273"/>
      <c r="AD3391" s="250">
        <f>AD3390</f>
        <v>0</v>
      </c>
      <c r="AE3391" s="284" t="e">
        <f>VLOOKUP(AD3391,分类参数表!$I$2:$J$10,2,FALSE)</f>
        <v>#N/A</v>
      </c>
      <c r="AF3391" s="285"/>
      <c r="AG3391" s="271"/>
      <c r="AH3391" s="271"/>
      <c r="AI3391" s="271"/>
      <c r="AJ3391" s="271"/>
      <c r="AK3391" s="271"/>
      <c r="AL3391" s="271"/>
      <c r="AM3391" s="294"/>
      <c r="AN3391" s="295" t="e">
        <f t="shared" si="917"/>
        <v>#DIV/0!</v>
      </c>
      <c r="AO3391" s="299"/>
    </row>
    <row r="3392" spans="1:41" s="221" customFormat="1" ht="15" customHeight="1" x14ac:dyDescent="0.15">
      <c r="A3392" s="247"/>
      <c r="B3392" s="248">
        <f t="shared" si="921"/>
        <v>0</v>
      </c>
      <c r="C3392" s="249">
        <f t="shared" si="921"/>
        <v>0</v>
      </c>
      <c r="D3392" s="250">
        <f>D3391+1</f>
        <v>4</v>
      </c>
      <c r="E3392" s="250"/>
      <c r="F3392" s="251"/>
      <c r="G3392" s="250"/>
      <c r="H3392" s="250"/>
      <c r="I3392" s="250"/>
      <c r="J3392" s="250"/>
      <c r="K3392" s="250"/>
      <c r="L3392" s="250"/>
      <c r="M3392" s="250"/>
      <c r="N3392" s="250"/>
      <c r="O3392" s="258">
        <f t="shared" si="916"/>
        <v>0</v>
      </c>
      <c r="P3392" s="333"/>
      <c r="Q3392" s="271"/>
      <c r="R3392" s="319"/>
      <c r="S3392" s="335"/>
      <c r="T3392" s="333"/>
      <c r="U3392" s="321"/>
      <c r="V3392" s="345"/>
      <c r="W3392" s="343"/>
      <c r="X3392" s="321"/>
      <c r="Y3392" s="319"/>
      <c r="Z3392" s="319"/>
      <c r="AA3392" s="319"/>
      <c r="AB3392" s="272"/>
      <c r="AC3392" s="272"/>
      <c r="AD3392" s="250">
        <f>AD3391</f>
        <v>0</v>
      </c>
      <c r="AE3392" s="284" t="e">
        <f>VLOOKUP(AD3392,分类参数表!$I$2:$J$10,2,FALSE)</f>
        <v>#N/A</v>
      </c>
      <c r="AF3392" s="285"/>
      <c r="AG3392" s="271"/>
      <c r="AH3392" s="271"/>
      <c r="AI3392" s="271"/>
      <c r="AJ3392" s="271"/>
      <c r="AK3392" s="271"/>
      <c r="AL3392" s="271"/>
      <c r="AM3392" s="294"/>
      <c r="AN3392" s="295" t="e">
        <f t="shared" si="917"/>
        <v>#DIV/0!</v>
      </c>
      <c r="AO3392" s="299"/>
    </row>
    <row r="3393" spans="1:41" s="221" customFormat="1" ht="15" customHeight="1" x14ac:dyDescent="0.15">
      <c r="A3393" s="247"/>
      <c r="B3393" s="248">
        <f t="shared" si="921"/>
        <v>0</v>
      </c>
      <c r="C3393" s="249">
        <f t="shared" si="921"/>
        <v>0</v>
      </c>
      <c r="D3393" s="250">
        <f>D3392+1</f>
        <v>5</v>
      </c>
      <c r="E3393" s="250"/>
      <c r="F3393" s="251"/>
      <c r="G3393" s="250"/>
      <c r="H3393" s="250"/>
      <c r="I3393" s="250"/>
      <c r="J3393" s="250"/>
      <c r="K3393" s="250"/>
      <c r="L3393" s="250"/>
      <c r="M3393" s="250"/>
      <c r="N3393" s="250"/>
      <c r="O3393" s="258">
        <f t="shared" si="916"/>
        <v>0</v>
      </c>
      <c r="P3393" s="333"/>
      <c r="Q3393" s="271"/>
      <c r="R3393" s="319"/>
      <c r="S3393" s="335"/>
      <c r="T3393" s="333"/>
      <c r="U3393" s="321"/>
      <c r="V3393" s="345"/>
      <c r="W3393" s="343"/>
      <c r="X3393" s="321"/>
      <c r="Y3393" s="319"/>
      <c r="Z3393" s="319"/>
      <c r="AA3393" s="319"/>
      <c r="AB3393" s="272"/>
      <c r="AC3393" s="272"/>
      <c r="AD3393" s="250">
        <f>AD3392</f>
        <v>0</v>
      </c>
      <c r="AE3393" s="284" t="e">
        <f>VLOOKUP(AD3393,分类参数表!$I$2:$J$10,2,FALSE)</f>
        <v>#N/A</v>
      </c>
      <c r="AF3393" s="285"/>
      <c r="AG3393" s="271"/>
      <c r="AH3393" s="271"/>
      <c r="AI3393" s="271"/>
      <c r="AJ3393" s="271"/>
      <c r="AK3393" s="271"/>
      <c r="AL3393" s="271"/>
      <c r="AM3393" s="294"/>
      <c r="AN3393" s="295" t="e">
        <f t="shared" si="917"/>
        <v>#DIV/0!</v>
      </c>
      <c r="AO3393" s="299"/>
    </row>
    <row r="3394" spans="1:41" s="218" customFormat="1" ht="15" customHeight="1" x14ac:dyDescent="0.15">
      <c r="A3394" s="229"/>
      <c r="B3394" s="230"/>
      <c r="C3394" s="231"/>
      <c r="D3394" s="232">
        <v>1</v>
      </c>
      <c r="E3394" s="233"/>
      <c r="F3394" s="233"/>
      <c r="G3394" s="232"/>
      <c r="H3394" s="234"/>
      <c r="I3394" s="234"/>
      <c r="J3394" s="232"/>
      <c r="K3394" s="233"/>
      <c r="L3394" s="232"/>
      <c r="M3394" s="232"/>
      <c r="N3394" s="232"/>
      <c r="O3394" s="255">
        <f t="shared" si="916"/>
        <v>0</v>
      </c>
      <c r="P3394" s="322">
        <f>SUM(O3394:O3398)</f>
        <v>0</v>
      </c>
      <c r="Q3394" s="264"/>
      <c r="R3394" s="330">
        <f>SUMPRODUCT(Q3394:Q3398+0)</f>
        <v>0</v>
      </c>
      <c r="S3394" s="346" t="e">
        <f>R3394/P3394</f>
        <v>#DIV/0!</v>
      </c>
      <c r="T3394" s="322" t="e">
        <f>LOOKUP(S3394,{0.4,0.45,0.5,0.55,0.6,0.65,0.7,0.75,0.8,0.85,0.9,0.95,1},{0.1,0.175,0.25,0.325,0.4,0.475,0.55,0.625,0.7,0.775,0.85,0.925,1})</f>
        <v>#DIV/0!</v>
      </c>
      <c r="U3394" s="324"/>
      <c r="V3394" s="326"/>
      <c r="W3394" s="328"/>
      <c r="X3394" s="324"/>
      <c r="Y3394" s="330">
        <f>R3394-(V3394/10)-X3394</f>
        <v>0</v>
      </c>
      <c r="Z3394" s="330" t="e">
        <f>Y3394*T3394*AE3394</f>
        <v>#DIV/0!</v>
      </c>
      <c r="AA3394" s="330" t="e">
        <f>U3394-V3394+Z3394</f>
        <v>#DIV/0!</v>
      </c>
      <c r="AB3394" s="265"/>
      <c r="AC3394" s="265"/>
      <c r="AD3394" s="276"/>
      <c r="AE3394" s="277" t="e">
        <f>VLOOKUP(AD3394,分类参数表!$I$2:$J$10,2,FALSE)</f>
        <v>#N/A</v>
      </c>
      <c r="AF3394" s="278"/>
      <c r="AG3394" s="264"/>
      <c r="AH3394" s="264"/>
      <c r="AI3394" s="264"/>
      <c r="AJ3394" s="264"/>
      <c r="AK3394" s="264"/>
      <c r="AL3394" s="264"/>
      <c r="AM3394" s="288"/>
      <c r="AN3394" s="289" t="e">
        <f t="shared" si="917"/>
        <v>#DIV/0!</v>
      </c>
      <c r="AO3394" s="296"/>
    </row>
    <row r="3395" spans="1:41" s="219" customFormat="1" ht="15" customHeight="1" x14ac:dyDescent="0.15">
      <c r="A3395" s="235"/>
      <c r="B3395" s="236">
        <f t="shared" ref="B3395:C3398" si="922">B3394</f>
        <v>0</v>
      </c>
      <c r="C3395" s="237">
        <f t="shared" si="922"/>
        <v>0</v>
      </c>
      <c r="D3395" s="238">
        <f>D3394+1</f>
        <v>2</v>
      </c>
      <c r="E3395" s="238"/>
      <c r="F3395" s="239"/>
      <c r="G3395" s="238"/>
      <c r="H3395" s="240"/>
      <c r="I3395" s="240"/>
      <c r="J3395" s="238"/>
      <c r="K3395" s="238"/>
      <c r="L3395" s="238"/>
      <c r="M3395" s="238"/>
      <c r="N3395" s="238"/>
      <c r="O3395" s="256">
        <f t="shared" si="916"/>
        <v>0</v>
      </c>
      <c r="P3395" s="323"/>
      <c r="Q3395" s="266"/>
      <c r="R3395" s="331"/>
      <c r="S3395" s="347"/>
      <c r="T3395" s="323"/>
      <c r="U3395" s="325"/>
      <c r="V3395" s="327"/>
      <c r="W3395" s="329"/>
      <c r="X3395" s="325"/>
      <c r="Y3395" s="331"/>
      <c r="Z3395" s="331"/>
      <c r="AA3395" s="331"/>
      <c r="AB3395" s="267"/>
      <c r="AC3395" s="267"/>
      <c r="AD3395" s="238">
        <f>AD3394</f>
        <v>0</v>
      </c>
      <c r="AE3395" s="279" t="e">
        <f>VLOOKUP(AD3395,分类参数表!$I$2:$J$10,2,FALSE)</f>
        <v>#N/A</v>
      </c>
      <c r="AF3395" s="280"/>
      <c r="AG3395" s="266"/>
      <c r="AH3395" s="266"/>
      <c r="AI3395" s="266"/>
      <c r="AJ3395" s="266"/>
      <c r="AK3395" s="266"/>
      <c r="AL3395" s="266"/>
      <c r="AM3395" s="290"/>
      <c r="AN3395" s="291" t="e">
        <f t="shared" si="917"/>
        <v>#DIV/0!</v>
      </c>
      <c r="AO3395" s="297"/>
    </row>
    <row r="3396" spans="1:41" s="219" customFormat="1" ht="15" customHeight="1" x14ac:dyDescent="0.15">
      <c r="A3396" s="235"/>
      <c r="B3396" s="236">
        <f t="shared" si="922"/>
        <v>0</v>
      </c>
      <c r="C3396" s="237">
        <f t="shared" si="922"/>
        <v>0</v>
      </c>
      <c r="D3396" s="238">
        <f>D3395+1</f>
        <v>3</v>
      </c>
      <c r="E3396" s="238"/>
      <c r="F3396" s="239"/>
      <c r="G3396" s="238"/>
      <c r="H3396" s="240"/>
      <c r="I3396" s="240"/>
      <c r="J3396" s="238"/>
      <c r="K3396" s="238"/>
      <c r="L3396" s="238"/>
      <c r="M3396" s="238"/>
      <c r="N3396" s="238"/>
      <c r="O3396" s="256">
        <f t="shared" si="916"/>
        <v>0</v>
      </c>
      <c r="P3396" s="323"/>
      <c r="Q3396" s="266"/>
      <c r="R3396" s="331"/>
      <c r="S3396" s="347"/>
      <c r="T3396" s="323"/>
      <c r="U3396" s="325"/>
      <c r="V3396" s="327"/>
      <c r="W3396" s="329"/>
      <c r="X3396" s="325"/>
      <c r="Y3396" s="331"/>
      <c r="Z3396" s="331"/>
      <c r="AA3396" s="331"/>
      <c r="AB3396" s="268"/>
      <c r="AC3396" s="268"/>
      <c r="AD3396" s="238">
        <f>AD3395</f>
        <v>0</v>
      </c>
      <c r="AE3396" s="279" t="e">
        <f>VLOOKUP(AD3396,分类参数表!$I$2:$J$10,2,FALSE)</f>
        <v>#N/A</v>
      </c>
      <c r="AF3396" s="280"/>
      <c r="AG3396" s="266"/>
      <c r="AH3396" s="266"/>
      <c r="AI3396" s="266"/>
      <c r="AJ3396" s="266"/>
      <c r="AK3396" s="266"/>
      <c r="AL3396" s="266"/>
      <c r="AM3396" s="290"/>
      <c r="AN3396" s="291" t="e">
        <f t="shared" si="917"/>
        <v>#DIV/0!</v>
      </c>
      <c r="AO3396" s="297"/>
    </row>
    <row r="3397" spans="1:41" s="219" customFormat="1" ht="15" customHeight="1" x14ac:dyDescent="0.15">
      <c r="A3397" s="235"/>
      <c r="B3397" s="236">
        <f t="shared" si="922"/>
        <v>0</v>
      </c>
      <c r="C3397" s="237">
        <f t="shared" si="922"/>
        <v>0</v>
      </c>
      <c r="D3397" s="238">
        <f>D3396+1</f>
        <v>4</v>
      </c>
      <c r="E3397" s="238"/>
      <c r="F3397" s="239"/>
      <c r="G3397" s="238"/>
      <c r="H3397" s="238"/>
      <c r="I3397" s="238"/>
      <c r="J3397" s="238"/>
      <c r="K3397" s="238"/>
      <c r="L3397" s="238"/>
      <c r="M3397" s="238"/>
      <c r="N3397" s="238"/>
      <c r="O3397" s="256">
        <f t="shared" si="916"/>
        <v>0</v>
      </c>
      <c r="P3397" s="323"/>
      <c r="Q3397" s="266"/>
      <c r="R3397" s="331"/>
      <c r="S3397" s="347"/>
      <c r="T3397" s="323"/>
      <c r="U3397" s="325"/>
      <c r="V3397" s="327"/>
      <c r="W3397" s="329"/>
      <c r="X3397" s="325"/>
      <c r="Y3397" s="331"/>
      <c r="Z3397" s="331"/>
      <c r="AA3397" s="331"/>
      <c r="AB3397" s="267"/>
      <c r="AC3397" s="267"/>
      <c r="AD3397" s="238">
        <f>AD3396</f>
        <v>0</v>
      </c>
      <c r="AE3397" s="279" t="e">
        <f>VLOOKUP(AD3397,分类参数表!$I$2:$J$10,2,FALSE)</f>
        <v>#N/A</v>
      </c>
      <c r="AF3397" s="280"/>
      <c r="AG3397" s="266"/>
      <c r="AH3397" s="266"/>
      <c r="AI3397" s="266"/>
      <c r="AJ3397" s="266"/>
      <c r="AK3397" s="266"/>
      <c r="AL3397" s="266"/>
      <c r="AM3397" s="290"/>
      <c r="AN3397" s="291" t="e">
        <f t="shared" si="917"/>
        <v>#DIV/0!</v>
      </c>
      <c r="AO3397" s="297"/>
    </row>
    <row r="3398" spans="1:41" s="219" customFormat="1" ht="15" customHeight="1" x14ac:dyDescent="0.15">
      <c r="A3398" s="235"/>
      <c r="B3398" s="236">
        <f t="shared" si="922"/>
        <v>0</v>
      </c>
      <c r="C3398" s="237">
        <f t="shared" si="922"/>
        <v>0</v>
      </c>
      <c r="D3398" s="238">
        <f>D3397+1</f>
        <v>5</v>
      </c>
      <c r="E3398" s="238"/>
      <c r="F3398" s="239"/>
      <c r="G3398" s="238"/>
      <c r="H3398" s="238"/>
      <c r="I3398" s="238"/>
      <c r="J3398" s="238"/>
      <c r="K3398" s="238"/>
      <c r="L3398" s="238"/>
      <c r="M3398" s="238"/>
      <c r="N3398" s="238"/>
      <c r="O3398" s="256">
        <f t="shared" si="916"/>
        <v>0</v>
      </c>
      <c r="P3398" s="323"/>
      <c r="Q3398" s="266"/>
      <c r="R3398" s="331"/>
      <c r="S3398" s="347"/>
      <c r="T3398" s="323"/>
      <c r="U3398" s="325"/>
      <c r="V3398" s="327"/>
      <c r="W3398" s="329"/>
      <c r="X3398" s="325"/>
      <c r="Y3398" s="331"/>
      <c r="Z3398" s="331"/>
      <c r="AA3398" s="331"/>
      <c r="AB3398" s="267"/>
      <c r="AC3398" s="267"/>
      <c r="AD3398" s="238">
        <f>AD3397</f>
        <v>0</v>
      </c>
      <c r="AE3398" s="279" t="e">
        <f>VLOOKUP(AD3398,分类参数表!$I$2:$J$10,2,FALSE)</f>
        <v>#N/A</v>
      </c>
      <c r="AF3398" s="280"/>
      <c r="AG3398" s="266"/>
      <c r="AH3398" s="266"/>
      <c r="AI3398" s="266"/>
      <c r="AJ3398" s="266"/>
      <c r="AK3398" s="266"/>
      <c r="AL3398" s="266"/>
      <c r="AM3398" s="290"/>
      <c r="AN3398" s="291" t="e">
        <f t="shared" si="917"/>
        <v>#DIV/0!</v>
      </c>
      <c r="AO3398" s="297"/>
    </row>
    <row r="3399" spans="1:41" x14ac:dyDescent="0.15">
      <c r="A3399" s="253"/>
      <c r="B3399" s="38"/>
      <c r="C3399" s="37"/>
      <c r="D3399" s="38"/>
      <c r="E3399" s="38"/>
      <c r="F3399" s="38"/>
      <c r="G3399" s="38"/>
      <c r="H3399" s="38"/>
      <c r="I3399" s="38"/>
      <c r="J3399" s="38"/>
      <c r="K3399" s="38"/>
      <c r="L3399" s="38"/>
      <c r="M3399" s="38"/>
      <c r="N3399" s="38"/>
      <c r="O3399" s="38"/>
      <c r="P3399" s="38"/>
      <c r="Q3399" s="67"/>
      <c r="R3399" s="38"/>
      <c r="S3399" s="38"/>
      <c r="T3399" s="38"/>
      <c r="U3399" s="38"/>
      <c r="V3399" s="68"/>
      <c r="W3399" s="67"/>
      <c r="X3399" s="38"/>
      <c r="Y3399" s="68"/>
      <c r="Z3399" s="68"/>
      <c r="AA3399" s="68"/>
      <c r="AB3399" s="68"/>
      <c r="AC3399" s="68"/>
      <c r="AD3399" s="38"/>
      <c r="AE3399" s="286"/>
      <c r="AF3399" s="38"/>
      <c r="AG3399" s="38"/>
      <c r="AH3399" s="38"/>
      <c r="AI3399" s="38"/>
      <c r="AJ3399" s="38"/>
      <c r="AK3399" s="38"/>
      <c r="AL3399" s="38"/>
      <c r="AM3399" s="68"/>
      <c r="AN3399" s="90"/>
      <c r="AO3399" s="98"/>
    </row>
    <row r="3400" spans="1:41" s="218" customFormat="1" ht="15" customHeight="1" x14ac:dyDescent="0.15">
      <c r="A3400" s="229"/>
      <c r="B3400" s="230"/>
      <c r="C3400" s="231"/>
      <c r="D3400" s="232">
        <v>1</v>
      </c>
      <c r="E3400" s="233"/>
      <c r="F3400" s="233"/>
      <c r="G3400" s="232"/>
      <c r="H3400" s="234"/>
      <c r="I3400" s="234"/>
      <c r="J3400" s="232"/>
      <c r="K3400" s="233"/>
      <c r="L3400" s="232"/>
      <c r="M3400" s="232"/>
      <c r="N3400" s="232"/>
      <c r="O3400" s="255">
        <f t="shared" ref="O3400:O3424" si="923">N3400*M3400</f>
        <v>0</v>
      </c>
      <c r="P3400" s="322">
        <f>SUM(O3400:O3404)</f>
        <v>0</v>
      </c>
      <c r="Q3400" s="264"/>
      <c r="R3400" s="330">
        <f>SUMPRODUCT(Q3400:Q3404+0)</f>
        <v>0</v>
      </c>
      <c r="S3400" s="346" t="e">
        <f>R3400/P3400</f>
        <v>#DIV/0!</v>
      </c>
      <c r="T3400" s="322" t="e">
        <f>LOOKUP(S3400,{0.4,0.45,0.5,0.55,0.6,0.65,0.7,0.75,0.8,0.85,0.9,0.95,1},{0.1,0.175,0.25,0.325,0.4,0.475,0.55,0.625,0.7,0.775,0.85,0.925,1})</f>
        <v>#DIV/0!</v>
      </c>
      <c r="U3400" s="324"/>
      <c r="V3400" s="326"/>
      <c r="W3400" s="328"/>
      <c r="X3400" s="324"/>
      <c r="Y3400" s="330">
        <f>R3400-(V3400/10)-X3400</f>
        <v>0</v>
      </c>
      <c r="Z3400" s="330" t="e">
        <f>Y3400*T3400*AE3400</f>
        <v>#DIV/0!</v>
      </c>
      <c r="AA3400" s="330" t="e">
        <f>U3400-V3400+Z3400</f>
        <v>#DIV/0!</v>
      </c>
      <c r="AB3400" s="265"/>
      <c r="AC3400" s="265"/>
      <c r="AD3400" s="276"/>
      <c r="AE3400" s="277" t="e">
        <f>VLOOKUP(AD3400,分类参数表!$I$2:$J$10,2,FALSE)</f>
        <v>#N/A</v>
      </c>
      <c r="AF3400" s="278"/>
      <c r="AG3400" s="264"/>
      <c r="AH3400" s="264"/>
      <c r="AI3400" s="264"/>
      <c r="AJ3400" s="264"/>
      <c r="AK3400" s="264"/>
      <c r="AL3400" s="264"/>
      <c r="AM3400" s="288"/>
      <c r="AN3400" s="289" t="e">
        <f t="shared" ref="AN3400:AN3424" si="924">(Q3400-AM3400)/M3400/N3400</f>
        <v>#DIV/0!</v>
      </c>
      <c r="AO3400" s="296"/>
    </row>
    <row r="3401" spans="1:41" s="219" customFormat="1" ht="15" customHeight="1" x14ac:dyDescent="0.15">
      <c r="A3401" s="235"/>
      <c r="B3401" s="236">
        <f t="shared" ref="B3401:C3404" si="925">B3400</f>
        <v>0</v>
      </c>
      <c r="C3401" s="237">
        <f t="shared" si="925"/>
        <v>0</v>
      </c>
      <c r="D3401" s="238">
        <f>D3400+1</f>
        <v>2</v>
      </c>
      <c r="E3401" s="238"/>
      <c r="F3401" s="239"/>
      <c r="G3401" s="238"/>
      <c r="H3401" s="240"/>
      <c r="I3401" s="240"/>
      <c r="J3401" s="238"/>
      <c r="K3401" s="238"/>
      <c r="L3401" s="238"/>
      <c r="M3401" s="238"/>
      <c r="N3401" s="238"/>
      <c r="O3401" s="256">
        <f t="shared" si="923"/>
        <v>0</v>
      </c>
      <c r="P3401" s="323"/>
      <c r="Q3401" s="266"/>
      <c r="R3401" s="331"/>
      <c r="S3401" s="347"/>
      <c r="T3401" s="323"/>
      <c r="U3401" s="325"/>
      <c r="V3401" s="327"/>
      <c r="W3401" s="329"/>
      <c r="X3401" s="325"/>
      <c r="Y3401" s="331"/>
      <c r="Z3401" s="331"/>
      <c r="AA3401" s="331"/>
      <c r="AB3401" s="267"/>
      <c r="AC3401" s="267"/>
      <c r="AD3401" s="238">
        <f>AD3400</f>
        <v>0</v>
      </c>
      <c r="AE3401" s="279" t="e">
        <f>VLOOKUP(AD3401,分类参数表!$I$2:$J$10,2,FALSE)</f>
        <v>#N/A</v>
      </c>
      <c r="AF3401" s="280"/>
      <c r="AG3401" s="266"/>
      <c r="AH3401" s="266"/>
      <c r="AI3401" s="266"/>
      <c r="AJ3401" s="266"/>
      <c r="AK3401" s="266"/>
      <c r="AL3401" s="266"/>
      <c r="AM3401" s="290"/>
      <c r="AN3401" s="291" t="e">
        <f t="shared" si="924"/>
        <v>#DIV/0!</v>
      </c>
      <c r="AO3401" s="297"/>
    </row>
    <row r="3402" spans="1:41" s="219" customFormat="1" ht="15" customHeight="1" x14ac:dyDescent="0.15">
      <c r="A3402" s="235"/>
      <c r="B3402" s="236">
        <f t="shared" si="925"/>
        <v>0</v>
      </c>
      <c r="C3402" s="237">
        <f t="shared" si="925"/>
        <v>0</v>
      </c>
      <c r="D3402" s="238">
        <f>D3401+1</f>
        <v>3</v>
      </c>
      <c r="E3402" s="238"/>
      <c r="F3402" s="239"/>
      <c r="G3402" s="238"/>
      <c r="H3402" s="240"/>
      <c r="I3402" s="240"/>
      <c r="J3402" s="238"/>
      <c r="K3402" s="238"/>
      <c r="L3402" s="238"/>
      <c r="M3402" s="238"/>
      <c r="N3402" s="238"/>
      <c r="O3402" s="256">
        <f t="shared" si="923"/>
        <v>0</v>
      </c>
      <c r="P3402" s="323"/>
      <c r="Q3402" s="266"/>
      <c r="R3402" s="331"/>
      <c r="S3402" s="347"/>
      <c r="T3402" s="323"/>
      <c r="U3402" s="325"/>
      <c r="V3402" s="327"/>
      <c r="W3402" s="329"/>
      <c r="X3402" s="325"/>
      <c r="Y3402" s="331"/>
      <c r="Z3402" s="331"/>
      <c r="AA3402" s="331"/>
      <c r="AB3402" s="268"/>
      <c r="AC3402" s="268"/>
      <c r="AD3402" s="238">
        <f>AD3401</f>
        <v>0</v>
      </c>
      <c r="AE3402" s="279" t="e">
        <f>VLOOKUP(AD3402,分类参数表!$I$2:$J$10,2,FALSE)</f>
        <v>#N/A</v>
      </c>
      <c r="AF3402" s="280"/>
      <c r="AG3402" s="266"/>
      <c r="AH3402" s="266"/>
      <c r="AI3402" s="266"/>
      <c r="AJ3402" s="266"/>
      <c r="AK3402" s="266"/>
      <c r="AL3402" s="266"/>
      <c r="AM3402" s="290"/>
      <c r="AN3402" s="291" t="e">
        <f t="shared" si="924"/>
        <v>#DIV/0!</v>
      </c>
      <c r="AO3402" s="297"/>
    </row>
    <row r="3403" spans="1:41" s="219" customFormat="1" ht="15" customHeight="1" x14ac:dyDescent="0.15">
      <c r="A3403" s="235"/>
      <c r="B3403" s="236">
        <f t="shared" si="925"/>
        <v>0</v>
      </c>
      <c r="C3403" s="237">
        <f t="shared" si="925"/>
        <v>0</v>
      </c>
      <c r="D3403" s="238">
        <f>D3402+1</f>
        <v>4</v>
      </c>
      <c r="E3403" s="238"/>
      <c r="F3403" s="239"/>
      <c r="G3403" s="238"/>
      <c r="H3403" s="238"/>
      <c r="I3403" s="238"/>
      <c r="J3403" s="238"/>
      <c r="K3403" s="238"/>
      <c r="L3403" s="238"/>
      <c r="M3403" s="238"/>
      <c r="N3403" s="238"/>
      <c r="O3403" s="256">
        <f t="shared" si="923"/>
        <v>0</v>
      </c>
      <c r="P3403" s="323"/>
      <c r="Q3403" s="266"/>
      <c r="R3403" s="331"/>
      <c r="S3403" s="347"/>
      <c r="T3403" s="323"/>
      <c r="U3403" s="325"/>
      <c r="V3403" s="327"/>
      <c r="W3403" s="329"/>
      <c r="X3403" s="325"/>
      <c r="Y3403" s="331"/>
      <c r="Z3403" s="331"/>
      <c r="AA3403" s="331"/>
      <c r="AB3403" s="267"/>
      <c r="AC3403" s="267"/>
      <c r="AD3403" s="238">
        <f>AD3402</f>
        <v>0</v>
      </c>
      <c r="AE3403" s="279" t="e">
        <f>VLOOKUP(AD3403,分类参数表!$I$2:$J$10,2,FALSE)</f>
        <v>#N/A</v>
      </c>
      <c r="AF3403" s="280"/>
      <c r="AG3403" s="266"/>
      <c r="AH3403" s="266"/>
      <c r="AI3403" s="266"/>
      <c r="AJ3403" s="266"/>
      <c r="AK3403" s="266"/>
      <c r="AL3403" s="266"/>
      <c r="AM3403" s="290"/>
      <c r="AN3403" s="291" t="e">
        <f t="shared" si="924"/>
        <v>#DIV/0!</v>
      </c>
      <c r="AO3403" s="297"/>
    </row>
    <row r="3404" spans="1:41" s="219" customFormat="1" ht="15" customHeight="1" x14ac:dyDescent="0.15">
      <c r="A3404" s="235"/>
      <c r="B3404" s="236">
        <f t="shared" si="925"/>
        <v>0</v>
      </c>
      <c r="C3404" s="237">
        <f t="shared" si="925"/>
        <v>0</v>
      </c>
      <c r="D3404" s="238">
        <f>D3403+1</f>
        <v>5</v>
      </c>
      <c r="E3404" s="238"/>
      <c r="F3404" s="239"/>
      <c r="G3404" s="238"/>
      <c r="H3404" s="238"/>
      <c r="I3404" s="238"/>
      <c r="J3404" s="238"/>
      <c r="K3404" s="238"/>
      <c r="L3404" s="238"/>
      <c r="M3404" s="238"/>
      <c r="N3404" s="238"/>
      <c r="O3404" s="256">
        <f t="shared" si="923"/>
        <v>0</v>
      </c>
      <c r="P3404" s="323"/>
      <c r="Q3404" s="266"/>
      <c r="R3404" s="331"/>
      <c r="S3404" s="347"/>
      <c r="T3404" s="323"/>
      <c r="U3404" s="325"/>
      <c r="V3404" s="327"/>
      <c r="W3404" s="329"/>
      <c r="X3404" s="325"/>
      <c r="Y3404" s="331"/>
      <c r="Z3404" s="331"/>
      <c r="AA3404" s="331"/>
      <c r="AB3404" s="267"/>
      <c r="AC3404" s="267"/>
      <c r="AD3404" s="238">
        <f>AD3403</f>
        <v>0</v>
      </c>
      <c r="AE3404" s="279" t="e">
        <f>VLOOKUP(AD3404,分类参数表!$I$2:$J$10,2,FALSE)</f>
        <v>#N/A</v>
      </c>
      <c r="AF3404" s="280"/>
      <c r="AG3404" s="266"/>
      <c r="AH3404" s="266"/>
      <c r="AI3404" s="266"/>
      <c r="AJ3404" s="266"/>
      <c r="AK3404" s="266"/>
      <c r="AL3404" s="266"/>
      <c r="AM3404" s="290"/>
      <c r="AN3404" s="291" t="e">
        <f t="shared" si="924"/>
        <v>#DIV/0!</v>
      </c>
      <c r="AO3404" s="297"/>
    </row>
    <row r="3405" spans="1:41" s="220" customFormat="1" ht="15" customHeight="1" x14ac:dyDescent="0.15">
      <c r="A3405" s="241"/>
      <c r="B3405" s="242"/>
      <c r="C3405" s="243"/>
      <c r="D3405" s="244">
        <v>1</v>
      </c>
      <c r="E3405" s="245"/>
      <c r="F3405" s="245"/>
      <c r="G3405" s="244"/>
      <c r="H3405" s="246"/>
      <c r="I3405" s="246"/>
      <c r="J3405" s="244"/>
      <c r="K3405" s="245"/>
      <c r="L3405" s="244"/>
      <c r="M3405" s="244"/>
      <c r="N3405" s="244"/>
      <c r="O3405" s="257">
        <f t="shared" si="923"/>
        <v>0</v>
      </c>
      <c r="P3405" s="332">
        <f>SUM(O3405:O3409)</f>
        <v>0</v>
      </c>
      <c r="Q3405" s="269"/>
      <c r="R3405" s="318">
        <f>SUMPRODUCT(Q3405:Q3409+0)</f>
        <v>0</v>
      </c>
      <c r="S3405" s="334" t="e">
        <f>R3405/P3405</f>
        <v>#DIV/0!</v>
      </c>
      <c r="T3405" s="332" t="e">
        <f>LOOKUP(S3405,{0.4,0.45,0.5,0.55,0.6,0.65,0.7,0.75,0.8,0.85,0.9,0.95,1},{0.1,0.175,0.25,0.325,0.4,0.475,0.55,0.625,0.7,0.775,0.85,0.925,1})</f>
        <v>#DIV/0!</v>
      </c>
      <c r="U3405" s="320"/>
      <c r="V3405" s="344"/>
      <c r="W3405" s="342"/>
      <c r="X3405" s="320"/>
      <c r="Y3405" s="318">
        <f>R3405-(V3405/10)-X3405</f>
        <v>0</v>
      </c>
      <c r="Z3405" s="318" t="e">
        <f>Y3405*T3405*AE3405</f>
        <v>#DIV/0!</v>
      </c>
      <c r="AA3405" s="318" t="e">
        <f>U3405-V3405+Z3405</f>
        <v>#DIV/0!</v>
      </c>
      <c r="AB3405" s="270"/>
      <c r="AC3405" s="270"/>
      <c r="AD3405" s="281"/>
      <c r="AE3405" s="282" t="e">
        <f>VLOOKUP(AD3405,分类参数表!$I$2:$J$10,2,FALSE)</f>
        <v>#N/A</v>
      </c>
      <c r="AF3405" s="283"/>
      <c r="AG3405" s="269"/>
      <c r="AH3405" s="269"/>
      <c r="AI3405" s="269"/>
      <c r="AJ3405" s="269"/>
      <c r="AK3405" s="269"/>
      <c r="AL3405" s="269"/>
      <c r="AM3405" s="292"/>
      <c r="AN3405" s="293" t="e">
        <f t="shared" si="924"/>
        <v>#DIV/0!</v>
      </c>
      <c r="AO3405" s="298"/>
    </row>
    <row r="3406" spans="1:41" s="221" customFormat="1" ht="15" customHeight="1" x14ac:dyDescent="0.15">
      <c r="A3406" s="247"/>
      <c r="B3406" s="248">
        <f t="shared" ref="B3406:C3409" si="926">B3405</f>
        <v>0</v>
      </c>
      <c r="C3406" s="249">
        <f t="shared" si="926"/>
        <v>0</v>
      </c>
      <c r="D3406" s="250">
        <f>D3405+1</f>
        <v>2</v>
      </c>
      <c r="E3406" s="250"/>
      <c r="F3406" s="251"/>
      <c r="G3406" s="250"/>
      <c r="H3406" s="252"/>
      <c r="I3406" s="252"/>
      <c r="J3406" s="250"/>
      <c r="K3406" s="250"/>
      <c r="L3406" s="250"/>
      <c r="M3406" s="250"/>
      <c r="N3406" s="250"/>
      <c r="O3406" s="258">
        <f t="shared" si="923"/>
        <v>0</v>
      </c>
      <c r="P3406" s="333"/>
      <c r="Q3406" s="271"/>
      <c r="R3406" s="319"/>
      <c r="S3406" s="335"/>
      <c r="T3406" s="333"/>
      <c r="U3406" s="321"/>
      <c r="V3406" s="345"/>
      <c r="W3406" s="343"/>
      <c r="X3406" s="321"/>
      <c r="Y3406" s="319"/>
      <c r="Z3406" s="319"/>
      <c r="AA3406" s="319"/>
      <c r="AB3406" s="272"/>
      <c r="AC3406" s="272"/>
      <c r="AD3406" s="250">
        <f>AD3405</f>
        <v>0</v>
      </c>
      <c r="AE3406" s="284" t="e">
        <f>VLOOKUP(AD3406,分类参数表!$I$2:$J$10,2,FALSE)</f>
        <v>#N/A</v>
      </c>
      <c r="AF3406" s="285"/>
      <c r="AG3406" s="271"/>
      <c r="AH3406" s="271"/>
      <c r="AI3406" s="271"/>
      <c r="AJ3406" s="271"/>
      <c r="AK3406" s="271"/>
      <c r="AL3406" s="271"/>
      <c r="AM3406" s="294"/>
      <c r="AN3406" s="295" t="e">
        <f t="shared" si="924"/>
        <v>#DIV/0!</v>
      </c>
      <c r="AO3406" s="299"/>
    </row>
    <row r="3407" spans="1:41" s="221" customFormat="1" ht="15" customHeight="1" x14ac:dyDescent="0.15">
      <c r="A3407" s="247"/>
      <c r="B3407" s="248">
        <f t="shared" si="926"/>
        <v>0</v>
      </c>
      <c r="C3407" s="249">
        <f t="shared" si="926"/>
        <v>0</v>
      </c>
      <c r="D3407" s="250">
        <f>D3406+1</f>
        <v>3</v>
      </c>
      <c r="E3407" s="250"/>
      <c r="F3407" s="251"/>
      <c r="G3407" s="250"/>
      <c r="H3407" s="252"/>
      <c r="I3407" s="252"/>
      <c r="J3407" s="250"/>
      <c r="K3407" s="250"/>
      <c r="L3407" s="250"/>
      <c r="M3407" s="250"/>
      <c r="N3407" s="250"/>
      <c r="O3407" s="258">
        <f t="shared" si="923"/>
        <v>0</v>
      </c>
      <c r="P3407" s="333"/>
      <c r="Q3407" s="271"/>
      <c r="R3407" s="319"/>
      <c r="S3407" s="335"/>
      <c r="T3407" s="333"/>
      <c r="U3407" s="321"/>
      <c r="V3407" s="345"/>
      <c r="W3407" s="343"/>
      <c r="X3407" s="321"/>
      <c r="Y3407" s="319"/>
      <c r="Z3407" s="319"/>
      <c r="AA3407" s="319"/>
      <c r="AB3407" s="273"/>
      <c r="AC3407" s="273"/>
      <c r="AD3407" s="250">
        <f>AD3406</f>
        <v>0</v>
      </c>
      <c r="AE3407" s="284" t="e">
        <f>VLOOKUP(AD3407,分类参数表!$I$2:$J$10,2,FALSE)</f>
        <v>#N/A</v>
      </c>
      <c r="AF3407" s="285"/>
      <c r="AG3407" s="271"/>
      <c r="AH3407" s="271"/>
      <c r="AI3407" s="271"/>
      <c r="AJ3407" s="271"/>
      <c r="AK3407" s="271"/>
      <c r="AL3407" s="271"/>
      <c r="AM3407" s="294"/>
      <c r="AN3407" s="295" t="e">
        <f t="shared" si="924"/>
        <v>#DIV/0!</v>
      </c>
      <c r="AO3407" s="299"/>
    </row>
    <row r="3408" spans="1:41" s="221" customFormat="1" ht="15" customHeight="1" x14ac:dyDescent="0.15">
      <c r="A3408" s="247"/>
      <c r="B3408" s="248">
        <f t="shared" si="926"/>
        <v>0</v>
      </c>
      <c r="C3408" s="249">
        <f t="shared" si="926"/>
        <v>0</v>
      </c>
      <c r="D3408" s="250">
        <f>D3407+1</f>
        <v>4</v>
      </c>
      <c r="E3408" s="250"/>
      <c r="F3408" s="251"/>
      <c r="G3408" s="250"/>
      <c r="H3408" s="250"/>
      <c r="I3408" s="250"/>
      <c r="J3408" s="250"/>
      <c r="K3408" s="250"/>
      <c r="L3408" s="250"/>
      <c r="M3408" s="250"/>
      <c r="N3408" s="250"/>
      <c r="O3408" s="258">
        <f t="shared" si="923"/>
        <v>0</v>
      </c>
      <c r="P3408" s="333"/>
      <c r="Q3408" s="271"/>
      <c r="R3408" s="319"/>
      <c r="S3408" s="335"/>
      <c r="T3408" s="333"/>
      <c r="U3408" s="321"/>
      <c r="V3408" s="345"/>
      <c r="W3408" s="343"/>
      <c r="X3408" s="321"/>
      <c r="Y3408" s="319"/>
      <c r="Z3408" s="319"/>
      <c r="AA3408" s="319"/>
      <c r="AB3408" s="272"/>
      <c r="AC3408" s="272"/>
      <c r="AD3408" s="250">
        <f>AD3407</f>
        <v>0</v>
      </c>
      <c r="AE3408" s="284" t="e">
        <f>VLOOKUP(AD3408,分类参数表!$I$2:$J$10,2,FALSE)</f>
        <v>#N/A</v>
      </c>
      <c r="AF3408" s="285"/>
      <c r="AG3408" s="271"/>
      <c r="AH3408" s="271"/>
      <c r="AI3408" s="271"/>
      <c r="AJ3408" s="271"/>
      <c r="AK3408" s="271"/>
      <c r="AL3408" s="271"/>
      <c r="AM3408" s="294"/>
      <c r="AN3408" s="295" t="e">
        <f t="shared" si="924"/>
        <v>#DIV/0!</v>
      </c>
      <c r="AO3408" s="299"/>
    </row>
    <row r="3409" spans="1:41" s="221" customFormat="1" ht="15" customHeight="1" x14ac:dyDescent="0.15">
      <c r="A3409" s="247"/>
      <c r="B3409" s="248">
        <f t="shared" si="926"/>
        <v>0</v>
      </c>
      <c r="C3409" s="249">
        <f t="shared" si="926"/>
        <v>0</v>
      </c>
      <c r="D3409" s="250">
        <f>D3408+1</f>
        <v>5</v>
      </c>
      <c r="E3409" s="250"/>
      <c r="F3409" s="251"/>
      <c r="G3409" s="250"/>
      <c r="H3409" s="250"/>
      <c r="I3409" s="250"/>
      <c r="J3409" s="250"/>
      <c r="K3409" s="250"/>
      <c r="L3409" s="250"/>
      <c r="M3409" s="250"/>
      <c r="N3409" s="250"/>
      <c r="O3409" s="258">
        <f t="shared" si="923"/>
        <v>0</v>
      </c>
      <c r="P3409" s="333"/>
      <c r="Q3409" s="271"/>
      <c r="R3409" s="319"/>
      <c r="S3409" s="335"/>
      <c r="T3409" s="333"/>
      <c r="U3409" s="321"/>
      <c r="V3409" s="345"/>
      <c r="W3409" s="343"/>
      <c r="X3409" s="321"/>
      <c r="Y3409" s="319"/>
      <c r="Z3409" s="319"/>
      <c r="AA3409" s="319"/>
      <c r="AB3409" s="272"/>
      <c r="AC3409" s="272"/>
      <c r="AD3409" s="250">
        <f>AD3408</f>
        <v>0</v>
      </c>
      <c r="AE3409" s="284" t="e">
        <f>VLOOKUP(AD3409,分类参数表!$I$2:$J$10,2,FALSE)</f>
        <v>#N/A</v>
      </c>
      <c r="AF3409" s="285"/>
      <c r="AG3409" s="271"/>
      <c r="AH3409" s="271"/>
      <c r="AI3409" s="271"/>
      <c r="AJ3409" s="271"/>
      <c r="AK3409" s="271"/>
      <c r="AL3409" s="271"/>
      <c r="AM3409" s="294"/>
      <c r="AN3409" s="295" t="e">
        <f t="shared" si="924"/>
        <v>#DIV/0!</v>
      </c>
      <c r="AO3409" s="299"/>
    </row>
    <row r="3410" spans="1:41" s="218" customFormat="1" ht="15" customHeight="1" x14ac:dyDescent="0.15">
      <c r="A3410" s="229"/>
      <c r="B3410" s="230"/>
      <c r="C3410" s="231"/>
      <c r="D3410" s="232">
        <v>1</v>
      </c>
      <c r="E3410" s="233"/>
      <c r="F3410" s="233"/>
      <c r="G3410" s="232"/>
      <c r="H3410" s="234"/>
      <c r="I3410" s="234"/>
      <c r="J3410" s="232"/>
      <c r="K3410" s="233"/>
      <c r="L3410" s="232"/>
      <c r="M3410" s="232"/>
      <c r="N3410" s="232"/>
      <c r="O3410" s="255">
        <f t="shared" si="923"/>
        <v>0</v>
      </c>
      <c r="P3410" s="322">
        <f>SUM(O3410:O3414)</f>
        <v>0</v>
      </c>
      <c r="Q3410" s="264"/>
      <c r="R3410" s="330">
        <f>SUMPRODUCT(Q3410:Q3414+0)</f>
        <v>0</v>
      </c>
      <c r="S3410" s="346" t="e">
        <f>R3410/P3410</f>
        <v>#DIV/0!</v>
      </c>
      <c r="T3410" s="322" t="e">
        <f>LOOKUP(S3410,{0.4,0.45,0.5,0.55,0.6,0.65,0.7,0.75,0.8,0.85,0.9,0.95,1},{0.1,0.175,0.25,0.325,0.4,0.475,0.55,0.625,0.7,0.775,0.85,0.925,1})</f>
        <v>#DIV/0!</v>
      </c>
      <c r="U3410" s="324"/>
      <c r="V3410" s="326"/>
      <c r="W3410" s="328"/>
      <c r="X3410" s="324"/>
      <c r="Y3410" s="330">
        <f>R3410-(V3410/10)-X3410</f>
        <v>0</v>
      </c>
      <c r="Z3410" s="330" t="e">
        <f>Y3410*T3410*AE3410</f>
        <v>#DIV/0!</v>
      </c>
      <c r="AA3410" s="330" t="e">
        <f>U3410-V3410+Z3410</f>
        <v>#DIV/0!</v>
      </c>
      <c r="AB3410" s="265"/>
      <c r="AC3410" s="265"/>
      <c r="AD3410" s="276"/>
      <c r="AE3410" s="277" t="e">
        <f>VLOOKUP(AD3410,分类参数表!$I$2:$J$10,2,FALSE)</f>
        <v>#N/A</v>
      </c>
      <c r="AF3410" s="278"/>
      <c r="AG3410" s="264"/>
      <c r="AH3410" s="264"/>
      <c r="AI3410" s="264"/>
      <c r="AJ3410" s="264"/>
      <c r="AK3410" s="264"/>
      <c r="AL3410" s="264"/>
      <c r="AM3410" s="288"/>
      <c r="AN3410" s="289" t="e">
        <f t="shared" si="924"/>
        <v>#DIV/0!</v>
      </c>
      <c r="AO3410" s="296"/>
    </row>
    <row r="3411" spans="1:41" s="219" customFormat="1" ht="15" customHeight="1" x14ac:dyDescent="0.15">
      <c r="A3411" s="235"/>
      <c r="B3411" s="236">
        <f t="shared" ref="B3411:C3414" si="927">B3410</f>
        <v>0</v>
      </c>
      <c r="C3411" s="237">
        <f t="shared" si="927"/>
        <v>0</v>
      </c>
      <c r="D3411" s="238">
        <f>D3410+1</f>
        <v>2</v>
      </c>
      <c r="E3411" s="238"/>
      <c r="F3411" s="239"/>
      <c r="G3411" s="238"/>
      <c r="H3411" s="240"/>
      <c r="I3411" s="240"/>
      <c r="J3411" s="238"/>
      <c r="K3411" s="238"/>
      <c r="L3411" s="238"/>
      <c r="M3411" s="238"/>
      <c r="N3411" s="238"/>
      <c r="O3411" s="256">
        <f t="shared" si="923"/>
        <v>0</v>
      </c>
      <c r="P3411" s="323"/>
      <c r="Q3411" s="266"/>
      <c r="R3411" s="331"/>
      <c r="S3411" s="347"/>
      <c r="T3411" s="323"/>
      <c r="U3411" s="325"/>
      <c r="V3411" s="327"/>
      <c r="W3411" s="329"/>
      <c r="X3411" s="325"/>
      <c r="Y3411" s="331"/>
      <c r="Z3411" s="331"/>
      <c r="AA3411" s="331"/>
      <c r="AB3411" s="267"/>
      <c r="AC3411" s="267"/>
      <c r="AD3411" s="238">
        <f>AD3410</f>
        <v>0</v>
      </c>
      <c r="AE3411" s="279" t="e">
        <f>VLOOKUP(AD3411,分类参数表!$I$2:$J$10,2,FALSE)</f>
        <v>#N/A</v>
      </c>
      <c r="AF3411" s="280"/>
      <c r="AG3411" s="266"/>
      <c r="AH3411" s="266"/>
      <c r="AI3411" s="266"/>
      <c r="AJ3411" s="266"/>
      <c r="AK3411" s="266"/>
      <c r="AL3411" s="266"/>
      <c r="AM3411" s="290"/>
      <c r="AN3411" s="291" t="e">
        <f t="shared" si="924"/>
        <v>#DIV/0!</v>
      </c>
      <c r="AO3411" s="297"/>
    </row>
    <row r="3412" spans="1:41" s="219" customFormat="1" ht="15" customHeight="1" x14ac:dyDescent="0.15">
      <c r="A3412" s="235"/>
      <c r="B3412" s="236">
        <f t="shared" si="927"/>
        <v>0</v>
      </c>
      <c r="C3412" s="237">
        <f t="shared" si="927"/>
        <v>0</v>
      </c>
      <c r="D3412" s="238">
        <f>D3411+1</f>
        <v>3</v>
      </c>
      <c r="E3412" s="238"/>
      <c r="F3412" s="239"/>
      <c r="G3412" s="238"/>
      <c r="H3412" s="240"/>
      <c r="I3412" s="240"/>
      <c r="J3412" s="238"/>
      <c r="K3412" s="238"/>
      <c r="L3412" s="238"/>
      <c r="M3412" s="238"/>
      <c r="N3412" s="238"/>
      <c r="O3412" s="256">
        <f t="shared" si="923"/>
        <v>0</v>
      </c>
      <c r="P3412" s="323"/>
      <c r="Q3412" s="266"/>
      <c r="R3412" s="331"/>
      <c r="S3412" s="347"/>
      <c r="T3412" s="323"/>
      <c r="U3412" s="325"/>
      <c r="V3412" s="327"/>
      <c r="W3412" s="329"/>
      <c r="X3412" s="325"/>
      <c r="Y3412" s="331"/>
      <c r="Z3412" s="331"/>
      <c r="AA3412" s="331"/>
      <c r="AB3412" s="268"/>
      <c r="AC3412" s="268"/>
      <c r="AD3412" s="238">
        <f>AD3411</f>
        <v>0</v>
      </c>
      <c r="AE3412" s="279" t="e">
        <f>VLOOKUP(AD3412,分类参数表!$I$2:$J$10,2,FALSE)</f>
        <v>#N/A</v>
      </c>
      <c r="AF3412" s="280"/>
      <c r="AG3412" s="266"/>
      <c r="AH3412" s="266"/>
      <c r="AI3412" s="266"/>
      <c r="AJ3412" s="266"/>
      <c r="AK3412" s="266"/>
      <c r="AL3412" s="266"/>
      <c r="AM3412" s="290"/>
      <c r="AN3412" s="291" t="e">
        <f t="shared" si="924"/>
        <v>#DIV/0!</v>
      </c>
      <c r="AO3412" s="297"/>
    </row>
    <row r="3413" spans="1:41" s="219" customFormat="1" ht="15" customHeight="1" x14ac:dyDescent="0.15">
      <c r="A3413" s="235"/>
      <c r="B3413" s="236">
        <f t="shared" si="927"/>
        <v>0</v>
      </c>
      <c r="C3413" s="237">
        <f t="shared" si="927"/>
        <v>0</v>
      </c>
      <c r="D3413" s="238">
        <f>D3412+1</f>
        <v>4</v>
      </c>
      <c r="E3413" s="238"/>
      <c r="F3413" s="239"/>
      <c r="G3413" s="238"/>
      <c r="H3413" s="238"/>
      <c r="I3413" s="238"/>
      <c r="J3413" s="238"/>
      <c r="K3413" s="238"/>
      <c r="L3413" s="238"/>
      <c r="M3413" s="238"/>
      <c r="N3413" s="238"/>
      <c r="O3413" s="256">
        <f t="shared" si="923"/>
        <v>0</v>
      </c>
      <c r="P3413" s="323"/>
      <c r="Q3413" s="266"/>
      <c r="R3413" s="331"/>
      <c r="S3413" s="347"/>
      <c r="T3413" s="323"/>
      <c r="U3413" s="325"/>
      <c r="V3413" s="327"/>
      <c r="W3413" s="329"/>
      <c r="X3413" s="325"/>
      <c r="Y3413" s="331"/>
      <c r="Z3413" s="331"/>
      <c r="AA3413" s="331"/>
      <c r="AB3413" s="267"/>
      <c r="AC3413" s="267"/>
      <c r="AD3413" s="238">
        <f>AD3412</f>
        <v>0</v>
      </c>
      <c r="AE3413" s="279" t="e">
        <f>VLOOKUP(AD3413,分类参数表!$I$2:$J$10,2,FALSE)</f>
        <v>#N/A</v>
      </c>
      <c r="AF3413" s="280"/>
      <c r="AG3413" s="266"/>
      <c r="AH3413" s="266"/>
      <c r="AI3413" s="266"/>
      <c r="AJ3413" s="266"/>
      <c r="AK3413" s="266"/>
      <c r="AL3413" s="266"/>
      <c r="AM3413" s="290"/>
      <c r="AN3413" s="291" t="e">
        <f t="shared" si="924"/>
        <v>#DIV/0!</v>
      </c>
      <c r="AO3413" s="297"/>
    </row>
    <row r="3414" spans="1:41" s="219" customFormat="1" ht="15" customHeight="1" x14ac:dyDescent="0.15">
      <c r="A3414" s="235"/>
      <c r="B3414" s="236">
        <f t="shared" si="927"/>
        <v>0</v>
      </c>
      <c r="C3414" s="237">
        <f t="shared" si="927"/>
        <v>0</v>
      </c>
      <c r="D3414" s="238">
        <f>D3413+1</f>
        <v>5</v>
      </c>
      <c r="E3414" s="238"/>
      <c r="F3414" s="239"/>
      <c r="G3414" s="238"/>
      <c r="H3414" s="238"/>
      <c r="I3414" s="238"/>
      <c r="J3414" s="238"/>
      <c r="K3414" s="238"/>
      <c r="L3414" s="238"/>
      <c r="M3414" s="238"/>
      <c r="N3414" s="238"/>
      <c r="O3414" s="256">
        <f t="shared" si="923"/>
        <v>0</v>
      </c>
      <c r="P3414" s="323"/>
      <c r="Q3414" s="266"/>
      <c r="R3414" s="331"/>
      <c r="S3414" s="347"/>
      <c r="T3414" s="323"/>
      <c r="U3414" s="325"/>
      <c r="V3414" s="327"/>
      <c r="W3414" s="329"/>
      <c r="X3414" s="325"/>
      <c r="Y3414" s="331"/>
      <c r="Z3414" s="331"/>
      <c r="AA3414" s="331"/>
      <c r="AB3414" s="267"/>
      <c r="AC3414" s="267"/>
      <c r="AD3414" s="238">
        <f>AD3413</f>
        <v>0</v>
      </c>
      <c r="AE3414" s="279" t="e">
        <f>VLOOKUP(AD3414,分类参数表!$I$2:$J$10,2,FALSE)</f>
        <v>#N/A</v>
      </c>
      <c r="AF3414" s="280"/>
      <c r="AG3414" s="266"/>
      <c r="AH3414" s="266"/>
      <c r="AI3414" s="266"/>
      <c r="AJ3414" s="266"/>
      <c r="AK3414" s="266"/>
      <c r="AL3414" s="266"/>
      <c r="AM3414" s="290"/>
      <c r="AN3414" s="291" t="e">
        <f t="shared" si="924"/>
        <v>#DIV/0!</v>
      </c>
      <c r="AO3414" s="297"/>
    </row>
    <row r="3415" spans="1:41" s="220" customFormat="1" ht="15" customHeight="1" x14ac:dyDescent="0.15">
      <c r="A3415" s="241"/>
      <c r="B3415" s="242"/>
      <c r="C3415" s="243"/>
      <c r="D3415" s="244">
        <v>1</v>
      </c>
      <c r="E3415" s="245"/>
      <c r="F3415" s="245"/>
      <c r="G3415" s="244"/>
      <c r="H3415" s="246"/>
      <c r="I3415" s="246"/>
      <c r="J3415" s="244"/>
      <c r="K3415" s="245"/>
      <c r="L3415" s="244"/>
      <c r="M3415" s="244"/>
      <c r="N3415" s="244"/>
      <c r="O3415" s="257">
        <f t="shared" si="923"/>
        <v>0</v>
      </c>
      <c r="P3415" s="332">
        <f>SUM(O3415:O3419)</f>
        <v>0</v>
      </c>
      <c r="Q3415" s="269"/>
      <c r="R3415" s="318">
        <f>SUMPRODUCT(Q3415:Q3419+0)</f>
        <v>0</v>
      </c>
      <c r="S3415" s="334" t="e">
        <f>R3415/P3415</f>
        <v>#DIV/0!</v>
      </c>
      <c r="T3415" s="332" t="e">
        <f>LOOKUP(S3415,{0.4,0.45,0.5,0.55,0.6,0.65,0.7,0.75,0.8,0.85,0.9,0.95,1},{0.1,0.175,0.25,0.325,0.4,0.475,0.55,0.625,0.7,0.775,0.85,0.925,1})</f>
        <v>#DIV/0!</v>
      </c>
      <c r="U3415" s="320"/>
      <c r="V3415" s="344"/>
      <c r="W3415" s="342"/>
      <c r="X3415" s="320"/>
      <c r="Y3415" s="318">
        <f>R3415-(V3415/10)-X3415</f>
        <v>0</v>
      </c>
      <c r="Z3415" s="318" t="e">
        <f>Y3415*T3415*AE3415</f>
        <v>#DIV/0!</v>
      </c>
      <c r="AA3415" s="318" t="e">
        <f>U3415-V3415+Z3415</f>
        <v>#DIV/0!</v>
      </c>
      <c r="AB3415" s="270"/>
      <c r="AC3415" s="270"/>
      <c r="AD3415" s="281"/>
      <c r="AE3415" s="282" t="e">
        <f>VLOOKUP(AD3415,分类参数表!$I$2:$J$10,2,FALSE)</f>
        <v>#N/A</v>
      </c>
      <c r="AF3415" s="283"/>
      <c r="AG3415" s="269"/>
      <c r="AH3415" s="269"/>
      <c r="AI3415" s="269"/>
      <c r="AJ3415" s="269"/>
      <c r="AK3415" s="269"/>
      <c r="AL3415" s="269"/>
      <c r="AM3415" s="292"/>
      <c r="AN3415" s="293" t="e">
        <f t="shared" si="924"/>
        <v>#DIV/0!</v>
      </c>
      <c r="AO3415" s="298"/>
    </row>
    <row r="3416" spans="1:41" s="221" customFormat="1" ht="15" customHeight="1" x14ac:dyDescent="0.15">
      <c r="A3416" s="247"/>
      <c r="B3416" s="248">
        <f t="shared" ref="B3416:C3419" si="928">B3415</f>
        <v>0</v>
      </c>
      <c r="C3416" s="249">
        <f t="shared" si="928"/>
        <v>0</v>
      </c>
      <c r="D3416" s="250">
        <f>D3415+1</f>
        <v>2</v>
      </c>
      <c r="E3416" s="250"/>
      <c r="F3416" s="251"/>
      <c r="G3416" s="250"/>
      <c r="H3416" s="252"/>
      <c r="I3416" s="252"/>
      <c r="J3416" s="250"/>
      <c r="K3416" s="250"/>
      <c r="L3416" s="250"/>
      <c r="M3416" s="250"/>
      <c r="N3416" s="250"/>
      <c r="O3416" s="258">
        <f t="shared" si="923"/>
        <v>0</v>
      </c>
      <c r="P3416" s="333"/>
      <c r="Q3416" s="271"/>
      <c r="R3416" s="319"/>
      <c r="S3416" s="335"/>
      <c r="T3416" s="333"/>
      <c r="U3416" s="321"/>
      <c r="V3416" s="345"/>
      <c r="W3416" s="343"/>
      <c r="X3416" s="321"/>
      <c r="Y3416" s="319"/>
      <c r="Z3416" s="319"/>
      <c r="AA3416" s="319"/>
      <c r="AB3416" s="272"/>
      <c r="AC3416" s="272"/>
      <c r="AD3416" s="250">
        <f>AD3415</f>
        <v>0</v>
      </c>
      <c r="AE3416" s="284" t="e">
        <f>VLOOKUP(AD3416,分类参数表!$I$2:$J$10,2,FALSE)</f>
        <v>#N/A</v>
      </c>
      <c r="AF3416" s="285"/>
      <c r="AG3416" s="271"/>
      <c r="AH3416" s="271"/>
      <c r="AI3416" s="271"/>
      <c r="AJ3416" s="271"/>
      <c r="AK3416" s="271"/>
      <c r="AL3416" s="271"/>
      <c r="AM3416" s="294"/>
      <c r="AN3416" s="295" t="e">
        <f t="shared" si="924"/>
        <v>#DIV/0!</v>
      </c>
      <c r="AO3416" s="299"/>
    </row>
    <row r="3417" spans="1:41" s="221" customFormat="1" ht="15" customHeight="1" x14ac:dyDescent="0.15">
      <c r="A3417" s="247"/>
      <c r="B3417" s="248">
        <f t="shared" si="928"/>
        <v>0</v>
      </c>
      <c r="C3417" s="249">
        <f t="shared" si="928"/>
        <v>0</v>
      </c>
      <c r="D3417" s="250">
        <f>D3416+1</f>
        <v>3</v>
      </c>
      <c r="E3417" s="250"/>
      <c r="F3417" s="251"/>
      <c r="G3417" s="250"/>
      <c r="H3417" s="252"/>
      <c r="I3417" s="252"/>
      <c r="J3417" s="250"/>
      <c r="K3417" s="250"/>
      <c r="L3417" s="250"/>
      <c r="M3417" s="250"/>
      <c r="N3417" s="250"/>
      <c r="O3417" s="258">
        <f t="shared" si="923"/>
        <v>0</v>
      </c>
      <c r="P3417" s="333"/>
      <c r="Q3417" s="271"/>
      <c r="R3417" s="319"/>
      <c r="S3417" s="335"/>
      <c r="T3417" s="333"/>
      <c r="U3417" s="321"/>
      <c r="V3417" s="345"/>
      <c r="W3417" s="343"/>
      <c r="X3417" s="321"/>
      <c r="Y3417" s="319"/>
      <c r="Z3417" s="319"/>
      <c r="AA3417" s="319"/>
      <c r="AB3417" s="273"/>
      <c r="AC3417" s="273"/>
      <c r="AD3417" s="250">
        <f>AD3416</f>
        <v>0</v>
      </c>
      <c r="AE3417" s="284" t="e">
        <f>VLOOKUP(AD3417,分类参数表!$I$2:$J$10,2,FALSE)</f>
        <v>#N/A</v>
      </c>
      <c r="AF3417" s="285"/>
      <c r="AG3417" s="271"/>
      <c r="AH3417" s="271"/>
      <c r="AI3417" s="271"/>
      <c r="AJ3417" s="271"/>
      <c r="AK3417" s="271"/>
      <c r="AL3417" s="271"/>
      <c r="AM3417" s="294"/>
      <c r="AN3417" s="295" t="e">
        <f t="shared" si="924"/>
        <v>#DIV/0!</v>
      </c>
      <c r="AO3417" s="299"/>
    </row>
    <row r="3418" spans="1:41" s="221" customFormat="1" ht="15" customHeight="1" x14ac:dyDescent="0.15">
      <c r="A3418" s="247"/>
      <c r="B3418" s="248">
        <f t="shared" si="928"/>
        <v>0</v>
      </c>
      <c r="C3418" s="249">
        <f t="shared" si="928"/>
        <v>0</v>
      </c>
      <c r="D3418" s="250">
        <f>D3417+1</f>
        <v>4</v>
      </c>
      <c r="E3418" s="250"/>
      <c r="F3418" s="251"/>
      <c r="G3418" s="250"/>
      <c r="H3418" s="250"/>
      <c r="I3418" s="250"/>
      <c r="J3418" s="250"/>
      <c r="K3418" s="250"/>
      <c r="L3418" s="250"/>
      <c r="M3418" s="250"/>
      <c r="N3418" s="250"/>
      <c r="O3418" s="258">
        <f t="shared" si="923"/>
        <v>0</v>
      </c>
      <c r="P3418" s="333"/>
      <c r="Q3418" s="271"/>
      <c r="R3418" s="319"/>
      <c r="S3418" s="335"/>
      <c r="T3418" s="333"/>
      <c r="U3418" s="321"/>
      <c r="V3418" s="345"/>
      <c r="W3418" s="343"/>
      <c r="X3418" s="321"/>
      <c r="Y3418" s="319"/>
      <c r="Z3418" s="319"/>
      <c r="AA3418" s="319"/>
      <c r="AB3418" s="272"/>
      <c r="AC3418" s="272"/>
      <c r="AD3418" s="250">
        <f>AD3417</f>
        <v>0</v>
      </c>
      <c r="AE3418" s="284" t="e">
        <f>VLOOKUP(AD3418,分类参数表!$I$2:$J$10,2,FALSE)</f>
        <v>#N/A</v>
      </c>
      <c r="AF3418" s="285"/>
      <c r="AG3418" s="271"/>
      <c r="AH3418" s="271"/>
      <c r="AI3418" s="271"/>
      <c r="AJ3418" s="271"/>
      <c r="AK3418" s="271"/>
      <c r="AL3418" s="271"/>
      <c r="AM3418" s="294"/>
      <c r="AN3418" s="295" t="e">
        <f t="shared" si="924"/>
        <v>#DIV/0!</v>
      </c>
      <c r="AO3418" s="299"/>
    </row>
    <row r="3419" spans="1:41" s="221" customFormat="1" ht="15" customHeight="1" x14ac:dyDescent="0.15">
      <c r="A3419" s="247"/>
      <c r="B3419" s="248">
        <f t="shared" si="928"/>
        <v>0</v>
      </c>
      <c r="C3419" s="249">
        <f t="shared" si="928"/>
        <v>0</v>
      </c>
      <c r="D3419" s="250">
        <f>D3418+1</f>
        <v>5</v>
      </c>
      <c r="E3419" s="250"/>
      <c r="F3419" s="251"/>
      <c r="G3419" s="250"/>
      <c r="H3419" s="250"/>
      <c r="I3419" s="250"/>
      <c r="J3419" s="250"/>
      <c r="K3419" s="250"/>
      <c r="L3419" s="250"/>
      <c r="M3419" s="250"/>
      <c r="N3419" s="250"/>
      <c r="O3419" s="258">
        <f t="shared" si="923"/>
        <v>0</v>
      </c>
      <c r="P3419" s="333"/>
      <c r="Q3419" s="271"/>
      <c r="R3419" s="319"/>
      <c r="S3419" s="335"/>
      <c r="T3419" s="333"/>
      <c r="U3419" s="321"/>
      <c r="V3419" s="345"/>
      <c r="W3419" s="343"/>
      <c r="X3419" s="321"/>
      <c r="Y3419" s="319"/>
      <c r="Z3419" s="319"/>
      <c r="AA3419" s="319"/>
      <c r="AB3419" s="272"/>
      <c r="AC3419" s="272"/>
      <c r="AD3419" s="250">
        <f>AD3418</f>
        <v>0</v>
      </c>
      <c r="AE3419" s="284" t="e">
        <f>VLOOKUP(AD3419,分类参数表!$I$2:$J$10,2,FALSE)</f>
        <v>#N/A</v>
      </c>
      <c r="AF3419" s="285"/>
      <c r="AG3419" s="271"/>
      <c r="AH3419" s="271"/>
      <c r="AI3419" s="271"/>
      <c r="AJ3419" s="271"/>
      <c r="AK3419" s="271"/>
      <c r="AL3419" s="271"/>
      <c r="AM3419" s="294"/>
      <c r="AN3419" s="295" t="e">
        <f t="shared" si="924"/>
        <v>#DIV/0!</v>
      </c>
      <c r="AO3419" s="299"/>
    </row>
    <row r="3420" spans="1:41" s="218" customFormat="1" ht="15" customHeight="1" x14ac:dyDescent="0.15">
      <c r="A3420" s="229"/>
      <c r="B3420" s="230"/>
      <c r="C3420" s="231"/>
      <c r="D3420" s="232">
        <v>1</v>
      </c>
      <c r="E3420" s="233"/>
      <c r="F3420" s="233"/>
      <c r="G3420" s="232"/>
      <c r="H3420" s="234"/>
      <c r="I3420" s="234"/>
      <c r="J3420" s="232"/>
      <c r="K3420" s="233"/>
      <c r="L3420" s="232"/>
      <c r="M3420" s="232"/>
      <c r="N3420" s="232"/>
      <c r="O3420" s="255">
        <f t="shared" si="923"/>
        <v>0</v>
      </c>
      <c r="P3420" s="322">
        <f>SUM(O3420:O3424)</f>
        <v>0</v>
      </c>
      <c r="Q3420" s="264"/>
      <c r="R3420" s="330">
        <f>SUMPRODUCT(Q3420:Q3424+0)</f>
        <v>0</v>
      </c>
      <c r="S3420" s="346" t="e">
        <f>R3420/P3420</f>
        <v>#DIV/0!</v>
      </c>
      <c r="T3420" s="322" t="e">
        <f>LOOKUP(S3420,{0.4,0.45,0.5,0.55,0.6,0.65,0.7,0.75,0.8,0.85,0.9,0.95,1},{0.1,0.175,0.25,0.325,0.4,0.475,0.55,0.625,0.7,0.775,0.85,0.925,1})</f>
        <v>#DIV/0!</v>
      </c>
      <c r="U3420" s="324"/>
      <c r="V3420" s="326"/>
      <c r="W3420" s="328"/>
      <c r="X3420" s="324"/>
      <c r="Y3420" s="330">
        <f>R3420-(V3420/10)-X3420</f>
        <v>0</v>
      </c>
      <c r="Z3420" s="330" t="e">
        <f>Y3420*T3420*AE3420</f>
        <v>#DIV/0!</v>
      </c>
      <c r="AA3420" s="330" t="e">
        <f>U3420-V3420+Z3420</f>
        <v>#DIV/0!</v>
      </c>
      <c r="AB3420" s="265"/>
      <c r="AC3420" s="265"/>
      <c r="AD3420" s="276"/>
      <c r="AE3420" s="277" t="e">
        <f>VLOOKUP(AD3420,分类参数表!$I$2:$J$10,2,FALSE)</f>
        <v>#N/A</v>
      </c>
      <c r="AF3420" s="278"/>
      <c r="AG3420" s="264"/>
      <c r="AH3420" s="264"/>
      <c r="AI3420" s="264"/>
      <c r="AJ3420" s="264"/>
      <c r="AK3420" s="264"/>
      <c r="AL3420" s="264"/>
      <c r="AM3420" s="288"/>
      <c r="AN3420" s="289" t="e">
        <f t="shared" si="924"/>
        <v>#DIV/0!</v>
      </c>
      <c r="AO3420" s="296"/>
    </row>
    <row r="3421" spans="1:41" s="219" customFormat="1" ht="15" customHeight="1" x14ac:dyDescent="0.15">
      <c r="A3421" s="235"/>
      <c r="B3421" s="236">
        <f t="shared" ref="B3421:C3424" si="929">B3420</f>
        <v>0</v>
      </c>
      <c r="C3421" s="237">
        <f t="shared" si="929"/>
        <v>0</v>
      </c>
      <c r="D3421" s="238">
        <f>D3420+1</f>
        <v>2</v>
      </c>
      <c r="E3421" s="238"/>
      <c r="F3421" s="239"/>
      <c r="G3421" s="238"/>
      <c r="H3421" s="240"/>
      <c r="I3421" s="240"/>
      <c r="J3421" s="238"/>
      <c r="K3421" s="238"/>
      <c r="L3421" s="238"/>
      <c r="M3421" s="238"/>
      <c r="N3421" s="238"/>
      <c r="O3421" s="256">
        <f t="shared" si="923"/>
        <v>0</v>
      </c>
      <c r="P3421" s="323"/>
      <c r="Q3421" s="266"/>
      <c r="R3421" s="331"/>
      <c r="S3421" s="347"/>
      <c r="T3421" s="323"/>
      <c r="U3421" s="325"/>
      <c r="V3421" s="327"/>
      <c r="W3421" s="329"/>
      <c r="X3421" s="325"/>
      <c r="Y3421" s="331"/>
      <c r="Z3421" s="331"/>
      <c r="AA3421" s="331"/>
      <c r="AB3421" s="267"/>
      <c r="AC3421" s="267"/>
      <c r="AD3421" s="238">
        <f>AD3420</f>
        <v>0</v>
      </c>
      <c r="AE3421" s="279" t="e">
        <f>VLOOKUP(AD3421,分类参数表!$I$2:$J$10,2,FALSE)</f>
        <v>#N/A</v>
      </c>
      <c r="AF3421" s="280"/>
      <c r="AG3421" s="266"/>
      <c r="AH3421" s="266"/>
      <c r="AI3421" s="266"/>
      <c r="AJ3421" s="266"/>
      <c r="AK3421" s="266"/>
      <c r="AL3421" s="266"/>
      <c r="AM3421" s="290"/>
      <c r="AN3421" s="291" t="e">
        <f t="shared" si="924"/>
        <v>#DIV/0!</v>
      </c>
      <c r="AO3421" s="297"/>
    </row>
    <row r="3422" spans="1:41" s="219" customFormat="1" ht="15" customHeight="1" x14ac:dyDescent="0.15">
      <c r="A3422" s="235"/>
      <c r="B3422" s="236">
        <f t="shared" si="929"/>
        <v>0</v>
      </c>
      <c r="C3422" s="237">
        <f t="shared" si="929"/>
        <v>0</v>
      </c>
      <c r="D3422" s="238">
        <f>D3421+1</f>
        <v>3</v>
      </c>
      <c r="E3422" s="238"/>
      <c r="F3422" s="239"/>
      <c r="G3422" s="238"/>
      <c r="H3422" s="240"/>
      <c r="I3422" s="240"/>
      <c r="J3422" s="238"/>
      <c r="K3422" s="238"/>
      <c r="L3422" s="238"/>
      <c r="M3422" s="238"/>
      <c r="N3422" s="238"/>
      <c r="O3422" s="256">
        <f t="shared" si="923"/>
        <v>0</v>
      </c>
      <c r="P3422" s="323"/>
      <c r="Q3422" s="266"/>
      <c r="R3422" s="331"/>
      <c r="S3422" s="347"/>
      <c r="T3422" s="323"/>
      <c r="U3422" s="325"/>
      <c r="V3422" s="327"/>
      <c r="W3422" s="329"/>
      <c r="X3422" s="325"/>
      <c r="Y3422" s="331"/>
      <c r="Z3422" s="331"/>
      <c r="AA3422" s="331"/>
      <c r="AB3422" s="268"/>
      <c r="AC3422" s="268"/>
      <c r="AD3422" s="238">
        <f>AD3421</f>
        <v>0</v>
      </c>
      <c r="AE3422" s="279" t="e">
        <f>VLOOKUP(AD3422,分类参数表!$I$2:$J$10,2,FALSE)</f>
        <v>#N/A</v>
      </c>
      <c r="AF3422" s="280"/>
      <c r="AG3422" s="266"/>
      <c r="AH3422" s="266"/>
      <c r="AI3422" s="266"/>
      <c r="AJ3422" s="266"/>
      <c r="AK3422" s="266"/>
      <c r="AL3422" s="266"/>
      <c r="AM3422" s="290"/>
      <c r="AN3422" s="291" t="e">
        <f t="shared" si="924"/>
        <v>#DIV/0!</v>
      </c>
      <c r="AO3422" s="297"/>
    </row>
    <row r="3423" spans="1:41" s="219" customFormat="1" ht="15" customHeight="1" x14ac:dyDescent="0.15">
      <c r="A3423" s="235"/>
      <c r="B3423" s="236">
        <f t="shared" si="929"/>
        <v>0</v>
      </c>
      <c r="C3423" s="237">
        <f t="shared" si="929"/>
        <v>0</v>
      </c>
      <c r="D3423" s="238">
        <f>D3422+1</f>
        <v>4</v>
      </c>
      <c r="E3423" s="238"/>
      <c r="F3423" s="239"/>
      <c r="G3423" s="238"/>
      <c r="H3423" s="238"/>
      <c r="I3423" s="238"/>
      <c r="J3423" s="238"/>
      <c r="K3423" s="238"/>
      <c r="L3423" s="238"/>
      <c r="M3423" s="238"/>
      <c r="N3423" s="238"/>
      <c r="O3423" s="256">
        <f t="shared" si="923"/>
        <v>0</v>
      </c>
      <c r="P3423" s="323"/>
      <c r="Q3423" s="266"/>
      <c r="R3423" s="331"/>
      <c r="S3423" s="347"/>
      <c r="T3423" s="323"/>
      <c r="U3423" s="325"/>
      <c r="V3423" s="327"/>
      <c r="W3423" s="329"/>
      <c r="X3423" s="325"/>
      <c r="Y3423" s="331"/>
      <c r="Z3423" s="331"/>
      <c r="AA3423" s="331"/>
      <c r="AB3423" s="267"/>
      <c r="AC3423" s="267"/>
      <c r="AD3423" s="238">
        <f>AD3422</f>
        <v>0</v>
      </c>
      <c r="AE3423" s="279" t="e">
        <f>VLOOKUP(AD3423,分类参数表!$I$2:$J$10,2,FALSE)</f>
        <v>#N/A</v>
      </c>
      <c r="AF3423" s="280"/>
      <c r="AG3423" s="266"/>
      <c r="AH3423" s="266"/>
      <c r="AI3423" s="266"/>
      <c r="AJ3423" s="266"/>
      <c r="AK3423" s="266"/>
      <c r="AL3423" s="266"/>
      <c r="AM3423" s="290"/>
      <c r="AN3423" s="291" t="e">
        <f t="shared" si="924"/>
        <v>#DIV/0!</v>
      </c>
      <c r="AO3423" s="297"/>
    </row>
    <row r="3424" spans="1:41" s="219" customFormat="1" ht="15" customHeight="1" x14ac:dyDescent="0.15">
      <c r="A3424" s="235"/>
      <c r="B3424" s="236">
        <f t="shared" si="929"/>
        <v>0</v>
      </c>
      <c r="C3424" s="237">
        <f t="shared" si="929"/>
        <v>0</v>
      </c>
      <c r="D3424" s="238">
        <f>D3423+1</f>
        <v>5</v>
      </c>
      <c r="E3424" s="238"/>
      <c r="F3424" s="239"/>
      <c r="G3424" s="238"/>
      <c r="H3424" s="238"/>
      <c r="I3424" s="238"/>
      <c r="J3424" s="238"/>
      <c r="K3424" s="238"/>
      <c r="L3424" s="238"/>
      <c r="M3424" s="238"/>
      <c r="N3424" s="238"/>
      <c r="O3424" s="256">
        <f t="shared" si="923"/>
        <v>0</v>
      </c>
      <c r="P3424" s="323"/>
      <c r="Q3424" s="266"/>
      <c r="R3424" s="331"/>
      <c r="S3424" s="347"/>
      <c r="T3424" s="323"/>
      <c r="U3424" s="325"/>
      <c r="V3424" s="327"/>
      <c r="W3424" s="329"/>
      <c r="X3424" s="325"/>
      <c r="Y3424" s="331"/>
      <c r="Z3424" s="331"/>
      <c r="AA3424" s="331"/>
      <c r="AB3424" s="267"/>
      <c r="AC3424" s="267"/>
      <c r="AD3424" s="238">
        <f>AD3423</f>
        <v>0</v>
      </c>
      <c r="AE3424" s="279" t="e">
        <f>VLOOKUP(AD3424,分类参数表!$I$2:$J$10,2,FALSE)</f>
        <v>#N/A</v>
      </c>
      <c r="AF3424" s="280"/>
      <c r="AG3424" s="266"/>
      <c r="AH3424" s="266"/>
      <c r="AI3424" s="266"/>
      <c r="AJ3424" s="266"/>
      <c r="AK3424" s="266"/>
      <c r="AL3424" s="266"/>
      <c r="AM3424" s="290"/>
      <c r="AN3424" s="291" t="e">
        <f t="shared" si="924"/>
        <v>#DIV/0!</v>
      </c>
      <c r="AO3424" s="297"/>
    </row>
    <row r="3425" spans="1:41" x14ac:dyDescent="0.15">
      <c r="A3425" s="253"/>
      <c r="B3425" s="38"/>
      <c r="C3425" s="37"/>
      <c r="D3425" s="38"/>
      <c r="E3425" s="38"/>
      <c r="F3425" s="38"/>
      <c r="G3425" s="38"/>
      <c r="H3425" s="38"/>
      <c r="I3425" s="38"/>
      <c r="J3425" s="38"/>
      <c r="K3425" s="38"/>
      <c r="L3425" s="38"/>
      <c r="M3425" s="38"/>
      <c r="N3425" s="38"/>
      <c r="O3425" s="38"/>
      <c r="P3425" s="38"/>
      <c r="Q3425" s="67"/>
      <c r="R3425" s="38"/>
      <c r="S3425" s="38"/>
      <c r="T3425" s="38"/>
      <c r="U3425" s="38"/>
      <c r="V3425" s="68"/>
      <c r="W3425" s="67"/>
      <c r="X3425" s="38"/>
      <c r="Y3425" s="68"/>
      <c r="Z3425" s="68"/>
      <c r="AA3425" s="68"/>
      <c r="AB3425" s="68"/>
      <c r="AC3425" s="68"/>
      <c r="AD3425" s="38"/>
      <c r="AE3425" s="286"/>
      <c r="AF3425" s="38"/>
      <c r="AG3425" s="38"/>
      <c r="AH3425" s="38"/>
      <c r="AI3425" s="38"/>
      <c r="AJ3425" s="38"/>
      <c r="AK3425" s="38"/>
      <c r="AL3425" s="38"/>
      <c r="AM3425" s="68"/>
      <c r="AN3425" s="90"/>
      <c r="AO3425" s="98"/>
    </row>
    <row r="3426" spans="1:41" s="218" customFormat="1" ht="15" customHeight="1" x14ac:dyDescent="0.15">
      <c r="A3426" s="229"/>
      <c r="B3426" s="230"/>
      <c r="C3426" s="231"/>
      <c r="D3426" s="232">
        <v>1</v>
      </c>
      <c r="E3426" s="233"/>
      <c r="F3426" s="233"/>
      <c r="G3426" s="232"/>
      <c r="H3426" s="234"/>
      <c r="I3426" s="234"/>
      <c r="J3426" s="232"/>
      <c r="K3426" s="233"/>
      <c r="L3426" s="232"/>
      <c r="M3426" s="232"/>
      <c r="N3426" s="232"/>
      <c r="O3426" s="255">
        <f t="shared" ref="O3426:O3450" si="930">N3426*M3426</f>
        <v>0</v>
      </c>
      <c r="P3426" s="322">
        <f>SUM(O3426:O3430)</f>
        <v>0</v>
      </c>
      <c r="Q3426" s="264"/>
      <c r="R3426" s="330">
        <f>SUMPRODUCT(Q3426:Q3430+0)</f>
        <v>0</v>
      </c>
      <c r="S3426" s="346" t="e">
        <f>R3426/P3426</f>
        <v>#DIV/0!</v>
      </c>
      <c r="T3426" s="322" t="e">
        <f>LOOKUP(S3426,{0.4,0.45,0.5,0.55,0.6,0.65,0.7,0.75,0.8,0.85,0.9,0.95,1},{0.1,0.175,0.25,0.325,0.4,0.475,0.55,0.625,0.7,0.775,0.85,0.925,1})</f>
        <v>#DIV/0!</v>
      </c>
      <c r="U3426" s="324"/>
      <c r="V3426" s="326"/>
      <c r="W3426" s="328"/>
      <c r="X3426" s="324"/>
      <c r="Y3426" s="330">
        <f>R3426-(V3426/10)-X3426</f>
        <v>0</v>
      </c>
      <c r="Z3426" s="330" t="e">
        <f>Y3426*T3426*AE3426</f>
        <v>#DIV/0!</v>
      </c>
      <c r="AA3426" s="330" t="e">
        <f>U3426-V3426+Z3426</f>
        <v>#DIV/0!</v>
      </c>
      <c r="AB3426" s="265"/>
      <c r="AC3426" s="265"/>
      <c r="AD3426" s="276"/>
      <c r="AE3426" s="277" t="e">
        <f>VLOOKUP(AD3426,分类参数表!$I$2:$J$10,2,FALSE)</f>
        <v>#N/A</v>
      </c>
      <c r="AF3426" s="278"/>
      <c r="AG3426" s="264"/>
      <c r="AH3426" s="264"/>
      <c r="AI3426" s="264"/>
      <c r="AJ3426" s="264"/>
      <c r="AK3426" s="264"/>
      <c r="AL3426" s="264"/>
      <c r="AM3426" s="288"/>
      <c r="AN3426" s="289" t="e">
        <f t="shared" ref="AN3426:AN3450" si="931">(Q3426-AM3426)/M3426/N3426</f>
        <v>#DIV/0!</v>
      </c>
      <c r="AO3426" s="296"/>
    </row>
    <row r="3427" spans="1:41" s="219" customFormat="1" ht="15" customHeight="1" x14ac:dyDescent="0.15">
      <c r="A3427" s="235"/>
      <c r="B3427" s="236">
        <f t="shared" ref="B3427:C3430" si="932">B3426</f>
        <v>0</v>
      </c>
      <c r="C3427" s="237">
        <f t="shared" si="932"/>
        <v>0</v>
      </c>
      <c r="D3427" s="238">
        <f>D3426+1</f>
        <v>2</v>
      </c>
      <c r="E3427" s="238"/>
      <c r="F3427" s="239"/>
      <c r="G3427" s="238"/>
      <c r="H3427" s="240"/>
      <c r="I3427" s="240"/>
      <c r="J3427" s="238"/>
      <c r="K3427" s="238"/>
      <c r="L3427" s="238"/>
      <c r="M3427" s="238"/>
      <c r="N3427" s="238"/>
      <c r="O3427" s="256">
        <f t="shared" si="930"/>
        <v>0</v>
      </c>
      <c r="P3427" s="323"/>
      <c r="Q3427" s="266"/>
      <c r="R3427" s="331"/>
      <c r="S3427" s="347"/>
      <c r="T3427" s="323"/>
      <c r="U3427" s="325"/>
      <c r="V3427" s="327"/>
      <c r="W3427" s="329"/>
      <c r="X3427" s="325"/>
      <c r="Y3427" s="331"/>
      <c r="Z3427" s="331"/>
      <c r="AA3427" s="331"/>
      <c r="AB3427" s="267"/>
      <c r="AC3427" s="267"/>
      <c r="AD3427" s="238">
        <f>AD3426</f>
        <v>0</v>
      </c>
      <c r="AE3427" s="279" t="e">
        <f>VLOOKUP(AD3427,分类参数表!$I$2:$J$10,2,FALSE)</f>
        <v>#N/A</v>
      </c>
      <c r="AF3427" s="280"/>
      <c r="AG3427" s="266"/>
      <c r="AH3427" s="266"/>
      <c r="AI3427" s="266"/>
      <c r="AJ3427" s="266"/>
      <c r="AK3427" s="266"/>
      <c r="AL3427" s="266"/>
      <c r="AM3427" s="290"/>
      <c r="AN3427" s="291" t="e">
        <f t="shared" si="931"/>
        <v>#DIV/0!</v>
      </c>
      <c r="AO3427" s="297"/>
    </row>
    <row r="3428" spans="1:41" s="219" customFormat="1" ht="15" customHeight="1" x14ac:dyDescent="0.15">
      <c r="A3428" s="235"/>
      <c r="B3428" s="236">
        <f t="shared" si="932"/>
        <v>0</v>
      </c>
      <c r="C3428" s="237">
        <f t="shared" si="932"/>
        <v>0</v>
      </c>
      <c r="D3428" s="238">
        <f>D3427+1</f>
        <v>3</v>
      </c>
      <c r="E3428" s="238"/>
      <c r="F3428" s="239"/>
      <c r="G3428" s="238"/>
      <c r="H3428" s="240"/>
      <c r="I3428" s="240"/>
      <c r="J3428" s="238"/>
      <c r="K3428" s="238"/>
      <c r="L3428" s="238"/>
      <c r="M3428" s="238"/>
      <c r="N3428" s="238"/>
      <c r="O3428" s="256">
        <f t="shared" si="930"/>
        <v>0</v>
      </c>
      <c r="P3428" s="323"/>
      <c r="Q3428" s="266"/>
      <c r="R3428" s="331"/>
      <c r="S3428" s="347"/>
      <c r="T3428" s="323"/>
      <c r="U3428" s="325"/>
      <c r="V3428" s="327"/>
      <c r="W3428" s="329"/>
      <c r="X3428" s="325"/>
      <c r="Y3428" s="331"/>
      <c r="Z3428" s="331"/>
      <c r="AA3428" s="331"/>
      <c r="AB3428" s="268"/>
      <c r="AC3428" s="268"/>
      <c r="AD3428" s="238">
        <f>AD3427</f>
        <v>0</v>
      </c>
      <c r="AE3428" s="279" t="e">
        <f>VLOOKUP(AD3428,分类参数表!$I$2:$J$10,2,FALSE)</f>
        <v>#N/A</v>
      </c>
      <c r="AF3428" s="280"/>
      <c r="AG3428" s="266"/>
      <c r="AH3428" s="266"/>
      <c r="AI3428" s="266"/>
      <c r="AJ3428" s="266"/>
      <c r="AK3428" s="266"/>
      <c r="AL3428" s="266"/>
      <c r="AM3428" s="290"/>
      <c r="AN3428" s="291" t="e">
        <f t="shared" si="931"/>
        <v>#DIV/0!</v>
      </c>
      <c r="AO3428" s="297"/>
    </row>
    <row r="3429" spans="1:41" s="219" customFormat="1" ht="15" customHeight="1" x14ac:dyDescent="0.15">
      <c r="A3429" s="235"/>
      <c r="B3429" s="236">
        <f t="shared" si="932"/>
        <v>0</v>
      </c>
      <c r="C3429" s="237">
        <f t="shared" si="932"/>
        <v>0</v>
      </c>
      <c r="D3429" s="238">
        <f>D3428+1</f>
        <v>4</v>
      </c>
      <c r="E3429" s="238"/>
      <c r="F3429" s="239"/>
      <c r="G3429" s="238"/>
      <c r="H3429" s="238"/>
      <c r="I3429" s="238"/>
      <c r="J3429" s="238"/>
      <c r="K3429" s="238"/>
      <c r="L3429" s="238"/>
      <c r="M3429" s="238"/>
      <c r="N3429" s="238"/>
      <c r="O3429" s="256">
        <f t="shared" si="930"/>
        <v>0</v>
      </c>
      <c r="P3429" s="323"/>
      <c r="Q3429" s="266"/>
      <c r="R3429" s="331"/>
      <c r="S3429" s="347"/>
      <c r="T3429" s="323"/>
      <c r="U3429" s="325"/>
      <c r="V3429" s="327"/>
      <c r="W3429" s="329"/>
      <c r="X3429" s="325"/>
      <c r="Y3429" s="331"/>
      <c r="Z3429" s="331"/>
      <c r="AA3429" s="331"/>
      <c r="AB3429" s="267"/>
      <c r="AC3429" s="267"/>
      <c r="AD3429" s="238">
        <f>AD3428</f>
        <v>0</v>
      </c>
      <c r="AE3429" s="279" t="e">
        <f>VLOOKUP(AD3429,分类参数表!$I$2:$J$10,2,FALSE)</f>
        <v>#N/A</v>
      </c>
      <c r="AF3429" s="280"/>
      <c r="AG3429" s="266"/>
      <c r="AH3429" s="266"/>
      <c r="AI3429" s="266"/>
      <c r="AJ3429" s="266"/>
      <c r="AK3429" s="266"/>
      <c r="AL3429" s="266"/>
      <c r="AM3429" s="290"/>
      <c r="AN3429" s="291" t="e">
        <f t="shared" si="931"/>
        <v>#DIV/0!</v>
      </c>
      <c r="AO3429" s="297"/>
    </row>
    <row r="3430" spans="1:41" s="219" customFormat="1" ht="15" customHeight="1" x14ac:dyDescent="0.15">
      <c r="A3430" s="235"/>
      <c r="B3430" s="236">
        <f t="shared" si="932"/>
        <v>0</v>
      </c>
      <c r="C3430" s="237">
        <f t="shared" si="932"/>
        <v>0</v>
      </c>
      <c r="D3430" s="238">
        <f>D3429+1</f>
        <v>5</v>
      </c>
      <c r="E3430" s="238"/>
      <c r="F3430" s="239"/>
      <c r="G3430" s="238"/>
      <c r="H3430" s="238"/>
      <c r="I3430" s="238"/>
      <c r="J3430" s="238"/>
      <c r="K3430" s="238"/>
      <c r="L3430" s="238"/>
      <c r="M3430" s="238"/>
      <c r="N3430" s="238"/>
      <c r="O3430" s="256">
        <f t="shared" si="930"/>
        <v>0</v>
      </c>
      <c r="P3430" s="323"/>
      <c r="Q3430" s="266"/>
      <c r="R3430" s="331"/>
      <c r="S3430" s="347"/>
      <c r="T3430" s="323"/>
      <c r="U3430" s="325"/>
      <c r="V3430" s="327"/>
      <c r="W3430" s="329"/>
      <c r="X3430" s="325"/>
      <c r="Y3430" s="331"/>
      <c r="Z3430" s="331"/>
      <c r="AA3430" s="331"/>
      <c r="AB3430" s="267"/>
      <c r="AC3430" s="267"/>
      <c r="AD3430" s="238">
        <f>AD3429</f>
        <v>0</v>
      </c>
      <c r="AE3430" s="279" t="e">
        <f>VLOOKUP(AD3430,分类参数表!$I$2:$J$10,2,FALSE)</f>
        <v>#N/A</v>
      </c>
      <c r="AF3430" s="280"/>
      <c r="AG3430" s="266"/>
      <c r="AH3430" s="266"/>
      <c r="AI3430" s="266"/>
      <c r="AJ3430" s="266"/>
      <c r="AK3430" s="266"/>
      <c r="AL3430" s="266"/>
      <c r="AM3430" s="290"/>
      <c r="AN3430" s="291" t="e">
        <f t="shared" si="931"/>
        <v>#DIV/0!</v>
      </c>
      <c r="AO3430" s="297"/>
    </row>
    <row r="3431" spans="1:41" s="220" customFormat="1" ht="15" customHeight="1" x14ac:dyDescent="0.15">
      <c r="A3431" s="241"/>
      <c r="B3431" s="242"/>
      <c r="C3431" s="243"/>
      <c r="D3431" s="244">
        <v>1</v>
      </c>
      <c r="E3431" s="245"/>
      <c r="F3431" s="245"/>
      <c r="G3431" s="244"/>
      <c r="H3431" s="246"/>
      <c r="I3431" s="246"/>
      <c r="J3431" s="244"/>
      <c r="K3431" s="245"/>
      <c r="L3431" s="244"/>
      <c r="M3431" s="244"/>
      <c r="N3431" s="244"/>
      <c r="O3431" s="257">
        <f t="shared" si="930"/>
        <v>0</v>
      </c>
      <c r="P3431" s="332">
        <f>SUM(O3431:O3435)</f>
        <v>0</v>
      </c>
      <c r="Q3431" s="269"/>
      <c r="R3431" s="318">
        <f>SUMPRODUCT(Q3431:Q3435+0)</f>
        <v>0</v>
      </c>
      <c r="S3431" s="334" t="e">
        <f>R3431/P3431</f>
        <v>#DIV/0!</v>
      </c>
      <c r="T3431" s="332" t="e">
        <f>LOOKUP(S3431,{0.4,0.45,0.5,0.55,0.6,0.65,0.7,0.75,0.8,0.85,0.9,0.95,1},{0.1,0.175,0.25,0.325,0.4,0.475,0.55,0.625,0.7,0.775,0.85,0.925,1})</f>
        <v>#DIV/0!</v>
      </c>
      <c r="U3431" s="320"/>
      <c r="V3431" s="344"/>
      <c r="W3431" s="342"/>
      <c r="X3431" s="320"/>
      <c r="Y3431" s="318">
        <f>R3431-(V3431/10)-X3431</f>
        <v>0</v>
      </c>
      <c r="Z3431" s="318" t="e">
        <f>Y3431*T3431*AE3431</f>
        <v>#DIV/0!</v>
      </c>
      <c r="AA3431" s="318" t="e">
        <f>U3431-V3431+Z3431</f>
        <v>#DIV/0!</v>
      </c>
      <c r="AB3431" s="270"/>
      <c r="AC3431" s="270"/>
      <c r="AD3431" s="281"/>
      <c r="AE3431" s="282" t="e">
        <f>VLOOKUP(AD3431,分类参数表!$I$2:$J$10,2,FALSE)</f>
        <v>#N/A</v>
      </c>
      <c r="AF3431" s="283"/>
      <c r="AG3431" s="269"/>
      <c r="AH3431" s="269"/>
      <c r="AI3431" s="269"/>
      <c r="AJ3431" s="269"/>
      <c r="AK3431" s="269"/>
      <c r="AL3431" s="269"/>
      <c r="AM3431" s="292"/>
      <c r="AN3431" s="293" t="e">
        <f t="shared" si="931"/>
        <v>#DIV/0!</v>
      </c>
      <c r="AO3431" s="298"/>
    </row>
    <row r="3432" spans="1:41" s="221" customFormat="1" ht="15" customHeight="1" x14ac:dyDescent="0.15">
      <c r="A3432" s="247"/>
      <c r="B3432" s="248">
        <f t="shared" ref="B3432:C3435" si="933">B3431</f>
        <v>0</v>
      </c>
      <c r="C3432" s="249">
        <f t="shared" si="933"/>
        <v>0</v>
      </c>
      <c r="D3432" s="250">
        <f>D3431+1</f>
        <v>2</v>
      </c>
      <c r="E3432" s="250"/>
      <c r="F3432" s="251"/>
      <c r="G3432" s="250"/>
      <c r="H3432" s="252"/>
      <c r="I3432" s="252"/>
      <c r="J3432" s="250"/>
      <c r="K3432" s="250"/>
      <c r="L3432" s="250"/>
      <c r="M3432" s="250"/>
      <c r="N3432" s="250"/>
      <c r="O3432" s="258">
        <f t="shared" si="930"/>
        <v>0</v>
      </c>
      <c r="P3432" s="333"/>
      <c r="Q3432" s="271"/>
      <c r="R3432" s="319"/>
      <c r="S3432" s="335"/>
      <c r="T3432" s="333"/>
      <c r="U3432" s="321"/>
      <c r="V3432" s="345"/>
      <c r="W3432" s="343"/>
      <c r="X3432" s="321"/>
      <c r="Y3432" s="319"/>
      <c r="Z3432" s="319"/>
      <c r="AA3432" s="319"/>
      <c r="AB3432" s="272"/>
      <c r="AC3432" s="272"/>
      <c r="AD3432" s="250">
        <f>AD3431</f>
        <v>0</v>
      </c>
      <c r="AE3432" s="284" t="e">
        <f>VLOOKUP(AD3432,分类参数表!$I$2:$J$10,2,FALSE)</f>
        <v>#N/A</v>
      </c>
      <c r="AF3432" s="285"/>
      <c r="AG3432" s="271"/>
      <c r="AH3432" s="271"/>
      <c r="AI3432" s="271"/>
      <c r="AJ3432" s="271"/>
      <c r="AK3432" s="271"/>
      <c r="AL3432" s="271"/>
      <c r="AM3432" s="294"/>
      <c r="AN3432" s="295" t="e">
        <f t="shared" si="931"/>
        <v>#DIV/0!</v>
      </c>
      <c r="AO3432" s="299"/>
    </row>
    <row r="3433" spans="1:41" s="221" customFormat="1" ht="15" customHeight="1" x14ac:dyDescent="0.15">
      <c r="A3433" s="247"/>
      <c r="B3433" s="248">
        <f t="shared" si="933"/>
        <v>0</v>
      </c>
      <c r="C3433" s="249">
        <f t="shared" si="933"/>
        <v>0</v>
      </c>
      <c r="D3433" s="250">
        <f>D3432+1</f>
        <v>3</v>
      </c>
      <c r="E3433" s="250"/>
      <c r="F3433" s="251"/>
      <c r="G3433" s="250"/>
      <c r="H3433" s="252"/>
      <c r="I3433" s="252"/>
      <c r="J3433" s="250"/>
      <c r="K3433" s="250"/>
      <c r="L3433" s="250"/>
      <c r="M3433" s="250"/>
      <c r="N3433" s="250"/>
      <c r="O3433" s="258">
        <f t="shared" si="930"/>
        <v>0</v>
      </c>
      <c r="P3433" s="333"/>
      <c r="Q3433" s="271"/>
      <c r="R3433" s="319"/>
      <c r="S3433" s="335"/>
      <c r="T3433" s="333"/>
      <c r="U3433" s="321"/>
      <c r="V3433" s="345"/>
      <c r="W3433" s="343"/>
      <c r="X3433" s="321"/>
      <c r="Y3433" s="319"/>
      <c r="Z3433" s="319"/>
      <c r="AA3433" s="319"/>
      <c r="AB3433" s="273"/>
      <c r="AC3433" s="273"/>
      <c r="AD3433" s="250">
        <f>AD3432</f>
        <v>0</v>
      </c>
      <c r="AE3433" s="284" t="e">
        <f>VLOOKUP(AD3433,分类参数表!$I$2:$J$10,2,FALSE)</f>
        <v>#N/A</v>
      </c>
      <c r="AF3433" s="285"/>
      <c r="AG3433" s="271"/>
      <c r="AH3433" s="271"/>
      <c r="AI3433" s="271"/>
      <c r="AJ3433" s="271"/>
      <c r="AK3433" s="271"/>
      <c r="AL3433" s="271"/>
      <c r="AM3433" s="294"/>
      <c r="AN3433" s="295" t="e">
        <f t="shared" si="931"/>
        <v>#DIV/0!</v>
      </c>
      <c r="AO3433" s="299"/>
    </row>
    <row r="3434" spans="1:41" s="221" customFormat="1" ht="15" customHeight="1" x14ac:dyDescent="0.15">
      <c r="A3434" s="247"/>
      <c r="B3434" s="248">
        <f t="shared" si="933"/>
        <v>0</v>
      </c>
      <c r="C3434" s="249">
        <f t="shared" si="933"/>
        <v>0</v>
      </c>
      <c r="D3434" s="250">
        <f>D3433+1</f>
        <v>4</v>
      </c>
      <c r="E3434" s="250"/>
      <c r="F3434" s="251"/>
      <c r="G3434" s="250"/>
      <c r="H3434" s="250"/>
      <c r="I3434" s="250"/>
      <c r="J3434" s="250"/>
      <c r="K3434" s="250"/>
      <c r="L3434" s="250"/>
      <c r="M3434" s="250"/>
      <c r="N3434" s="250"/>
      <c r="O3434" s="258">
        <f t="shared" si="930"/>
        <v>0</v>
      </c>
      <c r="P3434" s="333"/>
      <c r="Q3434" s="271"/>
      <c r="R3434" s="319"/>
      <c r="S3434" s="335"/>
      <c r="T3434" s="333"/>
      <c r="U3434" s="321"/>
      <c r="V3434" s="345"/>
      <c r="W3434" s="343"/>
      <c r="X3434" s="321"/>
      <c r="Y3434" s="319"/>
      <c r="Z3434" s="319"/>
      <c r="AA3434" s="319"/>
      <c r="AB3434" s="272"/>
      <c r="AC3434" s="272"/>
      <c r="AD3434" s="250">
        <f>AD3433</f>
        <v>0</v>
      </c>
      <c r="AE3434" s="284" t="e">
        <f>VLOOKUP(AD3434,分类参数表!$I$2:$J$10,2,FALSE)</f>
        <v>#N/A</v>
      </c>
      <c r="AF3434" s="285"/>
      <c r="AG3434" s="271"/>
      <c r="AH3434" s="271"/>
      <c r="AI3434" s="271"/>
      <c r="AJ3434" s="271"/>
      <c r="AK3434" s="271"/>
      <c r="AL3434" s="271"/>
      <c r="AM3434" s="294"/>
      <c r="AN3434" s="295" t="e">
        <f t="shared" si="931"/>
        <v>#DIV/0!</v>
      </c>
      <c r="AO3434" s="299"/>
    </row>
    <row r="3435" spans="1:41" s="221" customFormat="1" ht="15" customHeight="1" x14ac:dyDescent="0.15">
      <c r="A3435" s="247"/>
      <c r="B3435" s="248">
        <f t="shared" si="933"/>
        <v>0</v>
      </c>
      <c r="C3435" s="249">
        <f t="shared" si="933"/>
        <v>0</v>
      </c>
      <c r="D3435" s="250">
        <f>D3434+1</f>
        <v>5</v>
      </c>
      <c r="E3435" s="250"/>
      <c r="F3435" s="251"/>
      <c r="G3435" s="250"/>
      <c r="H3435" s="250"/>
      <c r="I3435" s="250"/>
      <c r="J3435" s="250"/>
      <c r="K3435" s="250"/>
      <c r="L3435" s="250"/>
      <c r="M3435" s="250"/>
      <c r="N3435" s="250"/>
      <c r="O3435" s="258">
        <f t="shared" si="930"/>
        <v>0</v>
      </c>
      <c r="P3435" s="333"/>
      <c r="Q3435" s="271"/>
      <c r="R3435" s="319"/>
      <c r="S3435" s="335"/>
      <c r="T3435" s="333"/>
      <c r="U3435" s="321"/>
      <c r="V3435" s="345"/>
      <c r="W3435" s="343"/>
      <c r="X3435" s="321"/>
      <c r="Y3435" s="319"/>
      <c r="Z3435" s="319"/>
      <c r="AA3435" s="319"/>
      <c r="AB3435" s="272"/>
      <c r="AC3435" s="272"/>
      <c r="AD3435" s="250">
        <f>AD3434</f>
        <v>0</v>
      </c>
      <c r="AE3435" s="284" t="e">
        <f>VLOOKUP(AD3435,分类参数表!$I$2:$J$10,2,FALSE)</f>
        <v>#N/A</v>
      </c>
      <c r="AF3435" s="285"/>
      <c r="AG3435" s="271"/>
      <c r="AH3435" s="271"/>
      <c r="AI3435" s="271"/>
      <c r="AJ3435" s="271"/>
      <c r="AK3435" s="271"/>
      <c r="AL3435" s="271"/>
      <c r="AM3435" s="294"/>
      <c r="AN3435" s="295" t="e">
        <f t="shared" si="931"/>
        <v>#DIV/0!</v>
      </c>
      <c r="AO3435" s="299"/>
    </row>
    <row r="3436" spans="1:41" s="218" customFormat="1" ht="15" customHeight="1" x14ac:dyDescent="0.15">
      <c r="A3436" s="229"/>
      <c r="B3436" s="230"/>
      <c r="C3436" s="231"/>
      <c r="D3436" s="232">
        <v>1</v>
      </c>
      <c r="E3436" s="233"/>
      <c r="F3436" s="233"/>
      <c r="G3436" s="232"/>
      <c r="H3436" s="234"/>
      <c r="I3436" s="234"/>
      <c r="J3436" s="232"/>
      <c r="K3436" s="233"/>
      <c r="L3436" s="232"/>
      <c r="M3436" s="232"/>
      <c r="N3436" s="232"/>
      <c r="O3436" s="255">
        <f t="shared" si="930"/>
        <v>0</v>
      </c>
      <c r="P3436" s="322">
        <f>SUM(O3436:O3440)</f>
        <v>0</v>
      </c>
      <c r="Q3436" s="264"/>
      <c r="R3436" s="330">
        <f>SUMPRODUCT(Q3436:Q3440+0)</f>
        <v>0</v>
      </c>
      <c r="S3436" s="346" t="e">
        <f>R3436/P3436</f>
        <v>#DIV/0!</v>
      </c>
      <c r="T3436" s="322" t="e">
        <f>LOOKUP(S3436,{0.4,0.45,0.5,0.55,0.6,0.65,0.7,0.75,0.8,0.85,0.9,0.95,1},{0.1,0.175,0.25,0.325,0.4,0.475,0.55,0.625,0.7,0.775,0.85,0.925,1})</f>
        <v>#DIV/0!</v>
      </c>
      <c r="U3436" s="324"/>
      <c r="V3436" s="326"/>
      <c r="W3436" s="328"/>
      <c r="X3436" s="324"/>
      <c r="Y3436" s="330">
        <f>R3436-(V3436/10)-X3436</f>
        <v>0</v>
      </c>
      <c r="Z3436" s="330" t="e">
        <f>Y3436*T3436*AE3436</f>
        <v>#DIV/0!</v>
      </c>
      <c r="AA3436" s="330" t="e">
        <f>U3436-V3436+Z3436</f>
        <v>#DIV/0!</v>
      </c>
      <c r="AB3436" s="265"/>
      <c r="AC3436" s="265"/>
      <c r="AD3436" s="276"/>
      <c r="AE3436" s="277" t="e">
        <f>VLOOKUP(AD3436,分类参数表!$I$2:$J$10,2,FALSE)</f>
        <v>#N/A</v>
      </c>
      <c r="AF3436" s="278"/>
      <c r="AG3436" s="264"/>
      <c r="AH3436" s="264"/>
      <c r="AI3436" s="264"/>
      <c r="AJ3436" s="264"/>
      <c r="AK3436" s="264"/>
      <c r="AL3436" s="264"/>
      <c r="AM3436" s="288"/>
      <c r="AN3436" s="289" t="e">
        <f t="shared" si="931"/>
        <v>#DIV/0!</v>
      </c>
      <c r="AO3436" s="296"/>
    </row>
    <row r="3437" spans="1:41" s="219" customFormat="1" ht="15" customHeight="1" x14ac:dyDescent="0.15">
      <c r="A3437" s="235"/>
      <c r="B3437" s="236">
        <f t="shared" ref="B3437:C3440" si="934">B3436</f>
        <v>0</v>
      </c>
      <c r="C3437" s="237">
        <f t="shared" si="934"/>
        <v>0</v>
      </c>
      <c r="D3437" s="238">
        <f>D3436+1</f>
        <v>2</v>
      </c>
      <c r="E3437" s="238"/>
      <c r="F3437" s="239"/>
      <c r="G3437" s="238"/>
      <c r="H3437" s="240"/>
      <c r="I3437" s="240"/>
      <c r="J3437" s="238"/>
      <c r="K3437" s="238"/>
      <c r="L3437" s="238"/>
      <c r="M3437" s="238"/>
      <c r="N3437" s="238"/>
      <c r="O3437" s="256">
        <f t="shared" si="930"/>
        <v>0</v>
      </c>
      <c r="P3437" s="323"/>
      <c r="Q3437" s="266"/>
      <c r="R3437" s="331"/>
      <c r="S3437" s="347"/>
      <c r="T3437" s="323"/>
      <c r="U3437" s="325"/>
      <c r="V3437" s="327"/>
      <c r="W3437" s="329"/>
      <c r="X3437" s="325"/>
      <c r="Y3437" s="331"/>
      <c r="Z3437" s="331"/>
      <c r="AA3437" s="331"/>
      <c r="AB3437" s="267"/>
      <c r="AC3437" s="267"/>
      <c r="AD3437" s="238">
        <f>AD3436</f>
        <v>0</v>
      </c>
      <c r="AE3437" s="279" t="e">
        <f>VLOOKUP(AD3437,分类参数表!$I$2:$J$10,2,FALSE)</f>
        <v>#N/A</v>
      </c>
      <c r="AF3437" s="280"/>
      <c r="AG3437" s="266"/>
      <c r="AH3437" s="266"/>
      <c r="AI3437" s="266"/>
      <c r="AJ3437" s="266"/>
      <c r="AK3437" s="266"/>
      <c r="AL3437" s="266"/>
      <c r="AM3437" s="290"/>
      <c r="AN3437" s="291" t="e">
        <f t="shared" si="931"/>
        <v>#DIV/0!</v>
      </c>
      <c r="AO3437" s="297"/>
    </row>
    <row r="3438" spans="1:41" s="219" customFormat="1" ht="15" customHeight="1" x14ac:dyDescent="0.15">
      <c r="A3438" s="235"/>
      <c r="B3438" s="236">
        <f t="shared" si="934"/>
        <v>0</v>
      </c>
      <c r="C3438" s="237">
        <f t="shared" si="934"/>
        <v>0</v>
      </c>
      <c r="D3438" s="238">
        <f>D3437+1</f>
        <v>3</v>
      </c>
      <c r="E3438" s="238"/>
      <c r="F3438" s="239"/>
      <c r="G3438" s="238"/>
      <c r="H3438" s="240"/>
      <c r="I3438" s="240"/>
      <c r="J3438" s="238"/>
      <c r="K3438" s="238"/>
      <c r="L3438" s="238"/>
      <c r="M3438" s="238"/>
      <c r="N3438" s="238"/>
      <c r="O3438" s="256">
        <f t="shared" si="930"/>
        <v>0</v>
      </c>
      <c r="P3438" s="323"/>
      <c r="Q3438" s="266"/>
      <c r="R3438" s="331"/>
      <c r="S3438" s="347"/>
      <c r="T3438" s="323"/>
      <c r="U3438" s="325"/>
      <c r="V3438" s="327"/>
      <c r="W3438" s="329"/>
      <c r="X3438" s="325"/>
      <c r="Y3438" s="331"/>
      <c r="Z3438" s="331"/>
      <c r="AA3438" s="331"/>
      <c r="AB3438" s="268"/>
      <c r="AC3438" s="268"/>
      <c r="AD3438" s="238">
        <f>AD3437</f>
        <v>0</v>
      </c>
      <c r="AE3438" s="279" t="e">
        <f>VLOOKUP(AD3438,分类参数表!$I$2:$J$10,2,FALSE)</f>
        <v>#N/A</v>
      </c>
      <c r="AF3438" s="280"/>
      <c r="AG3438" s="266"/>
      <c r="AH3438" s="266"/>
      <c r="AI3438" s="266"/>
      <c r="AJ3438" s="266"/>
      <c r="AK3438" s="266"/>
      <c r="AL3438" s="266"/>
      <c r="AM3438" s="290"/>
      <c r="AN3438" s="291" t="e">
        <f t="shared" si="931"/>
        <v>#DIV/0!</v>
      </c>
      <c r="AO3438" s="297"/>
    </row>
    <row r="3439" spans="1:41" s="219" customFormat="1" ht="15" customHeight="1" x14ac:dyDescent="0.15">
      <c r="A3439" s="235"/>
      <c r="B3439" s="236">
        <f t="shared" si="934"/>
        <v>0</v>
      </c>
      <c r="C3439" s="237">
        <f t="shared" si="934"/>
        <v>0</v>
      </c>
      <c r="D3439" s="238">
        <f>D3438+1</f>
        <v>4</v>
      </c>
      <c r="E3439" s="238"/>
      <c r="F3439" s="239"/>
      <c r="G3439" s="238"/>
      <c r="H3439" s="238"/>
      <c r="I3439" s="238"/>
      <c r="J3439" s="238"/>
      <c r="K3439" s="238"/>
      <c r="L3439" s="238"/>
      <c r="M3439" s="238"/>
      <c r="N3439" s="238"/>
      <c r="O3439" s="256">
        <f t="shared" si="930"/>
        <v>0</v>
      </c>
      <c r="P3439" s="323"/>
      <c r="Q3439" s="266"/>
      <c r="R3439" s="331"/>
      <c r="S3439" s="347"/>
      <c r="T3439" s="323"/>
      <c r="U3439" s="325"/>
      <c r="V3439" s="327"/>
      <c r="W3439" s="329"/>
      <c r="X3439" s="325"/>
      <c r="Y3439" s="331"/>
      <c r="Z3439" s="331"/>
      <c r="AA3439" s="331"/>
      <c r="AB3439" s="267"/>
      <c r="AC3439" s="267"/>
      <c r="AD3439" s="238">
        <f>AD3438</f>
        <v>0</v>
      </c>
      <c r="AE3439" s="279" t="e">
        <f>VLOOKUP(AD3439,分类参数表!$I$2:$J$10,2,FALSE)</f>
        <v>#N/A</v>
      </c>
      <c r="AF3439" s="280"/>
      <c r="AG3439" s="266"/>
      <c r="AH3439" s="266"/>
      <c r="AI3439" s="266"/>
      <c r="AJ3439" s="266"/>
      <c r="AK3439" s="266"/>
      <c r="AL3439" s="266"/>
      <c r="AM3439" s="290"/>
      <c r="AN3439" s="291" t="e">
        <f t="shared" si="931"/>
        <v>#DIV/0!</v>
      </c>
      <c r="AO3439" s="297"/>
    </row>
    <row r="3440" spans="1:41" s="219" customFormat="1" ht="15" customHeight="1" x14ac:dyDescent="0.15">
      <c r="A3440" s="235"/>
      <c r="B3440" s="236">
        <f t="shared" si="934"/>
        <v>0</v>
      </c>
      <c r="C3440" s="237">
        <f t="shared" si="934"/>
        <v>0</v>
      </c>
      <c r="D3440" s="238">
        <f>D3439+1</f>
        <v>5</v>
      </c>
      <c r="E3440" s="238"/>
      <c r="F3440" s="239"/>
      <c r="G3440" s="238"/>
      <c r="H3440" s="238"/>
      <c r="I3440" s="238"/>
      <c r="J3440" s="238"/>
      <c r="K3440" s="238"/>
      <c r="L3440" s="238"/>
      <c r="M3440" s="238"/>
      <c r="N3440" s="238"/>
      <c r="O3440" s="256">
        <f t="shared" si="930"/>
        <v>0</v>
      </c>
      <c r="P3440" s="323"/>
      <c r="Q3440" s="266"/>
      <c r="R3440" s="331"/>
      <c r="S3440" s="347"/>
      <c r="T3440" s="323"/>
      <c r="U3440" s="325"/>
      <c r="V3440" s="327"/>
      <c r="W3440" s="329"/>
      <c r="X3440" s="325"/>
      <c r="Y3440" s="331"/>
      <c r="Z3440" s="331"/>
      <c r="AA3440" s="331"/>
      <c r="AB3440" s="267"/>
      <c r="AC3440" s="267"/>
      <c r="AD3440" s="238">
        <f>AD3439</f>
        <v>0</v>
      </c>
      <c r="AE3440" s="279" t="e">
        <f>VLOOKUP(AD3440,分类参数表!$I$2:$J$10,2,FALSE)</f>
        <v>#N/A</v>
      </c>
      <c r="AF3440" s="280"/>
      <c r="AG3440" s="266"/>
      <c r="AH3440" s="266"/>
      <c r="AI3440" s="266"/>
      <c r="AJ3440" s="266"/>
      <c r="AK3440" s="266"/>
      <c r="AL3440" s="266"/>
      <c r="AM3440" s="290"/>
      <c r="AN3440" s="291" t="e">
        <f t="shared" si="931"/>
        <v>#DIV/0!</v>
      </c>
      <c r="AO3440" s="297"/>
    </row>
    <row r="3441" spans="1:41" s="220" customFormat="1" ht="15" customHeight="1" x14ac:dyDescent="0.15">
      <c r="A3441" s="241"/>
      <c r="B3441" s="242"/>
      <c r="C3441" s="243"/>
      <c r="D3441" s="244">
        <v>1</v>
      </c>
      <c r="E3441" s="245"/>
      <c r="F3441" s="245"/>
      <c r="G3441" s="244"/>
      <c r="H3441" s="246"/>
      <c r="I3441" s="246"/>
      <c r="J3441" s="244"/>
      <c r="K3441" s="245"/>
      <c r="L3441" s="244"/>
      <c r="M3441" s="244"/>
      <c r="N3441" s="244"/>
      <c r="O3441" s="257">
        <f t="shared" si="930"/>
        <v>0</v>
      </c>
      <c r="P3441" s="332">
        <f>SUM(O3441:O3445)</f>
        <v>0</v>
      </c>
      <c r="Q3441" s="269"/>
      <c r="R3441" s="318">
        <f>SUMPRODUCT(Q3441:Q3445+0)</f>
        <v>0</v>
      </c>
      <c r="S3441" s="334" t="e">
        <f>R3441/P3441</f>
        <v>#DIV/0!</v>
      </c>
      <c r="T3441" s="332" t="e">
        <f>LOOKUP(S3441,{0.4,0.45,0.5,0.55,0.6,0.65,0.7,0.75,0.8,0.85,0.9,0.95,1},{0.1,0.175,0.25,0.325,0.4,0.475,0.55,0.625,0.7,0.775,0.85,0.925,1})</f>
        <v>#DIV/0!</v>
      </c>
      <c r="U3441" s="320"/>
      <c r="V3441" s="344"/>
      <c r="W3441" s="342"/>
      <c r="X3441" s="320"/>
      <c r="Y3441" s="318">
        <f>R3441-(V3441/10)-X3441</f>
        <v>0</v>
      </c>
      <c r="Z3441" s="318" t="e">
        <f>Y3441*T3441*AE3441</f>
        <v>#DIV/0!</v>
      </c>
      <c r="AA3441" s="318" t="e">
        <f>U3441-V3441+Z3441</f>
        <v>#DIV/0!</v>
      </c>
      <c r="AB3441" s="270"/>
      <c r="AC3441" s="270"/>
      <c r="AD3441" s="281"/>
      <c r="AE3441" s="282" t="e">
        <f>VLOOKUP(AD3441,分类参数表!$I$2:$J$10,2,FALSE)</f>
        <v>#N/A</v>
      </c>
      <c r="AF3441" s="283"/>
      <c r="AG3441" s="269"/>
      <c r="AH3441" s="269"/>
      <c r="AI3441" s="269"/>
      <c r="AJ3441" s="269"/>
      <c r="AK3441" s="269"/>
      <c r="AL3441" s="269"/>
      <c r="AM3441" s="292"/>
      <c r="AN3441" s="293" t="e">
        <f t="shared" si="931"/>
        <v>#DIV/0!</v>
      </c>
      <c r="AO3441" s="298"/>
    </row>
    <row r="3442" spans="1:41" s="221" customFormat="1" ht="15" customHeight="1" x14ac:dyDescent="0.15">
      <c r="A3442" s="247"/>
      <c r="B3442" s="248">
        <f t="shared" ref="B3442:C3445" si="935">B3441</f>
        <v>0</v>
      </c>
      <c r="C3442" s="249">
        <f t="shared" si="935"/>
        <v>0</v>
      </c>
      <c r="D3442" s="250">
        <f>D3441+1</f>
        <v>2</v>
      </c>
      <c r="E3442" s="250"/>
      <c r="F3442" s="251"/>
      <c r="G3442" s="250"/>
      <c r="H3442" s="252"/>
      <c r="I3442" s="252"/>
      <c r="J3442" s="250"/>
      <c r="K3442" s="250"/>
      <c r="L3442" s="250"/>
      <c r="M3442" s="250"/>
      <c r="N3442" s="250"/>
      <c r="O3442" s="258">
        <f t="shared" si="930"/>
        <v>0</v>
      </c>
      <c r="P3442" s="333"/>
      <c r="Q3442" s="271"/>
      <c r="R3442" s="319"/>
      <c r="S3442" s="335"/>
      <c r="T3442" s="333"/>
      <c r="U3442" s="321"/>
      <c r="V3442" s="345"/>
      <c r="W3442" s="343"/>
      <c r="X3442" s="321"/>
      <c r="Y3442" s="319"/>
      <c r="Z3442" s="319"/>
      <c r="AA3442" s="319"/>
      <c r="AB3442" s="272"/>
      <c r="AC3442" s="272"/>
      <c r="AD3442" s="250">
        <f>AD3441</f>
        <v>0</v>
      </c>
      <c r="AE3442" s="284" t="e">
        <f>VLOOKUP(AD3442,分类参数表!$I$2:$J$10,2,FALSE)</f>
        <v>#N/A</v>
      </c>
      <c r="AF3442" s="285"/>
      <c r="AG3442" s="271"/>
      <c r="AH3442" s="271"/>
      <c r="AI3442" s="271"/>
      <c r="AJ3442" s="271"/>
      <c r="AK3442" s="271"/>
      <c r="AL3442" s="271"/>
      <c r="AM3442" s="294"/>
      <c r="AN3442" s="295" t="e">
        <f t="shared" si="931"/>
        <v>#DIV/0!</v>
      </c>
      <c r="AO3442" s="299"/>
    </row>
    <row r="3443" spans="1:41" s="221" customFormat="1" ht="15" customHeight="1" x14ac:dyDescent="0.15">
      <c r="A3443" s="247"/>
      <c r="B3443" s="248">
        <f t="shared" si="935"/>
        <v>0</v>
      </c>
      <c r="C3443" s="249">
        <f t="shared" si="935"/>
        <v>0</v>
      </c>
      <c r="D3443" s="250">
        <f>D3442+1</f>
        <v>3</v>
      </c>
      <c r="E3443" s="250"/>
      <c r="F3443" s="251"/>
      <c r="G3443" s="250"/>
      <c r="H3443" s="252"/>
      <c r="I3443" s="252"/>
      <c r="J3443" s="250"/>
      <c r="K3443" s="250"/>
      <c r="L3443" s="250"/>
      <c r="M3443" s="250"/>
      <c r="N3443" s="250"/>
      <c r="O3443" s="258">
        <f t="shared" si="930"/>
        <v>0</v>
      </c>
      <c r="P3443" s="333"/>
      <c r="Q3443" s="271"/>
      <c r="R3443" s="319"/>
      <c r="S3443" s="335"/>
      <c r="T3443" s="333"/>
      <c r="U3443" s="321"/>
      <c r="V3443" s="345"/>
      <c r="W3443" s="343"/>
      <c r="X3443" s="321"/>
      <c r="Y3443" s="319"/>
      <c r="Z3443" s="319"/>
      <c r="AA3443" s="319"/>
      <c r="AB3443" s="273"/>
      <c r="AC3443" s="273"/>
      <c r="AD3443" s="250">
        <f>AD3442</f>
        <v>0</v>
      </c>
      <c r="AE3443" s="284" t="e">
        <f>VLOOKUP(AD3443,分类参数表!$I$2:$J$10,2,FALSE)</f>
        <v>#N/A</v>
      </c>
      <c r="AF3443" s="285"/>
      <c r="AG3443" s="271"/>
      <c r="AH3443" s="271"/>
      <c r="AI3443" s="271"/>
      <c r="AJ3443" s="271"/>
      <c r="AK3443" s="271"/>
      <c r="AL3443" s="271"/>
      <c r="AM3443" s="294"/>
      <c r="AN3443" s="295" t="e">
        <f t="shared" si="931"/>
        <v>#DIV/0!</v>
      </c>
      <c r="AO3443" s="299"/>
    </row>
    <row r="3444" spans="1:41" s="221" customFormat="1" ht="15" customHeight="1" x14ac:dyDescent="0.15">
      <c r="A3444" s="247"/>
      <c r="B3444" s="248">
        <f t="shared" si="935"/>
        <v>0</v>
      </c>
      <c r="C3444" s="249">
        <f t="shared" si="935"/>
        <v>0</v>
      </c>
      <c r="D3444" s="250">
        <f>D3443+1</f>
        <v>4</v>
      </c>
      <c r="E3444" s="250"/>
      <c r="F3444" s="251"/>
      <c r="G3444" s="250"/>
      <c r="H3444" s="250"/>
      <c r="I3444" s="250"/>
      <c r="J3444" s="250"/>
      <c r="K3444" s="250"/>
      <c r="L3444" s="250"/>
      <c r="M3444" s="250"/>
      <c r="N3444" s="250"/>
      <c r="O3444" s="258">
        <f t="shared" si="930"/>
        <v>0</v>
      </c>
      <c r="P3444" s="333"/>
      <c r="Q3444" s="271"/>
      <c r="R3444" s="319"/>
      <c r="S3444" s="335"/>
      <c r="T3444" s="333"/>
      <c r="U3444" s="321"/>
      <c r="V3444" s="345"/>
      <c r="W3444" s="343"/>
      <c r="X3444" s="321"/>
      <c r="Y3444" s="319"/>
      <c r="Z3444" s="319"/>
      <c r="AA3444" s="319"/>
      <c r="AB3444" s="272"/>
      <c r="AC3444" s="272"/>
      <c r="AD3444" s="250">
        <f>AD3443</f>
        <v>0</v>
      </c>
      <c r="AE3444" s="284" t="e">
        <f>VLOOKUP(AD3444,分类参数表!$I$2:$J$10,2,FALSE)</f>
        <v>#N/A</v>
      </c>
      <c r="AF3444" s="285"/>
      <c r="AG3444" s="271"/>
      <c r="AH3444" s="271"/>
      <c r="AI3444" s="271"/>
      <c r="AJ3444" s="271"/>
      <c r="AK3444" s="271"/>
      <c r="AL3444" s="271"/>
      <c r="AM3444" s="294"/>
      <c r="AN3444" s="295" t="e">
        <f t="shared" si="931"/>
        <v>#DIV/0!</v>
      </c>
      <c r="AO3444" s="299"/>
    </row>
    <row r="3445" spans="1:41" s="221" customFormat="1" ht="15" customHeight="1" x14ac:dyDescent="0.15">
      <c r="A3445" s="247"/>
      <c r="B3445" s="248">
        <f t="shared" si="935"/>
        <v>0</v>
      </c>
      <c r="C3445" s="249">
        <f t="shared" si="935"/>
        <v>0</v>
      </c>
      <c r="D3445" s="250">
        <f>D3444+1</f>
        <v>5</v>
      </c>
      <c r="E3445" s="250"/>
      <c r="F3445" s="251"/>
      <c r="G3445" s="250"/>
      <c r="H3445" s="250"/>
      <c r="I3445" s="250"/>
      <c r="J3445" s="250"/>
      <c r="K3445" s="250"/>
      <c r="L3445" s="250"/>
      <c r="M3445" s="250"/>
      <c r="N3445" s="250"/>
      <c r="O3445" s="258">
        <f t="shared" si="930"/>
        <v>0</v>
      </c>
      <c r="P3445" s="333"/>
      <c r="Q3445" s="271"/>
      <c r="R3445" s="319"/>
      <c r="S3445" s="335"/>
      <c r="T3445" s="333"/>
      <c r="U3445" s="321"/>
      <c r="V3445" s="345"/>
      <c r="W3445" s="343"/>
      <c r="X3445" s="321"/>
      <c r="Y3445" s="319"/>
      <c r="Z3445" s="319"/>
      <c r="AA3445" s="319"/>
      <c r="AB3445" s="272"/>
      <c r="AC3445" s="272"/>
      <c r="AD3445" s="250">
        <f>AD3444</f>
        <v>0</v>
      </c>
      <c r="AE3445" s="284" t="e">
        <f>VLOOKUP(AD3445,分类参数表!$I$2:$J$10,2,FALSE)</f>
        <v>#N/A</v>
      </c>
      <c r="AF3445" s="285"/>
      <c r="AG3445" s="271"/>
      <c r="AH3445" s="271"/>
      <c r="AI3445" s="271"/>
      <c r="AJ3445" s="271"/>
      <c r="AK3445" s="271"/>
      <c r="AL3445" s="271"/>
      <c r="AM3445" s="294"/>
      <c r="AN3445" s="295" t="e">
        <f t="shared" si="931"/>
        <v>#DIV/0!</v>
      </c>
      <c r="AO3445" s="299"/>
    </row>
    <row r="3446" spans="1:41" s="218" customFormat="1" ht="15" customHeight="1" x14ac:dyDescent="0.15">
      <c r="A3446" s="229"/>
      <c r="B3446" s="230"/>
      <c r="C3446" s="231"/>
      <c r="D3446" s="232">
        <v>1</v>
      </c>
      <c r="E3446" s="233"/>
      <c r="F3446" s="233"/>
      <c r="G3446" s="232"/>
      <c r="H3446" s="234"/>
      <c r="I3446" s="234"/>
      <c r="J3446" s="232"/>
      <c r="K3446" s="233"/>
      <c r="L3446" s="232"/>
      <c r="M3446" s="232"/>
      <c r="N3446" s="232"/>
      <c r="O3446" s="255">
        <f t="shared" si="930"/>
        <v>0</v>
      </c>
      <c r="P3446" s="322">
        <f>SUM(O3446:O3450)</f>
        <v>0</v>
      </c>
      <c r="Q3446" s="264"/>
      <c r="R3446" s="330">
        <f>SUMPRODUCT(Q3446:Q3450+0)</f>
        <v>0</v>
      </c>
      <c r="S3446" s="346" t="e">
        <f>R3446/P3446</f>
        <v>#DIV/0!</v>
      </c>
      <c r="T3446" s="322" t="e">
        <f>LOOKUP(S3446,{0.4,0.45,0.5,0.55,0.6,0.65,0.7,0.75,0.8,0.85,0.9,0.95,1},{0.1,0.175,0.25,0.325,0.4,0.475,0.55,0.625,0.7,0.775,0.85,0.925,1})</f>
        <v>#DIV/0!</v>
      </c>
      <c r="U3446" s="324"/>
      <c r="V3446" s="326"/>
      <c r="W3446" s="328"/>
      <c r="X3446" s="324"/>
      <c r="Y3446" s="330">
        <f>R3446-(V3446/10)-X3446</f>
        <v>0</v>
      </c>
      <c r="Z3446" s="330" t="e">
        <f>Y3446*T3446*AE3446</f>
        <v>#DIV/0!</v>
      </c>
      <c r="AA3446" s="330" t="e">
        <f>U3446-V3446+Z3446</f>
        <v>#DIV/0!</v>
      </c>
      <c r="AB3446" s="265"/>
      <c r="AC3446" s="265"/>
      <c r="AD3446" s="276"/>
      <c r="AE3446" s="277" t="e">
        <f>VLOOKUP(AD3446,分类参数表!$I$2:$J$10,2,FALSE)</f>
        <v>#N/A</v>
      </c>
      <c r="AF3446" s="278"/>
      <c r="AG3446" s="264"/>
      <c r="AH3446" s="264"/>
      <c r="AI3446" s="264"/>
      <c r="AJ3446" s="264"/>
      <c r="AK3446" s="264"/>
      <c r="AL3446" s="264"/>
      <c r="AM3446" s="288"/>
      <c r="AN3446" s="289" t="e">
        <f t="shared" si="931"/>
        <v>#DIV/0!</v>
      </c>
      <c r="AO3446" s="296"/>
    </row>
    <row r="3447" spans="1:41" s="219" customFormat="1" ht="15" customHeight="1" x14ac:dyDescent="0.15">
      <c r="A3447" s="235"/>
      <c r="B3447" s="236">
        <f t="shared" ref="B3447:C3450" si="936">B3446</f>
        <v>0</v>
      </c>
      <c r="C3447" s="237">
        <f t="shared" si="936"/>
        <v>0</v>
      </c>
      <c r="D3447" s="238">
        <f>D3446+1</f>
        <v>2</v>
      </c>
      <c r="E3447" s="238"/>
      <c r="F3447" s="239"/>
      <c r="G3447" s="238"/>
      <c r="H3447" s="240"/>
      <c r="I3447" s="240"/>
      <c r="J3447" s="238"/>
      <c r="K3447" s="238"/>
      <c r="L3447" s="238"/>
      <c r="M3447" s="238"/>
      <c r="N3447" s="238"/>
      <c r="O3447" s="256">
        <f t="shared" si="930"/>
        <v>0</v>
      </c>
      <c r="P3447" s="323"/>
      <c r="Q3447" s="266"/>
      <c r="R3447" s="331"/>
      <c r="S3447" s="347"/>
      <c r="T3447" s="323"/>
      <c r="U3447" s="325"/>
      <c r="V3447" s="327"/>
      <c r="W3447" s="329"/>
      <c r="X3447" s="325"/>
      <c r="Y3447" s="331"/>
      <c r="Z3447" s="331"/>
      <c r="AA3447" s="331"/>
      <c r="AB3447" s="267"/>
      <c r="AC3447" s="267"/>
      <c r="AD3447" s="238">
        <f>AD3446</f>
        <v>0</v>
      </c>
      <c r="AE3447" s="279" t="e">
        <f>VLOOKUP(AD3447,分类参数表!$I$2:$J$10,2,FALSE)</f>
        <v>#N/A</v>
      </c>
      <c r="AF3447" s="280"/>
      <c r="AG3447" s="266"/>
      <c r="AH3447" s="266"/>
      <c r="AI3447" s="266"/>
      <c r="AJ3447" s="266"/>
      <c r="AK3447" s="266"/>
      <c r="AL3447" s="266"/>
      <c r="AM3447" s="290"/>
      <c r="AN3447" s="291" t="e">
        <f t="shared" si="931"/>
        <v>#DIV/0!</v>
      </c>
      <c r="AO3447" s="297"/>
    </row>
    <row r="3448" spans="1:41" s="219" customFormat="1" ht="15" customHeight="1" x14ac:dyDescent="0.15">
      <c r="A3448" s="235"/>
      <c r="B3448" s="236">
        <f t="shared" si="936"/>
        <v>0</v>
      </c>
      <c r="C3448" s="237">
        <f t="shared" si="936"/>
        <v>0</v>
      </c>
      <c r="D3448" s="238">
        <f>D3447+1</f>
        <v>3</v>
      </c>
      <c r="E3448" s="238"/>
      <c r="F3448" s="239"/>
      <c r="G3448" s="238"/>
      <c r="H3448" s="240"/>
      <c r="I3448" s="240"/>
      <c r="J3448" s="238"/>
      <c r="K3448" s="238"/>
      <c r="L3448" s="238"/>
      <c r="M3448" s="238"/>
      <c r="N3448" s="238"/>
      <c r="O3448" s="256">
        <f t="shared" si="930"/>
        <v>0</v>
      </c>
      <c r="P3448" s="323"/>
      <c r="Q3448" s="266"/>
      <c r="R3448" s="331"/>
      <c r="S3448" s="347"/>
      <c r="T3448" s="323"/>
      <c r="U3448" s="325"/>
      <c r="V3448" s="327"/>
      <c r="W3448" s="329"/>
      <c r="X3448" s="325"/>
      <c r="Y3448" s="331"/>
      <c r="Z3448" s="331"/>
      <c r="AA3448" s="331"/>
      <c r="AB3448" s="268"/>
      <c r="AC3448" s="268"/>
      <c r="AD3448" s="238">
        <f>AD3447</f>
        <v>0</v>
      </c>
      <c r="AE3448" s="279" t="e">
        <f>VLOOKUP(AD3448,分类参数表!$I$2:$J$10,2,FALSE)</f>
        <v>#N/A</v>
      </c>
      <c r="AF3448" s="280"/>
      <c r="AG3448" s="266"/>
      <c r="AH3448" s="266"/>
      <c r="AI3448" s="266"/>
      <c r="AJ3448" s="266"/>
      <c r="AK3448" s="266"/>
      <c r="AL3448" s="266"/>
      <c r="AM3448" s="290"/>
      <c r="AN3448" s="291" t="e">
        <f t="shared" si="931"/>
        <v>#DIV/0!</v>
      </c>
      <c r="AO3448" s="297"/>
    </row>
    <row r="3449" spans="1:41" s="219" customFormat="1" ht="15" customHeight="1" x14ac:dyDescent="0.15">
      <c r="A3449" s="235"/>
      <c r="B3449" s="236">
        <f t="shared" si="936"/>
        <v>0</v>
      </c>
      <c r="C3449" s="237">
        <f t="shared" si="936"/>
        <v>0</v>
      </c>
      <c r="D3449" s="238">
        <f>D3448+1</f>
        <v>4</v>
      </c>
      <c r="E3449" s="238"/>
      <c r="F3449" s="239"/>
      <c r="G3449" s="238"/>
      <c r="H3449" s="238"/>
      <c r="I3449" s="238"/>
      <c r="J3449" s="238"/>
      <c r="K3449" s="238"/>
      <c r="L3449" s="238"/>
      <c r="M3449" s="238"/>
      <c r="N3449" s="238"/>
      <c r="O3449" s="256">
        <f t="shared" si="930"/>
        <v>0</v>
      </c>
      <c r="P3449" s="323"/>
      <c r="Q3449" s="266"/>
      <c r="R3449" s="331"/>
      <c r="S3449" s="347"/>
      <c r="T3449" s="323"/>
      <c r="U3449" s="325"/>
      <c r="V3449" s="327"/>
      <c r="W3449" s="329"/>
      <c r="X3449" s="325"/>
      <c r="Y3449" s="331"/>
      <c r="Z3449" s="331"/>
      <c r="AA3449" s="331"/>
      <c r="AB3449" s="267"/>
      <c r="AC3449" s="267"/>
      <c r="AD3449" s="238">
        <f>AD3448</f>
        <v>0</v>
      </c>
      <c r="AE3449" s="279" t="e">
        <f>VLOOKUP(AD3449,分类参数表!$I$2:$J$10,2,FALSE)</f>
        <v>#N/A</v>
      </c>
      <c r="AF3449" s="280"/>
      <c r="AG3449" s="266"/>
      <c r="AH3449" s="266"/>
      <c r="AI3449" s="266"/>
      <c r="AJ3449" s="266"/>
      <c r="AK3449" s="266"/>
      <c r="AL3449" s="266"/>
      <c r="AM3449" s="290"/>
      <c r="AN3449" s="291" t="e">
        <f t="shared" si="931"/>
        <v>#DIV/0!</v>
      </c>
      <c r="AO3449" s="297"/>
    </row>
    <row r="3450" spans="1:41" s="219" customFormat="1" ht="15" customHeight="1" x14ac:dyDescent="0.15">
      <c r="A3450" s="235"/>
      <c r="B3450" s="236">
        <f t="shared" si="936"/>
        <v>0</v>
      </c>
      <c r="C3450" s="237">
        <f t="shared" si="936"/>
        <v>0</v>
      </c>
      <c r="D3450" s="238">
        <f>D3449+1</f>
        <v>5</v>
      </c>
      <c r="E3450" s="238"/>
      <c r="F3450" s="239"/>
      <c r="G3450" s="238"/>
      <c r="H3450" s="238"/>
      <c r="I3450" s="238"/>
      <c r="J3450" s="238"/>
      <c r="K3450" s="238"/>
      <c r="L3450" s="238"/>
      <c r="M3450" s="238"/>
      <c r="N3450" s="238"/>
      <c r="O3450" s="256">
        <f t="shared" si="930"/>
        <v>0</v>
      </c>
      <c r="P3450" s="323"/>
      <c r="Q3450" s="266"/>
      <c r="R3450" s="331"/>
      <c r="S3450" s="347"/>
      <c r="T3450" s="323"/>
      <c r="U3450" s="325"/>
      <c r="V3450" s="327"/>
      <c r="W3450" s="329"/>
      <c r="X3450" s="325"/>
      <c r="Y3450" s="331"/>
      <c r="Z3450" s="331"/>
      <c r="AA3450" s="331"/>
      <c r="AB3450" s="267"/>
      <c r="AC3450" s="267"/>
      <c r="AD3450" s="238">
        <f>AD3449</f>
        <v>0</v>
      </c>
      <c r="AE3450" s="279" t="e">
        <f>VLOOKUP(AD3450,分类参数表!$I$2:$J$10,2,FALSE)</f>
        <v>#N/A</v>
      </c>
      <c r="AF3450" s="280"/>
      <c r="AG3450" s="266"/>
      <c r="AH3450" s="266"/>
      <c r="AI3450" s="266"/>
      <c r="AJ3450" s="266"/>
      <c r="AK3450" s="266"/>
      <c r="AL3450" s="266"/>
      <c r="AM3450" s="290"/>
      <c r="AN3450" s="291" t="e">
        <f t="shared" si="931"/>
        <v>#DIV/0!</v>
      </c>
      <c r="AO3450" s="297"/>
    </row>
    <row r="3451" spans="1:41" x14ac:dyDescent="0.15">
      <c r="A3451" s="253"/>
      <c r="B3451" s="38"/>
      <c r="C3451" s="37"/>
      <c r="D3451" s="38"/>
      <c r="E3451" s="38"/>
      <c r="F3451" s="38"/>
      <c r="G3451" s="38"/>
      <c r="H3451" s="38"/>
      <c r="I3451" s="38"/>
      <c r="J3451" s="38"/>
      <c r="K3451" s="38"/>
      <c r="L3451" s="38"/>
      <c r="M3451" s="38"/>
      <c r="N3451" s="38"/>
      <c r="O3451" s="38"/>
      <c r="P3451" s="38"/>
      <c r="Q3451" s="67"/>
      <c r="R3451" s="38"/>
      <c r="S3451" s="38"/>
      <c r="T3451" s="38"/>
      <c r="U3451" s="38"/>
      <c r="V3451" s="68"/>
      <c r="W3451" s="67"/>
      <c r="X3451" s="38"/>
      <c r="Y3451" s="68"/>
      <c r="Z3451" s="68"/>
      <c r="AA3451" s="68"/>
      <c r="AB3451" s="68"/>
      <c r="AC3451" s="68"/>
      <c r="AD3451" s="38"/>
      <c r="AE3451" s="286"/>
      <c r="AF3451" s="38"/>
      <c r="AG3451" s="38"/>
      <c r="AH3451" s="38"/>
      <c r="AI3451" s="38"/>
      <c r="AJ3451" s="38"/>
      <c r="AK3451" s="38"/>
      <c r="AL3451" s="38"/>
      <c r="AM3451" s="68"/>
      <c r="AN3451" s="90"/>
      <c r="AO3451" s="98"/>
    </row>
    <row r="3452" spans="1:41" s="218" customFormat="1" ht="15" customHeight="1" x14ac:dyDescent="0.15">
      <c r="A3452" s="229"/>
      <c r="B3452" s="230"/>
      <c r="C3452" s="231"/>
      <c r="D3452" s="232">
        <v>1</v>
      </c>
      <c r="E3452" s="233"/>
      <c r="F3452" s="233"/>
      <c r="G3452" s="232"/>
      <c r="H3452" s="234"/>
      <c r="I3452" s="234"/>
      <c r="J3452" s="232"/>
      <c r="K3452" s="233"/>
      <c r="L3452" s="232"/>
      <c r="M3452" s="232"/>
      <c r="N3452" s="232"/>
      <c r="O3452" s="255">
        <f t="shared" ref="O3452:O3476" si="937">N3452*M3452</f>
        <v>0</v>
      </c>
      <c r="P3452" s="322">
        <f>SUM(O3452:O3456)</f>
        <v>0</v>
      </c>
      <c r="Q3452" s="264"/>
      <c r="R3452" s="330">
        <f>SUMPRODUCT(Q3452:Q3456+0)</f>
        <v>0</v>
      </c>
      <c r="S3452" s="346" t="e">
        <f>R3452/P3452</f>
        <v>#DIV/0!</v>
      </c>
      <c r="T3452" s="322" t="e">
        <f>LOOKUP(S3452,{0.4,0.45,0.5,0.55,0.6,0.65,0.7,0.75,0.8,0.85,0.9,0.95,1},{0.1,0.175,0.25,0.325,0.4,0.475,0.55,0.625,0.7,0.775,0.85,0.925,1})</f>
        <v>#DIV/0!</v>
      </c>
      <c r="U3452" s="324"/>
      <c r="V3452" s="326"/>
      <c r="W3452" s="328"/>
      <c r="X3452" s="324"/>
      <c r="Y3452" s="330">
        <f>R3452-(V3452/10)-X3452</f>
        <v>0</v>
      </c>
      <c r="Z3452" s="330" t="e">
        <f>Y3452*T3452*AE3452</f>
        <v>#DIV/0!</v>
      </c>
      <c r="AA3452" s="330" t="e">
        <f>U3452-V3452+Z3452</f>
        <v>#DIV/0!</v>
      </c>
      <c r="AB3452" s="265"/>
      <c r="AC3452" s="265"/>
      <c r="AD3452" s="276"/>
      <c r="AE3452" s="277" t="e">
        <f>VLOOKUP(AD3452,分类参数表!$I$2:$J$10,2,FALSE)</f>
        <v>#N/A</v>
      </c>
      <c r="AF3452" s="278"/>
      <c r="AG3452" s="264"/>
      <c r="AH3452" s="264"/>
      <c r="AI3452" s="264"/>
      <c r="AJ3452" s="264"/>
      <c r="AK3452" s="264"/>
      <c r="AL3452" s="264"/>
      <c r="AM3452" s="288"/>
      <c r="AN3452" s="289" t="e">
        <f t="shared" ref="AN3452:AN3476" si="938">(Q3452-AM3452)/M3452/N3452</f>
        <v>#DIV/0!</v>
      </c>
      <c r="AO3452" s="296"/>
    </row>
    <row r="3453" spans="1:41" s="219" customFormat="1" ht="15" customHeight="1" x14ac:dyDescent="0.15">
      <c r="A3453" s="235"/>
      <c r="B3453" s="236">
        <f t="shared" ref="B3453:C3456" si="939">B3452</f>
        <v>0</v>
      </c>
      <c r="C3453" s="237">
        <f t="shared" si="939"/>
        <v>0</v>
      </c>
      <c r="D3453" s="238">
        <f>D3452+1</f>
        <v>2</v>
      </c>
      <c r="E3453" s="238"/>
      <c r="F3453" s="239"/>
      <c r="G3453" s="238"/>
      <c r="H3453" s="240"/>
      <c r="I3453" s="240"/>
      <c r="J3453" s="238"/>
      <c r="K3453" s="238"/>
      <c r="L3453" s="238"/>
      <c r="M3453" s="238"/>
      <c r="N3453" s="238"/>
      <c r="O3453" s="256">
        <f t="shared" si="937"/>
        <v>0</v>
      </c>
      <c r="P3453" s="323"/>
      <c r="Q3453" s="266"/>
      <c r="R3453" s="331"/>
      <c r="S3453" s="347"/>
      <c r="T3453" s="323"/>
      <c r="U3453" s="325"/>
      <c r="V3453" s="327"/>
      <c r="W3453" s="329"/>
      <c r="X3453" s="325"/>
      <c r="Y3453" s="331"/>
      <c r="Z3453" s="331"/>
      <c r="AA3453" s="331"/>
      <c r="AB3453" s="267"/>
      <c r="AC3453" s="267"/>
      <c r="AD3453" s="238">
        <f>AD3452</f>
        <v>0</v>
      </c>
      <c r="AE3453" s="279" t="e">
        <f>VLOOKUP(AD3453,分类参数表!$I$2:$J$10,2,FALSE)</f>
        <v>#N/A</v>
      </c>
      <c r="AF3453" s="280"/>
      <c r="AG3453" s="266"/>
      <c r="AH3453" s="266"/>
      <c r="AI3453" s="266"/>
      <c r="AJ3453" s="266"/>
      <c r="AK3453" s="266"/>
      <c r="AL3453" s="266"/>
      <c r="AM3453" s="290"/>
      <c r="AN3453" s="291" t="e">
        <f t="shared" si="938"/>
        <v>#DIV/0!</v>
      </c>
      <c r="AO3453" s="297"/>
    </row>
    <row r="3454" spans="1:41" s="219" customFormat="1" ht="15" customHeight="1" x14ac:dyDescent="0.15">
      <c r="A3454" s="235"/>
      <c r="B3454" s="236">
        <f t="shared" si="939"/>
        <v>0</v>
      </c>
      <c r="C3454" s="237">
        <f t="shared" si="939"/>
        <v>0</v>
      </c>
      <c r="D3454" s="238">
        <f>D3453+1</f>
        <v>3</v>
      </c>
      <c r="E3454" s="238"/>
      <c r="F3454" s="239"/>
      <c r="G3454" s="238"/>
      <c r="H3454" s="240"/>
      <c r="I3454" s="240"/>
      <c r="J3454" s="238"/>
      <c r="K3454" s="238"/>
      <c r="L3454" s="238"/>
      <c r="M3454" s="238"/>
      <c r="N3454" s="238"/>
      <c r="O3454" s="256">
        <f t="shared" si="937"/>
        <v>0</v>
      </c>
      <c r="P3454" s="323"/>
      <c r="Q3454" s="266"/>
      <c r="R3454" s="331"/>
      <c r="S3454" s="347"/>
      <c r="T3454" s="323"/>
      <c r="U3454" s="325"/>
      <c r="V3454" s="327"/>
      <c r="W3454" s="329"/>
      <c r="X3454" s="325"/>
      <c r="Y3454" s="331"/>
      <c r="Z3454" s="331"/>
      <c r="AA3454" s="331"/>
      <c r="AB3454" s="268"/>
      <c r="AC3454" s="268"/>
      <c r="AD3454" s="238">
        <f>AD3453</f>
        <v>0</v>
      </c>
      <c r="AE3454" s="279" t="e">
        <f>VLOOKUP(AD3454,分类参数表!$I$2:$J$10,2,FALSE)</f>
        <v>#N/A</v>
      </c>
      <c r="AF3454" s="280"/>
      <c r="AG3454" s="266"/>
      <c r="AH3454" s="266"/>
      <c r="AI3454" s="266"/>
      <c r="AJ3454" s="266"/>
      <c r="AK3454" s="266"/>
      <c r="AL3454" s="266"/>
      <c r="AM3454" s="290"/>
      <c r="AN3454" s="291" t="e">
        <f t="shared" si="938"/>
        <v>#DIV/0!</v>
      </c>
      <c r="AO3454" s="297"/>
    </row>
    <row r="3455" spans="1:41" s="219" customFormat="1" ht="15" customHeight="1" x14ac:dyDescent="0.15">
      <c r="A3455" s="235"/>
      <c r="B3455" s="236">
        <f t="shared" si="939"/>
        <v>0</v>
      </c>
      <c r="C3455" s="237">
        <f t="shared" si="939"/>
        <v>0</v>
      </c>
      <c r="D3455" s="238">
        <f>D3454+1</f>
        <v>4</v>
      </c>
      <c r="E3455" s="238"/>
      <c r="F3455" s="239"/>
      <c r="G3455" s="238"/>
      <c r="H3455" s="238"/>
      <c r="I3455" s="238"/>
      <c r="J3455" s="238"/>
      <c r="K3455" s="238"/>
      <c r="L3455" s="238"/>
      <c r="M3455" s="238"/>
      <c r="N3455" s="238"/>
      <c r="O3455" s="256">
        <f t="shared" si="937"/>
        <v>0</v>
      </c>
      <c r="P3455" s="323"/>
      <c r="Q3455" s="266"/>
      <c r="R3455" s="331"/>
      <c r="S3455" s="347"/>
      <c r="T3455" s="323"/>
      <c r="U3455" s="325"/>
      <c r="V3455" s="327"/>
      <c r="W3455" s="329"/>
      <c r="X3455" s="325"/>
      <c r="Y3455" s="331"/>
      <c r="Z3455" s="331"/>
      <c r="AA3455" s="331"/>
      <c r="AB3455" s="267"/>
      <c r="AC3455" s="267"/>
      <c r="AD3455" s="238">
        <f>AD3454</f>
        <v>0</v>
      </c>
      <c r="AE3455" s="279" t="e">
        <f>VLOOKUP(AD3455,分类参数表!$I$2:$J$10,2,FALSE)</f>
        <v>#N/A</v>
      </c>
      <c r="AF3455" s="280"/>
      <c r="AG3455" s="266"/>
      <c r="AH3455" s="266"/>
      <c r="AI3455" s="266"/>
      <c r="AJ3455" s="266"/>
      <c r="AK3455" s="266"/>
      <c r="AL3455" s="266"/>
      <c r="AM3455" s="290"/>
      <c r="AN3455" s="291" t="e">
        <f t="shared" si="938"/>
        <v>#DIV/0!</v>
      </c>
      <c r="AO3455" s="297"/>
    </row>
    <row r="3456" spans="1:41" s="219" customFormat="1" ht="15" customHeight="1" x14ac:dyDescent="0.15">
      <c r="A3456" s="235"/>
      <c r="B3456" s="236">
        <f t="shared" si="939"/>
        <v>0</v>
      </c>
      <c r="C3456" s="237">
        <f t="shared" si="939"/>
        <v>0</v>
      </c>
      <c r="D3456" s="238">
        <f>D3455+1</f>
        <v>5</v>
      </c>
      <c r="E3456" s="238"/>
      <c r="F3456" s="239"/>
      <c r="G3456" s="238"/>
      <c r="H3456" s="238"/>
      <c r="I3456" s="238"/>
      <c r="J3456" s="238"/>
      <c r="K3456" s="238"/>
      <c r="L3456" s="238"/>
      <c r="M3456" s="238"/>
      <c r="N3456" s="238"/>
      <c r="O3456" s="256">
        <f t="shared" si="937"/>
        <v>0</v>
      </c>
      <c r="P3456" s="323"/>
      <c r="Q3456" s="266"/>
      <c r="R3456" s="331"/>
      <c r="S3456" s="347"/>
      <c r="T3456" s="323"/>
      <c r="U3456" s="325"/>
      <c r="V3456" s="327"/>
      <c r="W3456" s="329"/>
      <c r="X3456" s="325"/>
      <c r="Y3456" s="331"/>
      <c r="Z3456" s="331"/>
      <c r="AA3456" s="331"/>
      <c r="AB3456" s="267"/>
      <c r="AC3456" s="267"/>
      <c r="AD3456" s="238">
        <f>AD3455</f>
        <v>0</v>
      </c>
      <c r="AE3456" s="279" t="e">
        <f>VLOOKUP(AD3456,分类参数表!$I$2:$J$10,2,FALSE)</f>
        <v>#N/A</v>
      </c>
      <c r="AF3456" s="280"/>
      <c r="AG3456" s="266"/>
      <c r="AH3456" s="266"/>
      <c r="AI3456" s="266"/>
      <c r="AJ3456" s="266"/>
      <c r="AK3456" s="266"/>
      <c r="AL3456" s="266"/>
      <c r="AM3456" s="290"/>
      <c r="AN3456" s="291" t="e">
        <f t="shared" si="938"/>
        <v>#DIV/0!</v>
      </c>
      <c r="AO3456" s="297"/>
    </row>
    <row r="3457" spans="1:41" s="220" customFormat="1" ht="15" customHeight="1" x14ac:dyDescent="0.15">
      <c r="A3457" s="241"/>
      <c r="B3457" s="242"/>
      <c r="C3457" s="243"/>
      <c r="D3457" s="244">
        <v>1</v>
      </c>
      <c r="E3457" s="245"/>
      <c r="F3457" s="245"/>
      <c r="G3457" s="244"/>
      <c r="H3457" s="246"/>
      <c r="I3457" s="246"/>
      <c r="J3457" s="244"/>
      <c r="K3457" s="245"/>
      <c r="L3457" s="244"/>
      <c r="M3457" s="244"/>
      <c r="N3457" s="244"/>
      <c r="O3457" s="257">
        <f t="shared" si="937"/>
        <v>0</v>
      </c>
      <c r="P3457" s="332">
        <f>SUM(O3457:O3461)</f>
        <v>0</v>
      </c>
      <c r="Q3457" s="269"/>
      <c r="R3457" s="318">
        <f>SUMPRODUCT(Q3457:Q3461+0)</f>
        <v>0</v>
      </c>
      <c r="S3457" s="334" t="e">
        <f>R3457/P3457</f>
        <v>#DIV/0!</v>
      </c>
      <c r="T3457" s="332" t="e">
        <f>LOOKUP(S3457,{0.4,0.45,0.5,0.55,0.6,0.65,0.7,0.75,0.8,0.85,0.9,0.95,1},{0.1,0.175,0.25,0.325,0.4,0.475,0.55,0.625,0.7,0.775,0.85,0.925,1})</f>
        <v>#DIV/0!</v>
      </c>
      <c r="U3457" s="320"/>
      <c r="V3457" s="344"/>
      <c r="W3457" s="342"/>
      <c r="X3457" s="320"/>
      <c r="Y3457" s="318">
        <f>R3457-(V3457/10)-X3457</f>
        <v>0</v>
      </c>
      <c r="Z3457" s="318" t="e">
        <f>Y3457*T3457*AE3457</f>
        <v>#DIV/0!</v>
      </c>
      <c r="AA3457" s="318" t="e">
        <f>U3457-V3457+Z3457</f>
        <v>#DIV/0!</v>
      </c>
      <c r="AB3457" s="270"/>
      <c r="AC3457" s="270"/>
      <c r="AD3457" s="281"/>
      <c r="AE3457" s="282" t="e">
        <f>VLOOKUP(AD3457,分类参数表!$I$2:$J$10,2,FALSE)</f>
        <v>#N/A</v>
      </c>
      <c r="AF3457" s="283"/>
      <c r="AG3457" s="269"/>
      <c r="AH3457" s="269"/>
      <c r="AI3457" s="269"/>
      <c r="AJ3457" s="269"/>
      <c r="AK3457" s="269"/>
      <c r="AL3457" s="269"/>
      <c r="AM3457" s="292"/>
      <c r="AN3457" s="293" t="e">
        <f t="shared" si="938"/>
        <v>#DIV/0!</v>
      </c>
      <c r="AO3457" s="298"/>
    </row>
    <row r="3458" spans="1:41" s="221" customFormat="1" ht="15" customHeight="1" x14ac:dyDescent="0.15">
      <c r="A3458" s="247"/>
      <c r="B3458" s="248">
        <f t="shared" ref="B3458:C3461" si="940">B3457</f>
        <v>0</v>
      </c>
      <c r="C3458" s="249">
        <f t="shared" si="940"/>
        <v>0</v>
      </c>
      <c r="D3458" s="250">
        <f>D3457+1</f>
        <v>2</v>
      </c>
      <c r="E3458" s="250"/>
      <c r="F3458" s="251"/>
      <c r="G3458" s="250"/>
      <c r="H3458" s="252"/>
      <c r="I3458" s="252"/>
      <c r="J3458" s="250"/>
      <c r="K3458" s="250"/>
      <c r="L3458" s="250"/>
      <c r="M3458" s="250"/>
      <c r="N3458" s="250"/>
      <c r="O3458" s="258">
        <f t="shared" si="937"/>
        <v>0</v>
      </c>
      <c r="P3458" s="333"/>
      <c r="Q3458" s="271"/>
      <c r="R3458" s="319"/>
      <c r="S3458" s="335"/>
      <c r="T3458" s="333"/>
      <c r="U3458" s="321"/>
      <c r="V3458" s="345"/>
      <c r="W3458" s="343"/>
      <c r="X3458" s="321"/>
      <c r="Y3458" s="319"/>
      <c r="Z3458" s="319"/>
      <c r="AA3458" s="319"/>
      <c r="AB3458" s="272"/>
      <c r="AC3458" s="272"/>
      <c r="AD3458" s="250">
        <f>AD3457</f>
        <v>0</v>
      </c>
      <c r="AE3458" s="284" t="e">
        <f>VLOOKUP(AD3458,分类参数表!$I$2:$J$10,2,FALSE)</f>
        <v>#N/A</v>
      </c>
      <c r="AF3458" s="285"/>
      <c r="AG3458" s="271"/>
      <c r="AH3458" s="271"/>
      <c r="AI3458" s="271"/>
      <c r="AJ3458" s="271"/>
      <c r="AK3458" s="271"/>
      <c r="AL3458" s="271"/>
      <c r="AM3458" s="294"/>
      <c r="AN3458" s="295" t="e">
        <f t="shared" si="938"/>
        <v>#DIV/0!</v>
      </c>
      <c r="AO3458" s="299"/>
    </row>
    <row r="3459" spans="1:41" s="221" customFormat="1" ht="15" customHeight="1" x14ac:dyDescent="0.15">
      <c r="A3459" s="247"/>
      <c r="B3459" s="248">
        <f t="shared" si="940"/>
        <v>0</v>
      </c>
      <c r="C3459" s="249">
        <f t="shared" si="940"/>
        <v>0</v>
      </c>
      <c r="D3459" s="250">
        <f>D3458+1</f>
        <v>3</v>
      </c>
      <c r="E3459" s="250"/>
      <c r="F3459" s="251"/>
      <c r="G3459" s="250"/>
      <c r="H3459" s="252"/>
      <c r="I3459" s="252"/>
      <c r="J3459" s="250"/>
      <c r="K3459" s="250"/>
      <c r="L3459" s="250"/>
      <c r="M3459" s="250"/>
      <c r="N3459" s="250"/>
      <c r="O3459" s="258">
        <f t="shared" si="937"/>
        <v>0</v>
      </c>
      <c r="P3459" s="333"/>
      <c r="Q3459" s="271"/>
      <c r="R3459" s="319"/>
      <c r="S3459" s="335"/>
      <c r="T3459" s="333"/>
      <c r="U3459" s="321"/>
      <c r="V3459" s="345"/>
      <c r="W3459" s="343"/>
      <c r="X3459" s="321"/>
      <c r="Y3459" s="319"/>
      <c r="Z3459" s="319"/>
      <c r="AA3459" s="319"/>
      <c r="AB3459" s="273"/>
      <c r="AC3459" s="273"/>
      <c r="AD3459" s="250">
        <f>AD3458</f>
        <v>0</v>
      </c>
      <c r="AE3459" s="284" t="e">
        <f>VLOOKUP(AD3459,分类参数表!$I$2:$J$10,2,FALSE)</f>
        <v>#N/A</v>
      </c>
      <c r="AF3459" s="285"/>
      <c r="AG3459" s="271"/>
      <c r="AH3459" s="271"/>
      <c r="AI3459" s="271"/>
      <c r="AJ3459" s="271"/>
      <c r="AK3459" s="271"/>
      <c r="AL3459" s="271"/>
      <c r="AM3459" s="294"/>
      <c r="AN3459" s="295" t="e">
        <f t="shared" si="938"/>
        <v>#DIV/0!</v>
      </c>
      <c r="AO3459" s="299"/>
    </row>
    <row r="3460" spans="1:41" s="221" customFormat="1" ht="15" customHeight="1" x14ac:dyDescent="0.15">
      <c r="A3460" s="247"/>
      <c r="B3460" s="248">
        <f t="shared" si="940"/>
        <v>0</v>
      </c>
      <c r="C3460" s="249">
        <f t="shared" si="940"/>
        <v>0</v>
      </c>
      <c r="D3460" s="250">
        <f>D3459+1</f>
        <v>4</v>
      </c>
      <c r="E3460" s="250"/>
      <c r="F3460" s="251"/>
      <c r="G3460" s="250"/>
      <c r="H3460" s="250"/>
      <c r="I3460" s="250"/>
      <c r="J3460" s="250"/>
      <c r="K3460" s="250"/>
      <c r="L3460" s="250"/>
      <c r="M3460" s="250"/>
      <c r="N3460" s="250"/>
      <c r="O3460" s="258">
        <f t="shared" si="937"/>
        <v>0</v>
      </c>
      <c r="P3460" s="333"/>
      <c r="Q3460" s="271"/>
      <c r="R3460" s="319"/>
      <c r="S3460" s="335"/>
      <c r="T3460" s="333"/>
      <c r="U3460" s="321"/>
      <c r="V3460" s="345"/>
      <c r="W3460" s="343"/>
      <c r="X3460" s="321"/>
      <c r="Y3460" s="319"/>
      <c r="Z3460" s="319"/>
      <c r="AA3460" s="319"/>
      <c r="AB3460" s="272"/>
      <c r="AC3460" s="272"/>
      <c r="AD3460" s="250">
        <f>AD3459</f>
        <v>0</v>
      </c>
      <c r="AE3460" s="284" t="e">
        <f>VLOOKUP(AD3460,分类参数表!$I$2:$J$10,2,FALSE)</f>
        <v>#N/A</v>
      </c>
      <c r="AF3460" s="285"/>
      <c r="AG3460" s="271"/>
      <c r="AH3460" s="271"/>
      <c r="AI3460" s="271"/>
      <c r="AJ3460" s="271"/>
      <c r="AK3460" s="271"/>
      <c r="AL3460" s="271"/>
      <c r="AM3460" s="294"/>
      <c r="AN3460" s="295" t="e">
        <f t="shared" si="938"/>
        <v>#DIV/0!</v>
      </c>
      <c r="AO3460" s="299"/>
    </row>
    <row r="3461" spans="1:41" s="221" customFormat="1" ht="15" customHeight="1" x14ac:dyDescent="0.15">
      <c r="A3461" s="247"/>
      <c r="B3461" s="248">
        <f t="shared" si="940"/>
        <v>0</v>
      </c>
      <c r="C3461" s="249">
        <f t="shared" si="940"/>
        <v>0</v>
      </c>
      <c r="D3461" s="250">
        <f>D3460+1</f>
        <v>5</v>
      </c>
      <c r="E3461" s="250"/>
      <c r="F3461" s="251"/>
      <c r="G3461" s="250"/>
      <c r="H3461" s="250"/>
      <c r="I3461" s="250"/>
      <c r="J3461" s="250"/>
      <c r="K3461" s="250"/>
      <c r="L3461" s="250"/>
      <c r="M3461" s="250"/>
      <c r="N3461" s="250"/>
      <c r="O3461" s="258">
        <f t="shared" si="937"/>
        <v>0</v>
      </c>
      <c r="P3461" s="333"/>
      <c r="Q3461" s="271"/>
      <c r="R3461" s="319"/>
      <c r="S3461" s="335"/>
      <c r="T3461" s="333"/>
      <c r="U3461" s="321"/>
      <c r="V3461" s="345"/>
      <c r="W3461" s="343"/>
      <c r="X3461" s="321"/>
      <c r="Y3461" s="319"/>
      <c r="Z3461" s="319"/>
      <c r="AA3461" s="319"/>
      <c r="AB3461" s="272"/>
      <c r="AC3461" s="272"/>
      <c r="AD3461" s="250">
        <f>AD3460</f>
        <v>0</v>
      </c>
      <c r="AE3461" s="284" t="e">
        <f>VLOOKUP(AD3461,分类参数表!$I$2:$J$10,2,FALSE)</f>
        <v>#N/A</v>
      </c>
      <c r="AF3461" s="285"/>
      <c r="AG3461" s="271"/>
      <c r="AH3461" s="271"/>
      <c r="AI3461" s="271"/>
      <c r="AJ3461" s="271"/>
      <c r="AK3461" s="271"/>
      <c r="AL3461" s="271"/>
      <c r="AM3461" s="294"/>
      <c r="AN3461" s="295" t="e">
        <f t="shared" si="938"/>
        <v>#DIV/0!</v>
      </c>
      <c r="AO3461" s="299"/>
    </row>
    <row r="3462" spans="1:41" s="218" customFormat="1" ht="15" customHeight="1" x14ac:dyDescent="0.15">
      <c r="A3462" s="229"/>
      <c r="B3462" s="230"/>
      <c r="C3462" s="231"/>
      <c r="D3462" s="232">
        <v>1</v>
      </c>
      <c r="E3462" s="233"/>
      <c r="F3462" s="233"/>
      <c r="G3462" s="232"/>
      <c r="H3462" s="234"/>
      <c r="I3462" s="234"/>
      <c r="J3462" s="232"/>
      <c r="K3462" s="233"/>
      <c r="L3462" s="232"/>
      <c r="M3462" s="232"/>
      <c r="N3462" s="232"/>
      <c r="O3462" s="255">
        <f t="shared" si="937"/>
        <v>0</v>
      </c>
      <c r="P3462" s="322">
        <f>SUM(O3462:O3466)</f>
        <v>0</v>
      </c>
      <c r="Q3462" s="264"/>
      <c r="R3462" s="330">
        <f>SUMPRODUCT(Q3462:Q3466+0)</f>
        <v>0</v>
      </c>
      <c r="S3462" s="346" t="e">
        <f>R3462/P3462</f>
        <v>#DIV/0!</v>
      </c>
      <c r="T3462" s="322" t="e">
        <f>LOOKUP(S3462,{0.4,0.45,0.5,0.55,0.6,0.65,0.7,0.75,0.8,0.85,0.9,0.95,1},{0.1,0.175,0.25,0.325,0.4,0.475,0.55,0.625,0.7,0.775,0.85,0.925,1})</f>
        <v>#DIV/0!</v>
      </c>
      <c r="U3462" s="324"/>
      <c r="V3462" s="326"/>
      <c r="W3462" s="328"/>
      <c r="X3462" s="324"/>
      <c r="Y3462" s="330">
        <f>R3462-(V3462/10)-X3462</f>
        <v>0</v>
      </c>
      <c r="Z3462" s="330" t="e">
        <f>Y3462*T3462*AE3462</f>
        <v>#DIV/0!</v>
      </c>
      <c r="AA3462" s="330" t="e">
        <f>U3462-V3462+Z3462</f>
        <v>#DIV/0!</v>
      </c>
      <c r="AB3462" s="265"/>
      <c r="AC3462" s="265"/>
      <c r="AD3462" s="276"/>
      <c r="AE3462" s="277" t="e">
        <f>VLOOKUP(AD3462,分类参数表!$I$2:$J$10,2,FALSE)</f>
        <v>#N/A</v>
      </c>
      <c r="AF3462" s="278"/>
      <c r="AG3462" s="264"/>
      <c r="AH3462" s="264"/>
      <c r="AI3462" s="264"/>
      <c r="AJ3462" s="264"/>
      <c r="AK3462" s="264"/>
      <c r="AL3462" s="264"/>
      <c r="AM3462" s="288"/>
      <c r="AN3462" s="289" t="e">
        <f t="shared" si="938"/>
        <v>#DIV/0!</v>
      </c>
      <c r="AO3462" s="296"/>
    </row>
    <row r="3463" spans="1:41" s="219" customFormat="1" ht="15" customHeight="1" x14ac:dyDescent="0.15">
      <c r="A3463" s="235"/>
      <c r="B3463" s="236">
        <f t="shared" ref="B3463:C3466" si="941">B3462</f>
        <v>0</v>
      </c>
      <c r="C3463" s="237">
        <f t="shared" si="941"/>
        <v>0</v>
      </c>
      <c r="D3463" s="238">
        <f>D3462+1</f>
        <v>2</v>
      </c>
      <c r="E3463" s="238"/>
      <c r="F3463" s="239"/>
      <c r="G3463" s="238"/>
      <c r="H3463" s="240"/>
      <c r="I3463" s="240"/>
      <c r="J3463" s="238"/>
      <c r="K3463" s="238"/>
      <c r="L3463" s="238"/>
      <c r="M3463" s="238"/>
      <c r="N3463" s="238"/>
      <c r="O3463" s="256">
        <f t="shared" si="937"/>
        <v>0</v>
      </c>
      <c r="P3463" s="323"/>
      <c r="Q3463" s="266"/>
      <c r="R3463" s="331"/>
      <c r="S3463" s="347"/>
      <c r="T3463" s="323"/>
      <c r="U3463" s="325"/>
      <c r="V3463" s="327"/>
      <c r="W3463" s="329"/>
      <c r="X3463" s="325"/>
      <c r="Y3463" s="331"/>
      <c r="Z3463" s="331"/>
      <c r="AA3463" s="331"/>
      <c r="AB3463" s="267"/>
      <c r="AC3463" s="267"/>
      <c r="AD3463" s="238">
        <f>AD3462</f>
        <v>0</v>
      </c>
      <c r="AE3463" s="279" t="e">
        <f>VLOOKUP(AD3463,分类参数表!$I$2:$J$10,2,FALSE)</f>
        <v>#N/A</v>
      </c>
      <c r="AF3463" s="280"/>
      <c r="AG3463" s="266"/>
      <c r="AH3463" s="266"/>
      <c r="AI3463" s="266"/>
      <c r="AJ3463" s="266"/>
      <c r="AK3463" s="266"/>
      <c r="AL3463" s="266"/>
      <c r="AM3463" s="290"/>
      <c r="AN3463" s="291" t="e">
        <f t="shared" si="938"/>
        <v>#DIV/0!</v>
      </c>
      <c r="AO3463" s="297"/>
    </row>
    <row r="3464" spans="1:41" s="219" customFormat="1" ht="15" customHeight="1" x14ac:dyDescent="0.15">
      <c r="A3464" s="235"/>
      <c r="B3464" s="236">
        <f t="shared" si="941"/>
        <v>0</v>
      </c>
      <c r="C3464" s="237">
        <f t="shared" si="941"/>
        <v>0</v>
      </c>
      <c r="D3464" s="238">
        <f>D3463+1</f>
        <v>3</v>
      </c>
      <c r="E3464" s="238"/>
      <c r="F3464" s="239"/>
      <c r="G3464" s="238"/>
      <c r="H3464" s="240"/>
      <c r="I3464" s="240"/>
      <c r="J3464" s="238"/>
      <c r="K3464" s="238"/>
      <c r="L3464" s="238"/>
      <c r="M3464" s="238"/>
      <c r="N3464" s="238"/>
      <c r="O3464" s="256">
        <f t="shared" si="937"/>
        <v>0</v>
      </c>
      <c r="P3464" s="323"/>
      <c r="Q3464" s="266"/>
      <c r="R3464" s="331"/>
      <c r="S3464" s="347"/>
      <c r="T3464" s="323"/>
      <c r="U3464" s="325"/>
      <c r="V3464" s="327"/>
      <c r="W3464" s="329"/>
      <c r="X3464" s="325"/>
      <c r="Y3464" s="331"/>
      <c r="Z3464" s="331"/>
      <c r="AA3464" s="331"/>
      <c r="AB3464" s="268"/>
      <c r="AC3464" s="268"/>
      <c r="AD3464" s="238">
        <f>AD3463</f>
        <v>0</v>
      </c>
      <c r="AE3464" s="279" t="e">
        <f>VLOOKUP(AD3464,分类参数表!$I$2:$J$10,2,FALSE)</f>
        <v>#N/A</v>
      </c>
      <c r="AF3464" s="280"/>
      <c r="AG3464" s="266"/>
      <c r="AH3464" s="266"/>
      <c r="AI3464" s="266"/>
      <c r="AJ3464" s="266"/>
      <c r="AK3464" s="266"/>
      <c r="AL3464" s="266"/>
      <c r="AM3464" s="290"/>
      <c r="AN3464" s="291" t="e">
        <f t="shared" si="938"/>
        <v>#DIV/0!</v>
      </c>
      <c r="AO3464" s="297"/>
    </row>
    <row r="3465" spans="1:41" s="219" customFormat="1" ht="15" customHeight="1" x14ac:dyDescent="0.15">
      <c r="A3465" s="235"/>
      <c r="B3465" s="236">
        <f t="shared" si="941"/>
        <v>0</v>
      </c>
      <c r="C3465" s="237">
        <f t="shared" si="941"/>
        <v>0</v>
      </c>
      <c r="D3465" s="238">
        <f>D3464+1</f>
        <v>4</v>
      </c>
      <c r="E3465" s="238"/>
      <c r="F3465" s="239"/>
      <c r="G3465" s="238"/>
      <c r="H3465" s="238"/>
      <c r="I3465" s="238"/>
      <c r="J3465" s="238"/>
      <c r="K3465" s="238"/>
      <c r="L3465" s="238"/>
      <c r="M3465" s="238"/>
      <c r="N3465" s="238"/>
      <c r="O3465" s="256">
        <f t="shared" si="937"/>
        <v>0</v>
      </c>
      <c r="P3465" s="323"/>
      <c r="Q3465" s="266"/>
      <c r="R3465" s="331"/>
      <c r="S3465" s="347"/>
      <c r="T3465" s="323"/>
      <c r="U3465" s="325"/>
      <c r="V3465" s="327"/>
      <c r="W3465" s="329"/>
      <c r="X3465" s="325"/>
      <c r="Y3465" s="331"/>
      <c r="Z3465" s="331"/>
      <c r="AA3465" s="331"/>
      <c r="AB3465" s="267"/>
      <c r="AC3465" s="267"/>
      <c r="AD3465" s="238">
        <f>AD3464</f>
        <v>0</v>
      </c>
      <c r="AE3465" s="279" t="e">
        <f>VLOOKUP(AD3465,分类参数表!$I$2:$J$10,2,FALSE)</f>
        <v>#N/A</v>
      </c>
      <c r="AF3465" s="280"/>
      <c r="AG3465" s="266"/>
      <c r="AH3465" s="266"/>
      <c r="AI3465" s="266"/>
      <c r="AJ3465" s="266"/>
      <c r="AK3465" s="266"/>
      <c r="AL3465" s="266"/>
      <c r="AM3465" s="290"/>
      <c r="AN3465" s="291" t="e">
        <f t="shared" si="938"/>
        <v>#DIV/0!</v>
      </c>
      <c r="AO3465" s="297"/>
    </row>
    <row r="3466" spans="1:41" s="219" customFormat="1" ht="15" customHeight="1" x14ac:dyDescent="0.15">
      <c r="A3466" s="235"/>
      <c r="B3466" s="236">
        <f t="shared" si="941"/>
        <v>0</v>
      </c>
      <c r="C3466" s="237">
        <f t="shared" si="941"/>
        <v>0</v>
      </c>
      <c r="D3466" s="238">
        <f>D3465+1</f>
        <v>5</v>
      </c>
      <c r="E3466" s="238"/>
      <c r="F3466" s="239"/>
      <c r="G3466" s="238"/>
      <c r="H3466" s="238"/>
      <c r="I3466" s="238"/>
      <c r="J3466" s="238"/>
      <c r="K3466" s="238"/>
      <c r="L3466" s="238"/>
      <c r="M3466" s="238"/>
      <c r="N3466" s="238"/>
      <c r="O3466" s="256">
        <f t="shared" si="937"/>
        <v>0</v>
      </c>
      <c r="P3466" s="323"/>
      <c r="Q3466" s="266"/>
      <c r="R3466" s="331"/>
      <c r="S3466" s="347"/>
      <c r="T3466" s="323"/>
      <c r="U3466" s="325"/>
      <c r="V3466" s="327"/>
      <c r="W3466" s="329"/>
      <c r="X3466" s="325"/>
      <c r="Y3466" s="331"/>
      <c r="Z3466" s="331"/>
      <c r="AA3466" s="331"/>
      <c r="AB3466" s="267"/>
      <c r="AC3466" s="267"/>
      <c r="AD3466" s="238">
        <f>AD3465</f>
        <v>0</v>
      </c>
      <c r="AE3466" s="279" t="e">
        <f>VLOOKUP(AD3466,分类参数表!$I$2:$J$10,2,FALSE)</f>
        <v>#N/A</v>
      </c>
      <c r="AF3466" s="280"/>
      <c r="AG3466" s="266"/>
      <c r="AH3466" s="266"/>
      <c r="AI3466" s="266"/>
      <c r="AJ3466" s="266"/>
      <c r="AK3466" s="266"/>
      <c r="AL3466" s="266"/>
      <c r="AM3466" s="290"/>
      <c r="AN3466" s="291" t="e">
        <f t="shared" si="938"/>
        <v>#DIV/0!</v>
      </c>
      <c r="AO3466" s="297"/>
    </row>
    <row r="3467" spans="1:41" s="220" customFormat="1" ht="15" customHeight="1" x14ac:dyDescent="0.15">
      <c r="A3467" s="241"/>
      <c r="B3467" s="242"/>
      <c r="C3467" s="243"/>
      <c r="D3467" s="244">
        <v>1</v>
      </c>
      <c r="E3467" s="245"/>
      <c r="F3467" s="245"/>
      <c r="G3467" s="244"/>
      <c r="H3467" s="246"/>
      <c r="I3467" s="246"/>
      <c r="J3467" s="244"/>
      <c r="K3467" s="245"/>
      <c r="L3467" s="244"/>
      <c r="M3467" s="244"/>
      <c r="N3467" s="244"/>
      <c r="O3467" s="257">
        <f t="shared" si="937"/>
        <v>0</v>
      </c>
      <c r="P3467" s="332">
        <f>SUM(O3467:O3471)</f>
        <v>0</v>
      </c>
      <c r="Q3467" s="269"/>
      <c r="R3467" s="318">
        <f>SUMPRODUCT(Q3467:Q3471+0)</f>
        <v>0</v>
      </c>
      <c r="S3467" s="334" t="e">
        <f>R3467/P3467</f>
        <v>#DIV/0!</v>
      </c>
      <c r="T3467" s="332" t="e">
        <f>LOOKUP(S3467,{0.4,0.45,0.5,0.55,0.6,0.65,0.7,0.75,0.8,0.85,0.9,0.95,1},{0.1,0.175,0.25,0.325,0.4,0.475,0.55,0.625,0.7,0.775,0.85,0.925,1})</f>
        <v>#DIV/0!</v>
      </c>
      <c r="U3467" s="320"/>
      <c r="V3467" s="344"/>
      <c r="W3467" s="342"/>
      <c r="X3467" s="320"/>
      <c r="Y3467" s="318">
        <f>R3467-(V3467/10)-X3467</f>
        <v>0</v>
      </c>
      <c r="Z3467" s="318" t="e">
        <f>Y3467*T3467*AE3467</f>
        <v>#DIV/0!</v>
      </c>
      <c r="AA3467" s="318" t="e">
        <f>U3467-V3467+Z3467</f>
        <v>#DIV/0!</v>
      </c>
      <c r="AB3467" s="270"/>
      <c r="AC3467" s="270"/>
      <c r="AD3467" s="281"/>
      <c r="AE3467" s="282" t="e">
        <f>VLOOKUP(AD3467,分类参数表!$I$2:$J$10,2,FALSE)</f>
        <v>#N/A</v>
      </c>
      <c r="AF3467" s="283"/>
      <c r="AG3467" s="269"/>
      <c r="AH3467" s="269"/>
      <c r="AI3467" s="269"/>
      <c r="AJ3467" s="269"/>
      <c r="AK3467" s="269"/>
      <c r="AL3467" s="269"/>
      <c r="AM3467" s="292"/>
      <c r="AN3467" s="293" t="e">
        <f t="shared" si="938"/>
        <v>#DIV/0!</v>
      </c>
      <c r="AO3467" s="298"/>
    </row>
    <row r="3468" spans="1:41" s="221" customFormat="1" ht="15" customHeight="1" x14ac:dyDescent="0.15">
      <c r="A3468" s="247"/>
      <c r="B3468" s="248">
        <f t="shared" ref="B3468:C3471" si="942">B3467</f>
        <v>0</v>
      </c>
      <c r="C3468" s="249">
        <f t="shared" si="942"/>
        <v>0</v>
      </c>
      <c r="D3468" s="250">
        <f>D3467+1</f>
        <v>2</v>
      </c>
      <c r="E3468" s="250"/>
      <c r="F3468" s="251"/>
      <c r="G3468" s="250"/>
      <c r="H3468" s="252"/>
      <c r="I3468" s="252"/>
      <c r="J3468" s="250"/>
      <c r="K3468" s="250"/>
      <c r="L3468" s="250"/>
      <c r="M3468" s="250"/>
      <c r="N3468" s="250"/>
      <c r="O3468" s="258">
        <f t="shared" si="937"/>
        <v>0</v>
      </c>
      <c r="P3468" s="333"/>
      <c r="Q3468" s="271"/>
      <c r="R3468" s="319"/>
      <c r="S3468" s="335"/>
      <c r="T3468" s="333"/>
      <c r="U3468" s="321"/>
      <c r="V3468" s="345"/>
      <c r="W3468" s="343"/>
      <c r="X3468" s="321"/>
      <c r="Y3468" s="319"/>
      <c r="Z3468" s="319"/>
      <c r="AA3468" s="319"/>
      <c r="AB3468" s="272"/>
      <c r="AC3468" s="272"/>
      <c r="AD3468" s="250">
        <f>AD3467</f>
        <v>0</v>
      </c>
      <c r="AE3468" s="284" t="e">
        <f>VLOOKUP(AD3468,分类参数表!$I$2:$J$10,2,FALSE)</f>
        <v>#N/A</v>
      </c>
      <c r="AF3468" s="285"/>
      <c r="AG3468" s="271"/>
      <c r="AH3468" s="271"/>
      <c r="AI3468" s="271"/>
      <c r="AJ3468" s="271"/>
      <c r="AK3468" s="271"/>
      <c r="AL3468" s="271"/>
      <c r="AM3468" s="294"/>
      <c r="AN3468" s="295" t="e">
        <f t="shared" si="938"/>
        <v>#DIV/0!</v>
      </c>
      <c r="AO3468" s="299"/>
    </row>
    <row r="3469" spans="1:41" s="221" customFormat="1" ht="15" customHeight="1" x14ac:dyDescent="0.15">
      <c r="A3469" s="247"/>
      <c r="B3469" s="248">
        <f t="shared" si="942"/>
        <v>0</v>
      </c>
      <c r="C3469" s="249">
        <f t="shared" si="942"/>
        <v>0</v>
      </c>
      <c r="D3469" s="250">
        <f>D3468+1</f>
        <v>3</v>
      </c>
      <c r="E3469" s="250"/>
      <c r="F3469" s="251"/>
      <c r="G3469" s="250"/>
      <c r="H3469" s="252"/>
      <c r="I3469" s="252"/>
      <c r="J3469" s="250"/>
      <c r="K3469" s="250"/>
      <c r="L3469" s="250"/>
      <c r="M3469" s="250"/>
      <c r="N3469" s="250"/>
      <c r="O3469" s="258">
        <f t="shared" si="937"/>
        <v>0</v>
      </c>
      <c r="P3469" s="333"/>
      <c r="Q3469" s="271"/>
      <c r="R3469" s="319"/>
      <c r="S3469" s="335"/>
      <c r="T3469" s="333"/>
      <c r="U3469" s="321"/>
      <c r="V3469" s="345"/>
      <c r="W3469" s="343"/>
      <c r="X3469" s="321"/>
      <c r="Y3469" s="319"/>
      <c r="Z3469" s="319"/>
      <c r="AA3469" s="319"/>
      <c r="AB3469" s="273"/>
      <c r="AC3469" s="273"/>
      <c r="AD3469" s="250">
        <f>AD3468</f>
        <v>0</v>
      </c>
      <c r="AE3469" s="284" t="e">
        <f>VLOOKUP(AD3469,分类参数表!$I$2:$J$10,2,FALSE)</f>
        <v>#N/A</v>
      </c>
      <c r="AF3469" s="285"/>
      <c r="AG3469" s="271"/>
      <c r="AH3469" s="271"/>
      <c r="AI3469" s="271"/>
      <c r="AJ3469" s="271"/>
      <c r="AK3469" s="271"/>
      <c r="AL3469" s="271"/>
      <c r="AM3469" s="294"/>
      <c r="AN3469" s="295" t="e">
        <f t="shared" si="938"/>
        <v>#DIV/0!</v>
      </c>
      <c r="AO3469" s="299"/>
    </row>
    <row r="3470" spans="1:41" s="221" customFormat="1" ht="15" customHeight="1" x14ac:dyDescent="0.15">
      <c r="A3470" s="247"/>
      <c r="B3470" s="248">
        <f t="shared" si="942"/>
        <v>0</v>
      </c>
      <c r="C3470" s="249">
        <f t="shared" si="942"/>
        <v>0</v>
      </c>
      <c r="D3470" s="250">
        <f>D3469+1</f>
        <v>4</v>
      </c>
      <c r="E3470" s="250"/>
      <c r="F3470" s="251"/>
      <c r="G3470" s="250"/>
      <c r="H3470" s="250"/>
      <c r="I3470" s="250"/>
      <c r="J3470" s="250"/>
      <c r="K3470" s="250"/>
      <c r="L3470" s="250"/>
      <c r="M3470" s="250"/>
      <c r="N3470" s="250"/>
      <c r="O3470" s="258">
        <f t="shared" si="937"/>
        <v>0</v>
      </c>
      <c r="P3470" s="333"/>
      <c r="Q3470" s="271"/>
      <c r="R3470" s="319"/>
      <c r="S3470" s="335"/>
      <c r="T3470" s="333"/>
      <c r="U3470" s="321"/>
      <c r="V3470" s="345"/>
      <c r="W3470" s="343"/>
      <c r="X3470" s="321"/>
      <c r="Y3470" s="319"/>
      <c r="Z3470" s="319"/>
      <c r="AA3470" s="319"/>
      <c r="AB3470" s="272"/>
      <c r="AC3470" s="272"/>
      <c r="AD3470" s="250">
        <f>AD3469</f>
        <v>0</v>
      </c>
      <c r="AE3470" s="284" t="e">
        <f>VLOOKUP(AD3470,分类参数表!$I$2:$J$10,2,FALSE)</f>
        <v>#N/A</v>
      </c>
      <c r="AF3470" s="285"/>
      <c r="AG3470" s="271"/>
      <c r="AH3470" s="271"/>
      <c r="AI3470" s="271"/>
      <c r="AJ3470" s="271"/>
      <c r="AK3470" s="271"/>
      <c r="AL3470" s="271"/>
      <c r="AM3470" s="294"/>
      <c r="AN3470" s="295" t="e">
        <f t="shared" si="938"/>
        <v>#DIV/0!</v>
      </c>
      <c r="AO3470" s="299"/>
    </row>
    <row r="3471" spans="1:41" s="221" customFormat="1" ht="15" customHeight="1" x14ac:dyDescent="0.15">
      <c r="A3471" s="247"/>
      <c r="B3471" s="248">
        <f t="shared" si="942"/>
        <v>0</v>
      </c>
      <c r="C3471" s="249">
        <f t="shared" si="942"/>
        <v>0</v>
      </c>
      <c r="D3471" s="250">
        <f>D3470+1</f>
        <v>5</v>
      </c>
      <c r="E3471" s="250"/>
      <c r="F3471" s="251"/>
      <c r="G3471" s="250"/>
      <c r="H3471" s="250"/>
      <c r="I3471" s="250"/>
      <c r="J3471" s="250"/>
      <c r="K3471" s="250"/>
      <c r="L3471" s="250"/>
      <c r="M3471" s="250"/>
      <c r="N3471" s="250"/>
      <c r="O3471" s="258">
        <f t="shared" si="937"/>
        <v>0</v>
      </c>
      <c r="P3471" s="333"/>
      <c r="Q3471" s="271"/>
      <c r="R3471" s="319"/>
      <c r="S3471" s="335"/>
      <c r="T3471" s="333"/>
      <c r="U3471" s="321"/>
      <c r="V3471" s="345"/>
      <c r="W3471" s="343"/>
      <c r="X3471" s="321"/>
      <c r="Y3471" s="319"/>
      <c r="Z3471" s="319"/>
      <c r="AA3471" s="319"/>
      <c r="AB3471" s="272"/>
      <c r="AC3471" s="272"/>
      <c r="AD3471" s="250">
        <f>AD3470</f>
        <v>0</v>
      </c>
      <c r="AE3471" s="284" t="e">
        <f>VLOOKUP(AD3471,分类参数表!$I$2:$J$10,2,FALSE)</f>
        <v>#N/A</v>
      </c>
      <c r="AF3471" s="285"/>
      <c r="AG3471" s="271"/>
      <c r="AH3471" s="271"/>
      <c r="AI3471" s="271"/>
      <c r="AJ3471" s="271"/>
      <c r="AK3471" s="271"/>
      <c r="AL3471" s="271"/>
      <c r="AM3471" s="294"/>
      <c r="AN3471" s="295" t="e">
        <f t="shared" si="938"/>
        <v>#DIV/0!</v>
      </c>
      <c r="AO3471" s="299"/>
    </row>
    <row r="3472" spans="1:41" s="218" customFormat="1" ht="15" customHeight="1" x14ac:dyDescent="0.15">
      <c r="A3472" s="229"/>
      <c r="B3472" s="230"/>
      <c r="C3472" s="231"/>
      <c r="D3472" s="232">
        <v>1</v>
      </c>
      <c r="E3472" s="233"/>
      <c r="F3472" s="233"/>
      <c r="G3472" s="232"/>
      <c r="H3472" s="234"/>
      <c r="I3472" s="234"/>
      <c r="J3472" s="232"/>
      <c r="K3472" s="233"/>
      <c r="L3472" s="232"/>
      <c r="M3472" s="232"/>
      <c r="N3472" s="232"/>
      <c r="O3472" s="255">
        <f t="shared" si="937"/>
        <v>0</v>
      </c>
      <c r="P3472" s="322">
        <f>SUM(O3472:O3476)</f>
        <v>0</v>
      </c>
      <c r="Q3472" s="264"/>
      <c r="R3472" s="330">
        <f>SUMPRODUCT(Q3472:Q3476+0)</f>
        <v>0</v>
      </c>
      <c r="S3472" s="346" t="e">
        <f>R3472/P3472</f>
        <v>#DIV/0!</v>
      </c>
      <c r="T3472" s="322" t="e">
        <f>LOOKUP(S3472,{0.4,0.45,0.5,0.55,0.6,0.65,0.7,0.75,0.8,0.85,0.9,0.95,1},{0.1,0.175,0.25,0.325,0.4,0.475,0.55,0.625,0.7,0.775,0.85,0.925,1})</f>
        <v>#DIV/0!</v>
      </c>
      <c r="U3472" s="324"/>
      <c r="V3472" s="326"/>
      <c r="W3472" s="328"/>
      <c r="X3472" s="324"/>
      <c r="Y3472" s="330">
        <f>R3472-(V3472/10)-X3472</f>
        <v>0</v>
      </c>
      <c r="Z3472" s="330" t="e">
        <f>Y3472*T3472*AE3472</f>
        <v>#DIV/0!</v>
      </c>
      <c r="AA3472" s="330" t="e">
        <f>U3472-V3472+Z3472</f>
        <v>#DIV/0!</v>
      </c>
      <c r="AB3472" s="265"/>
      <c r="AC3472" s="265"/>
      <c r="AD3472" s="276"/>
      <c r="AE3472" s="277" t="e">
        <f>VLOOKUP(AD3472,分类参数表!$I$2:$J$10,2,FALSE)</f>
        <v>#N/A</v>
      </c>
      <c r="AF3472" s="278"/>
      <c r="AG3472" s="264"/>
      <c r="AH3472" s="264"/>
      <c r="AI3472" s="264"/>
      <c r="AJ3472" s="264"/>
      <c r="AK3472" s="264"/>
      <c r="AL3472" s="264"/>
      <c r="AM3472" s="288"/>
      <c r="AN3472" s="289" t="e">
        <f t="shared" si="938"/>
        <v>#DIV/0!</v>
      </c>
      <c r="AO3472" s="296"/>
    </row>
    <row r="3473" spans="1:41" s="219" customFormat="1" ht="15" customHeight="1" x14ac:dyDescent="0.15">
      <c r="A3473" s="235"/>
      <c r="B3473" s="236">
        <f t="shared" ref="B3473:C3476" si="943">B3472</f>
        <v>0</v>
      </c>
      <c r="C3473" s="237">
        <f t="shared" si="943"/>
        <v>0</v>
      </c>
      <c r="D3473" s="238">
        <f>D3472+1</f>
        <v>2</v>
      </c>
      <c r="E3473" s="238"/>
      <c r="F3473" s="239"/>
      <c r="G3473" s="238"/>
      <c r="H3473" s="240"/>
      <c r="I3473" s="240"/>
      <c r="J3473" s="238"/>
      <c r="K3473" s="238"/>
      <c r="L3473" s="238"/>
      <c r="M3473" s="238"/>
      <c r="N3473" s="238"/>
      <c r="O3473" s="256">
        <f t="shared" si="937"/>
        <v>0</v>
      </c>
      <c r="P3473" s="323"/>
      <c r="Q3473" s="266"/>
      <c r="R3473" s="331"/>
      <c r="S3473" s="347"/>
      <c r="T3473" s="323"/>
      <c r="U3473" s="325"/>
      <c r="V3473" s="327"/>
      <c r="W3473" s="329"/>
      <c r="X3473" s="325"/>
      <c r="Y3473" s="331"/>
      <c r="Z3473" s="331"/>
      <c r="AA3473" s="331"/>
      <c r="AB3473" s="267"/>
      <c r="AC3473" s="267"/>
      <c r="AD3473" s="238">
        <f>AD3472</f>
        <v>0</v>
      </c>
      <c r="AE3473" s="279" t="e">
        <f>VLOOKUP(AD3473,分类参数表!$I$2:$J$10,2,FALSE)</f>
        <v>#N/A</v>
      </c>
      <c r="AF3473" s="280"/>
      <c r="AG3473" s="266"/>
      <c r="AH3473" s="266"/>
      <c r="AI3473" s="266"/>
      <c r="AJ3473" s="266"/>
      <c r="AK3473" s="266"/>
      <c r="AL3473" s="266"/>
      <c r="AM3473" s="290"/>
      <c r="AN3473" s="291" t="e">
        <f t="shared" si="938"/>
        <v>#DIV/0!</v>
      </c>
      <c r="AO3473" s="297"/>
    </row>
    <row r="3474" spans="1:41" s="219" customFormat="1" ht="15" customHeight="1" x14ac:dyDescent="0.15">
      <c r="A3474" s="235"/>
      <c r="B3474" s="236">
        <f t="shared" si="943"/>
        <v>0</v>
      </c>
      <c r="C3474" s="237">
        <f t="shared" si="943"/>
        <v>0</v>
      </c>
      <c r="D3474" s="238">
        <f>D3473+1</f>
        <v>3</v>
      </c>
      <c r="E3474" s="238"/>
      <c r="F3474" s="239"/>
      <c r="G3474" s="238"/>
      <c r="H3474" s="240"/>
      <c r="I3474" s="240"/>
      <c r="J3474" s="238"/>
      <c r="K3474" s="238"/>
      <c r="L3474" s="238"/>
      <c r="M3474" s="238"/>
      <c r="N3474" s="238"/>
      <c r="O3474" s="256">
        <f t="shared" si="937"/>
        <v>0</v>
      </c>
      <c r="P3474" s="323"/>
      <c r="Q3474" s="266"/>
      <c r="R3474" s="331"/>
      <c r="S3474" s="347"/>
      <c r="T3474" s="323"/>
      <c r="U3474" s="325"/>
      <c r="V3474" s="327"/>
      <c r="W3474" s="329"/>
      <c r="X3474" s="325"/>
      <c r="Y3474" s="331"/>
      <c r="Z3474" s="331"/>
      <c r="AA3474" s="331"/>
      <c r="AB3474" s="268"/>
      <c r="AC3474" s="268"/>
      <c r="AD3474" s="238">
        <f>AD3473</f>
        <v>0</v>
      </c>
      <c r="AE3474" s="279" t="e">
        <f>VLOOKUP(AD3474,分类参数表!$I$2:$J$10,2,FALSE)</f>
        <v>#N/A</v>
      </c>
      <c r="AF3474" s="280"/>
      <c r="AG3474" s="266"/>
      <c r="AH3474" s="266"/>
      <c r="AI3474" s="266"/>
      <c r="AJ3474" s="266"/>
      <c r="AK3474" s="266"/>
      <c r="AL3474" s="266"/>
      <c r="AM3474" s="290"/>
      <c r="AN3474" s="291" t="e">
        <f t="shared" si="938"/>
        <v>#DIV/0!</v>
      </c>
      <c r="AO3474" s="297"/>
    </row>
    <row r="3475" spans="1:41" s="219" customFormat="1" ht="15" customHeight="1" x14ac:dyDescent="0.15">
      <c r="A3475" s="235"/>
      <c r="B3475" s="236">
        <f t="shared" si="943"/>
        <v>0</v>
      </c>
      <c r="C3475" s="237">
        <f t="shared" si="943"/>
        <v>0</v>
      </c>
      <c r="D3475" s="238">
        <f>D3474+1</f>
        <v>4</v>
      </c>
      <c r="E3475" s="238"/>
      <c r="F3475" s="239"/>
      <c r="G3475" s="238"/>
      <c r="H3475" s="238"/>
      <c r="I3475" s="238"/>
      <c r="J3475" s="238"/>
      <c r="K3475" s="238"/>
      <c r="L3475" s="238"/>
      <c r="M3475" s="238"/>
      <c r="N3475" s="238"/>
      <c r="O3475" s="256">
        <f t="shared" si="937"/>
        <v>0</v>
      </c>
      <c r="P3475" s="323"/>
      <c r="Q3475" s="266"/>
      <c r="R3475" s="331"/>
      <c r="S3475" s="347"/>
      <c r="T3475" s="323"/>
      <c r="U3475" s="325"/>
      <c r="V3475" s="327"/>
      <c r="W3475" s="329"/>
      <c r="X3475" s="325"/>
      <c r="Y3475" s="331"/>
      <c r="Z3475" s="331"/>
      <c r="AA3475" s="331"/>
      <c r="AB3475" s="267"/>
      <c r="AC3475" s="267"/>
      <c r="AD3475" s="238">
        <f>AD3474</f>
        <v>0</v>
      </c>
      <c r="AE3475" s="279" t="e">
        <f>VLOOKUP(AD3475,分类参数表!$I$2:$J$10,2,FALSE)</f>
        <v>#N/A</v>
      </c>
      <c r="AF3475" s="280"/>
      <c r="AG3475" s="266"/>
      <c r="AH3475" s="266"/>
      <c r="AI3475" s="266"/>
      <c r="AJ3475" s="266"/>
      <c r="AK3475" s="266"/>
      <c r="AL3475" s="266"/>
      <c r="AM3475" s="290"/>
      <c r="AN3475" s="291" t="e">
        <f t="shared" si="938"/>
        <v>#DIV/0!</v>
      </c>
      <c r="AO3475" s="297"/>
    </row>
    <row r="3476" spans="1:41" s="219" customFormat="1" ht="15" customHeight="1" x14ac:dyDescent="0.15">
      <c r="A3476" s="235"/>
      <c r="B3476" s="236">
        <f t="shared" si="943"/>
        <v>0</v>
      </c>
      <c r="C3476" s="237">
        <f t="shared" si="943"/>
        <v>0</v>
      </c>
      <c r="D3476" s="238">
        <f>D3475+1</f>
        <v>5</v>
      </c>
      <c r="E3476" s="238"/>
      <c r="F3476" s="239"/>
      <c r="G3476" s="238"/>
      <c r="H3476" s="238"/>
      <c r="I3476" s="238"/>
      <c r="J3476" s="238"/>
      <c r="K3476" s="238"/>
      <c r="L3476" s="238"/>
      <c r="M3476" s="238"/>
      <c r="N3476" s="238"/>
      <c r="O3476" s="256">
        <f t="shared" si="937"/>
        <v>0</v>
      </c>
      <c r="P3476" s="323"/>
      <c r="Q3476" s="266"/>
      <c r="R3476" s="331"/>
      <c r="S3476" s="347"/>
      <c r="T3476" s="323"/>
      <c r="U3476" s="325"/>
      <c r="V3476" s="327"/>
      <c r="W3476" s="329"/>
      <c r="X3476" s="325"/>
      <c r="Y3476" s="331"/>
      <c r="Z3476" s="331"/>
      <c r="AA3476" s="331"/>
      <c r="AB3476" s="267"/>
      <c r="AC3476" s="267"/>
      <c r="AD3476" s="238">
        <f>AD3475</f>
        <v>0</v>
      </c>
      <c r="AE3476" s="279" t="e">
        <f>VLOOKUP(AD3476,分类参数表!$I$2:$J$10,2,FALSE)</f>
        <v>#N/A</v>
      </c>
      <c r="AF3476" s="280"/>
      <c r="AG3476" s="266"/>
      <c r="AH3476" s="266"/>
      <c r="AI3476" s="266"/>
      <c r="AJ3476" s="266"/>
      <c r="AK3476" s="266"/>
      <c r="AL3476" s="266"/>
      <c r="AM3476" s="290"/>
      <c r="AN3476" s="291" t="e">
        <f t="shared" si="938"/>
        <v>#DIV/0!</v>
      </c>
      <c r="AO3476" s="297"/>
    </row>
    <row r="3477" spans="1:41" x14ac:dyDescent="0.15">
      <c r="A3477" s="253"/>
      <c r="B3477" s="38"/>
      <c r="C3477" s="37"/>
      <c r="D3477" s="38"/>
      <c r="E3477" s="38"/>
      <c r="F3477" s="38"/>
      <c r="G3477" s="38"/>
      <c r="H3477" s="38"/>
      <c r="I3477" s="38"/>
      <c r="J3477" s="38"/>
      <c r="K3477" s="38"/>
      <c r="L3477" s="38"/>
      <c r="M3477" s="38"/>
      <c r="N3477" s="38"/>
      <c r="O3477" s="38"/>
      <c r="P3477" s="38"/>
      <c r="Q3477" s="67"/>
      <c r="R3477" s="38"/>
      <c r="S3477" s="38"/>
      <c r="T3477" s="38"/>
      <c r="U3477" s="38"/>
      <c r="V3477" s="68"/>
      <c r="W3477" s="67"/>
      <c r="X3477" s="38"/>
      <c r="Y3477" s="68"/>
      <c r="Z3477" s="68"/>
      <c r="AA3477" s="68"/>
      <c r="AB3477" s="68"/>
      <c r="AC3477" s="68"/>
      <c r="AD3477" s="38"/>
      <c r="AE3477" s="286"/>
      <c r="AF3477" s="38"/>
      <c r="AG3477" s="38"/>
      <c r="AH3477" s="38"/>
      <c r="AI3477" s="38"/>
      <c r="AJ3477" s="38"/>
      <c r="AK3477" s="38"/>
      <c r="AL3477" s="38"/>
      <c r="AM3477" s="68"/>
      <c r="AN3477" s="90"/>
      <c r="AO3477" s="98"/>
    </row>
    <row r="3478" spans="1:41" s="218" customFormat="1" ht="15" customHeight="1" x14ac:dyDescent="0.15">
      <c r="A3478" s="229"/>
      <c r="B3478" s="230"/>
      <c r="C3478" s="231"/>
      <c r="D3478" s="232">
        <v>1</v>
      </c>
      <c r="E3478" s="233"/>
      <c r="F3478" s="233"/>
      <c r="G3478" s="232"/>
      <c r="H3478" s="234"/>
      <c r="I3478" s="234"/>
      <c r="J3478" s="232"/>
      <c r="K3478" s="233"/>
      <c r="L3478" s="232"/>
      <c r="M3478" s="232"/>
      <c r="N3478" s="232"/>
      <c r="O3478" s="255">
        <f t="shared" ref="O3478:O3502" si="944">N3478*M3478</f>
        <v>0</v>
      </c>
      <c r="P3478" s="322">
        <f>SUM(O3478:O3482)</f>
        <v>0</v>
      </c>
      <c r="Q3478" s="264"/>
      <c r="R3478" s="330">
        <f>SUMPRODUCT(Q3478:Q3482+0)</f>
        <v>0</v>
      </c>
      <c r="S3478" s="346" t="e">
        <f>R3478/P3478</f>
        <v>#DIV/0!</v>
      </c>
      <c r="T3478" s="322" t="e">
        <f>LOOKUP(S3478,{0.4,0.45,0.5,0.55,0.6,0.65,0.7,0.75,0.8,0.85,0.9,0.95,1},{0.1,0.175,0.25,0.325,0.4,0.475,0.55,0.625,0.7,0.775,0.85,0.925,1})</f>
        <v>#DIV/0!</v>
      </c>
      <c r="U3478" s="324"/>
      <c r="V3478" s="326"/>
      <c r="W3478" s="328"/>
      <c r="X3478" s="324"/>
      <c r="Y3478" s="330">
        <f>R3478-(V3478/10)-X3478</f>
        <v>0</v>
      </c>
      <c r="Z3478" s="330" t="e">
        <f>Y3478*T3478*AE3478</f>
        <v>#DIV/0!</v>
      </c>
      <c r="AA3478" s="330" t="e">
        <f>U3478-V3478+Z3478</f>
        <v>#DIV/0!</v>
      </c>
      <c r="AB3478" s="265"/>
      <c r="AC3478" s="265"/>
      <c r="AD3478" s="276"/>
      <c r="AE3478" s="277" t="e">
        <f>VLOOKUP(AD3478,分类参数表!$I$2:$J$10,2,FALSE)</f>
        <v>#N/A</v>
      </c>
      <c r="AF3478" s="278"/>
      <c r="AG3478" s="264"/>
      <c r="AH3478" s="264"/>
      <c r="AI3478" s="264"/>
      <c r="AJ3478" s="264"/>
      <c r="AK3478" s="264"/>
      <c r="AL3478" s="264"/>
      <c r="AM3478" s="288"/>
      <c r="AN3478" s="289" t="e">
        <f t="shared" ref="AN3478:AN3502" si="945">(Q3478-AM3478)/M3478/N3478</f>
        <v>#DIV/0!</v>
      </c>
      <c r="AO3478" s="296"/>
    </row>
    <row r="3479" spans="1:41" s="219" customFormat="1" ht="15" customHeight="1" x14ac:dyDescent="0.15">
      <c r="A3479" s="235"/>
      <c r="B3479" s="236">
        <f t="shared" ref="B3479:C3482" si="946">B3478</f>
        <v>0</v>
      </c>
      <c r="C3479" s="237">
        <f t="shared" si="946"/>
        <v>0</v>
      </c>
      <c r="D3479" s="238">
        <f>D3478+1</f>
        <v>2</v>
      </c>
      <c r="E3479" s="238"/>
      <c r="F3479" s="239"/>
      <c r="G3479" s="238"/>
      <c r="H3479" s="240"/>
      <c r="I3479" s="240"/>
      <c r="J3479" s="238"/>
      <c r="K3479" s="238"/>
      <c r="L3479" s="238"/>
      <c r="M3479" s="238"/>
      <c r="N3479" s="238"/>
      <c r="O3479" s="256">
        <f t="shared" si="944"/>
        <v>0</v>
      </c>
      <c r="P3479" s="323"/>
      <c r="Q3479" s="266"/>
      <c r="R3479" s="331"/>
      <c r="S3479" s="347"/>
      <c r="T3479" s="323"/>
      <c r="U3479" s="325"/>
      <c r="V3479" s="327"/>
      <c r="W3479" s="329"/>
      <c r="X3479" s="325"/>
      <c r="Y3479" s="331"/>
      <c r="Z3479" s="331"/>
      <c r="AA3479" s="331"/>
      <c r="AB3479" s="267"/>
      <c r="AC3479" s="267"/>
      <c r="AD3479" s="238">
        <f>AD3478</f>
        <v>0</v>
      </c>
      <c r="AE3479" s="279" t="e">
        <f>VLOOKUP(AD3479,分类参数表!$I$2:$J$10,2,FALSE)</f>
        <v>#N/A</v>
      </c>
      <c r="AF3479" s="280"/>
      <c r="AG3479" s="266"/>
      <c r="AH3479" s="266"/>
      <c r="AI3479" s="266"/>
      <c r="AJ3479" s="266"/>
      <c r="AK3479" s="266"/>
      <c r="AL3479" s="266"/>
      <c r="AM3479" s="290"/>
      <c r="AN3479" s="291" t="e">
        <f t="shared" si="945"/>
        <v>#DIV/0!</v>
      </c>
      <c r="AO3479" s="297"/>
    </row>
    <row r="3480" spans="1:41" s="219" customFormat="1" ht="15" customHeight="1" x14ac:dyDescent="0.15">
      <c r="A3480" s="235"/>
      <c r="B3480" s="236">
        <f t="shared" si="946"/>
        <v>0</v>
      </c>
      <c r="C3480" s="237">
        <f t="shared" si="946"/>
        <v>0</v>
      </c>
      <c r="D3480" s="238">
        <f>D3479+1</f>
        <v>3</v>
      </c>
      <c r="E3480" s="238"/>
      <c r="F3480" s="239"/>
      <c r="G3480" s="238"/>
      <c r="H3480" s="240"/>
      <c r="I3480" s="240"/>
      <c r="J3480" s="238"/>
      <c r="K3480" s="238"/>
      <c r="L3480" s="238"/>
      <c r="M3480" s="238"/>
      <c r="N3480" s="238"/>
      <c r="O3480" s="256">
        <f t="shared" si="944"/>
        <v>0</v>
      </c>
      <c r="P3480" s="323"/>
      <c r="Q3480" s="266"/>
      <c r="R3480" s="331"/>
      <c r="S3480" s="347"/>
      <c r="T3480" s="323"/>
      <c r="U3480" s="325"/>
      <c r="V3480" s="327"/>
      <c r="W3480" s="329"/>
      <c r="X3480" s="325"/>
      <c r="Y3480" s="331"/>
      <c r="Z3480" s="331"/>
      <c r="AA3480" s="331"/>
      <c r="AB3480" s="268"/>
      <c r="AC3480" s="268"/>
      <c r="AD3480" s="238">
        <f>AD3479</f>
        <v>0</v>
      </c>
      <c r="AE3480" s="279" t="e">
        <f>VLOOKUP(AD3480,分类参数表!$I$2:$J$10,2,FALSE)</f>
        <v>#N/A</v>
      </c>
      <c r="AF3480" s="280"/>
      <c r="AG3480" s="266"/>
      <c r="AH3480" s="266"/>
      <c r="AI3480" s="266"/>
      <c r="AJ3480" s="266"/>
      <c r="AK3480" s="266"/>
      <c r="AL3480" s="266"/>
      <c r="AM3480" s="290"/>
      <c r="AN3480" s="291" t="e">
        <f t="shared" si="945"/>
        <v>#DIV/0!</v>
      </c>
      <c r="AO3480" s="297"/>
    </row>
    <row r="3481" spans="1:41" s="219" customFormat="1" ht="15" customHeight="1" x14ac:dyDescent="0.15">
      <c r="A3481" s="235"/>
      <c r="B3481" s="236">
        <f t="shared" si="946"/>
        <v>0</v>
      </c>
      <c r="C3481" s="237">
        <f t="shared" si="946"/>
        <v>0</v>
      </c>
      <c r="D3481" s="238">
        <f>D3480+1</f>
        <v>4</v>
      </c>
      <c r="E3481" s="238"/>
      <c r="F3481" s="239"/>
      <c r="G3481" s="238"/>
      <c r="H3481" s="238"/>
      <c r="I3481" s="238"/>
      <c r="J3481" s="238"/>
      <c r="K3481" s="238"/>
      <c r="L3481" s="238"/>
      <c r="M3481" s="238"/>
      <c r="N3481" s="238"/>
      <c r="O3481" s="256">
        <f t="shared" si="944"/>
        <v>0</v>
      </c>
      <c r="P3481" s="323"/>
      <c r="Q3481" s="266"/>
      <c r="R3481" s="331"/>
      <c r="S3481" s="347"/>
      <c r="T3481" s="323"/>
      <c r="U3481" s="325"/>
      <c r="V3481" s="327"/>
      <c r="W3481" s="329"/>
      <c r="X3481" s="325"/>
      <c r="Y3481" s="331"/>
      <c r="Z3481" s="331"/>
      <c r="AA3481" s="331"/>
      <c r="AB3481" s="267"/>
      <c r="AC3481" s="267"/>
      <c r="AD3481" s="238">
        <f>AD3480</f>
        <v>0</v>
      </c>
      <c r="AE3481" s="279" t="e">
        <f>VLOOKUP(AD3481,分类参数表!$I$2:$J$10,2,FALSE)</f>
        <v>#N/A</v>
      </c>
      <c r="AF3481" s="280"/>
      <c r="AG3481" s="266"/>
      <c r="AH3481" s="266"/>
      <c r="AI3481" s="266"/>
      <c r="AJ3481" s="266"/>
      <c r="AK3481" s="266"/>
      <c r="AL3481" s="266"/>
      <c r="AM3481" s="290"/>
      <c r="AN3481" s="291" t="e">
        <f t="shared" si="945"/>
        <v>#DIV/0!</v>
      </c>
      <c r="AO3481" s="297"/>
    </row>
    <row r="3482" spans="1:41" s="219" customFormat="1" ht="15" customHeight="1" x14ac:dyDescent="0.15">
      <c r="A3482" s="235"/>
      <c r="B3482" s="236">
        <f t="shared" si="946"/>
        <v>0</v>
      </c>
      <c r="C3482" s="237">
        <f t="shared" si="946"/>
        <v>0</v>
      </c>
      <c r="D3482" s="238">
        <f>D3481+1</f>
        <v>5</v>
      </c>
      <c r="E3482" s="238"/>
      <c r="F3482" s="239"/>
      <c r="G3482" s="238"/>
      <c r="H3482" s="238"/>
      <c r="I3482" s="238"/>
      <c r="J3482" s="238"/>
      <c r="K3482" s="238"/>
      <c r="L3482" s="238"/>
      <c r="M3482" s="238"/>
      <c r="N3482" s="238"/>
      <c r="O3482" s="256">
        <f t="shared" si="944"/>
        <v>0</v>
      </c>
      <c r="P3482" s="323"/>
      <c r="Q3482" s="266"/>
      <c r="R3482" s="331"/>
      <c r="S3482" s="347"/>
      <c r="T3482" s="323"/>
      <c r="U3482" s="325"/>
      <c r="V3482" s="327"/>
      <c r="W3482" s="329"/>
      <c r="X3482" s="325"/>
      <c r="Y3482" s="331"/>
      <c r="Z3482" s="331"/>
      <c r="AA3482" s="331"/>
      <c r="AB3482" s="267"/>
      <c r="AC3482" s="267"/>
      <c r="AD3482" s="238">
        <f>AD3481</f>
        <v>0</v>
      </c>
      <c r="AE3482" s="279" t="e">
        <f>VLOOKUP(AD3482,分类参数表!$I$2:$J$10,2,FALSE)</f>
        <v>#N/A</v>
      </c>
      <c r="AF3482" s="280"/>
      <c r="AG3482" s="266"/>
      <c r="AH3482" s="266"/>
      <c r="AI3482" s="266"/>
      <c r="AJ3482" s="266"/>
      <c r="AK3482" s="266"/>
      <c r="AL3482" s="266"/>
      <c r="AM3482" s="290"/>
      <c r="AN3482" s="291" t="e">
        <f t="shared" si="945"/>
        <v>#DIV/0!</v>
      </c>
      <c r="AO3482" s="297"/>
    </row>
    <row r="3483" spans="1:41" s="220" customFormat="1" ht="15" customHeight="1" x14ac:dyDescent="0.15">
      <c r="A3483" s="241"/>
      <c r="B3483" s="242"/>
      <c r="C3483" s="243"/>
      <c r="D3483" s="244">
        <v>1</v>
      </c>
      <c r="E3483" s="245"/>
      <c r="F3483" s="245"/>
      <c r="G3483" s="244"/>
      <c r="H3483" s="246"/>
      <c r="I3483" s="246"/>
      <c r="J3483" s="244"/>
      <c r="K3483" s="245"/>
      <c r="L3483" s="244"/>
      <c r="M3483" s="244"/>
      <c r="N3483" s="244"/>
      <c r="O3483" s="257">
        <f t="shared" si="944"/>
        <v>0</v>
      </c>
      <c r="P3483" s="332">
        <f>SUM(O3483:O3487)</f>
        <v>0</v>
      </c>
      <c r="Q3483" s="269"/>
      <c r="R3483" s="318">
        <f>SUMPRODUCT(Q3483:Q3487+0)</f>
        <v>0</v>
      </c>
      <c r="S3483" s="334" t="e">
        <f>R3483/P3483</f>
        <v>#DIV/0!</v>
      </c>
      <c r="T3483" s="332" t="e">
        <f>LOOKUP(S3483,{0.4,0.45,0.5,0.55,0.6,0.65,0.7,0.75,0.8,0.85,0.9,0.95,1},{0.1,0.175,0.25,0.325,0.4,0.475,0.55,0.625,0.7,0.775,0.85,0.925,1})</f>
        <v>#DIV/0!</v>
      </c>
      <c r="U3483" s="320"/>
      <c r="V3483" s="344"/>
      <c r="W3483" s="342"/>
      <c r="X3483" s="320"/>
      <c r="Y3483" s="318">
        <f>R3483-(V3483/10)-X3483</f>
        <v>0</v>
      </c>
      <c r="Z3483" s="318" t="e">
        <f>Y3483*T3483*AE3483</f>
        <v>#DIV/0!</v>
      </c>
      <c r="AA3483" s="318" t="e">
        <f>U3483-V3483+Z3483</f>
        <v>#DIV/0!</v>
      </c>
      <c r="AB3483" s="270"/>
      <c r="AC3483" s="270"/>
      <c r="AD3483" s="281"/>
      <c r="AE3483" s="282" t="e">
        <f>VLOOKUP(AD3483,分类参数表!$I$2:$J$10,2,FALSE)</f>
        <v>#N/A</v>
      </c>
      <c r="AF3483" s="283"/>
      <c r="AG3483" s="269"/>
      <c r="AH3483" s="269"/>
      <c r="AI3483" s="269"/>
      <c r="AJ3483" s="269"/>
      <c r="AK3483" s="269"/>
      <c r="AL3483" s="269"/>
      <c r="AM3483" s="292"/>
      <c r="AN3483" s="293" t="e">
        <f t="shared" si="945"/>
        <v>#DIV/0!</v>
      </c>
      <c r="AO3483" s="298"/>
    </row>
    <row r="3484" spans="1:41" s="221" customFormat="1" ht="15" customHeight="1" x14ac:dyDescent="0.15">
      <c r="A3484" s="247"/>
      <c r="B3484" s="248">
        <f t="shared" ref="B3484:C3487" si="947">B3483</f>
        <v>0</v>
      </c>
      <c r="C3484" s="249">
        <f t="shared" si="947"/>
        <v>0</v>
      </c>
      <c r="D3484" s="250">
        <f>D3483+1</f>
        <v>2</v>
      </c>
      <c r="E3484" s="250"/>
      <c r="F3484" s="251"/>
      <c r="G3484" s="250"/>
      <c r="H3484" s="252"/>
      <c r="I3484" s="252"/>
      <c r="J3484" s="250"/>
      <c r="K3484" s="250"/>
      <c r="L3484" s="250"/>
      <c r="M3484" s="250"/>
      <c r="N3484" s="250"/>
      <c r="O3484" s="258">
        <f t="shared" si="944"/>
        <v>0</v>
      </c>
      <c r="P3484" s="333"/>
      <c r="Q3484" s="271"/>
      <c r="R3484" s="319"/>
      <c r="S3484" s="335"/>
      <c r="T3484" s="333"/>
      <c r="U3484" s="321"/>
      <c r="V3484" s="345"/>
      <c r="W3484" s="343"/>
      <c r="X3484" s="321"/>
      <c r="Y3484" s="319"/>
      <c r="Z3484" s="319"/>
      <c r="AA3484" s="319"/>
      <c r="AB3484" s="272"/>
      <c r="AC3484" s="272"/>
      <c r="AD3484" s="250">
        <f>AD3483</f>
        <v>0</v>
      </c>
      <c r="AE3484" s="284" t="e">
        <f>VLOOKUP(AD3484,分类参数表!$I$2:$J$10,2,FALSE)</f>
        <v>#N/A</v>
      </c>
      <c r="AF3484" s="285"/>
      <c r="AG3484" s="271"/>
      <c r="AH3484" s="271"/>
      <c r="AI3484" s="271"/>
      <c r="AJ3484" s="271"/>
      <c r="AK3484" s="271"/>
      <c r="AL3484" s="271"/>
      <c r="AM3484" s="294"/>
      <c r="AN3484" s="295" t="e">
        <f t="shared" si="945"/>
        <v>#DIV/0!</v>
      </c>
      <c r="AO3484" s="299"/>
    </row>
    <row r="3485" spans="1:41" s="221" customFormat="1" ht="15" customHeight="1" x14ac:dyDescent="0.15">
      <c r="A3485" s="247"/>
      <c r="B3485" s="248">
        <f t="shared" si="947"/>
        <v>0</v>
      </c>
      <c r="C3485" s="249">
        <f t="shared" si="947"/>
        <v>0</v>
      </c>
      <c r="D3485" s="250">
        <f>D3484+1</f>
        <v>3</v>
      </c>
      <c r="E3485" s="250"/>
      <c r="F3485" s="251"/>
      <c r="G3485" s="250"/>
      <c r="H3485" s="252"/>
      <c r="I3485" s="252"/>
      <c r="J3485" s="250"/>
      <c r="K3485" s="250"/>
      <c r="L3485" s="250"/>
      <c r="M3485" s="250"/>
      <c r="N3485" s="250"/>
      <c r="O3485" s="258">
        <f t="shared" si="944"/>
        <v>0</v>
      </c>
      <c r="P3485" s="333"/>
      <c r="Q3485" s="271"/>
      <c r="R3485" s="319"/>
      <c r="S3485" s="335"/>
      <c r="T3485" s="333"/>
      <c r="U3485" s="321"/>
      <c r="V3485" s="345"/>
      <c r="W3485" s="343"/>
      <c r="X3485" s="321"/>
      <c r="Y3485" s="319"/>
      <c r="Z3485" s="319"/>
      <c r="AA3485" s="319"/>
      <c r="AB3485" s="273"/>
      <c r="AC3485" s="273"/>
      <c r="AD3485" s="250">
        <f>AD3484</f>
        <v>0</v>
      </c>
      <c r="AE3485" s="284" t="e">
        <f>VLOOKUP(AD3485,分类参数表!$I$2:$J$10,2,FALSE)</f>
        <v>#N/A</v>
      </c>
      <c r="AF3485" s="285"/>
      <c r="AG3485" s="271"/>
      <c r="AH3485" s="271"/>
      <c r="AI3485" s="271"/>
      <c r="AJ3485" s="271"/>
      <c r="AK3485" s="271"/>
      <c r="AL3485" s="271"/>
      <c r="AM3485" s="294"/>
      <c r="AN3485" s="295" t="e">
        <f t="shared" si="945"/>
        <v>#DIV/0!</v>
      </c>
      <c r="AO3485" s="299"/>
    </row>
    <row r="3486" spans="1:41" s="221" customFormat="1" ht="15" customHeight="1" x14ac:dyDescent="0.15">
      <c r="A3486" s="247"/>
      <c r="B3486" s="248">
        <f t="shared" si="947"/>
        <v>0</v>
      </c>
      <c r="C3486" s="249">
        <f t="shared" si="947"/>
        <v>0</v>
      </c>
      <c r="D3486" s="250">
        <f>D3485+1</f>
        <v>4</v>
      </c>
      <c r="E3486" s="250"/>
      <c r="F3486" s="251"/>
      <c r="G3486" s="250"/>
      <c r="H3486" s="250"/>
      <c r="I3486" s="250"/>
      <c r="J3486" s="250"/>
      <c r="K3486" s="250"/>
      <c r="L3486" s="250"/>
      <c r="M3486" s="250"/>
      <c r="N3486" s="250"/>
      <c r="O3486" s="258">
        <f t="shared" si="944"/>
        <v>0</v>
      </c>
      <c r="P3486" s="333"/>
      <c r="Q3486" s="271"/>
      <c r="R3486" s="319"/>
      <c r="S3486" s="335"/>
      <c r="T3486" s="333"/>
      <c r="U3486" s="321"/>
      <c r="V3486" s="345"/>
      <c r="W3486" s="343"/>
      <c r="X3486" s="321"/>
      <c r="Y3486" s="319"/>
      <c r="Z3486" s="319"/>
      <c r="AA3486" s="319"/>
      <c r="AB3486" s="272"/>
      <c r="AC3486" s="272"/>
      <c r="AD3486" s="250">
        <f>AD3485</f>
        <v>0</v>
      </c>
      <c r="AE3486" s="284" t="e">
        <f>VLOOKUP(AD3486,分类参数表!$I$2:$J$10,2,FALSE)</f>
        <v>#N/A</v>
      </c>
      <c r="AF3486" s="285"/>
      <c r="AG3486" s="271"/>
      <c r="AH3486" s="271"/>
      <c r="AI3486" s="271"/>
      <c r="AJ3486" s="271"/>
      <c r="AK3486" s="271"/>
      <c r="AL3486" s="271"/>
      <c r="AM3486" s="294"/>
      <c r="AN3486" s="295" t="e">
        <f t="shared" si="945"/>
        <v>#DIV/0!</v>
      </c>
      <c r="AO3486" s="299"/>
    </row>
    <row r="3487" spans="1:41" s="221" customFormat="1" ht="15" customHeight="1" x14ac:dyDescent="0.15">
      <c r="A3487" s="247"/>
      <c r="B3487" s="248">
        <f t="shared" si="947"/>
        <v>0</v>
      </c>
      <c r="C3487" s="249">
        <f t="shared" si="947"/>
        <v>0</v>
      </c>
      <c r="D3487" s="250">
        <f>D3486+1</f>
        <v>5</v>
      </c>
      <c r="E3487" s="250"/>
      <c r="F3487" s="251"/>
      <c r="G3487" s="250"/>
      <c r="H3487" s="250"/>
      <c r="I3487" s="250"/>
      <c r="J3487" s="250"/>
      <c r="K3487" s="250"/>
      <c r="L3487" s="250"/>
      <c r="M3487" s="250"/>
      <c r="N3487" s="250"/>
      <c r="O3487" s="258">
        <f t="shared" si="944"/>
        <v>0</v>
      </c>
      <c r="P3487" s="333"/>
      <c r="Q3487" s="271"/>
      <c r="R3487" s="319"/>
      <c r="S3487" s="335"/>
      <c r="T3487" s="333"/>
      <c r="U3487" s="321"/>
      <c r="V3487" s="345"/>
      <c r="W3487" s="343"/>
      <c r="X3487" s="321"/>
      <c r="Y3487" s="319"/>
      <c r="Z3487" s="319"/>
      <c r="AA3487" s="319"/>
      <c r="AB3487" s="272"/>
      <c r="AC3487" s="272"/>
      <c r="AD3487" s="250">
        <f>AD3486</f>
        <v>0</v>
      </c>
      <c r="AE3487" s="284" t="e">
        <f>VLOOKUP(AD3487,分类参数表!$I$2:$J$10,2,FALSE)</f>
        <v>#N/A</v>
      </c>
      <c r="AF3487" s="285"/>
      <c r="AG3487" s="271"/>
      <c r="AH3487" s="271"/>
      <c r="AI3487" s="271"/>
      <c r="AJ3487" s="271"/>
      <c r="AK3487" s="271"/>
      <c r="AL3487" s="271"/>
      <c r="AM3487" s="294"/>
      <c r="AN3487" s="295" t="e">
        <f t="shared" si="945"/>
        <v>#DIV/0!</v>
      </c>
      <c r="AO3487" s="299"/>
    </row>
    <row r="3488" spans="1:41" s="218" customFormat="1" ht="15" customHeight="1" x14ac:dyDescent="0.15">
      <c r="A3488" s="229"/>
      <c r="B3488" s="230"/>
      <c r="C3488" s="231"/>
      <c r="D3488" s="232">
        <v>1</v>
      </c>
      <c r="E3488" s="233"/>
      <c r="F3488" s="233"/>
      <c r="G3488" s="232"/>
      <c r="H3488" s="234"/>
      <c r="I3488" s="234"/>
      <c r="J3488" s="232"/>
      <c r="K3488" s="233"/>
      <c r="L3488" s="232"/>
      <c r="M3488" s="232"/>
      <c r="N3488" s="232"/>
      <c r="O3488" s="255">
        <f t="shared" si="944"/>
        <v>0</v>
      </c>
      <c r="P3488" s="322">
        <f>SUM(O3488:O3492)</f>
        <v>0</v>
      </c>
      <c r="Q3488" s="264"/>
      <c r="R3488" s="330">
        <f>SUMPRODUCT(Q3488:Q3492+0)</f>
        <v>0</v>
      </c>
      <c r="S3488" s="346" t="e">
        <f>R3488/P3488</f>
        <v>#DIV/0!</v>
      </c>
      <c r="T3488" s="322" t="e">
        <f>LOOKUP(S3488,{0.4,0.45,0.5,0.55,0.6,0.65,0.7,0.75,0.8,0.85,0.9,0.95,1},{0.1,0.175,0.25,0.325,0.4,0.475,0.55,0.625,0.7,0.775,0.85,0.925,1})</f>
        <v>#DIV/0!</v>
      </c>
      <c r="U3488" s="324"/>
      <c r="V3488" s="326"/>
      <c r="W3488" s="328"/>
      <c r="X3488" s="324"/>
      <c r="Y3488" s="330">
        <f>R3488-(V3488/10)-X3488</f>
        <v>0</v>
      </c>
      <c r="Z3488" s="330" t="e">
        <f>Y3488*T3488*AE3488</f>
        <v>#DIV/0!</v>
      </c>
      <c r="AA3488" s="330" t="e">
        <f>U3488-V3488+Z3488</f>
        <v>#DIV/0!</v>
      </c>
      <c r="AB3488" s="265"/>
      <c r="AC3488" s="265"/>
      <c r="AD3488" s="276"/>
      <c r="AE3488" s="277" t="e">
        <f>VLOOKUP(AD3488,分类参数表!$I$2:$J$10,2,FALSE)</f>
        <v>#N/A</v>
      </c>
      <c r="AF3488" s="278"/>
      <c r="AG3488" s="264"/>
      <c r="AH3488" s="264"/>
      <c r="AI3488" s="264"/>
      <c r="AJ3488" s="264"/>
      <c r="AK3488" s="264"/>
      <c r="AL3488" s="264"/>
      <c r="AM3488" s="288"/>
      <c r="AN3488" s="289" t="e">
        <f t="shared" si="945"/>
        <v>#DIV/0!</v>
      </c>
      <c r="AO3488" s="296"/>
    </row>
    <row r="3489" spans="1:41" s="219" customFormat="1" ht="15" customHeight="1" x14ac:dyDescent="0.15">
      <c r="A3489" s="235"/>
      <c r="B3489" s="236">
        <f t="shared" ref="B3489:C3492" si="948">B3488</f>
        <v>0</v>
      </c>
      <c r="C3489" s="237">
        <f t="shared" si="948"/>
        <v>0</v>
      </c>
      <c r="D3489" s="238">
        <f>D3488+1</f>
        <v>2</v>
      </c>
      <c r="E3489" s="238"/>
      <c r="F3489" s="239"/>
      <c r="G3489" s="238"/>
      <c r="H3489" s="240"/>
      <c r="I3489" s="240"/>
      <c r="J3489" s="238"/>
      <c r="K3489" s="238"/>
      <c r="L3489" s="238"/>
      <c r="M3489" s="238"/>
      <c r="N3489" s="238"/>
      <c r="O3489" s="256">
        <f t="shared" si="944"/>
        <v>0</v>
      </c>
      <c r="P3489" s="323"/>
      <c r="Q3489" s="266"/>
      <c r="R3489" s="331"/>
      <c r="S3489" s="347"/>
      <c r="T3489" s="323"/>
      <c r="U3489" s="325"/>
      <c r="V3489" s="327"/>
      <c r="W3489" s="329"/>
      <c r="X3489" s="325"/>
      <c r="Y3489" s="331"/>
      <c r="Z3489" s="331"/>
      <c r="AA3489" s="331"/>
      <c r="AB3489" s="267"/>
      <c r="AC3489" s="267"/>
      <c r="AD3489" s="238">
        <f>AD3488</f>
        <v>0</v>
      </c>
      <c r="AE3489" s="279" t="e">
        <f>VLOOKUP(AD3489,分类参数表!$I$2:$J$10,2,FALSE)</f>
        <v>#N/A</v>
      </c>
      <c r="AF3489" s="280"/>
      <c r="AG3489" s="266"/>
      <c r="AH3489" s="266"/>
      <c r="AI3489" s="266"/>
      <c r="AJ3489" s="266"/>
      <c r="AK3489" s="266"/>
      <c r="AL3489" s="266"/>
      <c r="AM3489" s="290"/>
      <c r="AN3489" s="291" t="e">
        <f t="shared" si="945"/>
        <v>#DIV/0!</v>
      </c>
      <c r="AO3489" s="297"/>
    </row>
    <row r="3490" spans="1:41" s="219" customFormat="1" ht="15" customHeight="1" x14ac:dyDescent="0.15">
      <c r="A3490" s="235"/>
      <c r="B3490" s="236">
        <f t="shared" si="948"/>
        <v>0</v>
      </c>
      <c r="C3490" s="237">
        <f t="shared" si="948"/>
        <v>0</v>
      </c>
      <c r="D3490" s="238">
        <f>D3489+1</f>
        <v>3</v>
      </c>
      <c r="E3490" s="238"/>
      <c r="F3490" s="239"/>
      <c r="G3490" s="238"/>
      <c r="H3490" s="240"/>
      <c r="I3490" s="240"/>
      <c r="J3490" s="238"/>
      <c r="K3490" s="238"/>
      <c r="L3490" s="238"/>
      <c r="M3490" s="238"/>
      <c r="N3490" s="238"/>
      <c r="O3490" s="256">
        <f t="shared" si="944"/>
        <v>0</v>
      </c>
      <c r="P3490" s="323"/>
      <c r="Q3490" s="266"/>
      <c r="R3490" s="331"/>
      <c r="S3490" s="347"/>
      <c r="T3490" s="323"/>
      <c r="U3490" s="325"/>
      <c r="V3490" s="327"/>
      <c r="W3490" s="329"/>
      <c r="X3490" s="325"/>
      <c r="Y3490" s="331"/>
      <c r="Z3490" s="331"/>
      <c r="AA3490" s="331"/>
      <c r="AB3490" s="268"/>
      <c r="AC3490" s="268"/>
      <c r="AD3490" s="238">
        <f>AD3489</f>
        <v>0</v>
      </c>
      <c r="AE3490" s="279" t="e">
        <f>VLOOKUP(AD3490,分类参数表!$I$2:$J$10,2,FALSE)</f>
        <v>#N/A</v>
      </c>
      <c r="AF3490" s="280"/>
      <c r="AG3490" s="266"/>
      <c r="AH3490" s="266"/>
      <c r="AI3490" s="266"/>
      <c r="AJ3490" s="266"/>
      <c r="AK3490" s="266"/>
      <c r="AL3490" s="266"/>
      <c r="AM3490" s="290"/>
      <c r="AN3490" s="291" t="e">
        <f t="shared" si="945"/>
        <v>#DIV/0!</v>
      </c>
      <c r="AO3490" s="297"/>
    </row>
    <row r="3491" spans="1:41" s="219" customFormat="1" ht="15" customHeight="1" x14ac:dyDescent="0.15">
      <c r="A3491" s="235"/>
      <c r="B3491" s="236">
        <f t="shared" si="948"/>
        <v>0</v>
      </c>
      <c r="C3491" s="237">
        <f t="shared" si="948"/>
        <v>0</v>
      </c>
      <c r="D3491" s="238">
        <f>D3490+1</f>
        <v>4</v>
      </c>
      <c r="E3491" s="238"/>
      <c r="F3491" s="239"/>
      <c r="G3491" s="238"/>
      <c r="H3491" s="238"/>
      <c r="I3491" s="238"/>
      <c r="J3491" s="238"/>
      <c r="K3491" s="238"/>
      <c r="L3491" s="238"/>
      <c r="M3491" s="238"/>
      <c r="N3491" s="238"/>
      <c r="O3491" s="256">
        <f t="shared" si="944"/>
        <v>0</v>
      </c>
      <c r="P3491" s="323"/>
      <c r="Q3491" s="266"/>
      <c r="R3491" s="331"/>
      <c r="S3491" s="347"/>
      <c r="T3491" s="323"/>
      <c r="U3491" s="325"/>
      <c r="V3491" s="327"/>
      <c r="W3491" s="329"/>
      <c r="X3491" s="325"/>
      <c r="Y3491" s="331"/>
      <c r="Z3491" s="331"/>
      <c r="AA3491" s="331"/>
      <c r="AB3491" s="267"/>
      <c r="AC3491" s="267"/>
      <c r="AD3491" s="238">
        <f>AD3490</f>
        <v>0</v>
      </c>
      <c r="AE3491" s="279" t="e">
        <f>VLOOKUP(AD3491,分类参数表!$I$2:$J$10,2,FALSE)</f>
        <v>#N/A</v>
      </c>
      <c r="AF3491" s="280"/>
      <c r="AG3491" s="266"/>
      <c r="AH3491" s="266"/>
      <c r="AI3491" s="266"/>
      <c r="AJ3491" s="266"/>
      <c r="AK3491" s="266"/>
      <c r="AL3491" s="266"/>
      <c r="AM3491" s="290"/>
      <c r="AN3491" s="291" t="e">
        <f t="shared" si="945"/>
        <v>#DIV/0!</v>
      </c>
      <c r="AO3491" s="297"/>
    </row>
    <row r="3492" spans="1:41" s="219" customFormat="1" ht="15" customHeight="1" x14ac:dyDescent="0.15">
      <c r="A3492" s="235"/>
      <c r="B3492" s="236">
        <f t="shared" si="948"/>
        <v>0</v>
      </c>
      <c r="C3492" s="237">
        <f t="shared" si="948"/>
        <v>0</v>
      </c>
      <c r="D3492" s="238">
        <f>D3491+1</f>
        <v>5</v>
      </c>
      <c r="E3492" s="238"/>
      <c r="F3492" s="239"/>
      <c r="G3492" s="238"/>
      <c r="H3492" s="238"/>
      <c r="I3492" s="238"/>
      <c r="J3492" s="238"/>
      <c r="K3492" s="238"/>
      <c r="L3492" s="238"/>
      <c r="M3492" s="238"/>
      <c r="N3492" s="238"/>
      <c r="O3492" s="256">
        <f t="shared" si="944"/>
        <v>0</v>
      </c>
      <c r="P3492" s="323"/>
      <c r="Q3492" s="266"/>
      <c r="R3492" s="331"/>
      <c r="S3492" s="347"/>
      <c r="T3492" s="323"/>
      <c r="U3492" s="325"/>
      <c r="V3492" s="327"/>
      <c r="W3492" s="329"/>
      <c r="X3492" s="325"/>
      <c r="Y3492" s="331"/>
      <c r="Z3492" s="331"/>
      <c r="AA3492" s="331"/>
      <c r="AB3492" s="267"/>
      <c r="AC3492" s="267"/>
      <c r="AD3492" s="238">
        <f>AD3491</f>
        <v>0</v>
      </c>
      <c r="AE3492" s="279" t="e">
        <f>VLOOKUP(AD3492,分类参数表!$I$2:$J$10,2,FALSE)</f>
        <v>#N/A</v>
      </c>
      <c r="AF3492" s="280"/>
      <c r="AG3492" s="266"/>
      <c r="AH3492" s="266"/>
      <c r="AI3492" s="266"/>
      <c r="AJ3492" s="266"/>
      <c r="AK3492" s="266"/>
      <c r="AL3492" s="266"/>
      <c r="AM3492" s="290"/>
      <c r="AN3492" s="291" t="e">
        <f t="shared" si="945"/>
        <v>#DIV/0!</v>
      </c>
      <c r="AO3492" s="297"/>
    </row>
    <row r="3493" spans="1:41" s="220" customFormat="1" ht="15" customHeight="1" x14ac:dyDescent="0.15">
      <c r="A3493" s="241"/>
      <c r="B3493" s="242"/>
      <c r="C3493" s="243"/>
      <c r="D3493" s="244">
        <v>1</v>
      </c>
      <c r="E3493" s="245"/>
      <c r="F3493" s="245"/>
      <c r="G3493" s="244"/>
      <c r="H3493" s="246"/>
      <c r="I3493" s="246"/>
      <c r="J3493" s="244"/>
      <c r="K3493" s="245"/>
      <c r="L3493" s="244"/>
      <c r="M3493" s="244"/>
      <c r="N3493" s="244"/>
      <c r="O3493" s="257">
        <f t="shared" si="944"/>
        <v>0</v>
      </c>
      <c r="P3493" s="332">
        <f>SUM(O3493:O3497)</f>
        <v>0</v>
      </c>
      <c r="Q3493" s="269"/>
      <c r="R3493" s="318">
        <f>SUMPRODUCT(Q3493:Q3497+0)</f>
        <v>0</v>
      </c>
      <c r="S3493" s="334" t="e">
        <f>R3493/P3493</f>
        <v>#DIV/0!</v>
      </c>
      <c r="T3493" s="332" t="e">
        <f>LOOKUP(S3493,{0.4,0.45,0.5,0.55,0.6,0.65,0.7,0.75,0.8,0.85,0.9,0.95,1},{0.1,0.175,0.25,0.325,0.4,0.475,0.55,0.625,0.7,0.775,0.85,0.925,1})</f>
        <v>#DIV/0!</v>
      </c>
      <c r="U3493" s="320"/>
      <c r="V3493" s="344"/>
      <c r="W3493" s="342"/>
      <c r="X3493" s="320"/>
      <c r="Y3493" s="318">
        <f>R3493-(V3493/10)-X3493</f>
        <v>0</v>
      </c>
      <c r="Z3493" s="318" t="e">
        <f>Y3493*T3493*AE3493</f>
        <v>#DIV/0!</v>
      </c>
      <c r="AA3493" s="318" t="e">
        <f>U3493-V3493+Z3493</f>
        <v>#DIV/0!</v>
      </c>
      <c r="AB3493" s="270"/>
      <c r="AC3493" s="270"/>
      <c r="AD3493" s="281"/>
      <c r="AE3493" s="282" t="e">
        <f>VLOOKUP(AD3493,分类参数表!$I$2:$J$10,2,FALSE)</f>
        <v>#N/A</v>
      </c>
      <c r="AF3493" s="283"/>
      <c r="AG3493" s="269"/>
      <c r="AH3493" s="269"/>
      <c r="AI3493" s="269"/>
      <c r="AJ3493" s="269"/>
      <c r="AK3493" s="269"/>
      <c r="AL3493" s="269"/>
      <c r="AM3493" s="292"/>
      <c r="AN3493" s="293" t="e">
        <f t="shared" si="945"/>
        <v>#DIV/0!</v>
      </c>
      <c r="AO3493" s="298"/>
    </row>
    <row r="3494" spans="1:41" s="221" customFormat="1" ht="15" customHeight="1" x14ac:dyDescent="0.15">
      <c r="A3494" s="247"/>
      <c r="B3494" s="248">
        <f t="shared" ref="B3494:C3497" si="949">B3493</f>
        <v>0</v>
      </c>
      <c r="C3494" s="249">
        <f t="shared" si="949"/>
        <v>0</v>
      </c>
      <c r="D3494" s="250">
        <f>D3493+1</f>
        <v>2</v>
      </c>
      <c r="E3494" s="250"/>
      <c r="F3494" s="251"/>
      <c r="G3494" s="250"/>
      <c r="H3494" s="252"/>
      <c r="I3494" s="252"/>
      <c r="J3494" s="250"/>
      <c r="K3494" s="250"/>
      <c r="L3494" s="250"/>
      <c r="M3494" s="250"/>
      <c r="N3494" s="250"/>
      <c r="O3494" s="258">
        <f t="shared" si="944"/>
        <v>0</v>
      </c>
      <c r="P3494" s="333"/>
      <c r="Q3494" s="271"/>
      <c r="R3494" s="319"/>
      <c r="S3494" s="335"/>
      <c r="T3494" s="333"/>
      <c r="U3494" s="321"/>
      <c r="V3494" s="345"/>
      <c r="W3494" s="343"/>
      <c r="X3494" s="321"/>
      <c r="Y3494" s="319"/>
      <c r="Z3494" s="319"/>
      <c r="AA3494" s="319"/>
      <c r="AB3494" s="272"/>
      <c r="AC3494" s="272"/>
      <c r="AD3494" s="250">
        <f>AD3493</f>
        <v>0</v>
      </c>
      <c r="AE3494" s="284" t="e">
        <f>VLOOKUP(AD3494,分类参数表!$I$2:$J$10,2,FALSE)</f>
        <v>#N/A</v>
      </c>
      <c r="AF3494" s="285"/>
      <c r="AG3494" s="271"/>
      <c r="AH3494" s="271"/>
      <c r="AI3494" s="271"/>
      <c r="AJ3494" s="271"/>
      <c r="AK3494" s="271"/>
      <c r="AL3494" s="271"/>
      <c r="AM3494" s="294"/>
      <c r="AN3494" s="295" t="e">
        <f t="shared" si="945"/>
        <v>#DIV/0!</v>
      </c>
      <c r="AO3494" s="299"/>
    </row>
    <row r="3495" spans="1:41" s="221" customFormat="1" ht="15" customHeight="1" x14ac:dyDescent="0.15">
      <c r="A3495" s="247"/>
      <c r="B3495" s="248">
        <f t="shared" si="949"/>
        <v>0</v>
      </c>
      <c r="C3495" s="249">
        <f t="shared" si="949"/>
        <v>0</v>
      </c>
      <c r="D3495" s="250">
        <f>D3494+1</f>
        <v>3</v>
      </c>
      <c r="E3495" s="250"/>
      <c r="F3495" s="251"/>
      <c r="G3495" s="250"/>
      <c r="H3495" s="252"/>
      <c r="I3495" s="252"/>
      <c r="J3495" s="250"/>
      <c r="K3495" s="250"/>
      <c r="L3495" s="250"/>
      <c r="M3495" s="250"/>
      <c r="N3495" s="250"/>
      <c r="O3495" s="258">
        <f t="shared" si="944"/>
        <v>0</v>
      </c>
      <c r="P3495" s="333"/>
      <c r="Q3495" s="271"/>
      <c r="R3495" s="319"/>
      <c r="S3495" s="335"/>
      <c r="T3495" s="333"/>
      <c r="U3495" s="321"/>
      <c r="V3495" s="345"/>
      <c r="W3495" s="343"/>
      <c r="X3495" s="321"/>
      <c r="Y3495" s="319"/>
      <c r="Z3495" s="319"/>
      <c r="AA3495" s="319"/>
      <c r="AB3495" s="273"/>
      <c r="AC3495" s="273"/>
      <c r="AD3495" s="250">
        <f>AD3494</f>
        <v>0</v>
      </c>
      <c r="AE3495" s="284" t="e">
        <f>VLOOKUP(AD3495,分类参数表!$I$2:$J$10,2,FALSE)</f>
        <v>#N/A</v>
      </c>
      <c r="AF3495" s="285"/>
      <c r="AG3495" s="271"/>
      <c r="AH3495" s="271"/>
      <c r="AI3495" s="271"/>
      <c r="AJ3495" s="271"/>
      <c r="AK3495" s="271"/>
      <c r="AL3495" s="271"/>
      <c r="AM3495" s="294"/>
      <c r="AN3495" s="295" t="e">
        <f t="shared" si="945"/>
        <v>#DIV/0!</v>
      </c>
      <c r="AO3495" s="299"/>
    </row>
    <row r="3496" spans="1:41" s="221" customFormat="1" ht="15" customHeight="1" x14ac:dyDescent="0.15">
      <c r="A3496" s="247"/>
      <c r="B3496" s="248">
        <f t="shared" si="949"/>
        <v>0</v>
      </c>
      <c r="C3496" s="249">
        <f t="shared" si="949"/>
        <v>0</v>
      </c>
      <c r="D3496" s="250">
        <f>D3495+1</f>
        <v>4</v>
      </c>
      <c r="E3496" s="250"/>
      <c r="F3496" s="251"/>
      <c r="G3496" s="250"/>
      <c r="H3496" s="250"/>
      <c r="I3496" s="250"/>
      <c r="J3496" s="250"/>
      <c r="K3496" s="250"/>
      <c r="L3496" s="250"/>
      <c r="M3496" s="250"/>
      <c r="N3496" s="250"/>
      <c r="O3496" s="258">
        <f t="shared" si="944"/>
        <v>0</v>
      </c>
      <c r="P3496" s="333"/>
      <c r="Q3496" s="271"/>
      <c r="R3496" s="319"/>
      <c r="S3496" s="335"/>
      <c r="T3496" s="333"/>
      <c r="U3496" s="321"/>
      <c r="V3496" s="345"/>
      <c r="W3496" s="343"/>
      <c r="X3496" s="321"/>
      <c r="Y3496" s="319"/>
      <c r="Z3496" s="319"/>
      <c r="AA3496" s="319"/>
      <c r="AB3496" s="272"/>
      <c r="AC3496" s="272"/>
      <c r="AD3496" s="250">
        <f>AD3495</f>
        <v>0</v>
      </c>
      <c r="AE3496" s="284" t="e">
        <f>VLOOKUP(AD3496,分类参数表!$I$2:$J$10,2,FALSE)</f>
        <v>#N/A</v>
      </c>
      <c r="AF3496" s="285"/>
      <c r="AG3496" s="271"/>
      <c r="AH3496" s="271"/>
      <c r="AI3496" s="271"/>
      <c r="AJ3496" s="271"/>
      <c r="AK3496" s="271"/>
      <c r="AL3496" s="271"/>
      <c r="AM3496" s="294"/>
      <c r="AN3496" s="295" t="e">
        <f t="shared" si="945"/>
        <v>#DIV/0!</v>
      </c>
      <c r="AO3496" s="299"/>
    </row>
    <row r="3497" spans="1:41" s="221" customFormat="1" ht="15" customHeight="1" x14ac:dyDescent="0.15">
      <c r="A3497" s="247"/>
      <c r="B3497" s="248">
        <f t="shared" si="949"/>
        <v>0</v>
      </c>
      <c r="C3497" s="249">
        <f t="shared" si="949"/>
        <v>0</v>
      </c>
      <c r="D3497" s="250">
        <f>D3496+1</f>
        <v>5</v>
      </c>
      <c r="E3497" s="250"/>
      <c r="F3497" s="251"/>
      <c r="G3497" s="250"/>
      <c r="H3497" s="250"/>
      <c r="I3497" s="250"/>
      <c r="J3497" s="250"/>
      <c r="K3497" s="250"/>
      <c r="L3497" s="250"/>
      <c r="M3497" s="250"/>
      <c r="N3497" s="250"/>
      <c r="O3497" s="258">
        <f t="shared" si="944"/>
        <v>0</v>
      </c>
      <c r="P3497" s="333"/>
      <c r="Q3497" s="271"/>
      <c r="R3497" s="319"/>
      <c r="S3497" s="335"/>
      <c r="T3497" s="333"/>
      <c r="U3497" s="321"/>
      <c r="V3497" s="345"/>
      <c r="W3497" s="343"/>
      <c r="X3497" s="321"/>
      <c r="Y3497" s="319"/>
      <c r="Z3497" s="319"/>
      <c r="AA3497" s="319"/>
      <c r="AB3497" s="272"/>
      <c r="AC3497" s="272"/>
      <c r="AD3497" s="250">
        <f>AD3496</f>
        <v>0</v>
      </c>
      <c r="AE3497" s="284" t="e">
        <f>VLOOKUP(AD3497,分类参数表!$I$2:$J$10,2,FALSE)</f>
        <v>#N/A</v>
      </c>
      <c r="AF3497" s="285"/>
      <c r="AG3497" s="271"/>
      <c r="AH3497" s="271"/>
      <c r="AI3497" s="271"/>
      <c r="AJ3497" s="271"/>
      <c r="AK3497" s="271"/>
      <c r="AL3497" s="271"/>
      <c r="AM3497" s="294"/>
      <c r="AN3497" s="295" t="e">
        <f t="shared" si="945"/>
        <v>#DIV/0!</v>
      </c>
      <c r="AO3497" s="299"/>
    </row>
    <row r="3498" spans="1:41" s="218" customFormat="1" ht="15" customHeight="1" x14ac:dyDescent="0.15">
      <c r="A3498" s="229"/>
      <c r="B3498" s="230"/>
      <c r="C3498" s="231"/>
      <c r="D3498" s="232">
        <v>1</v>
      </c>
      <c r="E3498" s="233"/>
      <c r="F3498" s="233"/>
      <c r="G3498" s="232"/>
      <c r="H3498" s="234"/>
      <c r="I3498" s="234"/>
      <c r="J3498" s="232"/>
      <c r="K3498" s="233"/>
      <c r="L3498" s="232"/>
      <c r="M3498" s="232"/>
      <c r="N3498" s="232"/>
      <c r="O3498" s="255">
        <f t="shared" si="944"/>
        <v>0</v>
      </c>
      <c r="P3498" s="322">
        <f>SUM(O3498:O3502)</f>
        <v>0</v>
      </c>
      <c r="Q3498" s="264"/>
      <c r="R3498" s="330">
        <f>SUMPRODUCT(Q3498:Q3502+0)</f>
        <v>0</v>
      </c>
      <c r="S3498" s="346" t="e">
        <f>R3498/P3498</f>
        <v>#DIV/0!</v>
      </c>
      <c r="T3498" s="322" t="e">
        <f>LOOKUP(S3498,{0.4,0.45,0.5,0.55,0.6,0.65,0.7,0.75,0.8,0.85,0.9,0.95,1},{0.1,0.175,0.25,0.325,0.4,0.475,0.55,0.625,0.7,0.775,0.85,0.925,1})</f>
        <v>#DIV/0!</v>
      </c>
      <c r="U3498" s="324"/>
      <c r="V3498" s="326"/>
      <c r="W3498" s="328"/>
      <c r="X3498" s="324"/>
      <c r="Y3498" s="330">
        <f>R3498-(V3498/10)-X3498</f>
        <v>0</v>
      </c>
      <c r="Z3498" s="330" t="e">
        <f>Y3498*T3498*AE3498</f>
        <v>#DIV/0!</v>
      </c>
      <c r="AA3498" s="330" t="e">
        <f>U3498-V3498+Z3498</f>
        <v>#DIV/0!</v>
      </c>
      <c r="AB3498" s="265"/>
      <c r="AC3498" s="265"/>
      <c r="AD3498" s="276"/>
      <c r="AE3498" s="277" t="e">
        <f>VLOOKUP(AD3498,分类参数表!$I$2:$J$10,2,FALSE)</f>
        <v>#N/A</v>
      </c>
      <c r="AF3498" s="278"/>
      <c r="AG3498" s="264"/>
      <c r="AH3498" s="264"/>
      <c r="AI3498" s="264"/>
      <c r="AJ3498" s="264"/>
      <c r="AK3498" s="264"/>
      <c r="AL3498" s="264"/>
      <c r="AM3498" s="288"/>
      <c r="AN3498" s="289" t="e">
        <f t="shared" si="945"/>
        <v>#DIV/0!</v>
      </c>
      <c r="AO3498" s="296"/>
    </row>
    <row r="3499" spans="1:41" s="219" customFormat="1" ht="15" customHeight="1" x14ac:dyDescent="0.15">
      <c r="A3499" s="235"/>
      <c r="B3499" s="236">
        <f t="shared" ref="B3499:C3502" si="950">B3498</f>
        <v>0</v>
      </c>
      <c r="C3499" s="237">
        <f t="shared" si="950"/>
        <v>0</v>
      </c>
      <c r="D3499" s="238">
        <f>D3498+1</f>
        <v>2</v>
      </c>
      <c r="E3499" s="238"/>
      <c r="F3499" s="239"/>
      <c r="G3499" s="238"/>
      <c r="H3499" s="240"/>
      <c r="I3499" s="240"/>
      <c r="J3499" s="238"/>
      <c r="K3499" s="238"/>
      <c r="L3499" s="238"/>
      <c r="M3499" s="238"/>
      <c r="N3499" s="238"/>
      <c r="O3499" s="256">
        <f t="shared" si="944"/>
        <v>0</v>
      </c>
      <c r="P3499" s="323"/>
      <c r="Q3499" s="266"/>
      <c r="R3499" s="331"/>
      <c r="S3499" s="347"/>
      <c r="T3499" s="323"/>
      <c r="U3499" s="325"/>
      <c r="V3499" s="327"/>
      <c r="W3499" s="329"/>
      <c r="X3499" s="325"/>
      <c r="Y3499" s="331"/>
      <c r="Z3499" s="331"/>
      <c r="AA3499" s="331"/>
      <c r="AB3499" s="267"/>
      <c r="AC3499" s="267"/>
      <c r="AD3499" s="238">
        <f>AD3498</f>
        <v>0</v>
      </c>
      <c r="AE3499" s="279" t="e">
        <f>VLOOKUP(AD3499,分类参数表!$I$2:$J$10,2,FALSE)</f>
        <v>#N/A</v>
      </c>
      <c r="AF3499" s="280"/>
      <c r="AG3499" s="266"/>
      <c r="AH3499" s="266"/>
      <c r="AI3499" s="266"/>
      <c r="AJ3499" s="266"/>
      <c r="AK3499" s="266"/>
      <c r="AL3499" s="266"/>
      <c r="AM3499" s="290"/>
      <c r="AN3499" s="291" t="e">
        <f t="shared" si="945"/>
        <v>#DIV/0!</v>
      </c>
      <c r="AO3499" s="297"/>
    </row>
    <row r="3500" spans="1:41" s="219" customFormat="1" ht="15" customHeight="1" x14ac:dyDescent="0.15">
      <c r="A3500" s="235"/>
      <c r="B3500" s="236">
        <f t="shared" si="950"/>
        <v>0</v>
      </c>
      <c r="C3500" s="237">
        <f t="shared" si="950"/>
        <v>0</v>
      </c>
      <c r="D3500" s="238">
        <f>D3499+1</f>
        <v>3</v>
      </c>
      <c r="E3500" s="238"/>
      <c r="F3500" s="239"/>
      <c r="G3500" s="238"/>
      <c r="H3500" s="240"/>
      <c r="I3500" s="240"/>
      <c r="J3500" s="238"/>
      <c r="K3500" s="238"/>
      <c r="L3500" s="238"/>
      <c r="M3500" s="238"/>
      <c r="N3500" s="238"/>
      <c r="O3500" s="256">
        <f t="shared" si="944"/>
        <v>0</v>
      </c>
      <c r="P3500" s="323"/>
      <c r="Q3500" s="266"/>
      <c r="R3500" s="331"/>
      <c r="S3500" s="347"/>
      <c r="T3500" s="323"/>
      <c r="U3500" s="325"/>
      <c r="V3500" s="327"/>
      <c r="W3500" s="329"/>
      <c r="X3500" s="325"/>
      <c r="Y3500" s="331"/>
      <c r="Z3500" s="331"/>
      <c r="AA3500" s="331"/>
      <c r="AB3500" s="268"/>
      <c r="AC3500" s="268"/>
      <c r="AD3500" s="238">
        <f>AD3499</f>
        <v>0</v>
      </c>
      <c r="AE3500" s="279" t="e">
        <f>VLOOKUP(AD3500,分类参数表!$I$2:$J$10,2,FALSE)</f>
        <v>#N/A</v>
      </c>
      <c r="AF3500" s="280"/>
      <c r="AG3500" s="266"/>
      <c r="AH3500" s="266"/>
      <c r="AI3500" s="266"/>
      <c r="AJ3500" s="266"/>
      <c r="AK3500" s="266"/>
      <c r="AL3500" s="266"/>
      <c r="AM3500" s="290"/>
      <c r="AN3500" s="291" t="e">
        <f t="shared" si="945"/>
        <v>#DIV/0!</v>
      </c>
      <c r="AO3500" s="297"/>
    </row>
    <row r="3501" spans="1:41" s="219" customFormat="1" ht="15" customHeight="1" x14ac:dyDescent="0.15">
      <c r="A3501" s="235"/>
      <c r="B3501" s="236">
        <f t="shared" si="950"/>
        <v>0</v>
      </c>
      <c r="C3501" s="237">
        <f t="shared" si="950"/>
        <v>0</v>
      </c>
      <c r="D3501" s="238">
        <f>D3500+1</f>
        <v>4</v>
      </c>
      <c r="E3501" s="238"/>
      <c r="F3501" s="239"/>
      <c r="G3501" s="238"/>
      <c r="H3501" s="238"/>
      <c r="I3501" s="238"/>
      <c r="J3501" s="238"/>
      <c r="K3501" s="238"/>
      <c r="L3501" s="238"/>
      <c r="M3501" s="238"/>
      <c r="N3501" s="238"/>
      <c r="O3501" s="256">
        <f t="shared" si="944"/>
        <v>0</v>
      </c>
      <c r="P3501" s="323"/>
      <c r="Q3501" s="266"/>
      <c r="R3501" s="331"/>
      <c r="S3501" s="347"/>
      <c r="T3501" s="323"/>
      <c r="U3501" s="325"/>
      <c r="V3501" s="327"/>
      <c r="W3501" s="329"/>
      <c r="X3501" s="325"/>
      <c r="Y3501" s="331"/>
      <c r="Z3501" s="331"/>
      <c r="AA3501" s="331"/>
      <c r="AB3501" s="267"/>
      <c r="AC3501" s="267"/>
      <c r="AD3501" s="238">
        <f>AD3500</f>
        <v>0</v>
      </c>
      <c r="AE3501" s="279" t="e">
        <f>VLOOKUP(AD3501,分类参数表!$I$2:$J$10,2,FALSE)</f>
        <v>#N/A</v>
      </c>
      <c r="AF3501" s="280"/>
      <c r="AG3501" s="266"/>
      <c r="AH3501" s="266"/>
      <c r="AI3501" s="266"/>
      <c r="AJ3501" s="266"/>
      <c r="AK3501" s="266"/>
      <c r="AL3501" s="266"/>
      <c r="AM3501" s="290"/>
      <c r="AN3501" s="291" t="e">
        <f t="shared" si="945"/>
        <v>#DIV/0!</v>
      </c>
      <c r="AO3501" s="297"/>
    </row>
    <row r="3502" spans="1:41" s="219" customFormat="1" ht="15" customHeight="1" x14ac:dyDescent="0.15">
      <c r="A3502" s="235"/>
      <c r="B3502" s="236">
        <f t="shared" si="950"/>
        <v>0</v>
      </c>
      <c r="C3502" s="237">
        <f t="shared" si="950"/>
        <v>0</v>
      </c>
      <c r="D3502" s="238">
        <f>D3501+1</f>
        <v>5</v>
      </c>
      <c r="E3502" s="238"/>
      <c r="F3502" s="239"/>
      <c r="G3502" s="238"/>
      <c r="H3502" s="238"/>
      <c r="I3502" s="238"/>
      <c r="J3502" s="238"/>
      <c r="K3502" s="238"/>
      <c r="L3502" s="238"/>
      <c r="M3502" s="238"/>
      <c r="N3502" s="238"/>
      <c r="O3502" s="256">
        <f t="shared" si="944"/>
        <v>0</v>
      </c>
      <c r="P3502" s="323"/>
      <c r="Q3502" s="266"/>
      <c r="R3502" s="331"/>
      <c r="S3502" s="347"/>
      <c r="T3502" s="323"/>
      <c r="U3502" s="325"/>
      <c r="V3502" s="327"/>
      <c r="W3502" s="329"/>
      <c r="X3502" s="325"/>
      <c r="Y3502" s="331"/>
      <c r="Z3502" s="331"/>
      <c r="AA3502" s="331"/>
      <c r="AB3502" s="267"/>
      <c r="AC3502" s="267"/>
      <c r="AD3502" s="238">
        <f>AD3501</f>
        <v>0</v>
      </c>
      <c r="AE3502" s="279" t="e">
        <f>VLOOKUP(AD3502,分类参数表!$I$2:$J$10,2,FALSE)</f>
        <v>#N/A</v>
      </c>
      <c r="AF3502" s="280"/>
      <c r="AG3502" s="266"/>
      <c r="AH3502" s="266"/>
      <c r="AI3502" s="266"/>
      <c r="AJ3502" s="266"/>
      <c r="AK3502" s="266"/>
      <c r="AL3502" s="266"/>
      <c r="AM3502" s="290"/>
      <c r="AN3502" s="291" t="e">
        <f t="shared" si="945"/>
        <v>#DIV/0!</v>
      </c>
      <c r="AO3502" s="297"/>
    </row>
    <row r="3503" spans="1:41" x14ac:dyDescent="0.15">
      <c r="A3503" s="253"/>
      <c r="B3503" s="38"/>
      <c r="C3503" s="37"/>
      <c r="D3503" s="38"/>
      <c r="E3503" s="38"/>
      <c r="F3503" s="38"/>
      <c r="G3503" s="38"/>
      <c r="H3503" s="38"/>
      <c r="I3503" s="38"/>
      <c r="J3503" s="38"/>
      <c r="K3503" s="38"/>
      <c r="L3503" s="38"/>
      <c r="M3503" s="38"/>
      <c r="N3503" s="38"/>
      <c r="O3503" s="38"/>
      <c r="P3503" s="38"/>
      <c r="Q3503" s="67"/>
      <c r="R3503" s="38"/>
      <c r="S3503" s="38"/>
      <c r="T3503" s="38"/>
      <c r="U3503" s="38"/>
      <c r="V3503" s="68"/>
      <c r="W3503" s="67"/>
      <c r="X3503" s="38"/>
      <c r="Y3503" s="68"/>
      <c r="Z3503" s="68"/>
      <c r="AA3503" s="68"/>
      <c r="AB3503" s="68"/>
      <c r="AC3503" s="68"/>
      <c r="AD3503" s="38"/>
      <c r="AE3503" s="286"/>
      <c r="AF3503" s="38"/>
      <c r="AG3503" s="38"/>
      <c r="AH3503" s="38"/>
      <c r="AI3503" s="38"/>
      <c r="AJ3503" s="38"/>
      <c r="AK3503" s="38"/>
      <c r="AL3503" s="38"/>
      <c r="AM3503" s="68"/>
      <c r="AN3503" s="90"/>
      <c r="AO3503" s="98"/>
    </row>
    <row r="3504" spans="1:41" s="218" customFormat="1" ht="15" customHeight="1" x14ac:dyDescent="0.15">
      <c r="A3504" s="229"/>
      <c r="B3504" s="230"/>
      <c r="C3504" s="231"/>
      <c r="D3504" s="232">
        <v>1</v>
      </c>
      <c r="E3504" s="233"/>
      <c r="F3504" s="233"/>
      <c r="G3504" s="232"/>
      <c r="H3504" s="234"/>
      <c r="I3504" s="234"/>
      <c r="J3504" s="232"/>
      <c r="K3504" s="233"/>
      <c r="L3504" s="232"/>
      <c r="M3504" s="232"/>
      <c r="N3504" s="232"/>
      <c r="O3504" s="255">
        <f t="shared" ref="O3504:O3528" si="951">N3504*M3504</f>
        <v>0</v>
      </c>
      <c r="P3504" s="322">
        <f>SUM(O3504:O3508)</f>
        <v>0</v>
      </c>
      <c r="Q3504" s="264"/>
      <c r="R3504" s="330">
        <f>SUMPRODUCT(Q3504:Q3508+0)</f>
        <v>0</v>
      </c>
      <c r="S3504" s="346" t="e">
        <f>R3504/P3504</f>
        <v>#DIV/0!</v>
      </c>
      <c r="T3504" s="322" t="e">
        <f>LOOKUP(S3504,{0.4,0.45,0.5,0.55,0.6,0.65,0.7,0.75,0.8,0.85,0.9,0.95,1},{0.1,0.175,0.25,0.325,0.4,0.475,0.55,0.625,0.7,0.775,0.85,0.925,1})</f>
        <v>#DIV/0!</v>
      </c>
      <c r="U3504" s="324"/>
      <c r="V3504" s="326"/>
      <c r="W3504" s="328"/>
      <c r="X3504" s="324"/>
      <c r="Y3504" s="330">
        <f>R3504-(V3504/10)-X3504</f>
        <v>0</v>
      </c>
      <c r="Z3504" s="330" t="e">
        <f>Y3504*T3504*AE3504</f>
        <v>#DIV/0!</v>
      </c>
      <c r="AA3504" s="330" t="e">
        <f>U3504-V3504+Z3504</f>
        <v>#DIV/0!</v>
      </c>
      <c r="AB3504" s="265"/>
      <c r="AC3504" s="265"/>
      <c r="AD3504" s="276"/>
      <c r="AE3504" s="277" t="e">
        <f>VLOOKUP(AD3504,分类参数表!$I$2:$J$10,2,FALSE)</f>
        <v>#N/A</v>
      </c>
      <c r="AF3504" s="278"/>
      <c r="AG3504" s="264"/>
      <c r="AH3504" s="264"/>
      <c r="AI3504" s="264"/>
      <c r="AJ3504" s="264"/>
      <c r="AK3504" s="264"/>
      <c r="AL3504" s="264"/>
      <c r="AM3504" s="288"/>
      <c r="AN3504" s="289" t="e">
        <f t="shared" ref="AN3504:AN3528" si="952">(Q3504-AM3504)/M3504/N3504</f>
        <v>#DIV/0!</v>
      </c>
      <c r="AO3504" s="296"/>
    </row>
    <row r="3505" spans="1:41" s="219" customFormat="1" ht="15" customHeight="1" x14ac:dyDescent="0.15">
      <c r="A3505" s="235"/>
      <c r="B3505" s="236">
        <f t="shared" ref="B3505:C3508" si="953">B3504</f>
        <v>0</v>
      </c>
      <c r="C3505" s="237">
        <f t="shared" si="953"/>
        <v>0</v>
      </c>
      <c r="D3505" s="238">
        <f>D3504+1</f>
        <v>2</v>
      </c>
      <c r="E3505" s="238"/>
      <c r="F3505" s="239"/>
      <c r="G3505" s="238"/>
      <c r="H3505" s="240"/>
      <c r="I3505" s="240"/>
      <c r="J3505" s="238"/>
      <c r="K3505" s="238"/>
      <c r="L3505" s="238"/>
      <c r="M3505" s="238"/>
      <c r="N3505" s="238"/>
      <c r="O3505" s="256">
        <f t="shared" si="951"/>
        <v>0</v>
      </c>
      <c r="P3505" s="323"/>
      <c r="Q3505" s="266"/>
      <c r="R3505" s="331"/>
      <c r="S3505" s="347"/>
      <c r="T3505" s="323"/>
      <c r="U3505" s="325"/>
      <c r="V3505" s="327"/>
      <c r="W3505" s="329"/>
      <c r="X3505" s="325"/>
      <c r="Y3505" s="331"/>
      <c r="Z3505" s="331"/>
      <c r="AA3505" s="331"/>
      <c r="AB3505" s="267"/>
      <c r="AC3505" s="267"/>
      <c r="AD3505" s="238">
        <f>AD3504</f>
        <v>0</v>
      </c>
      <c r="AE3505" s="279" t="e">
        <f>VLOOKUP(AD3505,分类参数表!$I$2:$J$10,2,FALSE)</f>
        <v>#N/A</v>
      </c>
      <c r="AF3505" s="280"/>
      <c r="AG3505" s="266"/>
      <c r="AH3505" s="266"/>
      <c r="AI3505" s="266"/>
      <c r="AJ3505" s="266"/>
      <c r="AK3505" s="266"/>
      <c r="AL3505" s="266"/>
      <c r="AM3505" s="290"/>
      <c r="AN3505" s="291" t="e">
        <f t="shared" si="952"/>
        <v>#DIV/0!</v>
      </c>
      <c r="AO3505" s="297"/>
    </row>
    <row r="3506" spans="1:41" s="219" customFormat="1" ht="15" customHeight="1" x14ac:dyDescent="0.15">
      <c r="A3506" s="235"/>
      <c r="B3506" s="236">
        <f t="shared" si="953"/>
        <v>0</v>
      </c>
      <c r="C3506" s="237">
        <f t="shared" si="953"/>
        <v>0</v>
      </c>
      <c r="D3506" s="238">
        <f>D3505+1</f>
        <v>3</v>
      </c>
      <c r="E3506" s="238"/>
      <c r="F3506" s="239"/>
      <c r="G3506" s="238"/>
      <c r="H3506" s="240"/>
      <c r="I3506" s="240"/>
      <c r="J3506" s="238"/>
      <c r="K3506" s="238"/>
      <c r="L3506" s="238"/>
      <c r="M3506" s="238"/>
      <c r="N3506" s="238"/>
      <c r="O3506" s="256">
        <f t="shared" si="951"/>
        <v>0</v>
      </c>
      <c r="P3506" s="323"/>
      <c r="Q3506" s="266"/>
      <c r="R3506" s="331"/>
      <c r="S3506" s="347"/>
      <c r="T3506" s="323"/>
      <c r="U3506" s="325"/>
      <c r="V3506" s="327"/>
      <c r="W3506" s="329"/>
      <c r="X3506" s="325"/>
      <c r="Y3506" s="331"/>
      <c r="Z3506" s="331"/>
      <c r="AA3506" s="331"/>
      <c r="AB3506" s="268"/>
      <c r="AC3506" s="268"/>
      <c r="AD3506" s="238">
        <f>AD3505</f>
        <v>0</v>
      </c>
      <c r="AE3506" s="279" t="e">
        <f>VLOOKUP(AD3506,分类参数表!$I$2:$J$10,2,FALSE)</f>
        <v>#N/A</v>
      </c>
      <c r="AF3506" s="280"/>
      <c r="AG3506" s="266"/>
      <c r="AH3506" s="266"/>
      <c r="AI3506" s="266"/>
      <c r="AJ3506" s="266"/>
      <c r="AK3506" s="266"/>
      <c r="AL3506" s="266"/>
      <c r="AM3506" s="290"/>
      <c r="AN3506" s="291" t="e">
        <f t="shared" si="952"/>
        <v>#DIV/0!</v>
      </c>
      <c r="AO3506" s="297"/>
    </row>
    <row r="3507" spans="1:41" s="219" customFormat="1" ht="15" customHeight="1" x14ac:dyDescent="0.15">
      <c r="A3507" s="235"/>
      <c r="B3507" s="236">
        <f t="shared" si="953"/>
        <v>0</v>
      </c>
      <c r="C3507" s="237">
        <f t="shared" si="953"/>
        <v>0</v>
      </c>
      <c r="D3507" s="238">
        <f>D3506+1</f>
        <v>4</v>
      </c>
      <c r="E3507" s="238"/>
      <c r="F3507" s="239"/>
      <c r="G3507" s="238"/>
      <c r="H3507" s="238"/>
      <c r="I3507" s="238"/>
      <c r="J3507" s="238"/>
      <c r="K3507" s="238"/>
      <c r="L3507" s="238"/>
      <c r="M3507" s="238"/>
      <c r="N3507" s="238"/>
      <c r="O3507" s="256">
        <f t="shared" si="951"/>
        <v>0</v>
      </c>
      <c r="P3507" s="323"/>
      <c r="Q3507" s="266"/>
      <c r="R3507" s="331"/>
      <c r="S3507" s="347"/>
      <c r="T3507" s="323"/>
      <c r="U3507" s="325"/>
      <c r="V3507" s="327"/>
      <c r="W3507" s="329"/>
      <c r="X3507" s="325"/>
      <c r="Y3507" s="331"/>
      <c r="Z3507" s="331"/>
      <c r="AA3507" s="331"/>
      <c r="AB3507" s="267"/>
      <c r="AC3507" s="267"/>
      <c r="AD3507" s="238">
        <f>AD3506</f>
        <v>0</v>
      </c>
      <c r="AE3507" s="279" t="e">
        <f>VLOOKUP(AD3507,分类参数表!$I$2:$J$10,2,FALSE)</f>
        <v>#N/A</v>
      </c>
      <c r="AF3507" s="280"/>
      <c r="AG3507" s="266"/>
      <c r="AH3507" s="266"/>
      <c r="AI3507" s="266"/>
      <c r="AJ3507" s="266"/>
      <c r="AK3507" s="266"/>
      <c r="AL3507" s="266"/>
      <c r="AM3507" s="290"/>
      <c r="AN3507" s="291" t="e">
        <f t="shared" si="952"/>
        <v>#DIV/0!</v>
      </c>
      <c r="AO3507" s="297"/>
    </row>
    <row r="3508" spans="1:41" s="219" customFormat="1" ht="15" customHeight="1" x14ac:dyDescent="0.15">
      <c r="A3508" s="235"/>
      <c r="B3508" s="236">
        <f t="shared" si="953"/>
        <v>0</v>
      </c>
      <c r="C3508" s="237">
        <f t="shared" si="953"/>
        <v>0</v>
      </c>
      <c r="D3508" s="238">
        <f>D3507+1</f>
        <v>5</v>
      </c>
      <c r="E3508" s="238"/>
      <c r="F3508" s="239"/>
      <c r="G3508" s="238"/>
      <c r="H3508" s="238"/>
      <c r="I3508" s="238"/>
      <c r="J3508" s="238"/>
      <c r="K3508" s="238"/>
      <c r="L3508" s="238"/>
      <c r="M3508" s="238"/>
      <c r="N3508" s="238"/>
      <c r="O3508" s="256">
        <f t="shared" si="951"/>
        <v>0</v>
      </c>
      <c r="P3508" s="323"/>
      <c r="Q3508" s="266"/>
      <c r="R3508" s="331"/>
      <c r="S3508" s="347"/>
      <c r="T3508" s="323"/>
      <c r="U3508" s="325"/>
      <c r="V3508" s="327"/>
      <c r="W3508" s="329"/>
      <c r="X3508" s="325"/>
      <c r="Y3508" s="331"/>
      <c r="Z3508" s="331"/>
      <c r="AA3508" s="331"/>
      <c r="AB3508" s="267"/>
      <c r="AC3508" s="267"/>
      <c r="AD3508" s="238">
        <f>AD3507</f>
        <v>0</v>
      </c>
      <c r="AE3508" s="279" t="e">
        <f>VLOOKUP(AD3508,分类参数表!$I$2:$J$10,2,FALSE)</f>
        <v>#N/A</v>
      </c>
      <c r="AF3508" s="280"/>
      <c r="AG3508" s="266"/>
      <c r="AH3508" s="266"/>
      <c r="AI3508" s="266"/>
      <c r="AJ3508" s="266"/>
      <c r="AK3508" s="266"/>
      <c r="AL3508" s="266"/>
      <c r="AM3508" s="290"/>
      <c r="AN3508" s="291" t="e">
        <f t="shared" si="952"/>
        <v>#DIV/0!</v>
      </c>
      <c r="AO3508" s="297"/>
    </row>
    <row r="3509" spans="1:41" s="220" customFormat="1" ht="15" customHeight="1" x14ac:dyDescent="0.15">
      <c r="A3509" s="241"/>
      <c r="B3509" s="242"/>
      <c r="C3509" s="243"/>
      <c r="D3509" s="244">
        <v>1</v>
      </c>
      <c r="E3509" s="245"/>
      <c r="F3509" s="245"/>
      <c r="G3509" s="244"/>
      <c r="H3509" s="246"/>
      <c r="I3509" s="246"/>
      <c r="J3509" s="244"/>
      <c r="K3509" s="245"/>
      <c r="L3509" s="244"/>
      <c r="M3509" s="244"/>
      <c r="N3509" s="244"/>
      <c r="O3509" s="257">
        <f t="shared" si="951"/>
        <v>0</v>
      </c>
      <c r="P3509" s="332">
        <f>SUM(O3509:O3513)</f>
        <v>0</v>
      </c>
      <c r="Q3509" s="269"/>
      <c r="R3509" s="318">
        <f>SUMPRODUCT(Q3509:Q3513+0)</f>
        <v>0</v>
      </c>
      <c r="S3509" s="334" t="e">
        <f>R3509/P3509</f>
        <v>#DIV/0!</v>
      </c>
      <c r="T3509" s="332" t="e">
        <f>LOOKUP(S3509,{0.4,0.45,0.5,0.55,0.6,0.65,0.7,0.75,0.8,0.85,0.9,0.95,1},{0.1,0.175,0.25,0.325,0.4,0.475,0.55,0.625,0.7,0.775,0.85,0.925,1})</f>
        <v>#DIV/0!</v>
      </c>
      <c r="U3509" s="320"/>
      <c r="V3509" s="344"/>
      <c r="W3509" s="342"/>
      <c r="X3509" s="320"/>
      <c r="Y3509" s="318">
        <f>R3509-(V3509/10)-X3509</f>
        <v>0</v>
      </c>
      <c r="Z3509" s="318" t="e">
        <f>Y3509*T3509*AE3509</f>
        <v>#DIV/0!</v>
      </c>
      <c r="AA3509" s="318" t="e">
        <f>U3509-V3509+Z3509</f>
        <v>#DIV/0!</v>
      </c>
      <c r="AB3509" s="270"/>
      <c r="AC3509" s="270"/>
      <c r="AD3509" s="281"/>
      <c r="AE3509" s="282" t="e">
        <f>VLOOKUP(AD3509,分类参数表!$I$2:$J$10,2,FALSE)</f>
        <v>#N/A</v>
      </c>
      <c r="AF3509" s="283"/>
      <c r="AG3509" s="269"/>
      <c r="AH3509" s="269"/>
      <c r="AI3509" s="269"/>
      <c r="AJ3509" s="269"/>
      <c r="AK3509" s="269"/>
      <c r="AL3509" s="269"/>
      <c r="AM3509" s="292"/>
      <c r="AN3509" s="293" t="e">
        <f t="shared" si="952"/>
        <v>#DIV/0!</v>
      </c>
      <c r="AO3509" s="298"/>
    </row>
    <row r="3510" spans="1:41" s="221" customFormat="1" ht="15" customHeight="1" x14ac:dyDescent="0.15">
      <c r="A3510" s="247"/>
      <c r="B3510" s="248">
        <f t="shared" ref="B3510:C3513" si="954">B3509</f>
        <v>0</v>
      </c>
      <c r="C3510" s="249">
        <f t="shared" si="954"/>
        <v>0</v>
      </c>
      <c r="D3510" s="250">
        <f>D3509+1</f>
        <v>2</v>
      </c>
      <c r="E3510" s="250"/>
      <c r="F3510" s="251"/>
      <c r="G3510" s="250"/>
      <c r="H3510" s="252"/>
      <c r="I3510" s="252"/>
      <c r="J3510" s="250"/>
      <c r="K3510" s="250"/>
      <c r="L3510" s="250"/>
      <c r="M3510" s="250"/>
      <c r="N3510" s="250"/>
      <c r="O3510" s="258">
        <f t="shared" si="951"/>
        <v>0</v>
      </c>
      <c r="P3510" s="333"/>
      <c r="Q3510" s="271"/>
      <c r="R3510" s="319"/>
      <c r="S3510" s="335"/>
      <c r="T3510" s="333"/>
      <c r="U3510" s="321"/>
      <c r="V3510" s="345"/>
      <c r="W3510" s="343"/>
      <c r="X3510" s="321"/>
      <c r="Y3510" s="319"/>
      <c r="Z3510" s="319"/>
      <c r="AA3510" s="319"/>
      <c r="AB3510" s="272"/>
      <c r="AC3510" s="272"/>
      <c r="AD3510" s="250">
        <f>AD3509</f>
        <v>0</v>
      </c>
      <c r="AE3510" s="284" t="e">
        <f>VLOOKUP(AD3510,分类参数表!$I$2:$J$10,2,FALSE)</f>
        <v>#N/A</v>
      </c>
      <c r="AF3510" s="285"/>
      <c r="AG3510" s="271"/>
      <c r="AH3510" s="271"/>
      <c r="AI3510" s="271"/>
      <c r="AJ3510" s="271"/>
      <c r="AK3510" s="271"/>
      <c r="AL3510" s="271"/>
      <c r="AM3510" s="294"/>
      <c r="AN3510" s="295" t="e">
        <f t="shared" si="952"/>
        <v>#DIV/0!</v>
      </c>
      <c r="AO3510" s="299"/>
    </row>
    <row r="3511" spans="1:41" s="221" customFormat="1" ht="15" customHeight="1" x14ac:dyDescent="0.15">
      <c r="A3511" s="247"/>
      <c r="B3511" s="248">
        <f t="shared" si="954"/>
        <v>0</v>
      </c>
      <c r="C3511" s="249">
        <f t="shared" si="954"/>
        <v>0</v>
      </c>
      <c r="D3511" s="250">
        <f>D3510+1</f>
        <v>3</v>
      </c>
      <c r="E3511" s="250"/>
      <c r="F3511" s="251"/>
      <c r="G3511" s="250"/>
      <c r="H3511" s="252"/>
      <c r="I3511" s="252"/>
      <c r="J3511" s="250"/>
      <c r="K3511" s="250"/>
      <c r="L3511" s="250"/>
      <c r="M3511" s="250"/>
      <c r="N3511" s="250"/>
      <c r="O3511" s="258">
        <f t="shared" si="951"/>
        <v>0</v>
      </c>
      <c r="P3511" s="333"/>
      <c r="Q3511" s="271"/>
      <c r="R3511" s="319"/>
      <c r="S3511" s="335"/>
      <c r="T3511" s="333"/>
      <c r="U3511" s="321"/>
      <c r="V3511" s="345"/>
      <c r="W3511" s="343"/>
      <c r="X3511" s="321"/>
      <c r="Y3511" s="319"/>
      <c r="Z3511" s="319"/>
      <c r="AA3511" s="319"/>
      <c r="AB3511" s="273"/>
      <c r="AC3511" s="273"/>
      <c r="AD3511" s="250">
        <f>AD3510</f>
        <v>0</v>
      </c>
      <c r="AE3511" s="284" t="e">
        <f>VLOOKUP(AD3511,分类参数表!$I$2:$J$10,2,FALSE)</f>
        <v>#N/A</v>
      </c>
      <c r="AF3511" s="285"/>
      <c r="AG3511" s="271"/>
      <c r="AH3511" s="271"/>
      <c r="AI3511" s="271"/>
      <c r="AJ3511" s="271"/>
      <c r="AK3511" s="271"/>
      <c r="AL3511" s="271"/>
      <c r="AM3511" s="294"/>
      <c r="AN3511" s="295" t="e">
        <f t="shared" si="952"/>
        <v>#DIV/0!</v>
      </c>
      <c r="AO3511" s="299"/>
    </row>
    <row r="3512" spans="1:41" s="221" customFormat="1" ht="15" customHeight="1" x14ac:dyDescent="0.15">
      <c r="A3512" s="247"/>
      <c r="B3512" s="248">
        <f t="shared" si="954"/>
        <v>0</v>
      </c>
      <c r="C3512" s="249">
        <f t="shared" si="954"/>
        <v>0</v>
      </c>
      <c r="D3512" s="250">
        <f>D3511+1</f>
        <v>4</v>
      </c>
      <c r="E3512" s="250"/>
      <c r="F3512" s="251"/>
      <c r="G3512" s="250"/>
      <c r="H3512" s="250"/>
      <c r="I3512" s="250"/>
      <c r="J3512" s="250"/>
      <c r="K3512" s="250"/>
      <c r="L3512" s="250"/>
      <c r="M3512" s="250"/>
      <c r="N3512" s="250"/>
      <c r="O3512" s="258">
        <f t="shared" si="951"/>
        <v>0</v>
      </c>
      <c r="P3512" s="333"/>
      <c r="Q3512" s="271"/>
      <c r="R3512" s="319"/>
      <c r="S3512" s="335"/>
      <c r="T3512" s="333"/>
      <c r="U3512" s="321"/>
      <c r="V3512" s="345"/>
      <c r="W3512" s="343"/>
      <c r="X3512" s="321"/>
      <c r="Y3512" s="319"/>
      <c r="Z3512" s="319"/>
      <c r="AA3512" s="319"/>
      <c r="AB3512" s="272"/>
      <c r="AC3512" s="272"/>
      <c r="AD3512" s="250">
        <f>AD3511</f>
        <v>0</v>
      </c>
      <c r="AE3512" s="284" t="e">
        <f>VLOOKUP(AD3512,分类参数表!$I$2:$J$10,2,FALSE)</f>
        <v>#N/A</v>
      </c>
      <c r="AF3512" s="285"/>
      <c r="AG3512" s="271"/>
      <c r="AH3512" s="271"/>
      <c r="AI3512" s="271"/>
      <c r="AJ3512" s="271"/>
      <c r="AK3512" s="271"/>
      <c r="AL3512" s="271"/>
      <c r="AM3512" s="294"/>
      <c r="AN3512" s="295" t="e">
        <f t="shared" si="952"/>
        <v>#DIV/0!</v>
      </c>
      <c r="AO3512" s="299"/>
    </row>
    <row r="3513" spans="1:41" s="221" customFormat="1" ht="15" customHeight="1" x14ac:dyDescent="0.15">
      <c r="A3513" s="247"/>
      <c r="B3513" s="248">
        <f t="shared" si="954"/>
        <v>0</v>
      </c>
      <c r="C3513" s="249">
        <f t="shared" si="954"/>
        <v>0</v>
      </c>
      <c r="D3513" s="250">
        <f>D3512+1</f>
        <v>5</v>
      </c>
      <c r="E3513" s="250"/>
      <c r="F3513" s="251"/>
      <c r="G3513" s="250"/>
      <c r="H3513" s="250"/>
      <c r="I3513" s="250"/>
      <c r="J3513" s="250"/>
      <c r="K3513" s="250"/>
      <c r="L3513" s="250"/>
      <c r="M3513" s="250"/>
      <c r="N3513" s="250"/>
      <c r="O3513" s="258">
        <f t="shared" si="951"/>
        <v>0</v>
      </c>
      <c r="P3513" s="333"/>
      <c r="Q3513" s="271"/>
      <c r="R3513" s="319"/>
      <c r="S3513" s="335"/>
      <c r="T3513" s="333"/>
      <c r="U3513" s="321"/>
      <c r="V3513" s="345"/>
      <c r="W3513" s="343"/>
      <c r="X3513" s="321"/>
      <c r="Y3513" s="319"/>
      <c r="Z3513" s="319"/>
      <c r="AA3513" s="319"/>
      <c r="AB3513" s="272"/>
      <c r="AC3513" s="272"/>
      <c r="AD3513" s="250">
        <f>AD3512</f>
        <v>0</v>
      </c>
      <c r="AE3513" s="284" t="e">
        <f>VLOOKUP(AD3513,分类参数表!$I$2:$J$10,2,FALSE)</f>
        <v>#N/A</v>
      </c>
      <c r="AF3513" s="285"/>
      <c r="AG3513" s="271"/>
      <c r="AH3513" s="271"/>
      <c r="AI3513" s="271"/>
      <c r="AJ3513" s="271"/>
      <c r="AK3513" s="271"/>
      <c r="AL3513" s="271"/>
      <c r="AM3513" s="294"/>
      <c r="AN3513" s="295" t="e">
        <f t="shared" si="952"/>
        <v>#DIV/0!</v>
      </c>
      <c r="AO3513" s="299"/>
    </row>
    <row r="3514" spans="1:41" s="218" customFormat="1" ht="15" customHeight="1" x14ac:dyDescent="0.15">
      <c r="A3514" s="229"/>
      <c r="B3514" s="230"/>
      <c r="C3514" s="231"/>
      <c r="D3514" s="232">
        <v>1</v>
      </c>
      <c r="E3514" s="233"/>
      <c r="F3514" s="233"/>
      <c r="G3514" s="232"/>
      <c r="H3514" s="234"/>
      <c r="I3514" s="234"/>
      <c r="J3514" s="232"/>
      <c r="K3514" s="233"/>
      <c r="L3514" s="232"/>
      <c r="M3514" s="232"/>
      <c r="N3514" s="232"/>
      <c r="O3514" s="255">
        <f t="shared" si="951"/>
        <v>0</v>
      </c>
      <c r="P3514" s="322">
        <f>SUM(O3514:O3518)</f>
        <v>0</v>
      </c>
      <c r="Q3514" s="264"/>
      <c r="R3514" s="330">
        <f>SUMPRODUCT(Q3514:Q3518+0)</f>
        <v>0</v>
      </c>
      <c r="S3514" s="346" t="e">
        <f>R3514/P3514</f>
        <v>#DIV/0!</v>
      </c>
      <c r="T3514" s="322" t="e">
        <f>LOOKUP(S3514,{0.4,0.45,0.5,0.55,0.6,0.65,0.7,0.75,0.8,0.85,0.9,0.95,1},{0.1,0.175,0.25,0.325,0.4,0.475,0.55,0.625,0.7,0.775,0.85,0.925,1})</f>
        <v>#DIV/0!</v>
      </c>
      <c r="U3514" s="324"/>
      <c r="V3514" s="326"/>
      <c r="W3514" s="328"/>
      <c r="X3514" s="324"/>
      <c r="Y3514" s="330">
        <f>R3514-(V3514/10)-X3514</f>
        <v>0</v>
      </c>
      <c r="Z3514" s="330" t="e">
        <f>Y3514*T3514*AE3514</f>
        <v>#DIV/0!</v>
      </c>
      <c r="AA3514" s="330" t="e">
        <f>U3514-V3514+Z3514</f>
        <v>#DIV/0!</v>
      </c>
      <c r="AB3514" s="265"/>
      <c r="AC3514" s="265"/>
      <c r="AD3514" s="276"/>
      <c r="AE3514" s="277" t="e">
        <f>VLOOKUP(AD3514,分类参数表!$I$2:$J$10,2,FALSE)</f>
        <v>#N/A</v>
      </c>
      <c r="AF3514" s="278"/>
      <c r="AG3514" s="264"/>
      <c r="AH3514" s="264"/>
      <c r="AI3514" s="264"/>
      <c r="AJ3514" s="264"/>
      <c r="AK3514" s="264"/>
      <c r="AL3514" s="264"/>
      <c r="AM3514" s="288"/>
      <c r="AN3514" s="289" t="e">
        <f t="shared" si="952"/>
        <v>#DIV/0!</v>
      </c>
      <c r="AO3514" s="296"/>
    </row>
    <row r="3515" spans="1:41" s="219" customFormat="1" ht="15" customHeight="1" x14ac:dyDescent="0.15">
      <c r="A3515" s="235"/>
      <c r="B3515" s="236">
        <f t="shared" ref="B3515:C3518" si="955">B3514</f>
        <v>0</v>
      </c>
      <c r="C3515" s="237">
        <f t="shared" si="955"/>
        <v>0</v>
      </c>
      <c r="D3515" s="238">
        <f>D3514+1</f>
        <v>2</v>
      </c>
      <c r="E3515" s="238"/>
      <c r="F3515" s="239"/>
      <c r="G3515" s="238"/>
      <c r="H3515" s="240"/>
      <c r="I3515" s="240"/>
      <c r="J3515" s="238"/>
      <c r="K3515" s="238"/>
      <c r="L3515" s="238"/>
      <c r="M3515" s="238"/>
      <c r="N3515" s="238"/>
      <c r="O3515" s="256">
        <f t="shared" si="951"/>
        <v>0</v>
      </c>
      <c r="P3515" s="323"/>
      <c r="Q3515" s="266"/>
      <c r="R3515" s="331"/>
      <c r="S3515" s="347"/>
      <c r="T3515" s="323"/>
      <c r="U3515" s="325"/>
      <c r="V3515" s="327"/>
      <c r="W3515" s="329"/>
      <c r="X3515" s="325"/>
      <c r="Y3515" s="331"/>
      <c r="Z3515" s="331"/>
      <c r="AA3515" s="331"/>
      <c r="AB3515" s="267"/>
      <c r="AC3515" s="267"/>
      <c r="AD3515" s="238">
        <f>AD3514</f>
        <v>0</v>
      </c>
      <c r="AE3515" s="279" t="e">
        <f>VLOOKUP(AD3515,分类参数表!$I$2:$J$10,2,FALSE)</f>
        <v>#N/A</v>
      </c>
      <c r="AF3515" s="280"/>
      <c r="AG3515" s="266"/>
      <c r="AH3515" s="266"/>
      <c r="AI3515" s="266"/>
      <c r="AJ3515" s="266"/>
      <c r="AK3515" s="266"/>
      <c r="AL3515" s="266"/>
      <c r="AM3515" s="290"/>
      <c r="AN3515" s="291" t="e">
        <f t="shared" si="952"/>
        <v>#DIV/0!</v>
      </c>
      <c r="AO3515" s="297"/>
    </row>
    <row r="3516" spans="1:41" s="219" customFormat="1" ht="15" customHeight="1" x14ac:dyDescent="0.15">
      <c r="A3516" s="235"/>
      <c r="B3516" s="236">
        <f t="shared" si="955"/>
        <v>0</v>
      </c>
      <c r="C3516" s="237">
        <f t="shared" si="955"/>
        <v>0</v>
      </c>
      <c r="D3516" s="238">
        <f>D3515+1</f>
        <v>3</v>
      </c>
      <c r="E3516" s="238"/>
      <c r="F3516" s="239"/>
      <c r="G3516" s="238"/>
      <c r="H3516" s="240"/>
      <c r="I3516" s="240"/>
      <c r="J3516" s="238"/>
      <c r="K3516" s="238"/>
      <c r="L3516" s="238"/>
      <c r="M3516" s="238"/>
      <c r="N3516" s="238"/>
      <c r="O3516" s="256">
        <f t="shared" si="951"/>
        <v>0</v>
      </c>
      <c r="P3516" s="323"/>
      <c r="Q3516" s="266"/>
      <c r="R3516" s="331"/>
      <c r="S3516" s="347"/>
      <c r="T3516" s="323"/>
      <c r="U3516" s="325"/>
      <c r="V3516" s="327"/>
      <c r="W3516" s="329"/>
      <c r="X3516" s="325"/>
      <c r="Y3516" s="331"/>
      <c r="Z3516" s="331"/>
      <c r="AA3516" s="331"/>
      <c r="AB3516" s="268"/>
      <c r="AC3516" s="268"/>
      <c r="AD3516" s="238">
        <f>AD3515</f>
        <v>0</v>
      </c>
      <c r="AE3516" s="279" t="e">
        <f>VLOOKUP(AD3516,分类参数表!$I$2:$J$10,2,FALSE)</f>
        <v>#N/A</v>
      </c>
      <c r="AF3516" s="280"/>
      <c r="AG3516" s="266"/>
      <c r="AH3516" s="266"/>
      <c r="AI3516" s="266"/>
      <c r="AJ3516" s="266"/>
      <c r="AK3516" s="266"/>
      <c r="AL3516" s="266"/>
      <c r="AM3516" s="290"/>
      <c r="AN3516" s="291" t="e">
        <f t="shared" si="952"/>
        <v>#DIV/0!</v>
      </c>
      <c r="AO3516" s="297"/>
    </row>
    <row r="3517" spans="1:41" s="219" customFormat="1" ht="15" customHeight="1" x14ac:dyDescent="0.15">
      <c r="A3517" s="235"/>
      <c r="B3517" s="236">
        <f t="shared" si="955"/>
        <v>0</v>
      </c>
      <c r="C3517" s="237">
        <f t="shared" si="955"/>
        <v>0</v>
      </c>
      <c r="D3517" s="238">
        <f>D3516+1</f>
        <v>4</v>
      </c>
      <c r="E3517" s="238"/>
      <c r="F3517" s="239"/>
      <c r="G3517" s="238"/>
      <c r="H3517" s="238"/>
      <c r="I3517" s="238"/>
      <c r="J3517" s="238"/>
      <c r="K3517" s="238"/>
      <c r="L3517" s="238"/>
      <c r="M3517" s="238"/>
      <c r="N3517" s="238"/>
      <c r="O3517" s="256">
        <f t="shared" si="951"/>
        <v>0</v>
      </c>
      <c r="P3517" s="323"/>
      <c r="Q3517" s="266"/>
      <c r="R3517" s="331"/>
      <c r="S3517" s="347"/>
      <c r="T3517" s="323"/>
      <c r="U3517" s="325"/>
      <c r="V3517" s="327"/>
      <c r="W3517" s="329"/>
      <c r="X3517" s="325"/>
      <c r="Y3517" s="331"/>
      <c r="Z3517" s="331"/>
      <c r="AA3517" s="331"/>
      <c r="AB3517" s="267"/>
      <c r="AC3517" s="267"/>
      <c r="AD3517" s="238">
        <f>AD3516</f>
        <v>0</v>
      </c>
      <c r="AE3517" s="279" t="e">
        <f>VLOOKUP(AD3517,分类参数表!$I$2:$J$10,2,FALSE)</f>
        <v>#N/A</v>
      </c>
      <c r="AF3517" s="280"/>
      <c r="AG3517" s="266"/>
      <c r="AH3517" s="266"/>
      <c r="AI3517" s="266"/>
      <c r="AJ3517" s="266"/>
      <c r="AK3517" s="266"/>
      <c r="AL3517" s="266"/>
      <c r="AM3517" s="290"/>
      <c r="AN3517" s="291" t="e">
        <f t="shared" si="952"/>
        <v>#DIV/0!</v>
      </c>
      <c r="AO3517" s="297"/>
    </row>
    <row r="3518" spans="1:41" s="219" customFormat="1" ht="15" customHeight="1" x14ac:dyDescent="0.15">
      <c r="A3518" s="235"/>
      <c r="B3518" s="236">
        <f t="shared" si="955"/>
        <v>0</v>
      </c>
      <c r="C3518" s="237">
        <f t="shared" si="955"/>
        <v>0</v>
      </c>
      <c r="D3518" s="238">
        <f>D3517+1</f>
        <v>5</v>
      </c>
      <c r="E3518" s="238"/>
      <c r="F3518" s="239"/>
      <c r="G3518" s="238"/>
      <c r="H3518" s="238"/>
      <c r="I3518" s="238"/>
      <c r="J3518" s="238"/>
      <c r="K3518" s="238"/>
      <c r="L3518" s="238"/>
      <c r="M3518" s="238"/>
      <c r="N3518" s="238"/>
      <c r="O3518" s="256">
        <f t="shared" si="951"/>
        <v>0</v>
      </c>
      <c r="P3518" s="323"/>
      <c r="Q3518" s="266"/>
      <c r="R3518" s="331"/>
      <c r="S3518" s="347"/>
      <c r="T3518" s="323"/>
      <c r="U3518" s="325"/>
      <c r="V3518" s="327"/>
      <c r="W3518" s="329"/>
      <c r="X3518" s="325"/>
      <c r="Y3518" s="331"/>
      <c r="Z3518" s="331"/>
      <c r="AA3518" s="331"/>
      <c r="AB3518" s="267"/>
      <c r="AC3518" s="267"/>
      <c r="AD3518" s="238">
        <f>AD3517</f>
        <v>0</v>
      </c>
      <c r="AE3518" s="279" t="e">
        <f>VLOOKUP(AD3518,分类参数表!$I$2:$J$10,2,FALSE)</f>
        <v>#N/A</v>
      </c>
      <c r="AF3518" s="280"/>
      <c r="AG3518" s="266"/>
      <c r="AH3518" s="266"/>
      <c r="AI3518" s="266"/>
      <c r="AJ3518" s="266"/>
      <c r="AK3518" s="266"/>
      <c r="AL3518" s="266"/>
      <c r="AM3518" s="290"/>
      <c r="AN3518" s="291" t="e">
        <f t="shared" si="952"/>
        <v>#DIV/0!</v>
      </c>
      <c r="AO3518" s="297"/>
    </row>
    <row r="3519" spans="1:41" s="220" customFormat="1" ht="15" customHeight="1" x14ac:dyDescent="0.15">
      <c r="A3519" s="241"/>
      <c r="B3519" s="242"/>
      <c r="C3519" s="243"/>
      <c r="D3519" s="244">
        <v>1</v>
      </c>
      <c r="E3519" s="245"/>
      <c r="F3519" s="245"/>
      <c r="G3519" s="244"/>
      <c r="H3519" s="246"/>
      <c r="I3519" s="246"/>
      <c r="J3519" s="244"/>
      <c r="K3519" s="245"/>
      <c r="L3519" s="244"/>
      <c r="M3519" s="244"/>
      <c r="N3519" s="244"/>
      <c r="O3519" s="257">
        <f t="shared" si="951"/>
        <v>0</v>
      </c>
      <c r="P3519" s="332">
        <f>SUM(O3519:O3523)</f>
        <v>0</v>
      </c>
      <c r="Q3519" s="269"/>
      <c r="R3519" s="318">
        <f>SUMPRODUCT(Q3519:Q3523+0)</f>
        <v>0</v>
      </c>
      <c r="S3519" s="334" t="e">
        <f>R3519/P3519</f>
        <v>#DIV/0!</v>
      </c>
      <c r="T3519" s="332" t="e">
        <f>LOOKUP(S3519,{0.4,0.45,0.5,0.55,0.6,0.65,0.7,0.75,0.8,0.85,0.9,0.95,1},{0.1,0.175,0.25,0.325,0.4,0.475,0.55,0.625,0.7,0.775,0.85,0.925,1})</f>
        <v>#DIV/0!</v>
      </c>
      <c r="U3519" s="320"/>
      <c r="V3519" s="344"/>
      <c r="W3519" s="342"/>
      <c r="X3519" s="320"/>
      <c r="Y3519" s="318">
        <f>R3519-(V3519/10)-X3519</f>
        <v>0</v>
      </c>
      <c r="Z3519" s="318" t="e">
        <f>Y3519*T3519*AE3519</f>
        <v>#DIV/0!</v>
      </c>
      <c r="AA3519" s="318" t="e">
        <f>U3519-V3519+Z3519</f>
        <v>#DIV/0!</v>
      </c>
      <c r="AB3519" s="270"/>
      <c r="AC3519" s="270"/>
      <c r="AD3519" s="281"/>
      <c r="AE3519" s="282" t="e">
        <f>VLOOKUP(AD3519,分类参数表!$I$2:$J$10,2,FALSE)</f>
        <v>#N/A</v>
      </c>
      <c r="AF3519" s="283"/>
      <c r="AG3519" s="269"/>
      <c r="AH3519" s="269"/>
      <c r="AI3519" s="269"/>
      <c r="AJ3519" s="269"/>
      <c r="AK3519" s="269"/>
      <c r="AL3519" s="269"/>
      <c r="AM3519" s="292"/>
      <c r="AN3519" s="293" t="e">
        <f t="shared" si="952"/>
        <v>#DIV/0!</v>
      </c>
      <c r="AO3519" s="298"/>
    </row>
    <row r="3520" spans="1:41" s="221" customFormat="1" ht="15" customHeight="1" x14ac:dyDescent="0.15">
      <c r="A3520" s="247"/>
      <c r="B3520" s="248">
        <f t="shared" ref="B3520:C3523" si="956">B3519</f>
        <v>0</v>
      </c>
      <c r="C3520" s="249">
        <f t="shared" si="956"/>
        <v>0</v>
      </c>
      <c r="D3520" s="250">
        <f>D3519+1</f>
        <v>2</v>
      </c>
      <c r="E3520" s="250"/>
      <c r="F3520" s="251"/>
      <c r="G3520" s="250"/>
      <c r="H3520" s="252"/>
      <c r="I3520" s="252"/>
      <c r="J3520" s="250"/>
      <c r="K3520" s="250"/>
      <c r="L3520" s="250"/>
      <c r="M3520" s="250"/>
      <c r="N3520" s="250"/>
      <c r="O3520" s="258">
        <f t="shared" si="951"/>
        <v>0</v>
      </c>
      <c r="P3520" s="333"/>
      <c r="Q3520" s="271"/>
      <c r="R3520" s="319"/>
      <c r="S3520" s="335"/>
      <c r="T3520" s="333"/>
      <c r="U3520" s="321"/>
      <c r="V3520" s="345"/>
      <c r="W3520" s="343"/>
      <c r="X3520" s="321"/>
      <c r="Y3520" s="319"/>
      <c r="Z3520" s="319"/>
      <c r="AA3520" s="319"/>
      <c r="AB3520" s="272"/>
      <c r="AC3520" s="272"/>
      <c r="AD3520" s="250">
        <f>AD3519</f>
        <v>0</v>
      </c>
      <c r="AE3520" s="284" t="e">
        <f>VLOOKUP(AD3520,分类参数表!$I$2:$J$10,2,FALSE)</f>
        <v>#N/A</v>
      </c>
      <c r="AF3520" s="285"/>
      <c r="AG3520" s="271"/>
      <c r="AH3520" s="271"/>
      <c r="AI3520" s="271"/>
      <c r="AJ3520" s="271"/>
      <c r="AK3520" s="271"/>
      <c r="AL3520" s="271"/>
      <c r="AM3520" s="294"/>
      <c r="AN3520" s="295" t="e">
        <f t="shared" si="952"/>
        <v>#DIV/0!</v>
      </c>
      <c r="AO3520" s="299"/>
    </row>
    <row r="3521" spans="1:41" s="221" customFormat="1" ht="15" customHeight="1" x14ac:dyDescent="0.15">
      <c r="A3521" s="247"/>
      <c r="B3521" s="248">
        <f t="shared" si="956"/>
        <v>0</v>
      </c>
      <c r="C3521" s="249">
        <f t="shared" si="956"/>
        <v>0</v>
      </c>
      <c r="D3521" s="250">
        <f>D3520+1</f>
        <v>3</v>
      </c>
      <c r="E3521" s="250"/>
      <c r="F3521" s="251"/>
      <c r="G3521" s="250"/>
      <c r="H3521" s="252"/>
      <c r="I3521" s="252"/>
      <c r="J3521" s="250"/>
      <c r="K3521" s="250"/>
      <c r="L3521" s="250"/>
      <c r="M3521" s="250"/>
      <c r="N3521" s="250"/>
      <c r="O3521" s="258">
        <f t="shared" si="951"/>
        <v>0</v>
      </c>
      <c r="P3521" s="333"/>
      <c r="Q3521" s="271"/>
      <c r="R3521" s="319"/>
      <c r="S3521" s="335"/>
      <c r="T3521" s="333"/>
      <c r="U3521" s="321"/>
      <c r="V3521" s="345"/>
      <c r="W3521" s="343"/>
      <c r="X3521" s="321"/>
      <c r="Y3521" s="319"/>
      <c r="Z3521" s="319"/>
      <c r="AA3521" s="319"/>
      <c r="AB3521" s="273"/>
      <c r="AC3521" s="273"/>
      <c r="AD3521" s="250">
        <f>AD3520</f>
        <v>0</v>
      </c>
      <c r="AE3521" s="284" t="e">
        <f>VLOOKUP(AD3521,分类参数表!$I$2:$J$10,2,FALSE)</f>
        <v>#N/A</v>
      </c>
      <c r="AF3521" s="285"/>
      <c r="AG3521" s="271"/>
      <c r="AH3521" s="271"/>
      <c r="AI3521" s="271"/>
      <c r="AJ3521" s="271"/>
      <c r="AK3521" s="271"/>
      <c r="AL3521" s="271"/>
      <c r="AM3521" s="294"/>
      <c r="AN3521" s="295" t="e">
        <f t="shared" si="952"/>
        <v>#DIV/0!</v>
      </c>
      <c r="AO3521" s="299"/>
    </row>
    <row r="3522" spans="1:41" s="221" customFormat="1" ht="15" customHeight="1" x14ac:dyDescent="0.15">
      <c r="A3522" s="247"/>
      <c r="B3522" s="248">
        <f t="shared" si="956"/>
        <v>0</v>
      </c>
      <c r="C3522" s="249">
        <f t="shared" si="956"/>
        <v>0</v>
      </c>
      <c r="D3522" s="250">
        <f>D3521+1</f>
        <v>4</v>
      </c>
      <c r="E3522" s="250"/>
      <c r="F3522" s="251"/>
      <c r="G3522" s="250"/>
      <c r="H3522" s="250"/>
      <c r="I3522" s="250"/>
      <c r="J3522" s="250"/>
      <c r="K3522" s="250"/>
      <c r="L3522" s="250"/>
      <c r="M3522" s="250"/>
      <c r="N3522" s="250"/>
      <c r="O3522" s="258">
        <f t="shared" si="951"/>
        <v>0</v>
      </c>
      <c r="P3522" s="333"/>
      <c r="Q3522" s="271"/>
      <c r="R3522" s="319"/>
      <c r="S3522" s="335"/>
      <c r="T3522" s="333"/>
      <c r="U3522" s="321"/>
      <c r="V3522" s="345"/>
      <c r="W3522" s="343"/>
      <c r="X3522" s="321"/>
      <c r="Y3522" s="319"/>
      <c r="Z3522" s="319"/>
      <c r="AA3522" s="319"/>
      <c r="AB3522" s="272"/>
      <c r="AC3522" s="272"/>
      <c r="AD3522" s="250">
        <f>AD3521</f>
        <v>0</v>
      </c>
      <c r="AE3522" s="284" t="e">
        <f>VLOOKUP(AD3522,分类参数表!$I$2:$J$10,2,FALSE)</f>
        <v>#N/A</v>
      </c>
      <c r="AF3522" s="285"/>
      <c r="AG3522" s="271"/>
      <c r="AH3522" s="271"/>
      <c r="AI3522" s="271"/>
      <c r="AJ3522" s="271"/>
      <c r="AK3522" s="271"/>
      <c r="AL3522" s="271"/>
      <c r="AM3522" s="294"/>
      <c r="AN3522" s="295" t="e">
        <f t="shared" si="952"/>
        <v>#DIV/0!</v>
      </c>
      <c r="AO3522" s="299"/>
    </row>
    <row r="3523" spans="1:41" s="221" customFormat="1" ht="15" customHeight="1" x14ac:dyDescent="0.15">
      <c r="A3523" s="247"/>
      <c r="B3523" s="248">
        <f t="shared" si="956"/>
        <v>0</v>
      </c>
      <c r="C3523" s="249">
        <f t="shared" si="956"/>
        <v>0</v>
      </c>
      <c r="D3523" s="250">
        <f>D3522+1</f>
        <v>5</v>
      </c>
      <c r="E3523" s="250"/>
      <c r="F3523" s="251"/>
      <c r="G3523" s="250"/>
      <c r="H3523" s="250"/>
      <c r="I3523" s="250"/>
      <c r="J3523" s="250"/>
      <c r="K3523" s="250"/>
      <c r="L3523" s="250"/>
      <c r="M3523" s="250"/>
      <c r="N3523" s="250"/>
      <c r="O3523" s="258">
        <f t="shared" si="951"/>
        <v>0</v>
      </c>
      <c r="P3523" s="333"/>
      <c r="Q3523" s="271"/>
      <c r="R3523" s="319"/>
      <c r="S3523" s="335"/>
      <c r="T3523" s="333"/>
      <c r="U3523" s="321"/>
      <c r="V3523" s="345"/>
      <c r="W3523" s="343"/>
      <c r="X3523" s="321"/>
      <c r="Y3523" s="319"/>
      <c r="Z3523" s="319"/>
      <c r="AA3523" s="319"/>
      <c r="AB3523" s="272"/>
      <c r="AC3523" s="272"/>
      <c r="AD3523" s="250">
        <f>AD3522</f>
        <v>0</v>
      </c>
      <c r="AE3523" s="284" t="e">
        <f>VLOOKUP(AD3523,分类参数表!$I$2:$J$10,2,FALSE)</f>
        <v>#N/A</v>
      </c>
      <c r="AF3523" s="285"/>
      <c r="AG3523" s="271"/>
      <c r="AH3523" s="271"/>
      <c r="AI3523" s="271"/>
      <c r="AJ3523" s="271"/>
      <c r="AK3523" s="271"/>
      <c r="AL3523" s="271"/>
      <c r="AM3523" s="294"/>
      <c r="AN3523" s="295" t="e">
        <f t="shared" si="952"/>
        <v>#DIV/0!</v>
      </c>
      <c r="AO3523" s="299"/>
    </row>
    <row r="3524" spans="1:41" s="218" customFormat="1" ht="15" customHeight="1" x14ac:dyDescent="0.15">
      <c r="A3524" s="229"/>
      <c r="B3524" s="230"/>
      <c r="C3524" s="231"/>
      <c r="D3524" s="232">
        <v>1</v>
      </c>
      <c r="E3524" s="233"/>
      <c r="F3524" s="233"/>
      <c r="G3524" s="232"/>
      <c r="H3524" s="234"/>
      <c r="I3524" s="234"/>
      <c r="J3524" s="232"/>
      <c r="K3524" s="233"/>
      <c r="L3524" s="232"/>
      <c r="M3524" s="232"/>
      <c r="N3524" s="232"/>
      <c r="O3524" s="255">
        <f t="shared" si="951"/>
        <v>0</v>
      </c>
      <c r="P3524" s="322">
        <f>SUM(O3524:O3528)</f>
        <v>0</v>
      </c>
      <c r="Q3524" s="264"/>
      <c r="R3524" s="330">
        <f>SUMPRODUCT(Q3524:Q3528+0)</f>
        <v>0</v>
      </c>
      <c r="S3524" s="346" t="e">
        <f>R3524/P3524</f>
        <v>#DIV/0!</v>
      </c>
      <c r="T3524" s="322" t="e">
        <f>LOOKUP(S3524,{0.4,0.45,0.5,0.55,0.6,0.65,0.7,0.75,0.8,0.85,0.9,0.95,1},{0.1,0.175,0.25,0.325,0.4,0.475,0.55,0.625,0.7,0.775,0.85,0.925,1})</f>
        <v>#DIV/0!</v>
      </c>
      <c r="U3524" s="324"/>
      <c r="V3524" s="326"/>
      <c r="W3524" s="328"/>
      <c r="X3524" s="324"/>
      <c r="Y3524" s="330">
        <f>R3524-(V3524/10)-X3524</f>
        <v>0</v>
      </c>
      <c r="Z3524" s="330" t="e">
        <f>Y3524*T3524*AE3524</f>
        <v>#DIV/0!</v>
      </c>
      <c r="AA3524" s="330" t="e">
        <f>U3524-V3524+Z3524</f>
        <v>#DIV/0!</v>
      </c>
      <c r="AB3524" s="265"/>
      <c r="AC3524" s="265"/>
      <c r="AD3524" s="276"/>
      <c r="AE3524" s="277" t="e">
        <f>VLOOKUP(AD3524,分类参数表!$I$2:$J$10,2,FALSE)</f>
        <v>#N/A</v>
      </c>
      <c r="AF3524" s="278"/>
      <c r="AG3524" s="264"/>
      <c r="AH3524" s="264"/>
      <c r="AI3524" s="264"/>
      <c r="AJ3524" s="264"/>
      <c r="AK3524" s="264"/>
      <c r="AL3524" s="264"/>
      <c r="AM3524" s="288"/>
      <c r="AN3524" s="289" t="e">
        <f t="shared" si="952"/>
        <v>#DIV/0!</v>
      </c>
      <c r="AO3524" s="296"/>
    </row>
    <row r="3525" spans="1:41" s="219" customFormat="1" ht="15" customHeight="1" x14ac:dyDescent="0.15">
      <c r="A3525" s="235"/>
      <c r="B3525" s="236">
        <f t="shared" ref="B3525:C3528" si="957">B3524</f>
        <v>0</v>
      </c>
      <c r="C3525" s="237">
        <f t="shared" si="957"/>
        <v>0</v>
      </c>
      <c r="D3525" s="238">
        <f>D3524+1</f>
        <v>2</v>
      </c>
      <c r="E3525" s="238"/>
      <c r="F3525" s="239"/>
      <c r="G3525" s="238"/>
      <c r="H3525" s="240"/>
      <c r="I3525" s="240"/>
      <c r="J3525" s="238"/>
      <c r="K3525" s="238"/>
      <c r="L3525" s="238"/>
      <c r="M3525" s="238"/>
      <c r="N3525" s="238"/>
      <c r="O3525" s="256">
        <f t="shared" si="951"/>
        <v>0</v>
      </c>
      <c r="P3525" s="323"/>
      <c r="Q3525" s="266"/>
      <c r="R3525" s="331"/>
      <c r="S3525" s="347"/>
      <c r="T3525" s="323"/>
      <c r="U3525" s="325"/>
      <c r="V3525" s="327"/>
      <c r="W3525" s="329"/>
      <c r="X3525" s="325"/>
      <c r="Y3525" s="331"/>
      <c r="Z3525" s="331"/>
      <c r="AA3525" s="331"/>
      <c r="AB3525" s="267"/>
      <c r="AC3525" s="267"/>
      <c r="AD3525" s="238">
        <f>AD3524</f>
        <v>0</v>
      </c>
      <c r="AE3525" s="279" t="e">
        <f>VLOOKUP(AD3525,分类参数表!$I$2:$J$10,2,FALSE)</f>
        <v>#N/A</v>
      </c>
      <c r="AF3525" s="280"/>
      <c r="AG3525" s="266"/>
      <c r="AH3525" s="266"/>
      <c r="AI3525" s="266"/>
      <c r="AJ3525" s="266"/>
      <c r="AK3525" s="266"/>
      <c r="AL3525" s="266"/>
      <c r="AM3525" s="290"/>
      <c r="AN3525" s="291" t="e">
        <f t="shared" si="952"/>
        <v>#DIV/0!</v>
      </c>
      <c r="AO3525" s="297"/>
    </row>
    <row r="3526" spans="1:41" s="219" customFormat="1" ht="15" customHeight="1" x14ac:dyDescent="0.15">
      <c r="A3526" s="235"/>
      <c r="B3526" s="236">
        <f t="shared" si="957"/>
        <v>0</v>
      </c>
      <c r="C3526" s="237">
        <f t="shared" si="957"/>
        <v>0</v>
      </c>
      <c r="D3526" s="238">
        <f>D3525+1</f>
        <v>3</v>
      </c>
      <c r="E3526" s="238"/>
      <c r="F3526" s="239"/>
      <c r="G3526" s="238"/>
      <c r="H3526" s="240"/>
      <c r="I3526" s="240"/>
      <c r="J3526" s="238"/>
      <c r="K3526" s="238"/>
      <c r="L3526" s="238"/>
      <c r="M3526" s="238"/>
      <c r="N3526" s="238"/>
      <c r="O3526" s="256">
        <f t="shared" si="951"/>
        <v>0</v>
      </c>
      <c r="P3526" s="323"/>
      <c r="Q3526" s="266"/>
      <c r="R3526" s="331"/>
      <c r="S3526" s="347"/>
      <c r="T3526" s="323"/>
      <c r="U3526" s="325"/>
      <c r="V3526" s="327"/>
      <c r="W3526" s="329"/>
      <c r="X3526" s="325"/>
      <c r="Y3526" s="331"/>
      <c r="Z3526" s="331"/>
      <c r="AA3526" s="331"/>
      <c r="AB3526" s="268"/>
      <c r="AC3526" s="268"/>
      <c r="AD3526" s="238">
        <f>AD3525</f>
        <v>0</v>
      </c>
      <c r="AE3526" s="279" t="e">
        <f>VLOOKUP(AD3526,分类参数表!$I$2:$J$10,2,FALSE)</f>
        <v>#N/A</v>
      </c>
      <c r="AF3526" s="280"/>
      <c r="AG3526" s="266"/>
      <c r="AH3526" s="266"/>
      <c r="AI3526" s="266"/>
      <c r="AJ3526" s="266"/>
      <c r="AK3526" s="266"/>
      <c r="AL3526" s="266"/>
      <c r="AM3526" s="290"/>
      <c r="AN3526" s="291" t="e">
        <f t="shared" si="952"/>
        <v>#DIV/0!</v>
      </c>
      <c r="AO3526" s="297"/>
    </row>
    <row r="3527" spans="1:41" s="219" customFormat="1" ht="15" customHeight="1" x14ac:dyDescent="0.15">
      <c r="A3527" s="235"/>
      <c r="B3527" s="236">
        <f t="shared" si="957"/>
        <v>0</v>
      </c>
      <c r="C3527" s="237">
        <f t="shared" si="957"/>
        <v>0</v>
      </c>
      <c r="D3527" s="238">
        <f>D3526+1</f>
        <v>4</v>
      </c>
      <c r="E3527" s="238"/>
      <c r="F3527" s="239"/>
      <c r="G3527" s="238"/>
      <c r="H3527" s="238"/>
      <c r="I3527" s="238"/>
      <c r="J3527" s="238"/>
      <c r="K3527" s="238"/>
      <c r="L3527" s="238"/>
      <c r="M3527" s="238"/>
      <c r="N3527" s="238"/>
      <c r="O3527" s="256">
        <f t="shared" si="951"/>
        <v>0</v>
      </c>
      <c r="P3527" s="323"/>
      <c r="Q3527" s="266"/>
      <c r="R3527" s="331"/>
      <c r="S3527" s="347"/>
      <c r="T3527" s="323"/>
      <c r="U3527" s="325"/>
      <c r="V3527" s="327"/>
      <c r="W3527" s="329"/>
      <c r="X3527" s="325"/>
      <c r="Y3527" s="331"/>
      <c r="Z3527" s="331"/>
      <c r="AA3527" s="331"/>
      <c r="AB3527" s="267"/>
      <c r="AC3527" s="267"/>
      <c r="AD3527" s="238">
        <f>AD3526</f>
        <v>0</v>
      </c>
      <c r="AE3527" s="279" t="e">
        <f>VLOOKUP(AD3527,分类参数表!$I$2:$J$10,2,FALSE)</f>
        <v>#N/A</v>
      </c>
      <c r="AF3527" s="280"/>
      <c r="AG3527" s="266"/>
      <c r="AH3527" s="266"/>
      <c r="AI3527" s="266"/>
      <c r="AJ3527" s="266"/>
      <c r="AK3527" s="266"/>
      <c r="AL3527" s="266"/>
      <c r="AM3527" s="290"/>
      <c r="AN3527" s="291" t="e">
        <f t="shared" si="952"/>
        <v>#DIV/0!</v>
      </c>
      <c r="AO3527" s="297"/>
    </row>
    <row r="3528" spans="1:41" s="219" customFormat="1" ht="15" customHeight="1" x14ac:dyDescent="0.15">
      <c r="A3528" s="235"/>
      <c r="B3528" s="236">
        <f t="shared" si="957"/>
        <v>0</v>
      </c>
      <c r="C3528" s="237">
        <f t="shared" si="957"/>
        <v>0</v>
      </c>
      <c r="D3528" s="238">
        <f>D3527+1</f>
        <v>5</v>
      </c>
      <c r="E3528" s="238"/>
      <c r="F3528" s="239"/>
      <c r="G3528" s="238"/>
      <c r="H3528" s="238"/>
      <c r="I3528" s="238"/>
      <c r="J3528" s="238"/>
      <c r="K3528" s="238"/>
      <c r="L3528" s="238"/>
      <c r="M3528" s="238"/>
      <c r="N3528" s="238"/>
      <c r="O3528" s="256">
        <f t="shared" si="951"/>
        <v>0</v>
      </c>
      <c r="P3528" s="323"/>
      <c r="Q3528" s="266"/>
      <c r="R3528" s="331"/>
      <c r="S3528" s="347"/>
      <c r="T3528" s="323"/>
      <c r="U3528" s="325"/>
      <c r="V3528" s="327"/>
      <c r="W3528" s="329"/>
      <c r="X3528" s="325"/>
      <c r="Y3528" s="331"/>
      <c r="Z3528" s="331"/>
      <c r="AA3528" s="331"/>
      <c r="AB3528" s="267"/>
      <c r="AC3528" s="267"/>
      <c r="AD3528" s="238">
        <f>AD3527</f>
        <v>0</v>
      </c>
      <c r="AE3528" s="279" t="e">
        <f>VLOOKUP(AD3528,分类参数表!$I$2:$J$10,2,FALSE)</f>
        <v>#N/A</v>
      </c>
      <c r="AF3528" s="280"/>
      <c r="AG3528" s="266"/>
      <c r="AH3528" s="266"/>
      <c r="AI3528" s="266"/>
      <c r="AJ3528" s="266"/>
      <c r="AK3528" s="266"/>
      <c r="AL3528" s="266"/>
      <c r="AM3528" s="290"/>
      <c r="AN3528" s="291" t="e">
        <f t="shared" si="952"/>
        <v>#DIV/0!</v>
      </c>
      <c r="AO3528" s="297"/>
    </row>
    <row r="3529" spans="1:41" x14ac:dyDescent="0.15">
      <c r="A3529" s="253"/>
      <c r="B3529" s="38"/>
      <c r="C3529" s="37"/>
      <c r="D3529" s="38"/>
      <c r="E3529" s="38"/>
      <c r="F3529" s="38"/>
      <c r="G3529" s="38"/>
      <c r="H3529" s="38"/>
      <c r="I3529" s="38"/>
      <c r="J3529" s="38"/>
      <c r="K3529" s="38"/>
      <c r="L3529" s="38"/>
      <c r="M3529" s="38"/>
      <c r="N3529" s="38"/>
      <c r="O3529" s="38"/>
      <c r="P3529" s="38"/>
      <c r="Q3529" s="67"/>
      <c r="R3529" s="38"/>
      <c r="S3529" s="38"/>
      <c r="T3529" s="38"/>
      <c r="U3529" s="38"/>
      <c r="V3529" s="68"/>
      <c r="W3529" s="67"/>
      <c r="X3529" s="38"/>
      <c r="Y3529" s="68"/>
      <c r="Z3529" s="68"/>
      <c r="AA3529" s="68"/>
      <c r="AB3529" s="68"/>
      <c r="AC3529" s="68"/>
      <c r="AD3529" s="38"/>
      <c r="AE3529" s="286"/>
      <c r="AF3529" s="38"/>
      <c r="AG3529" s="38"/>
      <c r="AH3529" s="38"/>
      <c r="AI3529" s="38"/>
      <c r="AJ3529" s="38"/>
      <c r="AK3529" s="38"/>
      <c r="AL3529" s="38"/>
      <c r="AM3529" s="68"/>
      <c r="AN3529" s="90"/>
      <c r="AO3529" s="98"/>
    </row>
    <row r="3530" spans="1:41" s="218" customFormat="1" ht="15" customHeight="1" x14ac:dyDescent="0.15">
      <c r="A3530" s="229"/>
      <c r="B3530" s="230"/>
      <c r="C3530" s="231"/>
      <c r="D3530" s="232">
        <v>1</v>
      </c>
      <c r="E3530" s="233"/>
      <c r="F3530" s="233"/>
      <c r="G3530" s="232"/>
      <c r="H3530" s="234"/>
      <c r="I3530" s="234"/>
      <c r="J3530" s="232"/>
      <c r="K3530" s="233"/>
      <c r="L3530" s="232"/>
      <c r="M3530" s="232"/>
      <c r="N3530" s="232"/>
      <c r="O3530" s="255">
        <f t="shared" ref="O3530:O3554" si="958">N3530*M3530</f>
        <v>0</v>
      </c>
      <c r="P3530" s="322">
        <f>SUM(O3530:O3534)</f>
        <v>0</v>
      </c>
      <c r="Q3530" s="264"/>
      <c r="R3530" s="330">
        <f>SUMPRODUCT(Q3530:Q3534+0)</f>
        <v>0</v>
      </c>
      <c r="S3530" s="346" t="e">
        <f>R3530/P3530</f>
        <v>#DIV/0!</v>
      </c>
      <c r="T3530" s="322" t="e">
        <f>LOOKUP(S3530,{0.4,0.45,0.5,0.55,0.6,0.65,0.7,0.75,0.8,0.85,0.9,0.95,1},{0.1,0.175,0.25,0.325,0.4,0.475,0.55,0.625,0.7,0.775,0.85,0.925,1})</f>
        <v>#DIV/0!</v>
      </c>
      <c r="U3530" s="324"/>
      <c r="V3530" s="326"/>
      <c r="W3530" s="328"/>
      <c r="X3530" s="324"/>
      <c r="Y3530" s="330">
        <f>R3530-(V3530/10)-X3530</f>
        <v>0</v>
      </c>
      <c r="Z3530" s="330" t="e">
        <f>Y3530*T3530*AE3530</f>
        <v>#DIV/0!</v>
      </c>
      <c r="AA3530" s="330" t="e">
        <f>U3530-V3530+Z3530</f>
        <v>#DIV/0!</v>
      </c>
      <c r="AB3530" s="265"/>
      <c r="AC3530" s="265"/>
      <c r="AD3530" s="276"/>
      <c r="AE3530" s="277" t="e">
        <f>VLOOKUP(AD3530,分类参数表!$I$2:$J$10,2,FALSE)</f>
        <v>#N/A</v>
      </c>
      <c r="AF3530" s="278"/>
      <c r="AG3530" s="264"/>
      <c r="AH3530" s="264"/>
      <c r="AI3530" s="264"/>
      <c r="AJ3530" s="264"/>
      <c r="AK3530" s="264"/>
      <c r="AL3530" s="264"/>
      <c r="AM3530" s="288"/>
      <c r="AN3530" s="289" t="e">
        <f t="shared" ref="AN3530:AN3554" si="959">(Q3530-AM3530)/M3530/N3530</f>
        <v>#DIV/0!</v>
      </c>
      <c r="AO3530" s="296"/>
    </row>
    <row r="3531" spans="1:41" s="219" customFormat="1" ht="15" customHeight="1" x14ac:dyDescent="0.15">
      <c r="A3531" s="235"/>
      <c r="B3531" s="236">
        <f t="shared" ref="B3531:C3534" si="960">B3530</f>
        <v>0</v>
      </c>
      <c r="C3531" s="237">
        <f t="shared" si="960"/>
        <v>0</v>
      </c>
      <c r="D3531" s="238">
        <f>D3530+1</f>
        <v>2</v>
      </c>
      <c r="E3531" s="238"/>
      <c r="F3531" s="239"/>
      <c r="G3531" s="238"/>
      <c r="H3531" s="240"/>
      <c r="I3531" s="240"/>
      <c r="J3531" s="238"/>
      <c r="K3531" s="238"/>
      <c r="L3531" s="238"/>
      <c r="M3531" s="238"/>
      <c r="N3531" s="238"/>
      <c r="O3531" s="256">
        <f t="shared" si="958"/>
        <v>0</v>
      </c>
      <c r="P3531" s="323"/>
      <c r="Q3531" s="266"/>
      <c r="R3531" s="331"/>
      <c r="S3531" s="347"/>
      <c r="T3531" s="323"/>
      <c r="U3531" s="325"/>
      <c r="V3531" s="327"/>
      <c r="W3531" s="329"/>
      <c r="X3531" s="325"/>
      <c r="Y3531" s="331"/>
      <c r="Z3531" s="331"/>
      <c r="AA3531" s="331"/>
      <c r="AB3531" s="267"/>
      <c r="AC3531" s="267"/>
      <c r="AD3531" s="238">
        <f>AD3530</f>
        <v>0</v>
      </c>
      <c r="AE3531" s="279" t="e">
        <f>VLOOKUP(AD3531,分类参数表!$I$2:$J$10,2,FALSE)</f>
        <v>#N/A</v>
      </c>
      <c r="AF3531" s="280"/>
      <c r="AG3531" s="266"/>
      <c r="AH3531" s="266"/>
      <c r="AI3531" s="266"/>
      <c r="AJ3531" s="266"/>
      <c r="AK3531" s="266"/>
      <c r="AL3531" s="266"/>
      <c r="AM3531" s="290"/>
      <c r="AN3531" s="291" t="e">
        <f t="shared" si="959"/>
        <v>#DIV/0!</v>
      </c>
      <c r="AO3531" s="297"/>
    </row>
    <row r="3532" spans="1:41" s="219" customFormat="1" ht="15" customHeight="1" x14ac:dyDescent="0.15">
      <c r="A3532" s="235"/>
      <c r="B3532" s="236">
        <f t="shared" si="960"/>
        <v>0</v>
      </c>
      <c r="C3532" s="237">
        <f t="shared" si="960"/>
        <v>0</v>
      </c>
      <c r="D3532" s="238">
        <f>D3531+1</f>
        <v>3</v>
      </c>
      <c r="E3532" s="238"/>
      <c r="F3532" s="239"/>
      <c r="G3532" s="238"/>
      <c r="H3532" s="240"/>
      <c r="I3532" s="240"/>
      <c r="J3532" s="238"/>
      <c r="K3532" s="238"/>
      <c r="L3532" s="238"/>
      <c r="M3532" s="238"/>
      <c r="N3532" s="238"/>
      <c r="O3532" s="256">
        <f t="shared" si="958"/>
        <v>0</v>
      </c>
      <c r="P3532" s="323"/>
      <c r="Q3532" s="266"/>
      <c r="R3532" s="331"/>
      <c r="S3532" s="347"/>
      <c r="T3532" s="323"/>
      <c r="U3532" s="325"/>
      <c r="V3532" s="327"/>
      <c r="W3532" s="329"/>
      <c r="X3532" s="325"/>
      <c r="Y3532" s="331"/>
      <c r="Z3532" s="331"/>
      <c r="AA3532" s="331"/>
      <c r="AB3532" s="268"/>
      <c r="AC3532" s="268"/>
      <c r="AD3532" s="238">
        <f>AD3531</f>
        <v>0</v>
      </c>
      <c r="AE3532" s="279" t="e">
        <f>VLOOKUP(AD3532,分类参数表!$I$2:$J$10,2,FALSE)</f>
        <v>#N/A</v>
      </c>
      <c r="AF3532" s="280"/>
      <c r="AG3532" s="266"/>
      <c r="AH3532" s="266"/>
      <c r="AI3532" s="266"/>
      <c r="AJ3532" s="266"/>
      <c r="AK3532" s="266"/>
      <c r="AL3532" s="266"/>
      <c r="AM3532" s="290"/>
      <c r="AN3532" s="291" t="e">
        <f t="shared" si="959"/>
        <v>#DIV/0!</v>
      </c>
      <c r="AO3532" s="297"/>
    </row>
    <row r="3533" spans="1:41" s="219" customFormat="1" ht="15" customHeight="1" x14ac:dyDescent="0.15">
      <c r="A3533" s="235"/>
      <c r="B3533" s="236">
        <f t="shared" si="960"/>
        <v>0</v>
      </c>
      <c r="C3533" s="237">
        <f t="shared" si="960"/>
        <v>0</v>
      </c>
      <c r="D3533" s="238">
        <f>D3532+1</f>
        <v>4</v>
      </c>
      <c r="E3533" s="238"/>
      <c r="F3533" s="239"/>
      <c r="G3533" s="238"/>
      <c r="H3533" s="238"/>
      <c r="I3533" s="238"/>
      <c r="J3533" s="238"/>
      <c r="K3533" s="238"/>
      <c r="L3533" s="238"/>
      <c r="M3533" s="238"/>
      <c r="N3533" s="238"/>
      <c r="O3533" s="256">
        <f t="shared" si="958"/>
        <v>0</v>
      </c>
      <c r="P3533" s="323"/>
      <c r="Q3533" s="266"/>
      <c r="R3533" s="331"/>
      <c r="S3533" s="347"/>
      <c r="T3533" s="323"/>
      <c r="U3533" s="325"/>
      <c r="V3533" s="327"/>
      <c r="W3533" s="329"/>
      <c r="X3533" s="325"/>
      <c r="Y3533" s="331"/>
      <c r="Z3533" s="331"/>
      <c r="AA3533" s="331"/>
      <c r="AB3533" s="267"/>
      <c r="AC3533" s="267"/>
      <c r="AD3533" s="238">
        <f>AD3532</f>
        <v>0</v>
      </c>
      <c r="AE3533" s="279" t="e">
        <f>VLOOKUP(AD3533,分类参数表!$I$2:$J$10,2,FALSE)</f>
        <v>#N/A</v>
      </c>
      <c r="AF3533" s="280"/>
      <c r="AG3533" s="266"/>
      <c r="AH3533" s="266"/>
      <c r="AI3533" s="266"/>
      <c r="AJ3533" s="266"/>
      <c r="AK3533" s="266"/>
      <c r="AL3533" s="266"/>
      <c r="AM3533" s="290"/>
      <c r="AN3533" s="291" t="e">
        <f t="shared" si="959"/>
        <v>#DIV/0!</v>
      </c>
      <c r="AO3533" s="297"/>
    </row>
    <row r="3534" spans="1:41" s="219" customFormat="1" ht="15" customHeight="1" x14ac:dyDescent="0.15">
      <c r="A3534" s="235"/>
      <c r="B3534" s="236">
        <f t="shared" si="960"/>
        <v>0</v>
      </c>
      <c r="C3534" s="237">
        <f t="shared" si="960"/>
        <v>0</v>
      </c>
      <c r="D3534" s="238">
        <f>D3533+1</f>
        <v>5</v>
      </c>
      <c r="E3534" s="238"/>
      <c r="F3534" s="239"/>
      <c r="G3534" s="238"/>
      <c r="H3534" s="238"/>
      <c r="I3534" s="238"/>
      <c r="J3534" s="238"/>
      <c r="K3534" s="238"/>
      <c r="L3534" s="238"/>
      <c r="M3534" s="238"/>
      <c r="N3534" s="238"/>
      <c r="O3534" s="256">
        <f t="shared" si="958"/>
        <v>0</v>
      </c>
      <c r="P3534" s="323"/>
      <c r="Q3534" s="266"/>
      <c r="R3534" s="331"/>
      <c r="S3534" s="347"/>
      <c r="T3534" s="323"/>
      <c r="U3534" s="325"/>
      <c r="V3534" s="327"/>
      <c r="W3534" s="329"/>
      <c r="X3534" s="325"/>
      <c r="Y3534" s="331"/>
      <c r="Z3534" s="331"/>
      <c r="AA3534" s="331"/>
      <c r="AB3534" s="267"/>
      <c r="AC3534" s="267"/>
      <c r="AD3534" s="238">
        <f>AD3533</f>
        <v>0</v>
      </c>
      <c r="AE3534" s="279" t="e">
        <f>VLOOKUP(AD3534,分类参数表!$I$2:$J$10,2,FALSE)</f>
        <v>#N/A</v>
      </c>
      <c r="AF3534" s="280"/>
      <c r="AG3534" s="266"/>
      <c r="AH3534" s="266"/>
      <c r="AI3534" s="266"/>
      <c r="AJ3534" s="266"/>
      <c r="AK3534" s="266"/>
      <c r="AL3534" s="266"/>
      <c r="AM3534" s="290"/>
      <c r="AN3534" s="291" t="e">
        <f t="shared" si="959"/>
        <v>#DIV/0!</v>
      </c>
      <c r="AO3534" s="297"/>
    </row>
    <row r="3535" spans="1:41" s="220" customFormat="1" ht="15" customHeight="1" x14ac:dyDescent="0.15">
      <c r="A3535" s="241"/>
      <c r="B3535" s="242"/>
      <c r="C3535" s="243"/>
      <c r="D3535" s="244">
        <v>1</v>
      </c>
      <c r="E3535" s="245"/>
      <c r="F3535" s="245"/>
      <c r="G3535" s="244"/>
      <c r="H3535" s="246"/>
      <c r="I3535" s="246"/>
      <c r="J3535" s="244"/>
      <c r="K3535" s="245"/>
      <c r="L3535" s="244"/>
      <c r="M3535" s="244"/>
      <c r="N3535" s="244"/>
      <c r="O3535" s="257">
        <f t="shared" si="958"/>
        <v>0</v>
      </c>
      <c r="P3535" s="332">
        <f>SUM(O3535:O3539)</f>
        <v>0</v>
      </c>
      <c r="Q3535" s="269"/>
      <c r="R3535" s="318">
        <f>SUMPRODUCT(Q3535:Q3539+0)</f>
        <v>0</v>
      </c>
      <c r="S3535" s="334" t="e">
        <f>R3535/P3535</f>
        <v>#DIV/0!</v>
      </c>
      <c r="T3535" s="332" t="e">
        <f>LOOKUP(S3535,{0.4,0.45,0.5,0.55,0.6,0.65,0.7,0.75,0.8,0.85,0.9,0.95,1},{0.1,0.175,0.25,0.325,0.4,0.475,0.55,0.625,0.7,0.775,0.85,0.925,1})</f>
        <v>#DIV/0!</v>
      </c>
      <c r="U3535" s="320"/>
      <c r="V3535" s="344"/>
      <c r="W3535" s="342"/>
      <c r="X3535" s="320"/>
      <c r="Y3535" s="318">
        <f>R3535-(V3535/10)-X3535</f>
        <v>0</v>
      </c>
      <c r="Z3535" s="318" t="e">
        <f>Y3535*T3535*AE3535</f>
        <v>#DIV/0!</v>
      </c>
      <c r="AA3535" s="318" t="e">
        <f>U3535-V3535+Z3535</f>
        <v>#DIV/0!</v>
      </c>
      <c r="AB3535" s="270"/>
      <c r="AC3535" s="270"/>
      <c r="AD3535" s="281"/>
      <c r="AE3535" s="282" t="e">
        <f>VLOOKUP(AD3535,分类参数表!$I$2:$J$10,2,FALSE)</f>
        <v>#N/A</v>
      </c>
      <c r="AF3535" s="283"/>
      <c r="AG3535" s="269"/>
      <c r="AH3535" s="269"/>
      <c r="AI3535" s="269"/>
      <c r="AJ3535" s="269"/>
      <c r="AK3535" s="269"/>
      <c r="AL3535" s="269"/>
      <c r="AM3535" s="292"/>
      <c r="AN3535" s="293" t="e">
        <f t="shared" si="959"/>
        <v>#DIV/0!</v>
      </c>
      <c r="AO3535" s="298"/>
    </row>
    <row r="3536" spans="1:41" s="221" customFormat="1" ht="15" customHeight="1" x14ac:dyDescent="0.15">
      <c r="A3536" s="247"/>
      <c r="B3536" s="248">
        <f t="shared" ref="B3536:C3539" si="961">B3535</f>
        <v>0</v>
      </c>
      <c r="C3536" s="249">
        <f t="shared" si="961"/>
        <v>0</v>
      </c>
      <c r="D3536" s="250">
        <f>D3535+1</f>
        <v>2</v>
      </c>
      <c r="E3536" s="250"/>
      <c r="F3536" s="251"/>
      <c r="G3536" s="250"/>
      <c r="H3536" s="252"/>
      <c r="I3536" s="252"/>
      <c r="J3536" s="250"/>
      <c r="K3536" s="250"/>
      <c r="L3536" s="250"/>
      <c r="M3536" s="250"/>
      <c r="N3536" s="250"/>
      <c r="O3536" s="258">
        <f t="shared" si="958"/>
        <v>0</v>
      </c>
      <c r="P3536" s="333"/>
      <c r="Q3536" s="271"/>
      <c r="R3536" s="319"/>
      <c r="S3536" s="335"/>
      <c r="T3536" s="333"/>
      <c r="U3536" s="321"/>
      <c r="V3536" s="345"/>
      <c r="W3536" s="343"/>
      <c r="X3536" s="321"/>
      <c r="Y3536" s="319"/>
      <c r="Z3536" s="319"/>
      <c r="AA3536" s="319"/>
      <c r="AB3536" s="272"/>
      <c r="AC3536" s="272"/>
      <c r="AD3536" s="250">
        <f>AD3535</f>
        <v>0</v>
      </c>
      <c r="AE3536" s="284" t="e">
        <f>VLOOKUP(AD3536,分类参数表!$I$2:$J$10,2,FALSE)</f>
        <v>#N/A</v>
      </c>
      <c r="AF3536" s="285"/>
      <c r="AG3536" s="271"/>
      <c r="AH3536" s="271"/>
      <c r="AI3536" s="271"/>
      <c r="AJ3536" s="271"/>
      <c r="AK3536" s="271"/>
      <c r="AL3536" s="271"/>
      <c r="AM3536" s="294"/>
      <c r="AN3536" s="295" t="e">
        <f t="shared" si="959"/>
        <v>#DIV/0!</v>
      </c>
      <c r="AO3536" s="299"/>
    </row>
    <row r="3537" spans="1:41" s="221" customFormat="1" ht="15" customHeight="1" x14ac:dyDescent="0.15">
      <c r="A3537" s="247"/>
      <c r="B3537" s="248">
        <f t="shared" si="961"/>
        <v>0</v>
      </c>
      <c r="C3537" s="249">
        <f t="shared" si="961"/>
        <v>0</v>
      </c>
      <c r="D3537" s="250">
        <f>D3536+1</f>
        <v>3</v>
      </c>
      <c r="E3537" s="250"/>
      <c r="F3537" s="251"/>
      <c r="G3537" s="250"/>
      <c r="H3537" s="252"/>
      <c r="I3537" s="252"/>
      <c r="J3537" s="250"/>
      <c r="K3537" s="250"/>
      <c r="L3537" s="250"/>
      <c r="M3537" s="250"/>
      <c r="N3537" s="250"/>
      <c r="O3537" s="258">
        <f t="shared" si="958"/>
        <v>0</v>
      </c>
      <c r="P3537" s="333"/>
      <c r="Q3537" s="271"/>
      <c r="R3537" s="319"/>
      <c r="S3537" s="335"/>
      <c r="T3537" s="333"/>
      <c r="U3537" s="321"/>
      <c r="V3537" s="345"/>
      <c r="W3537" s="343"/>
      <c r="X3537" s="321"/>
      <c r="Y3537" s="319"/>
      <c r="Z3537" s="319"/>
      <c r="AA3537" s="319"/>
      <c r="AB3537" s="273"/>
      <c r="AC3537" s="273"/>
      <c r="AD3537" s="250">
        <f>AD3536</f>
        <v>0</v>
      </c>
      <c r="AE3537" s="284" t="e">
        <f>VLOOKUP(AD3537,分类参数表!$I$2:$J$10,2,FALSE)</f>
        <v>#N/A</v>
      </c>
      <c r="AF3537" s="285"/>
      <c r="AG3537" s="271"/>
      <c r="AH3537" s="271"/>
      <c r="AI3537" s="271"/>
      <c r="AJ3537" s="271"/>
      <c r="AK3537" s="271"/>
      <c r="AL3537" s="271"/>
      <c r="AM3537" s="294"/>
      <c r="AN3537" s="295" t="e">
        <f t="shared" si="959"/>
        <v>#DIV/0!</v>
      </c>
      <c r="AO3537" s="299"/>
    </row>
    <row r="3538" spans="1:41" s="221" customFormat="1" ht="15" customHeight="1" x14ac:dyDescent="0.15">
      <c r="A3538" s="247"/>
      <c r="B3538" s="248">
        <f t="shared" si="961"/>
        <v>0</v>
      </c>
      <c r="C3538" s="249">
        <f t="shared" si="961"/>
        <v>0</v>
      </c>
      <c r="D3538" s="250">
        <f>D3537+1</f>
        <v>4</v>
      </c>
      <c r="E3538" s="250"/>
      <c r="F3538" s="251"/>
      <c r="G3538" s="250"/>
      <c r="H3538" s="250"/>
      <c r="I3538" s="250"/>
      <c r="J3538" s="250"/>
      <c r="K3538" s="250"/>
      <c r="L3538" s="250"/>
      <c r="M3538" s="250"/>
      <c r="N3538" s="250"/>
      <c r="O3538" s="258">
        <f t="shared" si="958"/>
        <v>0</v>
      </c>
      <c r="P3538" s="333"/>
      <c r="Q3538" s="271"/>
      <c r="R3538" s="319"/>
      <c r="S3538" s="335"/>
      <c r="T3538" s="333"/>
      <c r="U3538" s="321"/>
      <c r="V3538" s="345"/>
      <c r="W3538" s="343"/>
      <c r="X3538" s="321"/>
      <c r="Y3538" s="319"/>
      <c r="Z3538" s="319"/>
      <c r="AA3538" s="319"/>
      <c r="AB3538" s="272"/>
      <c r="AC3538" s="272"/>
      <c r="AD3538" s="250">
        <f>AD3537</f>
        <v>0</v>
      </c>
      <c r="AE3538" s="284" t="e">
        <f>VLOOKUP(AD3538,分类参数表!$I$2:$J$10,2,FALSE)</f>
        <v>#N/A</v>
      </c>
      <c r="AF3538" s="285"/>
      <c r="AG3538" s="271"/>
      <c r="AH3538" s="271"/>
      <c r="AI3538" s="271"/>
      <c r="AJ3538" s="271"/>
      <c r="AK3538" s="271"/>
      <c r="AL3538" s="271"/>
      <c r="AM3538" s="294"/>
      <c r="AN3538" s="295" t="e">
        <f t="shared" si="959"/>
        <v>#DIV/0!</v>
      </c>
      <c r="AO3538" s="299"/>
    </row>
    <row r="3539" spans="1:41" s="221" customFormat="1" ht="15" customHeight="1" x14ac:dyDescent="0.15">
      <c r="A3539" s="247"/>
      <c r="B3539" s="248">
        <f t="shared" si="961"/>
        <v>0</v>
      </c>
      <c r="C3539" s="249">
        <f t="shared" si="961"/>
        <v>0</v>
      </c>
      <c r="D3539" s="250">
        <f>D3538+1</f>
        <v>5</v>
      </c>
      <c r="E3539" s="250"/>
      <c r="F3539" s="251"/>
      <c r="G3539" s="250"/>
      <c r="H3539" s="250"/>
      <c r="I3539" s="250"/>
      <c r="J3539" s="250"/>
      <c r="K3539" s="250"/>
      <c r="L3539" s="250"/>
      <c r="M3539" s="250"/>
      <c r="N3539" s="250"/>
      <c r="O3539" s="258">
        <f t="shared" si="958"/>
        <v>0</v>
      </c>
      <c r="P3539" s="333"/>
      <c r="Q3539" s="271"/>
      <c r="R3539" s="319"/>
      <c r="S3539" s="335"/>
      <c r="T3539" s="333"/>
      <c r="U3539" s="321"/>
      <c r="V3539" s="345"/>
      <c r="W3539" s="343"/>
      <c r="X3539" s="321"/>
      <c r="Y3539" s="319"/>
      <c r="Z3539" s="319"/>
      <c r="AA3539" s="319"/>
      <c r="AB3539" s="272"/>
      <c r="AC3539" s="272"/>
      <c r="AD3539" s="250">
        <f>AD3538</f>
        <v>0</v>
      </c>
      <c r="AE3539" s="284" t="e">
        <f>VLOOKUP(AD3539,分类参数表!$I$2:$J$10,2,FALSE)</f>
        <v>#N/A</v>
      </c>
      <c r="AF3539" s="285"/>
      <c r="AG3539" s="271"/>
      <c r="AH3539" s="271"/>
      <c r="AI3539" s="271"/>
      <c r="AJ3539" s="271"/>
      <c r="AK3539" s="271"/>
      <c r="AL3539" s="271"/>
      <c r="AM3539" s="294"/>
      <c r="AN3539" s="295" t="e">
        <f t="shared" si="959"/>
        <v>#DIV/0!</v>
      </c>
      <c r="AO3539" s="299"/>
    </row>
    <row r="3540" spans="1:41" s="218" customFormat="1" ht="15" customHeight="1" x14ac:dyDescent="0.15">
      <c r="A3540" s="229"/>
      <c r="B3540" s="230"/>
      <c r="C3540" s="231"/>
      <c r="D3540" s="232">
        <v>1</v>
      </c>
      <c r="E3540" s="233"/>
      <c r="F3540" s="233"/>
      <c r="G3540" s="232"/>
      <c r="H3540" s="234"/>
      <c r="I3540" s="234"/>
      <c r="J3540" s="232"/>
      <c r="K3540" s="233"/>
      <c r="L3540" s="232"/>
      <c r="M3540" s="232"/>
      <c r="N3540" s="232"/>
      <c r="O3540" s="255">
        <f t="shared" si="958"/>
        <v>0</v>
      </c>
      <c r="P3540" s="322">
        <f>SUM(O3540:O3544)</f>
        <v>0</v>
      </c>
      <c r="Q3540" s="264"/>
      <c r="R3540" s="330">
        <f>SUMPRODUCT(Q3540:Q3544+0)</f>
        <v>0</v>
      </c>
      <c r="S3540" s="346" t="e">
        <f>R3540/P3540</f>
        <v>#DIV/0!</v>
      </c>
      <c r="T3540" s="322" t="e">
        <f>LOOKUP(S3540,{0.4,0.45,0.5,0.55,0.6,0.65,0.7,0.75,0.8,0.85,0.9,0.95,1},{0.1,0.175,0.25,0.325,0.4,0.475,0.55,0.625,0.7,0.775,0.85,0.925,1})</f>
        <v>#DIV/0!</v>
      </c>
      <c r="U3540" s="324"/>
      <c r="V3540" s="326"/>
      <c r="W3540" s="328"/>
      <c r="X3540" s="324"/>
      <c r="Y3540" s="330">
        <f>R3540-(V3540/10)-X3540</f>
        <v>0</v>
      </c>
      <c r="Z3540" s="330" t="e">
        <f>Y3540*T3540*AE3540</f>
        <v>#DIV/0!</v>
      </c>
      <c r="AA3540" s="330" t="e">
        <f>U3540-V3540+Z3540</f>
        <v>#DIV/0!</v>
      </c>
      <c r="AB3540" s="265"/>
      <c r="AC3540" s="265"/>
      <c r="AD3540" s="276"/>
      <c r="AE3540" s="277" t="e">
        <f>VLOOKUP(AD3540,分类参数表!$I$2:$J$10,2,FALSE)</f>
        <v>#N/A</v>
      </c>
      <c r="AF3540" s="278"/>
      <c r="AG3540" s="264"/>
      <c r="AH3540" s="264"/>
      <c r="AI3540" s="264"/>
      <c r="AJ3540" s="264"/>
      <c r="AK3540" s="264"/>
      <c r="AL3540" s="264"/>
      <c r="AM3540" s="288"/>
      <c r="AN3540" s="289" t="e">
        <f t="shared" si="959"/>
        <v>#DIV/0!</v>
      </c>
      <c r="AO3540" s="296"/>
    </row>
    <row r="3541" spans="1:41" s="219" customFormat="1" ht="15" customHeight="1" x14ac:dyDescent="0.15">
      <c r="A3541" s="235"/>
      <c r="B3541" s="236">
        <f t="shared" ref="B3541:C3544" si="962">B3540</f>
        <v>0</v>
      </c>
      <c r="C3541" s="237">
        <f t="shared" si="962"/>
        <v>0</v>
      </c>
      <c r="D3541" s="238">
        <f>D3540+1</f>
        <v>2</v>
      </c>
      <c r="E3541" s="238"/>
      <c r="F3541" s="239"/>
      <c r="G3541" s="238"/>
      <c r="H3541" s="240"/>
      <c r="I3541" s="240"/>
      <c r="J3541" s="238"/>
      <c r="K3541" s="238"/>
      <c r="L3541" s="238"/>
      <c r="M3541" s="238"/>
      <c r="N3541" s="238"/>
      <c r="O3541" s="256">
        <f t="shared" si="958"/>
        <v>0</v>
      </c>
      <c r="P3541" s="323"/>
      <c r="Q3541" s="266"/>
      <c r="R3541" s="331"/>
      <c r="S3541" s="347"/>
      <c r="T3541" s="323"/>
      <c r="U3541" s="325"/>
      <c r="V3541" s="327"/>
      <c r="W3541" s="329"/>
      <c r="X3541" s="325"/>
      <c r="Y3541" s="331"/>
      <c r="Z3541" s="331"/>
      <c r="AA3541" s="331"/>
      <c r="AB3541" s="267"/>
      <c r="AC3541" s="267"/>
      <c r="AD3541" s="238">
        <f>AD3540</f>
        <v>0</v>
      </c>
      <c r="AE3541" s="279" t="e">
        <f>VLOOKUP(AD3541,分类参数表!$I$2:$J$10,2,FALSE)</f>
        <v>#N/A</v>
      </c>
      <c r="AF3541" s="280"/>
      <c r="AG3541" s="266"/>
      <c r="AH3541" s="266"/>
      <c r="AI3541" s="266"/>
      <c r="AJ3541" s="266"/>
      <c r="AK3541" s="266"/>
      <c r="AL3541" s="266"/>
      <c r="AM3541" s="290"/>
      <c r="AN3541" s="291" t="e">
        <f t="shared" si="959"/>
        <v>#DIV/0!</v>
      </c>
      <c r="AO3541" s="297"/>
    </row>
    <row r="3542" spans="1:41" s="219" customFormat="1" ht="15" customHeight="1" x14ac:dyDescent="0.15">
      <c r="A3542" s="235"/>
      <c r="B3542" s="236">
        <f t="shared" si="962"/>
        <v>0</v>
      </c>
      <c r="C3542" s="237">
        <f t="shared" si="962"/>
        <v>0</v>
      </c>
      <c r="D3542" s="238">
        <f>D3541+1</f>
        <v>3</v>
      </c>
      <c r="E3542" s="238"/>
      <c r="F3542" s="239"/>
      <c r="G3542" s="238"/>
      <c r="H3542" s="240"/>
      <c r="I3542" s="240"/>
      <c r="J3542" s="238"/>
      <c r="K3542" s="238"/>
      <c r="L3542" s="238"/>
      <c r="M3542" s="238"/>
      <c r="N3542" s="238"/>
      <c r="O3542" s="256">
        <f t="shared" si="958"/>
        <v>0</v>
      </c>
      <c r="P3542" s="323"/>
      <c r="Q3542" s="266"/>
      <c r="R3542" s="331"/>
      <c r="S3542" s="347"/>
      <c r="T3542" s="323"/>
      <c r="U3542" s="325"/>
      <c r="V3542" s="327"/>
      <c r="W3542" s="329"/>
      <c r="X3542" s="325"/>
      <c r="Y3542" s="331"/>
      <c r="Z3542" s="331"/>
      <c r="AA3542" s="331"/>
      <c r="AB3542" s="268"/>
      <c r="AC3542" s="268"/>
      <c r="AD3542" s="238">
        <f>AD3541</f>
        <v>0</v>
      </c>
      <c r="AE3542" s="279" t="e">
        <f>VLOOKUP(AD3542,分类参数表!$I$2:$J$10,2,FALSE)</f>
        <v>#N/A</v>
      </c>
      <c r="AF3542" s="280"/>
      <c r="AG3542" s="266"/>
      <c r="AH3542" s="266"/>
      <c r="AI3542" s="266"/>
      <c r="AJ3542" s="266"/>
      <c r="AK3542" s="266"/>
      <c r="AL3542" s="266"/>
      <c r="AM3542" s="290"/>
      <c r="AN3542" s="291" t="e">
        <f t="shared" si="959"/>
        <v>#DIV/0!</v>
      </c>
      <c r="AO3542" s="297"/>
    </row>
    <row r="3543" spans="1:41" s="219" customFormat="1" ht="15" customHeight="1" x14ac:dyDescent="0.15">
      <c r="A3543" s="235"/>
      <c r="B3543" s="236">
        <f t="shared" si="962"/>
        <v>0</v>
      </c>
      <c r="C3543" s="237">
        <f t="shared" si="962"/>
        <v>0</v>
      </c>
      <c r="D3543" s="238">
        <f>D3542+1</f>
        <v>4</v>
      </c>
      <c r="E3543" s="238"/>
      <c r="F3543" s="239"/>
      <c r="G3543" s="238"/>
      <c r="H3543" s="238"/>
      <c r="I3543" s="238"/>
      <c r="J3543" s="238"/>
      <c r="K3543" s="238"/>
      <c r="L3543" s="238"/>
      <c r="M3543" s="238"/>
      <c r="N3543" s="238"/>
      <c r="O3543" s="256">
        <f t="shared" si="958"/>
        <v>0</v>
      </c>
      <c r="P3543" s="323"/>
      <c r="Q3543" s="266"/>
      <c r="R3543" s="331"/>
      <c r="S3543" s="347"/>
      <c r="T3543" s="323"/>
      <c r="U3543" s="325"/>
      <c r="V3543" s="327"/>
      <c r="W3543" s="329"/>
      <c r="X3543" s="325"/>
      <c r="Y3543" s="331"/>
      <c r="Z3543" s="331"/>
      <c r="AA3543" s="331"/>
      <c r="AB3543" s="267"/>
      <c r="AC3543" s="267"/>
      <c r="AD3543" s="238">
        <f>AD3542</f>
        <v>0</v>
      </c>
      <c r="AE3543" s="279" t="e">
        <f>VLOOKUP(AD3543,分类参数表!$I$2:$J$10,2,FALSE)</f>
        <v>#N/A</v>
      </c>
      <c r="AF3543" s="280"/>
      <c r="AG3543" s="266"/>
      <c r="AH3543" s="266"/>
      <c r="AI3543" s="266"/>
      <c r="AJ3543" s="266"/>
      <c r="AK3543" s="266"/>
      <c r="AL3543" s="266"/>
      <c r="AM3543" s="290"/>
      <c r="AN3543" s="291" t="e">
        <f t="shared" si="959"/>
        <v>#DIV/0!</v>
      </c>
      <c r="AO3543" s="297"/>
    </row>
    <row r="3544" spans="1:41" s="219" customFormat="1" ht="15" customHeight="1" x14ac:dyDescent="0.15">
      <c r="A3544" s="235"/>
      <c r="B3544" s="236">
        <f t="shared" si="962"/>
        <v>0</v>
      </c>
      <c r="C3544" s="237">
        <f t="shared" si="962"/>
        <v>0</v>
      </c>
      <c r="D3544" s="238">
        <f>D3543+1</f>
        <v>5</v>
      </c>
      <c r="E3544" s="238"/>
      <c r="F3544" s="239"/>
      <c r="G3544" s="238"/>
      <c r="H3544" s="238"/>
      <c r="I3544" s="238"/>
      <c r="J3544" s="238"/>
      <c r="K3544" s="238"/>
      <c r="L3544" s="238"/>
      <c r="M3544" s="238"/>
      <c r="N3544" s="238"/>
      <c r="O3544" s="256">
        <f t="shared" si="958"/>
        <v>0</v>
      </c>
      <c r="P3544" s="323"/>
      <c r="Q3544" s="266"/>
      <c r="R3544" s="331"/>
      <c r="S3544" s="347"/>
      <c r="T3544" s="323"/>
      <c r="U3544" s="325"/>
      <c r="V3544" s="327"/>
      <c r="W3544" s="329"/>
      <c r="X3544" s="325"/>
      <c r="Y3544" s="331"/>
      <c r="Z3544" s="331"/>
      <c r="AA3544" s="331"/>
      <c r="AB3544" s="267"/>
      <c r="AC3544" s="267"/>
      <c r="AD3544" s="238">
        <f>AD3543</f>
        <v>0</v>
      </c>
      <c r="AE3544" s="279" t="e">
        <f>VLOOKUP(AD3544,分类参数表!$I$2:$J$10,2,FALSE)</f>
        <v>#N/A</v>
      </c>
      <c r="AF3544" s="280"/>
      <c r="AG3544" s="266"/>
      <c r="AH3544" s="266"/>
      <c r="AI3544" s="266"/>
      <c r="AJ3544" s="266"/>
      <c r="AK3544" s="266"/>
      <c r="AL3544" s="266"/>
      <c r="AM3544" s="290"/>
      <c r="AN3544" s="291" t="e">
        <f t="shared" si="959"/>
        <v>#DIV/0!</v>
      </c>
      <c r="AO3544" s="297"/>
    </row>
    <row r="3545" spans="1:41" s="220" customFormat="1" ht="15" customHeight="1" x14ac:dyDescent="0.15">
      <c r="A3545" s="241"/>
      <c r="B3545" s="242"/>
      <c r="C3545" s="243"/>
      <c r="D3545" s="244">
        <v>1</v>
      </c>
      <c r="E3545" s="245"/>
      <c r="F3545" s="245"/>
      <c r="G3545" s="244"/>
      <c r="H3545" s="246"/>
      <c r="I3545" s="246"/>
      <c r="J3545" s="244"/>
      <c r="K3545" s="245"/>
      <c r="L3545" s="244"/>
      <c r="M3545" s="244"/>
      <c r="N3545" s="244"/>
      <c r="O3545" s="257">
        <f t="shared" si="958"/>
        <v>0</v>
      </c>
      <c r="P3545" s="332">
        <f>SUM(O3545:O3549)</f>
        <v>0</v>
      </c>
      <c r="Q3545" s="269"/>
      <c r="R3545" s="318">
        <f>SUMPRODUCT(Q3545:Q3549+0)</f>
        <v>0</v>
      </c>
      <c r="S3545" s="334" t="e">
        <f>R3545/P3545</f>
        <v>#DIV/0!</v>
      </c>
      <c r="T3545" s="332" t="e">
        <f>LOOKUP(S3545,{0.4,0.45,0.5,0.55,0.6,0.65,0.7,0.75,0.8,0.85,0.9,0.95,1},{0.1,0.175,0.25,0.325,0.4,0.475,0.55,0.625,0.7,0.775,0.85,0.925,1})</f>
        <v>#DIV/0!</v>
      </c>
      <c r="U3545" s="320"/>
      <c r="V3545" s="344"/>
      <c r="W3545" s="342"/>
      <c r="X3545" s="320"/>
      <c r="Y3545" s="318">
        <f>R3545-(V3545/10)-X3545</f>
        <v>0</v>
      </c>
      <c r="Z3545" s="318" t="e">
        <f>Y3545*T3545*AE3545</f>
        <v>#DIV/0!</v>
      </c>
      <c r="AA3545" s="318" t="e">
        <f>U3545-V3545+Z3545</f>
        <v>#DIV/0!</v>
      </c>
      <c r="AB3545" s="270"/>
      <c r="AC3545" s="270"/>
      <c r="AD3545" s="281"/>
      <c r="AE3545" s="282" t="e">
        <f>VLOOKUP(AD3545,分类参数表!$I$2:$J$10,2,FALSE)</f>
        <v>#N/A</v>
      </c>
      <c r="AF3545" s="283"/>
      <c r="AG3545" s="269"/>
      <c r="AH3545" s="269"/>
      <c r="AI3545" s="269"/>
      <c r="AJ3545" s="269"/>
      <c r="AK3545" s="269"/>
      <c r="AL3545" s="269"/>
      <c r="AM3545" s="292"/>
      <c r="AN3545" s="293" t="e">
        <f t="shared" si="959"/>
        <v>#DIV/0!</v>
      </c>
      <c r="AO3545" s="298"/>
    </row>
    <row r="3546" spans="1:41" s="221" customFormat="1" ht="15" customHeight="1" x14ac:dyDescent="0.15">
      <c r="A3546" s="247"/>
      <c r="B3546" s="248">
        <f t="shared" ref="B3546:C3549" si="963">B3545</f>
        <v>0</v>
      </c>
      <c r="C3546" s="249">
        <f t="shared" si="963"/>
        <v>0</v>
      </c>
      <c r="D3546" s="250">
        <f>D3545+1</f>
        <v>2</v>
      </c>
      <c r="E3546" s="250"/>
      <c r="F3546" s="251"/>
      <c r="G3546" s="250"/>
      <c r="H3546" s="252"/>
      <c r="I3546" s="252"/>
      <c r="J3546" s="250"/>
      <c r="K3546" s="250"/>
      <c r="L3546" s="250"/>
      <c r="M3546" s="250"/>
      <c r="N3546" s="250"/>
      <c r="O3546" s="258">
        <f t="shared" si="958"/>
        <v>0</v>
      </c>
      <c r="P3546" s="333"/>
      <c r="Q3546" s="271"/>
      <c r="R3546" s="319"/>
      <c r="S3546" s="335"/>
      <c r="T3546" s="333"/>
      <c r="U3546" s="321"/>
      <c r="V3546" s="345"/>
      <c r="W3546" s="343"/>
      <c r="X3546" s="321"/>
      <c r="Y3546" s="319"/>
      <c r="Z3546" s="319"/>
      <c r="AA3546" s="319"/>
      <c r="AB3546" s="272"/>
      <c r="AC3546" s="272"/>
      <c r="AD3546" s="250">
        <f>AD3545</f>
        <v>0</v>
      </c>
      <c r="AE3546" s="284" t="e">
        <f>VLOOKUP(AD3546,分类参数表!$I$2:$J$10,2,FALSE)</f>
        <v>#N/A</v>
      </c>
      <c r="AF3546" s="285"/>
      <c r="AG3546" s="271"/>
      <c r="AH3546" s="271"/>
      <c r="AI3546" s="271"/>
      <c r="AJ3546" s="271"/>
      <c r="AK3546" s="271"/>
      <c r="AL3546" s="271"/>
      <c r="AM3546" s="294"/>
      <c r="AN3546" s="295" t="e">
        <f t="shared" si="959"/>
        <v>#DIV/0!</v>
      </c>
      <c r="AO3546" s="299"/>
    </row>
    <row r="3547" spans="1:41" s="221" customFormat="1" ht="15" customHeight="1" x14ac:dyDescent="0.15">
      <c r="A3547" s="247"/>
      <c r="B3547" s="248">
        <f t="shared" si="963"/>
        <v>0</v>
      </c>
      <c r="C3547" s="249">
        <f t="shared" si="963"/>
        <v>0</v>
      </c>
      <c r="D3547" s="250">
        <f>D3546+1</f>
        <v>3</v>
      </c>
      <c r="E3547" s="250"/>
      <c r="F3547" s="251"/>
      <c r="G3547" s="250"/>
      <c r="H3547" s="252"/>
      <c r="I3547" s="252"/>
      <c r="J3547" s="250"/>
      <c r="K3547" s="250"/>
      <c r="L3547" s="250"/>
      <c r="M3547" s="250"/>
      <c r="N3547" s="250"/>
      <c r="O3547" s="258">
        <f t="shared" si="958"/>
        <v>0</v>
      </c>
      <c r="P3547" s="333"/>
      <c r="Q3547" s="271"/>
      <c r="R3547" s="319"/>
      <c r="S3547" s="335"/>
      <c r="T3547" s="333"/>
      <c r="U3547" s="321"/>
      <c r="V3547" s="345"/>
      <c r="W3547" s="343"/>
      <c r="X3547" s="321"/>
      <c r="Y3547" s="319"/>
      <c r="Z3547" s="319"/>
      <c r="AA3547" s="319"/>
      <c r="AB3547" s="273"/>
      <c r="AC3547" s="273"/>
      <c r="AD3547" s="250">
        <f>AD3546</f>
        <v>0</v>
      </c>
      <c r="AE3547" s="284" t="e">
        <f>VLOOKUP(AD3547,分类参数表!$I$2:$J$10,2,FALSE)</f>
        <v>#N/A</v>
      </c>
      <c r="AF3547" s="285"/>
      <c r="AG3547" s="271"/>
      <c r="AH3547" s="271"/>
      <c r="AI3547" s="271"/>
      <c r="AJ3547" s="271"/>
      <c r="AK3547" s="271"/>
      <c r="AL3547" s="271"/>
      <c r="AM3547" s="294"/>
      <c r="AN3547" s="295" t="e">
        <f t="shared" si="959"/>
        <v>#DIV/0!</v>
      </c>
      <c r="AO3547" s="299"/>
    </row>
    <row r="3548" spans="1:41" s="221" customFormat="1" ht="15" customHeight="1" x14ac:dyDescent="0.15">
      <c r="A3548" s="247"/>
      <c r="B3548" s="248">
        <f t="shared" si="963"/>
        <v>0</v>
      </c>
      <c r="C3548" s="249">
        <f t="shared" si="963"/>
        <v>0</v>
      </c>
      <c r="D3548" s="250">
        <f>D3547+1</f>
        <v>4</v>
      </c>
      <c r="E3548" s="250"/>
      <c r="F3548" s="251"/>
      <c r="G3548" s="250"/>
      <c r="H3548" s="250"/>
      <c r="I3548" s="250"/>
      <c r="J3548" s="250"/>
      <c r="K3548" s="250"/>
      <c r="L3548" s="250"/>
      <c r="M3548" s="250"/>
      <c r="N3548" s="250"/>
      <c r="O3548" s="258">
        <f t="shared" si="958"/>
        <v>0</v>
      </c>
      <c r="P3548" s="333"/>
      <c r="Q3548" s="271"/>
      <c r="R3548" s="319"/>
      <c r="S3548" s="335"/>
      <c r="T3548" s="333"/>
      <c r="U3548" s="321"/>
      <c r="V3548" s="345"/>
      <c r="W3548" s="343"/>
      <c r="X3548" s="321"/>
      <c r="Y3548" s="319"/>
      <c r="Z3548" s="319"/>
      <c r="AA3548" s="319"/>
      <c r="AB3548" s="272"/>
      <c r="AC3548" s="272"/>
      <c r="AD3548" s="250">
        <f>AD3547</f>
        <v>0</v>
      </c>
      <c r="AE3548" s="284" t="e">
        <f>VLOOKUP(AD3548,分类参数表!$I$2:$J$10,2,FALSE)</f>
        <v>#N/A</v>
      </c>
      <c r="AF3548" s="285"/>
      <c r="AG3548" s="271"/>
      <c r="AH3548" s="271"/>
      <c r="AI3548" s="271"/>
      <c r="AJ3548" s="271"/>
      <c r="AK3548" s="271"/>
      <c r="AL3548" s="271"/>
      <c r="AM3548" s="294"/>
      <c r="AN3548" s="295" t="e">
        <f t="shared" si="959"/>
        <v>#DIV/0!</v>
      </c>
      <c r="AO3548" s="299"/>
    </row>
    <row r="3549" spans="1:41" s="221" customFormat="1" ht="15" customHeight="1" x14ac:dyDescent="0.15">
      <c r="A3549" s="247"/>
      <c r="B3549" s="248">
        <f t="shared" si="963"/>
        <v>0</v>
      </c>
      <c r="C3549" s="249">
        <f t="shared" si="963"/>
        <v>0</v>
      </c>
      <c r="D3549" s="250">
        <f>D3548+1</f>
        <v>5</v>
      </c>
      <c r="E3549" s="250"/>
      <c r="F3549" s="251"/>
      <c r="G3549" s="250"/>
      <c r="H3549" s="250"/>
      <c r="I3549" s="250"/>
      <c r="J3549" s="250"/>
      <c r="K3549" s="250"/>
      <c r="L3549" s="250"/>
      <c r="M3549" s="250"/>
      <c r="N3549" s="250"/>
      <c r="O3549" s="258">
        <f t="shared" si="958"/>
        <v>0</v>
      </c>
      <c r="P3549" s="333"/>
      <c r="Q3549" s="271"/>
      <c r="R3549" s="319"/>
      <c r="S3549" s="335"/>
      <c r="T3549" s="333"/>
      <c r="U3549" s="321"/>
      <c r="V3549" s="345"/>
      <c r="W3549" s="343"/>
      <c r="X3549" s="321"/>
      <c r="Y3549" s="319"/>
      <c r="Z3549" s="319"/>
      <c r="AA3549" s="319"/>
      <c r="AB3549" s="272"/>
      <c r="AC3549" s="272"/>
      <c r="AD3549" s="250">
        <f>AD3548</f>
        <v>0</v>
      </c>
      <c r="AE3549" s="284" t="e">
        <f>VLOOKUP(AD3549,分类参数表!$I$2:$J$10,2,FALSE)</f>
        <v>#N/A</v>
      </c>
      <c r="AF3549" s="285"/>
      <c r="AG3549" s="271"/>
      <c r="AH3549" s="271"/>
      <c r="AI3549" s="271"/>
      <c r="AJ3549" s="271"/>
      <c r="AK3549" s="271"/>
      <c r="AL3549" s="271"/>
      <c r="AM3549" s="294"/>
      <c r="AN3549" s="295" t="e">
        <f t="shared" si="959"/>
        <v>#DIV/0!</v>
      </c>
      <c r="AO3549" s="299"/>
    </row>
    <row r="3550" spans="1:41" s="218" customFormat="1" ht="15" customHeight="1" x14ac:dyDescent="0.15">
      <c r="A3550" s="229"/>
      <c r="B3550" s="230"/>
      <c r="C3550" s="231"/>
      <c r="D3550" s="232">
        <v>1</v>
      </c>
      <c r="E3550" s="233"/>
      <c r="F3550" s="233"/>
      <c r="G3550" s="232"/>
      <c r="H3550" s="234"/>
      <c r="I3550" s="234"/>
      <c r="J3550" s="232"/>
      <c r="K3550" s="233"/>
      <c r="L3550" s="232"/>
      <c r="M3550" s="232"/>
      <c r="N3550" s="232"/>
      <c r="O3550" s="255">
        <f t="shared" si="958"/>
        <v>0</v>
      </c>
      <c r="P3550" s="322">
        <f>SUM(O3550:O3554)</f>
        <v>0</v>
      </c>
      <c r="Q3550" s="264"/>
      <c r="R3550" s="330">
        <f>SUMPRODUCT(Q3550:Q3554+0)</f>
        <v>0</v>
      </c>
      <c r="S3550" s="346" t="e">
        <f>R3550/P3550</f>
        <v>#DIV/0!</v>
      </c>
      <c r="T3550" s="322" t="e">
        <f>LOOKUP(S3550,{0.4,0.45,0.5,0.55,0.6,0.65,0.7,0.75,0.8,0.85,0.9,0.95,1},{0.1,0.175,0.25,0.325,0.4,0.475,0.55,0.625,0.7,0.775,0.85,0.925,1})</f>
        <v>#DIV/0!</v>
      </c>
      <c r="U3550" s="324"/>
      <c r="V3550" s="326"/>
      <c r="W3550" s="328"/>
      <c r="X3550" s="324"/>
      <c r="Y3550" s="330">
        <f>R3550-(V3550/10)-X3550</f>
        <v>0</v>
      </c>
      <c r="Z3550" s="330" t="e">
        <f>Y3550*T3550*AE3550</f>
        <v>#DIV/0!</v>
      </c>
      <c r="AA3550" s="330" t="e">
        <f>U3550-V3550+Z3550</f>
        <v>#DIV/0!</v>
      </c>
      <c r="AB3550" s="265"/>
      <c r="AC3550" s="265"/>
      <c r="AD3550" s="276"/>
      <c r="AE3550" s="277" t="e">
        <f>VLOOKUP(AD3550,分类参数表!$I$2:$J$10,2,FALSE)</f>
        <v>#N/A</v>
      </c>
      <c r="AF3550" s="278"/>
      <c r="AG3550" s="264"/>
      <c r="AH3550" s="264"/>
      <c r="AI3550" s="264"/>
      <c r="AJ3550" s="264"/>
      <c r="AK3550" s="264"/>
      <c r="AL3550" s="264"/>
      <c r="AM3550" s="288"/>
      <c r="AN3550" s="289" t="e">
        <f t="shared" si="959"/>
        <v>#DIV/0!</v>
      </c>
      <c r="AO3550" s="296"/>
    </row>
    <row r="3551" spans="1:41" s="219" customFormat="1" ht="15" customHeight="1" x14ac:dyDescent="0.15">
      <c r="A3551" s="235"/>
      <c r="B3551" s="236">
        <f t="shared" ref="B3551:C3554" si="964">B3550</f>
        <v>0</v>
      </c>
      <c r="C3551" s="237">
        <f t="shared" si="964"/>
        <v>0</v>
      </c>
      <c r="D3551" s="238">
        <f>D3550+1</f>
        <v>2</v>
      </c>
      <c r="E3551" s="238"/>
      <c r="F3551" s="239"/>
      <c r="G3551" s="238"/>
      <c r="H3551" s="240"/>
      <c r="I3551" s="240"/>
      <c r="J3551" s="238"/>
      <c r="K3551" s="238"/>
      <c r="L3551" s="238"/>
      <c r="M3551" s="238"/>
      <c r="N3551" s="238"/>
      <c r="O3551" s="256">
        <f t="shared" si="958"/>
        <v>0</v>
      </c>
      <c r="P3551" s="323"/>
      <c r="Q3551" s="266"/>
      <c r="R3551" s="331"/>
      <c r="S3551" s="347"/>
      <c r="T3551" s="323"/>
      <c r="U3551" s="325"/>
      <c r="V3551" s="327"/>
      <c r="W3551" s="329"/>
      <c r="X3551" s="325"/>
      <c r="Y3551" s="331"/>
      <c r="Z3551" s="331"/>
      <c r="AA3551" s="331"/>
      <c r="AB3551" s="267"/>
      <c r="AC3551" s="267"/>
      <c r="AD3551" s="238">
        <f>AD3550</f>
        <v>0</v>
      </c>
      <c r="AE3551" s="279" t="e">
        <f>VLOOKUP(AD3551,分类参数表!$I$2:$J$10,2,FALSE)</f>
        <v>#N/A</v>
      </c>
      <c r="AF3551" s="280"/>
      <c r="AG3551" s="266"/>
      <c r="AH3551" s="266"/>
      <c r="AI3551" s="266"/>
      <c r="AJ3551" s="266"/>
      <c r="AK3551" s="266"/>
      <c r="AL3551" s="266"/>
      <c r="AM3551" s="290"/>
      <c r="AN3551" s="291" t="e">
        <f t="shared" si="959"/>
        <v>#DIV/0!</v>
      </c>
      <c r="AO3551" s="297"/>
    </row>
    <row r="3552" spans="1:41" s="219" customFormat="1" ht="15" customHeight="1" x14ac:dyDescent="0.15">
      <c r="A3552" s="235"/>
      <c r="B3552" s="236">
        <f t="shared" si="964"/>
        <v>0</v>
      </c>
      <c r="C3552" s="237">
        <f t="shared" si="964"/>
        <v>0</v>
      </c>
      <c r="D3552" s="238">
        <f>D3551+1</f>
        <v>3</v>
      </c>
      <c r="E3552" s="238"/>
      <c r="F3552" s="239"/>
      <c r="G3552" s="238"/>
      <c r="H3552" s="240"/>
      <c r="I3552" s="240"/>
      <c r="J3552" s="238"/>
      <c r="K3552" s="238"/>
      <c r="L3552" s="238"/>
      <c r="M3552" s="238"/>
      <c r="N3552" s="238"/>
      <c r="O3552" s="256">
        <f t="shared" si="958"/>
        <v>0</v>
      </c>
      <c r="P3552" s="323"/>
      <c r="Q3552" s="266"/>
      <c r="R3552" s="331"/>
      <c r="S3552" s="347"/>
      <c r="T3552" s="323"/>
      <c r="U3552" s="325"/>
      <c r="V3552" s="327"/>
      <c r="W3552" s="329"/>
      <c r="X3552" s="325"/>
      <c r="Y3552" s="331"/>
      <c r="Z3552" s="331"/>
      <c r="AA3552" s="331"/>
      <c r="AB3552" s="268"/>
      <c r="AC3552" s="268"/>
      <c r="AD3552" s="238">
        <f>AD3551</f>
        <v>0</v>
      </c>
      <c r="AE3552" s="279" t="e">
        <f>VLOOKUP(AD3552,分类参数表!$I$2:$J$10,2,FALSE)</f>
        <v>#N/A</v>
      </c>
      <c r="AF3552" s="280"/>
      <c r="AG3552" s="266"/>
      <c r="AH3552" s="266"/>
      <c r="AI3552" s="266"/>
      <c r="AJ3552" s="266"/>
      <c r="AK3552" s="266"/>
      <c r="AL3552" s="266"/>
      <c r="AM3552" s="290"/>
      <c r="AN3552" s="291" t="e">
        <f t="shared" si="959"/>
        <v>#DIV/0!</v>
      </c>
      <c r="AO3552" s="297"/>
    </row>
    <row r="3553" spans="1:41" s="219" customFormat="1" ht="15" customHeight="1" x14ac:dyDescent="0.15">
      <c r="A3553" s="235"/>
      <c r="B3553" s="236">
        <f t="shared" si="964"/>
        <v>0</v>
      </c>
      <c r="C3553" s="237">
        <f t="shared" si="964"/>
        <v>0</v>
      </c>
      <c r="D3553" s="238">
        <f>D3552+1</f>
        <v>4</v>
      </c>
      <c r="E3553" s="238"/>
      <c r="F3553" s="239"/>
      <c r="G3553" s="238"/>
      <c r="H3553" s="238"/>
      <c r="I3553" s="238"/>
      <c r="J3553" s="238"/>
      <c r="K3553" s="238"/>
      <c r="L3553" s="238"/>
      <c r="M3553" s="238"/>
      <c r="N3553" s="238"/>
      <c r="O3553" s="256">
        <f t="shared" si="958"/>
        <v>0</v>
      </c>
      <c r="P3553" s="323"/>
      <c r="Q3553" s="266"/>
      <c r="R3553" s="331"/>
      <c r="S3553" s="347"/>
      <c r="T3553" s="323"/>
      <c r="U3553" s="325"/>
      <c r="V3553" s="327"/>
      <c r="W3553" s="329"/>
      <c r="X3553" s="325"/>
      <c r="Y3553" s="331"/>
      <c r="Z3553" s="331"/>
      <c r="AA3553" s="331"/>
      <c r="AB3553" s="267"/>
      <c r="AC3553" s="267"/>
      <c r="AD3553" s="238">
        <f>AD3552</f>
        <v>0</v>
      </c>
      <c r="AE3553" s="279" t="e">
        <f>VLOOKUP(AD3553,分类参数表!$I$2:$J$10,2,FALSE)</f>
        <v>#N/A</v>
      </c>
      <c r="AF3553" s="280"/>
      <c r="AG3553" s="266"/>
      <c r="AH3553" s="266"/>
      <c r="AI3553" s="266"/>
      <c r="AJ3553" s="266"/>
      <c r="AK3553" s="266"/>
      <c r="AL3553" s="266"/>
      <c r="AM3553" s="290"/>
      <c r="AN3553" s="291" t="e">
        <f t="shared" si="959"/>
        <v>#DIV/0!</v>
      </c>
      <c r="AO3553" s="297"/>
    </row>
    <row r="3554" spans="1:41" s="219" customFormat="1" ht="15" customHeight="1" x14ac:dyDescent="0.15">
      <c r="A3554" s="235"/>
      <c r="B3554" s="236">
        <f t="shared" si="964"/>
        <v>0</v>
      </c>
      <c r="C3554" s="237">
        <f t="shared" si="964"/>
        <v>0</v>
      </c>
      <c r="D3554" s="238">
        <f>D3553+1</f>
        <v>5</v>
      </c>
      <c r="E3554" s="238"/>
      <c r="F3554" s="239"/>
      <c r="G3554" s="238"/>
      <c r="H3554" s="238"/>
      <c r="I3554" s="238"/>
      <c r="J3554" s="238"/>
      <c r="K3554" s="238"/>
      <c r="L3554" s="238"/>
      <c r="M3554" s="238"/>
      <c r="N3554" s="238"/>
      <c r="O3554" s="256">
        <f t="shared" si="958"/>
        <v>0</v>
      </c>
      <c r="P3554" s="323"/>
      <c r="Q3554" s="266"/>
      <c r="R3554" s="331"/>
      <c r="S3554" s="347"/>
      <c r="T3554" s="323"/>
      <c r="U3554" s="325"/>
      <c r="V3554" s="327"/>
      <c r="W3554" s="329"/>
      <c r="X3554" s="325"/>
      <c r="Y3554" s="331"/>
      <c r="Z3554" s="331"/>
      <c r="AA3554" s="331"/>
      <c r="AB3554" s="267"/>
      <c r="AC3554" s="267"/>
      <c r="AD3554" s="238">
        <f>AD3553</f>
        <v>0</v>
      </c>
      <c r="AE3554" s="279" t="e">
        <f>VLOOKUP(AD3554,分类参数表!$I$2:$J$10,2,FALSE)</f>
        <v>#N/A</v>
      </c>
      <c r="AF3554" s="280"/>
      <c r="AG3554" s="266"/>
      <c r="AH3554" s="266"/>
      <c r="AI3554" s="266"/>
      <c r="AJ3554" s="266"/>
      <c r="AK3554" s="266"/>
      <c r="AL3554" s="266"/>
      <c r="AM3554" s="290"/>
      <c r="AN3554" s="291" t="e">
        <f t="shared" si="959"/>
        <v>#DIV/0!</v>
      </c>
      <c r="AO3554" s="297"/>
    </row>
    <row r="3555" spans="1:41" x14ac:dyDescent="0.15">
      <c r="A3555" s="253"/>
      <c r="B3555" s="38"/>
      <c r="C3555" s="37"/>
      <c r="D3555" s="38"/>
      <c r="E3555" s="38"/>
      <c r="F3555" s="38"/>
      <c r="G3555" s="38"/>
      <c r="H3555" s="38"/>
      <c r="I3555" s="38"/>
      <c r="J3555" s="38"/>
      <c r="K3555" s="38"/>
      <c r="L3555" s="38"/>
      <c r="M3555" s="38"/>
      <c r="N3555" s="38"/>
      <c r="O3555" s="38"/>
      <c r="P3555" s="38"/>
      <c r="Q3555" s="67"/>
      <c r="R3555" s="38"/>
      <c r="S3555" s="38"/>
      <c r="T3555" s="38"/>
      <c r="U3555" s="38"/>
      <c r="V3555" s="68"/>
      <c r="W3555" s="67"/>
      <c r="X3555" s="38"/>
      <c r="Y3555" s="68"/>
      <c r="Z3555" s="68"/>
      <c r="AA3555" s="68"/>
      <c r="AB3555" s="68"/>
      <c r="AC3555" s="68"/>
      <c r="AD3555" s="38"/>
      <c r="AE3555" s="286"/>
      <c r="AF3555" s="38"/>
      <c r="AG3555" s="38"/>
      <c r="AH3555" s="38"/>
      <c r="AI3555" s="38"/>
      <c r="AJ3555" s="38"/>
      <c r="AK3555" s="38"/>
      <c r="AL3555" s="38"/>
      <c r="AM3555" s="68"/>
      <c r="AN3555" s="90"/>
      <c r="AO3555" s="98"/>
    </row>
    <row r="3556" spans="1:41" s="218" customFormat="1" ht="15" customHeight="1" x14ac:dyDescent="0.15">
      <c r="A3556" s="229"/>
      <c r="B3556" s="230"/>
      <c r="C3556" s="231"/>
      <c r="D3556" s="232">
        <v>1</v>
      </c>
      <c r="E3556" s="233"/>
      <c r="F3556" s="233"/>
      <c r="G3556" s="232"/>
      <c r="H3556" s="234"/>
      <c r="I3556" s="234"/>
      <c r="J3556" s="232"/>
      <c r="K3556" s="233"/>
      <c r="L3556" s="232"/>
      <c r="M3556" s="232"/>
      <c r="N3556" s="232"/>
      <c r="O3556" s="255">
        <f t="shared" ref="O3556:O3580" si="965">N3556*M3556</f>
        <v>0</v>
      </c>
      <c r="P3556" s="322">
        <f>SUM(O3556:O3560)</f>
        <v>0</v>
      </c>
      <c r="Q3556" s="264"/>
      <c r="R3556" s="330">
        <f>SUMPRODUCT(Q3556:Q3560+0)</f>
        <v>0</v>
      </c>
      <c r="S3556" s="346" t="e">
        <f>R3556/P3556</f>
        <v>#DIV/0!</v>
      </c>
      <c r="T3556" s="322" t="e">
        <f>LOOKUP(S3556,{0.4,0.45,0.5,0.55,0.6,0.65,0.7,0.75,0.8,0.85,0.9,0.95,1},{0.1,0.175,0.25,0.325,0.4,0.475,0.55,0.625,0.7,0.775,0.85,0.925,1})</f>
        <v>#DIV/0!</v>
      </c>
      <c r="U3556" s="324"/>
      <c r="V3556" s="326"/>
      <c r="W3556" s="328"/>
      <c r="X3556" s="324"/>
      <c r="Y3556" s="330">
        <f>R3556-(V3556/10)-X3556</f>
        <v>0</v>
      </c>
      <c r="Z3556" s="330" t="e">
        <f>Y3556*T3556*AE3556</f>
        <v>#DIV/0!</v>
      </c>
      <c r="AA3556" s="330" t="e">
        <f>U3556-V3556+Z3556</f>
        <v>#DIV/0!</v>
      </c>
      <c r="AB3556" s="265"/>
      <c r="AC3556" s="265"/>
      <c r="AD3556" s="276"/>
      <c r="AE3556" s="277" t="e">
        <f>VLOOKUP(AD3556,分类参数表!$I$2:$J$10,2,FALSE)</f>
        <v>#N/A</v>
      </c>
      <c r="AF3556" s="278"/>
      <c r="AG3556" s="264"/>
      <c r="AH3556" s="264"/>
      <c r="AI3556" s="264"/>
      <c r="AJ3556" s="264"/>
      <c r="AK3556" s="264"/>
      <c r="AL3556" s="264"/>
      <c r="AM3556" s="288"/>
      <c r="AN3556" s="289" t="e">
        <f t="shared" ref="AN3556:AN3580" si="966">(Q3556-AM3556)/M3556/N3556</f>
        <v>#DIV/0!</v>
      </c>
      <c r="AO3556" s="296"/>
    </row>
    <row r="3557" spans="1:41" s="219" customFormat="1" ht="15" customHeight="1" x14ac:dyDescent="0.15">
      <c r="A3557" s="235"/>
      <c r="B3557" s="236">
        <f t="shared" ref="B3557:C3560" si="967">B3556</f>
        <v>0</v>
      </c>
      <c r="C3557" s="237">
        <f t="shared" si="967"/>
        <v>0</v>
      </c>
      <c r="D3557" s="238">
        <f>D3556+1</f>
        <v>2</v>
      </c>
      <c r="E3557" s="238"/>
      <c r="F3557" s="239"/>
      <c r="G3557" s="238"/>
      <c r="H3557" s="240"/>
      <c r="I3557" s="240"/>
      <c r="J3557" s="238"/>
      <c r="K3557" s="238"/>
      <c r="L3557" s="238"/>
      <c r="M3557" s="238"/>
      <c r="N3557" s="238"/>
      <c r="O3557" s="256">
        <f t="shared" si="965"/>
        <v>0</v>
      </c>
      <c r="P3557" s="323"/>
      <c r="Q3557" s="266"/>
      <c r="R3557" s="331"/>
      <c r="S3557" s="347"/>
      <c r="T3557" s="323"/>
      <c r="U3557" s="325"/>
      <c r="V3557" s="327"/>
      <c r="W3557" s="329"/>
      <c r="X3557" s="325"/>
      <c r="Y3557" s="331"/>
      <c r="Z3557" s="331"/>
      <c r="AA3557" s="331"/>
      <c r="AB3557" s="267"/>
      <c r="AC3557" s="267"/>
      <c r="AD3557" s="238">
        <f>AD3556</f>
        <v>0</v>
      </c>
      <c r="AE3557" s="279" t="e">
        <f>VLOOKUP(AD3557,分类参数表!$I$2:$J$10,2,FALSE)</f>
        <v>#N/A</v>
      </c>
      <c r="AF3557" s="280"/>
      <c r="AG3557" s="266"/>
      <c r="AH3557" s="266"/>
      <c r="AI3557" s="266"/>
      <c r="AJ3557" s="266"/>
      <c r="AK3557" s="266"/>
      <c r="AL3557" s="266"/>
      <c r="AM3557" s="290"/>
      <c r="AN3557" s="291" t="e">
        <f t="shared" si="966"/>
        <v>#DIV/0!</v>
      </c>
      <c r="AO3557" s="297"/>
    </row>
    <row r="3558" spans="1:41" s="219" customFormat="1" ht="15" customHeight="1" x14ac:dyDescent="0.15">
      <c r="A3558" s="235"/>
      <c r="B3558" s="236">
        <f t="shared" si="967"/>
        <v>0</v>
      </c>
      <c r="C3558" s="237">
        <f t="shared" si="967"/>
        <v>0</v>
      </c>
      <c r="D3558" s="238">
        <f>D3557+1</f>
        <v>3</v>
      </c>
      <c r="E3558" s="238"/>
      <c r="F3558" s="239"/>
      <c r="G3558" s="238"/>
      <c r="H3558" s="240"/>
      <c r="I3558" s="240"/>
      <c r="J3558" s="238"/>
      <c r="K3558" s="238"/>
      <c r="L3558" s="238"/>
      <c r="M3558" s="238"/>
      <c r="N3558" s="238"/>
      <c r="O3558" s="256">
        <f t="shared" si="965"/>
        <v>0</v>
      </c>
      <c r="P3558" s="323"/>
      <c r="Q3558" s="266"/>
      <c r="R3558" s="331"/>
      <c r="S3558" s="347"/>
      <c r="T3558" s="323"/>
      <c r="U3558" s="325"/>
      <c r="V3558" s="327"/>
      <c r="W3558" s="329"/>
      <c r="X3558" s="325"/>
      <c r="Y3558" s="331"/>
      <c r="Z3558" s="331"/>
      <c r="AA3558" s="331"/>
      <c r="AB3558" s="268"/>
      <c r="AC3558" s="268"/>
      <c r="AD3558" s="238">
        <f>AD3557</f>
        <v>0</v>
      </c>
      <c r="AE3558" s="279" t="e">
        <f>VLOOKUP(AD3558,分类参数表!$I$2:$J$10,2,FALSE)</f>
        <v>#N/A</v>
      </c>
      <c r="AF3558" s="280"/>
      <c r="AG3558" s="266"/>
      <c r="AH3558" s="266"/>
      <c r="AI3558" s="266"/>
      <c r="AJ3558" s="266"/>
      <c r="AK3558" s="266"/>
      <c r="AL3558" s="266"/>
      <c r="AM3558" s="290"/>
      <c r="AN3558" s="291" t="e">
        <f t="shared" si="966"/>
        <v>#DIV/0!</v>
      </c>
      <c r="AO3558" s="297"/>
    </row>
    <row r="3559" spans="1:41" s="219" customFormat="1" ht="15" customHeight="1" x14ac:dyDescent="0.15">
      <c r="A3559" s="235"/>
      <c r="B3559" s="236">
        <f t="shared" si="967"/>
        <v>0</v>
      </c>
      <c r="C3559" s="237">
        <f t="shared" si="967"/>
        <v>0</v>
      </c>
      <c r="D3559" s="238">
        <f>D3558+1</f>
        <v>4</v>
      </c>
      <c r="E3559" s="238"/>
      <c r="F3559" s="239"/>
      <c r="G3559" s="238"/>
      <c r="H3559" s="238"/>
      <c r="I3559" s="238"/>
      <c r="J3559" s="238"/>
      <c r="K3559" s="238"/>
      <c r="L3559" s="238"/>
      <c r="M3559" s="238"/>
      <c r="N3559" s="238"/>
      <c r="O3559" s="256">
        <f t="shared" si="965"/>
        <v>0</v>
      </c>
      <c r="P3559" s="323"/>
      <c r="Q3559" s="266"/>
      <c r="R3559" s="331"/>
      <c r="S3559" s="347"/>
      <c r="T3559" s="323"/>
      <c r="U3559" s="325"/>
      <c r="V3559" s="327"/>
      <c r="W3559" s="329"/>
      <c r="X3559" s="325"/>
      <c r="Y3559" s="331"/>
      <c r="Z3559" s="331"/>
      <c r="AA3559" s="331"/>
      <c r="AB3559" s="267"/>
      <c r="AC3559" s="267"/>
      <c r="AD3559" s="238">
        <f>AD3558</f>
        <v>0</v>
      </c>
      <c r="AE3559" s="279" t="e">
        <f>VLOOKUP(AD3559,分类参数表!$I$2:$J$10,2,FALSE)</f>
        <v>#N/A</v>
      </c>
      <c r="AF3559" s="280"/>
      <c r="AG3559" s="266"/>
      <c r="AH3559" s="266"/>
      <c r="AI3559" s="266"/>
      <c r="AJ3559" s="266"/>
      <c r="AK3559" s="266"/>
      <c r="AL3559" s="266"/>
      <c r="AM3559" s="290"/>
      <c r="AN3559" s="291" t="e">
        <f t="shared" si="966"/>
        <v>#DIV/0!</v>
      </c>
      <c r="AO3559" s="297"/>
    </row>
    <row r="3560" spans="1:41" s="219" customFormat="1" ht="15" customHeight="1" x14ac:dyDescent="0.15">
      <c r="A3560" s="235"/>
      <c r="B3560" s="236">
        <f t="shared" si="967"/>
        <v>0</v>
      </c>
      <c r="C3560" s="237">
        <f t="shared" si="967"/>
        <v>0</v>
      </c>
      <c r="D3560" s="238">
        <f>D3559+1</f>
        <v>5</v>
      </c>
      <c r="E3560" s="238"/>
      <c r="F3560" s="239"/>
      <c r="G3560" s="238"/>
      <c r="H3560" s="238"/>
      <c r="I3560" s="238"/>
      <c r="J3560" s="238"/>
      <c r="K3560" s="238"/>
      <c r="L3560" s="238"/>
      <c r="M3560" s="238"/>
      <c r="N3560" s="238"/>
      <c r="O3560" s="256">
        <f t="shared" si="965"/>
        <v>0</v>
      </c>
      <c r="P3560" s="323"/>
      <c r="Q3560" s="266"/>
      <c r="R3560" s="331"/>
      <c r="S3560" s="347"/>
      <c r="T3560" s="323"/>
      <c r="U3560" s="325"/>
      <c r="V3560" s="327"/>
      <c r="W3560" s="329"/>
      <c r="X3560" s="325"/>
      <c r="Y3560" s="331"/>
      <c r="Z3560" s="331"/>
      <c r="AA3560" s="331"/>
      <c r="AB3560" s="267"/>
      <c r="AC3560" s="267"/>
      <c r="AD3560" s="238">
        <f>AD3559</f>
        <v>0</v>
      </c>
      <c r="AE3560" s="279" t="e">
        <f>VLOOKUP(AD3560,分类参数表!$I$2:$J$10,2,FALSE)</f>
        <v>#N/A</v>
      </c>
      <c r="AF3560" s="280"/>
      <c r="AG3560" s="266"/>
      <c r="AH3560" s="266"/>
      <c r="AI3560" s="266"/>
      <c r="AJ3560" s="266"/>
      <c r="AK3560" s="266"/>
      <c r="AL3560" s="266"/>
      <c r="AM3560" s="290"/>
      <c r="AN3560" s="291" t="e">
        <f t="shared" si="966"/>
        <v>#DIV/0!</v>
      </c>
      <c r="AO3560" s="297"/>
    </row>
    <row r="3561" spans="1:41" s="220" customFormat="1" ht="15" customHeight="1" x14ac:dyDescent="0.15">
      <c r="A3561" s="241"/>
      <c r="B3561" s="242"/>
      <c r="C3561" s="243"/>
      <c r="D3561" s="244">
        <v>1</v>
      </c>
      <c r="E3561" s="245"/>
      <c r="F3561" s="245"/>
      <c r="G3561" s="244"/>
      <c r="H3561" s="246"/>
      <c r="I3561" s="246"/>
      <c r="J3561" s="244"/>
      <c r="K3561" s="245"/>
      <c r="L3561" s="244"/>
      <c r="M3561" s="244"/>
      <c r="N3561" s="244"/>
      <c r="O3561" s="257">
        <f t="shared" si="965"/>
        <v>0</v>
      </c>
      <c r="P3561" s="332">
        <f>SUM(O3561:O3565)</f>
        <v>0</v>
      </c>
      <c r="Q3561" s="269"/>
      <c r="R3561" s="318">
        <f>SUMPRODUCT(Q3561:Q3565+0)</f>
        <v>0</v>
      </c>
      <c r="S3561" s="334" t="e">
        <f>R3561/P3561</f>
        <v>#DIV/0!</v>
      </c>
      <c r="T3561" s="332" t="e">
        <f>LOOKUP(S3561,{0.4,0.45,0.5,0.55,0.6,0.65,0.7,0.75,0.8,0.85,0.9,0.95,1},{0.1,0.175,0.25,0.325,0.4,0.475,0.55,0.625,0.7,0.775,0.85,0.925,1})</f>
        <v>#DIV/0!</v>
      </c>
      <c r="U3561" s="320"/>
      <c r="V3561" s="344"/>
      <c r="W3561" s="342"/>
      <c r="X3561" s="320"/>
      <c r="Y3561" s="318">
        <f>R3561-(V3561/10)-X3561</f>
        <v>0</v>
      </c>
      <c r="Z3561" s="318" t="e">
        <f>Y3561*T3561*AE3561</f>
        <v>#DIV/0!</v>
      </c>
      <c r="AA3561" s="318" t="e">
        <f>U3561-V3561+Z3561</f>
        <v>#DIV/0!</v>
      </c>
      <c r="AB3561" s="270"/>
      <c r="AC3561" s="270"/>
      <c r="AD3561" s="281"/>
      <c r="AE3561" s="282" t="e">
        <f>VLOOKUP(AD3561,分类参数表!$I$2:$J$10,2,FALSE)</f>
        <v>#N/A</v>
      </c>
      <c r="AF3561" s="283"/>
      <c r="AG3561" s="269"/>
      <c r="AH3561" s="269"/>
      <c r="AI3561" s="269"/>
      <c r="AJ3561" s="269"/>
      <c r="AK3561" s="269"/>
      <c r="AL3561" s="269"/>
      <c r="AM3561" s="292"/>
      <c r="AN3561" s="293" t="e">
        <f t="shared" si="966"/>
        <v>#DIV/0!</v>
      </c>
      <c r="AO3561" s="298"/>
    </row>
    <row r="3562" spans="1:41" s="221" customFormat="1" ht="15" customHeight="1" x14ac:dyDescent="0.15">
      <c r="A3562" s="247"/>
      <c r="B3562" s="248">
        <f t="shared" ref="B3562:C3565" si="968">B3561</f>
        <v>0</v>
      </c>
      <c r="C3562" s="249">
        <f t="shared" si="968"/>
        <v>0</v>
      </c>
      <c r="D3562" s="250">
        <f>D3561+1</f>
        <v>2</v>
      </c>
      <c r="E3562" s="250"/>
      <c r="F3562" s="251"/>
      <c r="G3562" s="250"/>
      <c r="H3562" s="252"/>
      <c r="I3562" s="252"/>
      <c r="J3562" s="250"/>
      <c r="K3562" s="250"/>
      <c r="L3562" s="250"/>
      <c r="M3562" s="250"/>
      <c r="N3562" s="250"/>
      <c r="O3562" s="258">
        <f t="shared" si="965"/>
        <v>0</v>
      </c>
      <c r="P3562" s="333"/>
      <c r="Q3562" s="271"/>
      <c r="R3562" s="319"/>
      <c r="S3562" s="335"/>
      <c r="T3562" s="333"/>
      <c r="U3562" s="321"/>
      <c r="V3562" s="345"/>
      <c r="W3562" s="343"/>
      <c r="X3562" s="321"/>
      <c r="Y3562" s="319"/>
      <c r="Z3562" s="319"/>
      <c r="AA3562" s="319"/>
      <c r="AB3562" s="272"/>
      <c r="AC3562" s="272"/>
      <c r="AD3562" s="250">
        <f>AD3561</f>
        <v>0</v>
      </c>
      <c r="AE3562" s="284" t="e">
        <f>VLOOKUP(AD3562,分类参数表!$I$2:$J$10,2,FALSE)</f>
        <v>#N/A</v>
      </c>
      <c r="AF3562" s="285"/>
      <c r="AG3562" s="271"/>
      <c r="AH3562" s="271"/>
      <c r="AI3562" s="271"/>
      <c r="AJ3562" s="271"/>
      <c r="AK3562" s="271"/>
      <c r="AL3562" s="271"/>
      <c r="AM3562" s="294"/>
      <c r="AN3562" s="295" t="e">
        <f t="shared" si="966"/>
        <v>#DIV/0!</v>
      </c>
      <c r="AO3562" s="299"/>
    </row>
    <row r="3563" spans="1:41" s="221" customFormat="1" ht="15" customHeight="1" x14ac:dyDescent="0.15">
      <c r="A3563" s="247"/>
      <c r="B3563" s="248">
        <f t="shared" si="968"/>
        <v>0</v>
      </c>
      <c r="C3563" s="249">
        <f t="shared" si="968"/>
        <v>0</v>
      </c>
      <c r="D3563" s="250">
        <f>D3562+1</f>
        <v>3</v>
      </c>
      <c r="E3563" s="250"/>
      <c r="F3563" s="251"/>
      <c r="G3563" s="250"/>
      <c r="H3563" s="252"/>
      <c r="I3563" s="252"/>
      <c r="J3563" s="250"/>
      <c r="K3563" s="250"/>
      <c r="L3563" s="250"/>
      <c r="M3563" s="250"/>
      <c r="N3563" s="250"/>
      <c r="O3563" s="258">
        <f t="shared" si="965"/>
        <v>0</v>
      </c>
      <c r="P3563" s="333"/>
      <c r="Q3563" s="271"/>
      <c r="R3563" s="319"/>
      <c r="S3563" s="335"/>
      <c r="T3563" s="333"/>
      <c r="U3563" s="321"/>
      <c r="V3563" s="345"/>
      <c r="W3563" s="343"/>
      <c r="X3563" s="321"/>
      <c r="Y3563" s="319"/>
      <c r="Z3563" s="319"/>
      <c r="AA3563" s="319"/>
      <c r="AB3563" s="273"/>
      <c r="AC3563" s="273"/>
      <c r="AD3563" s="250">
        <f>AD3562</f>
        <v>0</v>
      </c>
      <c r="AE3563" s="284" t="e">
        <f>VLOOKUP(AD3563,分类参数表!$I$2:$J$10,2,FALSE)</f>
        <v>#N/A</v>
      </c>
      <c r="AF3563" s="285"/>
      <c r="AG3563" s="271"/>
      <c r="AH3563" s="271"/>
      <c r="AI3563" s="271"/>
      <c r="AJ3563" s="271"/>
      <c r="AK3563" s="271"/>
      <c r="AL3563" s="271"/>
      <c r="AM3563" s="294"/>
      <c r="AN3563" s="295" t="e">
        <f t="shared" si="966"/>
        <v>#DIV/0!</v>
      </c>
      <c r="AO3563" s="299"/>
    </row>
    <row r="3564" spans="1:41" s="221" customFormat="1" ht="15" customHeight="1" x14ac:dyDescent="0.15">
      <c r="A3564" s="247"/>
      <c r="B3564" s="248">
        <f t="shared" si="968"/>
        <v>0</v>
      </c>
      <c r="C3564" s="249">
        <f t="shared" si="968"/>
        <v>0</v>
      </c>
      <c r="D3564" s="250">
        <f>D3563+1</f>
        <v>4</v>
      </c>
      <c r="E3564" s="250"/>
      <c r="F3564" s="251"/>
      <c r="G3564" s="250"/>
      <c r="H3564" s="250"/>
      <c r="I3564" s="250"/>
      <c r="J3564" s="250"/>
      <c r="K3564" s="250"/>
      <c r="L3564" s="250"/>
      <c r="M3564" s="250"/>
      <c r="N3564" s="250"/>
      <c r="O3564" s="258">
        <f t="shared" si="965"/>
        <v>0</v>
      </c>
      <c r="P3564" s="333"/>
      <c r="Q3564" s="271"/>
      <c r="R3564" s="319"/>
      <c r="S3564" s="335"/>
      <c r="T3564" s="333"/>
      <c r="U3564" s="321"/>
      <c r="V3564" s="345"/>
      <c r="W3564" s="343"/>
      <c r="X3564" s="321"/>
      <c r="Y3564" s="319"/>
      <c r="Z3564" s="319"/>
      <c r="AA3564" s="319"/>
      <c r="AB3564" s="272"/>
      <c r="AC3564" s="272"/>
      <c r="AD3564" s="250">
        <f>AD3563</f>
        <v>0</v>
      </c>
      <c r="AE3564" s="284" t="e">
        <f>VLOOKUP(AD3564,分类参数表!$I$2:$J$10,2,FALSE)</f>
        <v>#N/A</v>
      </c>
      <c r="AF3564" s="285"/>
      <c r="AG3564" s="271"/>
      <c r="AH3564" s="271"/>
      <c r="AI3564" s="271"/>
      <c r="AJ3564" s="271"/>
      <c r="AK3564" s="271"/>
      <c r="AL3564" s="271"/>
      <c r="AM3564" s="294"/>
      <c r="AN3564" s="295" t="e">
        <f t="shared" si="966"/>
        <v>#DIV/0!</v>
      </c>
      <c r="AO3564" s="299"/>
    </row>
    <row r="3565" spans="1:41" s="221" customFormat="1" ht="15" customHeight="1" x14ac:dyDescent="0.15">
      <c r="A3565" s="247"/>
      <c r="B3565" s="248">
        <f t="shared" si="968"/>
        <v>0</v>
      </c>
      <c r="C3565" s="249">
        <f t="shared" si="968"/>
        <v>0</v>
      </c>
      <c r="D3565" s="250">
        <f>D3564+1</f>
        <v>5</v>
      </c>
      <c r="E3565" s="250"/>
      <c r="F3565" s="251"/>
      <c r="G3565" s="250"/>
      <c r="H3565" s="250"/>
      <c r="I3565" s="250"/>
      <c r="J3565" s="250"/>
      <c r="K3565" s="250"/>
      <c r="L3565" s="250"/>
      <c r="M3565" s="250"/>
      <c r="N3565" s="250"/>
      <c r="O3565" s="258">
        <f t="shared" si="965"/>
        <v>0</v>
      </c>
      <c r="P3565" s="333"/>
      <c r="Q3565" s="271"/>
      <c r="R3565" s="319"/>
      <c r="S3565" s="335"/>
      <c r="T3565" s="333"/>
      <c r="U3565" s="321"/>
      <c r="V3565" s="345"/>
      <c r="W3565" s="343"/>
      <c r="X3565" s="321"/>
      <c r="Y3565" s="319"/>
      <c r="Z3565" s="319"/>
      <c r="AA3565" s="319"/>
      <c r="AB3565" s="272"/>
      <c r="AC3565" s="272"/>
      <c r="AD3565" s="250">
        <f>AD3564</f>
        <v>0</v>
      </c>
      <c r="AE3565" s="284" t="e">
        <f>VLOOKUP(AD3565,分类参数表!$I$2:$J$10,2,FALSE)</f>
        <v>#N/A</v>
      </c>
      <c r="AF3565" s="285"/>
      <c r="AG3565" s="271"/>
      <c r="AH3565" s="271"/>
      <c r="AI3565" s="271"/>
      <c r="AJ3565" s="271"/>
      <c r="AK3565" s="271"/>
      <c r="AL3565" s="271"/>
      <c r="AM3565" s="294"/>
      <c r="AN3565" s="295" t="e">
        <f t="shared" si="966"/>
        <v>#DIV/0!</v>
      </c>
      <c r="AO3565" s="299"/>
    </row>
    <row r="3566" spans="1:41" s="218" customFormat="1" ht="15" customHeight="1" x14ac:dyDescent="0.15">
      <c r="A3566" s="229"/>
      <c r="B3566" s="230"/>
      <c r="C3566" s="231"/>
      <c r="D3566" s="232">
        <v>1</v>
      </c>
      <c r="E3566" s="233"/>
      <c r="F3566" s="233"/>
      <c r="G3566" s="232"/>
      <c r="H3566" s="234"/>
      <c r="I3566" s="234"/>
      <c r="J3566" s="232"/>
      <c r="K3566" s="233"/>
      <c r="L3566" s="232"/>
      <c r="M3566" s="232"/>
      <c r="N3566" s="232"/>
      <c r="O3566" s="255">
        <f t="shared" si="965"/>
        <v>0</v>
      </c>
      <c r="P3566" s="322">
        <f>SUM(O3566:O3570)</f>
        <v>0</v>
      </c>
      <c r="Q3566" s="264"/>
      <c r="R3566" s="330">
        <f>SUMPRODUCT(Q3566:Q3570+0)</f>
        <v>0</v>
      </c>
      <c r="S3566" s="346" t="e">
        <f>R3566/P3566</f>
        <v>#DIV/0!</v>
      </c>
      <c r="T3566" s="322" t="e">
        <f>LOOKUP(S3566,{0.4,0.45,0.5,0.55,0.6,0.65,0.7,0.75,0.8,0.85,0.9,0.95,1},{0.1,0.175,0.25,0.325,0.4,0.475,0.55,0.625,0.7,0.775,0.85,0.925,1})</f>
        <v>#DIV/0!</v>
      </c>
      <c r="U3566" s="324"/>
      <c r="V3566" s="326"/>
      <c r="W3566" s="328"/>
      <c r="X3566" s="324"/>
      <c r="Y3566" s="330">
        <f>R3566-(V3566/10)-X3566</f>
        <v>0</v>
      </c>
      <c r="Z3566" s="330" t="e">
        <f>Y3566*T3566*AE3566</f>
        <v>#DIV/0!</v>
      </c>
      <c r="AA3566" s="330" t="e">
        <f>U3566-V3566+Z3566</f>
        <v>#DIV/0!</v>
      </c>
      <c r="AB3566" s="265"/>
      <c r="AC3566" s="265"/>
      <c r="AD3566" s="276"/>
      <c r="AE3566" s="277" t="e">
        <f>VLOOKUP(AD3566,分类参数表!$I$2:$J$10,2,FALSE)</f>
        <v>#N/A</v>
      </c>
      <c r="AF3566" s="278"/>
      <c r="AG3566" s="264"/>
      <c r="AH3566" s="264"/>
      <c r="AI3566" s="264"/>
      <c r="AJ3566" s="264"/>
      <c r="AK3566" s="264"/>
      <c r="AL3566" s="264"/>
      <c r="AM3566" s="288"/>
      <c r="AN3566" s="289" t="e">
        <f t="shared" si="966"/>
        <v>#DIV/0!</v>
      </c>
      <c r="AO3566" s="296"/>
    </row>
    <row r="3567" spans="1:41" s="219" customFormat="1" ht="15" customHeight="1" x14ac:dyDescent="0.15">
      <c r="A3567" s="235"/>
      <c r="B3567" s="236">
        <f t="shared" ref="B3567:C3570" si="969">B3566</f>
        <v>0</v>
      </c>
      <c r="C3567" s="237">
        <f t="shared" si="969"/>
        <v>0</v>
      </c>
      <c r="D3567" s="238">
        <f>D3566+1</f>
        <v>2</v>
      </c>
      <c r="E3567" s="238"/>
      <c r="F3567" s="239"/>
      <c r="G3567" s="238"/>
      <c r="H3567" s="240"/>
      <c r="I3567" s="240"/>
      <c r="J3567" s="238"/>
      <c r="K3567" s="238"/>
      <c r="L3567" s="238"/>
      <c r="M3567" s="238"/>
      <c r="N3567" s="238"/>
      <c r="O3567" s="256">
        <f t="shared" si="965"/>
        <v>0</v>
      </c>
      <c r="P3567" s="323"/>
      <c r="Q3567" s="266"/>
      <c r="R3567" s="331"/>
      <c r="S3567" s="347"/>
      <c r="T3567" s="323"/>
      <c r="U3567" s="325"/>
      <c r="V3567" s="327"/>
      <c r="W3567" s="329"/>
      <c r="X3567" s="325"/>
      <c r="Y3567" s="331"/>
      <c r="Z3567" s="331"/>
      <c r="AA3567" s="331"/>
      <c r="AB3567" s="267"/>
      <c r="AC3567" s="267"/>
      <c r="AD3567" s="238">
        <f>AD3566</f>
        <v>0</v>
      </c>
      <c r="AE3567" s="279" t="e">
        <f>VLOOKUP(AD3567,分类参数表!$I$2:$J$10,2,FALSE)</f>
        <v>#N/A</v>
      </c>
      <c r="AF3567" s="280"/>
      <c r="AG3567" s="266"/>
      <c r="AH3567" s="266"/>
      <c r="AI3567" s="266"/>
      <c r="AJ3567" s="266"/>
      <c r="AK3567" s="266"/>
      <c r="AL3567" s="266"/>
      <c r="AM3567" s="290"/>
      <c r="AN3567" s="291" t="e">
        <f t="shared" si="966"/>
        <v>#DIV/0!</v>
      </c>
      <c r="AO3567" s="297"/>
    </row>
    <row r="3568" spans="1:41" s="219" customFormat="1" ht="15" customHeight="1" x14ac:dyDescent="0.15">
      <c r="A3568" s="235"/>
      <c r="B3568" s="236">
        <f t="shared" si="969"/>
        <v>0</v>
      </c>
      <c r="C3568" s="237">
        <f t="shared" si="969"/>
        <v>0</v>
      </c>
      <c r="D3568" s="238">
        <f>D3567+1</f>
        <v>3</v>
      </c>
      <c r="E3568" s="238"/>
      <c r="F3568" s="239"/>
      <c r="G3568" s="238"/>
      <c r="H3568" s="240"/>
      <c r="I3568" s="240"/>
      <c r="J3568" s="238"/>
      <c r="K3568" s="238"/>
      <c r="L3568" s="238"/>
      <c r="M3568" s="238"/>
      <c r="N3568" s="238"/>
      <c r="O3568" s="256">
        <f t="shared" si="965"/>
        <v>0</v>
      </c>
      <c r="P3568" s="323"/>
      <c r="Q3568" s="266"/>
      <c r="R3568" s="331"/>
      <c r="S3568" s="347"/>
      <c r="T3568" s="323"/>
      <c r="U3568" s="325"/>
      <c r="V3568" s="327"/>
      <c r="W3568" s="329"/>
      <c r="X3568" s="325"/>
      <c r="Y3568" s="331"/>
      <c r="Z3568" s="331"/>
      <c r="AA3568" s="331"/>
      <c r="AB3568" s="268"/>
      <c r="AC3568" s="268"/>
      <c r="AD3568" s="238">
        <f>AD3567</f>
        <v>0</v>
      </c>
      <c r="AE3568" s="279" t="e">
        <f>VLOOKUP(AD3568,分类参数表!$I$2:$J$10,2,FALSE)</f>
        <v>#N/A</v>
      </c>
      <c r="AF3568" s="280"/>
      <c r="AG3568" s="266"/>
      <c r="AH3568" s="266"/>
      <c r="AI3568" s="266"/>
      <c r="AJ3568" s="266"/>
      <c r="AK3568" s="266"/>
      <c r="AL3568" s="266"/>
      <c r="AM3568" s="290"/>
      <c r="AN3568" s="291" t="e">
        <f t="shared" si="966"/>
        <v>#DIV/0!</v>
      </c>
      <c r="AO3568" s="297"/>
    </row>
    <row r="3569" spans="1:41" s="219" customFormat="1" ht="15" customHeight="1" x14ac:dyDescent="0.15">
      <c r="A3569" s="235"/>
      <c r="B3569" s="236">
        <f t="shared" si="969"/>
        <v>0</v>
      </c>
      <c r="C3569" s="237">
        <f t="shared" si="969"/>
        <v>0</v>
      </c>
      <c r="D3569" s="238">
        <f>D3568+1</f>
        <v>4</v>
      </c>
      <c r="E3569" s="238"/>
      <c r="F3569" s="239"/>
      <c r="G3569" s="238"/>
      <c r="H3569" s="238"/>
      <c r="I3569" s="238"/>
      <c r="J3569" s="238"/>
      <c r="K3569" s="238"/>
      <c r="L3569" s="238"/>
      <c r="M3569" s="238"/>
      <c r="N3569" s="238"/>
      <c r="O3569" s="256">
        <f t="shared" si="965"/>
        <v>0</v>
      </c>
      <c r="P3569" s="323"/>
      <c r="Q3569" s="266"/>
      <c r="R3569" s="331"/>
      <c r="S3569" s="347"/>
      <c r="T3569" s="323"/>
      <c r="U3569" s="325"/>
      <c r="V3569" s="327"/>
      <c r="W3569" s="329"/>
      <c r="X3569" s="325"/>
      <c r="Y3569" s="331"/>
      <c r="Z3569" s="331"/>
      <c r="AA3569" s="331"/>
      <c r="AB3569" s="267"/>
      <c r="AC3569" s="267"/>
      <c r="AD3569" s="238">
        <f>AD3568</f>
        <v>0</v>
      </c>
      <c r="AE3569" s="279" t="e">
        <f>VLOOKUP(AD3569,分类参数表!$I$2:$J$10,2,FALSE)</f>
        <v>#N/A</v>
      </c>
      <c r="AF3569" s="280"/>
      <c r="AG3569" s="266"/>
      <c r="AH3569" s="266"/>
      <c r="AI3569" s="266"/>
      <c r="AJ3569" s="266"/>
      <c r="AK3569" s="266"/>
      <c r="AL3569" s="266"/>
      <c r="AM3569" s="290"/>
      <c r="AN3569" s="291" t="e">
        <f t="shared" si="966"/>
        <v>#DIV/0!</v>
      </c>
      <c r="AO3569" s="297"/>
    </row>
    <row r="3570" spans="1:41" s="219" customFormat="1" ht="15" customHeight="1" x14ac:dyDescent="0.15">
      <c r="A3570" s="235"/>
      <c r="B3570" s="236">
        <f t="shared" si="969"/>
        <v>0</v>
      </c>
      <c r="C3570" s="237">
        <f t="shared" si="969"/>
        <v>0</v>
      </c>
      <c r="D3570" s="238">
        <f>D3569+1</f>
        <v>5</v>
      </c>
      <c r="E3570" s="238"/>
      <c r="F3570" s="239"/>
      <c r="G3570" s="238"/>
      <c r="H3570" s="238"/>
      <c r="I3570" s="238"/>
      <c r="J3570" s="238"/>
      <c r="K3570" s="238"/>
      <c r="L3570" s="238"/>
      <c r="M3570" s="238"/>
      <c r="N3570" s="238"/>
      <c r="O3570" s="256">
        <f t="shared" si="965"/>
        <v>0</v>
      </c>
      <c r="P3570" s="323"/>
      <c r="Q3570" s="266"/>
      <c r="R3570" s="331"/>
      <c r="S3570" s="347"/>
      <c r="T3570" s="323"/>
      <c r="U3570" s="325"/>
      <c r="V3570" s="327"/>
      <c r="W3570" s="329"/>
      <c r="X3570" s="325"/>
      <c r="Y3570" s="331"/>
      <c r="Z3570" s="331"/>
      <c r="AA3570" s="331"/>
      <c r="AB3570" s="267"/>
      <c r="AC3570" s="267"/>
      <c r="AD3570" s="238">
        <f>AD3569</f>
        <v>0</v>
      </c>
      <c r="AE3570" s="279" t="e">
        <f>VLOOKUP(AD3570,分类参数表!$I$2:$J$10,2,FALSE)</f>
        <v>#N/A</v>
      </c>
      <c r="AF3570" s="280"/>
      <c r="AG3570" s="266"/>
      <c r="AH3570" s="266"/>
      <c r="AI3570" s="266"/>
      <c r="AJ3570" s="266"/>
      <c r="AK3570" s="266"/>
      <c r="AL3570" s="266"/>
      <c r="AM3570" s="290"/>
      <c r="AN3570" s="291" t="e">
        <f t="shared" si="966"/>
        <v>#DIV/0!</v>
      </c>
      <c r="AO3570" s="297"/>
    </row>
    <row r="3571" spans="1:41" s="220" customFormat="1" ht="15" customHeight="1" x14ac:dyDescent="0.15">
      <c r="A3571" s="241"/>
      <c r="B3571" s="242"/>
      <c r="C3571" s="243"/>
      <c r="D3571" s="244">
        <v>1</v>
      </c>
      <c r="E3571" s="245"/>
      <c r="F3571" s="245"/>
      <c r="G3571" s="244"/>
      <c r="H3571" s="246"/>
      <c r="I3571" s="246"/>
      <c r="J3571" s="244"/>
      <c r="K3571" s="245"/>
      <c r="L3571" s="244"/>
      <c r="M3571" s="244"/>
      <c r="N3571" s="244"/>
      <c r="O3571" s="257">
        <f t="shared" si="965"/>
        <v>0</v>
      </c>
      <c r="P3571" s="332">
        <f>SUM(O3571:O3575)</f>
        <v>0</v>
      </c>
      <c r="Q3571" s="269"/>
      <c r="R3571" s="318">
        <f>SUMPRODUCT(Q3571:Q3575+0)</f>
        <v>0</v>
      </c>
      <c r="S3571" s="334" t="e">
        <f>R3571/P3571</f>
        <v>#DIV/0!</v>
      </c>
      <c r="T3571" s="332" t="e">
        <f>LOOKUP(S3571,{0.4,0.45,0.5,0.55,0.6,0.65,0.7,0.75,0.8,0.85,0.9,0.95,1},{0.1,0.175,0.25,0.325,0.4,0.475,0.55,0.625,0.7,0.775,0.85,0.925,1})</f>
        <v>#DIV/0!</v>
      </c>
      <c r="U3571" s="320"/>
      <c r="V3571" s="344"/>
      <c r="W3571" s="342"/>
      <c r="X3571" s="320"/>
      <c r="Y3571" s="318">
        <f>R3571-(V3571/10)-X3571</f>
        <v>0</v>
      </c>
      <c r="Z3571" s="318" t="e">
        <f>Y3571*T3571*AE3571</f>
        <v>#DIV/0!</v>
      </c>
      <c r="AA3571" s="318" t="e">
        <f>U3571-V3571+Z3571</f>
        <v>#DIV/0!</v>
      </c>
      <c r="AB3571" s="270"/>
      <c r="AC3571" s="270"/>
      <c r="AD3571" s="281"/>
      <c r="AE3571" s="282" t="e">
        <f>VLOOKUP(AD3571,分类参数表!$I$2:$J$10,2,FALSE)</f>
        <v>#N/A</v>
      </c>
      <c r="AF3571" s="283"/>
      <c r="AG3571" s="269"/>
      <c r="AH3571" s="269"/>
      <c r="AI3571" s="269"/>
      <c r="AJ3571" s="269"/>
      <c r="AK3571" s="269"/>
      <c r="AL3571" s="269"/>
      <c r="AM3571" s="292"/>
      <c r="AN3571" s="293" t="e">
        <f t="shared" si="966"/>
        <v>#DIV/0!</v>
      </c>
      <c r="AO3571" s="298"/>
    </row>
    <row r="3572" spans="1:41" s="221" customFormat="1" ht="15" customHeight="1" x14ac:dyDescent="0.15">
      <c r="A3572" s="247"/>
      <c r="B3572" s="248">
        <f t="shared" ref="B3572:C3575" si="970">B3571</f>
        <v>0</v>
      </c>
      <c r="C3572" s="249">
        <f t="shared" si="970"/>
        <v>0</v>
      </c>
      <c r="D3572" s="250">
        <f>D3571+1</f>
        <v>2</v>
      </c>
      <c r="E3572" s="250"/>
      <c r="F3572" s="251"/>
      <c r="G3572" s="250"/>
      <c r="H3572" s="252"/>
      <c r="I3572" s="252"/>
      <c r="J3572" s="250"/>
      <c r="K3572" s="250"/>
      <c r="L3572" s="250"/>
      <c r="M3572" s="250"/>
      <c r="N3572" s="250"/>
      <c r="O3572" s="258">
        <f t="shared" si="965"/>
        <v>0</v>
      </c>
      <c r="P3572" s="333"/>
      <c r="Q3572" s="271"/>
      <c r="R3572" s="319"/>
      <c r="S3572" s="335"/>
      <c r="T3572" s="333"/>
      <c r="U3572" s="321"/>
      <c r="V3572" s="345"/>
      <c r="W3572" s="343"/>
      <c r="X3572" s="321"/>
      <c r="Y3572" s="319"/>
      <c r="Z3572" s="319"/>
      <c r="AA3572" s="319"/>
      <c r="AB3572" s="272"/>
      <c r="AC3572" s="272"/>
      <c r="AD3572" s="250">
        <f>AD3571</f>
        <v>0</v>
      </c>
      <c r="AE3572" s="284" t="e">
        <f>VLOOKUP(AD3572,分类参数表!$I$2:$J$10,2,FALSE)</f>
        <v>#N/A</v>
      </c>
      <c r="AF3572" s="285"/>
      <c r="AG3572" s="271"/>
      <c r="AH3572" s="271"/>
      <c r="AI3572" s="271"/>
      <c r="AJ3572" s="271"/>
      <c r="AK3572" s="271"/>
      <c r="AL3572" s="271"/>
      <c r="AM3572" s="294"/>
      <c r="AN3572" s="295" t="e">
        <f t="shared" si="966"/>
        <v>#DIV/0!</v>
      </c>
      <c r="AO3572" s="299"/>
    </row>
    <row r="3573" spans="1:41" s="221" customFormat="1" ht="15" customHeight="1" x14ac:dyDescent="0.15">
      <c r="A3573" s="247"/>
      <c r="B3573" s="248">
        <f t="shared" si="970"/>
        <v>0</v>
      </c>
      <c r="C3573" s="249">
        <f t="shared" si="970"/>
        <v>0</v>
      </c>
      <c r="D3573" s="250">
        <f>D3572+1</f>
        <v>3</v>
      </c>
      <c r="E3573" s="250"/>
      <c r="F3573" s="251"/>
      <c r="G3573" s="250"/>
      <c r="H3573" s="252"/>
      <c r="I3573" s="252"/>
      <c r="J3573" s="250"/>
      <c r="K3573" s="250"/>
      <c r="L3573" s="250"/>
      <c r="M3573" s="250"/>
      <c r="N3573" s="250"/>
      <c r="O3573" s="258">
        <f t="shared" si="965"/>
        <v>0</v>
      </c>
      <c r="P3573" s="333"/>
      <c r="Q3573" s="271"/>
      <c r="R3573" s="319"/>
      <c r="S3573" s="335"/>
      <c r="T3573" s="333"/>
      <c r="U3573" s="321"/>
      <c r="V3573" s="345"/>
      <c r="W3573" s="343"/>
      <c r="X3573" s="321"/>
      <c r="Y3573" s="319"/>
      <c r="Z3573" s="319"/>
      <c r="AA3573" s="319"/>
      <c r="AB3573" s="273"/>
      <c r="AC3573" s="273"/>
      <c r="AD3573" s="250">
        <f>AD3572</f>
        <v>0</v>
      </c>
      <c r="AE3573" s="284" t="e">
        <f>VLOOKUP(AD3573,分类参数表!$I$2:$J$10,2,FALSE)</f>
        <v>#N/A</v>
      </c>
      <c r="AF3573" s="285"/>
      <c r="AG3573" s="271"/>
      <c r="AH3573" s="271"/>
      <c r="AI3573" s="271"/>
      <c r="AJ3573" s="271"/>
      <c r="AK3573" s="271"/>
      <c r="AL3573" s="271"/>
      <c r="AM3573" s="294"/>
      <c r="AN3573" s="295" t="e">
        <f t="shared" si="966"/>
        <v>#DIV/0!</v>
      </c>
      <c r="AO3573" s="299"/>
    </row>
    <row r="3574" spans="1:41" s="221" customFormat="1" ht="15" customHeight="1" x14ac:dyDescent="0.15">
      <c r="A3574" s="247"/>
      <c r="B3574" s="248">
        <f t="shared" si="970"/>
        <v>0</v>
      </c>
      <c r="C3574" s="249">
        <f t="shared" si="970"/>
        <v>0</v>
      </c>
      <c r="D3574" s="250">
        <f>D3573+1</f>
        <v>4</v>
      </c>
      <c r="E3574" s="250"/>
      <c r="F3574" s="251"/>
      <c r="G3574" s="250"/>
      <c r="H3574" s="250"/>
      <c r="I3574" s="250"/>
      <c r="J3574" s="250"/>
      <c r="K3574" s="250"/>
      <c r="L3574" s="250"/>
      <c r="M3574" s="250"/>
      <c r="N3574" s="250"/>
      <c r="O3574" s="258">
        <f t="shared" si="965"/>
        <v>0</v>
      </c>
      <c r="P3574" s="333"/>
      <c r="Q3574" s="271"/>
      <c r="R3574" s="319"/>
      <c r="S3574" s="335"/>
      <c r="T3574" s="333"/>
      <c r="U3574" s="321"/>
      <c r="V3574" s="345"/>
      <c r="W3574" s="343"/>
      <c r="X3574" s="321"/>
      <c r="Y3574" s="319"/>
      <c r="Z3574" s="319"/>
      <c r="AA3574" s="319"/>
      <c r="AB3574" s="272"/>
      <c r="AC3574" s="272"/>
      <c r="AD3574" s="250">
        <f>AD3573</f>
        <v>0</v>
      </c>
      <c r="AE3574" s="284" t="e">
        <f>VLOOKUP(AD3574,分类参数表!$I$2:$J$10,2,FALSE)</f>
        <v>#N/A</v>
      </c>
      <c r="AF3574" s="285"/>
      <c r="AG3574" s="271"/>
      <c r="AH3574" s="271"/>
      <c r="AI3574" s="271"/>
      <c r="AJ3574" s="271"/>
      <c r="AK3574" s="271"/>
      <c r="AL3574" s="271"/>
      <c r="AM3574" s="294"/>
      <c r="AN3574" s="295" t="e">
        <f t="shared" si="966"/>
        <v>#DIV/0!</v>
      </c>
      <c r="AO3574" s="299"/>
    </row>
    <row r="3575" spans="1:41" s="221" customFormat="1" ht="15" customHeight="1" x14ac:dyDescent="0.15">
      <c r="A3575" s="247"/>
      <c r="B3575" s="248">
        <f t="shared" si="970"/>
        <v>0</v>
      </c>
      <c r="C3575" s="249">
        <f t="shared" si="970"/>
        <v>0</v>
      </c>
      <c r="D3575" s="250">
        <f>D3574+1</f>
        <v>5</v>
      </c>
      <c r="E3575" s="250"/>
      <c r="F3575" s="251"/>
      <c r="G3575" s="250"/>
      <c r="H3575" s="250"/>
      <c r="I3575" s="250"/>
      <c r="J3575" s="250"/>
      <c r="K3575" s="250"/>
      <c r="L3575" s="250"/>
      <c r="M3575" s="250"/>
      <c r="N3575" s="250"/>
      <c r="O3575" s="258">
        <f t="shared" si="965"/>
        <v>0</v>
      </c>
      <c r="P3575" s="333"/>
      <c r="Q3575" s="271"/>
      <c r="R3575" s="319"/>
      <c r="S3575" s="335"/>
      <c r="T3575" s="333"/>
      <c r="U3575" s="321"/>
      <c r="V3575" s="345"/>
      <c r="W3575" s="343"/>
      <c r="X3575" s="321"/>
      <c r="Y3575" s="319"/>
      <c r="Z3575" s="319"/>
      <c r="AA3575" s="319"/>
      <c r="AB3575" s="272"/>
      <c r="AC3575" s="272"/>
      <c r="AD3575" s="250">
        <f>AD3574</f>
        <v>0</v>
      </c>
      <c r="AE3575" s="284" t="e">
        <f>VLOOKUP(AD3575,分类参数表!$I$2:$J$10,2,FALSE)</f>
        <v>#N/A</v>
      </c>
      <c r="AF3575" s="285"/>
      <c r="AG3575" s="271"/>
      <c r="AH3575" s="271"/>
      <c r="AI3575" s="271"/>
      <c r="AJ3575" s="271"/>
      <c r="AK3575" s="271"/>
      <c r="AL3575" s="271"/>
      <c r="AM3575" s="294"/>
      <c r="AN3575" s="295" t="e">
        <f t="shared" si="966"/>
        <v>#DIV/0!</v>
      </c>
      <c r="AO3575" s="299"/>
    </row>
    <row r="3576" spans="1:41" s="218" customFormat="1" ht="15" customHeight="1" x14ac:dyDescent="0.15">
      <c r="A3576" s="229"/>
      <c r="B3576" s="230"/>
      <c r="C3576" s="231"/>
      <c r="D3576" s="232">
        <v>1</v>
      </c>
      <c r="E3576" s="233"/>
      <c r="F3576" s="233"/>
      <c r="G3576" s="232"/>
      <c r="H3576" s="234"/>
      <c r="I3576" s="234"/>
      <c r="J3576" s="232"/>
      <c r="K3576" s="233"/>
      <c r="L3576" s="232"/>
      <c r="M3576" s="232"/>
      <c r="N3576" s="232"/>
      <c r="O3576" s="255">
        <f t="shared" si="965"/>
        <v>0</v>
      </c>
      <c r="P3576" s="322">
        <f>SUM(O3576:O3580)</f>
        <v>0</v>
      </c>
      <c r="Q3576" s="264"/>
      <c r="R3576" s="330">
        <f>SUMPRODUCT(Q3576:Q3580+0)</f>
        <v>0</v>
      </c>
      <c r="S3576" s="346" t="e">
        <f>R3576/P3576</f>
        <v>#DIV/0!</v>
      </c>
      <c r="T3576" s="322" t="e">
        <f>LOOKUP(S3576,{0.4,0.45,0.5,0.55,0.6,0.65,0.7,0.75,0.8,0.85,0.9,0.95,1},{0.1,0.175,0.25,0.325,0.4,0.475,0.55,0.625,0.7,0.775,0.85,0.925,1})</f>
        <v>#DIV/0!</v>
      </c>
      <c r="U3576" s="324"/>
      <c r="V3576" s="326"/>
      <c r="W3576" s="328"/>
      <c r="X3576" s="324"/>
      <c r="Y3576" s="330">
        <f>R3576-(V3576/10)-X3576</f>
        <v>0</v>
      </c>
      <c r="Z3576" s="330" t="e">
        <f>Y3576*T3576*AE3576</f>
        <v>#DIV/0!</v>
      </c>
      <c r="AA3576" s="330" t="e">
        <f>U3576-V3576+Z3576</f>
        <v>#DIV/0!</v>
      </c>
      <c r="AB3576" s="265"/>
      <c r="AC3576" s="265"/>
      <c r="AD3576" s="276"/>
      <c r="AE3576" s="277" t="e">
        <f>VLOOKUP(AD3576,分类参数表!$I$2:$J$10,2,FALSE)</f>
        <v>#N/A</v>
      </c>
      <c r="AF3576" s="278"/>
      <c r="AG3576" s="264"/>
      <c r="AH3576" s="264"/>
      <c r="AI3576" s="264"/>
      <c r="AJ3576" s="264"/>
      <c r="AK3576" s="264"/>
      <c r="AL3576" s="264"/>
      <c r="AM3576" s="288"/>
      <c r="AN3576" s="289" t="e">
        <f t="shared" si="966"/>
        <v>#DIV/0!</v>
      </c>
      <c r="AO3576" s="296"/>
    </row>
    <row r="3577" spans="1:41" s="219" customFormat="1" ht="15" customHeight="1" x14ac:dyDescent="0.15">
      <c r="A3577" s="235"/>
      <c r="B3577" s="236">
        <f t="shared" ref="B3577:C3580" si="971">B3576</f>
        <v>0</v>
      </c>
      <c r="C3577" s="237">
        <f t="shared" si="971"/>
        <v>0</v>
      </c>
      <c r="D3577" s="238">
        <f>D3576+1</f>
        <v>2</v>
      </c>
      <c r="E3577" s="238"/>
      <c r="F3577" s="239"/>
      <c r="G3577" s="238"/>
      <c r="H3577" s="240"/>
      <c r="I3577" s="240"/>
      <c r="J3577" s="238"/>
      <c r="K3577" s="238"/>
      <c r="L3577" s="238"/>
      <c r="M3577" s="238"/>
      <c r="N3577" s="238"/>
      <c r="O3577" s="256">
        <f t="shared" si="965"/>
        <v>0</v>
      </c>
      <c r="P3577" s="323"/>
      <c r="Q3577" s="266"/>
      <c r="R3577" s="331"/>
      <c r="S3577" s="347"/>
      <c r="T3577" s="323"/>
      <c r="U3577" s="325"/>
      <c r="V3577" s="327"/>
      <c r="W3577" s="329"/>
      <c r="X3577" s="325"/>
      <c r="Y3577" s="331"/>
      <c r="Z3577" s="331"/>
      <c r="AA3577" s="331"/>
      <c r="AB3577" s="267"/>
      <c r="AC3577" s="267"/>
      <c r="AD3577" s="238">
        <f>AD3576</f>
        <v>0</v>
      </c>
      <c r="AE3577" s="279" t="e">
        <f>VLOOKUP(AD3577,分类参数表!$I$2:$J$10,2,FALSE)</f>
        <v>#N/A</v>
      </c>
      <c r="AF3577" s="280"/>
      <c r="AG3577" s="266"/>
      <c r="AH3577" s="266"/>
      <c r="AI3577" s="266"/>
      <c r="AJ3577" s="266"/>
      <c r="AK3577" s="266"/>
      <c r="AL3577" s="266"/>
      <c r="AM3577" s="290"/>
      <c r="AN3577" s="291" t="e">
        <f t="shared" si="966"/>
        <v>#DIV/0!</v>
      </c>
      <c r="AO3577" s="297"/>
    </row>
    <row r="3578" spans="1:41" s="219" customFormat="1" ht="15" customHeight="1" x14ac:dyDescent="0.15">
      <c r="A3578" s="235"/>
      <c r="B3578" s="236">
        <f t="shared" si="971"/>
        <v>0</v>
      </c>
      <c r="C3578" s="237">
        <f t="shared" si="971"/>
        <v>0</v>
      </c>
      <c r="D3578" s="238">
        <f>D3577+1</f>
        <v>3</v>
      </c>
      <c r="E3578" s="238"/>
      <c r="F3578" s="239"/>
      <c r="G3578" s="238"/>
      <c r="H3578" s="240"/>
      <c r="I3578" s="240"/>
      <c r="J3578" s="238"/>
      <c r="K3578" s="238"/>
      <c r="L3578" s="238"/>
      <c r="M3578" s="238"/>
      <c r="N3578" s="238"/>
      <c r="O3578" s="256">
        <f t="shared" si="965"/>
        <v>0</v>
      </c>
      <c r="P3578" s="323"/>
      <c r="Q3578" s="266"/>
      <c r="R3578" s="331"/>
      <c r="S3578" s="347"/>
      <c r="T3578" s="323"/>
      <c r="U3578" s="325"/>
      <c r="V3578" s="327"/>
      <c r="W3578" s="329"/>
      <c r="X3578" s="325"/>
      <c r="Y3578" s="331"/>
      <c r="Z3578" s="331"/>
      <c r="AA3578" s="331"/>
      <c r="AB3578" s="268"/>
      <c r="AC3578" s="268"/>
      <c r="AD3578" s="238">
        <f>AD3577</f>
        <v>0</v>
      </c>
      <c r="AE3578" s="279" t="e">
        <f>VLOOKUP(AD3578,分类参数表!$I$2:$J$10,2,FALSE)</f>
        <v>#N/A</v>
      </c>
      <c r="AF3578" s="280"/>
      <c r="AG3578" s="266"/>
      <c r="AH3578" s="266"/>
      <c r="AI3578" s="266"/>
      <c r="AJ3578" s="266"/>
      <c r="AK3578" s="266"/>
      <c r="AL3578" s="266"/>
      <c r="AM3578" s="290"/>
      <c r="AN3578" s="291" t="e">
        <f t="shared" si="966"/>
        <v>#DIV/0!</v>
      </c>
      <c r="AO3578" s="297"/>
    </row>
    <row r="3579" spans="1:41" s="219" customFormat="1" ht="15" customHeight="1" x14ac:dyDescent="0.15">
      <c r="A3579" s="235"/>
      <c r="B3579" s="236">
        <f t="shared" si="971"/>
        <v>0</v>
      </c>
      <c r="C3579" s="237">
        <f t="shared" si="971"/>
        <v>0</v>
      </c>
      <c r="D3579" s="238">
        <f>D3578+1</f>
        <v>4</v>
      </c>
      <c r="E3579" s="238"/>
      <c r="F3579" s="239"/>
      <c r="G3579" s="238"/>
      <c r="H3579" s="238"/>
      <c r="I3579" s="238"/>
      <c r="J3579" s="238"/>
      <c r="K3579" s="238"/>
      <c r="L3579" s="238"/>
      <c r="M3579" s="238"/>
      <c r="N3579" s="238"/>
      <c r="O3579" s="256">
        <f t="shared" si="965"/>
        <v>0</v>
      </c>
      <c r="P3579" s="323"/>
      <c r="Q3579" s="266"/>
      <c r="R3579" s="331"/>
      <c r="S3579" s="347"/>
      <c r="T3579" s="323"/>
      <c r="U3579" s="325"/>
      <c r="V3579" s="327"/>
      <c r="W3579" s="329"/>
      <c r="X3579" s="325"/>
      <c r="Y3579" s="331"/>
      <c r="Z3579" s="331"/>
      <c r="AA3579" s="331"/>
      <c r="AB3579" s="267"/>
      <c r="AC3579" s="267"/>
      <c r="AD3579" s="238">
        <f>AD3578</f>
        <v>0</v>
      </c>
      <c r="AE3579" s="279" t="e">
        <f>VLOOKUP(AD3579,分类参数表!$I$2:$J$10,2,FALSE)</f>
        <v>#N/A</v>
      </c>
      <c r="AF3579" s="280"/>
      <c r="AG3579" s="266"/>
      <c r="AH3579" s="266"/>
      <c r="AI3579" s="266"/>
      <c r="AJ3579" s="266"/>
      <c r="AK3579" s="266"/>
      <c r="AL3579" s="266"/>
      <c r="AM3579" s="290"/>
      <c r="AN3579" s="291" t="e">
        <f t="shared" si="966"/>
        <v>#DIV/0!</v>
      </c>
      <c r="AO3579" s="297"/>
    </row>
    <row r="3580" spans="1:41" s="219" customFormat="1" ht="15" customHeight="1" x14ac:dyDescent="0.15">
      <c r="A3580" s="235"/>
      <c r="B3580" s="236">
        <f t="shared" si="971"/>
        <v>0</v>
      </c>
      <c r="C3580" s="237">
        <f t="shared" si="971"/>
        <v>0</v>
      </c>
      <c r="D3580" s="238">
        <f>D3579+1</f>
        <v>5</v>
      </c>
      <c r="E3580" s="238"/>
      <c r="F3580" s="239"/>
      <c r="G3580" s="238"/>
      <c r="H3580" s="238"/>
      <c r="I3580" s="238"/>
      <c r="J3580" s="238"/>
      <c r="K3580" s="238"/>
      <c r="L3580" s="238"/>
      <c r="M3580" s="238"/>
      <c r="N3580" s="238"/>
      <c r="O3580" s="256">
        <f t="shared" si="965"/>
        <v>0</v>
      </c>
      <c r="P3580" s="323"/>
      <c r="Q3580" s="266"/>
      <c r="R3580" s="331"/>
      <c r="S3580" s="347"/>
      <c r="T3580" s="323"/>
      <c r="U3580" s="325"/>
      <c r="V3580" s="327"/>
      <c r="W3580" s="329"/>
      <c r="X3580" s="325"/>
      <c r="Y3580" s="331"/>
      <c r="Z3580" s="331"/>
      <c r="AA3580" s="331"/>
      <c r="AB3580" s="267"/>
      <c r="AC3580" s="267"/>
      <c r="AD3580" s="238">
        <f>AD3579</f>
        <v>0</v>
      </c>
      <c r="AE3580" s="279" t="e">
        <f>VLOOKUP(AD3580,分类参数表!$I$2:$J$10,2,FALSE)</f>
        <v>#N/A</v>
      </c>
      <c r="AF3580" s="280"/>
      <c r="AG3580" s="266"/>
      <c r="AH3580" s="266"/>
      <c r="AI3580" s="266"/>
      <c r="AJ3580" s="266"/>
      <c r="AK3580" s="266"/>
      <c r="AL3580" s="266"/>
      <c r="AM3580" s="290"/>
      <c r="AN3580" s="291" t="e">
        <f t="shared" si="966"/>
        <v>#DIV/0!</v>
      </c>
      <c r="AO3580" s="297"/>
    </row>
    <row r="3581" spans="1:41" x14ac:dyDescent="0.15">
      <c r="A3581" s="253"/>
      <c r="B3581" s="38"/>
      <c r="C3581" s="37"/>
      <c r="D3581" s="38"/>
      <c r="E3581" s="38"/>
      <c r="F3581" s="38"/>
      <c r="G3581" s="38"/>
      <c r="H3581" s="38"/>
      <c r="I3581" s="38"/>
      <c r="J3581" s="38"/>
      <c r="K3581" s="38"/>
      <c r="L3581" s="38"/>
      <c r="M3581" s="38"/>
      <c r="N3581" s="38"/>
      <c r="O3581" s="38"/>
      <c r="P3581" s="38"/>
      <c r="Q3581" s="67"/>
      <c r="R3581" s="38"/>
      <c r="S3581" s="38"/>
      <c r="T3581" s="38"/>
      <c r="U3581" s="38"/>
      <c r="V3581" s="68"/>
      <c r="W3581" s="67"/>
      <c r="X3581" s="38"/>
      <c r="Y3581" s="68"/>
      <c r="Z3581" s="68"/>
      <c r="AA3581" s="68"/>
      <c r="AB3581" s="68"/>
      <c r="AC3581" s="68"/>
      <c r="AD3581" s="38"/>
      <c r="AE3581" s="286"/>
      <c r="AF3581" s="38"/>
      <c r="AG3581" s="38"/>
      <c r="AH3581" s="38"/>
      <c r="AI3581" s="38"/>
      <c r="AJ3581" s="38"/>
      <c r="AK3581" s="38"/>
      <c r="AL3581" s="38"/>
      <c r="AM3581" s="68"/>
      <c r="AN3581" s="90"/>
      <c r="AO3581" s="98"/>
    </row>
    <row r="3582" spans="1:41" s="218" customFormat="1" ht="15" customHeight="1" x14ac:dyDescent="0.15">
      <c r="A3582" s="229"/>
      <c r="B3582" s="230"/>
      <c r="C3582" s="231"/>
      <c r="D3582" s="232">
        <v>1</v>
      </c>
      <c r="E3582" s="233"/>
      <c r="F3582" s="233"/>
      <c r="G3582" s="232"/>
      <c r="H3582" s="234"/>
      <c r="I3582" s="234"/>
      <c r="J3582" s="232"/>
      <c r="K3582" s="233"/>
      <c r="L3582" s="232"/>
      <c r="M3582" s="232"/>
      <c r="N3582" s="232"/>
      <c r="O3582" s="255">
        <f t="shared" ref="O3582:O3606" si="972">N3582*M3582</f>
        <v>0</v>
      </c>
      <c r="P3582" s="322">
        <f>SUM(O3582:O3586)</f>
        <v>0</v>
      </c>
      <c r="Q3582" s="264"/>
      <c r="R3582" s="330">
        <f>SUMPRODUCT(Q3582:Q3586+0)</f>
        <v>0</v>
      </c>
      <c r="S3582" s="346" t="e">
        <f>R3582/P3582</f>
        <v>#DIV/0!</v>
      </c>
      <c r="T3582" s="322" t="e">
        <f>LOOKUP(S3582,{0.4,0.45,0.5,0.55,0.6,0.65,0.7,0.75,0.8,0.85,0.9,0.95,1},{0.1,0.175,0.25,0.325,0.4,0.475,0.55,0.625,0.7,0.775,0.85,0.925,1})</f>
        <v>#DIV/0!</v>
      </c>
      <c r="U3582" s="324"/>
      <c r="V3582" s="326"/>
      <c r="W3582" s="328"/>
      <c r="X3582" s="324"/>
      <c r="Y3582" s="330">
        <f>R3582-(V3582/10)-X3582</f>
        <v>0</v>
      </c>
      <c r="Z3582" s="330" t="e">
        <f>Y3582*T3582*AE3582</f>
        <v>#DIV/0!</v>
      </c>
      <c r="AA3582" s="330" t="e">
        <f>U3582-V3582+Z3582</f>
        <v>#DIV/0!</v>
      </c>
      <c r="AB3582" s="265"/>
      <c r="AC3582" s="265"/>
      <c r="AD3582" s="276"/>
      <c r="AE3582" s="277" t="e">
        <f>VLOOKUP(AD3582,分类参数表!$I$2:$J$10,2,FALSE)</f>
        <v>#N/A</v>
      </c>
      <c r="AF3582" s="278"/>
      <c r="AG3582" s="264"/>
      <c r="AH3582" s="264"/>
      <c r="AI3582" s="264"/>
      <c r="AJ3582" s="264"/>
      <c r="AK3582" s="264"/>
      <c r="AL3582" s="264"/>
      <c r="AM3582" s="288"/>
      <c r="AN3582" s="289" t="e">
        <f t="shared" ref="AN3582:AN3606" si="973">(Q3582-AM3582)/M3582/N3582</f>
        <v>#DIV/0!</v>
      </c>
      <c r="AO3582" s="296"/>
    </row>
    <row r="3583" spans="1:41" s="219" customFormat="1" ht="15" customHeight="1" x14ac:dyDescent="0.15">
      <c r="A3583" s="235"/>
      <c r="B3583" s="236">
        <f t="shared" ref="B3583:C3586" si="974">B3582</f>
        <v>0</v>
      </c>
      <c r="C3583" s="237">
        <f t="shared" si="974"/>
        <v>0</v>
      </c>
      <c r="D3583" s="238">
        <f>D3582+1</f>
        <v>2</v>
      </c>
      <c r="E3583" s="238"/>
      <c r="F3583" s="239"/>
      <c r="G3583" s="238"/>
      <c r="H3583" s="240"/>
      <c r="I3583" s="240"/>
      <c r="J3583" s="238"/>
      <c r="K3583" s="238"/>
      <c r="L3583" s="238"/>
      <c r="M3583" s="238"/>
      <c r="N3583" s="238"/>
      <c r="O3583" s="256">
        <f t="shared" si="972"/>
        <v>0</v>
      </c>
      <c r="P3583" s="323"/>
      <c r="Q3583" s="266"/>
      <c r="R3583" s="331"/>
      <c r="S3583" s="347"/>
      <c r="T3583" s="323"/>
      <c r="U3583" s="325"/>
      <c r="V3583" s="327"/>
      <c r="W3583" s="329"/>
      <c r="X3583" s="325"/>
      <c r="Y3583" s="331"/>
      <c r="Z3583" s="331"/>
      <c r="AA3583" s="331"/>
      <c r="AB3583" s="267"/>
      <c r="AC3583" s="267"/>
      <c r="AD3583" s="238">
        <f>AD3582</f>
        <v>0</v>
      </c>
      <c r="AE3583" s="279" t="e">
        <f>VLOOKUP(AD3583,分类参数表!$I$2:$J$10,2,FALSE)</f>
        <v>#N/A</v>
      </c>
      <c r="AF3583" s="280"/>
      <c r="AG3583" s="266"/>
      <c r="AH3583" s="266"/>
      <c r="AI3583" s="266"/>
      <c r="AJ3583" s="266"/>
      <c r="AK3583" s="266"/>
      <c r="AL3583" s="266"/>
      <c r="AM3583" s="290"/>
      <c r="AN3583" s="291" t="e">
        <f t="shared" si="973"/>
        <v>#DIV/0!</v>
      </c>
      <c r="AO3583" s="297"/>
    </row>
    <row r="3584" spans="1:41" s="219" customFormat="1" ht="15" customHeight="1" x14ac:dyDescent="0.15">
      <c r="A3584" s="235"/>
      <c r="B3584" s="236">
        <f t="shared" si="974"/>
        <v>0</v>
      </c>
      <c r="C3584" s="237">
        <f t="shared" si="974"/>
        <v>0</v>
      </c>
      <c r="D3584" s="238">
        <f>D3583+1</f>
        <v>3</v>
      </c>
      <c r="E3584" s="238"/>
      <c r="F3584" s="239"/>
      <c r="G3584" s="238"/>
      <c r="H3584" s="240"/>
      <c r="I3584" s="240"/>
      <c r="J3584" s="238"/>
      <c r="K3584" s="238"/>
      <c r="L3584" s="238"/>
      <c r="M3584" s="238"/>
      <c r="N3584" s="238"/>
      <c r="O3584" s="256">
        <f t="shared" si="972"/>
        <v>0</v>
      </c>
      <c r="P3584" s="323"/>
      <c r="Q3584" s="266"/>
      <c r="R3584" s="331"/>
      <c r="S3584" s="347"/>
      <c r="T3584" s="323"/>
      <c r="U3584" s="325"/>
      <c r="V3584" s="327"/>
      <c r="W3584" s="329"/>
      <c r="X3584" s="325"/>
      <c r="Y3584" s="331"/>
      <c r="Z3584" s="331"/>
      <c r="AA3584" s="331"/>
      <c r="AB3584" s="268"/>
      <c r="AC3584" s="268"/>
      <c r="AD3584" s="238">
        <f>AD3583</f>
        <v>0</v>
      </c>
      <c r="AE3584" s="279" t="e">
        <f>VLOOKUP(AD3584,分类参数表!$I$2:$J$10,2,FALSE)</f>
        <v>#N/A</v>
      </c>
      <c r="AF3584" s="280"/>
      <c r="AG3584" s="266"/>
      <c r="AH3584" s="266"/>
      <c r="AI3584" s="266"/>
      <c r="AJ3584" s="266"/>
      <c r="AK3584" s="266"/>
      <c r="AL3584" s="266"/>
      <c r="AM3584" s="290"/>
      <c r="AN3584" s="291" t="e">
        <f t="shared" si="973"/>
        <v>#DIV/0!</v>
      </c>
      <c r="AO3584" s="297"/>
    </row>
    <row r="3585" spans="1:41" s="219" customFormat="1" ht="15" customHeight="1" x14ac:dyDescent="0.15">
      <c r="A3585" s="235"/>
      <c r="B3585" s="236">
        <f t="shared" si="974"/>
        <v>0</v>
      </c>
      <c r="C3585" s="237">
        <f t="shared" si="974"/>
        <v>0</v>
      </c>
      <c r="D3585" s="238">
        <f>D3584+1</f>
        <v>4</v>
      </c>
      <c r="E3585" s="238"/>
      <c r="F3585" s="239"/>
      <c r="G3585" s="238"/>
      <c r="H3585" s="238"/>
      <c r="I3585" s="238"/>
      <c r="J3585" s="238"/>
      <c r="K3585" s="238"/>
      <c r="L3585" s="238"/>
      <c r="M3585" s="238"/>
      <c r="N3585" s="238"/>
      <c r="O3585" s="256">
        <f t="shared" si="972"/>
        <v>0</v>
      </c>
      <c r="P3585" s="323"/>
      <c r="Q3585" s="266"/>
      <c r="R3585" s="331"/>
      <c r="S3585" s="347"/>
      <c r="T3585" s="323"/>
      <c r="U3585" s="325"/>
      <c r="V3585" s="327"/>
      <c r="W3585" s="329"/>
      <c r="X3585" s="325"/>
      <c r="Y3585" s="331"/>
      <c r="Z3585" s="331"/>
      <c r="AA3585" s="331"/>
      <c r="AB3585" s="267"/>
      <c r="AC3585" s="267"/>
      <c r="AD3585" s="238">
        <f>AD3584</f>
        <v>0</v>
      </c>
      <c r="AE3585" s="279" t="e">
        <f>VLOOKUP(AD3585,分类参数表!$I$2:$J$10,2,FALSE)</f>
        <v>#N/A</v>
      </c>
      <c r="AF3585" s="280"/>
      <c r="AG3585" s="266"/>
      <c r="AH3585" s="266"/>
      <c r="AI3585" s="266"/>
      <c r="AJ3585" s="266"/>
      <c r="AK3585" s="266"/>
      <c r="AL3585" s="266"/>
      <c r="AM3585" s="290"/>
      <c r="AN3585" s="291" t="e">
        <f t="shared" si="973"/>
        <v>#DIV/0!</v>
      </c>
      <c r="AO3585" s="297"/>
    </row>
    <row r="3586" spans="1:41" s="219" customFormat="1" ht="15" customHeight="1" x14ac:dyDescent="0.15">
      <c r="A3586" s="235"/>
      <c r="B3586" s="236">
        <f t="shared" si="974"/>
        <v>0</v>
      </c>
      <c r="C3586" s="237">
        <f t="shared" si="974"/>
        <v>0</v>
      </c>
      <c r="D3586" s="238">
        <f>D3585+1</f>
        <v>5</v>
      </c>
      <c r="E3586" s="238"/>
      <c r="F3586" s="239"/>
      <c r="G3586" s="238"/>
      <c r="H3586" s="238"/>
      <c r="I3586" s="238"/>
      <c r="J3586" s="238"/>
      <c r="K3586" s="238"/>
      <c r="L3586" s="238"/>
      <c r="M3586" s="238"/>
      <c r="N3586" s="238"/>
      <c r="O3586" s="256">
        <f t="shared" si="972"/>
        <v>0</v>
      </c>
      <c r="P3586" s="323"/>
      <c r="Q3586" s="266"/>
      <c r="R3586" s="331"/>
      <c r="S3586" s="347"/>
      <c r="T3586" s="323"/>
      <c r="U3586" s="325"/>
      <c r="V3586" s="327"/>
      <c r="W3586" s="329"/>
      <c r="X3586" s="325"/>
      <c r="Y3586" s="331"/>
      <c r="Z3586" s="331"/>
      <c r="AA3586" s="331"/>
      <c r="AB3586" s="267"/>
      <c r="AC3586" s="267"/>
      <c r="AD3586" s="238">
        <f>AD3585</f>
        <v>0</v>
      </c>
      <c r="AE3586" s="279" t="e">
        <f>VLOOKUP(AD3586,分类参数表!$I$2:$J$10,2,FALSE)</f>
        <v>#N/A</v>
      </c>
      <c r="AF3586" s="280"/>
      <c r="AG3586" s="266"/>
      <c r="AH3586" s="266"/>
      <c r="AI3586" s="266"/>
      <c r="AJ3586" s="266"/>
      <c r="AK3586" s="266"/>
      <c r="AL3586" s="266"/>
      <c r="AM3586" s="290"/>
      <c r="AN3586" s="291" t="e">
        <f t="shared" si="973"/>
        <v>#DIV/0!</v>
      </c>
      <c r="AO3586" s="297"/>
    </row>
    <row r="3587" spans="1:41" s="220" customFormat="1" ht="15" customHeight="1" x14ac:dyDescent="0.15">
      <c r="A3587" s="241"/>
      <c r="B3587" s="242"/>
      <c r="C3587" s="243"/>
      <c r="D3587" s="244">
        <v>1</v>
      </c>
      <c r="E3587" s="245"/>
      <c r="F3587" s="245"/>
      <c r="G3587" s="244"/>
      <c r="H3587" s="246"/>
      <c r="I3587" s="246"/>
      <c r="J3587" s="244"/>
      <c r="K3587" s="245"/>
      <c r="L3587" s="244"/>
      <c r="M3587" s="244"/>
      <c r="N3587" s="244"/>
      <c r="O3587" s="257">
        <f t="shared" si="972"/>
        <v>0</v>
      </c>
      <c r="P3587" s="332">
        <f>SUM(O3587:O3591)</f>
        <v>0</v>
      </c>
      <c r="Q3587" s="269"/>
      <c r="R3587" s="318">
        <f>SUMPRODUCT(Q3587:Q3591+0)</f>
        <v>0</v>
      </c>
      <c r="S3587" s="334" t="e">
        <f>R3587/P3587</f>
        <v>#DIV/0!</v>
      </c>
      <c r="T3587" s="332" t="e">
        <f>LOOKUP(S3587,{0.4,0.45,0.5,0.55,0.6,0.65,0.7,0.75,0.8,0.85,0.9,0.95,1},{0.1,0.175,0.25,0.325,0.4,0.475,0.55,0.625,0.7,0.775,0.85,0.925,1})</f>
        <v>#DIV/0!</v>
      </c>
      <c r="U3587" s="320"/>
      <c r="V3587" s="344"/>
      <c r="W3587" s="342"/>
      <c r="X3587" s="320"/>
      <c r="Y3587" s="318">
        <f>R3587-(V3587/10)-X3587</f>
        <v>0</v>
      </c>
      <c r="Z3587" s="318" t="e">
        <f>Y3587*T3587*AE3587</f>
        <v>#DIV/0!</v>
      </c>
      <c r="AA3587" s="318" t="e">
        <f>U3587-V3587+Z3587</f>
        <v>#DIV/0!</v>
      </c>
      <c r="AB3587" s="270"/>
      <c r="AC3587" s="270"/>
      <c r="AD3587" s="281"/>
      <c r="AE3587" s="282" t="e">
        <f>VLOOKUP(AD3587,分类参数表!$I$2:$J$10,2,FALSE)</f>
        <v>#N/A</v>
      </c>
      <c r="AF3587" s="283"/>
      <c r="AG3587" s="269"/>
      <c r="AH3587" s="269"/>
      <c r="AI3587" s="269"/>
      <c r="AJ3587" s="269"/>
      <c r="AK3587" s="269"/>
      <c r="AL3587" s="269"/>
      <c r="AM3587" s="292"/>
      <c r="AN3587" s="293" t="e">
        <f t="shared" si="973"/>
        <v>#DIV/0!</v>
      </c>
      <c r="AO3587" s="298"/>
    </row>
    <row r="3588" spans="1:41" s="221" customFormat="1" ht="15" customHeight="1" x14ac:dyDescent="0.15">
      <c r="A3588" s="247"/>
      <c r="B3588" s="248">
        <f t="shared" ref="B3588:C3591" si="975">B3587</f>
        <v>0</v>
      </c>
      <c r="C3588" s="249">
        <f t="shared" si="975"/>
        <v>0</v>
      </c>
      <c r="D3588" s="250">
        <f>D3587+1</f>
        <v>2</v>
      </c>
      <c r="E3588" s="250"/>
      <c r="F3588" s="251"/>
      <c r="G3588" s="250"/>
      <c r="H3588" s="252"/>
      <c r="I3588" s="252"/>
      <c r="J3588" s="250"/>
      <c r="K3588" s="250"/>
      <c r="L3588" s="250"/>
      <c r="M3588" s="250"/>
      <c r="N3588" s="250"/>
      <c r="O3588" s="258">
        <f t="shared" si="972"/>
        <v>0</v>
      </c>
      <c r="P3588" s="333"/>
      <c r="Q3588" s="271"/>
      <c r="R3588" s="319"/>
      <c r="S3588" s="335"/>
      <c r="T3588" s="333"/>
      <c r="U3588" s="321"/>
      <c r="V3588" s="345"/>
      <c r="W3588" s="343"/>
      <c r="X3588" s="321"/>
      <c r="Y3588" s="319"/>
      <c r="Z3588" s="319"/>
      <c r="AA3588" s="319"/>
      <c r="AB3588" s="272"/>
      <c r="AC3588" s="272"/>
      <c r="AD3588" s="250">
        <f>AD3587</f>
        <v>0</v>
      </c>
      <c r="AE3588" s="284" t="e">
        <f>VLOOKUP(AD3588,分类参数表!$I$2:$J$10,2,FALSE)</f>
        <v>#N/A</v>
      </c>
      <c r="AF3588" s="285"/>
      <c r="AG3588" s="271"/>
      <c r="AH3588" s="271"/>
      <c r="AI3588" s="271"/>
      <c r="AJ3588" s="271"/>
      <c r="AK3588" s="271"/>
      <c r="AL3588" s="271"/>
      <c r="AM3588" s="294"/>
      <c r="AN3588" s="295" t="e">
        <f t="shared" si="973"/>
        <v>#DIV/0!</v>
      </c>
      <c r="AO3588" s="299"/>
    </row>
    <row r="3589" spans="1:41" s="221" customFormat="1" ht="15" customHeight="1" x14ac:dyDescent="0.15">
      <c r="A3589" s="247"/>
      <c r="B3589" s="248">
        <f t="shared" si="975"/>
        <v>0</v>
      </c>
      <c r="C3589" s="249">
        <f t="shared" si="975"/>
        <v>0</v>
      </c>
      <c r="D3589" s="250">
        <f>D3588+1</f>
        <v>3</v>
      </c>
      <c r="E3589" s="250"/>
      <c r="F3589" s="251"/>
      <c r="G3589" s="250"/>
      <c r="H3589" s="252"/>
      <c r="I3589" s="252"/>
      <c r="J3589" s="250"/>
      <c r="K3589" s="250"/>
      <c r="L3589" s="250"/>
      <c r="M3589" s="250"/>
      <c r="N3589" s="250"/>
      <c r="O3589" s="258">
        <f t="shared" si="972"/>
        <v>0</v>
      </c>
      <c r="P3589" s="333"/>
      <c r="Q3589" s="271"/>
      <c r="R3589" s="319"/>
      <c r="S3589" s="335"/>
      <c r="T3589" s="333"/>
      <c r="U3589" s="321"/>
      <c r="V3589" s="345"/>
      <c r="W3589" s="343"/>
      <c r="X3589" s="321"/>
      <c r="Y3589" s="319"/>
      <c r="Z3589" s="319"/>
      <c r="AA3589" s="319"/>
      <c r="AB3589" s="273"/>
      <c r="AC3589" s="273"/>
      <c r="AD3589" s="250">
        <f>AD3588</f>
        <v>0</v>
      </c>
      <c r="AE3589" s="284" t="e">
        <f>VLOOKUP(AD3589,分类参数表!$I$2:$J$10,2,FALSE)</f>
        <v>#N/A</v>
      </c>
      <c r="AF3589" s="285"/>
      <c r="AG3589" s="271"/>
      <c r="AH3589" s="271"/>
      <c r="AI3589" s="271"/>
      <c r="AJ3589" s="271"/>
      <c r="AK3589" s="271"/>
      <c r="AL3589" s="271"/>
      <c r="AM3589" s="294"/>
      <c r="AN3589" s="295" t="e">
        <f t="shared" si="973"/>
        <v>#DIV/0!</v>
      </c>
      <c r="AO3589" s="299"/>
    </row>
    <row r="3590" spans="1:41" s="221" customFormat="1" ht="15" customHeight="1" x14ac:dyDescent="0.15">
      <c r="A3590" s="247"/>
      <c r="B3590" s="248">
        <f t="shared" si="975"/>
        <v>0</v>
      </c>
      <c r="C3590" s="249">
        <f t="shared" si="975"/>
        <v>0</v>
      </c>
      <c r="D3590" s="250">
        <f>D3589+1</f>
        <v>4</v>
      </c>
      <c r="E3590" s="250"/>
      <c r="F3590" s="251"/>
      <c r="G3590" s="250"/>
      <c r="H3590" s="250"/>
      <c r="I3590" s="250"/>
      <c r="J3590" s="250"/>
      <c r="K3590" s="250"/>
      <c r="L3590" s="250"/>
      <c r="M3590" s="250"/>
      <c r="N3590" s="250"/>
      <c r="O3590" s="258">
        <f t="shared" si="972"/>
        <v>0</v>
      </c>
      <c r="P3590" s="333"/>
      <c r="Q3590" s="271"/>
      <c r="R3590" s="319"/>
      <c r="S3590" s="335"/>
      <c r="T3590" s="333"/>
      <c r="U3590" s="321"/>
      <c r="V3590" s="345"/>
      <c r="W3590" s="343"/>
      <c r="X3590" s="321"/>
      <c r="Y3590" s="319"/>
      <c r="Z3590" s="319"/>
      <c r="AA3590" s="319"/>
      <c r="AB3590" s="272"/>
      <c r="AC3590" s="272"/>
      <c r="AD3590" s="250">
        <f>AD3589</f>
        <v>0</v>
      </c>
      <c r="AE3590" s="284" t="e">
        <f>VLOOKUP(AD3590,分类参数表!$I$2:$J$10,2,FALSE)</f>
        <v>#N/A</v>
      </c>
      <c r="AF3590" s="285"/>
      <c r="AG3590" s="271"/>
      <c r="AH3590" s="271"/>
      <c r="AI3590" s="271"/>
      <c r="AJ3590" s="271"/>
      <c r="AK3590" s="271"/>
      <c r="AL3590" s="271"/>
      <c r="AM3590" s="294"/>
      <c r="AN3590" s="295" t="e">
        <f t="shared" si="973"/>
        <v>#DIV/0!</v>
      </c>
      <c r="AO3590" s="299"/>
    </row>
    <row r="3591" spans="1:41" s="221" customFormat="1" ht="15" customHeight="1" x14ac:dyDescent="0.15">
      <c r="A3591" s="247"/>
      <c r="B3591" s="248">
        <f t="shared" si="975"/>
        <v>0</v>
      </c>
      <c r="C3591" s="249">
        <f t="shared" si="975"/>
        <v>0</v>
      </c>
      <c r="D3591" s="250">
        <f>D3590+1</f>
        <v>5</v>
      </c>
      <c r="E3591" s="250"/>
      <c r="F3591" s="251"/>
      <c r="G3591" s="250"/>
      <c r="H3591" s="250"/>
      <c r="I3591" s="250"/>
      <c r="J3591" s="250"/>
      <c r="K3591" s="250"/>
      <c r="L3591" s="250"/>
      <c r="M3591" s="250"/>
      <c r="N3591" s="250"/>
      <c r="O3591" s="258">
        <f t="shared" si="972"/>
        <v>0</v>
      </c>
      <c r="P3591" s="333"/>
      <c r="Q3591" s="271"/>
      <c r="R3591" s="319"/>
      <c r="S3591" s="335"/>
      <c r="T3591" s="333"/>
      <c r="U3591" s="321"/>
      <c r="V3591" s="345"/>
      <c r="W3591" s="343"/>
      <c r="X3591" s="321"/>
      <c r="Y3591" s="319"/>
      <c r="Z3591" s="319"/>
      <c r="AA3591" s="319"/>
      <c r="AB3591" s="272"/>
      <c r="AC3591" s="272"/>
      <c r="AD3591" s="250">
        <f>AD3590</f>
        <v>0</v>
      </c>
      <c r="AE3591" s="284" t="e">
        <f>VLOOKUP(AD3591,分类参数表!$I$2:$J$10,2,FALSE)</f>
        <v>#N/A</v>
      </c>
      <c r="AF3591" s="285"/>
      <c r="AG3591" s="271"/>
      <c r="AH3591" s="271"/>
      <c r="AI3591" s="271"/>
      <c r="AJ3591" s="271"/>
      <c r="AK3591" s="271"/>
      <c r="AL3591" s="271"/>
      <c r="AM3591" s="294"/>
      <c r="AN3591" s="295" t="e">
        <f t="shared" si="973"/>
        <v>#DIV/0!</v>
      </c>
      <c r="AO3591" s="299"/>
    </row>
    <row r="3592" spans="1:41" s="218" customFormat="1" ht="15" customHeight="1" x14ac:dyDescent="0.15">
      <c r="A3592" s="229"/>
      <c r="B3592" s="230"/>
      <c r="C3592" s="231"/>
      <c r="D3592" s="232">
        <v>1</v>
      </c>
      <c r="E3592" s="233"/>
      <c r="F3592" s="233"/>
      <c r="G3592" s="232"/>
      <c r="H3592" s="234"/>
      <c r="I3592" s="234"/>
      <c r="J3592" s="232"/>
      <c r="K3592" s="233"/>
      <c r="L3592" s="232"/>
      <c r="M3592" s="232"/>
      <c r="N3592" s="232"/>
      <c r="O3592" s="255">
        <f t="shared" si="972"/>
        <v>0</v>
      </c>
      <c r="P3592" s="322">
        <f>SUM(O3592:O3596)</f>
        <v>0</v>
      </c>
      <c r="Q3592" s="264"/>
      <c r="R3592" s="330">
        <f>SUMPRODUCT(Q3592:Q3596+0)</f>
        <v>0</v>
      </c>
      <c r="S3592" s="346" t="e">
        <f>R3592/P3592</f>
        <v>#DIV/0!</v>
      </c>
      <c r="T3592" s="322" t="e">
        <f>LOOKUP(S3592,{0.4,0.45,0.5,0.55,0.6,0.65,0.7,0.75,0.8,0.85,0.9,0.95,1},{0.1,0.175,0.25,0.325,0.4,0.475,0.55,0.625,0.7,0.775,0.85,0.925,1})</f>
        <v>#DIV/0!</v>
      </c>
      <c r="U3592" s="324"/>
      <c r="V3592" s="326"/>
      <c r="W3592" s="328"/>
      <c r="X3592" s="324"/>
      <c r="Y3592" s="330">
        <f>R3592-(V3592/10)-X3592</f>
        <v>0</v>
      </c>
      <c r="Z3592" s="330" t="e">
        <f>Y3592*T3592*AE3592</f>
        <v>#DIV/0!</v>
      </c>
      <c r="AA3592" s="330" t="e">
        <f>U3592-V3592+Z3592</f>
        <v>#DIV/0!</v>
      </c>
      <c r="AB3592" s="265"/>
      <c r="AC3592" s="265"/>
      <c r="AD3592" s="276"/>
      <c r="AE3592" s="277" t="e">
        <f>VLOOKUP(AD3592,分类参数表!$I$2:$J$10,2,FALSE)</f>
        <v>#N/A</v>
      </c>
      <c r="AF3592" s="278"/>
      <c r="AG3592" s="264"/>
      <c r="AH3592" s="264"/>
      <c r="AI3592" s="264"/>
      <c r="AJ3592" s="264"/>
      <c r="AK3592" s="264"/>
      <c r="AL3592" s="264"/>
      <c r="AM3592" s="288"/>
      <c r="AN3592" s="289" t="e">
        <f t="shared" si="973"/>
        <v>#DIV/0!</v>
      </c>
      <c r="AO3592" s="296"/>
    </row>
    <row r="3593" spans="1:41" s="219" customFormat="1" ht="15" customHeight="1" x14ac:dyDescent="0.15">
      <c r="A3593" s="235"/>
      <c r="B3593" s="236">
        <f t="shared" ref="B3593:C3596" si="976">B3592</f>
        <v>0</v>
      </c>
      <c r="C3593" s="237">
        <f t="shared" si="976"/>
        <v>0</v>
      </c>
      <c r="D3593" s="238">
        <f>D3592+1</f>
        <v>2</v>
      </c>
      <c r="E3593" s="238"/>
      <c r="F3593" s="239"/>
      <c r="G3593" s="238"/>
      <c r="H3593" s="240"/>
      <c r="I3593" s="240"/>
      <c r="J3593" s="238"/>
      <c r="K3593" s="238"/>
      <c r="L3593" s="238"/>
      <c r="M3593" s="238"/>
      <c r="N3593" s="238"/>
      <c r="O3593" s="256">
        <f t="shared" si="972"/>
        <v>0</v>
      </c>
      <c r="P3593" s="323"/>
      <c r="Q3593" s="266"/>
      <c r="R3593" s="331"/>
      <c r="S3593" s="347"/>
      <c r="T3593" s="323"/>
      <c r="U3593" s="325"/>
      <c r="V3593" s="327"/>
      <c r="W3593" s="329"/>
      <c r="X3593" s="325"/>
      <c r="Y3593" s="331"/>
      <c r="Z3593" s="331"/>
      <c r="AA3593" s="331"/>
      <c r="AB3593" s="267"/>
      <c r="AC3593" s="267"/>
      <c r="AD3593" s="238">
        <f>AD3592</f>
        <v>0</v>
      </c>
      <c r="AE3593" s="279" t="e">
        <f>VLOOKUP(AD3593,分类参数表!$I$2:$J$10,2,FALSE)</f>
        <v>#N/A</v>
      </c>
      <c r="AF3593" s="280"/>
      <c r="AG3593" s="266"/>
      <c r="AH3593" s="266"/>
      <c r="AI3593" s="266"/>
      <c r="AJ3593" s="266"/>
      <c r="AK3593" s="266"/>
      <c r="AL3593" s="266"/>
      <c r="AM3593" s="290"/>
      <c r="AN3593" s="291" t="e">
        <f t="shared" si="973"/>
        <v>#DIV/0!</v>
      </c>
      <c r="AO3593" s="297"/>
    </row>
    <row r="3594" spans="1:41" s="219" customFormat="1" ht="15" customHeight="1" x14ac:dyDescent="0.15">
      <c r="A3594" s="235"/>
      <c r="B3594" s="236">
        <f t="shared" si="976"/>
        <v>0</v>
      </c>
      <c r="C3594" s="237">
        <f t="shared" si="976"/>
        <v>0</v>
      </c>
      <c r="D3594" s="238">
        <f>D3593+1</f>
        <v>3</v>
      </c>
      <c r="E3594" s="238"/>
      <c r="F3594" s="239"/>
      <c r="G3594" s="238"/>
      <c r="H3594" s="240"/>
      <c r="I3594" s="240"/>
      <c r="J3594" s="238"/>
      <c r="K3594" s="238"/>
      <c r="L3594" s="238"/>
      <c r="M3594" s="238"/>
      <c r="N3594" s="238"/>
      <c r="O3594" s="256">
        <f t="shared" si="972"/>
        <v>0</v>
      </c>
      <c r="P3594" s="323"/>
      <c r="Q3594" s="266"/>
      <c r="R3594" s="331"/>
      <c r="S3594" s="347"/>
      <c r="T3594" s="323"/>
      <c r="U3594" s="325"/>
      <c r="V3594" s="327"/>
      <c r="W3594" s="329"/>
      <c r="X3594" s="325"/>
      <c r="Y3594" s="331"/>
      <c r="Z3594" s="331"/>
      <c r="AA3594" s="331"/>
      <c r="AB3594" s="268"/>
      <c r="AC3594" s="268"/>
      <c r="AD3594" s="238">
        <f>AD3593</f>
        <v>0</v>
      </c>
      <c r="AE3594" s="279" t="e">
        <f>VLOOKUP(AD3594,分类参数表!$I$2:$J$10,2,FALSE)</f>
        <v>#N/A</v>
      </c>
      <c r="AF3594" s="280"/>
      <c r="AG3594" s="266"/>
      <c r="AH3594" s="266"/>
      <c r="AI3594" s="266"/>
      <c r="AJ3594" s="266"/>
      <c r="AK3594" s="266"/>
      <c r="AL3594" s="266"/>
      <c r="AM3594" s="290"/>
      <c r="AN3594" s="291" t="e">
        <f t="shared" si="973"/>
        <v>#DIV/0!</v>
      </c>
      <c r="AO3594" s="297"/>
    </row>
    <row r="3595" spans="1:41" s="219" customFormat="1" ht="15" customHeight="1" x14ac:dyDescent="0.15">
      <c r="A3595" s="235"/>
      <c r="B3595" s="236">
        <f t="shared" si="976"/>
        <v>0</v>
      </c>
      <c r="C3595" s="237">
        <f t="shared" si="976"/>
        <v>0</v>
      </c>
      <c r="D3595" s="238">
        <f>D3594+1</f>
        <v>4</v>
      </c>
      <c r="E3595" s="238"/>
      <c r="F3595" s="239"/>
      <c r="G3595" s="238"/>
      <c r="H3595" s="238"/>
      <c r="I3595" s="238"/>
      <c r="J3595" s="238"/>
      <c r="K3595" s="238"/>
      <c r="L3595" s="238"/>
      <c r="M3595" s="238"/>
      <c r="N3595" s="238"/>
      <c r="O3595" s="256">
        <f t="shared" si="972"/>
        <v>0</v>
      </c>
      <c r="P3595" s="323"/>
      <c r="Q3595" s="266"/>
      <c r="R3595" s="331"/>
      <c r="S3595" s="347"/>
      <c r="T3595" s="323"/>
      <c r="U3595" s="325"/>
      <c r="V3595" s="327"/>
      <c r="W3595" s="329"/>
      <c r="X3595" s="325"/>
      <c r="Y3595" s="331"/>
      <c r="Z3595" s="331"/>
      <c r="AA3595" s="331"/>
      <c r="AB3595" s="267"/>
      <c r="AC3595" s="267"/>
      <c r="AD3595" s="238">
        <f>AD3594</f>
        <v>0</v>
      </c>
      <c r="AE3595" s="279" t="e">
        <f>VLOOKUP(AD3595,分类参数表!$I$2:$J$10,2,FALSE)</f>
        <v>#N/A</v>
      </c>
      <c r="AF3595" s="280"/>
      <c r="AG3595" s="266"/>
      <c r="AH3595" s="266"/>
      <c r="AI3595" s="266"/>
      <c r="AJ3595" s="266"/>
      <c r="AK3595" s="266"/>
      <c r="AL3595" s="266"/>
      <c r="AM3595" s="290"/>
      <c r="AN3595" s="291" t="e">
        <f t="shared" si="973"/>
        <v>#DIV/0!</v>
      </c>
      <c r="AO3595" s="297"/>
    </row>
    <row r="3596" spans="1:41" s="219" customFormat="1" ht="15" customHeight="1" x14ac:dyDescent="0.15">
      <c r="A3596" s="235"/>
      <c r="B3596" s="236">
        <f t="shared" si="976"/>
        <v>0</v>
      </c>
      <c r="C3596" s="237">
        <f t="shared" si="976"/>
        <v>0</v>
      </c>
      <c r="D3596" s="238">
        <f>D3595+1</f>
        <v>5</v>
      </c>
      <c r="E3596" s="238"/>
      <c r="F3596" s="239"/>
      <c r="G3596" s="238"/>
      <c r="H3596" s="238"/>
      <c r="I3596" s="238"/>
      <c r="J3596" s="238"/>
      <c r="K3596" s="238"/>
      <c r="L3596" s="238"/>
      <c r="M3596" s="238"/>
      <c r="N3596" s="238"/>
      <c r="O3596" s="256">
        <f t="shared" si="972"/>
        <v>0</v>
      </c>
      <c r="P3596" s="323"/>
      <c r="Q3596" s="266"/>
      <c r="R3596" s="331"/>
      <c r="S3596" s="347"/>
      <c r="T3596" s="323"/>
      <c r="U3596" s="325"/>
      <c r="V3596" s="327"/>
      <c r="W3596" s="329"/>
      <c r="X3596" s="325"/>
      <c r="Y3596" s="331"/>
      <c r="Z3596" s="331"/>
      <c r="AA3596" s="331"/>
      <c r="AB3596" s="267"/>
      <c r="AC3596" s="267"/>
      <c r="AD3596" s="238">
        <f>AD3595</f>
        <v>0</v>
      </c>
      <c r="AE3596" s="279" t="e">
        <f>VLOOKUP(AD3596,分类参数表!$I$2:$J$10,2,FALSE)</f>
        <v>#N/A</v>
      </c>
      <c r="AF3596" s="280"/>
      <c r="AG3596" s="266"/>
      <c r="AH3596" s="266"/>
      <c r="AI3596" s="266"/>
      <c r="AJ3596" s="266"/>
      <c r="AK3596" s="266"/>
      <c r="AL3596" s="266"/>
      <c r="AM3596" s="290"/>
      <c r="AN3596" s="291" t="e">
        <f t="shared" si="973"/>
        <v>#DIV/0!</v>
      </c>
      <c r="AO3596" s="297"/>
    </row>
    <row r="3597" spans="1:41" s="220" customFormat="1" ht="15" customHeight="1" x14ac:dyDescent="0.15">
      <c r="A3597" s="241"/>
      <c r="B3597" s="242"/>
      <c r="C3597" s="243"/>
      <c r="D3597" s="244">
        <v>1</v>
      </c>
      <c r="E3597" s="245"/>
      <c r="F3597" s="245"/>
      <c r="G3597" s="244"/>
      <c r="H3597" s="246"/>
      <c r="I3597" s="246"/>
      <c r="J3597" s="244"/>
      <c r="K3597" s="245"/>
      <c r="L3597" s="244"/>
      <c r="M3597" s="244"/>
      <c r="N3597" s="244"/>
      <c r="O3597" s="257">
        <f t="shared" si="972"/>
        <v>0</v>
      </c>
      <c r="P3597" s="332">
        <f>SUM(O3597:O3601)</f>
        <v>0</v>
      </c>
      <c r="Q3597" s="269"/>
      <c r="R3597" s="318">
        <f>SUMPRODUCT(Q3597:Q3601+0)</f>
        <v>0</v>
      </c>
      <c r="S3597" s="334" t="e">
        <f>R3597/P3597</f>
        <v>#DIV/0!</v>
      </c>
      <c r="T3597" s="332" t="e">
        <f>LOOKUP(S3597,{0.4,0.45,0.5,0.55,0.6,0.65,0.7,0.75,0.8,0.85,0.9,0.95,1},{0.1,0.175,0.25,0.325,0.4,0.475,0.55,0.625,0.7,0.775,0.85,0.925,1})</f>
        <v>#DIV/0!</v>
      </c>
      <c r="U3597" s="320"/>
      <c r="V3597" s="344"/>
      <c r="W3597" s="342"/>
      <c r="X3597" s="320"/>
      <c r="Y3597" s="318">
        <f>R3597-(V3597/10)-X3597</f>
        <v>0</v>
      </c>
      <c r="Z3597" s="318" t="e">
        <f>Y3597*T3597*AE3597</f>
        <v>#DIV/0!</v>
      </c>
      <c r="AA3597" s="318" t="e">
        <f>U3597-V3597+Z3597</f>
        <v>#DIV/0!</v>
      </c>
      <c r="AB3597" s="270"/>
      <c r="AC3597" s="270"/>
      <c r="AD3597" s="281"/>
      <c r="AE3597" s="282" t="e">
        <f>VLOOKUP(AD3597,分类参数表!$I$2:$J$10,2,FALSE)</f>
        <v>#N/A</v>
      </c>
      <c r="AF3597" s="283"/>
      <c r="AG3597" s="269"/>
      <c r="AH3597" s="269"/>
      <c r="AI3597" s="269"/>
      <c r="AJ3597" s="269"/>
      <c r="AK3597" s="269"/>
      <c r="AL3597" s="269"/>
      <c r="AM3597" s="292"/>
      <c r="AN3597" s="293" t="e">
        <f t="shared" si="973"/>
        <v>#DIV/0!</v>
      </c>
      <c r="AO3597" s="298"/>
    </row>
    <row r="3598" spans="1:41" s="221" customFormat="1" ht="15" customHeight="1" x14ac:dyDescent="0.15">
      <c r="A3598" s="247"/>
      <c r="B3598" s="248">
        <f t="shared" ref="B3598:C3601" si="977">B3597</f>
        <v>0</v>
      </c>
      <c r="C3598" s="249">
        <f t="shared" si="977"/>
        <v>0</v>
      </c>
      <c r="D3598" s="250">
        <f>D3597+1</f>
        <v>2</v>
      </c>
      <c r="E3598" s="250"/>
      <c r="F3598" s="251"/>
      <c r="G3598" s="250"/>
      <c r="H3598" s="252"/>
      <c r="I3598" s="252"/>
      <c r="J3598" s="250"/>
      <c r="K3598" s="250"/>
      <c r="L3598" s="250"/>
      <c r="M3598" s="250"/>
      <c r="N3598" s="250"/>
      <c r="O3598" s="258">
        <f t="shared" si="972"/>
        <v>0</v>
      </c>
      <c r="P3598" s="333"/>
      <c r="Q3598" s="271"/>
      <c r="R3598" s="319"/>
      <c r="S3598" s="335"/>
      <c r="T3598" s="333"/>
      <c r="U3598" s="321"/>
      <c r="V3598" s="345"/>
      <c r="W3598" s="343"/>
      <c r="X3598" s="321"/>
      <c r="Y3598" s="319"/>
      <c r="Z3598" s="319"/>
      <c r="AA3598" s="319"/>
      <c r="AB3598" s="272"/>
      <c r="AC3598" s="272"/>
      <c r="AD3598" s="250">
        <f>AD3597</f>
        <v>0</v>
      </c>
      <c r="AE3598" s="284" t="e">
        <f>VLOOKUP(AD3598,分类参数表!$I$2:$J$10,2,FALSE)</f>
        <v>#N/A</v>
      </c>
      <c r="AF3598" s="285"/>
      <c r="AG3598" s="271"/>
      <c r="AH3598" s="271"/>
      <c r="AI3598" s="271"/>
      <c r="AJ3598" s="271"/>
      <c r="AK3598" s="271"/>
      <c r="AL3598" s="271"/>
      <c r="AM3598" s="294"/>
      <c r="AN3598" s="295" t="e">
        <f t="shared" si="973"/>
        <v>#DIV/0!</v>
      </c>
      <c r="AO3598" s="299"/>
    </row>
    <row r="3599" spans="1:41" s="221" customFormat="1" ht="15" customHeight="1" x14ac:dyDescent="0.15">
      <c r="A3599" s="247"/>
      <c r="B3599" s="248">
        <f t="shared" si="977"/>
        <v>0</v>
      </c>
      <c r="C3599" s="249">
        <f t="shared" si="977"/>
        <v>0</v>
      </c>
      <c r="D3599" s="250">
        <f>D3598+1</f>
        <v>3</v>
      </c>
      <c r="E3599" s="250"/>
      <c r="F3599" s="251"/>
      <c r="G3599" s="250"/>
      <c r="H3599" s="252"/>
      <c r="I3599" s="252"/>
      <c r="J3599" s="250"/>
      <c r="K3599" s="250"/>
      <c r="L3599" s="250"/>
      <c r="M3599" s="250"/>
      <c r="N3599" s="250"/>
      <c r="O3599" s="258">
        <f t="shared" si="972"/>
        <v>0</v>
      </c>
      <c r="P3599" s="333"/>
      <c r="Q3599" s="271"/>
      <c r="R3599" s="319"/>
      <c r="S3599" s="335"/>
      <c r="T3599" s="333"/>
      <c r="U3599" s="321"/>
      <c r="V3599" s="345"/>
      <c r="W3599" s="343"/>
      <c r="X3599" s="321"/>
      <c r="Y3599" s="319"/>
      <c r="Z3599" s="319"/>
      <c r="AA3599" s="319"/>
      <c r="AB3599" s="273"/>
      <c r="AC3599" s="273"/>
      <c r="AD3599" s="250">
        <f>AD3598</f>
        <v>0</v>
      </c>
      <c r="AE3599" s="284" t="e">
        <f>VLOOKUP(AD3599,分类参数表!$I$2:$J$10,2,FALSE)</f>
        <v>#N/A</v>
      </c>
      <c r="AF3599" s="285"/>
      <c r="AG3599" s="271"/>
      <c r="AH3599" s="271"/>
      <c r="AI3599" s="271"/>
      <c r="AJ3599" s="271"/>
      <c r="AK3599" s="271"/>
      <c r="AL3599" s="271"/>
      <c r="AM3599" s="294"/>
      <c r="AN3599" s="295" t="e">
        <f t="shared" si="973"/>
        <v>#DIV/0!</v>
      </c>
      <c r="AO3599" s="299"/>
    </row>
    <row r="3600" spans="1:41" s="221" customFormat="1" ht="15" customHeight="1" x14ac:dyDescent="0.15">
      <c r="A3600" s="247"/>
      <c r="B3600" s="248">
        <f t="shared" si="977"/>
        <v>0</v>
      </c>
      <c r="C3600" s="249">
        <f t="shared" si="977"/>
        <v>0</v>
      </c>
      <c r="D3600" s="250">
        <f>D3599+1</f>
        <v>4</v>
      </c>
      <c r="E3600" s="250"/>
      <c r="F3600" s="251"/>
      <c r="G3600" s="250"/>
      <c r="H3600" s="250"/>
      <c r="I3600" s="250"/>
      <c r="J3600" s="250"/>
      <c r="K3600" s="250"/>
      <c r="L3600" s="250"/>
      <c r="M3600" s="250"/>
      <c r="N3600" s="250"/>
      <c r="O3600" s="258">
        <f t="shared" si="972"/>
        <v>0</v>
      </c>
      <c r="P3600" s="333"/>
      <c r="Q3600" s="271"/>
      <c r="R3600" s="319"/>
      <c r="S3600" s="335"/>
      <c r="T3600" s="333"/>
      <c r="U3600" s="321"/>
      <c r="V3600" s="345"/>
      <c r="W3600" s="343"/>
      <c r="X3600" s="321"/>
      <c r="Y3600" s="319"/>
      <c r="Z3600" s="319"/>
      <c r="AA3600" s="319"/>
      <c r="AB3600" s="272"/>
      <c r="AC3600" s="272"/>
      <c r="AD3600" s="250">
        <f>AD3599</f>
        <v>0</v>
      </c>
      <c r="AE3600" s="284" t="e">
        <f>VLOOKUP(AD3600,分类参数表!$I$2:$J$10,2,FALSE)</f>
        <v>#N/A</v>
      </c>
      <c r="AF3600" s="285"/>
      <c r="AG3600" s="271"/>
      <c r="AH3600" s="271"/>
      <c r="AI3600" s="271"/>
      <c r="AJ3600" s="271"/>
      <c r="AK3600" s="271"/>
      <c r="AL3600" s="271"/>
      <c r="AM3600" s="294"/>
      <c r="AN3600" s="295" t="e">
        <f t="shared" si="973"/>
        <v>#DIV/0!</v>
      </c>
      <c r="AO3600" s="299"/>
    </row>
    <row r="3601" spans="1:41" s="221" customFormat="1" ht="15" customHeight="1" x14ac:dyDescent="0.15">
      <c r="A3601" s="247"/>
      <c r="B3601" s="248">
        <f t="shared" si="977"/>
        <v>0</v>
      </c>
      <c r="C3601" s="249">
        <f t="shared" si="977"/>
        <v>0</v>
      </c>
      <c r="D3601" s="250">
        <f>D3600+1</f>
        <v>5</v>
      </c>
      <c r="E3601" s="250"/>
      <c r="F3601" s="251"/>
      <c r="G3601" s="250"/>
      <c r="H3601" s="250"/>
      <c r="I3601" s="250"/>
      <c r="J3601" s="250"/>
      <c r="K3601" s="250"/>
      <c r="L3601" s="250"/>
      <c r="M3601" s="250"/>
      <c r="N3601" s="250"/>
      <c r="O3601" s="258">
        <f t="shared" si="972"/>
        <v>0</v>
      </c>
      <c r="P3601" s="333"/>
      <c r="Q3601" s="271"/>
      <c r="R3601" s="319"/>
      <c r="S3601" s="335"/>
      <c r="T3601" s="333"/>
      <c r="U3601" s="321"/>
      <c r="V3601" s="345"/>
      <c r="W3601" s="343"/>
      <c r="X3601" s="321"/>
      <c r="Y3601" s="319"/>
      <c r="Z3601" s="319"/>
      <c r="AA3601" s="319"/>
      <c r="AB3601" s="272"/>
      <c r="AC3601" s="272"/>
      <c r="AD3601" s="250">
        <f>AD3600</f>
        <v>0</v>
      </c>
      <c r="AE3601" s="284" t="e">
        <f>VLOOKUP(AD3601,分类参数表!$I$2:$J$10,2,FALSE)</f>
        <v>#N/A</v>
      </c>
      <c r="AF3601" s="285"/>
      <c r="AG3601" s="271"/>
      <c r="AH3601" s="271"/>
      <c r="AI3601" s="271"/>
      <c r="AJ3601" s="271"/>
      <c r="AK3601" s="271"/>
      <c r="AL3601" s="271"/>
      <c r="AM3601" s="294"/>
      <c r="AN3601" s="295" t="e">
        <f t="shared" si="973"/>
        <v>#DIV/0!</v>
      </c>
      <c r="AO3601" s="299"/>
    </row>
    <row r="3602" spans="1:41" s="218" customFormat="1" ht="15" customHeight="1" x14ac:dyDescent="0.15">
      <c r="A3602" s="229"/>
      <c r="B3602" s="230"/>
      <c r="C3602" s="231"/>
      <c r="D3602" s="232">
        <v>1</v>
      </c>
      <c r="E3602" s="233"/>
      <c r="F3602" s="233"/>
      <c r="G3602" s="232"/>
      <c r="H3602" s="234"/>
      <c r="I3602" s="234"/>
      <c r="J3602" s="232"/>
      <c r="K3602" s="233"/>
      <c r="L3602" s="232"/>
      <c r="M3602" s="232"/>
      <c r="N3602" s="232"/>
      <c r="O3602" s="255">
        <f t="shared" si="972"/>
        <v>0</v>
      </c>
      <c r="P3602" s="322">
        <f>SUM(O3602:O3606)</f>
        <v>0</v>
      </c>
      <c r="Q3602" s="264"/>
      <c r="R3602" s="330">
        <f>SUMPRODUCT(Q3602:Q3606+0)</f>
        <v>0</v>
      </c>
      <c r="S3602" s="346" t="e">
        <f>R3602/P3602</f>
        <v>#DIV/0!</v>
      </c>
      <c r="T3602" s="322" t="e">
        <f>LOOKUP(S3602,{0.4,0.45,0.5,0.55,0.6,0.65,0.7,0.75,0.8,0.85,0.9,0.95,1},{0.1,0.175,0.25,0.325,0.4,0.475,0.55,0.625,0.7,0.775,0.85,0.925,1})</f>
        <v>#DIV/0!</v>
      </c>
      <c r="U3602" s="324"/>
      <c r="V3602" s="326"/>
      <c r="W3602" s="328"/>
      <c r="X3602" s="324"/>
      <c r="Y3602" s="330">
        <f>R3602-(V3602/10)-X3602</f>
        <v>0</v>
      </c>
      <c r="Z3602" s="330" t="e">
        <f>Y3602*T3602*AE3602</f>
        <v>#DIV/0!</v>
      </c>
      <c r="AA3602" s="330" t="e">
        <f>U3602-V3602+Z3602</f>
        <v>#DIV/0!</v>
      </c>
      <c r="AB3602" s="265"/>
      <c r="AC3602" s="265"/>
      <c r="AD3602" s="276"/>
      <c r="AE3602" s="277" t="e">
        <f>VLOOKUP(AD3602,分类参数表!$I$2:$J$10,2,FALSE)</f>
        <v>#N/A</v>
      </c>
      <c r="AF3602" s="278"/>
      <c r="AG3602" s="264"/>
      <c r="AH3602" s="264"/>
      <c r="AI3602" s="264"/>
      <c r="AJ3602" s="264"/>
      <c r="AK3602" s="264"/>
      <c r="AL3602" s="264"/>
      <c r="AM3602" s="288"/>
      <c r="AN3602" s="289" t="e">
        <f t="shared" si="973"/>
        <v>#DIV/0!</v>
      </c>
      <c r="AO3602" s="296"/>
    </row>
    <row r="3603" spans="1:41" s="219" customFormat="1" ht="15" customHeight="1" x14ac:dyDescent="0.15">
      <c r="A3603" s="235"/>
      <c r="B3603" s="236">
        <f t="shared" ref="B3603:C3606" si="978">B3602</f>
        <v>0</v>
      </c>
      <c r="C3603" s="237">
        <f t="shared" si="978"/>
        <v>0</v>
      </c>
      <c r="D3603" s="238">
        <f>D3602+1</f>
        <v>2</v>
      </c>
      <c r="E3603" s="238"/>
      <c r="F3603" s="239"/>
      <c r="G3603" s="238"/>
      <c r="H3603" s="240"/>
      <c r="I3603" s="240"/>
      <c r="J3603" s="238"/>
      <c r="K3603" s="238"/>
      <c r="L3603" s="238"/>
      <c r="M3603" s="238"/>
      <c r="N3603" s="238"/>
      <c r="O3603" s="256">
        <f t="shared" si="972"/>
        <v>0</v>
      </c>
      <c r="P3603" s="323"/>
      <c r="Q3603" s="266"/>
      <c r="R3603" s="331"/>
      <c r="S3603" s="347"/>
      <c r="T3603" s="323"/>
      <c r="U3603" s="325"/>
      <c r="V3603" s="327"/>
      <c r="W3603" s="329"/>
      <c r="X3603" s="325"/>
      <c r="Y3603" s="331"/>
      <c r="Z3603" s="331"/>
      <c r="AA3603" s="331"/>
      <c r="AB3603" s="267"/>
      <c r="AC3603" s="267"/>
      <c r="AD3603" s="238">
        <f>AD3602</f>
        <v>0</v>
      </c>
      <c r="AE3603" s="279" t="e">
        <f>VLOOKUP(AD3603,分类参数表!$I$2:$J$10,2,FALSE)</f>
        <v>#N/A</v>
      </c>
      <c r="AF3603" s="280"/>
      <c r="AG3603" s="266"/>
      <c r="AH3603" s="266"/>
      <c r="AI3603" s="266"/>
      <c r="AJ3603" s="266"/>
      <c r="AK3603" s="266"/>
      <c r="AL3603" s="266"/>
      <c r="AM3603" s="290"/>
      <c r="AN3603" s="291" t="e">
        <f t="shared" si="973"/>
        <v>#DIV/0!</v>
      </c>
      <c r="AO3603" s="297"/>
    </row>
    <row r="3604" spans="1:41" s="219" customFormat="1" ht="15" customHeight="1" x14ac:dyDescent="0.15">
      <c r="A3604" s="235"/>
      <c r="B3604" s="236">
        <f t="shared" si="978"/>
        <v>0</v>
      </c>
      <c r="C3604" s="237">
        <f t="shared" si="978"/>
        <v>0</v>
      </c>
      <c r="D3604" s="238">
        <f>D3603+1</f>
        <v>3</v>
      </c>
      <c r="E3604" s="238"/>
      <c r="F3604" s="239"/>
      <c r="G3604" s="238"/>
      <c r="H3604" s="240"/>
      <c r="I3604" s="240"/>
      <c r="J3604" s="238"/>
      <c r="K3604" s="238"/>
      <c r="L3604" s="238"/>
      <c r="M3604" s="238"/>
      <c r="N3604" s="238"/>
      <c r="O3604" s="256">
        <f t="shared" si="972"/>
        <v>0</v>
      </c>
      <c r="P3604" s="323"/>
      <c r="Q3604" s="266"/>
      <c r="R3604" s="331"/>
      <c r="S3604" s="347"/>
      <c r="T3604" s="323"/>
      <c r="U3604" s="325"/>
      <c r="V3604" s="327"/>
      <c r="W3604" s="329"/>
      <c r="X3604" s="325"/>
      <c r="Y3604" s="331"/>
      <c r="Z3604" s="331"/>
      <c r="AA3604" s="331"/>
      <c r="AB3604" s="268"/>
      <c r="AC3604" s="268"/>
      <c r="AD3604" s="238">
        <f>AD3603</f>
        <v>0</v>
      </c>
      <c r="AE3604" s="279" t="e">
        <f>VLOOKUP(AD3604,分类参数表!$I$2:$J$10,2,FALSE)</f>
        <v>#N/A</v>
      </c>
      <c r="AF3604" s="280"/>
      <c r="AG3604" s="266"/>
      <c r="AH3604" s="266"/>
      <c r="AI3604" s="266"/>
      <c r="AJ3604" s="266"/>
      <c r="AK3604" s="266"/>
      <c r="AL3604" s="266"/>
      <c r="AM3604" s="290"/>
      <c r="AN3604" s="291" t="e">
        <f t="shared" si="973"/>
        <v>#DIV/0!</v>
      </c>
      <c r="AO3604" s="297"/>
    </row>
    <row r="3605" spans="1:41" s="219" customFormat="1" ht="15" customHeight="1" x14ac:dyDescent="0.15">
      <c r="A3605" s="235"/>
      <c r="B3605" s="236">
        <f t="shared" si="978"/>
        <v>0</v>
      </c>
      <c r="C3605" s="237">
        <f t="shared" si="978"/>
        <v>0</v>
      </c>
      <c r="D3605" s="238">
        <f>D3604+1</f>
        <v>4</v>
      </c>
      <c r="E3605" s="238"/>
      <c r="F3605" s="239"/>
      <c r="G3605" s="238"/>
      <c r="H3605" s="238"/>
      <c r="I3605" s="238"/>
      <c r="J3605" s="238"/>
      <c r="K3605" s="238"/>
      <c r="L3605" s="238"/>
      <c r="M3605" s="238"/>
      <c r="N3605" s="238"/>
      <c r="O3605" s="256">
        <f t="shared" si="972"/>
        <v>0</v>
      </c>
      <c r="P3605" s="323"/>
      <c r="Q3605" s="266"/>
      <c r="R3605" s="331"/>
      <c r="S3605" s="347"/>
      <c r="T3605" s="323"/>
      <c r="U3605" s="325"/>
      <c r="V3605" s="327"/>
      <c r="W3605" s="329"/>
      <c r="X3605" s="325"/>
      <c r="Y3605" s="331"/>
      <c r="Z3605" s="331"/>
      <c r="AA3605" s="331"/>
      <c r="AB3605" s="267"/>
      <c r="AC3605" s="267"/>
      <c r="AD3605" s="238">
        <f>AD3604</f>
        <v>0</v>
      </c>
      <c r="AE3605" s="279" t="e">
        <f>VLOOKUP(AD3605,分类参数表!$I$2:$J$10,2,FALSE)</f>
        <v>#N/A</v>
      </c>
      <c r="AF3605" s="280"/>
      <c r="AG3605" s="266"/>
      <c r="AH3605" s="266"/>
      <c r="AI3605" s="266"/>
      <c r="AJ3605" s="266"/>
      <c r="AK3605" s="266"/>
      <c r="AL3605" s="266"/>
      <c r="AM3605" s="290"/>
      <c r="AN3605" s="291" t="e">
        <f t="shared" si="973"/>
        <v>#DIV/0!</v>
      </c>
      <c r="AO3605" s="297"/>
    </row>
    <row r="3606" spans="1:41" s="219" customFormat="1" ht="15" customHeight="1" x14ac:dyDescent="0.15">
      <c r="A3606" s="235"/>
      <c r="B3606" s="236">
        <f t="shared" si="978"/>
        <v>0</v>
      </c>
      <c r="C3606" s="237">
        <f t="shared" si="978"/>
        <v>0</v>
      </c>
      <c r="D3606" s="238">
        <f>D3605+1</f>
        <v>5</v>
      </c>
      <c r="E3606" s="238"/>
      <c r="F3606" s="239"/>
      <c r="G3606" s="238"/>
      <c r="H3606" s="238"/>
      <c r="I3606" s="238"/>
      <c r="J3606" s="238"/>
      <c r="K3606" s="238"/>
      <c r="L3606" s="238"/>
      <c r="M3606" s="238"/>
      <c r="N3606" s="238"/>
      <c r="O3606" s="256">
        <f t="shared" si="972"/>
        <v>0</v>
      </c>
      <c r="P3606" s="323"/>
      <c r="Q3606" s="266"/>
      <c r="R3606" s="331"/>
      <c r="S3606" s="347"/>
      <c r="T3606" s="323"/>
      <c r="U3606" s="325"/>
      <c r="V3606" s="327"/>
      <c r="W3606" s="329"/>
      <c r="X3606" s="325"/>
      <c r="Y3606" s="331"/>
      <c r="Z3606" s="331"/>
      <c r="AA3606" s="331"/>
      <c r="AB3606" s="267"/>
      <c r="AC3606" s="267"/>
      <c r="AD3606" s="238">
        <f>AD3605</f>
        <v>0</v>
      </c>
      <c r="AE3606" s="279" t="e">
        <f>VLOOKUP(AD3606,分类参数表!$I$2:$J$10,2,FALSE)</f>
        <v>#N/A</v>
      </c>
      <c r="AF3606" s="280"/>
      <c r="AG3606" s="266"/>
      <c r="AH3606" s="266"/>
      <c r="AI3606" s="266"/>
      <c r="AJ3606" s="266"/>
      <c r="AK3606" s="266"/>
      <c r="AL3606" s="266"/>
      <c r="AM3606" s="290"/>
      <c r="AN3606" s="291" t="e">
        <f t="shared" si="973"/>
        <v>#DIV/0!</v>
      </c>
      <c r="AO3606" s="297"/>
    </row>
    <row r="3607" spans="1:41" x14ac:dyDescent="0.15">
      <c r="A3607" s="253"/>
      <c r="B3607" s="38"/>
      <c r="C3607" s="37"/>
      <c r="D3607" s="38"/>
      <c r="E3607" s="38"/>
      <c r="F3607" s="38"/>
      <c r="G3607" s="38"/>
      <c r="H3607" s="38"/>
      <c r="I3607" s="38"/>
      <c r="J3607" s="38"/>
      <c r="K3607" s="38"/>
      <c r="L3607" s="38"/>
      <c r="M3607" s="38"/>
      <c r="N3607" s="38"/>
      <c r="O3607" s="38"/>
      <c r="P3607" s="38"/>
      <c r="Q3607" s="67"/>
      <c r="R3607" s="38"/>
      <c r="S3607" s="38"/>
      <c r="T3607" s="38"/>
      <c r="U3607" s="38"/>
      <c r="V3607" s="68"/>
      <c r="W3607" s="67"/>
      <c r="X3607" s="38"/>
      <c r="Y3607" s="68"/>
      <c r="Z3607" s="68"/>
      <c r="AA3607" s="68"/>
      <c r="AB3607" s="68"/>
      <c r="AC3607" s="68"/>
      <c r="AD3607" s="38"/>
      <c r="AE3607" s="286"/>
      <c r="AF3607" s="38"/>
      <c r="AG3607" s="38"/>
      <c r="AH3607" s="38"/>
      <c r="AI3607" s="38"/>
      <c r="AJ3607" s="38"/>
      <c r="AK3607" s="38"/>
      <c r="AL3607" s="38"/>
      <c r="AM3607" s="68"/>
      <c r="AN3607" s="90"/>
      <c r="AO3607" s="98"/>
    </row>
    <row r="3608" spans="1:41" s="218" customFormat="1" ht="15" customHeight="1" x14ac:dyDescent="0.15">
      <c r="A3608" s="229"/>
      <c r="B3608" s="230"/>
      <c r="C3608" s="231"/>
      <c r="D3608" s="232">
        <v>1</v>
      </c>
      <c r="E3608" s="233"/>
      <c r="F3608" s="233"/>
      <c r="G3608" s="232"/>
      <c r="H3608" s="234"/>
      <c r="I3608" s="234"/>
      <c r="J3608" s="232"/>
      <c r="K3608" s="233"/>
      <c r="L3608" s="232"/>
      <c r="M3608" s="232"/>
      <c r="N3608" s="232"/>
      <c r="O3608" s="255">
        <f t="shared" ref="O3608:O3632" si="979">N3608*M3608</f>
        <v>0</v>
      </c>
      <c r="P3608" s="322">
        <f>SUM(O3608:O3612)</f>
        <v>0</v>
      </c>
      <c r="Q3608" s="264"/>
      <c r="R3608" s="330">
        <f>SUMPRODUCT(Q3608:Q3612+0)</f>
        <v>0</v>
      </c>
      <c r="S3608" s="346" t="e">
        <f>R3608/P3608</f>
        <v>#DIV/0!</v>
      </c>
      <c r="T3608" s="322" t="e">
        <f>LOOKUP(S3608,{0.4,0.45,0.5,0.55,0.6,0.65,0.7,0.75,0.8,0.85,0.9,0.95,1},{0.1,0.175,0.25,0.325,0.4,0.475,0.55,0.625,0.7,0.775,0.85,0.925,1})</f>
        <v>#DIV/0!</v>
      </c>
      <c r="U3608" s="324"/>
      <c r="V3608" s="326"/>
      <c r="W3608" s="328"/>
      <c r="X3608" s="324"/>
      <c r="Y3608" s="330">
        <f>R3608-(V3608/10)-X3608</f>
        <v>0</v>
      </c>
      <c r="Z3608" s="330" t="e">
        <f>Y3608*T3608*AE3608</f>
        <v>#DIV/0!</v>
      </c>
      <c r="AA3608" s="330" t="e">
        <f>U3608-V3608+Z3608</f>
        <v>#DIV/0!</v>
      </c>
      <c r="AB3608" s="265"/>
      <c r="AC3608" s="265"/>
      <c r="AD3608" s="276"/>
      <c r="AE3608" s="277" t="e">
        <f>VLOOKUP(AD3608,分类参数表!$I$2:$J$10,2,FALSE)</f>
        <v>#N/A</v>
      </c>
      <c r="AF3608" s="278"/>
      <c r="AG3608" s="264"/>
      <c r="AH3608" s="264"/>
      <c r="AI3608" s="264"/>
      <c r="AJ3608" s="264"/>
      <c r="AK3608" s="264"/>
      <c r="AL3608" s="264"/>
      <c r="AM3608" s="288"/>
      <c r="AN3608" s="289" t="e">
        <f t="shared" ref="AN3608:AN3632" si="980">(Q3608-AM3608)/M3608/N3608</f>
        <v>#DIV/0!</v>
      </c>
      <c r="AO3608" s="296"/>
    </row>
    <row r="3609" spans="1:41" s="219" customFormat="1" ht="15" customHeight="1" x14ac:dyDescent="0.15">
      <c r="A3609" s="235"/>
      <c r="B3609" s="236">
        <f t="shared" ref="B3609:C3612" si="981">B3608</f>
        <v>0</v>
      </c>
      <c r="C3609" s="237">
        <f t="shared" si="981"/>
        <v>0</v>
      </c>
      <c r="D3609" s="238">
        <f>D3608+1</f>
        <v>2</v>
      </c>
      <c r="E3609" s="238"/>
      <c r="F3609" s="239"/>
      <c r="G3609" s="238"/>
      <c r="H3609" s="240"/>
      <c r="I3609" s="240"/>
      <c r="J3609" s="238"/>
      <c r="K3609" s="238"/>
      <c r="L3609" s="238"/>
      <c r="M3609" s="238"/>
      <c r="N3609" s="238"/>
      <c r="O3609" s="256">
        <f t="shared" si="979"/>
        <v>0</v>
      </c>
      <c r="P3609" s="323"/>
      <c r="Q3609" s="266"/>
      <c r="R3609" s="331"/>
      <c r="S3609" s="347"/>
      <c r="T3609" s="323"/>
      <c r="U3609" s="325"/>
      <c r="V3609" s="327"/>
      <c r="W3609" s="329"/>
      <c r="X3609" s="325"/>
      <c r="Y3609" s="331"/>
      <c r="Z3609" s="331"/>
      <c r="AA3609" s="331"/>
      <c r="AB3609" s="267"/>
      <c r="AC3609" s="267"/>
      <c r="AD3609" s="238">
        <f>AD3608</f>
        <v>0</v>
      </c>
      <c r="AE3609" s="279" t="e">
        <f>VLOOKUP(AD3609,分类参数表!$I$2:$J$10,2,FALSE)</f>
        <v>#N/A</v>
      </c>
      <c r="AF3609" s="280"/>
      <c r="AG3609" s="266"/>
      <c r="AH3609" s="266"/>
      <c r="AI3609" s="266"/>
      <c r="AJ3609" s="266"/>
      <c r="AK3609" s="266"/>
      <c r="AL3609" s="266"/>
      <c r="AM3609" s="290"/>
      <c r="AN3609" s="291" t="e">
        <f t="shared" si="980"/>
        <v>#DIV/0!</v>
      </c>
      <c r="AO3609" s="297"/>
    </row>
    <row r="3610" spans="1:41" s="219" customFormat="1" ht="15" customHeight="1" x14ac:dyDescent="0.15">
      <c r="A3610" s="235"/>
      <c r="B3610" s="236">
        <f t="shared" si="981"/>
        <v>0</v>
      </c>
      <c r="C3610" s="237">
        <f t="shared" si="981"/>
        <v>0</v>
      </c>
      <c r="D3610" s="238">
        <f>D3609+1</f>
        <v>3</v>
      </c>
      <c r="E3610" s="238"/>
      <c r="F3610" s="239"/>
      <c r="G3610" s="238"/>
      <c r="H3610" s="240"/>
      <c r="I3610" s="240"/>
      <c r="J3610" s="238"/>
      <c r="K3610" s="238"/>
      <c r="L3610" s="238"/>
      <c r="M3610" s="238"/>
      <c r="N3610" s="238"/>
      <c r="O3610" s="256">
        <f t="shared" si="979"/>
        <v>0</v>
      </c>
      <c r="P3610" s="323"/>
      <c r="Q3610" s="266"/>
      <c r="R3610" s="331"/>
      <c r="S3610" s="347"/>
      <c r="T3610" s="323"/>
      <c r="U3610" s="325"/>
      <c r="V3610" s="327"/>
      <c r="W3610" s="329"/>
      <c r="X3610" s="325"/>
      <c r="Y3610" s="331"/>
      <c r="Z3610" s="331"/>
      <c r="AA3610" s="331"/>
      <c r="AB3610" s="268"/>
      <c r="AC3610" s="268"/>
      <c r="AD3610" s="238">
        <f>AD3609</f>
        <v>0</v>
      </c>
      <c r="AE3610" s="279" t="e">
        <f>VLOOKUP(AD3610,分类参数表!$I$2:$J$10,2,FALSE)</f>
        <v>#N/A</v>
      </c>
      <c r="AF3610" s="280"/>
      <c r="AG3610" s="266"/>
      <c r="AH3610" s="266"/>
      <c r="AI3610" s="266"/>
      <c r="AJ3610" s="266"/>
      <c r="AK3610" s="266"/>
      <c r="AL3610" s="266"/>
      <c r="AM3610" s="290"/>
      <c r="AN3610" s="291" t="e">
        <f t="shared" si="980"/>
        <v>#DIV/0!</v>
      </c>
      <c r="AO3610" s="297"/>
    </row>
    <row r="3611" spans="1:41" s="219" customFormat="1" ht="15" customHeight="1" x14ac:dyDescent="0.15">
      <c r="A3611" s="235"/>
      <c r="B3611" s="236">
        <f t="shared" si="981"/>
        <v>0</v>
      </c>
      <c r="C3611" s="237">
        <f t="shared" si="981"/>
        <v>0</v>
      </c>
      <c r="D3611" s="238">
        <f>D3610+1</f>
        <v>4</v>
      </c>
      <c r="E3611" s="238"/>
      <c r="F3611" s="239"/>
      <c r="G3611" s="238"/>
      <c r="H3611" s="238"/>
      <c r="I3611" s="238"/>
      <c r="J3611" s="238"/>
      <c r="K3611" s="238"/>
      <c r="L3611" s="238"/>
      <c r="M3611" s="238"/>
      <c r="N3611" s="238"/>
      <c r="O3611" s="256">
        <f t="shared" si="979"/>
        <v>0</v>
      </c>
      <c r="P3611" s="323"/>
      <c r="Q3611" s="266"/>
      <c r="R3611" s="331"/>
      <c r="S3611" s="347"/>
      <c r="T3611" s="323"/>
      <c r="U3611" s="325"/>
      <c r="V3611" s="327"/>
      <c r="W3611" s="329"/>
      <c r="X3611" s="325"/>
      <c r="Y3611" s="331"/>
      <c r="Z3611" s="331"/>
      <c r="AA3611" s="331"/>
      <c r="AB3611" s="267"/>
      <c r="AC3611" s="267"/>
      <c r="AD3611" s="238">
        <f>AD3610</f>
        <v>0</v>
      </c>
      <c r="AE3611" s="279" t="e">
        <f>VLOOKUP(AD3611,分类参数表!$I$2:$J$10,2,FALSE)</f>
        <v>#N/A</v>
      </c>
      <c r="AF3611" s="280"/>
      <c r="AG3611" s="266"/>
      <c r="AH3611" s="266"/>
      <c r="AI3611" s="266"/>
      <c r="AJ3611" s="266"/>
      <c r="AK3611" s="266"/>
      <c r="AL3611" s="266"/>
      <c r="AM3611" s="290"/>
      <c r="AN3611" s="291" t="e">
        <f t="shared" si="980"/>
        <v>#DIV/0!</v>
      </c>
      <c r="AO3611" s="297"/>
    </row>
    <row r="3612" spans="1:41" s="219" customFormat="1" ht="15" customHeight="1" x14ac:dyDescent="0.15">
      <c r="A3612" s="235"/>
      <c r="B3612" s="236">
        <f t="shared" si="981"/>
        <v>0</v>
      </c>
      <c r="C3612" s="237">
        <f t="shared" si="981"/>
        <v>0</v>
      </c>
      <c r="D3612" s="238">
        <f>D3611+1</f>
        <v>5</v>
      </c>
      <c r="E3612" s="238"/>
      <c r="F3612" s="239"/>
      <c r="G3612" s="238"/>
      <c r="H3612" s="238"/>
      <c r="I3612" s="238"/>
      <c r="J3612" s="238"/>
      <c r="K3612" s="238"/>
      <c r="L3612" s="238"/>
      <c r="M3612" s="238"/>
      <c r="N3612" s="238"/>
      <c r="O3612" s="256">
        <f t="shared" si="979"/>
        <v>0</v>
      </c>
      <c r="P3612" s="323"/>
      <c r="Q3612" s="266"/>
      <c r="R3612" s="331"/>
      <c r="S3612" s="347"/>
      <c r="T3612" s="323"/>
      <c r="U3612" s="325"/>
      <c r="V3612" s="327"/>
      <c r="W3612" s="329"/>
      <c r="X3612" s="325"/>
      <c r="Y3612" s="331"/>
      <c r="Z3612" s="331"/>
      <c r="AA3612" s="331"/>
      <c r="AB3612" s="267"/>
      <c r="AC3612" s="267"/>
      <c r="AD3612" s="238">
        <f>AD3611</f>
        <v>0</v>
      </c>
      <c r="AE3612" s="279" t="e">
        <f>VLOOKUP(AD3612,分类参数表!$I$2:$J$10,2,FALSE)</f>
        <v>#N/A</v>
      </c>
      <c r="AF3612" s="280"/>
      <c r="AG3612" s="266"/>
      <c r="AH3612" s="266"/>
      <c r="AI3612" s="266"/>
      <c r="AJ3612" s="266"/>
      <c r="AK3612" s="266"/>
      <c r="AL3612" s="266"/>
      <c r="AM3612" s="290"/>
      <c r="AN3612" s="291" t="e">
        <f t="shared" si="980"/>
        <v>#DIV/0!</v>
      </c>
      <c r="AO3612" s="297"/>
    </row>
    <row r="3613" spans="1:41" s="220" customFormat="1" ht="15" customHeight="1" x14ac:dyDescent="0.15">
      <c r="A3613" s="241"/>
      <c r="B3613" s="242"/>
      <c r="C3613" s="243"/>
      <c r="D3613" s="244">
        <v>1</v>
      </c>
      <c r="E3613" s="245"/>
      <c r="F3613" s="245"/>
      <c r="G3613" s="244"/>
      <c r="H3613" s="246"/>
      <c r="I3613" s="246"/>
      <c r="J3613" s="244"/>
      <c r="K3613" s="245"/>
      <c r="L3613" s="244"/>
      <c r="M3613" s="244"/>
      <c r="N3613" s="244"/>
      <c r="O3613" s="257">
        <f t="shared" si="979"/>
        <v>0</v>
      </c>
      <c r="P3613" s="332">
        <f>SUM(O3613:O3617)</f>
        <v>0</v>
      </c>
      <c r="Q3613" s="269"/>
      <c r="R3613" s="318">
        <f>SUMPRODUCT(Q3613:Q3617+0)</f>
        <v>0</v>
      </c>
      <c r="S3613" s="334" t="e">
        <f>R3613/P3613</f>
        <v>#DIV/0!</v>
      </c>
      <c r="T3613" s="332" t="e">
        <f>LOOKUP(S3613,{0.4,0.45,0.5,0.55,0.6,0.65,0.7,0.75,0.8,0.85,0.9,0.95,1},{0.1,0.175,0.25,0.325,0.4,0.475,0.55,0.625,0.7,0.775,0.85,0.925,1})</f>
        <v>#DIV/0!</v>
      </c>
      <c r="U3613" s="320"/>
      <c r="V3613" s="344"/>
      <c r="W3613" s="342"/>
      <c r="X3613" s="320"/>
      <c r="Y3613" s="318">
        <f>R3613-(V3613/10)-X3613</f>
        <v>0</v>
      </c>
      <c r="Z3613" s="318" t="e">
        <f>Y3613*T3613*AE3613</f>
        <v>#DIV/0!</v>
      </c>
      <c r="AA3613" s="318" t="e">
        <f>U3613-V3613+Z3613</f>
        <v>#DIV/0!</v>
      </c>
      <c r="AB3613" s="270"/>
      <c r="AC3613" s="270"/>
      <c r="AD3613" s="281"/>
      <c r="AE3613" s="282" t="e">
        <f>VLOOKUP(AD3613,分类参数表!$I$2:$J$10,2,FALSE)</f>
        <v>#N/A</v>
      </c>
      <c r="AF3613" s="283"/>
      <c r="AG3613" s="269"/>
      <c r="AH3613" s="269"/>
      <c r="AI3613" s="269"/>
      <c r="AJ3613" s="269"/>
      <c r="AK3613" s="269"/>
      <c r="AL3613" s="269"/>
      <c r="AM3613" s="292"/>
      <c r="AN3613" s="293" t="e">
        <f t="shared" si="980"/>
        <v>#DIV/0!</v>
      </c>
      <c r="AO3613" s="298"/>
    </row>
    <row r="3614" spans="1:41" s="221" customFormat="1" ht="15" customHeight="1" x14ac:dyDescent="0.15">
      <c r="A3614" s="247"/>
      <c r="B3614" s="248">
        <f t="shared" ref="B3614:C3617" si="982">B3613</f>
        <v>0</v>
      </c>
      <c r="C3614" s="249">
        <f t="shared" si="982"/>
        <v>0</v>
      </c>
      <c r="D3614" s="250">
        <f>D3613+1</f>
        <v>2</v>
      </c>
      <c r="E3614" s="250"/>
      <c r="F3614" s="251"/>
      <c r="G3614" s="250"/>
      <c r="H3614" s="252"/>
      <c r="I3614" s="252"/>
      <c r="J3614" s="250"/>
      <c r="K3614" s="250"/>
      <c r="L3614" s="250"/>
      <c r="M3614" s="250"/>
      <c r="N3614" s="250"/>
      <c r="O3614" s="258">
        <f t="shared" si="979"/>
        <v>0</v>
      </c>
      <c r="P3614" s="333"/>
      <c r="Q3614" s="271"/>
      <c r="R3614" s="319"/>
      <c r="S3614" s="335"/>
      <c r="T3614" s="333"/>
      <c r="U3614" s="321"/>
      <c r="V3614" s="345"/>
      <c r="W3614" s="343"/>
      <c r="X3614" s="321"/>
      <c r="Y3614" s="319"/>
      <c r="Z3614" s="319"/>
      <c r="AA3614" s="319"/>
      <c r="AB3614" s="272"/>
      <c r="AC3614" s="272"/>
      <c r="AD3614" s="250">
        <f>AD3613</f>
        <v>0</v>
      </c>
      <c r="AE3614" s="284" t="e">
        <f>VLOOKUP(AD3614,分类参数表!$I$2:$J$10,2,FALSE)</f>
        <v>#N/A</v>
      </c>
      <c r="AF3614" s="285"/>
      <c r="AG3614" s="271"/>
      <c r="AH3614" s="271"/>
      <c r="AI3614" s="271"/>
      <c r="AJ3614" s="271"/>
      <c r="AK3614" s="271"/>
      <c r="AL3614" s="271"/>
      <c r="AM3614" s="294"/>
      <c r="AN3614" s="295" t="e">
        <f t="shared" si="980"/>
        <v>#DIV/0!</v>
      </c>
      <c r="AO3614" s="299"/>
    </row>
    <row r="3615" spans="1:41" s="221" customFormat="1" ht="15" customHeight="1" x14ac:dyDescent="0.15">
      <c r="A3615" s="247"/>
      <c r="B3615" s="248">
        <f t="shared" si="982"/>
        <v>0</v>
      </c>
      <c r="C3615" s="249">
        <f t="shared" si="982"/>
        <v>0</v>
      </c>
      <c r="D3615" s="250">
        <f>D3614+1</f>
        <v>3</v>
      </c>
      <c r="E3615" s="250"/>
      <c r="F3615" s="251"/>
      <c r="G3615" s="250"/>
      <c r="H3615" s="252"/>
      <c r="I3615" s="252"/>
      <c r="J3615" s="250"/>
      <c r="K3615" s="250"/>
      <c r="L3615" s="250"/>
      <c r="M3615" s="250"/>
      <c r="N3615" s="250"/>
      <c r="O3615" s="258">
        <f t="shared" si="979"/>
        <v>0</v>
      </c>
      <c r="P3615" s="333"/>
      <c r="Q3615" s="271"/>
      <c r="R3615" s="319"/>
      <c r="S3615" s="335"/>
      <c r="T3615" s="333"/>
      <c r="U3615" s="321"/>
      <c r="V3615" s="345"/>
      <c r="W3615" s="343"/>
      <c r="X3615" s="321"/>
      <c r="Y3615" s="319"/>
      <c r="Z3615" s="319"/>
      <c r="AA3615" s="319"/>
      <c r="AB3615" s="273"/>
      <c r="AC3615" s="273"/>
      <c r="AD3615" s="250">
        <f>AD3614</f>
        <v>0</v>
      </c>
      <c r="AE3615" s="284" t="e">
        <f>VLOOKUP(AD3615,分类参数表!$I$2:$J$10,2,FALSE)</f>
        <v>#N/A</v>
      </c>
      <c r="AF3615" s="285"/>
      <c r="AG3615" s="271"/>
      <c r="AH3615" s="271"/>
      <c r="AI3615" s="271"/>
      <c r="AJ3615" s="271"/>
      <c r="AK3615" s="271"/>
      <c r="AL3615" s="271"/>
      <c r="AM3615" s="294"/>
      <c r="AN3615" s="295" t="e">
        <f t="shared" si="980"/>
        <v>#DIV/0!</v>
      </c>
      <c r="AO3615" s="299"/>
    </row>
    <row r="3616" spans="1:41" s="221" customFormat="1" ht="15" customHeight="1" x14ac:dyDescent="0.15">
      <c r="A3616" s="247"/>
      <c r="B3616" s="248">
        <f t="shared" si="982"/>
        <v>0</v>
      </c>
      <c r="C3616" s="249">
        <f t="shared" si="982"/>
        <v>0</v>
      </c>
      <c r="D3616" s="250">
        <f>D3615+1</f>
        <v>4</v>
      </c>
      <c r="E3616" s="250"/>
      <c r="F3616" s="251"/>
      <c r="G3616" s="250"/>
      <c r="H3616" s="250"/>
      <c r="I3616" s="250"/>
      <c r="J3616" s="250"/>
      <c r="K3616" s="250"/>
      <c r="L3616" s="250"/>
      <c r="M3616" s="250"/>
      <c r="N3616" s="250"/>
      <c r="O3616" s="258">
        <f t="shared" si="979"/>
        <v>0</v>
      </c>
      <c r="P3616" s="333"/>
      <c r="Q3616" s="271"/>
      <c r="R3616" s="319"/>
      <c r="S3616" s="335"/>
      <c r="T3616" s="333"/>
      <c r="U3616" s="321"/>
      <c r="V3616" s="345"/>
      <c r="W3616" s="343"/>
      <c r="X3616" s="321"/>
      <c r="Y3616" s="319"/>
      <c r="Z3616" s="319"/>
      <c r="AA3616" s="319"/>
      <c r="AB3616" s="272"/>
      <c r="AC3616" s="272"/>
      <c r="AD3616" s="250">
        <f>AD3615</f>
        <v>0</v>
      </c>
      <c r="AE3616" s="284" t="e">
        <f>VLOOKUP(AD3616,分类参数表!$I$2:$J$10,2,FALSE)</f>
        <v>#N/A</v>
      </c>
      <c r="AF3616" s="285"/>
      <c r="AG3616" s="271"/>
      <c r="AH3616" s="271"/>
      <c r="AI3616" s="271"/>
      <c r="AJ3616" s="271"/>
      <c r="AK3616" s="271"/>
      <c r="AL3616" s="271"/>
      <c r="AM3616" s="294"/>
      <c r="AN3616" s="295" t="e">
        <f t="shared" si="980"/>
        <v>#DIV/0!</v>
      </c>
      <c r="AO3616" s="299"/>
    </row>
    <row r="3617" spans="1:41" s="221" customFormat="1" ht="15" customHeight="1" x14ac:dyDescent="0.15">
      <c r="A3617" s="247"/>
      <c r="B3617" s="248">
        <f t="shared" si="982"/>
        <v>0</v>
      </c>
      <c r="C3617" s="249">
        <f t="shared" si="982"/>
        <v>0</v>
      </c>
      <c r="D3617" s="250">
        <f>D3616+1</f>
        <v>5</v>
      </c>
      <c r="E3617" s="250"/>
      <c r="F3617" s="251"/>
      <c r="G3617" s="250"/>
      <c r="H3617" s="250"/>
      <c r="I3617" s="250"/>
      <c r="J3617" s="250"/>
      <c r="K3617" s="250"/>
      <c r="L3617" s="250"/>
      <c r="M3617" s="250"/>
      <c r="N3617" s="250"/>
      <c r="O3617" s="258">
        <f t="shared" si="979"/>
        <v>0</v>
      </c>
      <c r="P3617" s="333"/>
      <c r="Q3617" s="271"/>
      <c r="R3617" s="319"/>
      <c r="S3617" s="335"/>
      <c r="T3617" s="333"/>
      <c r="U3617" s="321"/>
      <c r="V3617" s="345"/>
      <c r="W3617" s="343"/>
      <c r="X3617" s="321"/>
      <c r="Y3617" s="319"/>
      <c r="Z3617" s="319"/>
      <c r="AA3617" s="319"/>
      <c r="AB3617" s="272"/>
      <c r="AC3617" s="272"/>
      <c r="AD3617" s="250">
        <f>AD3616</f>
        <v>0</v>
      </c>
      <c r="AE3617" s="284" t="e">
        <f>VLOOKUP(AD3617,分类参数表!$I$2:$J$10,2,FALSE)</f>
        <v>#N/A</v>
      </c>
      <c r="AF3617" s="285"/>
      <c r="AG3617" s="271"/>
      <c r="AH3617" s="271"/>
      <c r="AI3617" s="271"/>
      <c r="AJ3617" s="271"/>
      <c r="AK3617" s="271"/>
      <c r="AL3617" s="271"/>
      <c r="AM3617" s="294"/>
      <c r="AN3617" s="295" t="e">
        <f t="shared" si="980"/>
        <v>#DIV/0!</v>
      </c>
      <c r="AO3617" s="299"/>
    </row>
    <row r="3618" spans="1:41" s="218" customFormat="1" ht="15" customHeight="1" x14ac:dyDescent="0.15">
      <c r="A3618" s="229"/>
      <c r="B3618" s="230"/>
      <c r="C3618" s="231"/>
      <c r="D3618" s="232">
        <v>1</v>
      </c>
      <c r="E3618" s="233"/>
      <c r="F3618" s="233"/>
      <c r="G3618" s="232"/>
      <c r="H3618" s="234"/>
      <c r="I3618" s="234"/>
      <c r="J3618" s="232"/>
      <c r="K3618" s="233"/>
      <c r="L3618" s="232"/>
      <c r="M3618" s="232"/>
      <c r="N3618" s="232"/>
      <c r="O3618" s="255">
        <f t="shared" si="979"/>
        <v>0</v>
      </c>
      <c r="P3618" s="322">
        <f>SUM(O3618:O3622)</f>
        <v>0</v>
      </c>
      <c r="Q3618" s="264"/>
      <c r="R3618" s="330">
        <f>SUMPRODUCT(Q3618:Q3622+0)</f>
        <v>0</v>
      </c>
      <c r="S3618" s="346" t="e">
        <f>R3618/P3618</f>
        <v>#DIV/0!</v>
      </c>
      <c r="T3618" s="322" t="e">
        <f>LOOKUP(S3618,{0.4,0.45,0.5,0.55,0.6,0.65,0.7,0.75,0.8,0.85,0.9,0.95,1},{0.1,0.175,0.25,0.325,0.4,0.475,0.55,0.625,0.7,0.775,0.85,0.925,1})</f>
        <v>#DIV/0!</v>
      </c>
      <c r="U3618" s="324"/>
      <c r="V3618" s="326"/>
      <c r="W3618" s="328"/>
      <c r="X3618" s="324"/>
      <c r="Y3618" s="330">
        <f>R3618-(V3618/10)-X3618</f>
        <v>0</v>
      </c>
      <c r="Z3618" s="330" t="e">
        <f>Y3618*T3618*AE3618</f>
        <v>#DIV/0!</v>
      </c>
      <c r="AA3618" s="330" t="e">
        <f>U3618-V3618+Z3618</f>
        <v>#DIV/0!</v>
      </c>
      <c r="AB3618" s="265"/>
      <c r="AC3618" s="265"/>
      <c r="AD3618" s="276"/>
      <c r="AE3618" s="277" t="e">
        <f>VLOOKUP(AD3618,分类参数表!$I$2:$J$10,2,FALSE)</f>
        <v>#N/A</v>
      </c>
      <c r="AF3618" s="278"/>
      <c r="AG3618" s="264"/>
      <c r="AH3618" s="264"/>
      <c r="AI3618" s="264"/>
      <c r="AJ3618" s="264"/>
      <c r="AK3618" s="264"/>
      <c r="AL3618" s="264"/>
      <c r="AM3618" s="288"/>
      <c r="AN3618" s="289" t="e">
        <f t="shared" si="980"/>
        <v>#DIV/0!</v>
      </c>
      <c r="AO3618" s="296"/>
    </row>
    <row r="3619" spans="1:41" s="219" customFormat="1" ht="15" customHeight="1" x14ac:dyDescent="0.15">
      <c r="A3619" s="235"/>
      <c r="B3619" s="236">
        <f t="shared" ref="B3619:C3622" si="983">B3618</f>
        <v>0</v>
      </c>
      <c r="C3619" s="237">
        <f t="shared" si="983"/>
        <v>0</v>
      </c>
      <c r="D3619" s="238">
        <f>D3618+1</f>
        <v>2</v>
      </c>
      <c r="E3619" s="238"/>
      <c r="F3619" s="239"/>
      <c r="G3619" s="238"/>
      <c r="H3619" s="240"/>
      <c r="I3619" s="240"/>
      <c r="J3619" s="238"/>
      <c r="K3619" s="238"/>
      <c r="L3619" s="238"/>
      <c r="M3619" s="238"/>
      <c r="N3619" s="238"/>
      <c r="O3619" s="256">
        <f t="shared" si="979"/>
        <v>0</v>
      </c>
      <c r="P3619" s="323"/>
      <c r="Q3619" s="266"/>
      <c r="R3619" s="331"/>
      <c r="S3619" s="347"/>
      <c r="T3619" s="323"/>
      <c r="U3619" s="325"/>
      <c r="V3619" s="327"/>
      <c r="W3619" s="329"/>
      <c r="X3619" s="325"/>
      <c r="Y3619" s="331"/>
      <c r="Z3619" s="331"/>
      <c r="AA3619" s="331"/>
      <c r="AB3619" s="267"/>
      <c r="AC3619" s="267"/>
      <c r="AD3619" s="238">
        <f>AD3618</f>
        <v>0</v>
      </c>
      <c r="AE3619" s="279" t="e">
        <f>VLOOKUP(AD3619,分类参数表!$I$2:$J$10,2,FALSE)</f>
        <v>#N/A</v>
      </c>
      <c r="AF3619" s="280"/>
      <c r="AG3619" s="266"/>
      <c r="AH3619" s="266"/>
      <c r="AI3619" s="266"/>
      <c r="AJ3619" s="266"/>
      <c r="AK3619" s="266"/>
      <c r="AL3619" s="266"/>
      <c r="AM3619" s="290"/>
      <c r="AN3619" s="291" t="e">
        <f t="shared" si="980"/>
        <v>#DIV/0!</v>
      </c>
      <c r="AO3619" s="297"/>
    </row>
    <row r="3620" spans="1:41" s="219" customFormat="1" ht="15" customHeight="1" x14ac:dyDescent="0.15">
      <c r="A3620" s="235"/>
      <c r="B3620" s="236">
        <f t="shared" si="983"/>
        <v>0</v>
      </c>
      <c r="C3620" s="237">
        <f t="shared" si="983"/>
        <v>0</v>
      </c>
      <c r="D3620" s="238">
        <f>D3619+1</f>
        <v>3</v>
      </c>
      <c r="E3620" s="238"/>
      <c r="F3620" s="239"/>
      <c r="G3620" s="238"/>
      <c r="H3620" s="240"/>
      <c r="I3620" s="240"/>
      <c r="J3620" s="238"/>
      <c r="K3620" s="238"/>
      <c r="L3620" s="238"/>
      <c r="M3620" s="238"/>
      <c r="N3620" s="238"/>
      <c r="O3620" s="256">
        <f t="shared" si="979"/>
        <v>0</v>
      </c>
      <c r="P3620" s="323"/>
      <c r="Q3620" s="266"/>
      <c r="R3620" s="331"/>
      <c r="S3620" s="347"/>
      <c r="T3620" s="323"/>
      <c r="U3620" s="325"/>
      <c r="V3620" s="327"/>
      <c r="W3620" s="329"/>
      <c r="X3620" s="325"/>
      <c r="Y3620" s="331"/>
      <c r="Z3620" s="331"/>
      <c r="AA3620" s="331"/>
      <c r="AB3620" s="268"/>
      <c r="AC3620" s="268"/>
      <c r="AD3620" s="238">
        <f>AD3619</f>
        <v>0</v>
      </c>
      <c r="AE3620" s="279" t="e">
        <f>VLOOKUP(AD3620,分类参数表!$I$2:$J$10,2,FALSE)</f>
        <v>#N/A</v>
      </c>
      <c r="AF3620" s="280"/>
      <c r="AG3620" s="266"/>
      <c r="AH3620" s="266"/>
      <c r="AI3620" s="266"/>
      <c r="AJ3620" s="266"/>
      <c r="AK3620" s="266"/>
      <c r="AL3620" s="266"/>
      <c r="AM3620" s="290"/>
      <c r="AN3620" s="291" t="e">
        <f t="shared" si="980"/>
        <v>#DIV/0!</v>
      </c>
      <c r="AO3620" s="297"/>
    </row>
    <row r="3621" spans="1:41" s="219" customFormat="1" ht="15" customHeight="1" x14ac:dyDescent="0.15">
      <c r="A3621" s="235"/>
      <c r="B3621" s="236">
        <f t="shared" si="983"/>
        <v>0</v>
      </c>
      <c r="C3621" s="237">
        <f t="shared" si="983"/>
        <v>0</v>
      </c>
      <c r="D3621" s="238">
        <f>D3620+1</f>
        <v>4</v>
      </c>
      <c r="E3621" s="238"/>
      <c r="F3621" s="239"/>
      <c r="G3621" s="238"/>
      <c r="H3621" s="238"/>
      <c r="I3621" s="238"/>
      <c r="J3621" s="238"/>
      <c r="K3621" s="238"/>
      <c r="L3621" s="238"/>
      <c r="M3621" s="238"/>
      <c r="N3621" s="238"/>
      <c r="O3621" s="256">
        <f t="shared" si="979"/>
        <v>0</v>
      </c>
      <c r="P3621" s="323"/>
      <c r="Q3621" s="266"/>
      <c r="R3621" s="331"/>
      <c r="S3621" s="347"/>
      <c r="T3621" s="323"/>
      <c r="U3621" s="325"/>
      <c r="V3621" s="327"/>
      <c r="W3621" s="329"/>
      <c r="X3621" s="325"/>
      <c r="Y3621" s="331"/>
      <c r="Z3621" s="331"/>
      <c r="AA3621" s="331"/>
      <c r="AB3621" s="267"/>
      <c r="AC3621" s="267"/>
      <c r="AD3621" s="238">
        <f>AD3620</f>
        <v>0</v>
      </c>
      <c r="AE3621" s="279" t="e">
        <f>VLOOKUP(AD3621,分类参数表!$I$2:$J$10,2,FALSE)</f>
        <v>#N/A</v>
      </c>
      <c r="AF3621" s="280"/>
      <c r="AG3621" s="266"/>
      <c r="AH3621" s="266"/>
      <c r="AI3621" s="266"/>
      <c r="AJ3621" s="266"/>
      <c r="AK3621" s="266"/>
      <c r="AL3621" s="266"/>
      <c r="AM3621" s="290"/>
      <c r="AN3621" s="291" t="e">
        <f t="shared" si="980"/>
        <v>#DIV/0!</v>
      </c>
      <c r="AO3621" s="297"/>
    </row>
    <row r="3622" spans="1:41" s="219" customFormat="1" ht="15" customHeight="1" x14ac:dyDescent="0.15">
      <c r="A3622" s="235"/>
      <c r="B3622" s="236">
        <f t="shared" si="983"/>
        <v>0</v>
      </c>
      <c r="C3622" s="237">
        <f t="shared" si="983"/>
        <v>0</v>
      </c>
      <c r="D3622" s="238">
        <f>D3621+1</f>
        <v>5</v>
      </c>
      <c r="E3622" s="238"/>
      <c r="F3622" s="239"/>
      <c r="G3622" s="238"/>
      <c r="H3622" s="238"/>
      <c r="I3622" s="238"/>
      <c r="J3622" s="238"/>
      <c r="K3622" s="238"/>
      <c r="L3622" s="238"/>
      <c r="M3622" s="238"/>
      <c r="N3622" s="238"/>
      <c r="O3622" s="256">
        <f t="shared" si="979"/>
        <v>0</v>
      </c>
      <c r="P3622" s="323"/>
      <c r="Q3622" s="266"/>
      <c r="R3622" s="331"/>
      <c r="S3622" s="347"/>
      <c r="T3622" s="323"/>
      <c r="U3622" s="325"/>
      <c r="V3622" s="327"/>
      <c r="W3622" s="329"/>
      <c r="X3622" s="325"/>
      <c r="Y3622" s="331"/>
      <c r="Z3622" s="331"/>
      <c r="AA3622" s="331"/>
      <c r="AB3622" s="267"/>
      <c r="AC3622" s="267"/>
      <c r="AD3622" s="238">
        <f>AD3621</f>
        <v>0</v>
      </c>
      <c r="AE3622" s="279" t="e">
        <f>VLOOKUP(AD3622,分类参数表!$I$2:$J$10,2,FALSE)</f>
        <v>#N/A</v>
      </c>
      <c r="AF3622" s="280"/>
      <c r="AG3622" s="266"/>
      <c r="AH3622" s="266"/>
      <c r="AI3622" s="266"/>
      <c r="AJ3622" s="266"/>
      <c r="AK3622" s="266"/>
      <c r="AL3622" s="266"/>
      <c r="AM3622" s="290"/>
      <c r="AN3622" s="291" t="e">
        <f t="shared" si="980"/>
        <v>#DIV/0!</v>
      </c>
      <c r="AO3622" s="297"/>
    </row>
    <row r="3623" spans="1:41" s="220" customFormat="1" ht="15" customHeight="1" x14ac:dyDescent="0.15">
      <c r="A3623" s="241"/>
      <c r="B3623" s="242"/>
      <c r="C3623" s="243"/>
      <c r="D3623" s="244">
        <v>1</v>
      </c>
      <c r="E3623" s="245"/>
      <c r="F3623" s="245"/>
      <c r="G3623" s="244"/>
      <c r="H3623" s="246"/>
      <c r="I3623" s="246"/>
      <c r="J3623" s="244"/>
      <c r="K3623" s="245"/>
      <c r="L3623" s="244"/>
      <c r="M3623" s="244"/>
      <c r="N3623" s="244"/>
      <c r="O3623" s="257">
        <f t="shared" si="979"/>
        <v>0</v>
      </c>
      <c r="P3623" s="332">
        <f>SUM(O3623:O3627)</f>
        <v>0</v>
      </c>
      <c r="Q3623" s="269"/>
      <c r="R3623" s="318">
        <f>SUMPRODUCT(Q3623:Q3627+0)</f>
        <v>0</v>
      </c>
      <c r="S3623" s="334" t="e">
        <f>R3623/P3623</f>
        <v>#DIV/0!</v>
      </c>
      <c r="T3623" s="332" t="e">
        <f>LOOKUP(S3623,{0.4,0.45,0.5,0.55,0.6,0.65,0.7,0.75,0.8,0.85,0.9,0.95,1},{0.1,0.175,0.25,0.325,0.4,0.475,0.55,0.625,0.7,0.775,0.85,0.925,1})</f>
        <v>#DIV/0!</v>
      </c>
      <c r="U3623" s="320"/>
      <c r="V3623" s="344"/>
      <c r="W3623" s="342"/>
      <c r="X3623" s="320"/>
      <c r="Y3623" s="318">
        <f>R3623-(V3623/10)-X3623</f>
        <v>0</v>
      </c>
      <c r="Z3623" s="318" t="e">
        <f>Y3623*T3623*AE3623</f>
        <v>#DIV/0!</v>
      </c>
      <c r="AA3623" s="318" t="e">
        <f>U3623-V3623+Z3623</f>
        <v>#DIV/0!</v>
      </c>
      <c r="AB3623" s="270"/>
      <c r="AC3623" s="270"/>
      <c r="AD3623" s="281"/>
      <c r="AE3623" s="282" t="e">
        <f>VLOOKUP(AD3623,分类参数表!$I$2:$J$10,2,FALSE)</f>
        <v>#N/A</v>
      </c>
      <c r="AF3623" s="283"/>
      <c r="AG3623" s="269"/>
      <c r="AH3623" s="269"/>
      <c r="AI3623" s="269"/>
      <c r="AJ3623" s="269"/>
      <c r="AK3623" s="269"/>
      <c r="AL3623" s="269"/>
      <c r="AM3623" s="292"/>
      <c r="AN3623" s="293" t="e">
        <f t="shared" si="980"/>
        <v>#DIV/0!</v>
      </c>
      <c r="AO3623" s="298"/>
    </row>
    <row r="3624" spans="1:41" s="221" customFormat="1" ht="15" customHeight="1" x14ac:dyDescent="0.15">
      <c r="A3624" s="247"/>
      <c r="B3624" s="248">
        <f t="shared" ref="B3624:C3627" si="984">B3623</f>
        <v>0</v>
      </c>
      <c r="C3624" s="249">
        <f t="shared" si="984"/>
        <v>0</v>
      </c>
      <c r="D3624" s="250">
        <f>D3623+1</f>
        <v>2</v>
      </c>
      <c r="E3624" s="250"/>
      <c r="F3624" s="251"/>
      <c r="G3624" s="250"/>
      <c r="H3624" s="252"/>
      <c r="I3624" s="252"/>
      <c r="J3624" s="250"/>
      <c r="K3624" s="250"/>
      <c r="L3624" s="250"/>
      <c r="M3624" s="250"/>
      <c r="N3624" s="250"/>
      <c r="O3624" s="258">
        <f t="shared" si="979"/>
        <v>0</v>
      </c>
      <c r="P3624" s="333"/>
      <c r="Q3624" s="271"/>
      <c r="R3624" s="319"/>
      <c r="S3624" s="335"/>
      <c r="T3624" s="333"/>
      <c r="U3624" s="321"/>
      <c r="V3624" s="345"/>
      <c r="W3624" s="343"/>
      <c r="X3624" s="321"/>
      <c r="Y3624" s="319"/>
      <c r="Z3624" s="319"/>
      <c r="AA3624" s="319"/>
      <c r="AB3624" s="272"/>
      <c r="AC3624" s="272"/>
      <c r="AD3624" s="250">
        <f>AD3623</f>
        <v>0</v>
      </c>
      <c r="AE3624" s="284" t="e">
        <f>VLOOKUP(AD3624,分类参数表!$I$2:$J$10,2,FALSE)</f>
        <v>#N/A</v>
      </c>
      <c r="AF3624" s="285"/>
      <c r="AG3624" s="271"/>
      <c r="AH3624" s="271"/>
      <c r="AI3624" s="271"/>
      <c r="AJ3624" s="271"/>
      <c r="AK3624" s="271"/>
      <c r="AL3624" s="271"/>
      <c r="AM3624" s="294"/>
      <c r="AN3624" s="295" t="e">
        <f t="shared" si="980"/>
        <v>#DIV/0!</v>
      </c>
      <c r="AO3624" s="299"/>
    </row>
    <row r="3625" spans="1:41" s="221" customFormat="1" ht="15" customHeight="1" x14ac:dyDescent="0.15">
      <c r="A3625" s="247"/>
      <c r="B3625" s="248">
        <f t="shared" si="984"/>
        <v>0</v>
      </c>
      <c r="C3625" s="249">
        <f t="shared" si="984"/>
        <v>0</v>
      </c>
      <c r="D3625" s="250">
        <f>D3624+1</f>
        <v>3</v>
      </c>
      <c r="E3625" s="250"/>
      <c r="F3625" s="251"/>
      <c r="G3625" s="250"/>
      <c r="H3625" s="252"/>
      <c r="I3625" s="252"/>
      <c r="J3625" s="250"/>
      <c r="K3625" s="250"/>
      <c r="L3625" s="250"/>
      <c r="M3625" s="250"/>
      <c r="N3625" s="250"/>
      <c r="O3625" s="258">
        <f t="shared" si="979"/>
        <v>0</v>
      </c>
      <c r="P3625" s="333"/>
      <c r="Q3625" s="271"/>
      <c r="R3625" s="319"/>
      <c r="S3625" s="335"/>
      <c r="T3625" s="333"/>
      <c r="U3625" s="321"/>
      <c r="V3625" s="345"/>
      <c r="W3625" s="343"/>
      <c r="X3625" s="321"/>
      <c r="Y3625" s="319"/>
      <c r="Z3625" s="319"/>
      <c r="AA3625" s="319"/>
      <c r="AB3625" s="273"/>
      <c r="AC3625" s="273"/>
      <c r="AD3625" s="250">
        <f>AD3624</f>
        <v>0</v>
      </c>
      <c r="AE3625" s="284" t="e">
        <f>VLOOKUP(AD3625,分类参数表!$I$2:$J$10,2,FALSE)</f>
        <v>#N/A</v>
      </c>
      <c r="AF3625" s="285"/>
      <c r="AG3625" s="271"/>
      <c r="AH3625" s="271"/>
      <c r="AI3625" s="271"/>
      <c r="AJ3625" s="271"/>
      <c r="AK3625" s="271"/>
      <c r="AL3625" s="271"/>
      <c r="AM3625" s="294"/>
      <c r="AN3625" s="295" t="e">
        <f t="shared" si="980"/>
        <v>#DIV/0!</v>
      </c>
      <c r="AO3625" s="299"/>
    </row>
    <row r="3626" spans="1:41" s="221" customFormat="1" ht="15" customHeight="1" x14ac:dyDescent="0.15">
      <c r="A3626" s="247"/>
      <c r="B3626" s="248">
        <f t="shared" si="984"/>
        <v>0</v>
      </c>
      <c r="C3626" s="249">
        <f t="shared" si="984"/>
        <v>0</v>
      </c>
      <c r="D3626" s="250">
        <f>D3625+1</f>
        <v>4</v>
      </c>
      <c r="E3626" s="250"/>
      <c r="F3626" s="251"/>
      <c r="G3626" s="250"/>
      <c r="H3626" s="250"/>
      <c r="I3626" s="250"/>
      <c r="J3626" s="250"/>
      <c r="K3626" s="250"/>
      <c r="L3626" s="250"/>
      <c r="M3626" s="250"/>
      <c r="N3626" s="250"/>
      <c r="O3626" s="258">
        <f t="shared" si="979"/>
        <v>0</v>
      </c>
      <c r="P3626" s="333"/>
      <c r="Q3626" s="271"/>
      <c r="R3626" s="319"/>
      <c r="S3626" s="335"/>
      <c r="T3626" s="333"/>
      <c r="U3626" s="321"/>
      <c r="V3626" s="345"/>
      <c r="W3626" s="343"/>
      <c r="X3626" s="321"/>
      <c r="Y3626" s="319"/>
      <c r="Z3626" s="319"/>
      <c r="AA3626" s="319"/>
      <c r="AB3626" s="272"/>
      <c r="AC3626" s="272"/>
      <c r="AD3626" s="250">
        <f>AD3625</f>
        <v>0</v>
      </c>
      <c r="AE3626" s="284" t="e">
        <f>VLOOKUP(AD3626,分类参数表!$I$2:$J$10,2,FALSE)</f>
        <v>#N/A</v>
      </c>
      <c r="AF3626" s="285"/>
      <c r="AG3626" s="271"/>
      <c r="AH3626" s="271"/>
      <c r="AI3626" s="271"/>
      <c r="AJ3626" s="271"/>
      <c r="AK3626" s="271"/>
      <c r="AL3626" s="271"/>
      <c r="AM3626" s="294"/>
      <c r="AN3626" s="295" t="e">
        <f t="shared" si="980"/>
        <v>#DIV/0!</v>
      </c>
      <c r="AO3626" s="299"/>
    </row>
    <row r="3627" spans="1:41" s="221" customFormat="1" ht="15" customHeight="1" x14ac:dyDescent="0.15">
      <c r="A3627" s="247"/>
      <c r="B3627" s="248">
        <f t="shared" si="984"/>
        <v>0</v>
      </c>
      <c r="C3627" s="249">
        <f t="shared" si="984"/>
        <v>0</v>
      </c>
      <c r="D3627" s="250">
        <f>D3626+1</f>
        <v>5</v>
      </c>
      <c r="E3627" s="250"/>
      <c r="F3627" s="251"/>
      <c r="G3627" s="250"/>
      <c r="H3627" s="250"/>
      <c r="I3627" s="250"/>
      <c r="J3627" s="250"/>
      <c r="K3627" s="250"/>
      <c r="L3627" s="250"/>
      <c r="M3627" s="250"/>
      <c r="N3627" s="250"/>
      <c r="O3627" s="258">
        <f t="shared" si="979"/>
        <v>0</v>
      </c>
      <c r="P3627" s="333"/>
      <c r="Q3627" s="271"/>
      <c r="R3627" s="319"/>
      <c r="S3627" s="335"/>
      <c r="T3627" s="333"/>
      <c r="U3627" s="321"/>
      <c r="V3627" s="345"/>
      <c r="W3627" s="343"/>
      <c r="X3627" s="321"/>
      <c r="Y3627" s="319"/>
      <c r="Z3627" s="319"/>
      <c r="AA3627" s="319"/>
      <c r="AB3627" s="272"/>
      <c r="AC3627" s="272"/>
      <c r="AD3627" s="250">
        <f>AD3626</f>
        <v>0</v>
      </c>
      <c r="AE3627" s="284" t="e">
        <f>VLOOKUP(AD3627,分类参数表!$I$2:$J$10,2,FALSE)</f>
        <v>#N/A</v>
      </c>
      <c r="AF3627" s="285"/>
      <c r="AG3627" s="271"/>
      <c r="AH3627" s="271"/>
      <c r="AI3627" s="271"/>
      <c r="AJ3627" s="271"/>
      <c r="AK3627" s="271"/>
      <c r="AL3627" s="271"/>
      <c r="AM3627" s="294"/>
      <c r="AN3627" s="295" t="e">
        <f t="shared" si="980"/>
        <v>#DIV/0!</v>
      </c>
      <c r="AO3627" s="299"/>
    </row>
    <row r="3628" spans="1:41" s="218" customFormat="1" ht="15" customHeight="1" x14ac:dyDescent="0.15">
      <c r="A3628" s="229"/>
      <c r="B3628" s="230"/>
      <c r="C3628" s="231"/>
      <c r="D3628" s="232">
        <v>1</v>
      </c>
      <c r="E3628" s="233"/>
      <c r="F3628" s="233"/>
      <c r="G3628" s="232"/>
      <c r="H3628" s="234"/>
      <c r="I3628" s="234"/>
      <c r="J3628" s="232"/>
      <c r="K3628" s="233"/>
      <c r="L3628" s="232"/>
      <c r="M3628" s="232"/>
      <c r="N3628" s="232"/>
      <c r="O3628" s="255">
        <f t="shared" si="979"/>
        <v>0</v>
      </c>
      <c r="P3628" s="322">
        <f>SUM(O3628:O3632)</f>
        <v>0</v>
      </c>
      <c r="Q3628" s="264"/>
      <c r="R3628" s="330">
        <f>SUMPRODUCT(Q3628:Q3632+0)</f>
        <v>0</v>
      </c>
      <c r="S3628" s="346" t="e">
        <f>R3628/P3628</f>
        <v>#DIV/0!</v>
      </c>
      <c r="T3628" s="322" t="e">
        <f>LOOKUP(S3628,{0.4,0.45,0.5,0.55,0.6,0.65,0.7,0.75,0.8,0.85,0.9,0.95,1},{0.1,0.175,0.25,0.325,0.4,0.475,0.55,0.625,0.7,0.775,0.85,0.925,1})</f>
        <v>#DIV/0!</v>
      </c>
      <c r="U3628" s="324"/>
      <c r="V3628" s="326"/>
      <c r="W3628" s="328"/>
      <c r="X3628" s="324"/>
      <c r="Y3628" s="330">
        <f>R3628-(V3628/10)-X3628</f>
        <v>0</v>
      </c>
      <c r="Z3628" s="330" t="e">
        <f>Y3628*T3628*AE3628</f>
        <v>#DIV/0!</v>
      </c>
      <c r="AA3628" s="330" t="e">
        <f>U3628-V3628+Z3628</f>
        <v>#DIV/0!</v>
      </c>
      <c r="AB3628" s="265"/>
      <c r="AC3628" s="265"/>
      <c r="AD3628" s="276"/>
      <c r="AE3628" s="277" t="e">
        <f>VLOOKUP(AD3628,分类参数表!$I$2:$J$10,2,FALSE)</f>
        <v>#N/A</v>
      </c>
      <c r="AF3628" s="278"/>
      <c r="AG3628" s="264"/>
      <c r="AH3628" s="264"/>
      <c r="AI3628" s="264"/>
      <c r="AJ3628" s="264"/>
      <c r="AK3628" s="264"/>
      <c r="AL3628" s="264"/>
      <c r="AM3628" s="288"/>
      <c r="AN3628" s="289" t="e">
        <f t="shared" si="980"/>
        <v>#DIV/0!</v>
      </c>
      <c r="AO3628" s="296"/>
    </row>
    <row r="3629" spans="1:41" s="219" customFormat="1" ht="15" customHeight="1" x14ac:dyDescent="0.15">
      <c r="A3629" s="235"/>
      <c r="B3629" s="236">
        <f t="shared" ref="B3629:C3632" si="985">B3628</f>
        <v>0</v>
      </c>
      <c r="C3629" s="237">
        <f t="shared" si="985"/>
        <v>0</v>
      </c>
      <c r="D3629" s="238">
        <f>D3628+1</f>
        <v>2</v>
      </c>
      <c r="E3629" s="238"/>
      <c r="F3629" s="239"/>
      <c r="G3629" s="238"/>
      <c r="H3629" s="240"/>
      <c r="I3629" s="240"/>
      <c r="J3629" s="238"/>
      <c r="K3629" s="238"/>
      <c r="L3629" s="238"/>
      <c r="M3629" s="238"/>
      <c r="N3629" s="238"/>
      <c r="O3629" s="256">
        <f t="shared" si="979"/>
        <v>0</v>
      </c>
      <c r="P3629" s="323"/>
      <c r="Q3629" s="266"/>
      <c r="R3629" s="331"/>
      <c r="S3629" s="347"/>
      <c r="T3629" s="323"/>
      <c r="U3629" s="325"/>
      <c r="V3629" s="327"/>
      <c r="W3629" s="329"/>
      <c r="X3629" s="325"/>
      <c r="Y3629" s="331"/>
      <c r="Z3629" s="331"/>
      <c r="AA3629" s="331"/>
      <c r="AB3629" s="267"/>
      <c r="AC3629" s="267"/>
      <c r="AD3629" s="238">
        <f>AD3628</f>
        <v>0</v>
      </c>
      <c r="AE3629" s="279" t="e">
        <f>VLOOKUP(AD3629,分类参数表!$I$2:$J$10,2,FALSE)</f>
        <v>#N/A</v>
      </c>
      <c r="AF3629" s="280"/>
      <c r="AG3629" s="266"/>
      <c r="AH3629" s="266"/>
      <c r="AI3629" s="266"/>
      <c r="AJ3629" s="266"/>
      <c r="AK3629" s="266"/>
      <c r="AL3629" s="266"/>
      <c r="AM3629" s="290"/>
      <c r="AN3629" s="291" t="e">
        <f t="shared" si="980"/>
        <v>#DIV/0!</v>
      </c>
      <c r="AO3629" s="297"/>
    </row>
    <row r="3630" spans="1:41" s="219" customFormat="1" ht="15" customHeight="1" x14ac:dyDescent="0.15">
      <c r="A3630" s="235"/>
      <c r="B3630" s="236">
        <f t="shared" si="985"/>
        <v>0</v>
      </c>
      <c r="C3630" s="237">
        <f t="shared" si="985"/>
        <v>0</v>
      </c>
      <c r="D3630" s="238">
        <f>D3629+1</f>
        <v>3</v>
      </c>
      <c r="E3630" s="238"/>
      <c r="F3630" s="239"/>
      <c r="G3630" s="238"/>
      <c r="H3630" s="240"/>
      <c r="I3630" s="240"/>
      <c r="J3630" s="238"/>
      <c r="K3630" s="238"/>
      <c r="L3630" s="238"/>
      <c r="M3630" s="238"/>
      <c r="N3630" s="238"/>
      <c r="O3630" s="256">
        <f t="shared" si="979"/>
        <v>0</v>
      </c>
      <c r="P3630" s="323"/>
      <c r="Q3630" s="266"/>
      <c r="R3630" s="331"/>
      <c r="S3630" s="347"/>
      <c r="T3630" s="323"/>
      <c r="U3630" s="325"/>
      <c r="V3630" s="327"/>
      <c r="W3630" s="329"/>
      <c r="X3630" s="325"/>
      <c r="Y3630" s="331"/>
      <c r="Z3630" s="331"/>
      <c r="AA3630" s="331"/>
      <c r="AB3630" s="268"/>
      <c r="AC3630" s="268"/>
      <c r="AD3630" s="238">
        <f>AD3629</f>
        <v>0</v>
      </c>
      <c r="AE3630" s="279" t="e">
        <f>VLOOKUP(AD3630,分类参数表!$I$2:$J$10,2,FALSE)</f>
        <v>#N/A</v>
      </c>
      <c r="AF3630" s="280"/>
      <c r="AG3630" s="266"/>
      <c r="AH3630" s="266"/>
      <c r="AI3630" s="266"/>
      <c r="AJ3630" s="266"/>
      <c r="AK3630" s="266"/>
      <c r="AL3630" s="266"/>
      <c r="AM3630" s="290"/>
      <c r="AN3630" s="291" t="e">
        <f t="shared" si="980"/>
        <v>#DIV/0!</v>
      </c>
      <c r="AO3630" s="297"/>
    </row>
    <row r="3631" spans="1:41" s="219" customFormat="1" ht="15" customHeight="1" x14ac:dyDescent="0.15">
      <c r="A3631" s="235"/>
      <c r="B3631" s="236">
        <f t="shared" si="985"/>
        <v>0</v>
      </c>
      <c r="C3631" s="237">
        <f t="shared" si="985"/>
        <v>0</v>
      </c>
      <c r="D3631" s="238">
        <f>D3630+1</f>
        <v>4</v>
      </c>
      <c r="E3631" s="238"/>
      <c r="F3631" s="239"/>
      <c r="G3631" s="238"/>
      <c r="H3631" s="238"/>
      <c r="I3631" s="238"/>
      <c r="J3631" s="238"/>
      <c r="K3631" s="238"/>
      <c r="L3631" s="238"/>
      <c r="M3631" s="238"/>
      <c r="N3631" s="238"/>
      <c r="O3631" s="256">
        <f t="shared" si="979"/>
        <v>0</v>
      </c>
      <c r="P3631" s="323"/>
      <c r="Q3631" s="266"/>
      <c r="R3631" s="331"/>
      <c r="S3631" s="347"/>
      <c r="T3631" s="323"/>
      <c r="U3631" s="325"/>
      <c r="V3631" s="327"/>
      <c r="W3631" s="329"/>
      <c r="X3631" s="325"/>
      <c r="Y3631" s="331"/>
      <c r="Z3631" s="331"/>
      <c r="AA3631" s="331"/>
      <c r="AB3631" s="267"/>
      <c r="AC3631" s="267"/>
      <c r="AD3631" s="238">
        <f>AD3630</f>
        <v>0</v>
      </c>
      <c r="AE3631" s="279" t="e">
        <f>VLOOKUP(AD3631,分类参数表!$I$2:$J$10,2,FALSE)</f>
        <v>#N/A</v>
      </c>
      <c r="AF3631" s="280"/>
      <c r="AG3631" s="266"/>
      <c r="AH3631" s="266"/>
      <c r="AI3631" s="266"/>
      <c r="AJ3631" s="266"/>
      <c r="AK3631" s="266"/>
      <c r="AL3631" s="266"/>
      <c r="AM3631" s="290"/>
      <c r="AN3631" s="291" t="e">
        <f t="shared" si="980"/>
        <v>#DIV/0!</v>
      </c>
      <c r="AO3631" s="297"/>
    </row>
    <row r="3632" spans="1:41" s="219" customFormat="1" ht="15" customHeight="1" x14ac:dyDescent="0.15">
      <c r="A3632" s="235"/>
      <c r="B3632" s="236">
        <f t="shared" si="985"/>
        <v>0</v>
      </c>
      <c r="C3632" s="237">
        <f t="shared" si="985"/>
        <v>0</v>
      </c>
      <c r="D3632" s="238">
        <f>D3631+1</f>
        <v>5</v>
      </c>
      <c r="E3632" s="238"/>
      <c r="F3632" s="239"/>
      <c r="G3632" s="238"/>
      <c r="H3632" s="238"/>
      <c r="I3632" s="238"/>
      <c r="J3632" s="238"/>
      <c r="K3632" s="238"/>
      <c r="L3632" s="238"/>
      <c r="M3632" s="238"/>
      <c r="N3632" s="238"/>
      <c r="O3632" s="256">
        <f t="shared" si="979"/>
        <v>0</v>
      </c>
      <c r="P3632" s="323"/>
      <c r="Q3632" s="266"/>
      <c r="R3632" s="331"/>
      <c r="S3632" s="347"/>
      <c r="T3632" s="323"/>
      <c r="U3632" s="325"/>
      <c r="V3632" s="327"/>
      <c r="W3632" s="329"/>
      <c r="X3632" s="325"/>
      <c r="Y3632" s="331"/>
      <c r="Z3632" s="331"/>
      <c r="AA3632" s="331"/>
      <c r="AB3632" s="267"/>
      <c r="AC3632" s="267"/>
      <c r="AD3632" s="238">
        <f>AD3631</f>
        <v>0</v>
      </c>
      <c r="AE3632" s="279" t="e">
        <f>VLOOKUP(AD3632,分类参数表!$I$2:$J$10,2,FALSE)</f>
        <v>#N/A</v>
      </c>
      <c r="AF3632" s="280"/>
      <c r="AG3632" s="266"/>
      <c r="AH3632" s="266"/>
      <c r="AI3632" s="266"/>
      <c r="AJ3632" s="266"/>
      <c r="AK3632" s="266"/>
      <c r="AL3632" s="266"/>
      <c r="AM3632" s="290"/>
      <c r="AN3632" s="291" t="e">
        <f t="shared" si="980"/>
        <v>#DIV/0!</v>
      </c>
      <c r="AO3632" s="297"/>
    </row>
    <row r="3633" spans="1:41" x14ac:dyDescent="0.15">
      <c r="A3633" s="253"/>
      <c r="B3633" s="38"/>
      <c r="C3633" s="37"/>
      <c r="D3633" s="38"/>
      <c r="E3633" s="38"/>
      <c r="F3633" s="38"/>
      <c r="G3633" s="38"/>
      <c r="H3633" s="38"/>
      <c r="I3633" s="38"/>
      <c r="J3633" s="38"/>
      <c r="K3633" s="38"/>
      <c r="L3633" s="38"/>
      <c r="M3633" s="38"/>
      <c r="N3633" s="38"/>
      <c r="O3633" s="38"/>
      <c r="P3633" s="38"/>
      <c r="Q3633" s="67"/>
      <c r="R3633" s="38"/>
      <c r="S3633" s="38"/>
      <c r="T3633" s="38"/>
      <c r="U3633" s="38"/>
      <c r="V3633" s="68"/>
      <c r="W3633" s="67"/>
      <c r="X3633" s="38"/>
      <c r="Y3633" s="68"/>
      <c r="Z3633" s="68"/>
      <c r="AA3633" s="68"/>
      <c r="AB3633" s="68"/>
      <c r="AC3633" s="68"/>
      <c r="AD3633" s="38"/>
      <c r="AE3633" s="286"/>
      <c r="AF3633" s="38"/>
      <c r="AG3633" s="38"/>
      <c r="AH3633" s="38"/>
      <c r="AI3633" s="38"/>
      <c r="AJ3633" s="38"/>
      <c r="AK3633" s="38"/>
      <c r="AL3633" s="38"/>
      <c r="AM3633" s="68"/>
      <c r="AN3633" s="90"/>
      <c r="AO3633" s="98"/>
    </row>
    <row r="3634" spans="1:41" s="218" customFormat="1" ht="15" customHeight="1" x14ac:dyDescent="0.15">
      <c r="A3634" s="229"/>
      <c r="B3634" s="230"/>
      <c r="C3634" s="231"/>
      <c r="D3634" s="232">
        <v>1</v>
      </c>
      <c r="E3634" s="233"/>
      <c r="F3634" s="233"/>
      <c r="G3634" s="232"/>
      <c r="H3634" s="234"/>
      <c r="I3634" s="234"/>
      <c r="J3634" s="232"/>
      <c r="K3634" s="233"/>
      <c r="L3634" s="232"/>
      <c r="M3634" s="232"/>
      <c r="N3634" s="232"/>
      <c r="O3634" s="255">
        <f t="shared" ref="O3634:O3658" si="986">N3634*M3634</f>
        <v>0</v>
      </c>
      <c r="P3634" s="322">
        <f>SUM(O3634:O3638)</f>
        <v>0</v>
      </c>
      <c r="Q3634" s="264"/>
      <c r="R3634" s="330">
        <f>SUMPRODUCT(Q3634:Q3638+0)</f>
        <v>0</v>
      </c>
      <c r="S3634" s="346" t="e">
        <f>R3634/P3634</f>
        <v>#DIV/0!</v>
      </c>
      <c r="T3634" s="322" t="e">
        <f>LOOKUP(S3634,{0.4,0.45,0.5,0.55,0.6,0.65,0.7,0.75,0.8,0.85,0.9,0.95,1},{0.1,0.175,0.25,0.325,0.4,0.475,0.55,0.625,0.7,0.775,0.85,0.925,1})</f>
        <v>#DIV/0!</v>
      </c>
      <c r="U3634" s="324"/>
      <c r="V3634" s="326"/>
      <c r="W3634" s="328"/>
      <c r="X3634" s="324"/>
      <c r="Y3634" s="330">
        <f>R3634-(V3634/10)-X3634</f>
        <v>0</v>
      </c>
      <c r="Z3634" s="330" t="e">
        <f>Y3634*T3634*AE3634</f>
        <v>#DIV/0!</v>
      </c>
      <c r="AA3634" s="330" t="e">
        <f>U3634-V3634+Z3634</f>
        <v>#DIV/0!</v>
      </c>
      <c r="AB3634" s="265"/>
      <c r="AC3634" s="265"/>
      <c r="AD3634" s="276"/>
      <c r="AE3634" s="277" t="e">
        <f>VLOOKUP(AD3634,分类参数表!$I$2:$J$10,2,FALSE)</f>
        <v>#N/A</v>
      </c>
      <c r="AF3634" s="278"/>
      <c r="AG3634" s="264"/>
      <c r="AH3634" s="264"/>
      <c r="AI3634" s="264"/>
      <c r="AJ3634" s="264"/>
      <c r="AK3634" s="264"/>
      <c r="AL3634" s="264"/>
      <c r="AM3634" s="288"/>
      <c r="AN3634" s="289" t="e">
        <f t="shared" ref="AN3634:AN3658" si="987">(Q3634-AM3634)/M3634/N3634</f>
        <v>#DIV/0!</v>
      </c>
      <c r="AO3634" s="296"/>
    </row>
    <row r="3635" spans="1:41" s="219" customFormat="1" ht="15" customHeight="1" x14ac:dyDescent="0.15">
      <c r="A3635" s="235"/>
      <c r="B3635" s="236">
        <f t="shared" ref="B3635:C3638" si="988">B3634</f>
        <v>0</v>
      </c>
      <c r="C3635" s="237">
        <f t="shared" si="988"/>
        <v>0</v>
      </c>
      <c r="D3635" s="238">
        <f>D3634+1</f>
        <v>2</v>
      </c>
      <c r="E3635" s="238"/>
      <c r="F3635" s="239"/>
      <c r="G3635" s="238"/>
      <c r="H3635" s="240"/>
      <c r="I3635" s="240"/>
      <c r="J3635" s="238"/>
      <c r="K3635" s="238"/>
      <c r="L3635" s="238"/>
      <c r="M3635" s="238"/>
      <c r="N3635" s="238"/>
      <c r="O3635" s="256">
        <f t="shared" si="986"/>
        <v>0</v>
      </c>
      <c r="P3635" s="323"/>
      <c r="Q3635" s="266"/>
      <c r="R3635" s="331"/>
      <c r="S3635" s="347"/>
      <c r="T3635" s="323"/>
      <c r="U3635" s="325"/>
      <c r="V3635" s="327"/>
      <c r="W3635" s="329"/>
      <c r="X3635" s="325"/>
      <c r="Y3635" s="331"/>
      <c r="Z3635" s="331"/>
      <c r="AA3635" s="331"/>
      <c r="AB3635" s="267"/>
      <c r="AC3635" s="267"/>
      <c r="AD3635" s="238">
        <f>AD3634</f>
        <v>0</v>
      </c>
      <c r="AE3635" s="279" t="e">
        <f>VLOOKUP(AD3635,分类参数表!$I$2:$J$10,2,FALSE)</f>
        <v>#N/A</v>
      </c>
      <c r="AF3635" s="280"/>
      <c r="AG3635" s="266"/>
      <c r="AH3635" s="266"/>
      <c r="AI3635" s="266"/>
      <c r="AJ3635" s="266"/>
      <c r="AK3635" s="266"/>
      <c r="AL3635" s="266"/>
      <c r="AM3635" s="290"/>
      <c r="AN3635" s="291" t="e">
        <f t="shared" si="987"/>
        <v>#DIV/0!</v>
      </c>
      <c r="AO3635" s="297"/>
    </row>
    <row r="3636" spans="1:41" s="219" customFormat="1" ht="15" customHeight="1" x14ac:dyDescent="0.15">
      <c r="A3636" s="235"/>
      <c r="B3636" s="236">
        <f t="shared" si="988"/>
        <v>0</v>
      </c>
      <c r="C3636" s="237">
        <f t="shared" si="988"/>
        <v>0</v>
      </c>
      <c r="D3636" s="238">
        <f>D3635+1</f>
        <v>3</v>
      </c>
      <c r="E3636" s="238"/>
      <c r="F3636" s="239"/>
      <c r="G3636" s="238"/>
      <c r="H3636" s="240"/>
      <c r="I3636" s="240"/>
      <c r="J3636" s="238"/>
      <c r="K3636" s="238"/>
      <c r="L3636" s="238"/>
      <c r="M3636" s="238"/>
      <c r="N3636" s="238"/>
      <c r="O3636" s="256">
        <f t="shared" si="986"/>
        <v>0</v>
      </c>
      <c r="P3636" s="323"/>
      <c r="Q3636" s="266"/>
      <c r="R3636" s="331"/>
      <c r="S3636" s="347"/>
      <c r="T3636" s="323"/>
      <c r="U3636" s="325"/>
      <c r="V3636" s="327"/>
      <c r="W3636" s="329"/>
      <c r="X3636" s="325"/>
      <c r="Y3636" s="331"/>
      <c r="Z3636" s="331"/>
      <c r="AA3636" s="331"/>
      <c r="AB3636" s="268"/>
      <c r="AC3636" s="268"/>
      <c r="AD3636" s="238">
        <f>AD3635</f>
        <v>0</v>
      </c>
      <c r="AE3636" s="279" t="e">
        <f>VLOOKUP(AD3636,分类参数表!$I$2:$J$10,2,FALSE)</f>
        <v>#N/A</v>
      </c>
      <c r="AF3636" s="280"/>
      <c r="AG3636" s="266"/>
      <c r="AH3636" s="266"/>
      <c r="AI3636" s="266"/>
      <c r="AJ3636" s="266"/>
      <c r="AK3636" s="266"/>
      <c r="AL3636" s="266"/>
      <c r="AM3636" s="290"/>
      <c r="AN3636" s="291" t="e">
        <f t="shared" si="987"/>
        <v>#DIV/0!</v>
      </c>
      <c r="AO3636" s="297"/>
    </row>
    <row r="3637" spans="1:41" s="219" customFormat="1" ht="15" customHeight="1" x14ac:dyDescent="0.15">
      <c r="A3637" s="235"/>
      <c r="B3637" s="236">
        <f t="shared" si="988"/>
        <v>0</v>
      </c>
      <c r="C3637" s="237">
        <f t="shared" si="988"/>
        <v>0</v>
      </c>
      <c r="D3637" s="238">
        <f>D3636+1</f>
        <v>4</v>
      </c>
      <c r="E3637" s="238"/>
      <c r="F3637" s="239"/>
      <c r="G3637" s="238"/>
      <c r="H3637" s="238"/>
      <c r="I3637" s="238"/>
      <c r="J3637" s="238"/>
      <c r="K3637" s="238"/>
      <c r="L3637" s="238"/>
      <c r="M3637" s="238"/>
      <c r="N3637" s="238"/>
      <c r="O3637" s="256">
        <f t="shared" si="986"/>
        <v>0</v>
      </c>
      <c r="P3637" s="323"/>
      <c r="Q3637" s="266"/>
      <c r="R3637" s="331"/>
      <c r="S3637" s="347"/>
      <c r="T3637" s="323"/>
      <c r="U3637" s="325"/>
      <c r="V3637" s="327"/>
      <c r="W3637" s="329"/>
      <c r="X3637" s="325"/>
      <c r="Y3637" s="331"/>
      <c r="Z3637" s="331"/>
      <c r="AA3637" s="331"/>
      <c r="AB3637" s="267"/>
      <c r="AC3637" s="267"/>
      <c r="AD3637" s="238">
        <f>AD3636</f>
        <v>0</v>
      </c>
      <c r="AE3637" s="279" t="e">
        <f>VLOOKUP(AD3637,分类参数表!$I$2:$J$10,2,FALSE)</f>
        <v>#N/A</v>
      </c>
      <c r="AF3637" s="280"/>
      <c r="AG3637" s="266"/>
      <c r="AH3637" s="266"/>
      <c r="AI3637" s="266"/>
      <c r="AJ3637" s="266"/>
      <c r="AK3637" s="266"/>
      <c r="AL3637" s="266"/>
      <c r="AM3637" s="290"/>
      <c r="AN3637" s="291" t="e">
        <f t="shared" si="987"/>
        <v>#DIV/0!</v>
      </c>
      <c r="AO3637" s="297"/>
    </row>
    <row r="3638" spans="1:41" s="219" customFormat="1" ht="15" customHeight="1" x14ac:dyDescent="0.15">
      <c r="A3638" s="235"/>
      <c r="B3638" s="236">
        <f t="shared" si="988"/>
        <v>0</v>
      </c>
      <c r="C3638" s="237">
        <f t="shared" si="988"/>
        <v>0</v>
      </c>
      <c r="D3638" s="238">
        <f>D3637+1</f>
        <v>5</v>
      </c>
      <c r="E3638" s="238"/>
      <c r="F3638" s="239"/>
      <c r="G3638" s="238"/>
      <c r="H3638" s="238"/>
      <c r="I3638" s="238"/>
      <c r="J3638" s="238"/>
      <c r="K3638" s="238"/>
      <c r="L3638" s="238"/>
      <c r="M3638" s="238"/>
      <c r="N3638" s="238"/>
      <c r="O3638" s="256">
        <f t="shared" si="986"/>
        <v>0</v>
      </c>
      <c r="P3638" s="323"/>
      <c r="Q3638" s="266"/>
      <c r="R3638" s="331"/>
      <c r="S3638" s="347"/>
      <c r="T3638" s="323"/>
      <c r="U3638" s="325"/>
      <c r="V3638" s="327"/>
      <c r="W3638" s="329"/>
      <c r="X3638" s="325"/>
      <c r="Y3638" s="331"/>
      <c r="Z3638" s="331"/>
      <c r="AA3638" s="331"/>
      <c r="AB3638" s="267"/>
      <c r="AC3638" s="267"/>
      <c r="AD3638" s="238">
        <f>AD3637</f>
        <v>0</v>
      </c>
      <c r="AE3638" s="279" t="e">
        <f>VLOOKUP(AD3638,分类参数表!$I$2:$J$10,2,FALSE)</f>
        <v>#N/A</v>
      </c>
      <c r="AF3638" s="280"/>
      <c r="AG3638" s="266"/>
      <c r="AH3638" s="266"/>
      <c r="AI3638" s="266"/>
      <c r="AJ3638" s="266"/>
      <c r="AK3638" s="266"/>
      <c r="AL3638" s="266"/>
      <c r="AM3638" s="290"/>
      <c r="AN3638" s="291" t="e">
        <f t="shared" si="987"/>
        <v>#DIV/0!</v>
      </c>
      <c r="AO3638" s="297"/>
    </row>
    <row r="3639" spans="1:41" s="220" customFormat="1" ht="15" customHeight="1" x14ac:dyDescent="0.15">
      <c r="A3639" s="241"/>
      <c r="B3639" s="242"/>
      <c r="C3639" s="243"/>
      <c r="D3639" s="244">
        <v>1</v>
      </c>
      <c r="E3639" s="245"/>
      <c r="F3639" s="245"/>
      <c r="G3639" s="244"/>
      <c r="H3639" s="246"/>
      <c r="I3639" s="246"/>
      <c r="J3639" s="244"/>
      <c r="K3639" s="245"/>
      <c r="L3639" s="244"/>
      <c r="M3639" s="244"/>
      <c r="N3639" s="244"/>
      <c r="O3639" s="257">
        <f t="shared" si="986"/>
        <v>0</v>
      </c>
      <c r="P3639" s="332">
        <f>SUM(O3639:O3643)</f>
        <v>0</v>
      </c>
      <c r="Q3639" s="269"/>
      <c r="R3639" s="318">
        <f>SUMPRODUCT(Q3639:Q3643+0)</f>
        <v>0</v>
      </c>
      <c r="S3639" s="334" t="e">
        <f>R3639/P3639</f>
        <v>#DIV/0!</v>
      </c>
      <c r="T3639" s="332" t="e">
        <f>LOOKUP(S3639,{0.4,0.45,0.5,0.55,0.6,0.65,0.7,0.75,0.8,0.85,0.9,0.95,1},{0.1,0.175,0.25,0.325,0.4,0.475,0.55,0.625,0.7,0.775,0.85,0.925,1})</f>
        <v>#DIV/0!</v>
      </c>
      <c r="U3639" s="320"/>
      <c r="V3639" s="344"/>
      <c r="W3639" s="342"/>
      <c r="X3639" s="320"/>
      <c r="Y3639" s="318">
        <f>R3639-(V3639/10)-X3639</f>
        <v>0</v>
      </c>
      <c r="Z3639" s="318" t="e">
        <f>Y3639*T3639*AE3639</f>
        <v>#DIV/0!</v>
      </c>
      <c r="AA3639" s="318" t="e">
        <f>U3639-V3639+Z3639</f>
        <v>#DIV/0!</v>
      </c>
      <c r="AB3639" s="270"/>
      <c r="AC3639" s="270"/>
      <c r="AD3639" s="281"/>
      <c r="AE3639" s="282" t="e">
        <f>VLOOKUP(AD3639,分类参数表!$I$2:$J$10,2,FALSE)</f>
        <v>#N/A</v>
      </c>
      <c r="AF3639" s="283"/>
      <c r="AG3639" s="269"/>
      <c r="AH3639" s="269"/>
      <c r="AI3639" s="269"/>
      <c r="AJ3639" s="269"/>
      <c r="AK3639" s="269"/>
      <c r="AL3639" s="269"/>
      <c r="AM3639" s="292"/>
      <c r="AN3639" s="293" t="e">
        <f t="shared" si="987"/>
        <v>#DIV/0!</v>
      </c>
      <c r="AO3639" s="298"/>
    </row>
    <row r="3640" spans="1:41" s="221" customFormat="1" ht="15" customHeight="1" x14ac:dyDescent="0.15">
      <c r="A3640" s="247"/>
      <c r="B3640" s="248">
        <f t="shared" ref="B3640:C3643" si="989">B3639</f>
        <v>0</v>
      </c>
      <c r="C3640" s="249">
        <f t="shared" si="989"/>
        <v>0</v>
      </c>
      <c r="D3640" s="250">
        <f>D3639+1</f>
        <v>2</v>
      </c>
      <c r="E3640" s="250"/>
      <c r="F3640" s="251"/>
      <c r="G3640" s="250"/>
      <c r="H3640" s="252"/>
      <c r="I3640" s="252"/>
      <c r="J3640" s="250"/>
      <c r="K3640" s="250"/>
      <c r="L3640" s="250"/>
      <c r="M3640" s="250"/>
      <c r="N3640" s="250"/>
      <c r="O3640" s="258">
        <f t="shared" si="986"/>
        <v>0</v>
      </c>
      <c r="P3640" s="333"/>
      <c r="Q3640" s="271"/>
      <c r="R3640" s="319"/>
      <c r="S3640" s="335"/>
      <c r="T3640" s="333"/>
      <c r="U3640" s="321"/>
      <c r="V3640" s="345"/>
      <c r="W3640" s="343"/>
      <c r="X3640" s="321"/>
      <c r="Y3640" s="319"/>
      <c r="Z3640" s="319"/>
      <c r="AA3640" s="319"/>
      <c r="AB3640" s="272"/>
      <c r="AC3640" s="272"/>
      <c r="AD3640" s="250">
        <f>AD3639</f>
        <v>0</v>
      </c>
      <c r="AE3640" s="284" t="e">
        <f>VLOOKUP(AD3640,分类参数表!$I$2:$J$10,2,FALSE)</f>
        <v>#N/A</v>
      </c>
      <c r="AF3640" s="285"/>
      <c r="AG3640" s="271"/>
      <c r="AH3640" s="271"/>
      <c r="AI3640" s="271"/>
      <c r="AJ3640" s="271"/>
      <c r="AK3640" s="271"/>
      <c r="AL3640" s="271"/>
      <c r="AM3640" s="294"/>
      <c r="AN3640" s="295" t="e">
        <f t="shared" si="987"/>
        <v>#DIV/0!</v>
      </c>
      <c r="AO3640" s="299"/>
    </row>
    <row r="3641" spans="1:41" s="221" customFormat="1" ht="15" customHeight="1" x14ac:dyDescent="0.15">
      <c r="A3641" s="247"/>
      <c r="B3641" s="248">
        <f t="shared" si="989"/>
        <v>0</v>
      </c>
      <c r="C3641" s="249">
        <f t="shared" si="989"/>
        <v>0</v>
      </c>
      <c r="D3641" s="250">
        <f>D3640+1</f>
        <v>3</v>
      </c>
      <c r="E3641" s="250"/>
      <c r="F3641" s="251"/>
      <c r="G3641" s="250"/>
      <c r="H3641" s="252"/>
      <c r="I3641" s="252"/>
      <c r="J3641" s="250"/>
      <c r="K3641" s="250"/>
      <c r="L3641" s="250"/>
      <c r="M3641" s="250"/>
      <c r="N3641" s="250"/>
      <c r="O3641" s="258">
        <f t="shared" si="986"/>
        <v>0</v>
      </c>
      <c r="P3641" s="333"/>
      <c r="Q3641" s="271"/>
      <c r="R3641" s="319"/>
      <c r="S3641" s="335"/>
      <c r="T3641" s="333"/>
      <c r="U3641" s="321"/>
      <c r="V3641" s="345"/>
      <c r="W3641" s="343"/>
      <c r="X3641" s="321"/>
      <c r="Y3641" s="319"/>
      <c r="Z3641" s="319"/>
      <c r="AA3641" s="319"/>
      <c r="AB3641" s="273"/>
      <c r="AC3641" s="273"/>
      <c r="AD3641" s="250">
        <f>AD3640</f>
        <v>0</v>
      </c>
      <c r="AE3641" s="284" t="e">
        <f>VLOOKUP(AD3641,分类参数表!$I$2:$J$10,2,FALSE)</f>
        <v>#N/A</v>
      </c>
      <c r="AF3641" s="285"/>
      <c r="AG3641" s="271"/>
      <c r="AH3641" s="271"/>
      <c r="AI3641" s="271"/>
      <c r="AJ3641" s="271"/>
      <c r="AK3641" s="271"/>
      <c r="AL3641" s="271"/>
      <c r="AM3641" s="294"/>
      <c r="AN3641" s="295" t="e">
        <f t="shared" si="987"/>
        <v>#DIV/0!</v>
      </c>
      <c r="AO3641" s="299"/>
    </row>
    <row r="3642" spans="1:41" s="221" customFormat="1" ht="15" customHeight="1" x14ac:dyDescent="0.15">
      <c r="A3642" s="247"/>
      <c r="B3642" s="248">
        <f t="shared" si="989"/>
        <v>0</v>
      </c>
      <c r="C3642" s="249">
        <f t="shared" si="989"/>
        <v>0</v>
      </c>
      <c r="D3642" s="250">
        <f>D3641+1</f>
        <v>4</v>
      </c>
      <c r="E3642" s="250"/>
      <c r="F3642" s="251"/>
      <c r="G3642" s="250"/>
      <c r="H3642" s="250"/>
      <c r="I3642" s="250"/>
      <c r="J3642" s="250"/>
      <c r="K3642" s="250"/>
      <c r="L3642" s="250"/>
      <c r="M3642" s="250"/>
      <c r="N3642" s="250"/>
      <c r="O3642" s="258">
        <f t="shared" si="986"/>
        <v>0</v>
      </c>
      <c r="P3642" s="333"/>
      <c r="Q3642" s="271"/>
      <c r="R3642" s="319"/>
      <c r="S3642" s="335"/>
      <c r="T3642" s="333"/>
      <c r="U3642" s="321"/>
      <c r="V3642" s="345"/>
      <c r="W3642" s="343"/>
      <c r="X3642" s="321"/>
      <c r="Y3642" s="319"/>
      <c r="Z3642" s="319"/>
      <c r="AA3642" s="319"/>
      <c r="AB3642" s="272"/>
      <c r="AC3642" s="272"/>
      <c r="AD3642" s="250">
        <f>AD3641</f>
        <v>0</v>
      </c>
      <c r="AE3642" s="284" t="e">
        <f>VLOOKUP(AD3642,分类参数表!$I$2:$J$10,2,FALSE)</f>
        <v>#N/A</v>
      </c>
      <c r="AF3642" s="285"/>
      <c r="AG3642" s="271"/>
      <c r="AH3642" s="271"/>
      <c r="AI3642" s="271"/>
      <c r="AJ3642" s="271"/>
      <c r="AK3642" s="271"/>
      <c r="AL3642" s="271"/>
      <c r="AM3642" s="294"/>
      <c r="AN3642" s="295" t="e">
        <f t="shared" si="987"/>
        <v>#DIV/0!</v>
      </c>
      <c r="AO3642" s="299"/>
    </row>
    <row r="3643" spans="1:41" s="221" customFormat="1" ht="15" customHeight="1" x14ac:dyDescent="0.15">
      <c r="A3643" s="247"/>
      <c r="B3643" s="248">
        <f t="shared" si="989"/>
        <v>0</v>
      </c>
      <c r="C3643" s="249">
        <f t="shared" si="989"/>
        <v>0</v>
      </c>
      <c r="D3643" s="250">
        <f>D3642+1</f>
        <v>5</v>
      </c>
      <c r="E3643" s="250"/>
      <c r="F3643" s="251"/>
      <c r="G3643" s="250"/>
      <c r="H3643" s="250"/>
      <c r="I3643" s="250"/>
      <c r="J3643" s="250"/>
      <c r="K3643" s="250"/>
      <c r="L3643" s="250"/>
      <c r="M3643" s="250"/>
      <c r="N3643" s="250"/>
      <c r="O3643" s="258">
        <f t="shared" si="986"/>
        <v>0</v>
      </c>
      <c r="P3643" s="333"/>
      <c r="Q3643" s="271"/>
      <c r="R3643" s="319"/>
      <c r="S3643" s="335"/>
      <c r="T3643" s="333"/>
      <c r="U3643" s="321"/>
      <c r="V3643" s="345"/>
      <c r="W3643" s="343"/>
      <c r="X3643" s="321"/>
      <c r="Y3643" s="319"/>
      <c r="Z3643" s="319"/>
      <c r="AA3643" s="319"/>
      <c r="AB3643" s="272"/>
      <c r="AC3643" s="272"/>
      <c r="AD3643" s="250">
        <f>AD3642</f>
        <v>0</v>
      </c>
      <c r="AE3643" s="284" t="e">
        <f>VLOOKUP(AD3643,分类参数表!$I$2:$J$10,2,FALSE)</f>
        <v>#N/A</v>
      </c>
      <c r="AF3643" s="285"/>
      <c r="AG3643" s="271"/>
      <c r="AH3643" s="271"/>
      <c r="AI3643" s="271"/>
      <c r="AJ3643" s="271"/>
      <c r="AK3643" s="271"/>
      <c r="AL3643" s="271"/>
      <c r="AM3643" s="294"/>
      <c r="AN3643" s="295" t="e">
        <f t="shared" si="987"/>
        <v>#DIV/0!</v>
      </c>
      <c r="AO3643" s="299"/>
    </row>
    <row r="3644" spans="1:41" s="218" customFormat="1" ht="15" customHeight="1" x14ac:dyDescent="0.15">
      <c r="A3644" s="229"/>
      <c r="B3644" s="230"/>
      <c r="C3644" s="231"/>
      <c r="D3644" s="232">
        <v>1</v>
      </c>
      <c r="E3644" s="233"/>
      <c r="F3644" s="233"/>
      <c r="G3644" s="232"/>
      <c r="H3644" s="234"/>
      <c r="I3644" s="234"/>
      <c r="J3644" s="232"/>
      <c r="K3644" s="233"/>
      <c r="L3644" s="232"/>
      <c r="M3644" s="232"/>
      <c r="N3644" s="232"/>
      <c r="O3644" s="255">
        <f t="shared" si="986"/>
        <v>0</v>
      </c>
      <c r="P3644" s="322">
        <f>SUM(O3644:O3648)</f>
        <v>0</v>
      </c>
      <c r="Q3644" s="264"/>
      <c r="R3644" s="330">
        <f>SUMPRODUCT(Q3644:Q3648+0)</f>
        <v>0</v>
      </c>
      <c r="S3644" s="346" t="e">
        <f>R3644/P3644</f>
        <v>#DIV/0!</v>
      </c>
      <c r="T3644" s="322" t="e">
        <f>LOOKUP(S3644,{0.4,0.45,0.5,0.55,0.6,0.65,0.7,0.75,0.8,0.85,0.9,0.95,1},{0.1,0.175,0.25,0.325,0.4,0.475,0.55,0.625,0.7,0.775,0.85,0.925,1})</f>
        <v>#DIV/0!</v>
      </c>
      <c r="U3644" s="324"/>
      <c r="V3644" s="326"/>
      <c r="W3644" s="328"/>
      <c r="X3644" s="324"/>
      <c r="Y3644" s="330">
        <f>R3644-(V3644/10)-X3644</f>
        <v>0</v>
      </c>
      <c r="Z3644" s="330" t="e">
        <f>Y3644*T3644*AE3644</f>
        <v>#DIV/0!</v>
      </c>
      <c r="AA3644" s="330" t="e">
        <f>U3644-V3644+Z3644</f>
        <v>#DIV/0!</v>
      </c>
      <c r="AB3644" s="265"/>
      <c r="AC3644" s="265"/>
      <c r="AD3644" s="276"/>
      <c r="AE3644" s="277" t="e">
        <f>VLOOKUP(AD3644,分类参数表!$I$2:$J$10,2,FALSE)</f>
        <v>#N/A</v>
      </c>
      <c r="AF3644" s="278"/>
      <c r="AG3644" s="264"/>
      <c r="AH3644" s="264"/>
      <c r="AI3644" s="264"/>
      <c r="AJ3644" s="264"/>
      <c r="AK3644" s="264"/>
      <c r="AL3644" s="264"/>
      <c r="AM3644" s="288"/>
      <c r="AN3644" s="289" t="e">
        <f t="shared" si="987"/>
        <v>#DIV/0!</v>
      </c>
      <c r="AO3644" s="296"/>
    </row>
    <row r="3645" spans="1:41" s="219" customFormat="1" ht="15" customHeight="1" x14ac:dyDescent="0.15">
      <c r="A3645" s="235"/>
      <c r="B3645" s="236">
        <f t="shared" ref="B3645:C3648" si="990">B3644</f>
        <v>0</v>
      </c>
      <c r="C3645" s="237">
        <f t="shared" si="990"/>
        <v>0</v>
      </c>
      <c r="D3645" s="238">
        <f>D3644+1</f>
        <v>2</v>
      </c>
      <c r="E3645" s="238"/>
      <c r="F3645" s="239"/>
      <c r="G3645" s="238"/>
      <c r="H3645" s="240"/>
      <c r="I3645" s="240"/>
      <c r="J3645" s="238"/>
      <c r="K3645" s="238"/>
      <c r="L3645" s="238"/>
      <c r="M3645" s="238"/>
      <c r="N3645" s="238"/>
      <c r="O3645" s="256">
        <f t="shared" si="986"/>
        <v>0</v>
      </c>
      <c r="P3645" s="323"/>
      <c r="Q3645" s="266"/>
      <c r="R3645" s="331"/>
      <c r="S3645" s="347"/>
      <c r="T3645" s="323"/>
      <c r="U3645" s="325"/>
      <c r="V3645" s="327"/>
      <c r="W3645" s="329"/>
      <c r="X3645" s="325"/>
      <c r="Y3645" s="331"/>
      <c r="Z3645" s="331"/>
      <c r="AA3645" s="331"/>
      <c r="AB3645" s="267"/>
      <c r="AC3645" s="267"/>
      <c r="AD3645" s="238">
        <f>AD3644</f>
        <v>0</v>
      </c>
      <c r="AE3645" s="279" t="e">
        <f>VLOOKUP(AD3645,分类参数表!$I$2:$J$10,2,FALSE)</f>
        <v>#N/A</v>
      </c>
      <c r="AF3645" s="280"/>
      <c r="AG3645" s="266"/>
      <c r="AH3645" s="266"/>
      <c r="AI3645" s="266"/>
      <c r="AJ3645" s="266"/>
      <c r="AK3645" s="266"/>
      <c r="AL3645" s="266"/>
      <c r="AM3645" s="290"/>
      <c r="AN3645" s="291" t="e">
        <f t="shared" si="987"/>
        <v>#DIV/0!</v>
      </c>
      <c r="AO3645" s="297"/>
    </row>
    <row r="3646" spans="1:41" s="219" customFormat="1" ht="15" customHeight="1" x14ac:dyDescent="0.15">
      <c r="A3646" s="235"/>
      <c r="B3646" s="236">
        <f t="shared" si="990"/>
        <v>0</v>
      </c>
      <c r="C3646" s="237">
        <f t="shared" si="990"/>
        <v>0</v>
      </c>
      <c r="D3646" s="238">
        <f>D3645+1</f>
        <v>3</v>
      </c>
      <c r="E3646" s="238"/>
      <c r="F3646" s="239"/>
      <c r="G3646" s="238"/>
      <c r="H3646" s="240"/>
      <c r="I3646" s="240"/>
      <c r="J3646" s="238"/>
      <c r="K3646" s="238"/>
      <c r="L3646" s="238"/>
      <c r="M3646" s="238"/>
      <c r="N3646" s="238"/>
      <c r="O3646" s="256">
        <f t="shared" si="986"/>
        <v>0</v>
      </c>
      <c r="P3646" s="323"/>
      <c r="Q3646" s="266"/>
      <c r="R3646" s="331"/>
      <c r="S3646" s="347"/>
      <c r="T3646" s="323"/>
      <c r="U3646" s="325"/>
      <c r="V3646" s="327"/>
      <c r="W3646" s="329"/>
      <c r="X3646" s="325"/>
      <c r="Y3646" s="331"/>
      <c r="Z3646" s="331"/>
      <c r="AA3646" s="331"/>
      <c r="AB3646" s="268"/>
      <c r="AC3646" s="268"/>
      <c r="AD3646" s="238">
        <f>AD3645</f>
        <v>0</v>
      </c>
      <c r="AE3646" s="279" t="e">
        <f>VLOOKUP(AD3646,分类参数表!$I$2:$J$10,2,FALSE)</f>
        <v>#N/A</v>
      </c>
      <c r="AF3646" s="280"/>
      <c r="AG3646" s="266"/>
      <c r="AH3646" s="266"/>
      <c r="AI3646" s="266"/>
      <c r="AJ3646" s="266"/>
      <c r="AK3646" s="266"/>
      <c r="AL3646" s="266"/>
      <c r="AM3646" s="290"/>
      <c r="AN3646" s="291" t="e">
        <f t="shared" si="987"/>
        <v>#DIV/0!</v>
      </c>
      <c r="AO3646" s="297"/>
    </row>
    <row r="3647" spans="1:41" s="219" customFormat="1" ht="15" customHeight="1" x14ac:dyDescent="0.15">
      <c r="A3647" s="235"/>
      <c r="B3647" s="236">
        <f t="shared" si="990"/>
        <v>0</v>
      </c>
      <c r="C3647" s="237">
        <f t="shared" si="990"/>
        <v>0</v>
      </c>
      <c r="D3647" s="238">
        <f>D3646+1</f>
        <v>4</v>
      </c>
      <c r="E3647" s="238"/>
      <c r="F3647" s="239"/>
      <c r="G3647" s="238"/>
      <c r="H3647" s="238"/>
      <c r="I3647" s="238"/>
      <c r="J3647" s="238"/>
      <c r="K3647" s="238"/>
      <c r="L3647" s="238"/>
      <c r="M3647" s="238"/>
      <c r="N3647" s="238"/>
      <c r="O3647" s="256">
        <f t="shared" si="986"/>
        <v>0</v>
      </c>
      <c r="P3647" s="323"/>
      <c r="Q3647" s="266"/>
      <c r="R3647" s="331"/>
      <c r="S3647" s="347"/>
      <c r="T3647" s="323"/>
      <c r="U3647" s="325"/>
      <c r="V3647" s="327"/>
      <c r="W3647" s="329"/>
      <c r="X3647" s="325"/>
      <c r="Y3647" s="331"/>
      <c r="Z3647" s="331"/>
      <c r="AA3647" s="331"/>
      <c r="AB3647" s="267"/>
      <c r="AC3647" s="267"/>
      <c r="AD3647" s="238">
        <f>AD3646</f>
        <v>0</v>
      </c>
      <c r="AE3647" s="279" t="e">
        <f>VLOOKUP(AD3647,分类参数表!$I$2:$J$10,2,FALSE)</f>
        <v>#N/A</v>
      </c>
      <c r="AF3647" s="280"/>
      <c r="AG3647" s="266"/>
      <c r="AH3647" s="266"/>
      <c r="AI3647" s="266"/>
      <c r="AJ3647" s="266"/>
      <c r="AK3647" s="266"/>
      <c r="AL3647" s="266"/>
      <c r="AM3647" s="290"/>
      <c r="AN3647" s="291" t="e">
        <f t="shared" si="987"/>
        <v>#DIV/0!</v>
      </c>
      <c r="AO3647" s="297"/>
    </row>
    <row r="3648" spans="1:41" s="219" customFormat="1" ht="15" customHeight="1" x14ac:dyDescent="0.15">
      <c r="A3648" s="235"/>
      <c r="B3648" s="236">
        <f t="shared" si="990"/>
        <v>0</v>
      </c>
      <c r="C3648" s="237">
        <f t="shared" si="990"/>
        <v>0</v>
      </c>
      <c r="D3648" s="238">
        <f>D3647+1</f>
        <v>5</v>
      </c>
      <c r="E3648" s="238"/>
      <c r="F3648" s="239"/>
      <c r="G3648" s="238"/>
      <c r="H3648" s="238"/>
      <c r="I3648" s="238"/>
      <c r="J3648" s="238"/>
      <c r="K3648" s="238"/>
      <c r="L3648" s="238"/>
      <c r="M3648" s="238"/>
      <c r="N3648" s="238"/>
      <c r="O3648" s="256">
        <f t="shared" si="986"/>
        <v>0</v>
      </c>
      <c r="P3648" s="323"/>
      <c r="Q3648" s="266"/>
      <c r="R3648" s="331"/>
      <c r="S3648" s="347"/>
      <c r="T3648" s="323"/>
      <c r="U3648" s="325"/>
      <c r="V3648" s="327"/>
      <c r="W3648" s="329"/>
      <c r="X3648" s="325"/>
      <c r="Y3648" s="331"/>
      <c r="Z3648" s="331"/>
      <c r="AA3648" s="331"/>
      <c r="AB3648" s="267"/>
      <c r="AC3648" s="267"/>
      <c r="AD3648" s="238">
        <f>AD3647</f>
        <v>0</v>
      </c>
      <c r="AE3648" s="279" t="e">
        <f>VLOOKUP(AD3648,分类参数表!$I$2:$J$10,2,FALSE)</f>
        <v>#N/A</v>
      </c>
      <c r="AF3648" s="280"/>
      <c r="AG3648" s="266"/>
      <c r="AH3648" s="266"/>
      <c r="AI3648" s="266"/>
      <c r="AJ3648" s="266"/>
      <c r="AK3648" s="266"/>
      <c r="AL3648" s="266"/>
      <c r="AM3648" s="290"/>
      <c r="AN3648" s="291" t="e">
        <f t="shared" si="987"/>
        <v>#DIV/0!</v>
      </c>
      <c r="AO3648" s="297"/>
    </row>
    <row r="3649" spans="1:41" s="220" customFormat="1" ht="15" customHeight="1" x14ac:dyDescent="0.15">
      <c r="A3649" s="241"/>
      <c r="B3649" s="242"/>
      <c r="C3649" s="243"/>
      <c r="D3649" s="244">
        <v>1</v>
      </c>
      <c r="E3649" s="245"/>
      <c r="F3649" s="245"/>
      <c r="G3649" s="244"/>
      <c r="H3649" s="246"/>
      <c r="I3649" s="246"/>
      <c r="J3649" s="244"/>
      <c r="K3649" s="245"/>
      <c r="L3649" s="244"/>
      <c r="M3649" s="244"/>
      <c r="N3649" s="244"/>
      <c r="O3649" s="257">
        <f t="shared" si="986"/>
        <v>0</v>
      </c>
      <c r="P3649" s="332">
        <f>SUM(O3649:O3653)</f>
        <v>0</v>
      </c>
      <c r="Q3649" s="269"/>
      <c r="R3649" s="318">
        <f>SUMPRODUCT(Q3649:Q3653+0)</f>
        <v>0</v>
      </c>
      <c r="S3649" s="334" t="e">
        <f>R3649/P3649</f>
        <v>#DIV/0!</v>
      </c>
      <c r="T3649" s="332" t="e">
        <f>LOOKUP(S3649,{0.4,0.45,0.5,0.55,0.6,0.65,0.7,0.75,0.8,0.85,0.9,0.95,1},{0.1,0.175,0.25,0.325,0.4,0.475,0.55,0.625,0.7,0.775,0.85,0.925,1})</f>
        <v>#DIV/0!</v>
      </c>
      <c r="U3649" s="320"/>
      <c r="V3649" s="344"/>
      <c r="W3649" s="342"/>
      <c r="X3649" s="320"/>
      <c r="Y3649" s="318">
        <f>R3649-(V3649/10)-X3649</f>
        <v>0</v>
      </c>
      <c r="Z3649" s="318" t="e">
        <f>Y3649*T3649*AE3649</f>
        <v>#DIV/0!</v>
      </c>
      <c r="AA3649" s="318" t="e">
        <f>U3649-V3649+Z3649</f>
        <v>#DIV/0!</v>
      </c>
      <c r="AB3649" s="270"/>
      <c r="AC3649" s="270"/>
      <c r="AD3649" s="281"/>
      <c r="AE3649" s="282" t="e">
        <f>VLOOKUP(AD3649,分类参数表!$I$2:$J$10,2,FALSE)</f>
        <v>#N/A</v>
      </c>
      <c r="AF3649" s="283"/>
      <c r="AG3649" s="269"/>
      <c r="AH3649" s="269"/>
      <c r="AI3649" s="269"/>
      <c r="AJ3649" s="269"/>
      <c r="AK3649" s="269"/>
      <c r="AL3649" s="269"/>
      <c r="AM3649" s="292"/>
      <c r="AN3649" s="293" t="e">
        <f t="shared" si="987"/>
        <v>#DIV/0!</v>
      </c>
      <c r="AO3649" s="298"/>
    </row>
    <row r="3650" spans="1:41" s="221" customFormat="1" ht="15" customHeight="1" x14ac:dyDescent="0.15">
      <c r="A3650" s="247"/>
      <c r="B3650" s="248">
        <f t="shared" ref="B3650:C3653" si="991">B3649</f>
        <v>0</v>
      </c>
      <c r="C3650" s="249">
        <f t="shared" si="991"/>
        <v>0</v>
      </c>
      <c r="D3650" s="250">
        <f>D3649+1</f>
        <v>2</v>
      </c>
      <c r="E3650" s="250"/>
      <c r="F3650" s="251"/>
      <c r="G3650" s="250"/>
      <c r="H3650" s="252"/>
      <c r="I3650" s="252"/>
      <c r="J3650" s="250"/>
      <c r="K3650" s="250"/>
      <c r="L3650" s="250"/>
      <c r="M3650" s="250"/>
      <c r="N3650" s="250"/>
      <c r="O3650" s="258">
        <f t="shared" si="986"/>
        <v>0</v>
      </c>
      <c r="P3650" s="333"/>
      <c r="Q3650" s="271"/>
      <c r="R3650" s="319"/>
      <c r="S3650" s="335"/>
      <c r="T3650" s="333"/>
      <c r="U3650" s="321"/>
      <c r="V3650" s="345"/>
      <c r="W3650" s="343"/>
      <c r="X3650" s="321"/>
      <c r="Y3650" s="319"/>
      <c r="Z3650" s="319"/>
      <c r="AA3650" s="319"/>
      <c r="AB3650" s="272"/>
      <c r="AC3650" s="272"/>
      <c r="AD3650" s="250">
        <f>AD3649</f>
        <v>0</v>
      </c>
      <c r="AE3650" s="284" t="e">
        <f>VLOOKUP(AD3650,分类参数表!$I$2:$J$10,2,FALSE)</f>
        <v>#N/A</v>
      </c>
      <c r="AF3650" s="285"/>
      <c r="AG3650" s="271"/>
      <c r="AH3650" s="271"/>
      <c r="AI3650" s="271"/>
      <c r="AJ3650" s="271"/>
      <c r="AK3650" s="271"/>
      <c r="AL3650" s="271"/>
      <c r="AM3650" s="294"/>
      <c r="AN3650" s="295" t="e">
        <f t="shared" si="987"/>
        <v>#DIV/0!</v>
      </c>
      <c r="AO3650" s="299"/>
    </row>
    <row r="3651" spans="1:41" s="221" customFormat="1" ht="15" customHeight="1" x14ac:dyDescent="0.15">
      <c r="A3651" s="247"/>
      <c r="B3651" s="248">
        <f t="shared" si="991"/>
        <v>0</v>
      </c>
      <c r="C3651" s="249">
        <f t="shared" si="991"/>
        <v>0</v>
      </c>
      <c r="D3651" s="250">
        <f>D3650+1</f>
        <v>3</v>
      </c>
      <c r="E3651" s="250"/>
      <c r="F3651" s="251"/>
      <c r="G3651" s="250"/>
      <c r="H3651" s="252"/>
      <c r="I3651" s="252"/>
      <c r="J3651" s="250"/>
      <c r="K3651" s="250"/>
      <c r="L3651" s="250"/>
      <c r="M3651" s="250"/>
      <c r="N3651" s="250"/>
      <c r="O3651" s="258">
        <f t="shared" si="986"/>
        <v>0</v>
      </c>
      <c r="P3651" s="333"/>
      <c r="Q3651" s="271"/>
      <c r="R3651" s="319"/>
      <c r="S3651" s="335"/>
      <c r="T3651" s="333"/>
      <c r="U3651" s="321"/>
      <c r="V3651" s="345"/>
      <c r="W3651" s="343"/>
      <c r="X3651" s="321"/>
      <c r="Y3651" s="319"/>
      <c r="Z3651" s="319"/>
      <c r="AA3651" s="319"/>
      <c r="AB3651" s="273"/>
      <c r="AC3651" s="273"/>
      <c r="AD3651" s="250">
        <f>AD3650</f>
        <v>0</v>
      </c>
      <c r="AE3651" s="284" t="e">
        <f>VLOOKUP(AD3651,分类参数表!$I$2:$J$10,2,FALSE)</f>
        <v>#N/A</v>
      </c>
      <c r="AF3651" s="285"/>
      <c r="AG3651" s="271"/>
      <c r="AH3651" s="271"/>
      <c r="AI3651" s="271"/>
      <c r="AJ3651" s="271"/>
      <c r="AK3651" s="271"/>
      <c r="AL3651" s="271"/>
      <c r="AM3651" s="294"/>
      <c r="AN3651" s="295" t="e">
        <f t="shared" si="987"/>
        <v>#DIV/0!</v>
      </c>
      <c r="AO3651" s="299"/>
    </row>
    <row r="3652" spans="1:41" s="221" customFormat="1" ht="15" customHeight="1" x14ac:dyDescent="0.15">
      <c r="A3652" s="247"/>
      <c r="B3652" s="248">
        <f t="shared" si="991"/>
        <v>0</v>
      </c>
      <c r="C3652" s="249">
        <f t="shared" si="991"/>
        <v>0</v>
      </c>
      <c r="D3652" s="250">
        <f>D3651+1</f>
        <v>4</v>
      </c>
      <c r="E3652" s="250"/>
      <c r="F3652" s="251"/>
      <c r="G3652" s="250"/>
      <c r="H3652" s="250"/>
      <c r="I3652" s="250"/>
      <c r="J3652" s="250"/>
      <c r="K3652" s="250"/>
      <c r="L3652" s="250"/>
      <c r="M3652" s="250"/>
      <c r="N3652" s="250"/>
      <c r="O3652" s="258">
        <f t="shared" si="986"/>
        <v>0</v>
      </c>
      <c r="P3652" s="333"/>
      <c r="Q3652" s="271"/>
      <c r="R3652" s="319"/>
      <c r="S3652" s="335"/>
      <c r="T3652" s="333"/>
      <c r="U3652" s="321"/>
      <c r="V3652" s="345"/>
      <c r="W3652" s="343"/>
      <c r="X3652" s="321"/>
      <c r="Y3652" s="319"/>
      <c r="Z3652" s="319"/>
      <c r="AA3652" s="319"/>
      <c r="AB3652" s="272"/>
      <c r="AC3652" s="272"/>
      <c r="AD3652" s="250">
        <f>AD3651</f>
        <v>0</v>
      </c>
      <c r="AE3652" s="284" t="e">
        <f>VLOOKUP(AD3652,分类参数表!$I$2:$J$10,2,FALSE)</f>
        <v>#N/A</v>
      </c>
      <c r="AF3652" s="285"/>
      <c r="AG3652" s="271"/>
      <c r="AH3652" s="271"/>
      <c r="AI3652" s="271"/>
      <c r="AJ3652" s="271"/>
      <c r="AK3652" s="271"/>
      <c r="AL3652" s="271"/>
      <c r="AM3652" s="294"/>
      <c r="AN3652" s="295" t="e">
        <f t="shared" si="987"/>
        <v>#DIV/0!</v>
      </c>
      <c r="AO3652" s="299"/>
    </row>
    <row r="3653" spans="1:41" s="221" customFormat="1" ht="15" customHeight="1" x14ac:dyDescent="0.15">
      <c r="A3653" s="247"/>
      <c r="B3653" s="248">
        <f t="shared" si="991"/>
        <v>0</v>
      </c>
      <c r="C3653" s="249">
        <f t="shared" si="991"/>
        <v>0</v>
      </c>
      <c r="D3653" s="250">
        <f>D3652+1</f>
        <v>5</v>
      </c>
      <c r="E3653" s="250"/>
      <c r="F3653" s="251"/>
      <c r="G3653" s="250"/>
      <c r="H3653" s="250"/>
      <c r="I3653" s="250"/>
      <c r="J3653" s="250"/>
      <c r="K3653" s="250"/>
      <c r="L3653" s="250"/>
      <c r="M3653" s="250"/>
      <c r="N3653" s="250"/>
      <c r="O3653" s="258">
        <f t="shared" si="986"/>
        <v>0</v>
      </c>
      <c r="P3653" s="333"/>
      <c r="Q3653" s="271"/>
      <c r="R3653" s="319"/>
      <c r="S3653" s="335"/>
      <c r="T3653" s="333"/>
      <c r="U3653" s="321"/>
      <c r="V3653" s="345"/>
      <c r="W3653" s="343"/>
      <c r="X3653" s="321"/>
      <c r="Y3653" s="319"/>
      <c r="Z3653" s="319"/>
      <c r="AA3653" s="319"/>
      <c r="AB3653" s="272"/>
      <c r="AC3653" s="272"/>
      <c r="AD3653" s="250">
        <f>AD3652</f>
        <v>0</v>
      </c>
      <c r="AE3653" s="284" t="e">
        <f>VLOOKUP(AD3653,分类参数表!$I$2:$J$10,2,FALSE)</f>
        <v>#N/A</v>
      </c>
      <c r="AF3653" s="285"/>
      <c r="AG3653" s="271"/>
      <c r="AH3653" s="271"/>
      <c r="AI3653" s="271"/>
      <c r="AJ3653" s="271"/>
      <c r="AK3653" s="271"/>
      <c r="AL3653" s="271"/>
      <c r="AM3653" s="294"/>
      <c r="AN3653" s="295" t="e">
        <f t="shared" si="987"/>
        <v>#DIV/0!</v>
      </c>
      <c r="AO3653" s="299"/>
    </row>
    <row r="3654" spans="1:41" s="218" customFormat="1" ht="15" customHeight="1" x14ac:dyDescent="0.15">
      <c r="A3654" s="229"/>
      <c r="B3654" s="230"/>
      <c r="C3654" s="231"/>
      <c r="D3654" s="232">
        <v>1</v>
      </c>
      <c r="E3654" s="233"/>
      <c r="F3654" s="233"/>
      <c r="G3654" s="232"/>
      <c r="H3654" s="234"/>
      <c r="I3654" s="234"/>
      <c r="J3654" s="232"/>
      <c r="K3654" s="233"/>
      <c r="L3654" s="232"/>
      <c r="M3654" s="232"/>
      <c r="N3654" s="232"/>
      <c r="O3654" s="255">
        <f t="shared" si="986"/>
        <v>0</v>
      </c>
      <c r="P3654" s="322">
        <f>SUM(O3654:O3658)</f>
        <v>0</v>
      </c>
      <c r="Q3654" s="264"/>
      <c r="R3654" s="330">
        <f>SUMPRODUCT(Q3654:Q3658+0)</f>
        <v>0</v>
      </c>
      <c r="S3654" s="346" t="e">
        <f>R3654/P3654</f>
        <v>#DIV/0!</v>
      </c>
      <c r="T3654" s="322" t="e">
        <f>LOOKUP(S3654,{0.4,0.45,0.5,0.55,0.6,0.65,0.7,0.75,0.8,0.85,0.9,0.95,1},{0.1,0.175,0.25,0.325,0.4,0.475,0.55,0.625,0.7,0.775,0.85,0.925,1})</f>
        <v>#DIV/0!</v>
      </c>
      <c r="U3654" s="324"/>
      <c r="V3654" s="326"/>
      <c r="W3654" s="328"/>
      <c r="X3654" s="324"/>
      <c r="Y3654" s="330">
        <f>R3654-(V3654/10)-X3654</f>
        <v>0</v>
      </c>
      <c r="Z3654" s="330" t="e">
        <f>Y3654*T3654*AE3654</f>
        <v>#DIV/0!</v>
      </c>
      <c r="AA3654" s="330" t="e">
        <f>U3654-V3654+Z3654</f>
        <v>#DIV/0!</v>
      </c>
      <c r="AB3654" s="265"/>
      <c r="AC3654" s="265"/>
      <c r="AD3654" s="276"/>
      <c r="AE3654" s="277" t="e">
        <f>VLOOKUP(AD3654,分类参数表!$I$2:$J$10,2,FALSE)</f>
        <v>#N/A</v>
      </c>
      <c r="AF3654" s="278"/>
      <c r="AG3654" s="264"/>
      <c r="AH3654" s="264"/>
      <c r="AI3654" s="264"/>
      <c r="AJ3654" s="264"/>
      <c r="AK3654" s="264"/>
      <c r="AL3654" s="264"/>
      <c r="AM3654" s="288"/>
      <c r="AN3654" s="289" t="e">
        <f t="shared" si="987"/>
        <v>#DIV/0!</v>
      </c>
      <c r="AO3654" s="296"/>
    </row>
    <row r="3655" spans="1:41" s="219" customFormat="1" ht="15" customHeight="1" x14ac:dyDescent="0.15">
      <c r="A3655" s="235"/>
      <c r="B3655" s="236">
        <f t="shared" ref="B3655:C3658" si="992">B3654</f>
        <v>0</v>
      </c>
      <c r="C3655" s="237">
        <f t="shared" si="992"/>
        <v>0</v>
      </c>
      <c r="D3655" s="238">
        <f>D3654+1</f>
        <v>2</v>
      </c>
      <c r="E3655" s="238"/>
      <c r="F3655" s="239"/>
      <c r="G3655" s="238"/>
      <c r="H3655" s="240"/>
      <c r="I3655" s="240"/>
      <c r="J3655" s="238"/>
      <c r="K3655" s="238"/>
      <c r="L3655" s="238"/>
      <c r="M3655" s="238"/>
      <c r="N3655" s="238"/>
      <c r="O3655" s="256">
        <f t="shared" si="986"/>
        <v>0</v>
      </c>
      <c r="P3655" s="323"/>
      <c r="Q3655" s="266"/>
      <c r="R3655" s="331"/>
      <c r="S3655" s="347"/>
      <c r="T3655" s="323"/>
      <c r="U3655" s="325"/>
      <c r="V3655" s="327"/>
      <c r="W3655" s="329"/>
      <c r="X3655" s="325"/>
      <c r="Y3655" s="331"/>
      <c r="Z3655" s="331"/>
      <c r="AA3655" s="331"/>
      <c r="AB3655" s="267"/>
      <c r="AC3655" s="267"/>
      <c r="AD3655" s="238">
        <f>AD3654</f>
        <v>0</v>
      </c>
      <c r="AE3655" s="279" t="e">
        <f>VLOOKUP(AD3655,分类参数表!$I$2:$J$10,2,FALSE)</f>
        <v>#N/A</v>
      </c>
      <c r="AF3655" s="280"/>
      <c r="AG3655" s="266"/>
      <c r="AH3655" s="266"/>
      <c r="AI3655" s="266"/>
      <c r="AJ3655" s="266"/>
      <c r="AK3655" s="266"/>
      <c r="AL3655" s="266"/>
      <c r="AM3655" s="290"/>
      <c r="AN3655" s="291" t="e">
        <f t="shared" si="987"/>
        <v>#DIV/0!</v>
      </c>
      <c r="AO3655" s="297"/>
    </row>
    <row r="3656" spans="1:41" s="219" customFormat="1" ht="15" customHeight="1" x14ac:dyDescent="0.15">
      <c r="A3656" s="235"/>
      <c r="B3656" s="236">
        <f t="shared" si="992"/>
        <v>0</v>
      </c>
      <c r="C3656" s="237">
        <f t="shared" si="992"/>
        <v>0</v>
      </c>
      <c r="D3656" s="238">
        <f>D3655+1</f>
        <v>3</v>
      </c>
      <c r="E3656" s="238"/>
      <c r="F3656" s="239"/>
      <c r="G3656" s="238"/>
      <c r="H3656" s="240"/>
      <c r="I3656" s="240"/>
      <c r="J3656" s="238"/>
      <c r="K3656" s="238"/>
      <c r="L3656" s="238"/>
      <c r="M3656" s="238"/>
      <c r="N3656" s="238"/>
      <c r="O3656" s="256">
        <f t="shared" si="986"/>
        <v>0</v>
      </c>
      <c r="P3656" s="323"/>
      <c r="Q3656" s="266"/>
      <c r="R3656" s="331"/>
      <c r="S3656" s="347"/>
      <c r="T3656" s="323"/>
      <c r="U3656" s="325"/>
      <c r="V3656" s="327"/>
      <c r="W3656" s="329"/>
      <c r="X3656" s="325"/>
      <c r="Y3656" s="331"/>
      <c r="Z3656" s="331"/>
      <c r="AA3656" s="331"/>
      <c r="AB3656" s="268"/>
      <c r="AC3656" s="268"/>
      <c r="AD3656" s="238">
        <f>AD3655</f>
        <v>0</v>
      </c>
      <c r="AE3656" s="279" t="e">
        <f>VLOOKUP(AD3656,分类参数表!$I$2:$J$10,2,FALSE)</f>
        <v>#N/A</v>
      </c>
      <c r="AF3656" s="280"/>
      <c r="AG3656" s="266"/>
      <c r="AH3656" s="266"/>
      <c r="AI3656" s="266"/>
      <c r="AJ3656" s="266"/>
      <c r="AK3656" s="266"/>
      <c r="AL3656" s="266"/>
      <c r="AM3656" s="290"/>
      <c r="AN3656" s="291" t="e">
        <f t="shared" si="987"/>
        <v>#DIV/0!</v>
      </c>
      <c r="AO3656" s="297"/>
    </row>
    <row r="3657" spans="1:41" s="219" customFormat="1" ht="15" customHeight="1" x14ac:dyDescent="0.15">
      <c r="A3657" s="235"/>
      <c r="B3657" s="236">
        <f t="shared" si="992"/>
        <v>0</v>
      </c>
      <c r="C3657" s="237">
        <f t="shared" si="992"/>
        <v>0</v>
      </c>
      <c r="D3657" s="238">
        <f>D3656+1</f>
        <v>4</v>
      </c>
      <c r="E3657" s="238"/>
      <c r="F3657" s="239"/>
      <c r="G3657" s="238"/>
      <c r="H3657" s="238"/>
      <c r="I3657" s="238"/>
      <c r="J3657" s="238"/>
      <c r="K3657" s="238"/>
      <c r="L3657" s="238"/>
      <c r="M3657" s="238"/>
      <c r="N3657" s="238"/>
      <c r="O3657" s="256">
        <f t="shared" si="986"/>
        <v>0</v>
      </c>
      <c r="P3657" s="323"/>
      <c r="Q3657" s="266"/>
      <c r="R3657" s="331"/>
      <c r="S3657" s="347"/>
      <c r="T3657" s="323"/>
      <c r="U3657" s="325"/>
      <c r="V3657" s="327"/>
      <c r="W3657" s="329"/>
      <c r="X3657" s="325"/>
      <c r="Y3657" s="331"/>
      <c r="Z3657" s="331"/>
      <c r="AA3657" s="331"/>
      <c r="AB3657" s="267"/>
      <c r="AC3657" s="267"/>
      <c r="AD3657" s="238">
        <f>AD3656</f>
        <v>0</v>
      </c>
      <c r="AE3657" s="279" t="e">
        <f>VLOOKUP(AD3657,分类参数表!$I$2:$J$10,2,FALSE)</f>
        <v>#N/A</v>
      </c>
      <c r="AF3657" s="280"/>
      <c r="AG3657" s="266"/>
      <c r="AH3657" s="266"/>
      <c r="AI3657" s="266"/>
      <c r="AJ3657" s="266"/>
      <c r="AK3657" s="266"/>
      <c r="AL3657" s="266"/>
      <c r="AM3657" s="290"/>
      <c r="AN3657" s="291" t="e">
        <f t="shared" si="987"/>
        <v>#DIV/0!</v>
      </c>
      <c r="AO3657" s="297"/>
    </row>
    <row r="3658" spans="1:41" s="219" customFormat="1" ht="15" customHeight="1" x14ac:dyDescent="0.15">
      <c r="A3658" s="235"/>
      <c r="B3658" s="236">
        <f t="shared" si="992"/>
        <v>0</v>
      </c>
      <c r="C3658" s="237">
        <f t="shared" si="992"/>
        <v>0</v>
      </c>
      <c r="D3658" s="238">
        <f>D3657+1</f>
        <v>5</v>
      </c>
      <c r="E3658" s="238"/>
      <c r="F3658" s="239"/>
      <c r="G3658" s="238"/>
      <c r="H3658" s="238"/>
      <c r="I3658" s="238"/>
      <c r="J3658" s="238"/>
      <c r="K3658" s="238"/>
      <c r="L3658" s="238"/>
      <c r="M3658" s="238"/>
      <c r="N3658" s="238"/>
      <c r="O3658" s="256">
        <f t="shared" si="986"/>
        <v>0</v>
      </c>
      <c r="P3658" s="323"/>
      <c r="Q3658" s="266"/>
      <c r="R3658" s="331"/>
      <c r="S3658" s="347"/>
      <c r="T3658" s="323"/>
      <c r="U3658" s="325"/>
      <c r="V3658" s="327"/>
      <c r="W3658" s="329"/>
      <c r="X3658" s="325"/>
      <c r="Y3658" s="331"/>
      <c r="Z3658" s="331"/>
      <c r="AA3658" s="331"/>
      <c r="AB3658" s="267"/>
      <c r="AC3658" s="267"/>
      <c r="AD3658" s="238">
        <f>AD3657</f>
        <v>0</v>
      </c>
      <c r="AE3658" s="279" t="e">
        <f>VLOOKUP(AD3658,分类参数表!$I$2:$J$10,2,FALSE)</f>
        <v>#N/A</v>
      </c>
      <c r="AF3658" s="280"/>
      <c r="AG3658" s="266"/>
      <c r="AH3658" s="266"/>
      <c r="AI3658" s="266"/>
      <c r="AJ3658" s="266"/>
      <c r="AK3658" s="266"/>
      <c r="AL3658" s="266"/>
      <c r="AM3658" s="290"/>
      <c r="AN3658" s="291" t="e">
        <f t="shared" si="987"/>
        <v>#DIV/0!</v>
      </c>
      <c r="AO3658" s="297"/>
    </row>
    <row r="3659" spans="1:41" x14ac:dyDescent="0.15">
      <c r="A3659" s="253"/>
      <c r="B3659" s="38"/>
      <c r="C3659" s="37"/>
      <c r="D3659" s="38"/>
      <c r="E3659" s="38"/>
      <c r="F3659" s="38"/>
      <c r="G3659" s="38"/>
      <c r="H3659" s="38"/>
      <c r="I3659" s="38"/>
      <c r="J3659" s="38"/>
      <c r="K3659" s="38"/>
      <c r="L3659" s="38"/>
      <c r="M3659" s="38"/>
      <c r="N3659" s="38"/>
      <c r="O3659" s="38"/>
      <c r="P3659" s="38"/>
      <c r="Q3659" s="67"/>
      <c r="R3659" s="38"/>
      <c r="S3659" s="38"/>
      <c r="T3659" s="38"/>
      <c r="U3659" s="38"/>
      <c r="V3659" s="68"/>
      <c r="W3659" s="67"/>
      <c r="X3659" s="38"/>
      <c r="Y3659" s="68"/>
      <c r="Z3659" s="68"/>
      <c r="AA3659" s="68"/>
      <c r="AB3659" s="68"/>
      <c r="AC3659" s="68"/>
      <c r="AD3659" s="38"/>
      <c r="AE3659" s="286"/>
      <c r="AF3659" s="38"/>
      <c r="AG3659" s="38"/>
      <c r="AH3659" s="38"/>
      <c r="AI3659" s="38"/>
      <c r="AJ3659" s="38"/>
      <c r="AK3659" s="38"/>
      <c r="AL3659" s="38"/>
      <c r="AM3659" s="68"/>
      <c r="AN3659" s="90"/>
      <c r="AO3659" s="98"/>
    </row>
    <row r="3660" spans="1:41" s="218" customFormat="1" ht="15" customHeight="1" x14ac:dyDescent="0.15">
      <c r="A3660" s="229"/>
      <c r="B3660" s="230"/>
      <c r="C3660" s="231"/>
      <c r="D3660" s="232">
        <v>1</v>
      </c>
      <c r="E3660" s="233"/>
      <c r="F3660" s="233"/>
      <c r="G3660" s="232"/>
      <c r="H3660" s="234"/>
      <c r="I3660" s="234"/>
      <c r="J3660" s="232"/>
      <c r="K3660" s="233"/>
      <c r="L3660" s="232"/>
      <c r="M3660" s="232"/>
      <c r="N3660" s="232"/>
      <c r="O3660" s="255">
        <f t="shared" ref="O3660:O3684" si="993">N3660*M3660</f>
        <v>0</v>
      </c>
      <c r="P3660" s="322">
        <f>SUM(O3660:O3664)</f>
        <v>0</v>
      </c>
      <c r="Q3660" s="264"/>
      <c r="R3660" s="330">
        <f>SUMPRODUCT(Q3660:Q3664+0)</f>
        <v>0</v>
      </c>
      <c r="S3660" s="346" t="e">
        <f>R3660/P3660</f>
        <v>#DIV/0!</v>
      </c>
      <c r="T3660" s="322" t="e">
        <f>LOOKUP(S3660,{0.4,0.45,0.5,0.55,0.6,0.65,0.7,0.75,0.8,0.85,0.9,0.95,1},{0.1,0.175,0.25,0.325,0.4,0.475,0.55,0.625,0.7,0.775,0.85,0.925,1})</f>
        <v>#DIV/0!</v>
      </c>
      <c r="U3660" s="324"/>
      <c r="V3660" s="326"/>
      <c r="W3660" s="328"/>
      <c r="X3660" s="324"/>
      <c r="Y3660" s="330">
        <f>R3660-(V3660/10)-X3660</f>
        <v>0</v>
      </c>
      <c r="Z3660" s="330" t="e">
        <f>Y3660*T3660*AE3660</f>
        <v>#DIV/0!</v>
      </c>
      <c r="AA3660" s="330" t="e">
        <f>U3660-V3660+Z3660</f>
        <v>#DIV/0!</v>
      </c>
      <c r="AB3660" s="265"/>
      <c r="AC3660" s="265"/>
      <c r="AD3660" s="276"/>
      <c r="AE3660" s="277" t="e">
        <f>VLOOKUP(AD3660,分类参数表!$I$2:$J$10,2,FALSE)</f>
        <v>#N/A</v>
      </c>
      <c r="AF3660" s="278"/>
      <c r="AG3660" s="264"/>
      <c r="AH3660" s="264"/>
      <c r="AI3660" s="264"/>
      <c r="AJ3660" s="264"/>
      <c r="AK3660" s="264"/>
      <c r="AL3660" s="264"/>
      <c r="AM3660" s="288"/>
      <c r="AN3660" s="289" t="e">
        <f t="shared" ref="AN3660:AN3684" si="994">(Q3660-AM3660)/M3660/N3660</f>
        <v>#DIV/0!</v>
      </c>
      <c r="AO3660" s="296"/>
    </row>
    <row r="3661" spans="1:41" s="219" customFormat="1" ht="15" customHeight="1" x14ac:dyDescent="0.15">
      <c r="A3661" s="235"/>
      <c r="B3661" s="236">
        <f t="shared" ref="B3661:C3664" si="995">B3660</f>
        <v>0</v>
      </c>
      <c r="C3661" s="237">
        <f t="shared" si="995"/>
        <v>0</v>
      </c>
      <c r="D3661" s="238">
        <f>D3660+1</f>
        <v>2</v>
      </c>
      <c r="E3661" s="238"/>
      <c r="F3661" s="239"/>
      <c r="G3661" s="238"/>
      <c r="H3661" s="240"/>
      <c r="I3661" s="240"/>
      <c r="J3661" s="238"/>
      <c r="K3661" s="238"/>
      <c r="L3661" s="238"/>
      <c r="M3661" s="238"/>
      <c r="N3661" s="238"/>
      <c r="O3661" s="256">
        <f t="shared" si="993"/>
        <v>0</v>
      </c>
      <c r="P3661" s="323"/>
      <c r="Q3661" s="266"/>
      <c r="R3661" s="331"/>
      <c r="S3661" s="347"/>
      <c r="T3661" s="323"/>
      <c r="U3661" s="325"/>
      <c r="V3661" s="327"/>
      <c r="W3661" s="329"/>
      <c r="X3661" s="325"/>
      <c r="Y3661" s="331"/>
      <c r="Z3661" s="331"/>
      <c r="AA3661" s="331"/>
      <c r="AB3661" s="267"/>
      <c r="AC3661" s="267"/>
      <c r="AD3661" s="238">
        <f>AD3660</f>
        <v>0</v>
      </c>
      <c r="AE3661" s="279" t="e">
        <f>VLOOKUP(AD3661,分类参数表!$I$2:$J$10,2,FALSE)</f>
        <v>#N/A</v>
      </c>
      <c r="AF3661" s="280"/>
      <c r="AG3661" s="266"/>
      <c r="AH3661" s="266"/>
      <c r="AI3661" s="266"/>
      <c r="AJ3661" s="266"/>
      <c r="AK3661" s="266"/>
      <c r="AL3661" s="266"/>
      <c r="AM3661" s="290"/>
      <c r="AN3661" s="291" t="e">
        <f t="shared" si="994"/>
        <v>#DIV/0!</v>
      </c>
      <c r="AO3661" s="297"/>
    </row>
    <row r="3662" spans="1:41" s="219" customFormat="1" ht="15" customHeight="1" x14ac:dyDescent="0.15">
      <c r="A3662" s="235"/>
      <c r="B3662" s="236">
        <f t="shared" si="995"/>
        <v>0</v>
      </c>
      <c r="C3662" s="237">
        <f t="shared" si="995"/>
        <v>0</v>
      </c>
      <c r="D3662" s="238">
        <f>D3661+1</f>
        <v>3</v>
      </c>
      <c r="E3662" s="238"/>
      <c r="F3662" s="239"/>
      <c r="G3662" s="238"/>
      <c r="H3662" s="240"/>
      <c r="I3662" s="240"/>
      <c r="J3662" s="238"/>
      <c r="K3662" s="238"/>
      <c r="L3662" s="238"/>
      <c r="M3662" s="238"/>
      <c r="N3662" s="238"/>
      <c r="O3662" s="256">
        <f t="shared" si="993"/>
        <v>0</v>
      </c>
      <c r="P3662" s="323"/>
      <c r="Q3662" s="266"/>
      <c r="R3662" s="331"/>
      <c r="S3662" s="347"/>
      <c r="T3662" s="323"/>
      <c r="U3662" s="325"/>
      <c r="V3662" s="327"/>
      <c r="W3662" s="329"/>
      <c r="X3662" s="325"/>
      <c r="Y3662" s="331"/>
      <c r="Z3662" s="331"/>
      <c r="AA3662" s="331"/>
      <c r="AB3662" s="268"/>
      <c r="AC3662" s="268"/>
      <c r="AD3662" s="238">
        <f>AD3661</f>
        <v>0</v>
      </c>
      <c r="AE3662" s="279" t="e">
        <f>VLOOKUP(AD3662,分类参数表!$I$2:$J$10,2,FALSE)</f>
        <v>#N/A</v>
      </c>
      <c r="AF3662" s="280"/>
      <c r="AG3662" s="266"/>
      <c r="AH3662" s="266"/>
      <c r="AI3662" s="266"/>
      <c r="AJ3662" s="266"/>
      <c r="AK3662" s="266"/>
      <c r="AL3662" s="266"/>
      <c r="AM3662" s="290"/>
      <c r="AN3662" s="291" t="e">
        <f t="shared" si="994"/>
        <v>#DIV/0!</v>
      </c>
      <c r="AO3662" s="297"/>
    </row>
    <row r="3663" spans="1:41" s="219" customFormat="1" ht="15" customHeight="1" x14ac:dyDescent="0.15">
      <c r="A3663" s="235"/>
      <c r="B3663" s="236">
        <f t="shared" si="995"/>
        <v>0</v>
      </c>
      <c r="C3663" s="237">
        <f t="shared" si="995"/>
        <v>0</v>
      </c>
      <c r="D3663" s="238">
        <f>D3662+1</f>
        <v>4</v>
      </c>
      <c r="E3663" s="238"/>
      <c r="F3663" s="239"/>
      <c r="G3663" s="238"/>
      <c r="H3663" s="238"/>
      <c r="I3663" s="238"/>
      <c r="J3663" s="238"/>
      <c r="K3663" s="238"/>
      <c r="L3663" s="238"/>
      <c r="M3663" s="238"/>
      <c r="N3663" s="238"/>
      <c r="O3663" s="256">
        <f t="shared" si="993"/>
        <v>0</v>
      </c>
      <c r="P3663" s="323"/>
      <c r="Q3663" s="266"/>
      <c r="R3663" s="331"/>
      <c r="S3663" s="347"/>
      <c r="T3663" s="323"/>
      <c r="U3663" s="325"/>
      <c r="V3663" s="327"/>
      <c r="W3663" s="329"/>
      <c r="X3663" s="325"/>
      <c r="Y3663" s="331"/>
      <c r="Z3663" s="331"/>
      <c r="AA3663" s="331"/>
      <c r="AB3663" s="267"/>
      <c r="AC3663" s="267"/>
      <c r="AD3663" s="238">
        <f>AD3662</f>
        <v>0</v>
      </c>
      <c r="AE3663" s="279" t="e">
        <f>VLOOKUP(AD3663,分类参数表!$I$2:$J$10,2,FALSE)</f>
        <v>#N/A</v>
      </c>
      <c r="AF3663" s="280"/>
      <c r="AG3663" s="266"/>
      <c r="AH3663" s="266"/>
      <c r="AI3663" s="266"/>
      <c r="AJ3663" s="266"/>
      <c r="AK3663" s="266"/>
      <c r="AL3663" s="266"/>
      <c r="AM3663" s="290"/>
      <c r="AN3663" s="291" t="e">
        <f t="shared" si="994"/>
        <v>#DIV/0!</v>
      </c>
      <c r="AO3663" s="297"/>
    </row>
    <row r="3664" spans="1:41" s="219" customFormat="1" ht="15" customHeight="1" x14ac:dyDescent="0.15">
      <c r="A3664" s="235"/>
      <c r="B3664" s="236">
        <f t="shared" si="995"/>
        <v>0</v>
      </c>
      <c r="C3664" s="237">
        <f t="shared" si="995"/>
        <v>0</v>
      </c>
      <c r="D3664" s="238">
        <f>D3663+1</f>
        <v>5</v>
      </c>
      <c r="E3664" s="238"/>
      <c r="F3664" s="239"/>
      <c r="G3664" s="238"/>
      <c r="H3664" s="238"/>
      <c r="I3664" s="238"/>
      <c r="J3664" s="238"/>
      <c r="K3664" s="238"/>
      <c r="L3664" s="238"/>
      <c r="M3664" s="238"/>
      <c r="N3664" s="238"/>
      <c r="O3664" s="256">
        <f t="shared" si="993"/>
        <v>0</v>
      </c>
      <c r="P3664" s="323"/>
      <c r="Q3664" s="266"/>
      <c r="R3664" s="331"/>
      <c r="S3664" s="347"/>
      <c r="T3664" s="323"/>
      <c r="U3664" s="325"/>
      <c r="V3664" s="327"/>
      <c r="W3664" s="329"/>
      <c r="X3664" s="325"/>
      <c r="Y3664" s="331"/>
      <c r="Z3664" s="331"/>
      <c r="AA3664" s="331"/>
      <c r="AB3664" s="267"/>
      <c r="AC3664" s="267"/>
      <c r="AD3664" s="238">
        <f>AD3663</f>
        <v>0</v>
      </c>
      <c r="AE3664" s="279" t="e">
        <f>VLOOKUP(AD3664,分类参数表!$I$2:$J$10,2,FALSE)</f>
        <v>#N/A</v>
      </c>
      <c r="AF3664" s="280"/>
      <c r="AG3664" s="266"/>
      <c r="AH3664" s="266"/>
      <c r="AI3664" s="266"/>
      <c r="AJ3664" s="266"/>
      <c r="AK3664" s="266"/>
      <c r="AL3664" s="266"/>
      <c r="AM3664" s="290"/>
      <c r="AN3664" s="291" t="e">
        <f t="shared" si="994"/>
        <v>#DIV/0!</v>
      </c>
      <c r="AO3664" s="297"/>
    </row>
    <row r="3665" spans="1:41" s="220" customFormat="1" ht="15" customHeight="1" x14ac:dyDescent="0.15">
      <c r="A3665" s="241"/>
      <c r="B3665" s="242"/>
      <c r="C3665" s="243"/>
      <c r="D3665" s="244">
        <v>1</v>
      </c>
      <c r="E3665" s="245"/>
      <c r="F3665" s="245"/>
      <c r="G3665" s="244"/>
      <c r="H3665" s="246"/>
      <c r="I3665" s="246"/>
      <c r="J3665" s="244"/>
      <c r="K3665" s="245"/>
      <c r="L3665" s="244"/>
      <c r="M3665" s="244"/>
      <c r="N3665" s="244"/>
      <c r="O3665" s="257">
        <f t="shared" si="993"/>
        <v>0</v>
      </c>
      <c r="P3665" s="332">
        <f>SUM(O3665:O3669)</f>
        <v>0</v>
      </c>
      <c r="Q3665" s="269"/>
      <c r="R3665" s="318">
        <f>SUMPRODUCT(Q3665:Q3669+0)</f>
        <v>0</v>
      </c>
      <c r="S3665" s="334" t="e">
        <f>R3665/P3665</f>
        <v>#DIV/0!</v>
      </c>
      <c r="T3665" s="332" t="e">
        <f>LOOKUP(S3665,{0.4,0.45,0.5,0.55,0.6,0.65,0.7,0.75,0.8,0.85,0.9,0.95,1},{0.1,0.175,0.25,0.325,0.4,0.475,0.55,0.625,0.7,0.775,0.85,0.925,1})</f>
        <v>#DIV/0!</v>
      </c>
      <c r="U3665" s="320"/>
      <c r="V3665" s="344"/>
      <c r="W3665" s="342"/>
      <c r="X3665" s="320"/>
      <c r="Y3665" s="318">
        <f>R3665-(V3665/10)-X3665</f>
        <v>0</v>
      </c>
      <c r="Z3665" s="318" t="e">
        <f>Y3665*T3665*AE3665</f>
        <v>#DIV/0!</v>
      </c>
      <c r="AA3665" s="318" t="e">
        <f>U3665-V3665+Z3665</f>
        <v>#DIV/0!</v>
      </c>
      <c r="AB3665" s="270"/>
      <c r="AC3665" s="270"/>
      <c r="AD3665" s="281"/>
      <c r="AE3665" s="282" t="e">
        <f>VLOOKUP(AD3665,分类参数表!$I$2:$J$10,2,FALSE)</f>
        <v>#N/A</v>
      </c>
      <c r="AF3665" s="283"/>
      <c r="AG3665" s="269"/>
      <c r="AH3665" s="269"/>
      <c r="AI3665" s="269"/>
      <c r="AJ3665" s="269"/>
      <c r="AK3665" s="269"/>
      <c r="AL3665" s="269"/>
      <c r="AM3665" s="292"/>
      <c r="AN3665" s="293" t="e">
        <f t="shared" si="994"/>
        <v>#DIV/0!</v>
      </c>
      <c r="AO3665" s="298"/>
    </row>
    <row r="3666" spans="1:41" s="221" customFormat="1" ht="15" customHeight="1" x14ac:dyDescent="0.15">
      <c r="A3666" s="247"/>
      <c r="B3666" s="248">
        <f t="shared" ref="B3666:C3669" si="996">B3665</f>
        <v>0</v>
      </c>
      <c r="C3666" s="249">
        <f t="shared" si="996"/>
        <v>0</v>
      </c>
      <c r="D3666" s="250">
        <f>D3665+1</f>
        <v>2</v>
      </c>
      <c r="E3666" s="250"/>
      <c r="F3666" s="251"/>
      <c r="G3666" s="250"/>
      <c r="H3666" s="252"/>
      <c r="I3666" s="252"/>
      <c r="J3666" s="250"/>
      <c r="K3666" s="250"/>
      <c r="L3666" s="250"/>
      <c r="M3666" s="250"/>
      <c r="N3666" s="250"/>
      <c r="O3666" s="258">
        <f t="shared" si="993"/>
        <v>0</v>
      </c>
      <c r="P3666" s="333"/>
      <c r="Q3666" s="271"/>
      <c r="R3666" s="319"/>
      <c r="S3666" s="335"/>
      <c r="T3666" s="333"/>
      <c r="U3666" s="321"/>
      <c r="V3666" s="345"/>
      <c r="W3666" s="343"/>
      <c r="X3666" s="321"/>
      <c r="Y3666" s="319"/>
      <c r="Z3666" s="319"/>
      <c r="AA3666" s="319"/>
      <c r="AB3666" s="272"/>
      <c r="AC3666" s="272"/>
      <c r="AD3666" s="250">
        <f>AD3665</f>
        <v>0</v>
      </c>
      <c r="AE3666" s="284" t="e">
        <f>VLOOKUP(AD3666,分类参数表!$I$2:$J$10,2,FALSE)</f>
        <v>#N/A</v>
      </c>
      <c r="AF3666" s="285"/>
      <c r="AG3666" s="271"/>
      <c r="AH3666" s="271"/>
      <c r="AI3666" s="271"/>
      <c r="AJ3666" s="271"/>
      <c r="AK3666" s="271"/>
      <c r="AL3666" s="271"/>
      <c r="AM3666" s="294"/>
      <c r="AN3666" s="295" t="e">
        <f t="shared" si="994"/>
        <v>#DIV/0!</v>
      </c>
      <c r="AO3666" s="299"/>
    </row>
    <row r="3667" spans="1:41" s="221" customFormat="1" ht="15" customHeight="1" x14ac:dyDescent="0.15">
      <c r="A3667" s="247"/>
      <c r="B3667" s="248">
        <f t="shared" si="996"/>
        <v>0</v>
      </c>
      <c r="C3667" s="249">
        <f t="shared" si="996"/>
        <v>0</v>
      </c>
      <c r="D3667" s="250">
        <f>D3666+1</f>
        <v>3</v>
      </c>
      <c r="E3667" s="250"/>
      <c r="F3667" s="251"/>
      <c r="G3667" s="250"/>
      <c r="H3667" s="252"/>
      <c r="I3667" s="252"/>
      <c r="J3667" s="250"/>
      <c r="K3667" s="250"/>
      <c r="L3667" s="250"/>
      <c r="M3667" s="250"/>
      <c r="N3667" s="250"/>
      <c r="O3667" s="258">
        <f t="shared" si="993"/>
        <v>0</v>
      </c>
      <c r="P3667" s="333"/>
      <c r="Q3667" s="271"/>
      <c r="R3667" s="319"/>
      <c r="S3667" s="335"/>
      <c r="T3667" s="333"/>
      <c r="U3667" s="321"/>
      <c r="V3667" s="345"/>
      <c r="W3667" s="343"/>
      <c r="X3667" s="321"/>
      <c r="Y3667" s="319"/>
      <c r="Z3667" s="319"/>
      <c r="AA3667" s="319"/>
      <c r="AB3667" s="273"/>
      <c r="AC3667" s="273"/>
      <c r="AD3667" s="250">
        <f>AD3666</f>
        <v>0</v>
      </c>
      <c r="AE3667" s="284" t="e">
        <f>VLOOKUP(AD3667,分类参数表!$I$2:$J$10,2,FALSE)</f>
        <v>#N/A</v>
      </c>
      <c r="AF3667" s="285"/>
      <c r="AG3667" s="271"/>
      <c r="AH3667" s="271"/>
      <c r="AI3667" s="271"/>
      <c r="AJ3667" s="271"/>
      <c r="AK3667" s="271"/>
      <c r="AL3667" s="271"/>
      <c r="AM3667" s="294"/>
      <c r="AN3667" s="295" t="e">
        <f t="shared" si="994"/>
        <v>#DIV/0!</v>
      </c>
      <c r="AO3667" s="299"/>
    </row>
    <row r="3668" spans="1:41" s="221" customFormat="1" ht="15" customHeight="1" x14ac:dyDescent="0.15">
      <c r="A3668" s="247"/>
      <c r="B3668" s="248">
        <f t="shared" si="996"/>
        <v>0</v>
      </c>
      <c r="C3668" s="249">
        <f t="shared" si="996"/>
        <v>0</v>
      </c>
      <c r="D3668" s="250">
        <f>D3667+1</f>
        <v>4</v>
      </c>
      <c r="E3668" s="250"/>
      <c r="F3668" s="251"/>
      <c r="G3668" s="250"/>
      <c r="H3668" s="250"/>
      <c r="I3668" s="250"/>
      <c r="J3668" s="250"/>
      <c r="K3668" s="250"/>
      <c r="L3668" s="250"/>
      <c r="M3668" s="250"/>
      <c r="N3668" s="250"/>
      <c r="O3668" s="258">
        <f t="shared" si="993"/>
        <v>0</v>
      </c>
      <c r="P3668" s="333"/>
      <c r="Q3668" s="271"/>
      <c r="R3668" s="319"/>
      <c r="S3668" s="335"/>
      <c r="T3668" s="333"/>
      <c r="U3668" s="321"/>
      <c r="V3668" s="345"/>
      <c r="W3668" s="343"/>
      <c r="X3668" s="321"/>
      <c r="Y3668" s="319"/>
      <c r="Z3668" s="319"/>
      <c r="AA3668" s="319"/>
      <c r="AB3668" s="272"/>
      <c r="AC3668" s="272"/>
      <c r="AD3668" s="250">
        <f>AD3667</f>
        <v>0</v>
      </c>
      <c r="AE3668" s="284" t="e">
        <f>VLOOKUP(AD3668,分类参数表!$I$2:$J$10,2,FALSE)</f>
        <v>#N/A</v>
      </c>
      <c r="AF3668" s="285"/>
      <c r="AG3668" s="271"/>
      <c r="AH3668" s="271"/>
      <c r="AI3668" s="271"/>
      <c r="AJ3668" s="271"/>
      <c r="AK3668" s="271"/>
      <c r="AL3668" s="271"/>
      <c r="AM3668" s="294"/>
      <c r="AN3668" s="295" t="e">
        <f t="shared" si="994"/>
        <v>#DIV/0!</v>
      </c>
      <c r="AO3668" s="299"/>
    </row>
    <row r="3669" spans="1:41" s="221" customFormat="1" ht="15" customHeight="1" x14ac:dyDescent="0.15">
      <c r="A3669" s="247"/>
      <c r="B3669" s="248">
        <f t="shared" si="996"/>
        <v>0</v>
      </c>
      <c r="C3669" s="249">
        <f t="shared" si="996"/>
        <v>0</v>
      </c>
      <c r="D3669" s="250">
        <f>D3668+1</f>
        <v>5</v>
      </c>
      <c r="E3669" s="250"/>
      <c r="F3669" s="251"/>
      <c r="G3669" s="250"/>
      <c r="H3669" s="250"/>
      <c r="I3669" s="250"/>
      <c r="J3669" s="250"/>
      <c r="K3669" s="250"/>
      <c r="L3669" s="250"/>
      <c r="M3669" s="250"/>
      <c r="N3669" s="250"/>
      <c r="O3669" s="258">
        <f t="shared" si="993"/>
        <v>0</v>
      </c>
      <c r="P3669" s="333"/>
      <c r="Q3669" s="271"/>
      <c r="R3669" s="319"/>
      <c r="S3669" s="335"/>
      <c r="T3669" s="333"/>
      <c r="U3669" s="321"/>
      <c r="V3669" s="345"/>
      <c r="W3669" s="343"/>
      <c r="X3669" s="321"/>
      <c r="Y3669" s="319"/>
      <c r="Z3669" s="319"/>
      <c r="AA3669" s="319"/>
      <c r="AB3669" s="272"/>
      <c r="AC3669" s="272"/>
      <c r="AD3669" s="250">
        <f>AD3668</f>
        <v>0</v>
      </c>
      <c r="AE3669" s="284" t="e">
        <f>VLOOKUP(AD3669,分类参数表!$I$2:$J$10,2,FALSE)</f>
        <v>#N/A</v>
      </c>
      <c r="AF3669" s="285"/>
      <c r="AG3669" s="271"/>
      <c r="AH3669" s="271"/>
      <c r="AI3669" s="271"/>
      <c r="AJ3669" s="271"/>
      <c r="AK3669" s="271"/>
      <c r="AL3669" s="271"/>
      <c r="AM3669" s="294"/>
      <c r="AN3669" s="295" t="e">
        <f t="shared" si="994"/>
        <v>#DIV/0!</v>
      </c>
      <c r="AO3669" s="299"/>
    </row>
    <row r="3670" spans="1:41" s="218" customFormat="1" ht="15" customHeight="1" x14ac:dyDescent="0.15">
      <c r="A3670" s="229"/>
      <c r="B3670" s="230"/>
      <c r="C3670" s="231"/>
      <c r="D3670" s="232">
        <v>1</v>
      </c>
      <c r="E3670" s="233"/>
      <c r="F3670" s="233"/>
      <c r="G3670" s="232"/>
      <c r="H3670" s="234"/>
      <c r="I3670" s="234"/>
      <c r="J3670" s="232"/>
      <c r="K3670" s="233"/>
      <c r="L3670" s="232"/>
      <c r="M3670" s="232"/>
      <c r="N3670" s="232"/>
      <c r="O3670" s="255">
        <f t="shared" si="993"/>
        <v>0</v>
      </c>
      <c r="P3670" s="322">
        <f>SUM(O3670:O3674)</f>
        <v>0</v>
      </c>
      <c r="Q3670" s="264"/>
      <c r="R3670" s="330">
        <f>SUMPRODUCT(Q3670:Q3674+0)</f>
        <v>0</v>
      </c>
      <c r="S3670" s="346" t="e">
        <f>R3670/P3670</f>
        <v>#DIV/0!</v>
      </c>
      <c r="T3670" s="322" t="e">
        <f>LOOKUP(S3670,{0.4,0.45,0.5,0.55,0.6,0.65,0.7,0.75,0.8,0.85,0.9,0.95,1},{0.1,0.175,0.25,0.325,0.4,0.475,0.55,0.625,0.7,0.775,0.85,0.925,1})</f>
        <v>#DIV/0!</v>
      </c>
      <c r="U3670" s="324"/>
      <c r="V3670" s="326"/>
      <c r="W3670" s="328"/>
      <c r="X3670" s="324"/>
      <c r="Y3670" s="330">
        <f>R3670-(V3670/10)-X3670</f>
        <v>0</v>
      </c>
      <c r="Z3670" s="330" t="e">
        <f>Y3670*T3670*AE3670</f>
        <v>#DIV/0!</v>
      </c>
      <c r="AA3670" s="330" t="e">
        <f>U3670-V3670+Z3670</f>
        <v>#DIV/0!</v>
      </c>
      <c r="AB3670" s="265"/>
      <c r="AC3670" s="265"/>
      <c r="AD3670" s="276"/>
      <c r="AE3670" s="277" t="e">
        <f>VLOOKUP(AD3670,分类参数表!$I$2:$J$10,2,FALSE)</f>
        <v>#N/A</v>
      </c>
      <c r="AF3670" s="278"/>
      <c r="AG3670" s="264"/>
      <c r="AH3670" s="264"/>
      <c r="AI3670" s="264"/>
      <c r="AJ3670" s="264"/>
      <c r="AK3670" s="264"/>
      <c r="AL3670" s="264"/>
      <c r="AM3670" s="288"/>
      <c r="AN3670" s="289" t="e">
        <f t="shared" si="994"/>
        <v>#DIV/0!</v>
      </c>
      <c r="AO3670" s="296"/>
    </row>
    <row r="3671" spans="1:41" s="219" customFormat="1" ht="15" customHeight="1" x14ac:dyDescent="0.15">
      <c r="A3671" s="235"/>
      <c r="B3671" s="236">
        <f t="shared" ref="B3671:C3674" si="997">B3670</f>
        <v>0</v>
      </c>
      <c r="C3671" s="237">
        <f t="shared" si="997"/>
        <v>0</v>
      </c>
      <c r="D3671" s="238">
        <f>D3670+1</f>
        <v>2</v>
      </c>
      <c r="E3671" s="238"/>
      <c r="F3671" s="239"/>
      <c r="G3671" s="238"/>
      <c r="H3671" s="240"/>
      <c r="I3671" s="240"/>
      <c r="J3671" s="238"/>
      <c r="K3671" s="238"/>
      <c r="L3671" s="238"/>
      <c r="M3671" s="238"/>
      <c r="N3671" s="238"/>
      <c r="O3671" s="256">
        <f t="shared" si="993"/>
        <v>0</v>
      </c>
      <c r="P3671" s="323"/>
      <c r="Q3671" s="266"/>
      <c r="R3671" s="331"/>
      <c r="S3671" s="347"/>
      <c r="T3671" s="323"/>
      <c r="U3671" s="325"/>
      <c r="V3671" s="327"/>
      <c r="W3671" s="329"/>
      <c r="X3671" s="325"/>
      <c r="Y3671" s="331"/>
      <c r="Z3671" s="331"/>
      <c r="AA3671" s="331"/>
      <c r="AB3671" s="267"/>
      <c r="AC3671" s="267"/>
      <c r="AD3671" s="238">
        <f>AD3670</f>
        <v>0</v>
      </c>
      <c r="AE3671" s="279" t="e">
        <f>VLOOKUP(AD3671,分类参数表!$I$2:$J$10,2,FALSE)</f>
        <v>#N/A</v>
      </c>
      <c r="AF3671" s="280"/>
      <c r="AG3671" s="266"/>
      <c r="AH3671" s="266"/>
      <c r="AI3671" s="266"/>
      <c r="AJ3671" s="266"/>
      <c r="AK3671" s="266"/>
      <c r="AL3671" s="266"/>
      <c r="AM3671" s="290"/>
      <c r="AN3671" s="291" t="e">
        <f t="shared" si="994"/>
        <v>#DIV/0!</v>
      </c>
      <c r="AO3671" s="297"/>
    </row>
    <row r="3672" spans="1:41" s="219" customFormat="1" ht="15" customHeight="1" x14ac:dyDescent="0.15">
      <c r="A3672" s="235"/>
      <c r="B3672" s="236">
        <f t="shared" si="997"/>
        <v>0</v>
      </c>
      <c r="C3672" s="237">
        <f t="shared" si="997"/>
        <v>0</v>
      </c>
      <c r="D3672" s="238">
        <f>D3671+1</f>
        <v>3</v>
      </c>
      <c r="E3672" s="238"/>
      <c r="F3672" s="239"/>
      <c r="G3672" s="238"/>
      <c r="H3672" s="240"/>
      <c r="I3672" s="240"/>
      <c r="J3672" s="238"/>
      <c r="K3672" s="238"/>
      <c r="L3672" s="238"/>
      <c r="M3672" s="238"/>
      <c r="N3672" s="238"/>
      <c r="O3672" s="256">
        <f t="shared" si="993"/>
        <v>0</v>
      </c>
      <c r="P3672" s="323"/>
      <c r="Q3672" s="266"/>
      <c r="R3672" s="331"/>
      <c r="S3672" s="347"/>
      <c r="T3672" s="323"/>
      <c r="U3672" s="325"/>
      <c r="V3672" s="327"/>
      <c r="W3672" s="329"/>
      <c r="X3672" s="325"/>
      <c r="Y3672" s="331"/>
      <c r="Z3672" s="331"/>
      <c r="AA3672" s="331"/>
      <c r="AB3672" s="268"/>
      <c r="AC3672" s="268"/>
      <c r="AD3672" s="238">
        <f>AD3671</f>
        <v>0</v>
      </c>
      <c r="AE3672" s="279" t="e">
        <f>VLOOKUP(AD3672,分类参数表!$I$2:$J$10,2,FALSE)</f>
        <v>#N/A</v>
      </c>
      <c r="AF3672" s="280"/>
      <c r="AG3672" s="266"/>
      <c r="AH3672" s="266"/>
      <c r="AI3672" s="266"/>
      <c r="AJ3672" s="266"/>
      <c r="AK3672" s="266"/>
      <c r="AL3672" s="266"/>
      <c r="AM3672" s="290"/>
      <c r="AN3672" s="291" t="e">
        <f t="shared" si="994"/>
        <v>#DIV/0!</v>
      </c>
      <c r="AO3672" s="297"/>
    </row>
    <row r="3673" spans="1:41" s="219" customFormat="1" ht="15" customHeight="1" x14ac:dyDescent="0.15">
      <c r="A3673" s="235"/>
      <c r="B3673" s="236">
        <f t="shared" si="997"/>
        <v>0</v>
      </c>
      <c r="C3673" s="237">
        <f t="shared" si="997"/>
        <v>0</v>
      </c>
      <c r="D3673" s="238">
        <f>D3672+1</f>
        <v>4</v>
      </c>
      <c r="E3673" s="238"/>
      <c r="F3673" s="239"/>
      <c r="G3673" s="238"/>
      <c r="H3673" s="238"/>
      <c r="I3673" s="238"/>
      <c r="J3673" s="238"/>
      <c r="K3673" s="238"/>
      <c r="L3673" s="238"/>
      <c r="M3673" s="238"/>
      <c r="N3673" s="238"/>
      <c r="O3673" s="256">
        <f t="shared" si="993"/>
        <v>0</v>
      </c>
      <c r="P3673" s="323"/>
      <c r="Q3673" s="266"/>
      <c r="R3673" s="331"/>
      <c r="S3673" s="347"/>
      <c r="T3673" s="323"/>
      <c r="U3673" s="325"/>
      <c r="V3673" s="327"/>
      <c r="W3673" s="329"/>
      <c r="X3673" s="325"/>
      <c r="Y3673" s="331"/>
      <c r="Z3673" s="331"/>
      <c r="AA3673" s="331"/>
      <c r="AB3673" s="267"/>
      <c r="AC3673" s="267"/>
      <c r="AD3673" s="238">
        <f>AD3672</f>
        <v>0</v>
      </c>
      <c r="AE3673" s="279" t="e">
        <f>VLOOKUP(AD3673,分类参数表!$I$2:$J$10,2,FALSE)</f>
        <v>#N/A</v>
      </c>
      <c r="AF3673" s="280"/>
      <c r="AG3673" s="266"/>
      <c r="AH3673" s="266"/>
      <c r="AI3673" s="266"/>
      <c r="AJ3673" s="266"/>
      <c r="AK3673" s="266"/>
      <c r="AL3673" s="266"/>
      <c r="AM3673" s="290"/>
      <c r="AN3673" s="291" t="e">
        <f t="shared" si="994"/>
        <v>#DIV/0!</v>
      </c>
      <c r="AO3673" s="297"/>
    </row>
    <row r="3674" spans="1:41" s="219" customFormat="1" ht="15" customHeight="1" x14ac:dyDescent="0.15">
      <c r="A3674" s="235"/>
      <c r="B3674" s="236">
        <f t="shared" si="997"/>
        <v>0</v>
      </c>
      <c r="C3674" s="237">
        <f t="shared" si="997"/>
        <v>0</v>
      </c>
      <c r="D3674" s="238">
        <f>D3673+1</f>
        <v>5</v>
      </c>
      <c r="E3674" s="238"/>
      <c r="F3674" s="239"/>
      <c r="G3674" s="238"/>
      <c r="H3674" s="238"/>
      <c r="I3674" s="238"/>
      <c r="J3674" s="238"/>
      <c r="K3674" s="238"/>
      <c r="L3674" s="238"/>
      <c r="M3674" s="238"/>
      <c r="N3674" s="238"/>
      <c r="O3674" s="256">
        <f t="shared" si="993"/>
        <v>0</v>
      </c>
      <c r="P3674" s="323"/>
      <c r="Q3674" s="266"/>
      <c r="R3674" s="331"/>
      <c r="S3674" s="347"/>
      <c r="T3674" s="323"/>
      <c r="U3674" s="325"/>
      <c r="V3674" s="327"/>
      <c r="W3674" s="329"/>
      <c r="X3674" s="325"/>
      <c r="Y3674" s="331"/>
      <c r="Z3674" s="331"/>
      <c r="AA3674" s="331"/>
      <c r="AB3674" s="267"/>
      <c r="AC3674" s="267"/>
      <c r="AD3674" s="238">
        <f>AD3673</f>
        <v>0</v>
      </c>
      <c r="AE3674" s="279" t="e">
        <f>VLOOKUP(AD3674,分类参数表!$I$2:$J$10,2,FALSE)</f>
        <v>#N/A</v>
      </c>
      <c r="AF3674" s="280"/>
      <c r="AG3674" s="266"/>
      <c r="AH3674" s="266"/>
      <c r="AI3674" s="266"/>
      <c r="AJ3674" s="266"/>
      <c r="AK3674" s="266"/>
      <c r="AL3674" s="266"/>
      <c r="AM3674" s="290"/>
      <c r="AN3674" s="291" t="e">
        <f t="shared" si="994"/>
        <v>#DIV/0!</v>
      </c>
      <c r="AO3674" s="297"/>
    </row>
    <row r="3675" spans="1:41" s="220" customFormat="1" ht="15" customHeight="1" x14ac:dyDescent="0.15">
      <c r="A3675" s="241"/>
      <c r="B3675" s="242"/>
      <c r="C3675" s="243"/>
      <c r="D3675" s="244">
        <v>1</v>
      </c>
      <c r="E3675" s="245"/>
      <c r="F3675" s="245"/>
      <c r="G3675" s="244"/>
      <c r="H3675" s="246"/>
      <c r="I3675" s="246"/>
      <c r="J3675" s="244"/>
      <c r="K3675" s="245"/>
      <c r="L3675" s="244"/>
      <c r="M3675" s="244"/>
      <c r="N3675" s="244"/>
      <c r="O3675" s="257">
        <f t="shared" si="993"/>
        <v>0</v>
      </c>
      <c r="P3675" s="332">
        <f>SUM(O3675:O3679)</f>
        <v>0</v>
      </c>
      <c r="Q3675" s="269"/>
      <c r="R3675" s="318">
        <f>SUMPRODUCT(Q3675:Q3679+0)</f>
        <v>0</v>
      </c>
      <c r="S3675" s="334" t="e">
        <f>R3675/P3675</f>
        <v>#DIV/0!</v>
      </c>
      <c r="T3675" s="332" t="e">
        <f>LOOKUP(S3675,{0.4,0.45,0.5,0.55,0.6,0.65,0.7,0.75,0.8,0.85,0.9,0.95,1},{0.1,0.175,0.25,0.325,0.4,0.475,0.55,0.625,0.7,0.775,0.85,0.925,1})</f>
        <v>#DIV/0!</v>
      </c>
      <c r="U3675" s="320"/>
      <c r="V3675" s="344"/>
      <c r="W3675" s="342"/>
      <c r="X3675" s="320"/>
      <c r="Y3675" s="318">
        <f>R3675-(V3675/10)-X3675</f>
        <v>0</v>
      </c>
      <c r="Z3675" s="318" t="e">
        <f>Y3675*T3675*AE3675</f>
        <v>#DIV/0!</v>
      </c>
      <c r="AA3675" s="318" t="e">
        <f>U3675-V3675+Z3675</f>
        <v>#DIV/0!</v>
      </c>
      <c r="AB3675" s="270"/>
      <c r="AC3675" s="270"/>
      <c r="AD3675" s="281"/>
      <c r="AE3675" s="282" t="e">
        <f>VLOOKUP(AD3675,分类参数表!$I$2:$J$10,2,FALSE)</f>
        <v>#N/A</v>
      </c>
      <c r="AF3675" s="283"/>
      <c r="AG3675" s="269"/>
      <c r="AH3675" s="269"/>
      <c r="AI3675" s="269"/>
      <c r="AJ3675" s="269"/>
      <c r="AK3675" s="269"/>
      <c r="AL3675" s="269"/>
      <c r="AM3675" s="292"/>
      <c r="AN3675" s="293" t="e">
        <f t="shared" si="994"/>
        <v>#DIV/0!</v>
      </c>
      <c r="AO3675" s="298"/>
    </row>
    <row r="3676" spans="1:41" s="221" customFormat="1" ht="15" customHeight="1" x14ac:dyDescent="0.15">
      <c r="A3676" s="247"/>
      <c r="B3676" s="248">
        <f t="shared" ref="B3676:C3679" si="998">B3675</f>
        <v>0</v>
      </c>
      <c r="C3676" s="249">
        <f t="shared" si="998"/>
        <v>0</v>
      </c>
      <c r="D3676" s="250">
        <f>D3675+1</f>
        <v>2</v>
      </c>
      <c r="E3676" s="250"/>
      <c r="F3676" s="251"/>
      <c r="G3676" s="250"/>
      <c r="H3676" s="252"/>
      <c r="I3676" s="252"/>
      <c r="J3676" s="250"/>
      <c r="K3676" s="250"/>
      <c r="L3676" s="250"/>
      <c r="M3676" s="250"/>
      <c r="N3676" s="250"/>
      <c r="O3676" s="258">
        <f t="shared" si="993"/>
        <v>0</v>
      </c>
      <c r="P3676" s="333"/>
      <c r="Q3676" s="271"/>
      <c r="R3676" s="319"/>
      <c r="S3676" s="335"/>
      <c r="T3676" s="333"/>
      <c r="U3676" s="321"/>
      <c r="V3676" s="345"/>
      <c r="W3676" s="343"/>
      <c r="X3676" s="321"/>
      <c r="Y3676" s="319"/>
      <c r="Z3676" s="319"/>
      <c r="AA3676" s="319"/>
      <c r="AB3676" s="272"/>
      <c r="AC3676" s="272"/>
      <c r="AD3676" s="250">
        <f>AD3675</f>
        <v>0</v>
      </c>
      <c r="AE3676" s="284" t="e">
        <f>VLOOKUP(AD3676,分类参数表!$I$2:$J$10,2,FALSE)</f>
        <v>#N/A</v>
      </c>
      <c r="AF3676" s="285"/>
      <c r="AG3676" s="271"/>
      <c r="AH3676" s="271"/>
      <c r="AI3676" s="271"/>
      <c r="AJ3676" s="271"/>
      <c r="AK3676" s="271"/>
      <c r="AL3676" s="271"/>
      <c r="AM3676" s="294"/>
      <c r="AN3676" s="295" t="e">
        <f t="shared" si="994"/>
        <v>#DIV/0!</v>
      </c>
      <c r="AO3676" s="299"/>
    </row>
    <row r="3677" spans="1:41" s="221" customFormat="1" ht="15" customHeight="1" x14ac:dyDescent="0.15">
      <c r="A3677" s="247"/>
      <c r="B3677" s="248">
        <f t="shared" si="998"/>
        <v>0</v>
      </c>
      <c r="C3677" s="249">
        <f t="shared" si="998"/>
        <v>0</v>
      </c>
      <c r="D3677" s="250">
        <f>D3676+1</f>
        <v>3</v>
      </c>
      <c r="E3677" s="250"/>
      <c r="F3677" s="251"/>
      <c r="G3677" s="250"/>
      <c r="H3677" s="252"/>
      <c r="I3677" s="252"/>
      <c r="J3677" s="250"/>
      <c r="K3677" s="250"/>
      <c r="L3677" s="250"/>
      <c r="M3677" s="250"/>
      <c r="N3677" s="250"/>
      <c r="O3677" s="258">
        <f t="shared" si="993"/>
        <v>0</v>
      </c>
      <c r="P3677" s="333"/>
      <c r="Q3677" s="271"/>
      <c r="R3677" s="319"/>
      <c r="S3677" s="335"/>
      <c r="T3677" s="333"/>
      <c r="U3677" s="321"/>
      <c r="V3677" s="345"/>
      <c r="W3677" s="343"/>
      <c r="X3677" s="321"/>
      <c r="Y3677" s="319"/>
      <c r="Z3677" s="319"/>
      <c r="AA3677" s="319"/>
      <c r="AB3677" s="273"/>
      <c r="AC3677" s="273"/>
      <c r="AD3677" s="250">
        <f>AD3676</f>
        <v>0</v>
      </c>
      <c r="AE3677" s="284" t="e">
        <f>VLOOKUP(AD3677,分类参数表!$I$2:$J$10,2,FALSE)</f>
        <v>#N/A</v>
      </c>
      <c r="AF3677" s="285"/>
      <c r="AG3677" s="271"/>
      <c r="AH3677" s="271"/>
      <c r="AI3677" s="271"/>
      <c r="AJ3677" s="271"/>
      <c r="AK3677" s="271"/>
      <c r="AL3677" s="271"/>
      <c r="AM3677" s="294"/>
      <c r="AN3677" s="295" t="e">
        <f t="shared" si="994"/>
        <v>#DIV/0!</v>
      </c>
      <c r="AO3677" s="299"/>
    </row>
    <row r="3678" spans="1:41" s="221" customFormat="1" ht="15" customHeight="1" x14ac:dyDescent="0.15">
      <c r="A3678" s="247"/>
      <c r="B3678" s="248">
        <f t="shared" si="998"/>
        <v>0</v>
      </c>
      <c r="C3678" s="249">
        <f t="shared" si="998"/>
        <v>0</v>
      </c>
      <c r="D3678" s="250">
        <f>D3677+1</f>
        <v>4</v>
      </c>
      <c r="E3678" s="250"/>
      <c r="F3678" s="251"/>
      <c r="G3678" s="250"/>
      <c r="H3678" s="250"/>
      <c r="I3678" s="250"/>
      <c r="J3678" s="250"/>
      <c r="K3678" s="250"/>
      <c r="L3678" s="250"/>
      <c r="M3678" s="250"/>
      <c r="N3678" s="250"/>
      <c r="O3678" s="258">
        <f t="shared" si="993"/>
        <v>0</v>
      </c>
      <c r="P3678" s="333"/>
      <c r="Q3678" s="271"/>
      <c r="R3678" s="319"/>
      <c r="S3678" s="335"/>
      <c r="T3678" s="333"/>
      <c r="U3678" s="321"/>
      <c r="V3678" s="345"/>
      <c r="W3678" s="343"/>
      <c r="X3678" s="321"/>
      <c r="Y3678" s="319"/>
      <c r="Z3678" s="319"/>
      <c r="AA3678" s="319"/>
      <c r="AB3678" s="272"/>
      <c r="AC3678" s="272"/>
      <c r="AD3678" s="250">
        <f>AD3677</f>
        <v>0</v>
      </c>
      <c r="AE3678" s="284" t="e">
        <f>VLOOKUP(AD3678,分类参数表!$I$2:$J$10,2,FALSE)</f>
        <v>#N/A</v>
      </c>
      <c r="AF3678" s="285"/>
      <c r="AG3678" s="271"/>
      <c r="AH3678" s="271"/>
      <c r="AI3678" s="271"/>
      <c r="AJ3678" s="271"/>
      <c r="AK3678" s="271"/>
      <c r="AL3678" s="271"/>
      <c r="AM3678" s="294"/>
      <c r="AN3678" s="295" t="e">
        <f t="shared" si="994"/>
        <v>#DIV/0!</v>
      </c>
      <c r="AO3678" s="299"/>
    </row>
    <row r="3679" spans="1:41" s="221" customFormat="1" ht="15" customHeight="1" x14ac:dyDescent="0.15">
      <c r="A3679" s="247"/>
      <c r="B3679" s="248">
        <f t="shared" si="998"/>
        <v>0</v>
      </c>
      <c r="C3679" s="249">
        <f t="shared" si="998"/>
        <v>0</v>
      </c>
      <c r="D3679" s="250">
        <f>D3678+1</f>
        <v>5</v>
      </c>
      <c r="E3679" s="250"/>
      <c r="F3679" s="251"/>
      <c r="G3679" s="250"/>
      <c r="H3679" s="250"/>
      <c r="I3679" s="250"/>
      <c r="J3679" s="250"/>
      <c r="K3679" s="250"/>
      <c r="L3679" s="250"/>
      <c r="M3679" s="250"/>
      <c r="N3679" s="250"/>
      <c r="O3679" s="258">
        <f t="shared" si="993"/>
        <v>0</v>
      </c>
      <c r="P3679" s="333"/>
      <c r="Q3679" s="271"/>
      <c r="R3679" s="319"/>
      <c r="S3679" s="335"/>
      <c r="T3679" s="333"/>
      <c r="U3679" s="321"/>
      <c r="V3679" s="345"/>
      <c r="W3679" s="343"/>
      <c r="X3679" s="321"/>
      <c r="Y3679" s="319"/>
      <c r="Z3679" s="319"/>
      <c r="AA3679" s="319"/>
      <c r="AB3679" s="272"/>
      <c r="AC3679" s="272"/>
      <c r="AD3679" s="250">
        <f>AD3678</f>
        <v>0</v>
      </c>
      <c r="AE3679" s="284" t="e">
        <f>VLOOKUP(AD3679,分类参数表!$I$2:$J$10,2,FALSE)</f>
        <v>#N/A</v>
      </c>
      <c r="AF3679" s="285"/>
      <c r="AG3679" s="271"/>
      <c r="AH3679" s="271"/>
      <c r="AI3679" s="271"/>
      <c r="AJ3679" s="271"/>
      <c r="AK3679" s="271"/>
      <c r="AL3679" s="271"/>
      <c r="AM3679" s="294"/>
      <c r="AN3679" s="295" t="e">
        <f t="shared" si="994"/>
        <v>#DIV/0!</v>
      </c>
      <c r="AO3679" s="299"/>
    </row>
    <row r="3680" spans="1:41" s="218" customFormat="1" ht="15" customHeight="1" x14ac:dyDescent="0.15">
      <c r="A3680" s="229"/>
      <c r="B3680" s="230"/>
      <c r="C3680" s="231"/>
      <c r="D3680" s="232">
        <v>1</v>
      </c>
      <c r="E3680" s="233"/>
      <c r="F3680" s="233"/>
      <c r="G3680" s="232"/>
      <c r="H3680" s="234"/>
      <c r="I3680" s="234"/>
      <c r="J3680" s="232"/>
      <c r="K3680" s="233"/>
      <c r="L3680" s="232"/>
      <c r="M3680" s="232"/>
      <c r="N3680" s="232"/>
      <c r="O3680" s="255">
        <f t="shared" si="993"/>
        <v>0</v>
      </c>
      <c r="P3680" s="322">
        <f>SUM(O3680:O3684)</f>
        <v>0</v>
      </c>
      <c r="Q3680" s="264"/>
      <c r="R3680" s="330">
        <f>SUMPRODUCT(Q3680:Q3684+0)</f>
        <v>0</v>
      </c>
      <c r="S3680" s="346" t="e">
        <f>R3680/P3680</f>
        <v>#DIV/0!</v>
      </c>
      <c r="T3680" s="322" t="e">
        <f>LOOKUP(S3680,{0.4,0.45,0.5,0.55,0.6,0.65,0.7,0.75,0.8,0.85,0.9,0.95,1},{0.1,0.175,0.25,0.325,0.4,0.475,0.55,0.625,0.7,0.775,0.85,0.925,1})</f>
        <v>#DIV/0!</v>
      </c>
      <c r="U3680" s="324"/>
      <c r="V3680" s="326"/>
      <c r="W3680" s="328"/>
      <c r="X3680" s="324"/>
      <c r="Y3680" s="330">
        <f>R3680-(V3680/10)-X3680</f>
        <v>0</v>
      </c>
      <c r="Z3680" s="330" t="e">
        <f>Y3680*T3680*AE3680</f>
        <v>#DIV/0!</v>
      </c>
      <c r="AA3680" s="330" t="e">
        <f>U3680-V3680+Z3680</f>
        <v>#DIV/0!</v>
      </c>
      <c r="AB3680" s="265"/>
      <c r="AC3680" s="265"/>
      <c r="AD3680" s="276"/>
      <c r="AE3680" s="277" t="e">
        <f>VLOOKUP(AD3680,分类参数表!$I$2:$J$10,2,FALSE)</f>
        <v>#N/A</v>
      </c>
      <c r="AF3680" s="278"/>
      <c r="AG3680" s="264"/>
      <c r="AH3680" s="264"/>
      <c r="AI3680" s="264"/>
      <c r="AJ3680" s="264"/>
      <c r="AK3680" s="264"/>
      <c r="AL3680" s="264"/>
      <c r="AM3680" s="288"/>
      <c r="AN3680" s="289" t="e">
        <f t="shared" si="994"/>
        <v>#DIV/0!</v>
      </c>
      <c r="AO3680" s="296"/>
    </row>
    <row r="3681" spans="1:41" s="219" customFormat="1" ht="15" customHeight="1" x14ac:dyDescent="0.15">
      <c r="A3681" s="235"/>
      <c r="B3681" s="236">
        <f t="shared" ref="B3681:C3684" si="999">B3680</f>
        <v>0</v>
      </c>
      <c r="C3681" s="237">
        <f t="shared" si="999"/>
        <v>0</v>
      </c>
      <c r="D3681" s="238">
        <f>D3680+1</f>
        <v>2</v>
      </c>
      <c r="E3681" s="238"/>
      <c r="F3681" s="239"/>
      <c r="G3681" s="238"/>
      <c r="H3681" s="240"/>
      <c r="I3681" s="240"/>
      <c r="J3681" s="238"/>
      <c r="K3681" s="238"/>
      <c r="L3681" s="238"/>
      <c r="M3681" s="238"/>
      <c r="N3681" s="238"/>
      <c r="O3681" s="256">
        <f t="shared" si="993"/>
        <v>0</v>
      </c>
      <c r="P3681" s="323"/>
      <c r="Q3681" s="266"/>
      <c r="R3681" s="331"/>
      <c r="S3681" s="347"/>
      <c r="T3681" s="323"/>
      <c r="U3681" s="325"/>
      <c r="V3681" s="327"/>
      <c r="W3681" s="329"/>
      <c r="X3681" s="325"/>
      <c r="Y3681" s="331"/>
      <c r="Z3681" s="331"/>
      <c r="AA3681" s="331"/>
      <c r="AB3681" s="267"/>
      <c r="AC3681" s="267"/>
      <c r="AD3681" s="238">
        <f>AD3680</f>
        <v>0</v>
      </c>
      <c r="AE3681" s="279" t="e">
        <f>VLOOKUP(AD3681,分类参数表!$I$2:$J$10,2,FALSE)</f>
        <v>#N/A</v>
      </c>
      <c r="AF3681" s="280"/>
      <c r="AG3681" s="266"/>
      <c r="AH3681" s="266"/>
      <c r="AI3681" s="266"/>
      <c r="AJ3681" s="266"/>
      <c r="AK3681" s="266"/>
      <c r="AL3681" s="266"/>
      <c r="AM3681" s="290"/>
      <c r="AN3681" s="291" t="e">
        <f t="shared" si="994"/>
        <v>#DIV/0!</v>
      </c>
      <c r="AO3681" s="297"/>
    </row>
    <row r="3682" spans="1:41" s="219" customFormat="1" ht="15" customHeight="1" x14ac:dyDescent="0.15">
      <c r="A3682" s="235"/>
      <c r="B3682" s="236">
        <f t="shared" si="999"/>
        <v>0</v>
      </c>
      <c r="C3682" s="237">
        <f t="shared" si="999"/>
        <v>0</v>
      </c>
      <c r="D3682" s="238">
        <f>D3681+1</f>
        <v>3</v>
      </c>
      <c r="E3682" s="238"/>
      <c r="F3682" s="239"/>
      <c r="G3682" s="238"/>
      <c r="H3682" s="240"/>
      <c r="I3682" s="240"/>
      <c r="J3682" s="238"/>
      <c r="K3682" s="238"/>
      <c r="L3682" s="238"/>
      <c r="M3682" s="238"/>
      <c r="N3682" s="238"/>
      <c r="O3682" s="256">
        <f t="shared" si="993"/>
        <v>0</v>
      </c>
      <c r="P3682" s="323"/>
      <c r="Q3682" s="266"/>
      <c r="R3682" s="331"/>
      <c r="S3682" s="347"/>
      <c r="T3682" s="323"/>
      <c r="U3682" s="325"/>
      <c r="V3682" s="327"/>
      <c r="W3682" s="329"/>
      <c r="X3682" s="325"/>
      <c r="Y3682" s="331"/>
      <c r="Z3682" s="331"/>
      <c r="AA3682" s="331"/>
      <c r="AB3682" s="268"/>
      <c r="AC3682" s="268"/>
      <c r="AD3682" s="238">
        <f>AD3681</f>
        <v>0</v>
      </c>
      <c r="AE3682" s="279" t="e">
        <f>VLOOKUP(AD3682,分类参数表!$I$2:$J$10,2,FALSE)</f>
        <v>#N/A</v>
      </c>
      <c r="AF3682" s="280"/>
      <c r="AG3682" s="266"/>
      <c r="AH3682" s="266"/>
      <c r="AI3682" s="266"/>
      <c r="AJ3682" s="266"/>
      <c r="AK3682" s="266"/>
      <c r="AL3682" s="266"/>
      <c r="AM3682" s="290"/>
      <c r="AN3682" s="291" t="e">
        <f t="shared" si="994"/>
        <v>#DIV/0!</v>
      </c>
      <c r="AO3682" s="297"/>
    </row>
    <row r="3683" spans="1:41" s="219" customFormat="1" ht="15" customHeight="1" x14ac:dyDescent="0.15">
      <c r="A3683" s="235"/>
      <c r="B3683" s="236">
        <f t="shared" si="999"/>
        <v>0</v>
      </c>
      <c r="C3683" s="237">
        <f t="shared" si="999"/>
        <v>0</v>
      </c>
      <c r="D3683" s="238">
        <f>D3682+1</f>
        <v>4</v>
      </c>
      <c r="E3683" s="238"/>
      <c r="F3683" s="239"/>
      <c r="G3683" s="238"/>
      <c r="H3683" s="238"/>
      <c r="I3683" s="238"/>
      <c r="J3683" s="238"/>
      <c r="K3683" s="238"/>
      <c r="L3683" s="238"/>
      <c r="M3683" s="238"/>
      <c r="N3683" s="238"/>
      <c r="O3683" s="256">
        <f t="shared" si="993"/>
        <v>0</v>
      </c>
      <c r="P3683" s="323"/>
      <c r="Q3683" s="266"/>
      <c r="R3683" s="331"/>
      <c r="S3683" s="347"/>
      <c r="T3683" s="323"/>
      <c r="U3683" s="325"/>
      <c r="V3683" s="327"/>
      <c r="W3683" s="329"/>
      <c r="X3683" s="325"/>
      <c r="Y3683" s="331"/>
      <c r="Z3683" s="331"/>
      <c r="AA3683" s="331"/>
      <c r="AB3683" s="267"/>
      <c r="AC3683" s="267"/>
      <c r="AD3683" s="238">
        <f>AD3682</f>
        <v>0</v>
      </c>
      <c r="AE3683" s="279" t="e">
        <f>VLOOKUP(AD3683,分类参数表!$I$2:$J$10,2,FALSE)</f>
        <v>#N/A</v>
      </c>
      <c r="AF3683" s="280"/>
      <c r="AG3683" s="266"/>
      <c r="AH3683" s="266"/>
      <c r="AI3683" s="266"/>
      <c r="AJ3683" s="266"/>
      <c r="AK3683" s="266"/>
      <c r="AL3683" s="266"/>
      <c r="AM3683" s="290"/>
      <c r="AN3683" s="291" t="e">
        <f t="shared" si="994"/>
        <v>#DIV/0!</v>
      </c>
      <c r="AO3683" s="297"/>
    </row>
    <row r="3684" spans="1:41" s="219" customFormat="1" ht="15" customHeight="1" x14ac:dyDescent="0.15">
      <c r="A3684" s="235"/>
      <c r="B3684" s="236">
        <f t="shared" si="999"/>
        <v>0</v>
      </c>
      <c r="C3684" s="237">
        <f t="shared" si="999"/>
        <v>0</v>
      </c>
      <c r="D3684" s="238">
        <f>D3683+1</f>
        <v>5</v>
      </c>
      <c r="E3684" s="238"/>
      <c r="F3684" s="239"/>
      <c r="G3684" s="238"/>
      <c r="H3684" s="238"/>
      <c r="I3684" s="238"/>
      <c r="J3684" s="238"/>
      <c r="K3684" s="238"/>
      <c r="L3684" s="238"/>
      <c r="M3684" s="238"/>
      <c r="N3684" s="238"/>
      <c r="O3684" s="256">
        <f t="shared" si="993"/>
        <v>0</v>
      </c>
      <c r="P3684" s="323"/>
      <c r="Q3684" s="266"/>
      <c r="R3684" s="331"/>
      <c r="S3684" s="347"/>
      <c r="T3684" s="323"/>
      <c r="U3684" s="325"/>
      <c r="V3684" s="327"/>
      <c r="W3684" s="329"/>
      <c r="X3684" s="325"/>
      <c r="Y3684" s="331"/>
      <c r="Z3684" s="331"/>
      <c r="AA3684" s="331"/>
      <c r="AB3684" s="267"/>
      <c r="AC3684" s="267"/>
      <c r="AD3684" s="238">
        <f>AD3683</f>
        <v>0</v>
      </c>
      <c r="AE3684" s="279" t="e">
        <f>VLOOKUP(AD3684,分类参数表!$I$2:$J$10,2,FALSE)</f>
        <v>#N/A</v>
      </c>
      <c r="AF3684" s="280"/>
      <c r="AG3684" s="266"/>
      <c r="AH3684" s="266"/>
      <c r="AI3684" s="266"/>
      <c r="AJ3684" s="266"/>
      <c r="AK3684" s="266"/>
      <c r="AL3684" s="266"/>
      <c r="AM3684" s="290"/>
      <c r="AN3684" s="291" t="e">
        <f t="shared" si="994"/>
        <v>#DIV/0!</v>
      </c>
      <c r="AO3684" s="297"/>
    </row>
    <row r="3685" spans="1:41" x14ac:dyDescent="0.15">
      <c r="A3685" s="253"/>
      <c r="B3685" s="38"/>
      <c r="C3685" s="37"/>
      <c r="D3685" s="38"/>
      <c r="E3685" s="38"/>
      <c r="F3685" s="38"/>
      <c r="G3685" s="38"/>
      <c r="H3685" s="38"/>
      <c r="I3685" s="38"/>
      <c r="J3685" s="38"/>
      <c r="K3685" s="38"/>
      <c r="L3685" s="38"/>
      <c r="M3685" s="38"/>
      <c r="N3685" s="38"/>
      <c r="O3685" s="38"/>
      <c r="P3685" s="38"/>
      <c r="Q3685" s="67"/>
      <c r="R3685" s="38"/>
      <c r="S3685" s="38"/>
      <c r="T3685" s="38"/>
      <c r="U3685" s="38"/>
      <c r="V3685" s="68"/>
      <c r="W3685" s="67"/>
      <c r="X3685" s="38"/>
      <c r="Y3685" s="68"/>
      <c r="Z3685" s="68"/>
      <c r="AA3685" s="68"/>
      <c r="AB3685" s="68"/>
      <c r="AC3685" s="68"/>
      <c r="AD3685" s="38"/>
      <c r="AE3685" s="286"/>
      <c r="AF3685" s="38"/>
      <c r="AG3685" s="38"/>
      <c r="AH3685" s="38"/>
      <c r="AI3685" s="38"/>
      <c r="AJ3685" s="38"/>
      <c r="AK3685" s="38"/>
      <c r="AL3685" s="38"/>
      <c r="AM3685" s="68"/>
      <c r="AN3685" s="90"/>
      <c r="AO3685" s="98"/>
    </row>
    <row r="3686" spans="1:41" x14ac:dyDescent="0.15">
      <c r="A3686" s="310"/>
      <c r="B3686" s="80"/>
      <c r="C3686" s="108"/>
      <c r="D3686" s="80"/>
      <c r="E3686" s="80"/>
      <c r="F3686" s="80"/>
      <c r="G3686" s="80"/>
      <c r="H3686" s="80"/>
      <c r="I3686" s="80"/>
      <c r="J3686" s="80"/>
      <c r="K3686" s="80"/>
      <c r="L3686" s="80"/>
      <c r="M3686" s="80"/>
      <c r="N3686" s="80"/>
      <c r="O3686" s="80"/>
      <c r="P3686" s="80"/>
      <c r="Q3686" s="91"/>
      <c r="R3686" s="80"/>
      <c r="S3686" s="80"/>
      <c r="T3686" s="80"/>
      <c r="U3686" s="80"/>
      <c r="V3686" s="92"/>
      <c r="W3686" s="91"/>
      <c r="X3686" s="80"/>
      <c r="Y3686" s="92"/>
      <c r="Z3686" s="92"/>
      <c r="AA3686" s="92"/>
      <c r="AB3686" s="92"/>
      <c r="AC3686" s="92"/>
      <c r="AD3686" s="80"/>
      <c r="AE3686" s="313"/>
      <c r="AF3686" s="80"/>
      <c r="AG3686" s="80"/>
      <c r="AH3686" s="80"/>
      <c r="AI3686" s="80"/>
      <c r="AJ3686" s="80"/>
      <c r="AK3686" s="80"/>
      <c r="AL3686" s="80"/>
      <c r="AM3686" s="92"/>
      <c r="AN3686" s="110"/>
      <c r="AO3686" s="80"/>
    </row>
    <row r="3687" spans="1:41" x14ac:dyDescent="0.15">
      <c r="F3687" s="78"/>
    </row>
    <row r="3688" spans="1:41" x14ac:dyDescent="0.15">
      <c r="E3688" s="311"/>
      <c r="G3688" s="312"/>
    </row>
    <row r="3689" spans="1:41" x14ac:dyDescent="0.15">
      <c r="F3689" s="80"/>
    </row>
    <row r="3698" spans="3:3" x14ac:dyDescent="0.15">
      <c r="C3698" s="23" t="s">
        <v>233</v>
      </c>
    </row>
  </sheetData>
  <autoFilter ref="B1:AO26"/>
  <mergeCells count="7807">
    <mergeCell ref="W233:W237"/>
    <mergeCell ref="X233:X237"/>
    <mergeCell ref="Y233:Y237"/>
    <mergeCell ref="Z233:Z237"/>
    <mergeCell ref="AA233:AA237"/>
    <mergeCell ref="AB233:AB237"/>
    <mergeCell ref="AC233:AC237"/>
    <mergeCell ref="P238:P242"/>
    <mergeCell ref="R238:R242"/>
    <mergeCell ref="S238:S242"/>
    <mergeCell ref="T238:T242"/>
    <mergeCell ref="U238:U242"/>
    <mergeCell ref="V238:V242"/>
    <mergeCell ref="W238:W242"/>
    <mergeCell ref="X238:X242"/>
    <mergeCell ref="Y238:Y242"/>
    <mergeCell ref="Z238:Z242"/>
    <mergeCell ref="AA238:AA242"/>
    <mergeCell ref="AB238:AB242"/>
    <mergeCell ref="AC238:AC242"/>
    <mergeCell ref="P160:P164"/>
    <mergeCell ref="R160:R164"/>
    <mergeCell ref="S160:S164"/>
    <mergeCell ref="T160:T164"/>
    <mergeCell ref="U160:U164"/>
    <mergeCell ref="V160:V164"/>
    <mergeCell ref="W160:W164"/>
    <mergeCell ref="X160:X164"/>
    <mergeCell ref="Y160:Y164"/>
    <mergeCell ref="Z160:Z164"/>
    <mergeCell ref="AA160:AA164"/>
    <mergeCell ref="AB160:AB164"/>
    <mergeCell ref="AC160:AC164"/>
    <mergeCell ref="P150:P154"/>
    <mergeCell ref="R150:R154"/>
    <mergeCell ref="S150:S154"/>
    <mergeCell ref="T150:T154"/>
    <mergeCell ref="U150:U154"/>
    <mergeCell ref="V150:V154"/>
    <mergeCell ref="W150:W154"/>
    <mergeCell ref="X150:X154"/>
    <mergeCell ref="Y150:Y154"/>
    <mergeCell ref="Z150:Z154"/>
    <mergeCell ref="AA150:AA154"/>
    <mergeCell ref="AB150:AB154"/>
    <mergeCell ref="AC150:AC154"/>
    <mergeCell ref="P155:P159"/>
    <mergeCell ref="R155:R159"/>
    <mergeCell ref="S155:S159"/>
    <mergeCell ref="T155:T159"/>
    <mergeCell ref="U155:U159"/>
    <mergeCell ref="V155:V159"/>
    <mergeCell ref="W155:W159"/>
    <mergeCell ref="X155:X159"/>
    <mergeCell ref="Y155:Y159"/>
    <mergeCell ref="Z155:Z159"/>
    <mergeCell ref="AA155:AA159"/>
    <mergeCell ref="AB155:AB159"/>
    <mergeCell ref="AC155:AC159"/>
    <mergeCell ref="P140:P144"/>
    <mergeCell ref="R140:R144"/>
    <mergeCell ref="S140:S144"/>
    <mergeCell ref="T140:T144"/>
    <mergeCell ref="U140:U144"/>
    <mergeCell ref="V140:V144"/>
    <mergeCell ref="W140:W144"/>
    <mergeCell ref="X140:X144"/>
    <mergeCell ref="Y140:Y144"/>
    <mergeCell ref="Z140:Z144"/>
    <mergeCell ref="AA140:AA144"/>
    <mergeCell ref="AB140:AB144"/>
    <mergeCell ref="AC140:AC144"/>
    <mergeCell ref="P145:P149"/>
    <mergeCell ref="R145:R149"/>
    <mergeCell ref="S145:S149"/>
    <mergeCell ref="T145:T149"/>
    <mergeCell ref="U145:U149"/>
    <mergeCell ref="V145:V149"/>
    <mergeCell ref="W145:W149"/>
    <mergeCell ref="X145:X149"/>
    <mergeCell ref="Y145:Y149"/>
    <mergeCell ref="Z145:Z149"/>
    <mergeCell ref="AA145:AA149"/>
    <mergeCell ref="AB145:AB149"/>
    <mergeCell ref="AC145:AC149"/>
    <mergeCell ref="R130:R134"/>
    <mergeCell ref="S130:S134"/>
    <mergeCell ref="T130:T134"/>
    <mergeCell ref="U130:U134"/>
    <mergeCell ref="V130:V134"/>
    <mergeCell ref="W130:W134"/>
    <mergeCell ref="X130:X134"/>
    <mergeCell ref="Y130:Y134"/>
    <mergeCell ref="Z130:Z134"/>
    <mergeCell ref="AA130:AA134"/>
    <mergeCell ref="AB130:AB134"/>
    <mergeCell ref="AC130:AC134"/>
    <mergeCell ref="P135:P139"/>
    <mergeCell ref="R135:R139"/>
    <mergeCell ref="S135:S139"/>
    <mergeCell ref="T135:T139"/>
    <mergeCell ref="U135:U139"/>
    <mergeCell ref="V135:V139"/>
    <mergeCell ref="W135:W139"/>
    <mergeCell ref="X135:X139"/>
    <mergeCell ref="Y135:Y139"/>
    <mergeCell ref="Z135:Z139"/>
    <mergeCell ref="AA135:AA139"/>
    <mergeCell ref="AB135:AB139"/>
    <mergeCell ref="AC135:AC139"/>
    <mergeCell ref="P2:P6"/>
    <mergeCell ref="P7:P11"/>
    <mergeCell ref="P12:P16"/>
    <mergeCell ref="P17:P21"/>
    <mergeCell ref="P22:P26"/>
    <mergeCell ref="P28:P32"/>
    <mergeCell ref="P33:P37"/>
    <mergeCell ref="P286:P300"/>
    <mergeCell ref="P301:P315"/>
    <mergeCell ref="P317:P336"/>
    <mergeCell ref="P337:P356"/>
    <mergeCell ref="P358:P362"/>
    <mergeCell ref="P363:P367"/>
    <mergeCell ref="P368:P372"/>
    <mergeCell ref="P373:P377"/>
    <mergeCell ref="P378:P382"/>
    <mergeCell ref="P384:P388"/>
    <mergeCell ref="P38:P42"/>
    <mergeCell ref="P49:P53"/>
    <mergeCell ref="P59:P63"/>
    <mergeCell ref="P69:P73"/>
    <mergeCell ref="P100:P104"/>
    <mergeCell ref="P110:P114"/>
    <mergeCell ref="P120:P124"/>
    <mergeCell ref="P166:P170"/>
    <mergeCell ref="P176:P180"/>
    <mergeCell ref="P187:P191"/>
    <mergeCell ref="P197:P201"/>
    <mergeCell ref="P203:P207"/>
    <mergeCell ref="P130:P134"/>
    <mergeCell ref="P208:P212"/>
    <mergeCell ref="P218:P222"/>
    <mergeCell ref="P389:P393"/>
    <mergeCell ref="P394:P398"/>
    <mergeCell ref="P399:P403"/>
    <mergeCell ref="P404:P408"/>
    <mergeCell ref="P410:P414"/>
    <mergeCell ref="P415:P419"/>
    <mergeCell ref="P420:P424"/>
    <mergeCell ref="P425:P429"/>
    <mergeCell ref="P430:P434"/>
    <mergeCell ref="P436:P440"/>
    <mergeCell ref="P441:P445"/>
    <mergeCell ref="P446:P450"/>
    <mergeCell ref="P451:P455"/>
    <mergeCell ref="P456:P460"/>
    <mergeCell ref="P462:P466"/>
    <mergeCell ref="P467:P471"/>
    <mergeCell ref="P472:P476"/>
    <mergeCell ref="P477:P481"/>
    <mergeCell ref="P482:P486"/>
    <mergeCell ref="P488:P492"/>
    <mergeCell ref="P493:P497"/>
    <mergeCell ref="P498:P502"/>
    <mergeCell ref="P503:P507"/>
    <mergeCell ref="P508:P512"/>
    <mergeCell ref="P514:P518"/>
    <mergeCell ref="P519:P523"/>
    <mergeCell ref="P524:P528"/>
    <mergeCell ref="P529:P533"/>
    <mergeCell ref="P534:P538"/>
    <mergeCell ref="P540:P544"/>
    <mergeCell ref="P545:P549"/>
    <mergeCell ref="P550:P554"/>
    <mergeCell ref="P555:P559"/>
    <mergeCell ref="P560:P564"/>
    <mergeCell ref="P566:P570"/>
    <mergeCell ref="P571:P575"/>
    <mergeCell ref="P576:P580"/>
    <mergeCell ref="P581:P585"/>
    <mergeCell ref="P586:P590"/>
    <mergeCell ref="P592:P596"/>
    <mergeCell ref="P597:P601"/>
    <mergeCell ref="P602:P606"/>
    <mergeCell ref="P607:P611"/>
    <mergeCell ref="P612:P616"/>
    <mergeCell ref="P618:P622"/>
    <mergeCell ref="P623:P627"/>
    <mergeCell ref="P628:P632"/>
    <mergeCell ref="P633:P637"/>
    <mergeCell ref="P638:P642"/>
    <mergeCell ref="P644:P648"/>
    <mergeCell ref="P649:P653"/>
    <mergeCell ref="P654:P658"/>
    <mergeCell ref="P659:P663"/>
    <mergeCell ref="P664:P668"/>
    <mergeCell ref="P670:P674"/>
    <mergeCell ref="P675:P679"/>
    <mergeCell ref="P680:P684"/>
    <mergeCell ref="P685:P689"/>
    <mergeCell ref="P690:P694"/>
    <mergeCell ref="P696:P700"/>
    <mergeCell ref="P701:P705"/>
    <mergeCell ref="P706:P710"/>
    <mergeCell ref="P711:P715"/>
    <mergeCell ref="P716:P720"/>
    <mergeCell ref="P722:P726"/>
    <mergeCell ref="P727:P731"/>
    <mergeCell ref="P732:P736"/>
    <mergeCell ref="P737:P741"/>
    <mergeCell ref="P742:P746"/>
    <mergeCell ref="P748:P752"/>
    <mergeCell ref="P753:P757"/>
    <mergeCell ref="P758:P762"/>
    <mergeCell ref="P763:P767"/>
    <mergeCell ref="P768:P772"/>
    <mergeCell ref="P774:P778"/>
    <mergeCell ref="P779:P783"/>
    <mergeCell ref="P784:P788"/>
    <mergeCell ref="P789:P793"/>
    <mergeCell ref="P794:P798"/>
    <mergeCell ref="P800:P804"/>
    <mergeCell ref="P805:P809"/>
    <mergeCell ref="P810:P814"/>
    <mergeCell ref="P815:P819"/>
    <mergeCell ref="P820:P824"/>
    <mergeCell ref="P826:P830"/>
    <mergeCell ref="P831:P835"/>
    <mergeCell ref="P836:P840"/>
    <mergeCell ref="P841:P845"/>
    <mergeCell ref="P846:P850"/>
    <mergeCell ref="P852:P856"/>
    <mergeCell ref="P857:P861"/>
    <mergeCell ref="P862:P866"/>
    <mergeCell ref="P867:P871"/>
    <mergeCell ref="P872:P876"/>
    <mergeCell ref="P878:P882"/>
    <mergeCell ref="P883:P887"/>
    <mergeCell ref="P888:P892"/>
    <mergeCell ref="P893:P897"/>
    <mergeCell ref="P898:P902"/>
    <mergeCell ref="P904:P908"/>
    <mergeCell ref="P909:P913"/>
    <mergeCell ref="P914:P918"/>
    <mergeCell ref="P919:P923"/>
    <mergeCell ref="P924:P928"/>
    <mergeCell ref="P930:P934"/>
    <mergeCell ref="P935:P939"/>
    <mergeCell ref="P940:P944"/>
    <mergeCell ref="P945:P949"/>
    <mergeCell ref="P950:P954"/>
    <mergeCell ref="P956:P960"/>
    <mergeCell ref="P961:P965"/>
    <mergeCell ref="P966:P970"/>
    <mergeCell ref="P971:P975"/>
    <mergeCell ref="P976:P980"/>
    <mergeCell ref="P982:P986"/>
    <mergeCell ref="P987:P991"/>
    <mergeCell ref="P992:P996"/>
    <mergeCell ref="P997:P1001"/>
    <mergeCell ref="P1002:P1006"/>
    <mergeCell ref="P1008:P1012"/>
    <mergeCell ref="P1013:P1017"/>
    <mergeCell ref="P1018:P1022"/>
    <mergeCell ref="P1023:P1027"/>
    <mergeCell ref="P1028:P1032"/>
    <mergeCell ref="P1034:P1038"/>
    <mergeCell ref="P1039:P1043"/>
    <mergeCell ref="P1044:P1048"/>
    <mergeCell ref="P1049:P1053"/>
    <mergeCell ref="P1054:P1058"/>
    <mergeCell ref="P1060:P1064"/>
    <mergeCell ref="P1065:P1069"/>
    <mergeCell ref="P1070:P1074"/>
    <mergeCell ref="P1075:P1079"/>
    <mergeCell ref="P1080:P1084"/>
    <mergeCell ref="P1086:P1090"/>
    <mergeCell ref="P1091:P1095"/>
    <mergeCell ref="P1096:P1100"/>
    <mergeCell ref="P1101:P1105"/>
    <mergeCell ref="P1106:P1110"/>
    <mergeCell ref="P1112:P1116"/>
    <mergeCell ref="P1117:P1121"/>
    <mergeCell ref="P1122:P1126"/>
    <mergeCell ref="P1127:P1131"/>
    <mergeCell ref="P1132:P1136"/>
    <mergeCell ref="P1138:P1142"/>
    <mergeCell ref="P1143:P1147"/>
    <mergeCell ref="P1148:P1152"/>
    <mergeCell ref="P1153:P1157"/>
    <mergeCell ref="P1158:P1162"/>
    <mergeCell ref="P1164:P1168"/>
    <mergeCell ref="P1169:P1173"/>
    <mergeCell ref="P1174:P1178"/>
    <mergeCell ref="P1179:P1183"/>
    <mergeCell ref="P1184:P1188"/>
    <mergeCell ref="P1190:P1194"/>
    <mergeCell ref="P1195:P1199"/>
    <mergeCell ref="P1200:P1204"/>
    <mergeCell ref="P1205:P1209"/>
    <mergeCell ref="P1210:P1214"/>
    <mergeCell ref="P1216:P1220"/>
    <mergeCell ref="P1221:P1225"/>
    <mergeCell ref="P1226:P1230"/>
    <mergeCell ref="P1231:P1235"/>
    <mergeCell ref="P1236:P1240"/>
    <mergeCell ref="P1242:P1246"/>
    <mergeCell ref="P1247:P1251"/>
    <mergeCell ref="P1252:P1256"/>
    <mergeCell ref="P1257:P1261"/>
    <mergeCell ref="P1262:P1266"/>
    <mergeCell ref="P1268:P1272"/>
    <mergeCell ref="P1273:P1277"/>
    <mergeCell ref="P1278:P1282"/>
    <mergeCell ref="P1283:P1287"/>
    <mergeCell ref="P1288:P1292"/>
    <mergeCell ref="P1294:P1298"/>
    <mergeCell ref="P1299:P1303"/>
    <mergeCell ref="P1304:P1308"/>
    <mergeCell ref="P1309:P1313"/>
    <mergeCell ref="P1314:P1318"/>
    <mergeCell ref="P1320:P1324"/>
    <mergeCell ref="P1325:P1329"/>
    <mergeCell ref="P1330:P1334"/>
    <mergeCell ref="P1335:P1339"/>
    <mergeCell ref="P1340:P1344"/>
    <mergeCell ref="P1346:P1350"/>
    <mergeCell ref="P1351:P1355"/>
    <mergeCell ref="P1356:P1360"/>
    <mergeCell ref="P1361:P1365"/>
    <mergeCell ref="P1366:P1370"/>
    <mergeCell ref="P1372:P1376"/>
    <mergeCell ref="P1377:P1381"/>
    <mergeCell ref="P1382:P1386"/>
    <mergeCell ref="P1387:P1391"/>
    <mergeCell ref="P1392:P1396"/>
    <mergeCell ref="P1398:P1402"/>
    <mergeCell ref="P1403:P1407"/>
    <mergeCell ref="P1408:P1412"/>
    <mergeCell ref="P1413:P1417"/>
    <mergeCell ref="P1418:P1422"/>
    <mergeCell ref="P1424:P1428"/>
    <mergeCell ref="P1429:P1433"/>
    <mergeCell ref="P1434:P1438"/>
    <mergeCell ref="P1439:P1443"/>
    <mergeCell ref="P1444:P1448"/>
    <mergeCell ref="P1450:P1454"/>
    <mergeCell ref="P1455:P1459"/>
    <mergeCell ref="P1460:P1464"/>
    <mergeCell ref="P1465:P1469"/>
    <mergeCell ref="P1470:P1474"/>
    <mergeCell ref="P1476:P1480"/>
    <mergeCell ref="P1481:P1485"/>
    <mergeCell ref="P1486:P1490"/>
    <mergeCell ref="P1491:P1495"/>
    <mergeCell ref="P1496:P1500"/>
    <mergeCell ref="P1502:P1506"/>
    <mergeCell ref="P1507:P1511"/>
    <mergeCell ref="P1512:P1516"/>
    <mergeCell ref="P1517:P1521"/>
    <mergeCell ref="P1522:P1526"/>
    <mergeCell ref="P1528:P1532"/>
    <mergeCell ref="P1533:P1537"/>
    <mergeCell ref="P1538:P1542"/>
    <mergeCell ref="P1543:P1547"/>
    <mergeCell ref="P1548:P1552"/>
    <mergeCell ref="P1554:P1558"/>
    <mergeCell ref="P1559:P1563"/>
    <mergeCell ref="P1564:P1568"/>
    <mergeCell ref="P1569:P1573"/>
    <mergeCell ref="P1574:P1578"/>
    <mergeCell ref="P1580:P1584"/>
    <mergeCell ref="P1585:P1589"/>
    <mergeCell ref="P1590:P1594"/>
    <mergeCell ref="P1595:P1599"/>
    <mergeCell ref="P1600:P1604"/>
    <mergeCell ref="P1606:P1610"/>
    <mergeCell ref="P1611:P1615"/>
    <mergeCell ref="P1616:P1620"/>
    <mergeCell ref="P1621:P1625"/>
    <mergeCell ref="P1626:P1630"/>
    <mergeCell ref="P1632:P1636"/>
    <mergeCell ref="P1637:P1641"/>
    <mergeCell ref="P1642:P1646"/>
    <mergeCell ref="P1647:P1651"/>
    <mergeCell ref="P1652:P1656"/>
    <mergeCell ref="P1658:P1662"/>
    <mergeCell ref="P1663:P1667"/>
    <mergeCell ref="P1668:P1672"/>
    <mergeCell ref="P1673:P1677"/>
    <mergeCell ref="P1678:P1682"/>
    <mergeCell ref="P1684:P1688"/>
    <mergeCell ref="P1689:P1693"/>
    <mergeCell ref="P1694:P1698"/>
    <mergeCell ref="P1699:P1703"/>
    <mergeCell ref="P1704:P1708"/>
    <mergeCell ref="P1710:P1714"/>
    <mergeCell ref="P1715:P1719"/>
    <mergeCell ref="P1720:P1724"/>
    <mergeCell ref="P1725:P1729"/>
    <mergeCell ref="P1730:P1734"/>
    <mergeCell ref="P1736:P1740"/>
    <mergeCell ref="P1741:P1745"/>
    <mergeCell ref="P1746:P1750"/>
    <mergeCell ref="P1751:P1755"/>
    <mergeCell ref="P1756:P1760"/>
    <mergeCell ref="P1762:P1766"/>
    <mergeCell ref="P1767:P1771"/>
    <mergeCell ref="P1772:P1776"/>
    <mergeCell ref="P1777:P1781"/>
    <mergeCell ref="P1782:P1786"/>
    <mergeCell ref="P1788:P1792"/>
    <mergeCell ref="P1793:P1797"/>
    <mergeCell ref="P1798:P1802"/>
    <mergeCell ref="P1803:P1807"/>
    <mergeCell ref="P1808:P1812"/>
    <mergeCell ref="P1814:P1818"/>
    <mergeCell ref="P1819:P1823"/>
    <mergeCell ref="P1824:P1828"/>
    <mergeCell ref="P1829:P1833"/>
    <mergeCell ref="P1834:P1838"/>
    <mergeCell ref="P1840:P1844"/>
    <mergeCell ref="P1845:P1849"/>
    <mergeCell ref="P1850:P1854"/>
    <mergeCell ref="P1855:P1859"/>
    <mergeCell ref="P1860:P1864"/>
    <mergeCell ref="P1866:P1870"/>
    <mergeCell ref="P1871:P1875"/>
    <mergeCell ref="P1876:P1880"/>
    <mergeCell ref="P1881:P1885"/>
    <mergeCell ref="P1886:P1890"/>
    <mergeCell ref="P1892:P1896"/>
    <mergeCell ref="P1897:P1901"/>
    <mergeCell ref="P1902:P1906"/>
    <mergeCell ref="P1907:P1911"/>
    <mergeCell ref="P1912:P1916"/>
    <mergeCell ref="P1918:P1922"/>
    <mergeCell ref="P1923:P1927"/>
    <mergeCell ref="P1928:P1932"/>
    <mergeCell ref="P1933:P1937"/>
    <mergeCell ref="P1938:P1942"/>
    <mergeCell ref="P1944:P1948"/>
    <mergeCell ref="P1949:P1953"/>
    <mergeCell ref="P1954:P1958"/>
    <mergeCell ref="P1959:P1963"/>
    <mergeCell ref="P1964:P1968"/>
    <mergeCell ref="P1970:P1974"/>
    <mergeCell ref="P1975:P1979"/>
    <mergeCell ref="P1980:P1984"/>
    <mergeCell ref="P1985:P1989"/>
    <mergeCell ref="P1990:P1994"/>
    <mergeCell ref="P1996:P2000"/>
    <mergeCell ref="P2001:P2005"/>
    <mergeCell ref="P2006:P2010"/>
    <mergeCell ref="P2011:P2015"/>
    <mergeCell ref="P2016:P2020"/>
    <mergeCell ref="P2022:P2026"/>
    <mergeCell ref="P2027:P2031"/>
    <mergeCell ref="P2032:P2036"/>
    <mergeCell ref="P2037:P2041"/>
    <mergeCell ref="P2042:P2046"/>
    <mergeCell ref="P2048:P2052"/>
    <mergeCell ref="P2053:P2057"/>
    <mergeCell ref="P2058:P2062"/>
    <mergeCell ref="P2063:P2067"/>
    <mergeCell ref="P2068:P2072"/>
    <mergeCell ref="P2074:P2078"/>
    <mergeCell ref="P2079:P2083"/>
    <mergeCell ref="P2084:P2088"/>
    <mergeCell ref="P2089:P2093"/>
    <mergeCell ref="P2094:P2098"/>
    <mergeCell ref="P2100:P2104"/>
    <mergeCell ref="P2105:P2109"/>
    <mergeCell ref="P2110:P2114"/>
    <mergeCell ref="P2115:P2119"/>
    <mergeCell ref="P2120:P2124"/>
    <mergeCell ref="P2126:P2130"/>
    <mergeCell ref="P2131:P2135"/>
    <mergeCell ref="P2136:P2140"/>
    <mergeCell ref="P2141:P2145"/>
    <mergeCell ref="P2146:P2150"/>
    <mergeCell ref="P2152:P2156"/>
    <mergeCell ref="P2157:P2161"/>
    <mergeCell ref="P2162:P2166"/>
    <mergeCell ref="P2167:P2171"/>
    <mergeCell ref="P2172:P2176"/>
    <mergeCell ref="P2178:P2182"/>
    <mergeCell ref="P2183:P2187"/>
    <mergeCell ref="P2188:P2192"/>
    <mergeCell ref="P2193:P2197"/>
    <mergeCell ref="P2198:P2202"/>
    <mergeCell ref="P2204:P2208"/>
    <mergeCell ref="P2209:P2213"/>
    <mergeCell ref="P2214:P2218"/>
    <mergeCell ref="P2219:P2223"/>
    <mergeCell ref="P2224:P2228"/>
    <mergeCell ref="P2230:P2234"/>
    <mergeCell ref="P2235:P2239"/>
    <mergeCell ref="P2240:P2244"/>
    <mergeCell ref="P2245:P2249"/>
    <mergeCell ref="P2250:P2254"/>
    <mergeCell ref="P2256:P2260"/>
    <mergeCell ref="P2261:P2265"/>
    <mergeCell ref="P2266:P2270"/>
    <mergeCell ref="P2271:P2275"/>
    <mergeCell ref="P2276:P2280"/>
    <mergeCell ref="P2282:P2286"/>
    <mergeCell ref="P2287:P2291"/>
    <mergeCell ref="P2292:P2296"/>
    <mergeCell ref="P2297:P2301"/>
    <mergeCell ref="P2302:P2306"/>
    <mergeCell ref="P2308:P2312"/>
    <mergeCell ref="P2313:P2317"/>
    <mergeCell ref="P2318:P2322"/>
    <mergeCell ref="P2323:P2327"/>
    <mergeCell ref="P2328:P2332"/>
    <mergeCell ref="P2334:P2338"/>
    <mergeCell ref="P2339:P2343"/>
    <mergeCell ref="P2344:P2348"/>
    <mergeCell ref="P2349:P2353"/>
    <mergeCell ref="P2354:P2358"/>
    <mergeCell ref="P2360:P2364"/>
    <mergeCell ref="P2365:P2369"/>
    <mergeCell ref="P2370:P2374"/>
    <mergeCell ref="P2375:P2379"/>
    <mergeCell ref="P2380:P2384"/>
    <mergeCell ref="P2386:P2390"/>
    <mergeCell ref="P2391:P2395"/>
    <mergeCell ref="P2396:P2400"/>
    <mergeCell ref="P2401:P2405"/>
    <mergeCell ref="P2406:P2410"/>
    <mergeCell ref="P2412:P2416"/>
    <mergeCell ref="P2417:P2421"/>
    <mergeCell ref="P2422:P2426"/>
    <mergeCell ref="P2427:P2431"/>
    <mergeCell ref="P2432:P2436"/>
    <mergeCell ref="P2438:P2442"/>
    <mergeCell ref="P2443:P2447"/>
    <mergeCell ref="P2448:P2452"/>
    <mergeCell ref="P2453:P2457"/>
    <mergeCell ref="P2458:P2462"/>
    <mergeCell ref="P2464:P2468"/>
    <mergeCell ref="P2469:P2473"/>
    <mergeCell ref="P2474:P2478"/>
    <mergeCell ref="P2479:P2483"/>
    <mergeCell ref="P2484:P2488"/>
    <mergeCell ref="P2490:P2494"/>
    <mergeCell ref="P2495:P2499"/>
    <mergeCell ref="P2500:P2504"/>
    <mergeCell ref="P2505:P2509"/>
    <mergeCell ref="P2510:P2514"/>
    <mergeCell ref="P2516:P2520"/>
    <mergeCell ref="P2521:P2525"/>
    <mergeCell ref="P2526:P2530"/>
    <mergeCell ref="P2531:P2535"/>
    <mergeCell ref="P2536:P2540"/>
    <mergeCell ref="P2542:P2546"/>
    <mergeCell ref="P2547:P2551"/>
    <mergeCell ref="P2552:P2556"/>
    <mergeCell ref="P2557:P2561"/>
    <mergeCell ref="P2562:P2566"/>
    <mergeCell ref="P2568:P2572"/>
    <mergeCell ref="P2573:P2577"/>
    <mergeCell ref="P2578:P2582"/>
    <mergeCell ref="P2583:P2587"/>
    <mergeCell ref="P2588:P2592"/>
    <mergeCell ref="P2594:P2598"/>
    <mergeCell ref="P2599:P2603"/>
    <mergeCell ref="P2604:P2608"/>
    <mergeCell ref="P2609:P2613"/>
    <mergeCell ref="P2614:P2618"/>
    <mergeCell ref="P2620:P2624"/>
    <mergeCell ref="P2625:P2629"/>
    <mergeCell ref="P2630:P2634"/>
    <mergeCell ref="P2635:P2639"/>
    <mergeCell ref="P2640:P2644"/>
    <mergeCell ref="P2646:P2650"/>
    <mergeCell ref="P2651:P2655"/>
    <mergeCell ref="P2656:P2660"/>
    <mergeCell ref="P2661:P2665"/>
    <mergeCell ref="P2666:P2670"/>
    <mergeCell ref="P2672:P2676"/>
    <mergeCell ref="P2677:P2681"/>
    <mergeCell ref="P2682:P2686"/>
    <mergeCell ref="P2687:P2691"/>
    <mergeCell ref="P2692:P2696"/>
    <mergeCell ref="P2698:P2702"/>
    <mergeCell ref="P2703:P2707"/>
    <mergeCell ref="P2708:P2712"/>
    <mergeCell ref="P2713:P2717"/>
    <mergeCell ref="P2718:P2722"/>
    <mergeCell ref="P2724:P2728"/>
    <mergeCell ref="P2729:P2733"/>
    <mergeCell ref="P2734:P2738"/>
    <mergeCell ref="P2739:P2743"/>
    <mergeCell ref="P2744:P2748"/>
    <mergeCell ref="P2750:P2754"/>
    <mergeCell ref="P2755:P2759"/>
    <mergeCell ref="P2760:P2764"/>
    <mergeCell ref="P2765:P2769"/>
    <mergeCell ref="P2770:P2774"/>
    <mergeCell ref="P2776:P2780"/>
    <mergeCell ref="P2781:P2785"/>
    <mergeCell ref="P2786:P2790"/>
    <mergeCell ref="P2791:P2795"/>
    <mergeCell ref="P2796:P2800"/>
    <mergeCell ref="P2802:P2806"/>
    <mergeCell ref="P2807:P2811"/>
    <mergeCell ref="P2812:P2816"/>
    <mergeCell ref="P2817:P2821"/>
    <mergeCell ref="P2822:P2826"/>
    <mergeCell ref="P2828:P2832"/>
    <mergeCell ref="P2833:P2837"/>
    <mergeCell ref="P2838:P2842"/>
    <mergeCell ref="P2843:P2847"/>
    <mergeCell ref="P2848:P2852"/>
    <mergeCell ref="P2854:P2858"/>
    <mergeCell ref="P2859:P2863"/>
    <mergeCell ref="P2864:P2868"/>
    <mergeCell ref="P2869:P2873"/>
    <mergeCell ref="P2874:P2878"/>
    <mergeCell ref="P2880:P2884"/>
    <mergeCell ref="P2885:P2889"/>
    <mergeCell ref="P2890:P2894"/>
    <mergeCell ref="P2895:P2899"/>
    <mergeCell ref="P2900:P2904"/>
    <mergeCell ref="P2906:P2910"/>
    <mergeCell ref="P2911:P2915"/>
    <mergeCell ref="P2916:P2920"/>
    <mergeCell ref="P2921:P2925"/>
    <mergeCell ref="P2926:P2930"/>
    <mergeCell ref="P2932:P2936"/>
    <mergeCell ref="P2937:P2941"/>
    <mergeCell ref="P2942:P2946"/>
    <mergeCell ref="P2947:P2951"/>
    <mergeCell ref="P2952:P2956"/>
    <mergeCell ref="P2958:P2962"/>
    <mergeCell ref="P2963:P2967"/>
    <mergeCell ref="P2968:P2972"/>
    <mergeCell ref="P2973:P2977"/>
    <mergeCell ref="P2978:P2982"/>
    <mergeCell ref="P2984:P2988"/>
    <mergeCell ref="P2989:P2993"/>
    <mergeCell ref="P2994:P2998"/>
    <mergeCell ref="P2999:P3003"/>
    <mergeCell ref="P3004:P3008"/>
    <mergeCell ref="P3010:P3014"/>
    <mergeCell ref="P3015:P3019"/>
    <mergeCell ref="P3020:P3024"/>
    <mergeCell ref="P3025:P3029"/>
    <mergeCell ref="P3030:P3034"/>
    <mergeCell ref="P3036:P3040"/>
    <mergeCell ref="P3041:P3045"/>
    <mergeCell ref="P3046:P3050"/>
    <mergeCell ref="P3051:P3055"/>
    <mergeCell ref="P3056:P3060"/>
    <mergeCell ref="P3062:P3066"/>
    <mergeCell ref="P3067:P3071"/>
    <mergeCell ref="P3072:P3076"/>
    <mergeCell ref="P3077:P3081"/>
    <mergeCell ref="P3082:P3086"/>
    <mergeCell ref="P3088:P3092"/>
    <mergeCell ref="P3093:P3097"/>
    <mergeCell ref="P3098:P3102"/>
    <mergeCell ref="P3103:P3107"/>
    <mergeCell ref="P3108:P3112"/>
    <mergeCell ref="P3114:P3118"/>
    <mergeCell ref="P3119:P3123"/>
    <mergeCell ref="P3124:P3128"/>
    <mergeCell ref="P3129:P3133"/>
    <mergeCell ref="P3134:P3138"/>
    <mergeCell ref="P3140:P3144"/>
    <mergeCell ref="P3145:P3149"/>
    <mergeCell ref="P3150:P3154"/>
    <mergeCell ref="P3155:P3159"/>
    <mergeCell ref="P3160:P3164"/>
    <mergeCell ref="P3166:P3170"/>
    <mergeCell ref="P3171:P3175"/>
    <mergeCell ref="P3176:P3180"/>
    <mergeCell ref="P3181:P3185"/>
    <mergeCell ref="P3186:P3190"/>
    <mergeCell ref="P3192:P3196"/>
    <mergeCell ref="P3197:P3201"/>
    <mergeCell ref="P3202:P3206"/>
    <mergeCell ref="P3207:P3211"/>
    <mergeCell ref="P3212:P3216"/>
    <mergeCell ref="P3218:P3222"/>
    <mergeCell ref="P3223:P3227"/>
    <mergeCell ref="P3228:P3232"/>
    <mergeCell ref="P3233:P3237"/>
    <mergeCell ref="P3238:P3242"/>
    <mergeCell ref="P3244:P3248"/>
    <mergeCell ref="P3249:P3253"/>
    <mergeCell ref="P3254:P3258"/>
    <mergeCell ref="P3259:P3263"/>
    <mergeCell ref="P3264:P3268"/>
    <mergeCell ref="P3270:P3274"/>
    <mergeCell ref="P3275:P3279"/>
    <mergeCell ref="P3280:P3284"/>
    <mergeCell ref="P3285:P3289"/>
    <mergeCell ref="P3290:P3294"/>
    <mergeCell ref="P3296:P3300"/>
    <mergeCell ref="P3301:P3305"/>
    <mergeCell ref="P3306:P3310"/>
    <mergeCell ref="P3311:P3315"/>
    <mergeCell ref="P3316:P3320"/>
    <mergeCell ref="P3322:P3326"/>
    <mergeCell ref="P3327:P3331"/>
    <mergeCell ref="P3332:P3336"/>
    <mergeCell ref="P3337:P3341"/>
    <mergeCell ref="P3342:P3346"/>
    <mergeCell ref="P3348:P3352"/>
    <mergeCell ref="P3353:P3357"/>
    <mergeCell ref="P3358:P3362"/>
    <mergeCell ref="P3363:P3367"/>
    <mergeCell ref="P3368:P3372"/>
    <mergeCell ref="P3374:P3378"/>
    <mergeCell ref="P3379:P3383"/>
    <mergeCell ref="P3384:P3388"/>
    <mergeCell ref="P3389:P3393"/>
    <mergeCell ref="P3394:P3398"/>
    <mergeCell ref="P3400:P3404"/>
    <mergeCell ref="P3405:P3409"/>
    <mergeCell ref="P3410:P3414"/>
    <mergeCell ref="P3415:P3419"/>
    <mergeCell ref="P3420:P3424"/>
    <mergeCell ref="P3426:P3430"/>
    <mergeCell ref="P3431:P3435"/>
    <mergeCell ref="P3436:P3440"/>
    <mergeCell ref="P3441:P3445"/>
    <mergeCell ref="P3446:P3450"/>
    <mergeCell ref="P3452:P3456"/>
    <mergeCell ref="P3457:P3461"/>
    <mergeCell ref="P3462:P3466"/>
    <mergeCell ref="P3467:P3471"/>
    <mergeCell ref="P3472:P3476"/>
    <mergeCell ref="P3478:P3482"/>
    <mergeCell ref="P3483:P3487"/>
    <mergeCell ref="P3488:P3492"/>
    <mergeCell ref="P3493:P3497"/>
    <mergeCell ref="P3498:P3502"/>
    <mergeCell ref="P3504:P3508"/>
    <mergeCell ref="P3509:P3513"/>
    <mergeCell ref="P3514:P3518"/>
    <mergeCell ref="P3519:P3523"/>
    <mergeCell ref="P3524:P3528"/>
    <mergeCell ref="P3530:P3534"/>
    <mergeCell ref="P3535:P3539"/>
    <mergeCell ref="P3540:P3544"/>
    <mergeCell ref="P3545:P3549"/>
    <mergeCell ref="P3550:P3554"/>
    <mergeCell ref="P3556:P3560"/>
    <mergeCell ref="P3561:P3565"/>
    <mergeCell ref="P3566:P3570"/>
    <mergeCell ref="P3571:P3575"/>
    <mergeCell ref="P3576:P3580"/>
    <mergeCell ref="P3582:P3586"/>
    <mergeCell ref="P3587:P3591"/>
    <mergeCell ref="P3592:P3596"/>
    <mergeCell ref="P3597:P3601"/>
    <mergeCell ref="P3602:P3606"/>
    <mergeCell ref="P3608:P3612"/>
    <mergeCell ref="P3613:P3617"/>
    <mergeCell ref="P3618:P3622"/>
    <mergeCell ref="P3623:P3627"/>
    <mergeCell ref="P3628:P3632"/>
    <mergeCell ref="P3634:P3638"/>
    <mergeCell ref="P3639:P3643"/>
    <mergeCell ref="P3644:P3648"/>
    <mergeCell ref="P3649:P3653"/>
    <mergeCell ref="P3654:P3658"/>
    <mergeCell ref="P3660:P3664"/>
    <mergeCell ref="P3665:P3669"/>
    <mergeCell ref="P3670:P3674"/>
    <mergeCell ref="P3675:P3679"/>
    <mergeCell ref="P3680:P3684"/>
    <mergeCell ref="R2:R6"/>
    <mergeCell ref="R7:R11"/>
    <mergeCell ref="R12:R16"/>
    <mergeCell ref="R17:R21"/>
    <mergeCell ref="R22:R26"/>
    <mergeCell ref="R28:R32"/>
    <mergeCell ref="R33:R37"/>
    <mergeCell ref="R286:R300"/>
    <mergeCell ref="R301:R315"/>
    <mergeCell ref="R317:R336"/>
    <mergeCell ref="R337:R356"/>
    <mergeCell ref="R358:R362"/>
    <mergeCell ref="R363:R367"/>
    <mergeCell ref="R368:R372"/>
    <mergeCell ref="R373:R377"/>
    <mergeCell ref="R378:R382"/>
    <mergeCell ref="R384:R388"/>
    <mergeCell ref="R389:R393"/>
    <mergeCell ref="R394:R398"/>
    <mergeCell ref="R399:R403"/>
    <mergeCell ref="R404:R408"/>
    <mergeCell ref="R410:R414"/>
    <mergeCell ref="R415:R419"/>
    <mergeCell ref="R420:R424"/>
    <mergeCell ref="R425:R429"/>
    <mergeCell ref="R430:R434"/>
    <mergeCell ref="R436:R440"/>
    <mergeCell ref="R441:R445"/>
    <mergeCell ref="R446:R450"/>
    <mergeCell ref="R451:R455"/>
    <mergeCell ref="R456:R460"/>
    <mergeCell ref="R462:R466"/>
    <mergeCell ref="R467:R471"/>
    <mergeCell ref="R472:R476"/>
    <mergeCell ref="R477:R481"/>
    <mergeCell ref="R482:R486"/>
    <mergeCell ref="R488:R492"/>
    <mergeCell ref="R493:R497"/>
    <mergeCell ref="R498:R502"/>
    <mergeCell ref="R503:R507"/>
    <mergeCell ref="R508:R512"/>
    <mergeCell ref="R514:R518"/>
    <mergeCell ref="R519:R523"/>
    <mergeCell ref="R524:R528"/>
    <mergeCell ref="R529:R533"/>
    <mergeCell ref="R534:R538"/>
    <mergeCell ref="R540:R544"/>
    <mergeCell ref="R545:R549"/>
    <mergeCell ref="R550:R554"/>
    <mergeCell ref="R555:R559"/>
    <mergeCell ref="R560:R564"/>
    <mergeCell ref="R566:R570"/>
    <mergeCell ref="R571:R575"/>
    <mergeCell ref="R576:R580"/>
    <mergeCell ref="R581:R585"/>
    <mergeCell ref="R586:R590"/>
    <mergeCell ref="R592:R596"/>
    <mergeCell ref="R597:R601"/>
    <mergeCell ref="R602:R606"/>
    <mergeCell ref="R607:R611"/>
    <mergeCell ref="R612:R616"/>
    <mergeCell ref="R618:R622"/>
    <mergeCell ref="R623:R627"/>
    <mergeCell ref="R628:R632"/>
    <mergeCell ref="R633:R637"/>
    <mergeCell ref="R638:R642"/>
    <mergeCell ref="R644:R648"/>
    <mergeCell ref="R649:R653"/>
    <mergeCell ref="R654:R658"/>
    <mergeCell ref="R659:R663"/>
    <mergeCell ref="R664:R668"/>
    <mergeCell ref="R670:R674"/>
    <mergeCell ref="R675:R679"/>
    <mergeCell ref="R680:R684"/>
    <mergeCell ref="R685:R689"/>
    <mergeCell ref="R690:R694"/>
    <mergeCell ref="R696:R700"/>
    <mergeCell ref="R701:R705"/>
    <mergeCell ref="R706:R710"/>
    <mergeCell ref="R711:R715"/>
    <mergeCell ref="R716:R720"/>
    <mergeCell ref="R722:R726"/>
    <mergeCell ref="R727:R731"/>
    <mergeCell ref="R732:R736"/>
    <mergeCell ref="R737:R741"/>
    <mergeCell ref="R742:R746"/>
    <mergeCell ref="R748:R752"/>
    <mergeCell ref="R753:R757"/>
    <mergeCell ref="R758:R762"/>
    <mergeCell ref="R763:R767"/>
    <mergeCell ref="R768:R772"/>
    <mergeCell ref="R774:R778"/>
    <mergeCell ref="R779:R783"/>
    <mergeCell ref="R784:R788"/>
    <mergeCell ref="R789:R793"/>
    <mergeCell ref="R794:R798"/>
    <mergeCell ref="R800:R804"/>
    <mergeCell ref="R805:R809"/>
    <mergeCell ref="R810:R814"/>
    <mergeCell ref="R815:R819"/>
    <mergeCell ref="R820:R824"/>
    <mergeCell ref="R826:R830"/>
    <mergeCell ref="R831:R835"/>
    <mergeCell ref="R836:R840"/>
    <mergeCell ref="R841:R845"/>
    <mergeCell ref="R846:R850"/>
    <mergeCell ref="R852:R856"/>
    <mergeCell ref="R857:R861"/>
    <mergeCell ref="R862:R866"/>
    <mergeCell ref="R867:R871"/>
    <mergeCell ref="R872:R876"/>
    <mergeCell ref="R878:R882"/>
    <mergeCell ref="R883:R887"/>
    <mergeCell ref="R888:R892"/>
    <mergeCell ref="R893:R897"/>
    <mergeCell ref="R898:R902"/>
    <mergeCell ref="R904:R908"/>
    <mergeCell ref="R909:R913"/>
    <mergeCell ref="R914:R918"/>
    <mergeCell ref="R919:R923"/>
    <mergeCell ref="R924:R928"/>
    <mergeCell ref="R930:R934"/>
    <mergeCell ref="R935:R939"/>
    <mergeCell ref="R940:R944"/>
    <mergeCell ref="R945:R949"/>
    <mergeCell ref="R950:R954"/>
    <mergeCell ref="R956:R960"/>
    <mergeCell ref="R961:R965"/>
    <mergeCell ref="R966:R970"/>
    <mergeCell ref="R971:R975"/>
    <mergeCell ref="R976:R980"/>
    <mergeCell ref="R982:R986"/>
    <mergeCell ref="R987:R991"/>
    <mergeCell ref="R992:R996"/>
    <mergeCell ref="R997:R1001"/>
    <mergeCell ref="R1002:R1006"/>
    <mergeCell ref="R1008:R1012"/>
    <mergeCell ref="R1013:R1017"/>
    <mergeCell ref="R1018:R1022"/>
    <mergeCell ref="R1023:R1027"/>
    <mergeCell ref="R1028:R1032"/>
    <mergeCell ref="R1034:R1038"/>
    <mergeCell ref="R1039:R1043"/>
    <mergeCell ref="R1044:R1048"/>
    <mergeCell ref="R1049:R1053"/>
    <mergeCell ref="R1054:R1058"/>
    <mergeCell ref="R1060:R1064"/>
    <mergeCell ref="R1065:R1069"/>
    <mergeCell ref="R1070:R1074"/>
    <mergeCell ref="R1075:R1079"/>
    <mergeCell ref="R1080:R1084"/>
    <mergeCell ref="R1086:R1090"/>
    <mergeCell ref="R1091:R1095"/>
    <mergeCell ref="R1096:R1100"/>
    <mergeCell ref="R1101:R1105"/>
    <mergeCell ref="R1106:R1110"/>
    <mergeCell ref="R1112:R1116"/>
    <mergeCell ref="R1117:R1121"/>
    <mergeCell ref="R1122:R1126"/>
    <mergeCell ref="R1127:R1131"/>
    <mergeCell ref="R1132:R1136"/>
    <mergeCell ref="R1138:R1142"/>
    <mergeCell ref="R1143:R1147"/>
    <mergeCell ref="R1148:R1152"/>
    <mergeCell ref="R1153:R1157"/>
    <mergeCell ref="R1158:R1162"/>
    <mergeCell ref="R1164:R1168"/>
    <mergeCell ref="R1169:R1173"/>
    <mergeCell ref="R1174:R1178"/>
    <mergeCell ref="R1179:R1183"/>
    <mergeCell ref="R1184:R1188"/>
    <mergeCell ref="R1190:R1194"/>
    <mergeCell ref="R1195:R1199"/>
    <mergeCell ref="R1200:R1204"/>
    <mergeCell ref="R1205:R1209"/>
    <mergeCell ref="R1210:R1214"/>
    <mergeCell ref="R1216:R1220"/>
    <mergeCell ref="R1221:R1225"/>
    <mergeCell ref="R1226:R1230"/>
    <mergeCell ref="R1231:R1235"/>
    <mergeCell ref="R1236:R1240"/>
    <mergeCell ref="R1242:R1246"/>
    <mergeCell ref="R1247:R1251"/>
    <mergeCell ref="R1252:R1256"/>
    <mergeCell ref="R1257:R1261"/>
    <mergeCell ref="R1262:R1266"/>
    <mergeCell ref="R1268:R1272"/>
    <mergeCell ref="R1273:R1277"/>
    <mergeCell ref="R1278:R1282"/>
    <mergeCell ref="R1283:R1287"/>
    <mergeCell ref="R1288:R1292"/>
    <mergeCell ref="R1294:R1298"/>
    <mergeCell ref="R1299:R1303"/>
    <mergeCell ref="R1304:R1308"/>
    <mergeCell ref="R1309:R1313"/>
    <mergeCell ref="R1314:R1318"/>
    <mergeCell ref="R1320:R1324"/>
    <mergeCell ref="R1325:R1329"/>
    <mergeCell ref="R1330:R1334"/>
    <mergeCell ref="R1335:R1339"/>
    <mergeCell ref="R1340:R1344"/>
    <mergeCell ref="R1346:R1350"/>
    <mergeCell ref="R1351:R1355"/>
    <mergeCell ref="R1356:R1360"/>
    <mergeCell ref="R1361:R1365"/>
    <mergeCell ref="R1366:R1370"/>
    <mergeCell ref="R1372:R1376"/>
    <mergeCell ref="R1377:R1381"/>
    <mergeCell ref="R1382:R1386"/>
    <mergeCell ref="R1387:R1391"/>
    <mergeCell ref="R1392:R1396"/>
    <mergeCell ref="R1398:R1402"/>
    <mergeCell ref="R1403:R1407"/>
    <mergeCell ref="R1408:R1412"/>
    <mergeCell ref="R1413:R1417"/>
    <mergeCell ref="R1418:R1422"/>
    <mergeCell ref="R1424:R1428"/>
    <mergeCell ref="R1429:R1433"/>
    <mergeCell ref="R1434:R1438"/>
    <mergeCell ref="R1439:R1443"/>
    <mergeCell ref="R1444:R1448"/>
    <mergeCell ref="R1450:R1454"/>
    <mergeCell ref="R1455:R1459"/>
    <mergeCell ref="R1460:R1464"/>
    <mergeCell ref="R1465:R1469"/>
    <mergeCell ref="R1470:R1474"/>
    <mergeCell ref="R1476:R1480"/>
    <mergeCell ref="R1481:R1485"/>
    <mergeCell ref="R1486:R1490"/>
    <mergeCell ref="R1491:R1495"/>
    <mergeCell ref="R1496:R1500"/>
    <mergeCell ref="R1502:R1506"/>
    <mergeCell ref="R1507:R1511"/>
    <mergeCell ref="R1512:R1516"/>
    <mergeCell ref="R1517:R1521"/>
    <mergeCell ref="R1522:R1526"/>
    <mergeCell ref="R1528:R1532"/>
    <mergeCell ref="R1533:R1537"/>
    <mergeCell ref="R1538:R1542"/>
    <mergeCell ref="R1543:R1547"/>
    <mergeCell ref="R1548:R1552"/>
    <mergeCell ref="R1554:R1558"/>
    <mergeCell ref="R1559:R1563"/>
    <mergeCell ref="R1564:R1568"/>
    <mergeCell ref="R1569:R1573"/>
    <mergeCell ref="R1574:R1578"/>
    <mergeCell ref="R1580:R1584"/>
    <mergeCell ref="R1585:R1589"/>
    <mergeCell ref="R1590:R1594"/>
    <mergeCell ref="R1595:R1599"/>
    <mergeCell ref="R1600:R1604"/>
    <mergeCell ref="R1606:R1610"/>
    <mergeCell ref="R1611:R1615"/>
    <mergeCell ref="R1616:R1620"/>
    <mergeCell ref="R1621:R1625"/>
    <mergeCell ref="R1626:R1630"/>
    <mergeCell ref="R1632:R1636"/>
    <mergeCell ref="R1637:R1641"/>
    <mergeCell ref="R1642:R1646"/>
    <mergeCell ref="R1647:R1651"/>
    <mergeCell ref="R1652:R1656"/>
    <mergeCell ref="R1658:R1662"/>
    <mergeCell ref="R1663:R1667"/>
    <mergeCell ref="R1668:R1672"/>
    <mergeCell ref="R1673:R1677"/>
    <mergeCell ref="R1678:R1682"/>
    <mergeCell ref="R1684:R1688"/>
    <mergeCell ref="R1689:R1693"/>
    <mergeCell ref="R1694:R1698"/>
    <mergeCell ref="R1699:R1703"/>
    <mergeCell ref="R1704:R1708"/>
    <mergeCell ref="R1710:R1714"/>
    <mergeCell ref="R1715:R1719"/>
    <mergeCell ref="R1720:R1724"/>
    <mergeCell ref="R1725:R1729"/>
    <mergeCell ref="R1730:R1734"/>
    <mergeCell ref="R1736:R1740"/>
    <mergeCell ref="R1741:R1745"/>
    <mergeCell ref="R1746:R1750"/>
    <mergeCell ref="R1751:R1755"/>
    <mergeCell ref="R1756:R1760"/>
    <mergeCell ref="R1762:R1766"/>
    <mergeCell ref="R1767:R1771"/>
    <mergeCell ref="R1772:R1776"/>
    <mergeCell ref="R1777:R1781"/>
    <mergeCell ref="R1782:R1786"/>
    <mergeCell ref="R1788:R1792"/>
    <mergeCell ref="R1793:R1797"/>
    <mergeCell ref="R1798:R1802"/>
    <mergeCell ref="R1803:R1807"/>
    <mergeCell ref="R1808:R1812"/>
    <mergeCell ref="R1814:R1818"/>
    <mergeCell ref="R1819:R1823"/>
    <mergeCell ref="R1824:R1828"/>
    <mergeCell ref="R1829:R1833"/>
    <mergeCell ref="R1834:R1838"/>
    <mergeCell ref="R1840:R1844"/>
    <mergeCell ref="R1845:R1849"/>
    <mergeCell ref="R1850:R1854"/>
    <mergeCell ref="R1855:R1859"/>
    <mergeCell ref="R1860:R1864"/>
    <mergeCell ref="R1866:R1870"/>
    <mergeCell ref="R1871:R1875"/>
    <mergeCell ref="R1876:R1880"/>
    <mergeCell ref="R1881:R1885"/>
    <mergeCell ref="R1886:R1890"/>
    <mergeCell ref="R1892:R1896"/>
    <mergeCell ref="R1897:R1901"/>
    <mergeCell ref="R1902:R1906"/>
    <mergeCell ref="R1907:R1911"/>
    <mergeCell ref="R1912:R1916"/>
    <mergeCell ref="R1918:R1922"/>
    <mergeCell ref="R1923:R1927"/>
    <mergeCell ref="R1928:R1932"/>
    <mergeCell ref="R1933:R1937"/>
    <mergeCell ref="R1938:R1942"/>
    <mergeCell ref="R1944:R1948"/>
    <mergeCell ref="R1949:R1953"/>
    <mergeCell ref="R1954:R1958"/>
    <mergeCell ref="R1959:R1963"/>
    <mergeCell ref="R1964:R1968"/>
    <mergeCell ref="R1970:R1974"/>
    <mergeCell ref="R1975:R1979"/>
    <mergeCell ref="R1980:R1984"/>
    <mergeCell ref="R1985:R1989"/>
    <mergeCell ref="R1990:R1994"/>
    <mergeCell ref="R1996:R2000"/>
    <mergeCell ref="R2001:R2005"/>
    <mergeCell ref="R2006:R2010"/>
    <mergeCell ref="R2011:R2015"/>
    <mergeCell ref="R2016:R2020"/>
    <mergeCell ref="R2022:R2026"/>
    <mergeCell ref="R2027:R2031"/>
    <mergeCell ref="R2032:R2036"/>
    <mergeCell ref="R2037:R2041"/>
    <mergeCell ref="R2042:R2046"/>
    <mergeCell ref="R2048:R2052"/>
    <mergeCell ref="R2053:R2057"/>
    <mergeCell ref="R2058:R2062"/>
    <mergeCell ref="R2063:R2067"/>
    <mergeCell ref="R2068:R2072"/>
    <mergeCell ref="R2074:R2078"/>
    <mergeCell ref="R2079:R2083"/>
    <mergeCell ref="R2084:R2088"/>
    <mergeCell ref="R2089:R2093"/>
    <mergeCell ref="R2094:R2098"/>
    <mergeCell ref="R2100:R2104"/>
    <mergeCell ref="R2105:R2109"/>
    <mergeCell ref="R2110:R2114"/>
    <mergeCell ref="R2115:R2119"/>
    <mergeCell ref="R2120:R2124"/>
    <mergeCell ref="R2126:R2130"/>
    <mergeCell ref="R2131:R2135"/>
    <mergeCell ref="R2136:R2140"/>
    <mergeCell ref="R2141:R2145"/>
    <mergeCell ref="R2146:R2150"/>
    <mergeCell ref="R2152:R2156"/>
    <mergeCell ref="R2157:R2161"/>
    <mergeCell ref="R2162:R2166"/>
    <mergeCell ref="R2167:R2171"/>
    <mergeCell ref="R2172:R2176"/>
    <mergeCell ref="R2178:R2182"/>
    <mergeCell ref="R2183:R2187"/>
    <mergeCell ref="R2188:R2192"/>
    <mergeCell ref="R2193:R2197"/>
    <mergeCell ref="R2198:R2202"/>
    <mergeCell ref="R2204:R2208"/>
    <mergeCell ref="R2209:R2213"/>
    <mergeCell ref="R2214:R2218"/>
    <mergeCell ref="R2219:R2223"/>
    <mergeCell ref="R2224:R2228"/>
    <mergeCell ref="R2230:R2234"/>
    <mergeCell ref="R2235:R2239"/>
    <mergeCell ref="R2240:R2244"/>
    <mergeCell ref="R2245:R2249"/>
    <mergeCell ref="R2250:R2254"/>
    <mergeCell ref="R2256:R2260"/>
    <mergeCell ref="R2261:R2265"/>
    <mergeCell ref="R2266:R2270"/>
    <mergeCell ref="R2271:R2275"/>
    <mergeCell ref="R2276:R2280"/>
    <mergeCell ref="R2282:R2286"/>
    <mergeCell ref="R2287:R2291"/>
    <mergeCell ref="R2292:R2296"/>
    <mergeCell ref="R2297:R2301"/>
    <mergeCell ref="R2302:R2306"/>
    <mergeCell ref="R2308:R2312"/>
    <mergeCell ref="R2313:R2317"/>
    <mergeCell ref="R2318:R2322"/>
    <mergeCell ref="R2323:R2327"/>
    <mergeCell ref="R2328:R2332"/>
    <mergeCell ref="R2334:R2338"/>
    <mergeCell ref="R2339:R2343"/>
    <mergeCell ref="R2344:R2348"/>
    <mergeCell ref="R2349:R2353"/>
    <mergeCell ref="R2354:R2358"/>
    <mergeCell ref="R2360:R2364"/>
    <mergeCell ref="R2365:R2369"/>
    <mergeCell ref="R2370:R2374"/>
    <mergeCell ref="R2375:R2379"/>
    <mergeCell ref="R2380:R2384"/>
    <mergeCell ref="R2386:R2390"/>
    <mergeCell ref="R2391:R2395"/>
    <mergeCell ref="R2396:R2400"/>
    <mergeCell ref="R2401:R2405"/>
    <mergeCell ref="R2406:R2410"/>
    <mergeCell ref="R2412:R2416"/>
    <mergeCell ref="R2417:R2421"/>
    <mergeCell ref="R2422:R2426"/>
    <mergeCell ref="R2427:R2431"/>
    <mergeCell ref="R2432:R2436"/>
    <mergeCell ref="R2438:R2442"/>
    <mergeCell ref="R2443:R2447"/>
    <mergeCell ref="R2448:R2452"/>
    <mergeCell ref="R2453:R2457"/>
    <mergeCell ref="R2458:R2462"/>
    <mergeCell ref="R2464:R2468"/>
    <mergeCell ref="R2469:R2473"/>
    <mergeCell ref="R2474:R2478"/>
    <mergeCell ref="R2479:R2483"/>
    <mergeCell ref="R2484:R2488"/>
    <mergeCell ref="R2490:R2494"/>
    <mergeCell ref="R2495:R2499"/>
    <mergeCell ref="R2500:R2504"/>
    <mergeCell ref="R2505:R2509"/>
    <mergeCell ref="R2510:R2514"/>
    <mergeCell ref="R2516:R2520"/>
    <mergeCell ref="R2521:R2525"/>
    <mergeCell ref="R2526:R2530"/>
    <mergeCell ref="R2531:R2535"/>
    <mergeCell ref="R2536:R2540"/>
    <mergeCell ref="R2542:R2546"/>
    <mergeCell ref="R2547:R2551"/>
    <mergeCell ref="R2552:R2556"/>
    <mergeCell ref="R2557:R2561"/>
    <mergeCell ref="R2562:R2566"/>
    <mergeCell ref="R2568:R2572"/>
    <mergeCell ref="R2573:R2577"/>
    <mergeCell ref="R2578:R2582"/>
    <mergeCell ref="R2583:R2587"/>
    <mergeCell ref="R2588:R2592"/>
    <mergeCell ref="R2594:R2598"/>
    <mergeCell ref="R2599:R2603"/>
    <mergeCell ref="R2604:R2608"/>
    <mergeCell ref="R2609:R2613"/>
    <mergeCell ref="R2614:R2618"/>
    <mergeCell ref="R2620:R2624"/>
    <mergeCell ref="R2625:R2629"/>
    <mergeCell ref="R2630:R2634"/>
    <mergeCell ref="R2635:R2639"/>
    <mergeCell ref="R2640:R2644"/>
    <mergeCell ref="R2646:R2650"/>
    <mergeCell ref="R2651:R2655"/>
    <mergeCell ref="R2656:R2660"/>
    <mergeCell ref="R2661:R2665"/>
    <mergeCell ref="R2666:R2670"/>
    <mergeCell ref="R2672:R2676"/>
    <mergeCell ref="R2677:R2681"/>
    <mergeCell ref="R2682:R2686"/>
    <mergeCell ref="R2687:R2691"/>
    <mergeCell ref="R2692:R2696"/>
    <mergeCell ref="R2698:R2702"/>
    <mergeCell ref="R2703:R2707"/>
    <mergeCell ref="R2708:R2712"/>
    <mergeCell ref="R2713:R2717"/>
    <mergeCell ref="R2718:R2722"/>
    <mergeCell ref="R2724:R2728"/>
    <mergeCell ref="R2729:R2733"/>
    <mergeCell ref="R2734:R2738"/>
    <mergeCell ref="R2739:R2743"/>
    <mergeCell ref="R2744:R2748"/>
    <mergeCell ref="R2750:R2754"/>
    <mergeCell ref="R2755:R2759"/>
    <mergeCell ref="R2760:R2764"/>
    <mergeCell ref="R2765:R2769"/>
    <mergeCell ref="R2770:R2774"/>
    <mergeCell ref="R2776:R2780"/>
    <mergeCell ref="R2781:R2785"/>
    <mergeCell ref="R2786:R2790"/>
    <mergeCell ref="R2791:R2795"/>
    <mergeCell ref="R2796:R2800"/>
    <mergeCell ref="R2802:R2806"/>
    <mergeCell ref="R2807:R2811"/>
    <mergeCell ref="R2812:R2816"/>
    <mergeCell ref="R2817:R2821"/>
    <mergeCell ref="R2822:R2826"/>
    <mergeCell ref="R2828:R2832"/>
    <mergeCell ref="R2833:R2837"/>
    <mergeCell ref="R2838:R2842"/>
    <mergeCell ref="R2843:R2847"/>
    <mergeCell ref="R2848:R2852"/>
    <mergeCell ref="R2854:R2858"/>
    <mergeCell ref="R2859:R2863"/>
    <mergeCell ref="R2864:R2868"/>
    <mergeCell ref="R2869:R2873"/>
    <mergeCell ref="R2874:R2878"/>
    <mergeCell ref="R2880:R2884"/>
    <mergeCell ref="R2885:R2889"/>
    <mergeCell ref="R2890:R2894"/>
    <mergeCell ref="R2895:R2899"/>
    <mergeCell ref="R2900:R2904"/>
    <mergeCell ref="R2906:R2910"/>
    <mergeCell ref="R2911:R2915"/>
    <mergeCell ref="R2916:R2920"/>
    <mergeCell ref="R2921:R2925"/>
    <mergeCell ref="R2926:R2930"/>
    <mergeCell ref="R2932:R2936"/>
    <mergeCell ref="R2937:R2941"/>
    <mergeCell ref="R2942:R2946"/>
    <mergeCell ref="R2947:R2951"/>
    <mergeCell ref="R2952:R2956"/>
    <mergeCell ref="R2958:R2962"/>
    <mergeCell ref="R2963:R2967"/>
    <mergeCell ref="R2968:R2972"/>
    <mergeCell ref="R2973:R2977"/>
    <mergeCell ref="R2978:R2982"/>
    <mergeCell ref="R2984:R2988"/>
    <mergeCell ref="R2989:R2993"/>
    <mergeCell ref="R2994:R2998"/>
    <mergeCell ref="R2999:R3003"/>
    <mergeCell ref="R3004:R3008"/>
    <mergeCell ref="R3010:R3014"/>
    <mergeCell ref="R3015:R3019"/>
    <mergeCell ref="R3020:R3024"/>
    <mergeCell ref="R3025:R3029"/>
    <mergeCell ref="R3030:R3034"/>
    <mergeCell ref="R3036:R3040"/>
    <mergeCell ref="R3041:R3045"/>
    <mergeCell ref="R3046:R3050"/>
    <mergeCell ref="R3051:R3055"/>
    <mergeCell ref="R3056:R3060"/>
    <mergeCell ref="R3062:R3066"/>
    <mergeCell ref="R3067:R3071"/>
    <mergeCell ref="R3072:R3076"/>
    <mergeCell ref="R3077:R3081"/>
    <mergeCell ref="R3082:R3086"/>
    <mergeCell ref="R3088:R3092"/>
    <mergeCell ref="R3093:R3097"/>
    <mergeCell ref="R3098:R3102"/>
    <mergeCell ref="R3103:R3107"/>
    <mergeCell ref="R3108:R3112"/>
    <mergeCell ref="R3114:R3118"/>
    <mergeCell ref="R3119:R3123"/>
    <mergeCell ref="R3124:R3128"/>
    <mergeCell ref="R3129:R3133"/>
    <mergeCell ref="R3134:R3138"/>
    <mergeCell ref="R3140:R3144"/>
    <mergeCell ref="R3145:R3149"/>
    <mergeCell ref="R3150:R3154"/>
    <mergeCell ref="R3155:R3159"/>
    <mergeCell ref="R3160:R3164"/>
    <mergeCell ref="R3166:R3170"/>
    <mergeCell ref="R3171:R3175"/>
    <mergeCell ref="R3176:R3180"/>
    <mergeCell ref="R3181:R3185"/>
    <mergeCell ref="R3186:R3190"/>
    <mergeCell ref="R3192:R3196"/>
    <mergeCell ref="R3197:R3201"/>
    <mergeCell ref="R3202:R3206"/>
    <mergeCell ref="R3207:R3211"/>
    <mergeCell ref="R3212:R3216"/>
    <mergeCell ref="R3218:R3222"/>
    <mergeCell ref="R3223:R3227"/>
    <mergeCell ref="R3228:R3232"/>
    <mergeCell ref="R3233:R3237"/>
    <mergeCell ref="R3238:R3242"/>
    <mergeCell ref="R3244:R3248"/>
    <mergeCell ref="R3249:R3253"/>
    <mergeCell ref="R3254:R3258"/>
    <mergeCell ref="R3259:R3263"/>
    <mergeCell ref="R3264:R3268"/>
    <mergeCell ref="R3270:R3274"/>
    <mergeCell ref="R3275:R3279"/>
    <mergeCell ref="R3280:R3284"/>
    <mergeCell ref="R3285:R3289"/>
    <mergeCell ref="R3290:R3294"/>
    <mergeCell ref="R3296:R3300"/>
    <mergeCell ref="R3301:R3305"/>
    <mergeCell ref="R3306:R3310"/>
    <mergeCell ref="R3311:R3315"/>
    <mergeCell ref="R3316:R3320"/>
    <mergeCell ref="R3322:R3326"/>
    <mergeCell ref="R3327:R3331"/>
    <mergeCell ref="R3332:R3336"/>
    <mergeCell ref="R3337:R3341"/>
    <mergeCell ref="R3342:R3346"/>
    <mergeCell ref="R3348:R3352"/>
    <mergeCell ref="R3353:R3357"/>
    <mergeCell ref="R3358:R3362"/>
    <mergeCell ref="R3363:R3367"/>
    <mergeCell ref="R3368:R3372"/>
    <mergeCell ref="R3374:R3378"/>
    <mergeCell ref="R3379:R3383"/>
    <mergeCell ref="R3384:R3388"/>
    <mergeCell ref="R3389:R3393"/>
    <mergeCell ref="R3394:R3398"/>
    <mergeCell ref="R3400:R3404"/>
    <mergeCell ref="R3405:R3409"/>
    <mergeCell ref="R3410:R3414"/>
    <mergeCell ref="R3415:R3419"/>
    <mergeCell ref="R3420:R3424"/>
    <mergeCell ref="R3426:R3430"/>
    <mergeCell ref="R3431:R3435"/>
    <mergeCell ref="R3436:R3440"/>
    <mergeCell ref="R3441:R3445"/>
    <mergeCell ref="R3446:R3450"/>
    <mergeCell ref="R3452:R3456"/>
    <mergeCell ref="R3457:R3461"/>
    <mergeCell ref="R3462:R3466"/>
    <mergeCell ref="R3467:R3471"/>
    <mergeCell ref="R3472:R3476"/>
    <mergeCell ref="R3478:R3482"/>
    <mergeCell ref="R3483:R3487"/>
    <mergeCell ref="R3488:R3492"/>
    <mergeCell ref="R3493:R3497"/>
    <mergeCell ref="R3498:R3502"/>
    <mergeCell ref="R3504:R3508"/>
    <mergeCell ref="R3509:R3513"/>
    <mergeCell ref="R3514:R3518"/>
    <mergeCell ref="R3519:R3523"/>
    <mergeCell ref="R3524:R3528"/>
    <mergeCell ref="R3530:R3534"/>
    <mergeCell ref="R3535:R3539"/>
    <mergeCell ref="R3540:R3544"/>
    <mergeCell ref="R3545:R3549"/>
    <mergeCell ref="R3550:R3554"/>
    <mergeCell ref="R3556:R3560"/>
    <mergeCell ref="R3561:R3565"/>
    <mergeCell ref="R3566:R3570"/>
    <mergeCell ref="R3571:R3575"/>
    <mergeCell ref="R3576:R3580"/>
    <mergeCell ref="R3582:R3586"/>
    <mergeCell ref="R3587:R3591"/>
    <mergeCell ref="R3592:R3596"/>
    <mergeCell ref="R3597:R3601"/>
    <mergeCell ref="R3602:R3606"/>
    <mergeCell ref="R3608:R3612"/>
    <mergeCell ref="R3613:R3617"/>
    <mergeCell ref="R3618:R3622"/>
    <mergeCell ref="R3623:R3627"/>
    <mergeCell ref="R3628:R3632"/>
    <mergeCell ref="R3634:R3638"/>
    <mergeCell ref="R3639:R3643"/>
    <mergeCell ref="R3644:R3648"/>
    <mergeCell ref="R3649:R3653"/>
    <mergeCell ref="R3654:R3658"/>
    <mergeCell ref="R3660:R3664"/>
    <mergeCell ref="R3665:R3669"/>
    <mergeCell ref="R3670:R3674"/>
    <mergeCell ref="R3675:R3679"/>
    <mergeCell ref="R3680:R3684"/>
    <mergeCell ref="S2:S6"/>
    <mergeCell ref="S7:S11"/>
    <mergeCell ref="S12:S16"/>
    <mergeCell ref="S17:S21"/>
    <mergeCell ref="S22:S26"/>
    <mergeCell ref="S28:S32"/>
    <mergeCell ref="S33:S37"/>
    <mergeCell ref="S286:S300"/>
    <mergeCell ref="S301:S315"/>
    <mergeCell ref="S317:S336"/>
    <mergeCell ref="S337:S356"/>
    <mergeCell ref="S358:S362"/>
    <mergeCell ref="S363:S367"/>
    <mergeCell ref="S368:S372"/>
    <mergeCell ref="S373:S377"/>
    <mergeCell ref="S378:S382"/>
    <mergeCell ref="S384:S388"/>
    <mergeCell ref="S389:S393"/>
    <mergeCell ref="S394:S398"/>
    <mergeCell ref="S399:S403"/>
    <mergeCell ref="S404:S408"/>
    <mergeCell ref="S410:S414"/>
    <mergeCell ref="S415:S419"/>
    <mergeCell ref="S420:S424"/>
    <mergeCell ref="S425:S429"/>
    <mergeCell ref="S430:S434"/>
    <mergeCell ref="S436:S440"/>
    <mergeCell ref="S441:S445"/>
    <mergeCell ref="S446:S450"/>
    <mergeCell ref="S451:S455"/>
    <mergeCell ref="S456:S460"/>
    <mergeCell ref="S462:S466"/>
    <mergeCell ref="S467:S471"/>
    <mergeCell ref="S472:S476"/>
    <mergeCell ref="S477:S481"/>
    <mergeCell ref="S482:S486"/>
    <mergeCell ref="S488:S492"/>
    <mergeCell ref="S493:S497"/>
    <mergeCell ref="S498:S502"/>
    <mergeCell ref="S503:S507"/>
    <mergeCell ref="S508:S512"/>
    <mergeCell ref="S514:S518"/>
    <mergeCell ref="S519:S523"/>
    <mergeCell ref="S524:S528"/>
    <mergeCell ref="S529:S533"/>
    <mergeCell ref="S534:S538"/>
    <mergeCell ref="S540:S544"/>
    <mergeCell ref="S545:S549"/>
    <mergeCell ref="S550:S554"/>
    <mergeCell ref="S555:S559"/>
    <mergeCell ref="S560:S564"/>
    <mergeCell ref="S566:S570"/>
    <mergeCell ref="S571:S575"/>
    <mergeCell ref="S576:S580"/>
    <mergeCell ref="S581:S585"/>
    <mergeCell ref="S586:S590"/>
    <mergeCell ref="S592:S596"/>
    <mergeCell ref="S597:S601"/>
    <mergeCell ref="S602:S606"/>
    <mergeCell ref="S607:S611"/>
    <mergeCell ref="S612:S616"/>
    <mergeCell ref="S618:S622"/>
    <mergeCell ref="S623:S627"/>
    <mergeCell ref="S628:S632"/>
    <mergeCell ref="S633:S637"/>
    <mergeCell ref="S638:S642"/>
    <mergeCell ref="S644:S648"/>
    <mergeCell ref="S649:S653"/>
    <mergeCell ref="S654:S658"/>
    <mergeCell ref="S659:S663"/>
    <mergeCell ref="S664:S668"/>
    <mergeCell ref="S670:S674"/>
    <mergeCell ref="S675:S679"/>
    <mergeCell ref="S680:S684"/>
    <mergeCell ref="S685:S689"/>
    <mergeCell ref="S690:S694"/>
    <mergeCell ref="S696:S700"/>
    <mergeCell ref="S701:S705"/>
    <mergeCell ref="S706:S710"/>
    <mergeCell ref="S711:S715"/>
    <mergeCell ref="S716:S720"/>
    <mergeCell ref="S722:S726"/>
    <mergeCell ref="S727:S731"/>
    <mergeCell ref="S732:S736"/>
    <mergeCell ref="S737:S741"/>
    <mergeCell ref="S742:S746"/>
    <mergeCell ref="S748:S752"/>
    <mergeCell ref="S753:S757"/>
    <mergeCell ref="S758:S762"/>
    <mergeCell ref="S763:S767"/>
    <mergeCell ref="S768:S772"/>
    <mergeCell ref="S774:S778"/>
    <mergeCell ref="S779:S783"/>
    <mergeCell ref="S784:S788"/>
    <mergeCell ref="S789:S793"/>
    <mergeCell ref="S794:S798"/>
    <mergeCell ref="S800:S804"/>
    <mergeCell ref="S805:S809"/>
    <mergeCell ref="S810:S814"/>
    <mergeCell ref="S815:S819"/>
    <mergeCell ref="S820:S824"/>
    <mergeCell ref="S826:S830"/>
    <mergeCell ref="S831:S835"/>
    <mergeCell ref="S836:S840"/>
    <mergeCell ref="S841:S845"/>
    <mergeCell ref="S846:S850"/>
    <mergeCell ref="S852:S856"/>
    <mergeCell ref="S857:S861"/>
    <mergeCell ref="S862:S866"/>
    <mergeCell ref="S867:S871"/>
    <mergeCell ref="S872:S876"/>
    <mergeCell ref="S878:S882"/>
    <mergeCell ref="S883:S887"/>
    <mergeCell ref="S888:S892"/>
    <mergeCell ref="S893:S897"/>
    <mergeCell ref="S898:S902"/>
    <mergeCell ref="S904:S908"/>
    <mergeCell ref="S909:S913"/>
    <mergeCell ref="S914:S918"/>
    <mergeCell ref="S919:S923"/>
    <mergeCell ref="S924:S928"/>
    <mergeCell ref="S930:S934"/>
    <mergeCell ref="S935:S939"/>
    <mergeCell ref="S940:S944"/>
    <mergeCell ref="S945:S949"/>
    <mergeCell ref="S950:S954"/>
    <mergeCell ref="S956:S960"/>
    <mergeCell ref="S961:S965"/>
    <mergeCell ref="S966:S970"/>
    <mergeCell ref="S971:S975"/>
    <mergeCell ref="S976:S980"/>
    <mergeCell ref="S982:S986"/>
    <mergeCell ref="S987:S991"/>
    <mergeCell ref="S992:S996"/>
    <mergeCell ref="S997:S1001"/>
    <mergeCell ref="S1002:S1006"/>
    <mergeCell ref="S1008:S1012"/>
    <mergeCell ref="S1013:S1017"/>
    <mergeCell ref="S1018:S1022"/>
    <mergeCell ref="S1023:S1027"/>
    <mergeCell ref="S1028:S1032"/>
    <mergeCell ref="S1034:S1038"/>
    <mergeCell ref="S1039:S1043"/>
    <mergeCell ref="S1044:S1048"/>
    <mergeCell ref="S1049:S1053"/>
    <mergeCell ref="S1054:S1058"/>
    <mergeCell ref="S1060:S1064"/>
    <mergeCell ref="S1065:S1069"/>
    <mergeCell ref="S1070:S1074"/>
    <mergeCell ref="S1075:S1079"/>
    <mergeCell ref="S1080:S1084"/>
    <mergeCell ref="S1086:S1090"/>
    <mergeCell ref="S1091:S1095"/>
    <mergeCell ref="S1096:S1100"/>
    <mergeCell ref="S1101:S1105"/>
    <mergeCell ref="S1106:S1110"/>
    <mergeCell ref="S1112:S1116"/>
    <mergeCell ref="S1117:S1121"/>
    <mergeCell ref="S1122:S1126"/>
    <mergeCell ref="S1127:S1131"/>
    <mergeCell ref="S1132:S1136"/>
    <mergeCell ref="S1138:S1142"/>
    <mergeCell ref="S1143:S1147"/>
    <mergeCell ref="S1148:S1152"/>
    <mergeCell ref="S1153:S1157"/>
    <mergeCell ref="S1158:S1162"/>
    <mergeCell ref="S1164:S1168"/>
    <mergeCell ref="S1169:S1173"/>
    <mergeCell ref="S1174:S1178"/>
    <mergeCell ref="S1179:S1183"/>
    <mergeCell ref="S1184:S1188"/>
    <mergeCell ref="S1190:S1194"/>
    <mergeCell ref="S1195:S1199"/>
    <mergeCell ref="S1200:S1204"/>
    <mergeCell ref="S1205:S1209"/>
    <mergeCell ref="S1210:S1214"/>
    <mergeCell ref="S1216:S1220"/>
    <mergeCell ref="S1221:S1225"/>
    <mergeCell ref="S1226:S1230"/>
    <mergeCell ref="S1231:S1235"/>
    <mergeCell ref="S1236:S1240"/>
    <mergeCell ref="S1242:S1246"/>
    <mergeCell ref="S1247:S1251"/>
    <mergeCell ref="S1252:S1256"/>
    <mergeCell ref="S1257:S1261"/>
    <mergeCell ref="S1262:S1266"/>
    <mergeCell ref="S1268:S1272"/>
    <mergeCell ref="S1273:S1277"/>
    <mergeCell ref="S1278:S1282"/>
    <mergeCell ref="S1283:S1287"/>
    <mergeCell ref="S1288:S1292"/>
    <mergeCell ref="S1294:S1298"/>
    <mergeCell ref="S1299:S1303"/>
    <mergeCell ref="S1304:S1308"/>
    <mergeCell ref="S1309:S1313"/>
    <mergeCell ref="S1314:S1318"/>
    <mergeCell ref="S1320:S1324"/>
    <mergeCell ref="S1325:S1329"/>
    <mergeCell ref="S1330:S1334"/>
    <mergeCell ref="S1335:S1339"/>
    <mergeCell ref="S1340:S1344"/>
    <mergeCell ref="S1346:S1350"/>
    <mergeCell ref="S1351:S1355"/>
    <mergeCell ref="S1356:S1360"/>
    <mergeCell ref="S1361:S1365"/>
    <mergeCell ref="S1366:S1370"/>
    <mergeCell ref="S1372:S1376"/>
    <mergeCell ref="S1377:S1381"/>
    <mergeCell ref="S1382:S1386"/>
    <mergeCell ref="S1387:S1391"/>
    <mergeCell ref="S1392:S1396"/>
    <mergeCell ref="S1398:S1402"/>
    <mergeCell ref="S1403:S1407"/>
    <mergeCell ref="S1408:S1412"/>
    <mergeCell ref="S1413:S1417"/>
    <mergeCell ref="S1418:S1422"/>
    <mergeCell ref="S1424:S1428"/>
    <mergeCell ref="S1429:S1433"/>
    <mergeCell ref="S1434:S1438"/>
    <mergeCell ref="S1439:S1443"/>
    <mergeCell ref="S1444:S1448"/>
    <mergeCell ref="S1450:S1454"/>
    <mergeCell ref="S1455:S1459"/>
    <mergeCell ref="S1460:S1464"/>
    <mergeCell ref="S1465:S1469"/>
    <mergeCell ref="S1470:S1474"/>
    <mergeCell ref="S1476:S1480"/>
    <mergeCell ref="S1481:S1485"/>
    <mergeCell ref="S1486:S1490"/>
    <mergeCell ref="S1491:S1495"/>
    <mergeCell ref="S1496:S1500"/>
    <mergeCell ref="S1502:S1506"/>
    <mergeCell ref="S1507:S1511"/>
    <mergeCell ref="S1512:S1516"/>
    <mergeCell ref="S1517:S1521"/>
    <mergeCell ref="S1522:S1526"/>
    <mergeCell ref="S1528:S1532"/>
    <mergeCell ref="S1533:S1537"/>
    <mergeCell ref="S1538:S1542"/>
    <mergeCell ref="S1543:S1547"/>
    <mergeCell ref="S1548:S1552"/>
    <mergeCell ref="S1554:S1558"/>
    <mergeCell ref="S1559:S1563"/>
    <mergeCell ref="S1564:S1568"/>
    <mergeCell ref="S1569:S1573"/>
    <mergeCell ref="S1574:S1578"/>
    <mergeCell ref="S1580:S1584"/>
    <mergeCell ref="S1585:S1589"/>
    <mergeCell ref="S1590:S1594"/>
    <mergeCell ref="S1595:S1599"/>
    <mergeCell ref="S1600:S1604"/>
    <mergeCell ref="S1606:S1610"/>
    <mergeCell ref="S1611:S1615"/>
    <mergeCell ref="S1616:S1620"/>
    <mergeCell ref="S1621:S1625"/>
    <mergeCell ref="S1626:S1630"/>
    <mergeCell ref="S1632:S1636"/>
    <mergeCell ref="S1637:S1641"/>
    <mergeCell ref="S1642:S1646"/>
    <mergeCell ref="S1647:S1651"/>
    <mergeCell ref="S1652:S1656"/>
    <mergeCell ref="S1658:S1662"/>
    <mergeCell ref="S1663:S1667"/>
    <mergeCell ref="S1668:S1672"/>
    <mergeCell ref="S1673:S1677"/>
    <mergeCell ref="S1678:S1682"/>
    <mergeCell ref="S1684:S1688"/>
    <mergeCell ref="S1689:S1693"/>
    <mergeCell ref="S1694:S1698"/>
    <mergeCell ref="S1699:S1703"/>
    <mergeCell ref="S1704:S1708"/>
    <mergeCell ref="S1710:S1714"/>
    <mergeCell ref="S1715:S1719"/>
    <mergeCell ref="S1720:S1724"/>
    <mergeCell ref="S1725:S1729"/>
    <mergeCell ref="S1730:S1734"/>
    <mergeCell ref="S1736:S1740"/>
    <mergeCell ref="S1741:S1745"/>
    <mergeCell ref="S1746:S1750"/>
    <mergeCell ref="S1751:S1755"/>
    <mergeCell ref="S1756:S1760"/>
    <mergeCell ref="S1762:S1766"/>
    <mergeCell ref="S1767:S1771"/>
    <mergeCell ref="S1772:S1776"/>
    <mergeCell ref="S1777:S1781"/>
    <mergeCell ref="S1782:S1786"/>
    <mergeCell ref="S1788:S1792"/>
    <mergeCell ref="S1793:S1797"/>
    <mergeCell ref="S1798:S1802"/>
    <mergeCell ref="S1803:S1807"/>
    <mergeCell ref="S1808:S1812"/>
    <mergeCell ref="S1814:S1818"/>
    <mergeCell ref="S1819:S1823"/>
    <mergeCell ref="S1824:S1828"/>
    <mergeCell ref="S1829:S1833"/>
    <mergeCell ref="S1834:S1838"/>
    <mergeCell ref="S1840:S1844"/>
    <mergeCell ref="S1845:S1849"/>
    <mergeCell ref="S1850:S1854"/>
    <mergeCell ref="S1855:S1859"/>
    <mergeCell ref="S1860:S1864"/>
    <mergeCell ref="S1866:S1870"/>
    <mergeCell ref="S1871:S1875"/>
    <mergeCell ref="S1876:S1880"/>
    <mergeCell ref="S1881:S1885"/>
    <mergeCell ref="S1886:S1890"/>
    <mergeCell ref="S1892:S1896"/>
    <mergeCell ref="S1897:S1901"/>
    <mergeCell ref="S1902:S1906"/>
    <mergeCell ref="S1907:S1911"/>
    <mergeCell ref="S1912:S1916"/>
    <mergeCell ref="S1918:S1922"/>
    <mergeCell ref="S1923:S1927"/>
    <mergeCell ref="S1928:S1932"/>
    <mergeCell ref="S1933:S1937"/>
    <mergeCell ref="S1938:S1942"/>
    <mergeCell ref="S1944:S1948"/>
    <mergeCell ref="S1949:S1953"/>
    <mergeCell ref="S1954:S1958"/>
    <mergeCell ref="S1959:S1963"/>
    <mergeCell ref="S1964:S1968"/>
    <mergeCell ref="S1970:S1974"/>
    <mergeCell ref="S1975:S1979"/>
    <mergeCell ref="S1980:S1984"/>
    <mergeCell ref="S1985:S1989"/>
    <mergeCell ref="S1990:S1994"/>
    <mergeCell ref="S1996:S2000"/>
    <mergeCell ref="S2001:S2005"/>
    <mergeCell ref="S2006:S2010"/>
    <mergeCell ref="S2011:S2015"/>
    <mergeCell ref="S2016:S2020"/>
    <mergeCell ref="S2022:S2026"/>
    <mergeCell ref="S2027:S2031"/>
    <mergeCell ref="S2032:S2036"/>
    <mergeCell ref="S2037:S2041"/>
    <mergeCell ref="S2042:S2046"/>
    <mergeCell ref="S2048:S2052"/>
    <mergeCell ref="S2053:S2057"/>
    <mergeCell ref="S2058:S2062"/>
    <mergeCell ref="S2063:S2067"/>
    <mergeCell ref="S2068:S2072"/>
    <mergeCell ref="S2074:S2078"/>
    <mergeCell ref="S2079:S2083"/>
    <mergeCell ref="S2084:S2088"/>
    <mergeCell ref="S2089:S2093"/>
    <mergeCell ref="S2094:S2098"/>
    <mergeCell ref="S2100:S2104"/>
    <mergeCell ref="S2105:S2109"/>
    <mergeCell ref="S2110:S2114"/>
    <mergeCell ref="S2115:S2119"/>
    <mergeCell ref="S2120:S2124"/>
    <mergeCell ref="S2126:S2130"/>
    <mergeCell ref="S2131:S2135"/>
    <mergeCell ref="S2136:S2140"/>
    <mergeCell ref="S2141:S2145"/>
    <mergeCell ref="S2146:S2150"/>
    <mergeCell ref="S2152:S2156"/>
    <mergeCell ref="S2157:S2161"/>
    <mergeCell ref="S2162:S2166"/>
    <mergeCell ref="S2167:S2171"/>
    <mergeCell ref="S2172:S2176"/>
    <mergeCell ref="S2178:S2182"/>
    <mergeCell ref="S2183:S2187"/>
    <mergeCell ref="S2188:S2192"/>
    <mergeCell ref="S2193:S2197"/>
    <mergeCell ref="S2198:S2202"/>
    <mergeCell ref="S2204:S2208"/>
    <mergeCell ref="S2209:S2213"/>
    <mergeCell ref="S2214:S2218"/>
    <mergeCell ref="S2219:S2223"/>
    <mergeCell ref="S2224:S2228"/>
    <mergeCell ref="S2230:S2234"/>
    <mergeCell ref="S2235:S2239"/>
    <mergeCell ref="S2240:S2244"/>
    <mergeCell ref="S2245:S2249"/>
    <mergeCell ref="S2250:S2254"/>
    <mergeCell ref="S2256:S2260"/>
    <mergeCell ref="S2261:S2265"/>
    <mergeCell ref="S2266:S2270"/>
    <mergeCell ref="S2271:S2275"/>
    <mergeCell ref="S2276:S2280"/>
    <mergeCell ref="S2282:S2286"/>
    <mergeCell ref="S2287:S2291"/>
    <mergeCell ref="S2292:S2296"/>
    <mergeCell ref="S2297:S2301"/>
    <mergeCell ref="S2302:S2306"/>
    <mergeCell ref="S2308:S2312"/>
    <mergeCell ref="S2313:S2317"/>
    <mergeCell ref="S2318:S2322"/>
    <mergeCell ref="S2323:S2327"/>
    <mergeCell ref="S2328:S2332"/>
    <mergeCell ref="S2334:S2338"/>
    <mergeCell ref="S2339:S2343"/>
    <mergeCell ref="S2344:S2348"/>
    <mergeCell ref="S2349:S2353"/>
    <mergeCell ref="S2354:S2358"/>
    <mergeCell ref="S2360:S2364"/>
    <mergeCell ref="S2365:S2369"/>
    <mergeCell ref="S2370:S2374"/>
    <mergeCell ref="S2375:S2379"/>
    <mergeCell ref="S2380:S2384"/>
    <mergeCell ref="S2386:S2390"/>
    <mergeCell ref="S2391:S2395"/>
    <mergeCell ref="S2396:S2400"/>
    <mergeCell ref="S2401:S2405"/>
    <mergeCell ref="S2406:S2410"/>
    <mergeCell ref="S2412:S2416"/>
    <mergeCell ref="S2417:S2421"/>
    <mergeCell ref="S2422:S2426"/>
    <mergeCell ref="S2427:S2431"/>
    <mergeCell ref="S2432:S2436"/>
    <mergeCell ref="S2438:S2442"/>
    <mergeCell ref="S2443:S2447"/>
    <mergeCell ref="S2448:S2452"/>
    <mergeCell ref="S2453:S2457"/>
    <mergeCell ref="S2458:S2462"/>
    <mergeCell ref="S2464:S2468"/>
    <mergeCell ref="S2469:S2473"/>
    <mergeCell ref="S2474:S2478"/>
    <mergeCell ref="S2479:S2483"/>
    <mergeCell ref="S2484:S2488"/>
    <mergeCell ref="S2490:S2494"/>
    <mergeCell ref="S2495:S2499"/>
    <mergeCell ref="S2500:S2504"/>
    <mergeCell ref="S2505:S2509"/>
    <mergeCell ref="S2510:S2514"/>
    <mergeCell ref="S2516:S2520"/>
    <mergeCell ref="S2521:S2525"/>
    <mergeCell ref="S2526:S2530"/>
    <mergeCell ref="S2531:S2535"/>
    <mergeCell ref="S2536:S2540"/>
    <mergeCell ref="S2542:S2546"/>
    <mergeCell ref="S2547:S2551"/>
    <mergeCell ref="S2552:S2556"/>
    <mergeCell ref="S2557:S2561"/>
    <mergeCell ref="S2562:S2566"/>
    <mergeCell ref="S2568:S2572"/>
    <mergeCell ref="S2573:S2577"/>
    <mergeCell ref="S2578:S2582"/>
    <mergeCell ref="S2583:S2587"/>
    <mergeCell ref="S2588:S2592"/>
    <mergeCell ref="S2594:S2598"/>
    <mergeCell ref="S2599:S2603"/>
    <mergeCell ref="S2604:S2608"/>
    <mergeCell ref="S2609:S2613"/>
    <mergeCell ref="S2614:S2618"/>
    <mergeCell ref="S2620:S2624"/>
    <mergeCell ref="S2625:S2629"/>
    <mergeCell ref="S2630:S2634"/>
    <mergeCell ref="S2635:S2639"/>
    <mergeCell ref="S2640:S2644"/>
    <mergeCell ref="S2646:S2650"/>
    <mergeCell ref="S2651:S2655"/>
    <mergeCell ref="S2656:S2660"/>
    <mergeCell ref="S2661:S2665"/>
    <mergeCell ref="S2666:S2670"/>
    <mergeCell ref="S2672:S2676"/>
    <mergeCell ref="S2677:S2681"/>
    <mergeCell ref="S2682:S2686"/>
    <mergeCell ref="S2687:S2691"/>
    <mergeCell ref="S2692:S2696"/>
    <mergeCell ref="S2698:S2702"/>
    <mergeCell ref="S2703:S2707"/>
    <mergeCell ref="S2708:S2712"/>
    <mergeCell ref="S2713:S2717"/>
    <mergeCell ref="S2718:S2722"/>
    <mergeCell ref="S2724:S2728"/>
    <mergeCell ref="S2729:S2733"/>
    <mergeCell ref="S2734:S2738"/>
    <mergeCell ref="S2739:S2743"/>
    <mergeCell ref="S2744:S2748"/>
    <mergeCell ref="S2750:S2754"/>
    <mergeCell ref="S2755:S2759"/>
    <mergeCell ref="S2760:S2764"/>
    <mergeCell ref="S2765:S2769"/>
    <mergeCell ref="S2770:S2774"/>
    <mergeCell ref="S2776:S2780"/>
    <mergeCell ref="S2781:S2785"/>
    <mergeCell ref="S2786:S2790"/>
    <mergeCell ref="S2791:S2795"/>
    <mergeCell ref="S2796:S2800"/>
    <mergeCell ref="S2802:S2806"/>
    <mergeCell ref="S2807:S2811"/>
    <mergeCell ref="S2812:S2816"/>
    <mergeCell ref="S2817:S2821"/>
    <mergeCell ref="S2822:S2826"/>
    <mergeCell ref="S2828:S2832"/>
    <mergeCell ref="S2833:S2837"/>
    <mergeCell ref="S2838:S2842"/>
    <mergeCell ref="S2843:S2847"/>
    <mergeCell ref="S2848:S2852"/>
    <mergeCell ref="S2854:S2858"/>
    <mergeCell ref="S2859:S2863"/>
    <mergeCell ref="S2864:S2868"/>
    <mergeCell ref="S2869:S2873"/>
    <mergeCell ref="S2874:S2878"/>
    <mergeCell ref="S2880:S2884"/>
    <mergeCell ref="S2885:S2889"/>
    <mergeCell ref="S2890:S2894"/>
    <mergeCell ref="S2895:S2899"/>
    <mergeCell ref="S2900:S2904"/>
    <mergeCell ref="S2906:S2910"/>
    <mergeCell ref="S2911:S2915"/>
    <mergeCell ref="S2916:S2920"/>
    <mergeCell ref="S2921:S2925"/>
    <mergeCell ref="S2926:S2930"/>
    <mergeCell ref="S2932:S2936"/>
    <mergeCell ref="S2937:S2941"/>
    <mergeCell ref="S2942:S2946"/>
    <mergeCell ref="S2947:S2951"/>
    <mergeCell ref="S2952:S2956"/>
    <mergeCell ref="S2958:S2962"/>
    <mergeCell ref="S2963:S2967"/>
    <mergeCell ref="S2968:S2972"/>
    <mergeCell ref="S2973:S2977"/>
    <mergeCell ref="S2978:S2982"/>
    <mergeCell ref="S2984:S2988"/>
    <mergeCell ref="S2989:S2993"/>
    <mergeCell ref="S2994:S2998"/>
    <mergeCell ref="S2999:S3003"/>
    <mergeCell ref="S3004:S3008"/>
    <mergeCell ref="S3010:S3014"/>
    <mergeCell ref="S3015:S3019"/>
    <mergeCell ref="S3020:S3024"/>
    <mergeCell ref="S3025:S3029"/>
    <mergeCell ref="S3030:S3034"/>
    <mergeCell ref="S3036:S3040"/>
    <mergeCell ref="S3041:S3045"/>
    <mergeCell ref="S3046:S3050"/>
    <mergeCell ref="S3051:S3055"/>
    <mergeCell ref="S3056:S3060"/>
    <mergeCell ref="S3062:S3066"/>
    <mergeCell ref="S3067:S3071"/>
    <mergeCell ref="S3072:S3076"/>
    <mergeCell ref="S3077:S3081"/>
    <mergeCell ref="S3082:S3086"/>
    <mergeCell ref="S3088:S3092"/>
    <mergeCell ref="S3093:S3097"/>
    <mergeCell ref="S3098:S3102"/>
    <mergeCell ref="S3103:S3107"/>
    <mergeCell ref="S3108:S3112"/>
    <mergeCell ref="S3114:S3118"/>
    <mergeCell ref="S3119:S3123"/>
    <mergeCell ref="S3124:S3128"/>
    <mergeCell ref="S3129:S3133"/>
    <mergeCell ref="S3134:S3138"/>
    <mergeCell ref="S3140:S3144"/>
    <mergeCell ref="S3145:S3149"/>
    <mergeCell ref="S3150:S3154"/>
    <mergeCell ref="S3155:S3159"/>
    <mergeCell ref="S3160:S3164"/>
    <mergeCell ref="S3166:S3170"/>
    <mergeCell ref="S3171:S3175"/>
    <mergeCell ref="S3176:S3180"/>
    <mergeCell ref="S3181:S3185"/>
    <mergeCell ref="S3186:S3190"/>
    <mergeCell ref="S3192:S3196"/>
    <mergeCell ref="S3197:S3201"/>
    <mergeCell ref="S3202:S3206"/>
    <mergeCell ref="S3207:S3211"/>
    <mergeCell ref="S3212:S3216"/>
    <mergeCell ref="S3218:S3222"/>
    <mergeCell ref="S3223:S3227"/>
    <mergeCell ref="S3228:S3232"/>
    <mergeCell ref="S3233:S3237"/>
    <mergeCell ref="S3238:S3242"/>
    <mergeCell ref="S3244:S3248"/>
    <mergeCell ref="S3249:S3253"/>
    <mergeCell ref="S3254:S3258"/>
    <mergeCell ref="S3259:S3263"/>
    <mergeCell ref="S3264:S3268"/>
    <mergeCell ref="S3270:S3274"/>
    <mergeCell ref="S3275:S3279"/>
    <mergeCell ref="S3280:S3284"/>
    <mergeCell ref="S3285:S3289"/>
    <mergeCell ref="S3290:S3294"/>
    <mergeCell ref="S3296:S3300"/>
    <mergeCell ref="S3301:S3305"/>
    <mergeCell ref="S3306:S3310"/>
    <mergeCell ref="S3311:S3315"/>
    <mergeCell ref="S3316:S3320"/>
    <mergeCell ref="S3322:S3326"/>
    <mergeCell ref="S3327:S3331"/>
    <mergeCell ref="S3332:S3336"/>
    <mergeCell ref="S3337:S3341"/>
    <mergeCell ref="S3342:S3346"/>
    <mergeCell ref="S3348:S3352"/>
    <mergeCell ref="S3353:S3357"/>
    <mergeCell ref="S3358:S3362"/>
    <mergeCell ref="S3363:S3367"/>
    <mergeCell ref="S3368:S3372"/>
    <mergeCell ref="S3374:S3378"/>
    <mergeCell ref="S3379:S3383"/>
    <mergeCell ref="S3384:S3388"/>
    <mergeCell ref="S3389:S3393"/>
    <mergeCell ref="S3394:S3398"/>
    <mergeCell ref="S3400:S3404"/>
    <mergeCell ref="S3405:S3409"/>
    <mergeCell ref="S3410:S3414"/>
    <mergeCell ref="S3415:S3419"/>
    <mergeCell ref="S3420:S3424"/>
    <mergeCell ref="S3426:S3430"/>
    <mergeCell ref="S3431:S3435"/>
    <mergeCell ref="S3436:S3440"/>
    <mergeCell ref="S3441:S3445"/>
    <mergeCell ref="S3446:S3450"/>
    <mergeCell ref="S3452:S3456"/>
    <mergeCell ref="S3457:S3461"/>
    <mergeCell ref="S3462:S3466"/>
    <mergeCell ref="S3467:S3471"/>
    <mergeCell ref="S3472:S3476"/>
    <mergeCell ref="S3478:S3482"/>
    <mergeCell ref="S3483:S3487"/>
    <mergeCell ref="S3488:S3492"/>
    <mergeCell ref="S3493:S3497"/>
    <mergeCell ref="S3498:S3502"/>
    <mergeCell ref="S3504:S3508"/>
    <mergeCell ref="S3509:S3513"/>
    <mergeCell ref="S3514:S3518"/>
    <mergeCell ref="S3519:S3523"/>
    <mergeCell ref="S3524:S3528"/>
    <mergeCell ref="S3530:S3534"/>
    <mergeCell ref="S3535:S3539"/>
    <mergeCell ref="S3540:S3544"/>
    <mergeCell ref="S3545:S3549"/>
    <mergeCell ref="S3550:S3554"/>
    <mergeCell ref="S3556:S3560"/>
    <mergeCell ref="S3561:S3565"/>
    <mergeCell ref="S3566:S3570"/>
    <mergeCell ref="S3571:S3575"/>
    <mergeCell ref="S3576:S3580"/>
    <mergeCell ref="S3582:S3586"/>
    <mergeCell ref="S3587:S3591"/>
    <mergeCell ref="S3592:S3596"/>
    <mergeCell ref="S3597:S3601"/>
    <mergeCell ref="S3602:S3606"/>
    <mergeCell ref="S3608:S3612"/>
    <mergeCell ref="S3613:S3617"/>
    <mergeCell ref="S3618:S3622"/>
    <mergeCell ref="S3623:S3627"/>
    <mergeCell ref="S3628:S3632"/>
    <mergeCell ref="S3634:S3638"/>
    <mergeCell ref="S3639:S3643"/>
    <mergeCell ref="S3644:S3648"/>
    <mergeCell ref="S3649:S3653"/>
    <mergeCell ref="S3654:S3658"/>
    <mergeCell ref="S3660:S3664"/>
    <mergeCell ref="S3665:S3669"/>
    <mergeCell ref="S3670:S3674"/>
    <mergeCell ref="S3675:S3679"/>
    <mergeCell ref="S3680:S3684"/>
    <mergeCell ref="T2:T6"/>
    <mergeCell ref="T7:T11"/>
    <mergeCell ref="T12:T16"/>
    <mergeCell ref="T17:T21"/>
    <mergeCell ref="T22:T26"/>
    <mergeCell ref="T28:T32"/>
    <mergeCell ref="T33:T37"/>
    <mergeCell ref="T286:T300"/>
    <mergeCell ref="T301:T315"/>
    <mergeCell ref="T317:T336"/>
    <mergeCell ref="T337:T356"/>
    <mergeCell ref="T358:T362"/>
    <mergeCell ref="T363:T367"/>
    <mergeCell ref="T368:T372"/>
    <mergeCell ref="T373:T377"/>
    <mergeCell ref="T378:T382"/>
    <mergeCell ref="T384:T388"/>
    <mergeCell ref="T389:T393"/>
    <mergeCell ref="T394:T398"/>
    <mergeCell ref="T399:T403"/>
    <mergeCell ref="T404:T408"/>
    <mergeCell ref="T410:T414"/>
    <mergeCell ref="T415:T419"/>
    <mergeCell ref="T420:T424"/>
    <mergeCell ref="T425:T429"/>
    <mergeCell ref="T430:T434"/>
    <mergeCell ref="T436:T440"/>
    <mergeCell ref="T441:T445"/>
    <mergeCell ref="T446:T450"/>
    <mergeCell ref="T451:T455"/>
    <mergeCell ref="T456:T460"/>
    <mergeCell ref="T462:T466"/>
    <mergeCell ref="T467:T471"/>
    <mergeCell ref="T472:T476"/>
    <mergeCell ref="T477:T481"/>
    <mergeCell ref="T482:T486"/>
    <mergeCell ref="T488:T492"/>
    <mergeCell ref="T493:T497"/>
    <mergeCell ref="T498:T502"/>
    <mergeCell ref="T503:T507"/>
    <mergeCell ref="T508:T512"/>
    <mergeCell ref="T514:T518"/>
    <mergeCell ref="T519:T523"/>
    <mergeCell ref="T524:T528"/>
    <mergeCell ref="T529:T533"/>
    <mergeCell ref="T534:T538"/>
    <mergeCell ref="T540:T544"/>
    <mergeCell ref="T545:T549"/>
    <mergeCell ref="T550:T554"/>
    <mergeCell ref="T555:T559"/>
    <mergeCell ref="T560:T564"/>
    <mergeCell ref="T566:T570"/>
    <mergeCell ref="T571:T575"/>
    <mergeCell ref="T576:T580"/>
    <mergeCell ref="T581:T585"/>
    <mergeCell ref="T586:T590"/>
    <mergeCell ref="T592:T596"/>
    <mergeCell ref="T597:T601"/>
    <mergeCell ref="T602:T606"/>
    <mergeCell ref="T607:T611"/>
    <mergeCell ref="T612:T616"/>
    <mergeCell ref="T618:T622"/>
    <mergeCell ref="T623:T627"/>
    <mergeCell ref="T628:T632"/>
    <mergeCell ref="T633:T637"/>
    <mergeCell ref="T638:T642"/>
    <mergeCell ref="T644:T648"/>
    <mergeCell ref="T649:T653"/>
    <mergeCell ref="T654:T658"/>
    <mergeCell ref="T659:T663"/>
    <mergeCell ref="T664:T668"/>
    <mergeCell ref="T670:T674"/>
    <mergeCell ref="T675:T679"/>
    <mergeCell ref="T680:T684"/>
    <mergeCell ref="T685:T689"/>
    <mergeCell ref="T690:T694"/>
    <mergeCell ref="T696:T700"/>
    <mergeCell ref="T701:T705"/>
    <mergeCell ref="T706:T710"/>
    <mergeCell ref="T711:T715"/>
    <mergeCell ref="T716:T720"/>
    <mergeCell ref="T722:T726"/>
    <mergeCell ref="T727:T731"/>
    <mergeCell ref="T732:T736"/>
    <mergeCell ref="T737:T741"/>
    <mergeCell ref="T742:T746"/>
    <mergeCell ref="T748:T752"/>
    <mergeCell ref="T753:T757"/>
    <mergeCell ref="T758:T762"/>
    <mergeCell ref="T763:T767"/>
    <mergeCell ref="T768:T772"/>
    <mergeCell ref="T774:T778"/>
    <mergeCell ref="T779:T783"/>
    <mergeCell ref="T784:T788"/>
    <mergeCell ref="T789:T793"/>
    <mergeCell ref="T794:T798"/>
    <mergeCell ref="T800:T804"/>
    <mergeCell ref="T805:T809"/>
    <mergeCell ref="T810:T814"/>
    <mergeCell ref="T815:T819"/>
    <mergeCell ref="T820:T824"/>
    <mergeCell ref="T826:T830"/>
    <mergeCell ref="T831:T835"/>
    <mergeCell ref="T836:T840"/>
    <mergeCell ref="T841:T845"/>
    <mergeCell ref="T846:T850"/>
    <mergeCell ref="T852:T856"/>
    <mergeCell ref="T857:T861"/>
    <mergeCell ref="T862:T866"/>
    <mergeCell ref="T867:T871"/>
    <mergeCell ref="T872:T876"/>
    <mergeCell ref="T878:T882"/>
    <mergeCell ref="T883:T887"/>
    <mergeCell ref="T888:T892"/>
    <mergeCell ref="T893:T897"/>
    <mergeCell ref="T898:T902"/>
    <mergeCell ref="T904:T908"/>
    <mergeCell ref="T909:T913"/>
    <mergeCell ref="T914:T918"/>
    <mergeCell ref="T919:T923"/>
    <mergeCell ref="T924:T928"/>
    <mergeCell ref="T930:T934"/>
    <mergeCell ref="T935:T939"/>
    <mergeCell ref="T940:T944"/>
    <mergeCell ref="T945:T949"/>
    <mergeCell ref="T950:T954"/>
    <mergeCell ref="T956:T960"/>
    <mergeCell ref="T961:T965"/>
    <mergeCell ref="T966:T970"/>
    <mergeCell ref="T971:T975"/>
    <mergeCell ref="T976:T980"/>
    <mergeCell ref="T982:T986"/>
    <mergeCell ref="T987:T991"/>
    <mergeCell ref="T992:T996"/>
    <mergeCell ref="T997:T1001"/>
    <mergeCell ref="T1002:T1006"/>
    <mergeCell ref="T1008:T1012"/>
    <mergeCell ref="T1013:T1017"/>
    <mergeCell ref="T1018:T1022"/>
    <mergeCell ref="T1023:T1027"/>
    <mergeCell ref="T1028:T1032"/>
    <mergeCell ref="T1034:T1038"/>
    <mergeCell ref="T1039:T1043"/>
    <mergeCell ref="T1044:T1048"/>
    <mergeCell ref="T1049:T1053"/>
    <mergeCell ref="T1054:T1058"/>
    <mergeCell ref="T1060:T1064"/>
    <mergeCell ref="T1065:T1069"/>
    <mergeCell ref="T1070:T1074"/>
    <mergeCell ref="T1075:T1079"/>
    <mergeCell ref="T1080:T1084"/>
    <mergeCell ref="T1086:T1090"/>
    <mergeCell ref="T1091:T1095"/>
    <mergeCell ref="T1096:T1100"/>
    <mergeCell ref="T1101:T1105"/>
    <mergeCell ref="T1106:T1110"/>
    <mergeCell ref="T1112:T1116"/>
    <mergeCell ref="T1117:T1121"/>
    <mergeCell ref="T1122:T1126"/>
    <mergeCell ref="T1127:T1131"/>
    <mergeCell ref="T1132:T1136"/>
    <mergeCell ref="T1138:T1142"/>
    <mergeCell ref="T1143:T1147"/>
    <mergeCell ref="T1148:T1152"/>
    <mergeCell ref="T1153:T1157"/>
    <mergeCell ref="T1158:T1162"/>
    <mergeCell ref="T1164:T1168"/>
    <mergeCell ref="T1169:T1173"/>
    <mergeCell ref="T1174:T1178"/>
    <mergeCell ref="T1179:T1183"/>
    <mergeCell ref="T1184:T1188"/>
    <mergeCell ref="T1190:T1194"/>
    <mergeCell ref="T1195:T1199"/>
    <mergeCell ref="T1200:T1204"/>
    <mergeCell ref="T1205:T1209"/>
    <mergeCell ref="T1210:T1214"/>
    <mergeCell ref="T1216:T1220"/>
    <mergeCell ref="T1221:T1225"/>
    <mergeCell ref="T1226:T1230"/>
    <mergeCell ref="T1231:T1235"/>
    <mergeCell ref="T1236:T1240"/>
    <mergeCell ref="T1242:T1246"/>
    <mergeCell ref="T1247:T1251"/>
    <mergeCell ref="T1252:T1256"/>
    <mergeCell ref="T1257:T1261"/>
    <mergeCell ref="T1262:T1266"/>
    <mergeCell ref="T1268:T1272"/>
    <mergeCell ref="T1273:T1277"/>
    <mergeCell ref="T1278:T1282"/>
    <mergeCell ref="T1283:T1287"/>
    <mergeCell ref="T1288:T1292"/>
    <mergeCell ref="T1294:T1298"/>
    <mergeCell ref="T1299:T1303"/>
    <mergeCell ref="T1304:T1308"/>
    <mergeCell ref="T1309:T1313"/>
    <mergeCell ref="T1314:T1318"/>
    <mergeCell ref="T1320:T1324"/>
    <mergeCell ref="T1325:T1329"/>
    <mergeCell ref="T1330:T1334"/>
    <mergeCell ref="T1335:T1339"/>
    <mergeCell ref="T1340:T1344"/>
    <mergeCell ref="T1346:T1350"/>
    <mergeCell ref="T1351:T1355"/>
    <mergeCell ref="T1356:T1360"/>
    <mergeCell ref="T1361:T1365"/>
    <mergeCell ref="T1366:T1370"/>
    <mergeCell ref="T1372:T1376"/>
    <mergeCell ref="T1377:T1381"/>
    <mergeCell ref="T1382:T1386"/>
    <mergeCell ref="T1387:T1391"/>
    <mergeCell ref="T1392:T1396"/>
    <mergeCell ref="T1398:T1402"/>
    <mergeCell ref="T1403:T1407"/>
    <mergeCell ref="T1408:T1412"/>
    <mergeCell ref="T1413:T1417"/>
    <mergeCell ref="T1418:T1422"/>
    <mergeCell ref="T1424:T1428"/>
    <mergeCell ref="T1429:T1433"/>
    <mergeCell ref="T1434:T1438"/>
    <mergeCell ref="T1439:T1443"/>
    <mergeCell ref="T1444:T1448"/>
    <mergeCell ref="T1450:T1454"/>
    <mergeCell ref="T1455:T1459"/>
    <mergeCell ref="T1460:T1464"/>
    <mergeCell ref="T1465:T1469"/>
    <mergeCell ref="T1470:T1474"/>
    <mergeCell ref="T1476:T1480"/>
    <mergeCell ref="T1481:T1485"/>
    <mergeCell ref="T1486:T1490"/>
    <mergeCell ref="T1491:T1495"/>
    <mergeCell ref="T1496:T1500"/>
    <mergeCell ref="T1502:T1506"/>
    <mergeCell ref="T1507:T1511"/>
    <mergeCell ref="T1512:T1516"/>
    <mergeCell ref="T1517:T1521"/>
    <mergeCell ref="T1522:T1526"/>
    <mergeCell ref="T1528:T1532"/>
    <mergeCell ref="T1533:T1537"/>
    <mergeCell ref="T1538:T1542"/>
    <mergeCell ref="T1543:T1547"/>
    <mergeCell ref="T1548:T1552"/>
    <mergeCell ref="T1554:T1558"/>
    <mergeCell ref="T1559:T1563"/>
    <mergeCell ref="T1564:T1568"/>
    <mergeCell ref="T1569:T1573"/>
    <mergeCell ref="T1574:T1578"/>
    <mergeCell ref="T1580:T1584"/>
    <mergeCell ref="T1585:T1589"/>
    <mergeCell ref="T1590:T1594"/>
    <mergeCell ref="T1595:T1599"/>
    <mergeCell ref="T1600:T1604"/>
    <mergeCell ref="T1606:T1610"/>
    <mergeCell ref="T1611:T1615"/>
    <mergeCell ref="T1616:T1620"/>
    <mergeCell ref="T1621:T1625"/>
    <mergeCell ref="T1626:T1630"/>
    <mergeCell ref="T1632:T1636"/>
    <mergeCell ref="T1637:T1641"/>
    <mergeCell ref="T1642:T1646"/>
    <mergeCell ref="T1647:T1651"/>
    <mergeCell ref="T1652:T1656"/>
    <mergeCell ref="T1658:T1662"/>
    <mergeCell ref="T1663:T1667"/>
    <mergeCell ref="T1668:T1672"/>
    <mergeCell ref="T1673:T1677"/>
    <mergeCell ref="T1678:T1682"/>
    <mergeCell ref="T1684:T1688"/>
    <mergeCell ref="T1689:T1693"/>
    <mergeCell ref="T1694:T1698"/>
    <mergeCell ref="T1699:T1703"/>
    <mergeCell ref="T1704:T1708"/>
    <mergeCell ref="T1710:T1714"/>
    <mergeCell ref="T1715:T1719"/>
    <mergeCell ref="T1720:T1724"/>
    <mergeCell ref="T1725:T1729"/>
    <mergeCell ref="T1730:T1734"/>
    <mergeCell ref="T1736:T1740"/>
    <mergeCell ref="T1741:T1745"/>
    <mergeCell ref="T1746:T1750"/>
    <mergeCell ref="T1751:T1755"/>
    <mergeCell ref="T1756:T1760"/>
    <mergeCell ref="T1762:T1766"/>
    <mergeCell ref="T1767:T1771"/>
    <mergeCell ref="T1772:T1776"/>
    <mergeCell ref="T1777:T1781"/>
    <mergeCell ref="T1782:T1786"/>
    <mergeCell ref="T1788:T1792"/>
    <mergeCell ref="T1793:T1797"/>
    <mergeCell ref="T1798:T1802"/>
    <mergeCell ref="T1803:T1807"/>
    <mergeCell ref="T1808:T1812"/>
    <mergeCell ref="T1814:T1818"/>
    <mergeCell ref="T1819:T1823"/>
    <mergeCell ref="T1824:T1828"/>
    <mergeCell ref="T1829:T1833"/>
    <mergeCell ref="T1834:T1838"/>
    <mergeCell ref="T1840:T1844"/>
    <mergeCell ref="T1845:T1849"/>
    <mergeCell ref="T1850:T1854"/>
    <mergeCell ref="T1855:T1859"/>
    <mergeCell ref="T1860:T1864"/>
    <mergeCell ref="T1866:T1870"/>
    <mergeCell ref="T1871:T1875"/>
    <mergeCell ref="T1876:T1880"/>
    <mergeCell ref="T1881:T1885"/>
    <mergeCell ref="T1886:T1890"/>
    <mergeCell ref="T1892:T1896"/>
    <mergeCell ref="T1897:T1901"/>
    <mergeCell ref="T1902:T1906"/>
    <mergeCell ref="T1907:T1911"/>
    <mergeCell ref="T1912:T1916"/>
    <mergeCell ref="T1918:T1922"/>
    <mergeCell ref="T1923:T1927"/>
    <mergeCell ref="T1928:T1932"/>
    <mergeCell ref="T1933:T1937"/>
    <mergeCell ref="T1938:T1942"/>
    <mergeCell ref="T1944:T1948"/>
    <mergeCell ref="T1949:T1953"/>
    <mergeCell ref="T1954:T1958"/>
    <mergeCell ref="T1959:T1963"/>
    <mergeCell ref="T1964:T1968"/>
    <mergeCell ref="T1970:T1974"/>
    <mergeCell ref="T1975:T1979"/>
    <mergeCell ref="T1980:T1984"/>
    <mergeCell ref="T1985:T1989"/>
    <mergeCell ref="T1990:T1994"/>
    <mergeCell ref="T1996:T2000"/>
    <mergeCell ref="T2001:T2005"/>
    <mergeCell ref="T2006:T2010"/>
    <mergeCell ref="T2011:T2015"/>
    <mergeCell ref="T2016:T2020"/>
    <mergeCell ref="T2022:T2026"/>
    <mergeCell ref="T2027:T2031"/>
    <mergeCell ref="T2032:T2036"/>
    <mergeCell ref="T2037:T2041"/>
    <mergeCell ref="T2042:T2046"/>
    <mergeCell ref="T2048:T2052"/>
    <mergeCell ref="T2053:T2057"/>
    <mergeCell ref="T2058:T2062"/>
    <mergeCell ref="T2063:T2067"/>
    <mergeCell ref="T2068:T2072"/>
    <mergeCell ref="T2074:T2078"/>
    <mergeCell ref="T2079:T2083"/>
    <mergeCell ref="T2084:T2088"/>
    <mergeCell ref="T2089:T2093"/>
    <mergeCell ref="T2094:T2098"/>
    <mergeCell ref="T2100:T2104"/>
    <mergeCell ref="T2105:T2109"/>
    <mergeCell ref="T2110:T2114"/>
    <mergeCell ref="T2115:T2119"/>
    <mergeCell ref="T2120:T2124"/>
    <mergeCell ref="T2126:T2130"/>
    <mergeCell ref="T2131:T2135"/>
    <mergeCell ref="T2136:T2140"/>
    <mergeCell ref="T2141:T2145"/>
    <mergeCell ref="T2146:T2150"/>
    <mergeCell ref="T2152:T2156"/>
    <mergeCell ref="T2157:T2161"/>
    <mergeCell ref="T2162:T2166"/>
    <mergeCell ref="T2167:T2171"/>
    <mergeCell ref="T2172:T2176"/>
    <mergeCell ref="T2178:T2182"/>
    <mergeCell ref="T2183:T2187"/>
    <mergeCell ref="T2188:T2192"/>
    <mergeCell ref="T2193:T2197"/>
    <mergeCell ref="T2198:T2202"/>
    <mergeCell ref="T2204:T2208"/>
    <mergeCell ref="T2209:T2213"/>
    <mergeCell ref="T2214:T2218"/>
    <mergeCell ref="T2219:T2223"/>
    <mergeCell ref="T2224:T2228"/>
    <mergeCell ref="T2230:T2234"/>
    <mergeCell ref="T2235:T2239"/>
    <mergeCell ref="T2240:T2244"/>
    <mergeCell ref="T2245:T2249"/>
    <mergeCell ref="T2250:T2254"/>
    <mergeCell ref="T2256:T2260"/>
    <mergeCell ref="T2261:T2265"/>
    <mergeCell ref="T2266:T2270"/>
    <mergeCell ref="T2271:T2275"/>
    <mergeCell ref="T2276:T2280"/>
    <mergeCell ref="T2282:T2286"/>
    <mergeCell ref="T2287:T2291"/>
    <mergeCell ref="T2292:T2296"/>
    <mergeCell ref="T2297:T2301"/>
    <mergeCell ref="T2302:T2306"/>
    <mergeCell ref="T2308:T2312"/>
    <mergeCell ref="T2313:T2317"/>
    <mergeCell ref="T2318:T2322"/>
    <mergeCell ref="T2323:T2327"/>
    <mergeCell ref="T2328:T2332"/>
    <mergeCell ref="T2334:T2338"/>
    <mergeCell ref="T2339:T2343"/>
    <mergeCell ref="T2344:T2348"/>
    <mergeCell ref="T2349:T2353"/>
    <mergeCell ref="T2354:T2358"/>
    <mergeCell ref="T2360:T2364"/>
    <mergeCell ref="T2365:T2369"/>
    <mergeCell ref="T2370:T2374"/>
    <mergeCell ref="T2375:T2379"/>
    <mergeCell ref="T2380:T2384"/>
    <mergeCell ref="T2386:T2390"/>
    <mergeCell ref="T2391:T2395"/>
    <mergeCell ref="T2396:T2400"/>
    <mergeCell ref="T2401:T2405"/>
    <mergeCell ref="T2406:T2410"/>
    <mergeCell ref="T2412:T2416"/>
    <mergeCell ref="T2417:T2421"/>
    <mergeCell ref="T2422:T2426"/>
    <mergeCell ref="T2427:T2431"/>
    <mergeCell ref="T2432:T2436"/>
    <mergeCell ref="T2438:T2442"/>
    <mergeCell ref="T2443:T2447"/>
    <mergeCell ref="T2448:T2452"/>
    <mergeCell ref="T2453:T2457"/>
    <mergeCell ref="T2458:T2462"/>
    <mergeCell ref="T2464:T2468"/>
    <mergeCell ref="T2469:T2473"/>
    <mergeCell ref="T2474:T2478"/>
    <mergeCell ref="T2479:T2483"/>
    <mergeCell ref="T2484:T2488"/>
    <mergeCell ref="T2490:T2494"/>
    <mergeCell ref="T2495:T2499"/>
    <mergeCell ref="T2500:T2504"/>
    <mergeCell ref="T2505:T2509"/>
    <mergeCell ref="T2510:T2514"/>
    <mergeCell ref="T2516:T2520"/>
    <mergeCell ref="T2521:T2525"/>
    <mergeCell ref="T2526:T2530"/>
    <mergeCell ref="T2531:T2535"/>
    <mergeCell ref="T2536:T2540"/>
    <mergeCell ref="T2542:T2546"/>
    <mergeCell ref="T2547:T2551"/>
    <mergeCell ref="T2552:T2556"/>
    <mergeCell ref="T2557:T2561"/>
    <mergeCell ref="T2562:T2566"/>
    <mergeCell ref="T2568:T2572"/>
    <mergeCell ref="T2573:T2577"/>
    <mergeCell ref="T2578:T2582"/>
    <mergeCell ref="T2583:T2587"/>
    <mergeCell ref="T2588:T2592"/>
    <mergeCell ref="T2594:T2598"/>
    <mergeCell ref="T2599:T2603"/>
    <mergeCell ref="T2604:T2608"/>
    <mergeCell ref="T2609:T2613"/>
    <mergeCell ref="T2614:T2618"/>
    <mergeCell ref="T2620:T2624"/>
    <mergeCell ref="T2625:T2629"/>
    <mergeCell ref="T2630:T2634"/>
    <mergeCell ref="T2635:T2639"/>
    <mergeCell ref="T2640:T2644"/>
    <mergeCell ref="T2646:T2650"/>
    <mergeCell ref="T2651:T2655"/>
    <mergeCell ref="T2656:T2660"/>
    <mergeCell ref="T2661:T2665"/>
    <mergeCell ref="T2666:T2670"/>
    <mergeCell ref="T2672:T2676"/>
    <mergeCell ref="T2677:T2681"/>
    <mergeCell ref="T2682:T2686"/>
    <mergeCell ref="T2687:T2691"/>
    <mergeCell ref="T2692:T2696"/>
    <mergeCell ref="T2698:T2702"/>
    <mergeCell ref="T2703:T2707"/>
    <mergeCell ref="T2708:T2712"/>
    <mergeCell ref="T2713:T2717"/>
    <mergeCell ref="T2718:T2722"/>
    <mergeCell ref="T2724:T2728"/>
    <mergeCell ref="T2729:T2733"/>
    <mergeCell ref="T2734:T2738"/>
    <mergeCell ref="T2739:T2743"/>
    <mergeCell ref="T2744:T2748"/>
    <mergeCell ref="T2750:T2754"/>
    <mergeCell ref="T2755:T2759"/>
    <mergeCell ref="T2760:T2764"/>
    <mergeCell ref="T2765:T2769"/>
    <mergeCell ref="T2770:T2774"/>
    <mergeCell ref="T2776:T2780"/>
    <mergeCell ref="T2781:T2785"/>
    <mergeCell ref="T2786:T2790"/>
    <mergeCell ref="T2791:T2795"/>
    <mergeCell ref="T2796:T2800"/>
    <mergeCell ref="T2802:T2806"/>
    <mergeCell ref="T2807:T2811"/>
    <mergeCell ref="T2812:T2816"/>
    <mergeCell ref="T2817:T2821"/>
    <mergeCell ref="T2822:T2826"/>
    <mergeCell ref="T2828:T2832"/>
    <mergeCell ref="T2833:T2837"/>
    <mergeCell ref="T2838:T2842"/>
    <mergeCell ref="T2843:T2847"/>
    <mergeCell ref="T2848:T2852"/>
    <mergeCell ref="T2854:T2858"/>
    <mergeCell ref="T2859:T2863"/>
    <mergeCell ref="T2864:T2868"/>
    <mergeCell ref="T2869:T2873"/>
    <mergeCell ref="T2874:T2878"/>
    <mergeCell ref="T2880:T2884"/>
    <mergeCell ref="T2885:T2889"/>
    <mergeCell ref="T2890:T2894"/>
    <mergeCell ref="T2895:T2899"/>
    <mergeCell ref="T2900:T2904"/>
    <mergeCell ref="T2906:T2910"/>
    <mergeCell ref="T2911:T2915"/>
    <mergeCell ref="T2916:T2920"/>
    <mergeCell ref="T2921:T2925"/>
    <mergeCell ref="T2926:T2930"/>
    <mergeCell ref="T2932:T2936"/>
    <mergeCell ref="T2937:T2941"/>
    <mergeCell ref="T2942:T2946"/>
    <mergeCell ref="T2947:T2951"/>
    <mergeCell ref="T2952:T2956"/>
    <mergeCell ref="T2958:T2962"/>
    <mergeCell ref="T2963:T2967"/>
    <mergeCell ref="T2968:T2972"/>
    <mergeCell ref="T2973:T2977"/>
    <mergeCell ref="T2978:T2982"/>
    <mergeCell ref="T2984:T2988"/>
    <mergeCell ref="T2989:T2993"/>
    <mergeCell ref="T2994:T2998"/>
    <mergeCell ref="T2999:T3003"/>
    <mergeCell ref="T3004:T3008"/>
    <mergeCell ref="T3010:T3014"/>
    <mergeCell ref="T3015:T3019"/>
    <mergeCell ref="T3020:T3024"/>
    <mergeCell ref="T3025:T3029"/>
    <mergeCell ref="T3030:T3034"/>
    <mergeCell ref="T3036:T3040"/>
    <mergeCell ref="T3041:T3045"/>
    <mergeCell ref="T3046:T3050"/>
    <mergeCell ref="T3051:T3055"/>
    <mergeCell ref="T3056:T3060"/>
    <mergeCell ref="T3062:T3066"/>
    <mergeCell ref="T3067:T3071"/>
    <mergeCell ref="T3072:T3076"/>
    <mergeCell ref="T3077:T3081"/>
    <mergeCell ref="T3082:T3086"/>
    <mergeCell ref="T3088:T3092"/>
    <mergeCell ref="T3093:T3097"/>
    <mergeCell ref="T3098:T3102"/>
    <mergeCell ref="T3103:T3107"/>
    <mergeCell ref="T3108:T3112"/>
    <mergeCell ref="T3114:T3118"/>
    <mergeCell ref="T3119:T3123"/>
    <mergeCell ref="T3124:T3128"/>
    <mergeCell ref="T3129:T3133"/>
    <mergeCell ref="T3134:T3138"/>
    <mergeCell ref="T3140:T3144"/>
    <mergeCell ref="T3145:T3149"/>
    <mergeCell ref="T3150:T3154"/>
    <mergeCell ref="T3155:T3159"/>
    <mergeCell ref="T3160:T3164"/>
    <mergeCell ref="T3166:T3170"/>
    <mergeCell ref="T3171:T3175"/>
    <mergeCell ref="T3176:T3180"/>
    <mergeCell ref="T3181:T3185"/>
    <mergeCell ref="T3186:T3190"/>
    <mergeCell ref="T3192:T3196"/>
    <mergeCell ref="T3197:T3201"/>
    <mergeCell ref="T3202:T3206"/>
    <mergeCell ref="T3207:T3211"/>
    <mergeCell ref="T3212:T3216"/>
    <mergeCell ref="T3218:T3222"/>
    <mergeCell ref="T3223:T3227"/>
    <mergeCell ref="T3228:T3232"/>
    <mergeCell ref="T3233:T3237"/>
    <mergeCell ref="T3238:T3242"/>
    <mergeCell ref="T3244:T3248"/>
    <mergeCell ref="T3249:T3253"/>
    <mergeCell ref="T3254:T3258"/>
    <mergeCell ref="T3259:T3263"/>
    <mergeCell ref="T3264:T3268"/>
    <mergeCell ref="T3270:T3274"/>
    <mergeCell ref="T3275:T3279"/>
    <mergeCell ref="T3280:T3284"/>
    <mergeCell ref="T3285:T3289"/>
    <mergeCell ref="T3290:T3294"/>
    <mergeCell ref="T3296:T3300"/>
    <mergeCell ref="T3301:T3305"/>
    <mergeCell ref="T3306:T3310"/>
    <mergeCell ref="T3311:T3315"/>
    <mergeCell ref="T3316:T3320"/>
    <mergeCell ref="T3322:T3326"/>
    <mergeCell ref="T3327:T3331"/>
    <mergeCell ref="T3332:T3336"/>
    <mergeCell ref="T3337:T3341"/>
    <mergeCell ref="T3342:T3346"/>
    <mergeCell ref="T3348:T3352"/>
    <mergeCell ref="T3353:T3357"/>
    <mergeCell ref="T3358:T3362"/>
    <mergeCell ref="T3363:T3367"/>
    <mergeCell ref="T3368:T3372"/>
    <mergeCell ref="T3374:T3378"/>
    <mergeCell ref="T3379:T3383"/>
    <mergeCell ref="T3384:T3388"/>
    <mergeCell ref="T3389:T3393"/>
    <mergeCell ref="T3394:T3398"/>
    <mergeCell ref="T3400:T3404"/>
    <mergeCell ref="T3405:T3409"/>
    <mergeCell ref="T3410:T3414"/>
    <mergeCell ref="T3415:T3419"/>
    <mergeCell ref="T3420:T3424"/>
    <mergeCell ref="T3426:T3430"/>
    <mergeCell ref="T3431:T3435"/>
    <mergeCell ref="T3436:T3440"/>
    <mergeCell ref="T3441:T3445"/>
    <mergeCell ref="T3446:T3450"/>
    <mergeCell ref="T3452:T3456"/>
    <mergeCell ref="T3457:T3461"/>
    <mergeCell ref="T3462:T3466"/>
    <mergeCell ref="T3467:T3471"/>
    <mergeCell ref="T3472:T3476"/>
    <mergeCell ref="T3478:T3482"/>
    <mergeCell ref="T3483:T3487"/>
    <mergeCell ref="T3488:T3492"/>
    <mergeCell ref="T3493:T3497"/>
    <mergeCell ref="T3498:T3502"/>
    <mergeCell ref="T3504:T3508"/>
    <mergeCell ref="T3509:T3513"/>
    <mergeCell ref="T3514:T3518"/>
    <mergeCell ref="T3519:T3523"/>
    <mergeCell ref="T3524:T3528"/>
    <mergeCell ref="T3530:T3534"/>
    <mergeCell ref="T3535:T3539"/>
    <mergeCell ref="T3540:T3544"/>
    <mergeCell ref="T3545:T3549"/>
    <mergeCell ref="T3550:T3554"/>
    <mergeCell ref="T3556:T3560"/>
    <mergeCell ref="T3561:T3565"/>
    <mergeCell ref="T3566:T3570"/>
    <mergeCell ref="T3571:T3575"/>
    <mergeCell ref="T3576:T3580"/>
    <mergeCell ref="T3582:T3586"/>
    <mergeCell ref="T3587:T3591"/>
    <mergeCell ref="T3592:T3596"/>
    <mergeCell ref="T3597:T3601"/>
    <mergeCell ref="T3602:T3606"/>
    <mergeCell ref="T3608:T3612"/>
    <mergeCell ref="T3613:T3617"/>
    <mergeCell ref="T3618:T3622"/>
    <mergeCell ref="T3623:T3627"/>
    <mergeCell ref="T3628:T3632"/>
    <mergeCell ref="T3634:T3638"/>
    <mergeCell ref="T3639:T3643"/>
    <mergeCell ref="T3644:T3648"/>
    <mergeCell ref="T3649:T3653"/>
    <mergeCell ref="T3654:T3658"/>
    <mergeCell ref="T3660:T3664"/>
    <mergeCell ref="T3665:T3669"/>
    <mergeCell ref="T3670:T3674"/>
    <mergeCell ref="T3675:T3679"/>
    <mergeCell ref="T3680:T3684"/>
    <mergeCell ref="U2:U6"/>
    <mergeCell ref="U7:U11"/>
    <mergeCell ref="U12:U16"/>
    <mergeCell ref="U17:U21"/>
    <mergeCell ref="U22:U26"/>
    <mergeCell ref="U28:U32"/>
    <mergeCell ref="U33:U37"/>
    <mergeCell ref="U286:U300"/>
    <mergeCell ref="U301:U315"/>
    <mergeCell ref="U317:U336"/>
    <mergeCell ref="U337:U356"/>
    <mergeCell ref="U358:U362"/>
    <mergeCell ref="U363:U367"/>
    <mergeCell ref="U368:U372"/>
    <mergeCell ref="U373:U377"/>
    <mergeCell ref="U378:U382"/>
    <mergeCell ref="U384:U388"/>
    <mergeCell ref="U389:U393"/>
    <mergeCell ref="U394:U398"/>
    <mergeCell ref="U399:U403"/>
    <mergeCell ref="U404:U408"/>
    <mergeCell ref="U410:U414"/>
    <mergeCell ref="U415:U419"/>
    <mergeCell ref="U420:U424"/>
    <mergeCell ref="U425:U429"/>
    <mergeCell ref="U430:U434"/>
    <mergeCell ref="U436:U440"/>
    <mergeCell ref="U441:U445"/>
    <mergeCell ref="U446:U450"/>
    <mergeCell ref="U451:U455"/>
    <mergeCell ref="U456:U460"/>
    <mergeCell ref="U462:U466"/>
    <mergeCell ref="U467:U471"/>
    <mergeCell ref="U472:U476"/>
    <mergeCell ref="U477:U481"/>
    <mergeCell ref="U482:U486"/>
    <mergeCell ref="U488:U492"/>
    <mergeCell ref="U493:U497"/>
    <mergeCell ref="U498:U502"/>
    <mergeCell ref="U503:U507"/>
    <mergeCell ref="U508:U512"/>
    <mergeCell ref="U514:U518"/>
    <mergeCell ref="U519:U523"/>
    <mergeCell ref="U524:U528"/>
    <mergeCell ref="U529:U533"/>
    <mergeCell ref="U534:U538"/>
    <mergeCell ref="U540:U544"/>
    <mergeCell ref="U545:U549"/>
    <mergeCell ref="U550:U554"/>
    <mergeCell ref="U555:U559"/>
    <mergeCell ref="U560:U564"/>
    <mergeCell ref="U566:U570"/>
    <mergeCell ref="U571:U575"/>
    <mergeCell ref="U576:U580"/>
    <mergeCell ref="U581:U585"/>
    <mergeCell ref="U586:U590"/>
    <mergeCell ref="U592:U596"/>
    <mergeCell ref="U597:U601"/>
    <mergeCell ref="U602:U606"/>
    <mergeCell ref="U607:U611"/>
    <mergeCell ref="U612:U616"/>
    <mergeCell ref="U618:U622"/>
    <mergeCell ref="U623:U627"/>
    <mergeCell ref="U628:U632"/>
    <mergeCell ref="U633:U637"/>
    <mergeCell ref="U638:U642"/>
    <mergeCell ref="U644:U648"/>
    <mergeCell ref="U649:U653"/>
    <mergeCell ref="U654:U658"/>
    <mergeCell ref="U659:U663"/>
    <mergeCell ref="U664:U668"/>
    <mergeCell ref="U670:U674"/>
    <mergeCell ref="U675:U679"/>
    <mergeCell ref="U680:U684"/>
    <mergeCell ref="U685:U689"/>
    <mergeCell ref="U690:U694"/>
    <mergeCell ref="U696:U700"/>
    <mergeCell ref="U701:U705"/>
    <mergeCell ref="U706:U710"/>
    <mergeCell ref="U711:U715"/>
    <mergeCell ref="U716:U720"/>
    <mergeCell ref="U722:U726"/>
    <mergeCell ref="U727:U731"/>
    <mergeCell ref="U732:U736"/>
    <mergeCell ref="U737:U741"/>
    <mergeCell ref="U742:U746"/>
    <mergeCell ref="U748:U752"/>
    <mergeCell ref="U753:U757"/>
    <mergeCell ref="U758:U762"/>
    <mergeCell ref="U763:U767"/>
    <mergeCell ref="U768:U772"/>
    <mergeCell ref="U774:U778"/>
    <mergeCell ref="U779:U783"/>
    <mergeCell ref="U784:U788"/>
    <mergeCell ref="U789:U793"/>
    <mergeCell ref="U794:U798"/>
    <mergeCell ref="U800:U804"/>
    <mergeCell ref="U805:U809"/>
    <mergeCell ref="U810:U814"/>
    <mergeCell ref="U815:U819"/>
    <mergeCell ref="U820:U824"/>
    <mergeCell ref="U826:U830"/>
    <mergeCell ref="U831:U835"/>
    <mergeCell ref="U836:U840"/>
    <mergeCell ref="U841:U845"/>
    <mergeCell ref="U846:U850"/>
    <mergeCell ref="U852:U856"/>
    <mergeCell ref="U857:U861"/>
    <mergeCell ref="U862:U866"/>
    <mergeCell ref="U867:U871"/>
    <mergeCell ref="U872:U876"/>
    <mergeCell ref="U878:U882"/>
    <mergeCell ref="U883:U887"/>
    <mergeCell ref="U888:U892"/>
    <mergeCell ref="U893:U897"/>
    <mergeCell ref="U898:U902"/>
    <mergeCell ref="U904:U908"/>
    <mergeCell ref="U909:U913"/>
    <mergeCell ref="U914:U918"/>
    <mergeCell ref="U919:U923"/>
    <mergeCell ref="U924:U928"/>
    <mergeCell ref="U930:U934"/>
    <mergeCell ref="U935:U939"/>
    <mergeCell ref="U940:U944"/>
    <mergeCell ref="U945:U949"/>
    <mergeCell ref="U950:U954"/>
    <mergeCell ref="U956:U960"/>
    <mergeCell ref="U961:U965"/>
    <mergeCell ref="U966:U970"/>
    <mergeCell ref="U971:U975"/>
    <mergeCell ref="U976:U980"/>
    <mergeCell ref="U982:U986"/>
    <mergeCell ref="U987:U991"/>
    <mergeCell ref="U992:U996"/>
    <mergeCell ref="U997:U1001"/>
    <mergeCell ref="U1002:U1006"/>
    <mergeCell ref="U1008:U1012"/>
    <mergeCell ref="U1013:U1017"/>
    <mergeCell ref="U1018:U1022"/>
    <mergeCell ref="U1023:U1027"/>
    <mergeCell ref="U1028:U1032"/>
    <mergeCell ref="U1034:U1038"/>
    <mergeCell ref="U1039:U1043"/>
    <mergeCell ref="U1044:U1048"/>
    <mergeCell ref="U1049:U1053"/>
    <mergeCell ref="U1054:U1058"/>
    <mergeCell ref="U1060:U1064"/>
    <mergeCell ref="U1065:U1069"/>
    <mergeCell ref="U1070:U1074"/>
    <mergeCell ref="U1075:U1079"/>
    <mergeCell ref="U1080:U1084"/>
    <mergeCell ref="U1086:U1090"/>
    <mergeCell ref="U1091:U1095"/>
    <mergeCell ref="U1096:U1100"/>
    <mergeCell ref="U1101:U1105"/>
    <mergeCell ref="U1106:U1110"/>
    <mergeCell ref="U1112:U1116"/>
    <mergeCell ref="U1117:U1121"/>
    <mergeCell ref="U1122:U1126"/>
    <mergeCell ref="U1127:U1131"/>
    <mergeCell ref="U1132:U1136"/>
    <mergeCell ref="U1138:U1142"/>
    <mergeCell ref="U1143:U1147"/>
    <mergeCell ref="U1148:U1152"/>
    <mergeCell ref="U1153:U1157"/>
    <mergeCell ref="U1158:U1162"/>
    <mergeCell ref="U1164:U1168"/>
    <mergeCell ref="U1169:U1173"/>
    <mergeCell ref="U1174:U1178"/>
    <mergeCell ref="U1179:U1183"/>
    <mergeCell ref="U1184:U1188"/>
    <mergeCell ref="U1190:U1194"/>
    <mergeCell ref="U1195:U1199"/>
    <mergeCell ref="U1200:U1204"/>
    <mergeCell ref="U1205:U1209"/>
    <mergeCell ref="U1210:U1214"/>
    <mergeCell ref="U1216:U1220"/>
    <mergeCell ref="U1221:U1225"/>
    <mergeCell ref="U1226:U1230"/>
    <mergeCell ref="U1231:U1235"/>
    <mergeCell ref="U1236:U1240"/>
    <mergeCell ref="U1242:U1246"/>
    <mergeCell ref="U1247:U1251"/>
    <mergeCell ref="U1252:U1256"/>
    <mergeCell ref="U1257:U1261"/>
    <mergeCell ref="U1262:U1266"/>
    <mergeCell ref="U1268:U1272"/>
    <mergeCell ref="U1273:U1277"/>
    <mergeCell ref="U1278:U1282"/>
    <mergeCell ref="U1283:U1287"/>
    <mergeCell ref="U1288:U1292"/>
    <mergeCell ref="U1294:U1298"/>
    <mergeCell ref="U1299:U1303"/>
    <mergeCell ref="U1304:U1308"/>
    <mergeCell ref="U1309:U1313"/>
    <mergeCell ref="U1314:U1318"/>
    <mergeCell ref="U1320:U1324"/>
    <mergeCell ref="U1325:U1329"/>
    <mergeCell ref="U1330:U1334"/>
    <mergeCell ref="U1335:U1339"/>
    <mergeCell ref="U1340:U1344"/>
    <mergeCell ref="U1346:U1350"/>
    <mergeCell ref="U1351:U1355"/>
    <mergeCell ref="U1356:U1360"/>
    <mergeCell ref="U1361:U1365"/>
    <mergeCell ref="U1366:U1370"/>
    <mergeCell ref="U1372:U1376"/>
    <mergeCell ref="U1377:U1381"/>
    <mergeCell ref="U1382:U1386"/>
    <mergeCell ref="U1387:U1391"/>
    <mergeCell ref="U1392:U1396"/>
    <mergeCell ref="U1398:U1402"/>
    <mergeCell ref="U1403:U1407"/>
    <mergeCell ref="U1408:U1412"/>
    <mergeCell ref="U1413:U1417"/>
    <mergeCell ref="U1418:U1422"/>
    <mergeCell ref="U1424:U1428"/>
    <mergeCell ref="U1429:U1433"/>
    <mergeCell ref="U1434:U1438"/>
    <mergeCell ref="U1439:U1443"/>
    <mergeCell ref="U1444:U1448"/>
    <mergeCell ref="U1450:U1454"/>
    <mergeCell ref="U1455:U1459"/>
    <mergeCell ref="U1460:U1464"/>
    <mergeCell ref="U1465:U1469"/>
    <mergeCell ref="U1470:U1474"/>
    <mergeCell ref="U1476:U1480"/>
    <mergeCell ref="U1481:U1485"/>
    <mergeCell ref="U1486:U1490"/>
    <mergeCell ref="U1491:U1495"/>
    <mergeCell ref="U1496:U1500"/>
    <mergeCell ref="U1502:U1506"/>
    <mergeCell ref="U1507:U1511"/>
    <mergeCell ref="U1512:U1516"/>
    <mergeCell ref="U1517:U1521"/>
    <mergeCell ref="U1522:U1526"/>
    <mergeCell ref="U1528:U1532"/>
    <mergeCell ref="U1533:U1537"/>
    <mergeCell ref="U1538:U1542"/>
    <mergeCell ref="U1543:U1547"/>
    <mergeCell ref="U1548:U1552"/>
    <mergeCell ref="U1554:U1558"/>
    <mergeCell ref="U1559:U1563"/>
    <mergeCell ref="U1564:U1568"/>
    <mergeCell ref="U1569:U1573"/>
    <mergeCell ref="U1574:U1578"/>
    <mergeCell ref="U1580:U1584"/>
    <mergeCell ref="U1585:U1589"/>
    <mergeCell ref="U1590:U1594"/>
    <mergeCell ref="U1595:U1599"/>
    <mergeCell ref="U1600:U1604"/>
    <mergeCell ref="U1606:U1610"/>
    <mergeCell ref="U1611:U1615"/>
    <mergeCell ref="U1616:U1620"/>
    <mergeCell ref="U1621:U1625"/>
    <mergeCell ref="U1626:U1630"/>
    <mergeCell ref="U1632:U1636"/>
    <mergeCell ref="U1637:U1641"/>
    <mergeCell ref="U1642:U1646"/>
    <mergeCell ref="U1647:U1651"/>
    <mergeCell ref="U1652:U1656"/>
    <mergeCell ref="U1658:U1662"/>
    <mergeCell ref="U1663:U1667"/>
    <mergeCell ref="U1668:U1672"/>
    <mergeCell ref="U1673:U1677"/>
    <mergeCell ref="U1678:U1682"/>
    <mergeCell ref="U1684:U1688"/>
    <mergeCell ref="U1689:U1693"/>
    <mergeCell ref="U1694:U1698"/>
    <mergeCell ref="U1699:U1703"/>
    <mergeCell ref="U1704:U1708"/>
    <mergeCell ref="U1710:U1714"/>
    <mergeCell ref="U1715:U1719"/>
    <mergeCell ref="U1720:U1724"/>
    <mergeCell ref="U1725:U1729"/>
    <mergeCell ref="U1730:U1734"/>
    <mergeCell ref="U1736:U1740"/>
    <mergeCell ref="U1741:U1745"/>
    <mergeCell ref="U1746:U1750"/>
    <mergeCell ref="U1751:U1755"/>
    <mergeCell ref="U1756:U1760"/>
    <mergeCell ref="U1762:U1766"/>
    <mergeCell ref="U1767:U1771"/>
    <mergeCell ref="U1772:U1776"/>
    <mergeCell ref="U1777:U1781"/>
    <mergeCell ref="U1782:U1786"/>
    <mergeCell ref="U1788:U1792"/>
    <mergeCell ref="U1793:U1797"/>
    <mergeCell ref="U1798:U1802"/>
    <mergeCell ref="U1803:U1807"/>
    <mergeCell ref="U1808:U1812"/>
    <mergeCell ref="U1814:U1818"/>
    <mergeCell ref="U1819:U1823"/>
    <mergeCell ref="U1824:U1828"/>
    <mergeCell ref="U1829:U1833"/>
    <mergeCell ref="U1834:U1838"/>
    <mergeCell ref="U1840:U1844"/>
    <mergeCell ref="U1845:U1849"/>
    <mergeCell ref="U1850:U1854"/>
    <mergeCell ref="U1855:U1859"/>
    <mergeCell ref="U1860:U1864"/>
    <mergeCell ref="U1866:U1870"/>
    <mergeCell ref="U1871:U1875"/>
    <mergeCell ref="U1876:U1880"/>
    <mergeCell ref="U1881:U1885"/>
    <mergeCell ref="U1886:U1890"/>
    <mergeCell ref="U1892:U1896"/>
    <mergeCell ref="U1897:U1901"/>
    <mergeCell ref="U1902:U1906"/>
    <mergeCell ref="U1907:U1911"/>
    <mergeCell ref="U1912:U1916"/>
    <mergeCell ref="U1918:U1922"/>
    <mergeCell ref="U1923:U1927"/>
    <mergeCell ref="U1928:U1932"/>
    <mergeCell ref="U1933:U1937"/>
    <mergeCell ref="U1938:U1942"/>
    <mergeCell ref="U1944:U1948"/>
    <mergeCell ref="U1949:U1953"/>
    <mergeCell ref="U1954:U1958"/>
    <mergeCell ref="U1959:U1963"/>
    <mergeCell ref="U1964:U1968"/>
    <mergeCell ref="U1970:U1974"/>
    <mergeCell ref="U1975:U1979"/>
    <mergeCell ref="U1980:U1984"/>
    <mergeCell ref="U1985:U1989"/>
    <mergeCell ref="U1990:U1994"/>
    <mergeCell ref="U1996:U2000"/>
    <mergeCell ref="U2001:U2005"/>
    <mergeCell ref="U2006:U2010"/>
    <mergeCell ref="U2011:U2015"/>
    <mergeCell ref="U2016:U2020"/>
    <mergeCell ref="U2022:U2026"/>
    <mergeCell ref="U2027:U2031"/>
    <mergeCell ref="U2032:U2036"/>
    <mergeCell ref="U2037:U2041"/>
    <mergeCell ref="U2042:U2046"/>
    <mergeCell ref="U2048:U2052"/>
    <mergeCell ref="U2053:U2057"/>
    <mergeCell ref="U2058:U2062"/>
    <mergeCell ref="U2063:U2067"/>
    <mergeCell ref="U2068:U2072"/>
    <mergeCell ref="U2074:U2078"/>
    <mergeCell ref="U2079:U2083"/>
    <mergeCell ref="U2084:U2088"/>
    <mergeCell ref="U2089:U2093"/>
    <mergeCell ref="U2094:U2098"/>
    <mergeCell ref="U2100:U2104"/>
    <mergeCell ref="U2105:U2109"/>
    <mergeCell ref="U2110:U2114"/>
    <mergeCell ref="U2115:U2119"/>
    <mergeCell ref="U2120:U2124"/>
    <mergeCell ref="U2126:U2130"/>
    <mergeCell ref="U2131:U2135"/>
    <mergeCell ref="U2136:U2140"/>
    <mergeCell ref="U2141:U2145"/>
    <mergeCell ref="U2146:U2150"/>
    <mergeCell ref="U2152:U2156"/>
    <mergeCell ref="U2157:U2161"/>
    <mergeCell ref="U2162:U2166"/>
    <mergeCell ref="U2167:U2171"/>
    <mergeCell ref="U2172:U2176"/>
    <mergeCell ref="U2178:U2182"/>
    <mergeCell ref="U2183:U2187"/>
    <mergeCell ref="U2188:U2192"/>
    <mergeCell ref="U2193:U2197"/>
    <mergeCell ref="U2198:U2202"/>
    <mergeCell ref="U2204:U2208"/>
    <mergeCell ref="U2209:U2213"/>
    <mergeCell ref="U2214:U2218"/>
    <mergeCell ref="U2219:U2223"/>
    <mergeCell ref="U2224:U2228"/>
    <mergeCell ref="U2230:U2234"/>
    <mergeCell ref="U2235:U2239"/>
    <mergeCell ref="U2240:U2244"/>
    <mergeCell ref="U2245:U2249"/>
    <mergeCell ref="U2250:U2254"/>
    <mergeCell ref="U2256:U2260"/>
    <mergeCell ref="U2261:U2265"/>
    <mergeCell ref="U2266:U2270"/>
    <mergeCell ref="U2271:U2275"/>
    <mergeCell ref="U2276:U2280"/>
    <mergeCell ref="U2282:U2286"/>
    <mergeCell ref="U2287:U2291"/>
    <mergeCell ref="U2292:U2296"/>
    <mergeCell ref="U2297:U2301"/>
    <mergeCell ref="U2302:U2306"/>
    <mergeCell ref="U2308:U2312"/>
    <mergeCell ref="U2313:U2317"/>
    <mergeCell ref="U2318:U2322"/>
    <mergeCell ref="U2323:U2327"/>
    <mergeCell ref="U2328:U2332"/>
    <mergeCell ref="U2334:U2338"/>
    <mergeCell ref="U2339:U2343"/>
    <mergeCell ref="U2344:U2348"/>
    <mergeCell ref="U2349:U2353"/>
    <mergeCell ref="U2354:U2358"/>
    <mergeCell ref="U2360:U2364"/>
    <mergeCell ref="U2365:U2369"/>
    <mergeCell ref="U2370:U2374"/>
    <mergeCell ref="U2375:U2379"/>
    <mergeCell ref="U2380:U2384"/>
    <mergeCell ref="U2386:U2390"/>
    <mergeCell ref="U2391:U2395"/>
    <mergeCell ref="U2396:U2400"/>
    <mergeCell ref="U2401:U2405"/>
    <mergeCell ref="U2406:U2410"/>
    <mergeCell ref="U2412:U2416"/>
    <mergeCell ref="U2417:U2421"/>
    <mergeCell ref="U2422:U2426"/>
    <mergeCell ref="U2427:U2431"/>
    <mergeCell ref="U2432:U2436"/>
    <mergeCell ref="U2438:U2442"/>
    <mergeCell ref="U2443:U2447"/>
    <mergeCell ref="U2448:U2452"/>
    <mergeCell ref="U2453:U2457"/>
    <mergeCell ref="U2458:U2462"/>
    <mergeCell ref="U2464:U2468"/>
    <mergeCell ref="U2469:U2473"/>
    <mergeCell ref="U2474:U2478"/>
    <mergeCell ref="U2479:U2483"/>
    <mergeCell ref="U2484:U2488"/>
    <mergeCell ref="U2490:U2494"/>
    <mergeCell ref="U2495:U2499"/>
    <mergeCell ref="U2500:U2504"/>
    <mergeCell ref="U2505:U2509"/>
    <mergeCell ref="U2510:U2514"/>
    <mergeCell ref="U2516:U2520"/>
    <mergeCell ref="U2521:U2525"/>
    <mergeCell ref="U2526:U2530"/>
    <mergeCell ref="U2531:U2535"/>
    <mergeCell ref="U2536:U2540"/>
    <mergeCell ref="U2542:U2546"/>
    <mergeCell ref="U2547:U2551"/>
    <mergeCell ref="U2552:U2556"/>
    <mergeCell ref="U2557:U2561"/>
    <mergeCell ref="U2562:U2566"/>
    <mergeCell ref="U2568:U2572"/>
    <mergeCell ref="U2573:U2577"/>
    <mergeCell ref="U2578:U2582"/>
    <mergeCell ref="U2583:U2587"/>
    <mergeCell ref="U2588:U2592"/>
    <mergeCell ref="U2594:U2598"/>
    <mergeCell ref="U2599:U2603"/>
    <mergeCell ref="U2604:U2608"/>
    <mergeCell ref="U2609:U2613"/>
    <mergeCell ref="U2614:U2618"/>
    <mergeCell ref="U2620:U2624"/>
    <mergeCell ref="U2625:U2629"/>
    <mergeCell ref="U2630:U2634"/>
    <mergeCell ref="U2635:U2639"/>
    <mergeCell ref="U2640:U2644"/>
    <mergeCell ref="U2646:U2650"/>
    <mergeCell ref="U2651:U2655"/>
    <mergeCell ref="U2656:U2660"/>
    <mergeCell ref="U2661:U2665"/>
    <mergeCell ref="U2666:U2670"/>
    <mergeCell ref="U2672:U2676"/>
    <mergeCell ref="U2677:U2681"/>
    <mergeCell ref="U2682:U2686"/>
    <mergeCell ref="U2687:U2691"/>
    <mergeCell ref="U2692:U2696"/>
    <mergeCell ref="U2698:U2702"/>
    <mergeCell ref="U2703:U2707"/>
    <mergeCell ref="U2708:U2712"/>
    <mergeCell ref="U2713:U2717"/>
    <mergeCell ref="U2718:U2722"/>
    <mergeCell ref="U2724:U2728"/>
    <mergeCell ref="U2729:U2733"/>
    <mergeCell ref="U2734:U2738"/>
    <mergeCell ref="U2739:U2743"/>
    <mergeCell ref="U2744:U2748"/>
    <mergeCell ref="U2750:U2754"/>
    <mergeCell ref="U2755:U2759"/>
    <mergeCell ref="U2760:U2764"/>
    <mergeCell ref="U2765:U2769"/>
    <mergeCell ref="U2770:U2774"/>
    <mergeCell ref="U2776:U2780"/>
    <mergeCell ref="U2781:U2785"/>
    <mergeCell ref="U2786:U2790"/>
    <mergeCell ref="U2791:U2795"/>
    <mergeCell ref="U2796:U2800"/>
    <mergeCell ref="U2802:U2806"/>
    <mergeCell ref="U2807:U2811"/>
    <mergeCell ref="U2812:U2816"/>
    <mergeCell ref="U2817:U2821"/>
    <mergeCell ref="U2822:U2826"/>
    <mergeCell ref="U2828:U2832"/>
    <mergeCell ref="U2833:U2837"/>
    <mergeCell ref="U2838:U2842"/>
    <mergeCell ref="U2843:U2847"/>
    <mergeCell ref="U2848:U2852"/>
    <mergeCell ref="U2854:U2858"/>
    <mergeCell ref="U2859:U2863"/>
    <mergeCell ref="U2864:U2868"/>
    <mergeCell ref="U2869:U2873"/>
    <mergeCell ref="U2874:U2878"/>
    <mergeCell ref="U2880:U2884"/>
    <mergeCell ref="U2885:U2889"/>
    <mergeCell ref="U2890:U2894"/>
    <mergeCell ref="U2895:U2899"/>
    <mergeCell ref="U2900:U2904"/>
    <mergeCell ref="U2906:U2910"/>
    <mergeCell ref="U2911:U2915"/>
    <mergeCell ref="U2916:U2920"/>
    <mergeCell ref="U2921:U2925"/>
    <mergeCell ref="U2926:U2930"/>
    <mergeCell ref="U2932:U2936"/>
    <mergeCell ref="U2937:U2941"/>
    <mergeCell ref="U2942:U2946"/>
    <mergeCell ref="U2947:U2951"/>
    <mergeCell ref="U2952:U2956"/>
    <mergeCell ref="U2958:U2962"/>
    <mergeCell ref="U2963:U2967"/>
    <mergeCell ref="U2968:U2972"/>
    <mergeCell ref="U2973:U2977"/>
    <mergeCell ref="U2978:U2982"/>
    <mergeCell ref="U2984:U2988"/>
    <mergeCell ref="U2989:U2993"/>
    <mergeCell ref="U2994:U2998"/>
    <mergeCell ref="U2999:U3003"/>
    <mergeCell ref="U3004:U3008"/>
    <mergeCell ref="U3010:U3014"/>
    <mergeCell ref="U3015:U3019"/>
    <mergeCell ref="U3020:U3024"/>
    <mergeCell ref="U3025:U3029"/>
    <mergeCell ref="U3030:U3034"/>
    <mergeCell ref="U3036:U3040"/>
    <mergeCell ref="U3041:U3045"/>
    <mergeCell ref="U3046:U3050"/>
    <mergeCell ref="U3051:U3055"/>
    <mergeCell ref="U3056:U3060"/>
    <mergeCell ref="U3062:U3066"/>
    <mergeCell ref="U3067:U3071"/>
    <mergeCell ref="U3072:U3076"/>
    <mergeCell ref="U3077:U3081"/>
    <mergeCell ref="U3082:U3086"/>
    <mergeCell ref="U3088:U3092"/>
    <mergeCell ref="U3093:U3097"/>
    <mergeCell ref="U3098:U3102"/>
    <mergeCell ref="U3103:U3107"/>
    <mergeCell ref="U3108:U3112"/>
    <mergeCell ref="U3114:U3118"/>
    <mergeCell ref="U3119:U3123"/>
    <mergeCell ref="U3124:U3128"/>
    <mergeCell ref="U3129:U3133"/>
    <mergeCell ref="U3134:U3138"/>
    <mergeCell ref="U3140:U3144"/>
    <mergeCell ref="U3145:U3149"/>
    <mergeCell ref="U3150:U3154"/>
    <mergeCell ref="U3155:U3159"/>
    <mergeCell ref="U3160:U3164"/>
    <mergeCell ref="U3166:U3170"/>
    <mergeCell ref="U3171:U3175"/>
    <mergeCell ref="U3176:U3180"/>
    <mergeCell ref="U3181:U3185"/>
    <mergeCell ref="U3186:U3190"/>
    <mergeCell ref="U3192:U3196"/>
    <mergeCell ref="U3197:U3201"/>
    <mergeCell ref="U3202:U3206"/>
    <mergeCell ref="U3207:U3211"/>
    <mergeCell ref="U3212:U3216"/>
    <mergeCell ref="U3218:U3222"/>
    <mergeCell ref="U3223:U3227"/>
    <mergeCell ref="U3228:U3232"/>
    <mergeCell ref="U3233:U3237"/>
    <mergeCell ref="U3238:U3242"/>
    <mergeCell ref="U3244:U3248"/>
    <mergeCell ref="U3249:U3253"/>
    <mergeCell ref="U3254:U3258"/>
    <mergeCell ref="U3259:U3263"/>
    <mergeCell ref="U3264:U3268"/>
    <mergeCell ref="U3270:U3274"/>
    <mergeCell ref="U3275:U3279"/>
    <mergeCell ref="U3280:U3284"/>
    <mergeCell ref="U3285:U3289"/>
    <mergeCell ref="U3290:U3294"/>
    <mergeCell ref="U3296:U3300"/>
    <mergeCell ref="U3301:U3305"/>
    <mergeCell ref="U3306:U3310"/>
    <mergeCell ref="U3311:U3315"/>
    <mergeCell ref="U3316:U3320"/>
    <mergeCell ref="U3322:U3326"/>
    <mergeCell ref="U3327:U3331"/>
    <mergeCell ref="U3332:U3336"/>
    <mergeCell ref="U3337:U3341"/>
    <mergeCell ref="U3342:U3346"/>
    <mergeCell ref="U3348:U3352"/>
    <mergeCell ref="U3353:U3357"/>
    <mergeCell ref="U3358:U3362"/>
    <mergeCell ref="U3363:U3367"/>
    <mergeCell ref="U3368:U3372"/>
    <mergeCell ref="U3374:U3378"/>
    <mergeCell ref="U3379:U3383"/>
    <mergeCell ref="U3384:U3388"/>
    <mergeCell ref="U3389:U3393"/>
    <mergeCell ref="U3394:U3398"/>
    <mergeCell ref="U3400:U3404"/>
    <mergeCell ref="U3405:U3409"/>
    <mergeCell ref="U3410:U3414"/>
    <mergeCell ref="U3415:U3419"/>
    <mergeCell ref="U3420:U3424"/>
    <mergeCell ref="U3426:U3430"/>
    <mergeCell ref="U3431:U3435"/>
    <mergeCell ref="U3436:U3440"/>
    <mergeCell ref="U3441:U3445"/>
    <mergeCell ref="U3446:U3450"/>
    <mergeCell ref="U3452:U3456"/>
    <mergeCell ref="U3457:U3461"/>
    <mergeCell ref="U3462:U3466"/>
    <mergeCell ref="U3467:U3471"/>
    <mergeCell ref="U3472:U3476"/>
    <mergeCell ref="U3478:U3482"/>
    <mergeCell ref="U3483:U3487"/>
    <mergeCell ref="U3488:U3492"/>
    <mergeCell ref="U3493:U3497"/>
    <mergeCell ref="U3498:U3502"/>
    <mergeCell ref="U3504:U3508"/>
    <mergeCell ref="U3509:U3513"/>
    <mergeCell ref="U3514:U3518"/>
    <mergeCell ref="U3519:U3523"/>
    <mergeCell ref="U3524:U3528"/>
    <mergeCell ref="U3530:U3534"/>
    <mergeCell ref="U3535:U3539"/>
    <mergeCell ref="U3540:U3544"/>
    <mergeCell ref="U3545:U3549"/>
    <mergeCell ref="U3550:U3554"/>
    <mergeCell ref="U3556:U3560"/>
    <mergeCell ref="U3561:U3565"/>
    <mergeCell ref="U3566:U3570"/>
    <mergeCell ref="U3571:U3575"/>
    <mergeCell ref="U3576:U3580"/>
    <mergeCell ref="U3582:U3586"/>
    <mergeCell ref="U3587:U3591"/>
    <mergeCell ref="U3592:U3596"/>
    <mergeCell ref="U3597:U3601"/>
    <mergeCell ref="U3602:U3606"/>
    <mergeCell ref="U3608:U3612"/>
    <mergeCell ref="U3613:U3617"/>
    <mergeCell ref="U3618:U3622"/>
    <mergeCell ref="U3623:U3627"/>
    <mergeCell ref="U3628:U3632"/>
    <mergeCell ref="U3634:U3638"/>
    <mergeCell ref="U3639:U3643"/>
    <mergeCell ref="U3644:U3648"/>
    <mergeCell ref="U3649:U3653"/>
    <mergeCell ref="U3654:U3658"/>
    <mergeCell ref="U3660:U3664"/>
    <mergeCell ref="U3665:U3669"/>
    <mergeCell ref="U3670:U3674"/>
    <mergeCell ref="U3675:U3679"/>
    <mergeCell ref="U3680:U3684"/>
    <mergeCell ref="V2:V6"/>
    <mergeCell ref="V7:V11"/>
    <mergeCell ref="V12:V16"/>
    <mergeCell ref="V17:V21"/>
    <mergeCell ref="V22:V26"/>
    <mergeCell ref="V28:V32"/>
    <mergeCell ref="V33:V37"/>
    <mergeCell ref="V286:V300"/>
    <mergeCell ref="V301:V315"/>
    <mergeCell ref="V317:V336"/>
    <mergeCell ref="V337:V356"/>
    <mergeCell ref="V358:V362"/>
    <mergeCell ref="V363:V367"/>
    <mergeCell ref="V368:V372"/>
    <mergeCell ref="V373:V377"/>
    <mergeCell ref="V378:V382"/>
    <mergeCell ref="V384:V388"/>
    <mergeCell ref="V389:V393"/>
    <mergeCell ref="V394:V398"/>
    <mergeCell ref="V399:V403"/>
    <mergeCell ref="V404:V408"/>
    <mergeCell ref="V410:V414"/>
    <mergeCell ref="V415:V419"/>
    <mergeCell ref="V420:V424"/>
    <mergeCell ref="V425:V429"/>
    <mergeCell ref="V430:V434"/>
    <mergeCell ref="V436:V440"/>
    <mergeCell ref="V441:V445"/>
    <mergeCell ref="V446:V450"/>
    <mergeCell ref="V451:V455"/>
    <mergeCell ref="V456:V460"/>
    <mergeCell ref="V462:V466"/>
    <mergeCell ref="V467:V471"/>
    <mergeCell ref="V472:V476"/>
    <mergeCell ref="V477:V481"/>
    <mergeCell ref="V482:V486"/>
    <mergeCell ref="V488:V492"/>
    <mergeCell ref="V493:V497"/>
    <mergeCell ref="V498:V502"/>
    <mergeCell ref="V503:V507"/>
    <mergeCell ref="V508:V512"/>
    <mergeCell ref="V514:V518"/>
    <mergeCell ref="V519:V523"/>
    <mergeCell ref="V524:V528"/>
    <mergeCell ref="V529:V533"/>
    <mergeCell ref="V534:V538"/>
    <mergeCell ref="V540:V544"/>
    <mergeCell ref="V545:V549"/>
    <mergeCell ref="V550:V554"/>
    <mergeCell ref="V555:V559"/>
    <mergeCell ref="V560:V564"/>
    <mergeCell ref="V566:V570"/>
    <mergeCell ref="V571:V575"/>
    <mergeCell ref="V576:V580"/>
    <mergeCell ref="V581:V585"/>
    <mergeCell ref="V586:V590"/>
    <mergeCell ref="V592:V596"/>
    <mergeCell ref="V597:V601"/>
    <mergeCell ref="V602:V606"/>
    <mergeCell ref="V607:V611"/>
    <mergeCell ref="V612:V616"/>
    <mergeCell ref="V618:V622"/>
    <mergeCell ref="V623:V627"/>
    <mergeCell ref="V628:V632"/>
    <mergeCell ref="V633:V637"/>
    <mergeCell ref="V638:V642"/>
    <mergeCell ref="V644:V648"/>
    <mergeCell ref="V649:V653"/>
    <mergeCell ref="V654:V658"/>
    <mergeCell ref="V659:V663"/>
    <mergeCell ref="V664:V668"/>
    <mergeCell ref="V670:V674"/>
    <mergeCell ref="V675:V679"/>
    <mergeCell ref="V680:V684"/>
    <mergeCell ref="V685:V689"/>
    <mergeCell ref="V690:V694"/>
    <mergeCell ref="V696:V700"/>
    <mergeCell ref="V701:V705"/>
    <mergeCell ref="V706:V710"/>
    <mergeCell ref="V711:V715"/>
    <mergeCell ref="V716:V720"/>
    <mergeCell ref="V722:V726"/>
    <mergeCell ref="V727:V731"/>
    <mergeCell ref="V732:V736"/>
    <mergeCell ref="V737:V741"/>
    <mergeCell ref="V742:V746"/>
    <mergeCell ref="V748:V752"/>
    <mergeCell ref="V753:V757"/>
    <mergeCell ref="V758:V762"/>
    <mergeCell ref="V763:V767"/>
    <mergeCell ref="V768:V772"/>
    <mergeCell ref="V774:V778"/>
    <mergeCell ref="V779:V783"/>
    <mergeCell ref="V784:V788"/>
    <mergeCell ref="V789:V793"/>
    <mergeCell ref="V794:V798"/>
    <mergeCell ref="V800:V804"/>
    <mergeCell ref="V805:V809"/>
    <mergeCell ref="V810:V814"/>
    <mergeCell ref="V815:V819"/>
    <mergeCell ref="V820:V824"/>
    <mergeCell ref="V826:V830"/>
    <mergeCell ref="V831:V835"/>
    <mergeCell ref="V836:V840"/>
    <mergeCell ref="V841:V845"/>
    <mergeCell ref="V846:V850"/>
    <mergeCell ref="V852:V856"/>
    <mergeCell ref="V857:V861"/>
    <mergeCell ref="V862:V866"/>
    <mergeCell ref="V867:V871"/>
    <mergeCell ref="V872:V876"/>
    <mergeCell ref="V878:V882"/>
    <mergeCell ref="V883:V887"/>
    <mergeCell ref="V888:V892"/>
    <mergeCell ref="V893:V897"/>
    <mergeCell ref="V898:V902"/>
    <mergeCell ref="V904:V908"/>
    <mergeCell ref="V909:V913"/>
    <mergeCell ref="V914:V918"/>
    <mergeCell ref="V919:V923"/>
    <mergeCell ref="V924:V928"/>
    <mergeCell ref="V930:V934"/>
    <mergeCell ref="V935:V939"/>
    <mergeCell ref="V940:V944"/>
    <mergeCell ref="V945:V949"/>
    <mergeCell ref="V950:V954"/>
    <mergeCell ref="V956:V960"/>
    <mergeCell ref="V961:V965"/>
    <mergeCell ref="V966:V970"/>
    <mergeCell ref="V971:V975"/>
    <mergeCell ref="V976:V980"/>
    <mergeCell ref="V982:V986"/>
    <mergeCell ref="V987:V991"/>
    <mergeCell ref="V992:V996"/>
    <mergeCell ref="V997:V1001"/>
    <mergeCell ref="V1002:V1006"/>
    <mergeCell ref="V1008:V1012"/>
    <mergeCell ref="V1013:V1017"/>
    <mergeCell ref="V1018:V1022"/>
    <mergeCell ref="V1023:V1027"/>
    <mergeCell ref="V1028:V1032"/>
    <mergeCell ref="V1034:V1038"/>
    <mergeCell ref="V1039:V1043"/>
    <mergeCell ref="V1044:V1048"/>
    <mergeCell ref="V1049:V1053"/>
    <mergeCell ref="V1054:V1058"/>
    <mergeCell ref="V1060:V1064"/>
    <mergeCell ref="V1065:V1069"/>
    <mergeCell ref="V1070:V1074"/>
    <mergeCell ref="V1075:V1079"/>
    <mergeCell ref="V1080:V1084"/>
    <mergeCell ref="V1086:V1090"/>
    <mergeCell ref="V1091:V1095"/>
    <mergeCell ref="V1096:V1100"/>
    <mergeCell ref="V1101:V1105"/>
    <mergeCell ref="V1106:V1110"/>
    <mergeCell ref="V1112:V1116"/>
    <mergeCell ref="V1117:V1121"/>
    <mergeCell ref="V1122:V1126"/>
    <mergeCell ref="V1127:V1131"/>
    <mergeCell ref="V1132:V1136"/>
    <mergeCell ref="V1138:V1142"/>
    <mergeCell ref="V1143:V1147"/>
    <mergeCell ref="V1148:V1152"/>
    <mergeCell ref="V1153:V1157"/>
    <mergeCell ref="V1158:V1162"/>
    <mergeCell ref="V1164:V1168"/>
    <mergeCell ref="V1169:V1173"/>
    <mergeCell ref="V1174:V1178"/>
    <mergeCell ref="V1179:V1183"/>
    <mergeCell ref="V1184:V1188"/>
    <mergeCell ref="V1190:V1194"/>
    <mergeCell ref="V1195:V1199"/>
    <mergeCell ref="V1200:V1204"/>
    <mergeCell ref="V1205:V1209"/>
    <mergeCell ref="V1210:V1214"/>
    <mergeCell ref="V1216:V1220"/>
    <mergeCell ref="V1221:V1225"/>
    <mergeCell ref="V1226:V1230"/>
    <mergeCell ref="V1231:V1235"/>
    <mergeCell ref="V1236:V1240"/>
    <mergeCell ref="V1242:V1246"/>
    <mergeCell ref="V1247:V1251"/>
    <mergeCell ref="V1252:V1256"/>
    <mergeCell ref="V1257:V1261"/>
    <mergeCell ref="V1262:V1266"/>
    <mergeCell ref="V1268:V1272"/>
    <mergeCell ref="V1273:V1277"/>
    <mergeCell ref="V1278:V1282"/>
    <mergeCell ref="V1283:V1287"/>
    <mergeCell ref="V1288:V1292"/>
    <mergeCell ref="V1294:V1298"/>
    <mergeCell ref="V1299:V1303"/>
    <mergeCell ref="V1304:V1308"/>
    <mergeCell ref="V1309:V1313"/>
    <mergeCell ref="V1314:V1318"/>
    <mergeCell ref="V1320:V1324"/>
    <mergeCell ref="V1325:V1329"/>
    <mergeCell ref="V1330:V1334"/>
    <mergeCell ref="V1335:V1339"/>
    <mergeCell ref="V1340:V1344"/>
    <mergeCell ref="V1346:V1350"/>
    <mergeCell ref="V1351:V1355"/>
    <mergeCell ref="V1356:V1360"/>
    <mergeCell ref="V1361:V1365"/>
    <mergeCell ref="V1366:V1370"/>
    <mergeCell ref="V1372:V1376"/>
    <mergeCell ref="V1377:V1381"/>
    <mergeCell ref="V1382:V1386"/>
    <mergeCell ref="V1387:V1391"/>
    <mergeCell ref="V1392:V1396"/>
    <mergeCell ref="V1398:V1402"/>
    <mergeCell ref="V1403:V1407"/>
    <mergeCell ref="V1408:V1412"/>
    <mergeCell ref="V1413:V1417"/>
    <mergeCell ref="V1418:V1422"/>
    <mergeCell ref="V1424:V1428"/>
    <mergeCell ref="V1429:V1433"/>
    <mergeCell ref="V1434:V1438"/>
    <mergeCell ref="V1439:V1443"/>
    <mergeCell ref="V1444:V1448"/>
    <mergeCell ref="V1450:V1454"/>
    <mergeCell ref="V1455:V1459"/>
    <mergeCell ref="V1460:V1464"/>
    <mergeCell ref="V1465:V1469"/>
    <mergeCell ref="V1470:V1474"/>
    <mergeCell ref="V1476:V1480"/>
    <mergeCell ref="V1481:V1485"/>
    <mergeCell ref="V1486:V1490"/>
    <mergeCell ref="V1491:V1495"/>
    <mergeCell ref="V1496:V1500"/>
    <mergeCell ref="V1502:V1506"/>
    <mergeCell ref="V1507:V1511"/>
    <mergeCell ref="V1512:V1516"/>
    <mergeCell ref="V1517:V1521"/>
    <mergeCell ref="V1522:V1526"/>
    <mergeCell ref="V1528:V1532"/>
    <mergeCell ref="V1533:V1537"/>
    <mergeCell ref="V1538:V1542"/>
    <mergeCell ref="V1543:V1547"/>
    <mergeCell ref="V1548:V1552"/>
    <mergeCell ref="V1554:V1558"/>
    <mergeCell ref="V1559:V1563"/>
    <mergeCell ref="V1564:V1568"/>
    <mergeCell ref="V1569:V1573"/>
    <mergeCell ref="V1574:V1578"/>
    <mergeCell ref="V1580:V1584"/>
    <mergeCell ref="V1585:V1589"/>
    <mergeCell ref="V1590:V1594"/>
    <mergeCell ref="V1595:V1599"/>
    <mergeCell ref="V1600:V1604"/>
    <mergeCell ref="V1606:V1610"/>
    <mergeCell ref="V1611:V1615"/>
    <mergeCell ref="V1616:V1620"/>
    <mergeCell ref="V1621:V1625"/>
    <mergeCell ref="V1626:V1630"/>
    <mergeCell ref="V1632:V1636"/>
    <mergeCell ref="V1637:V1641"/>
    <mergeCell ref="V1642:V1646"/>
    <mergeCell ref="V1647:V1651"/>
    <mergeCell ref="V1652:V1656"/>
    <mergeCell ref="V1658:V1662"/>
    <mergeCell ref="V1663:V1667"/>
    <mergeCell ref="V1668:V1672"/>
    <mergeCell ref="V1673:V1677"/>
    <mergeCell ref="V1678:V1682"/>
    <mergeCell ref="V1684:V1688"/>
    <mergeCell ref="V1689:V1693"/>
    <mergeCell ref="V1694:V1698"/>
    <mergeCell ref="V1699:V1703"/>
    <mergeCell ref="V1704:V1708"/>
    <mergeCell ref="V1710:V1714"/>
    <mergeCell ref="V1715:V1719"/>
    <mergeCell ref="V1720:V1724"/>
    <mergeCell ref="V1725:V1729"/>
    <mergeCell ref="V1730:V1734"/>
    <mergeCell ref="V1736:V1740"/>
    <mergeCell ref="V1741:V1745"/>
    <mergeCell ref="V1746:V1750"/>
    <mergeCell ref="V1751:V1755"/>
    <mergeCell ref="V1756:V1760"/>
    <mergeCell ref="V1762:V1766"/>
    <mergeCell ref="V1767:V1771"/>
    <mergeCell ref="V1772:V1776"/>
    <mergeCell ref="V1777:V1781"/>
    <mergeCell ref="V1782:V1786"/>
    <mergeCell ref="V1788:V1792"/>
    <mergeCell ref="V1793:V1797"/>
    <mergeCell ref="V1798:V1802"/>
    <mergeCell ref="V1803:V1807"/>
    <mergeCell ref="V1808:V1812"/>
    <mergeCell ref="V1814:V1818"/>
    <mergeCell ref="V1819:V1823"/>
    <mergeCell ref="V1824:V1828"/>
    <mergeCell ref="V1829:V1833"/>
    <mergeCell ref="V1834:V1838"/>
    <mergeCell ref="V1840:V1844"/>
    <mergeCell ref="V1845:V1849"/>
    <mergeCell ref="V1850:V1854"/>
    <mergeCell ref="V1855:V1859"/>
    <mergeCell ref="V1860:V1864"/>
    <mergeCell ref="V1866:V1870"/>
    <mergeCell ref="V1871:V1875"/>
    <mergeCell ref="V1876:V1880"/>
    <mergeCell ref="V1881:V1885"/>
    <mergeCell ref="V1886:V1890"/>
    <mergeCell ref="V1892:V1896"/>
    <mergeCell ref="V1897:V1901"/>
    <mergeCell ref="V1902:V1906"/>
    <mergeCell ref="V1907:V1911"/>
    <mergeCell ref="V1912:V1916"/>
    <mergeCell ref="V1918:V1922"/>
    <mergeCell ref="V1923:V1927"/>
    <mergeCell ref="V1928:V1932"/>
    <mergeCell ref="V1933:V1937"/>
    <mergeCell ref="V1938:V1942"/>
    <mergeCell ref="V1944:V1948"/>
    <mergeCell ref="V1949:V1953"/>
    <mergeCell ref="V1954:V1958"/>
    <mergeCell ref="V1959:V1963"/>
    <mergeCell ref="V1964:V1968"/>
    <mergeCell ref="V1970:V1974"/>
    <mergeCell ref="V1975:V1979"/>
    <mergeCell ref="V1980:V1984"/>
    <mergeCell ref="V1985:V1989"/>
    <mergeCell ref="V1990:V1994"/>
    <mergeCell ref="V1996:V2000"/>
    <mergeCell ref="V2001:V2005"/>
    <mergeCell ref="V2006:V2010"/>
    <mergeCell ref="V2011:V2015"/>
    <mergeCell ref="V2016:V2020"/>
    <mergeCell ref="V2022:V2026"/>
    <mergeCell ref="V2027:V2031"/>
    <mergeCell ref="V2032:V2036"/>
    <mergeCell ref="V2037:V2041"/>
    <mergeCell ref="V2042:V2046"/>
    <mergeCell ref="V2048:V2052"/>
    <mergeCell ref="V2053:V2057"/>
    <mergeCell ref="V2058:V2062"/>
    <mergeCell ref="V2063:V2067"/>
    <mergeCell ref="V2068:V2072"/>
    <mergeCell ref="V2074:V2078"/>
    <mergeCell ref="V2079:V2083"/>
    <mergeCell ref="V2084:V2088"/>
    <mergeCell ref="V2089:V2093"/>
    <mergeCell ref="V2094:V2098"/>
    <mergeCell ref="V2100:V2104"/>
    <mergeCell ref="V2105:V2109"/>
    <mergeCell ref="V2110:V2114"/>
    <mergeCell ref="V2115:V2119"/>
    <mergeCell ref="V2120:V2124"/>
    <mergeCell ref="V2126:V2130"/>
    <mergeCell ref="V2131:V2135"/>
    <mergeCell ref="V2136:V2140"/>
    <mergeCell ref="V2141:V2145"/>
    <mergeCell ref="V2146:V2150"/>
    <mergeCell ref="V2152:V2156"/>
    <mergeCell ref="V2157:V2161"/>
    <mergeCell ref="V2162:V2166"/>
    <mergeCell ref="V2167:V2171"/>
    <mergeCell ref="V2172:V2176"/>
    <mergeCell ref="V2178:V2182"/>
    <mergeCell ref="V2183:V2187"/>
    <mergeCell ref="V2188:V2192"/>
    <mergeCell ref="V2193:V2197"/>
    <mergeCell ref="V2198:V2202"/>
    <mergeCell ref="V2204:V2208"/>
    <mergeCell ref="V2209:V2213"/>
    <mergeCell ref="V2214:V2218"/>
    <mergeCell ref="V2219:V2223"/>
    <mergeCell ref="V2224:V2228"/>
    <mergeCell ref="V2230:V2234"/>
    <mergeCell ref="V2235:V2239"/>
    <mergeCell ref="V2240:V2244"/>
    <mergeCell ref="V2245:V2249"/>
    <mergeCell ref="V2250:V2254"/>
    <mergeCell ref="V2256:V2260"/>
    <mergeCell ref="V2261:V2265"/>
    <mergeCell ref="V2266:V2270"/>
    <mergeCell ref="V2271:V2275"/>
    <mergeCell ref="V2276:V2280"/>
    <mergeCell ref="V2282:V2286"/>
    <mergeCell ref="V2287:V2291"/>
    <mergeCell ref="V2292:V2296"/>
    <mergeCell ref="V2297:V2301"/>
    <mergeCell ref="V2302:V2306"/>
    <mergeCell ref="V2308:V2312"/>
    <mergeCell ref="V2313:V2317"/>
    <mergeCell ref="V2318:V2322"/>
    <mergeCell ref="V2323:V2327"/>
    <mergeCell ref="V2328:V2332"/>
    <mergeCell ref="V2334:V2338"/>
    <mergeCell ref="V2339:V2343"/>
    <mergeCell ref="V2344:V2348"/>
    <mergeCell ref="V2349:V2353"/>
    <mergeCell ref="V2354:V2358"/>
    <mergeCell ref="V2360:V2364"/>
    <mergeCell ref="V2365:V2369"/>
    <mergeCell ref="V2370:V2374"/>
    <mergeCell ref="V2375:V2379"/>
    <mergeCell ref="V2380:V2384"/>
    <mergeCell ref="V2386:V2390"/>
    <mergeCell ref="V2391:V2395"/>
    <mergeCell ref="V2396:V2400"/>
    <mergeCell ref="V2401:V2405"/>
    <mergeCell ref="V2406:V2410"/>
    <mergeCell ref="V2412:V2416"/>
    <mergeCell ref="V2417:V2421"/>
    <mergeCell ref="V2422:V2426"/>
    <mergeCell ref="V2427:V2431"/>
    <mergeCell ref="V2432:V2436"/>
    <mergeCell ref="V2438:V2442"/>
    <mergeCell ref="V2443:V2447"/>
    <mergeCell ref="V2448:V2452"/>
    <mergeCell ref="V2453:V2457"/>
    <mergeCell ref="V2458:V2462"/>
    <mergeCell ref="V2464:V2468"/>
    <mergeCell ref="V2469:V2473"/>
    <mergeCell ref="V2474:V2478"/>
    <mergeCell ref="V2479:V2483"/>
    <mergeCell ref="V2484:V2488"/>
    <mergeCell ref="V2490:V2494"/>
    <mergeCell ref="V2495:V2499"/>
    <mergeCell ref="V2500:V2504"/>
    <mergeCell ref="V2505:V2509"/>
    <mergeCell ref="V2510:V2514"/>
    <mergeCell ref="V2516:V2520"/>
    <mergeCell ref="V2521:V2525"/>
    <mergeCell ref="V2526:V2530"/>
    <mergeCell ref="V2531:V2535"/>
    <mergeCell ref="V2536:V2540"/>
    <mergeCell ref="V2542:V2546"/>
    <mergeCell ref="V2547:V2551"/>
    <mergeCell ref="V2552:V2556"/>
    <mergeCell ref="V2557:V2561"/>
    <mergeCell ref="V2562:V2566"/>
    <mergeCell ref="V2568:V2572"/>
    <mergeCell ref="V2573:V2577"/>
    <mergeCell ref="V2578:V2582"/>
    <mergeCell ref="V2583:V2587"/>
    <mergeCell ref="V2588:V2592"/>
    <mergeCell ref="V2594:V2598"/>
    <mergeCell ref="V2599:V2603"/>
    <mergeCell ref="V2604:V2608"/>
    <mergeCell ref="V2609:V2613"/>
    <mergeCell ref="V2614:V2618"/>
    <mergeCell ref="V2620:V2624"/>
    <mergeCell ref="V2625:V2629"/>
    <mergeCell ref="V2630:V2634"/>
    <mergeCell ref="V2635:V2639"/>
    <mergeCell ref="V2640:V2644"/>
    <mergeCell ref="V2646:V2650"/>
    <mergeCell ref="V2651:V2655"/>
    <mergeCell ref="V2656:V2660"/>
    <mergeCell ref="V2661:V2665"/>
    <mergeCell ref="V2666:V2670"/>
    <mergeCell ref="V2672:V2676"/>
    <mergeCell ref="V2677:V2681"/>
    <mergeCell ref="V2682:V2686"/>
    <mergeCell ref="V2687:V2691"/>
    <mergeCell ref="V2692:V2696"/>
    <mergeCell ref="V2698:V2702"/>
    <mergeCell ref="V2703:V2707"/>
    <mergeCell ref="V2708:V2712"/>
    <mergeCell ref="V2713:V2717"/>
    <mergeCell ref="V2718:V2722"/>
    <mergeCell ref="V2724:V2728"/>
    <mergeCell ref="V2729:V2733"/>
    <mergeCell ref="V2734:V2738"/>
    <mergeCell ref="V2739:V2743"/>
    <mergeCell ref="V2744:V2748"/>
    <mergeCell ref="V2750:V2754"/>
    <mergeCell ref="V2755:V2759"/>
    <mergeCell ref="V2760:V2764"/>
    <mergeCell ref="V2765:V2769"/>
    <mergeCell ref="V2770:V2774"/>
    <mergeCell ref="V2776:V2780"/>
    <mergeCell ref="V2781:V2785"/>
    <mergeCell ref="V2786:V2790"/>
    <mergeCell ref="V2791:V2795"/>
    <mergeCell ref="V2796:V2800"/>
    <mergeCell ref="V2802:V2806"/>
    <mergeCell ref="V2807:V2811"/>
    <mergeCell ref="V2812:V2816"/>
    <mergeCell ref="V2817:V2821"/>
    <mergeCell ref="V2822:V2826"/>
    <mergeCell ref="V2828:V2832"/>
    <mergeCell ref="V2833:V2837"/>
    <mergeCell ref="V2838:V2842"/>
    <mergeCell ref="V2843:V2847"/>
    <mergeCell ref="V2848:V2852"/>
    <mergeCell ref="V2854:V2858"/>
    <mergeCell ref="V2859:V2863"/>
    <mergeCell ref="V2864:V2868"/>
    <mergeCell ref="V2869:V2873"/>
    <mergeCell ref="V2874:V2878"/>
    <mergeCell ref="V2880:V2884"/>
    <mergeCell ref="V2885:V2889"/>
    <mergeCell ref="V2890:V2894"/>
    <mergeCell ref="V2895:V2899"/>
    <mergeCell ref="V2900:V2904"/>
    <mergeCell ref="V2906:V2910"/>
    <mergeCell ref="V2911:V2915"/>
    <mergeCell ref="V2916:V2920"/>
    <mergeCell ref="V2921:V2925"/>
    <mergeCell ref="V2926:V2930"/>
    <mergeCell ref="V2932:V2936"/>
    <mergeCell ref="V2937:V2941"/>
    <mergeCell ref="V2942:V2946"/>
    <mergeCell ref="V2947:V2951"/>
    <mergeCell ref="V2952:V2956"/>
    <mergeCell ref="V2958:V2962"/>
    <mergeCell ref="V2963:V2967"/>
    <mergeCell ref="V2968:V2972"/>
    <mergeCell ref="V2973:V2977"/>
    <mergeCell ref="V2978:V2982"/>
    <mergeCell ref="V2984:V2988"/>
    <mergeCell ref="V2989:V2993"/>
    <mergeCell ref="V2994:V2998"/>
    <mergeCell ref="V2999:V3003"/>
    <mergeCell ref="V3004:V3008"/>
    <mergeCell ref="V3010:V3014"/>
    <mergeCell ref="V3015:V3019"/>
    <mergeCell ref="V3020:V3024"/>
    <mergeCell ref="V3025:V3029"/>
    <mergeCell ref="V3030:V3034"/>
    <mergeCell ref="V3036:V3040"/>
    <mergeCell ref="V3041:V3045"/>
    <mergeCell ref="V3046:V3050"/>
    <mergeCell ref="V3051:V3055"/>
    <mergeCell ref="V3056:V3060"/>
    <mergeCell ref="V3062:V3066"/>
    <mergeCell ref="V3067:V3071"/>
    <mergeCell ref="V3072:V3076"/>
    <mergeCell ref="V3077:V3081"/>
    <mergeCell ref="V3082:V3086"/>
    <mergeCell ref="V3088:V3092"/>
    <mergeCell ref="V3093:V3097"/>
    <mergeCell ref="V3098:V3102"/>
    <mergeCell ref="V3103:V3107"/>
    <mergeCell ref="V3108:V3112"/>
    <mergeCell ref="V3114:V3118"/>
    <mergeCell ref="V3119:V3123"/>
    <mergeCell ref="V3124:V3128"/>
    <mergeCell ref="V3129:V3133"/>
    <mergeCell ref="V3134:V3138"/>
    <mergeCell ref="V3140:V3144"/>
    <mergeCell ref="V3145:V3149"/>
    <mergeCell ref="V3150:V3154"/>
    <mergeCell ref="V3155:V3159"/>
    <mergeCell ref="V3160:V3164"/>
    <mergeCell ref="V3166:V3170"/>
    <mergeCell ref="V3171:V3175"/>
    <mergeCell ref="V3176:V3180"/>
    <mergeCell ref="V3181:V3185"/>
    <mergeCell ref="V3186:V3190"/>
    <mergeCell ref="V3192:V3196"/>
    <mergeCell ref="V3197:V3201"/>
    <mergeCell ref="V3202:V3206"/>
    <mergeCell ref="V3207:V3211"/>
    <mergeCell ref="V3212:V3216"/>
    <mergeCell ref="V3218:V3222"/>
    <mergeCell ref="V3223:V3227"/>
    <mergeCell ref="V3228:V3232"/>
    <mergeCell ref="V3233:V3237"/>
    <mergeCell ref="V3238:V3242"/>
    <mergeCell ref="V3244:V3248"/>
    <mergeCell ref="V3249:V3253"/>
    <mergeCell ref="V3254:V3258"/>
    <mergeCell ref="V3259:V3263"/>
    <mergeCell ref="V3264:V3268"/>
    <mergeCell ref="V3270:V3274"/>
    <mergeCell ref="V3275:V3279"/>
    <mergeCell ref="V3280:V3284"/>
    <mergeCell ref="V3285:V3289"/>
    <mergeCell ref="V3290:V3294"/>
    <mergeCell ref="V3296:V3300"/>
    <mergeCell ref="V3301:V3305"/>
    <mergeCell ref="V3306:V3310"/>
    <mergeCell ref="V3311:V3315"/>
    <mergeCell ref="V3316:V3320"/>
    <mergeCell ref="V3322:V3326"/>
    <mergeCell ref="V3327:V3331"/>
    <mergeCell ref="V3332:V3336"/>
    <mergeCell ref="V3337:V3341"/>
    <mergeCell ref="V3342:V3346"/>
    <mergeCell ref="V3348:V3352"/>
    <mergeCell ref="V3353:V3357"/>
    <mergeCell ref="V3358:V3362"/>
    <mergeCell ref="V3363:V3367"/>
    <mergeCell ref="V3368:V3372"/>
    <mergeCell ref="V3374:V3378"/>
    <mergeCell ref="V3379:V3383"/>
    <mergeCell ref="V3384:V3388"/>
    <mergeCell ref="V3389:V3393"/>
    <mergeCell ref="V3394:V3398"/>
    <mergeCell ref="V3400:V3404"/>
    <mergeCell ref="V3405:V3409"/>
    <mergeCell ref="V3410:V3414"/>
    <mergeCell ref="V3415:V3419"/>
    <mergeCell ref="V3420:V3424"/>
    <mergeCell ref="V3426:V3430"/>
    <mergeCell ref="V3431:V3435"/>
    <mergeCell ref="V3436:V3440"/>
    <mergeCell ref="V3441:V3445"/>
    <mergeCell ref="V3446:V3450"/>
    <mergeCell ref="V3452:V3456"/>
    <mergeCell ref="V3457:V3461"/>
    <mergeCell ref="V3462:V3466"/>
    <mergeCell ref="V3467:V3471"/>
    <mergeCell ref="V3472:V3476"/>
    <mergeCell ref="V3478:V3482"/>
    <mergeCell ref="V3483:V3487"/>
    <mergeCell ref="V3488:V3492"/>
    <mergeCell ref="V3493:V3497"/>
    <mergeCell ref="V3498:V3502"/>
    <mergeCell ref="V3504:V3508"/>
    <mergeCell ref="V3509:V3513"/>
    <mergeCell ref="V3514:V3518"/>
    <mergeCell ref="V3519:V3523"/>
    <mergeCell ref="V3524:V3528"/>
    <mergeCell ref="V3530:V3534"/>
    <mergeCell ref="V3535:V3539"/>
    <mergeCell ref="V3540:V3544"/>
    <mergeCell ref="V3545:V3549"/>
    <mergeCell ref="V3550:V3554"/>
    <mergeCell ref="V3556:V3560"/>
    <mergeCell ref="V3561:V3565"/>
    <mergeCell ref="V3566:V3570"/>
    <mergeCell ref="V3571:V3575"/>
    <mergeCell ref="V3576:V3580"/>
    <mergeCell ref="V3582:V3586"/>
    <mergeCell ref="V3587:V3591"/>
    <mergeCell ref="V3592:V3596"/>
    <mergeCell ref="V3597:V3601"/>
    <mergeCell ref="V3602:V3606"/>
    <mergeCell ref="V3608:V3612"/>
    <mergeCell ref="V3613:V3617"/>
    <mergeCell ref="V3618:V3622"/>
    <mergeCell ref="V3623:V3627"/>
    <mergeCell ref="V3628:V3632"/>
    <mergeCell ref="V3634:V3638"/>
    <mergeCell ref="V3639:V3643"/>
    <mergeCell ref="V3644:V3648"/>
    <mergeCell ref="V3649:V3653"/>
    <mergeCell ref="V3654:V3658"/>
    <mergeCell ref="V3660:V3664"/>
    <mergeCell ref="V3665:V3669"/>
    <mergeCell ref="V3670:V3674"/>
    <mergeCell ref="V3675:V3679"/>
    <mergeCell ref="V3680:V3684"/>
    <mergeCell ref="W2:W6"/>
    <mergeCell ref="W7:W11"/>
    <mergeCell ref="W12:W16"/>
    <mergeCell ref="W17:W21"/>
    <mergeCell ref="W22:W26"/>
    <mergeCell ref="W28:W32"/>
    <mergeCell ref="W33:W37"/>
    <mergeCell ref="W286:W300"/>
    <mergeCell ref="W301:W315"/>
    <mergeCell ref="W317:W336"/>
    <mergeCell ref="W337:W356"/>
    <mergeCell ref="W358:W362"/>
    <mergeCell ref="W363:W367"/>
    <mergeCell ref="W368:W372"/>
    <mergeCell ref="W373:W377"/>
    <mergeCell ref="W378:W382"/>
    <mergeCell ref="W384:W388"/>
    <mergeCell ref="W389:W393"/>
    <mergeCell ref="W394:W398"/>
    <mergeCell ref="W399:W403"/>
    <mergeCell ref="W404:W408"/>
    <mergeCell ref="W410:W414"/>
    <mergeCell ref="W415:W419"/>
    <mergeCell ref="W420:W424"/>
    <mergeCell ref="W425:W429"/>
    <mergeCell ref="W430:W434"/>
    <mergeCell ref="W436:W440"/>
    <mergeCell ref="W441:W445"/>
    <mergeCell ref="W446:W450"/>
    <mergeCell ref="W451:W455"/>
    <mergeCell ref="W456:W460"/>
    <mergeCell ref="W462:W466"/>
    <mergeCell ref="W467:W471"/>
    <mergeCell ref="W472:W476"/>
    <mergeCell ref="W477:W481"/>
    <mergeCell ref="W482:W486"/>
    <mergeCell ref="W488:W492"/>
    <mergeCell ref="W493:W497"/>
    <mergeCell ref="W498:W502"/>
    <mergeCell ref="W503:W507"/>
    <mergeCell ref="W508:W512"/>
    <mergeCell ref="W514:W518"/>
    <mergeCell ref="W519:W523"/>
    <mergeCell ref="W524:W528"/>
    <mergeCell ref="W529:W533"/>
    <mergeCell ref="W534:W538"/>
    <mergeCell ref="W540:W544"/>
    <mergeCell ref="W545:W549"/>
    <mergeCell ref="W550:W554"/>
    <mergeCell ref="W555:W559"/>
    <mergeCell ref="W560:W564"/>
    <mergeCell ref="W566:W570"/>
    <mergeCell ref="W571:W575"/>
    <mergeCell ref="W576:W580"/>
    <mergeCell ref="W581:W585"/>
    <mergeCell ref="W586:W590"/>
    <mergeCell ref="W592:W596"/>
    <mergeCell ref="W597:W601"/>
    <mergeCell ref="W602:W606"/>
    <mergeCell ref="W607:W611"/>
    <mergeCell ref="W612:W616"/>
    <mergeCell ref="W618:W622"/>
    <mergeCell ref="W623:W627"/>
    <mergeCell ref="W628:W632"/>
    <mergeCell ref="W633:W637"/>
    <mergeCell ref="W638:W642"/>
    <mergeCell ref="W644:W648"/>
    <mergeCell ref="W649:W653"/>
    <mergeCell ref="W654:W658"/>
    <mergeCell ref="W659:W663"/>
    <mergeCell ref="W664:W668"/>
    <mergeCell ref="W670:W674"/>
    <mergeCell ref="W675:W679"/>
    <mergeCell ref="W680:W684"/>
    <mergeCell ref="W685:W689"/>
    <mergeCell ref="W690:W694"/>
    <mergeCell ref="W696:W700"/>
    <mergeCell ref="W701:W705"/>
    <mergeCell ref="W706:W710"/>
    <mergeCell ref="W711:W715"/>
    <mergeCell ref="W716:W720"/>
    <mergeCell ref="W722:W726"/>
    <mergeCell ref="W727:W731"/>
    <mergeCell ref="W732:W736"/>
    <mergeCell ref="W737:W741"/>
    <mergeCell ref="W742:W746"/>
    <mergeCell ref="W748:W752"/>
    <mergeCell ref="W753:W757"/>
    <mergeCell ref="W758:W762"/>
    <mergeCell ref="W763:W767"/>
    <mergeCell ref="W768:W772"/>
    <mergeCell ref="W774:W778"/>
    <mergeCell ref="W779:W783"/>
    <mergeCell ref="W784:W788"/>
    <mergeCell ref="W789:W793"/>
    <mergeCell ref="W794:W798"/>
    <mergeCell ref="W800:W804"/>
    <mergeCell ref="W805:W809"/>
    <mergeCell ref="W810:W814"/>
    <mergeCell ref="W815:W819"/>
    <mergeCell ref="W820:W824"/>
    <mergeCell ref="W826:W830"/>
    <mergeCell ref="W831:W835"/>
    <mergeCell ref="W836:W840"/>
    <mergeCell ref="W841:W845"/>
    <mergeCell ref="W846:W850"/>
    <mergeCell ref="W852:W856"/>
    <mergeCell ref="W857:W861"/>
    <mergeCell ref="W862:W866"/>
    <mergeCell ref="W867:W871"/>
    <mergeCell ref="W872:W876"/>
    <mergeCell ref="W878:W882"/>
    <mergeCell ref="W883:W887"/>
    <mergeCell ref="W888:W892"/>
    <mergeCell ref="W893:W897"/>
    <mergeCell ref="W898:W902"/>
    <mergeCell ref="W904:W908"/>
    <mergeCell ref="W909:W913"/>
    <mergeCell ref="W914:W918"/>
    <mergeCell ref="W919:W923"/>
    <mergeCell ref="W924:W928"/>
    <mergeCell ref="W930:W934"/>
    <mergeCell ref="W935:W939"/>
    <mergeCell ref="W940:W944"/>
    <mergeCell ref="W945:W949"/>
    <mergeCell ref="W950:W954"/>
    <mergeCell ref="W956:W960"/>
    <mergeCell ref="W961:W965"/>
    <mergeCell ref="W966:W970"/>
    <mergeCell ref="W971:W975"/>
    <mergeCell ref="W976:W980"/>
    <mergeCell ref="W982:W986"/>
    <mergeCell ref="W987:W991"/>
    <mergeCell ref="W992:W996"/>
    <mergeCell ref="W997:W1001"/>
    <mergeCell ref="W1002:W1006"/>
    <mergeCell ref="W1008:W1012"/>
    <mergeCell ref="W1013:W1017"/>
    <mergeCell ref="W1018:W1022"/>
    <mergeCell ref="W1023:W1027"/>
    <mergeCell ref="W1028:W1032"/>
    <mergeCell ref="W1034:W1038"/>
    <mergeCell ref="W1039:W1043"/>
    <mergeCell ref="W1044:W1048"/>
    <mergeCell ref="W1049:W1053"/>
    <mergeCell ref="W1054:W1058"/>
    <mergeCell ref="W1060:W1064"/>
    <mergeCell ref="W1065:W1069"/>
    <mergeCell ref="W1070:W1074"/>
    <mergeCell ref="W1075:W1079"/>
    <mergeCell ref="W1080:W1084"/>
    <mergeCell ref="W1086:W1090"/>
    <mergeCell ref="W1091:W1095"/>
    <mergeCell ref="W1096:W1100"/>
    <mergeCell ref="W1101:W1105"/>
    <mergeCell ref="W1106:W1110"/>
    <mergeCell ref="W1112:W1116"/>
    <mergeCell ref="W1117:W1121"/>
    <mergeCell ref="W1122:W1126"/>
    <mergeCell ref="W1127:W1131"/>
    <mergeCell ref="W1132:W1136"/>
    <mergeCell ref="W1138:W1142"/>
    <mergeCell ref="W1143:W1147"/>
    <mergeCell ref="W1148:W1152"/>
    <mergeCell ref="W1153:W1157"/>
    <mergeCell ref="W1158:W1162"/>
    <mergeCell ref="W1164:W1168"/>
    <mergeCell ref="W1169:W1173"/>
    <mergeCell ref="W1174:W1178"/>
    <mergeCell ref="W1179:W1183"/>
    <mergeCell ref="W1184:W1188"/>
    <mergeCell ref="W1190:W1194"/>
    <mergeCell ref="W1195:W1199"/>
    <mergeCell ref="W1200:W1204"/>
    <mergeCell ref="W1205:W1209"/>
    <mergeCell ref="W1210:W1214"/>
    <mergeCell ref="W1216:W1220"/>
    <mergeCell ref="W1221:W1225"/>
    <mergeCell ref="W1226:W1230"/>
    <mergeCell ref="W1231:W1235"/>
    <mergeCell ref="W1236:W1240"/>
    <mergeCell ref="W1242:W1246"/>
    <mergeCell ref="W1247:W1251"/>
    <mergeCell ref="W1252:W1256"/>
    <mergeCell ref="W1257:W1261"/>
    <mergeCell ref="W1262:W1266"/>
    <mergeCell ref="W1268:W1272"/>
    <mergeCell ref="W1273:W1277"/>
    <mergeCell ref="W1278:W1282"/>
    <mergeCell ref="W1283:W1287"/>
    <mergeCell ref="W1288:W1292"/>
    <mergeCell ref="W1294:W1298"/>
    <mergeCell ref="W1299:W1303"/>
    <mergeCell ref="W1304:W1308"/>
    <mergeCell ref="W1309:W1313"/>
    <mergeCell ref="W1314:W1318"/>
    <mergeCell ref="W1320:W1324"/>
    <mergeCell ref="W1325:W1329"/>
    <mergeCell ref="W1330:W1334"/>
    <mergeCell ref="W1335:W1339"/>
    <mergeCell ref="W1340:W1344"/>
    <mergeCell ref="W1346:W1350"/>
    <mergeCell ref="W1351:W1355"/>
    <mergeCell ref="W1356:W1360"/>
    <mergeCell ref="W1361:W1365"/>
    <mergeCell ref="W1366:W1370"/>
    <mergeCell ref="W1372:W1376"/>
    <mergeCell ref="W1377:W1381"/>
    <mergeCell ref="W1382:W1386"/>
    <mergeCell ref="W1387:W1391"/>
    <mergeCell ref="W1392:W1396"/>
    <mergeCell ref="W1398:W1402"/>
    <mergeCell ref="W1403:W1407"/>
    <mergeCell ref="W1408:W1412"/>
    <mergeCell ref="W1413:W1417"/>
    <mergeCell ref="W1418:W1422"/>
    <mergeCell ref="W1424:W1428"/>
    <mergeCell ref="W1429:W1433"/>
    <mergeCell ref="W1434:W1438"/>
    <mergeCell ref="W1439:W1443"/>
    <mergeCell ref="W1444:W1448"/>
    <mergeCell ref="W1450:W1454"/>
    <mergeCell ref="W1455:W1459"/>
    <mergeCell ref="W1460:W1464"/>
    <mergeCell ref="W1465:W1469"/>
    <mergeCell ref="W1470:W1474"/>
    <mergeCell ref="W1476:W1480"/>
    <mergeCell ref="W1481:W1485"/>
    <mergeCell ref="W1486:W1490"/>
    <mergeCell ref="W1491:W1495"/>
    <mergeCell ref="W1496:W1500"/>
    <mergeCell ref="W1502:W1506"/>
    <mergeCell ref="W1507:W1511"/>
    <mergeCell ref="W1512:W1516"/>
    <mergeCell ref="W1517:W1521"/>
    <mergeCell ref="W1522:W1526"/>
    <mergeCell ref="W1528:W1532"/>
    <mergeCell ref="W1533:W1537"/>
    <mergeCell ref="W1538:W1542"/>
    <mergeCell ref="W1543:W1547"/>
    <mergeCell ref="W1548:W1552"/>
    <mergeCell ref="W1554:W1558"/>
    <mergeCell ref="W1559:W1563"/>
    <mergeCell ref="W1564:W1568"/>
    <mergeCell ref="W1569:W1573"/>
    <mergeCell ref="W1574:W1578"/>
    <mergeCell ref="W1580:W1584"/>
    <mergeCell ref="W1585:W1589"/>
    <mergeCell ref="W1590:W1594"/>
    <mergeCell ref="W1595:W1599"/>
    <mergeCell ref="W1600:W1604"/>
    <mergeCell ref="W1606:W1610"/>
    <mergeCell ref="W1611:W1615"/>
    <mergeCell ref="W1616:W1620"/>
    <mergeCell ref="W1621:W1625"/>
    <mergeCell ref="W1626:W1630"/>
    <mergeCell ref="W1632:W1636"/>
    <mergeCell ref="W1637:W1641"/>
    <mergeCell ref="W1642:W1646"/>
    <mergeCell ref="W1647:W1651"/>
    <mergeCell ref="W1652:W1656"/>
    <mergeCell ref="W1658:W1662"/>
    <mergeCell ref="W1663:W1667"/>
    <mergeCell ref="W1668:W1672"/>
    <mergeCell ref="W1673:W1677"/>
    <mergeCell ref="W1678:W1682"/>
    <mergeCell ref="W1684:W1688"/>
    <mergeCell ref="W1689:W1693"/>
    <mergeCell ref="W1694:W1698"/>
    <mergeCell ref="W1699:W1703"/>
    <mergeCell ref="W1704:W1708"/>
    <mergeCell ref="W1710:W1714"/>
    <mergeCell ref="W1715:W1719"/>
    <mergeCell ref="W1720:W1724"/>
    <mergeCell ref="W1725:W1729"/>
    <mergeCell ref="W1730:W1734"/>
    <mergeCell ref="W1736:W1740"/>
    <mergeCell ref="W1741:W1745"/>
    <mergeCell ref="W1746:W1750"/>
    <mergeCell ref="W1751:W1755"/>
    <mergeCell ref="W1756:W1760"/>
    <mergeCell ref="W1762:W1766"/>
    <mergeCell ref="W1767:W1771"/>
    <mergeCell ref="W1772:W1776"/>
    <mergeCell ref="W1777:W1781"/>
    <mergeCell ref="W1782:W1786"/>
    <mergeCell ref="W1788:W1792"/>
    <mergeCell ref="W1793:W1797"/>
    <mergeCell ref="W1798:W1802"/>
    <mergeCell ref="W1803:W1807"/>
    <mergeCell ref="W1808:W1812"/>
    <mergeCell ref="W1814:W1818"/>
    <mergeCell ref="W1819:W1823"/>
    <mergeCell ref="W1824:W1828"/>
    <mergeCell ref="W1829:W1833"/>
    <mergeCell ref="W1834:W1838"/>
    <mergeCell ref="W1840:W1844"/>
    <mergeCell ref="W1845:W1849"/>
    <mergeCell ref="W1850:W1854"/>
    <mergeCell ref="W1855:W1859"/>
    <mergeCell ref="W1860:W1864"/>
    <mergeCell ref="W1866:W1870"/>
    <mergeCell ref="W1871:W1875"/>
    <mergeCell ref="W1876:W1880"/>
    <mergeCell ref="W1881:W1885"/>
    <mergeCell ref="W1886:W1890"/>
    <mergeCell ref="W1892:W1896"/>
    <mergeCell ref="W1897:W1901"/>
    <mergeCell ref="W1902:W1906"/>
    <mergeCell ref="W1907:W1911"/>
    <mergeCell ref="W1912:W1916"/>
    <mergeCell ref="W1918:W1922"/>
    <mergeCell ref="W1923:W1927"/>
    <mergeCell ref="W1928:W1932"/>
    <mergeCell ref="W1933:W1937"/>
    <mergeCell ref="W1938:W1942"/>
    <mergeCell ref="W1944:W1948"/>
    <mergeCell ref="W1949:W1953"/>
    <mergeCell ref="W1954:W1958"/>
    <mergeCell ref="W1959:W1963"/>
    <mergeCell ref="W1964:W1968"/>
    <mergeCell ref="W1970:W1974"/>
    <mergeCell ref="W1975:W1979"/>
    <mergeCell ref="W1980:W1984"/>
    <mergeCell ref="W1985:W1989"/>
    <mergeCell ref="W1990:W1994"/>
    <mergeCell ref="W1996:W2000"/>
    <mergeCell ref="W2001:W2005"/>
    <mergeCell ref="W2006:W2010"/>
    <mergeCell ref="W2011:W2015"/>
    <mergeCell ref="W2016:W2020"/>
    <mergeCell ref="W2022:W2026"/>
    <mergeCell ref="W2027:W2031"/>
    <mergeCell ref="W2032:W2036"/>
    <mergeCell ref="W2037:W2041"/>
    <mergeCell ref="W2042:W2046"/>
    <mergeCell ref="W2048:W2052"/>
    <mergeCell ref="W2053:W2057"/>
    <mergeCell ref="W2058:W2062"/>
    <mergeCell ref="W2063:W2067"/>
    <mergeCell ref="W2068:W2072"/>
    <mergeCell ref="W2074:W2078"/>
    <mergeCell ref="W2079:W2083"/>
    <mergeCell ref="W2084:W2088"/>
    <mergeCell ref="W2089:W2093"/>
    <mergeCell ref="W2094:W2098"/>
    <mergeCell ref="W2100:W2104"/>
    <mergeCell ref="W2105:W2109"/>
    <mergeCell ref="W2110:W2114"/>
    <mergeCell ref="W2115:W2119"/>
    <mergeCell ref="W2120:W2124"/>
    <mergeCell ref="W2126:W2130"/>
    <mergeCell ref="W2131:W2135"/>
    <mergeCell ref="W2136:W2140"/>
    <mergeCell ref="W2141:W2145"/>
    <mergeCell ref="W2146:W2150"/>
    <mergeCell ref="W2152:W2156"/>
    <mergeCell ref="W2157:W2161"/>
    <mergeCell ref="W2162:W2166"/>
    <mergeCell ref="W2167:W2171"/>
    <mergeCell ref="W2172:W2176"/>
    <mergeCell ref="W2178:W2182"/>
    <mergeCell ref="W2183:W2187"/>
    <mergeCell ref="W2188:W2192"/>
    <mergeCell ref="W2193:W2197"/>
    <mergeCell ref="W2198:W2202"/>
    <mergeCell ref="W2204:W2208"/>
    <mergeCell ref="W2209:W2213"/>
    <mergeCell ref="W2214:W2218"/>
    <mergeCell ref="W2219:W2223"/>
    <mergeCell ref="W2224:W2228"/>
    <mergeCell ref="W2230:W2234"/>
    <mergeCell ref="W2235:W2239"/>
    <mergeCell ref="W2240:W2244"/>
    <mergeCell ref="W2245:W2249"/>
    <mergeCell ref="W2250:W2254"/>
    <mergeCell ref="W2256:W2260"/>
    <mergeCell ref="W2261:W2265"/>
    <mergeCell ref="W2266:W2270"/>
    <mergeCell ref="W2271:W2275"/>
    <mergeCell ref="W2276:W2280"/>
    <mergeCell ref="W2282:W2286"/>
    <mergeCell ref="W2287:W2291"/>
    <mergeCell ref="W2292:W2296"/>
    <mergeCell ref="W2297:W2301"/>
    <mergeCell ref="W2302:W2306"/>
    <mergeCell ref="W2308:W2312"/>
    <mergeCell ref="W2313:W2317"/>
    <mergeCell ref="W2318:W2322"/>
    <mergeCell ref="W2323:W2327"/>
    <mergeCell ref="W2328:W2332"/>
    <mergeCell ref="W2334:W2338"/>
    <mergeCell ref="W2339:W2343"/>
    <mergeCell ref="W2344:W2348"/>
    <mergeCell ref="W2349:W2353"/>
    <mergeCell ref="W2354:W2358"/>
    <mergeCell ref="W2360:W2364"/>
    <mergeCell ref="W2365:W2369"/>
    <mergeCell ref="W2370:W2374"/>
    <mergeCell ref="W2375:W2379"/>
    <mergeCell ref="W2380:W2384"/>
    <mergeCell ref="W2386:W2390"/>
    <mergeCell ref="W2391:W2395"/>
    <mergeCell ref="W2396:W2400"/>
    <mergeCell ref="W2401:W2405"/>
    <mergeCell ref="W2406:W2410"/>
    <mergeCell ref="W2412:W2416"/>
    <mergeCell ref="W2417:W2421"/>
    <mergeCell ref="W2422:W2426"/>
    <mergeCell ref="W2427:W2431"/>
    <mergeCell ref="W2432:W2436"/>
    <mergeCell ref="W2438:W2442"/>
    <mergeCell ref="W2443:W2447"/>
    <mergeCell ref="W2448:W2452"/>
    <mergeCell ref="W2453:W2457"/>
    <mergeCell ref="W2458:W2462"/>
    <mergeCell ref="W2464:W2468"/>
    <mergeCell ref="W2469:W2473"/>
    <mergeCell ref="W2474:W2478"/>
    <mergeCell ref="W2479:W2483"/>
    <mergeCell ref="W2484:W2488"/>
    <mergeCell ref="W2490:W2494"/>
    <mergeCell ref="W2495:W2499"/>
    <mergeCell ref="W2500:W2504"/>
    <mergeCell ref="W2505:W2509"/>
    <mergeCell ref="W2510:W2514"/>
    <mergeCell ref="W2516:W2520"/>
    <mergeCell ref="W2521:W2525"/>
    <mergeCell ref="W2526:W2530"/>
    <mergeCell ref="W2531:W2535"/>
    <mergeCell ref="W2536:W2540"/>
    <mergeCell ref="W2542:W2546"/>
    <mergeCell ref="W2547:W2551"/>
    <mergeCell ref="W2552:W2556"/>
    <mergeCell ref="W2557:W2561"/>
    <mergeCell ref="W2562:W2566"/>
    <mergeCell ref="W2568:W2572"/>
    <mergeCell ref="W2573:W2577"/>
    <mergeCell ref="W2578:W2582"/>
    <mergeCell ref="W2583:W2587"/>
    <mergeCell ref="W2588:W2592"/>
    <mergeCell ref="W2594:W2598"/>
    <mergeCell ref="W2599:W2603"/>
    <mergeCell ref="W2604:W2608"/>
    <mergeCell ref="W2609:W2613"/>
    <mergeCell ref="W2614:W2618"/>
    <mergeCell ref="W2620:W2624"/>
    <mergeCell ref="W2625:W2629"/>
    <mergeCell ref="W2630:W2634"/>
    <mergeCell ref="W2635:W2639"/>
    <mergeCell ref="W2640:W2644"/>
    <mergeCell ref="W2646:W2650"/>
    <mergeCell ref="W2651:W2655"/>
    <mergeCell ref="W2656:W2660"/>
    <mergeCell ref="W2661:W2665"/>
    <mergeCell ref="W2666:W2670"/>
    <mergeCell ref="W2672:W2676"/>
    <mergeCell ref="W2677:W2681"/>
    <mergeCell ref="W2682:W2686"/>
    <mergeCell ref="W2687:W2691"/>
    <mergeCell ref="W2692:W2696"/>
    <mergeCell ref="W2698:W2702"/>
    <mergeCell ref="W2703:W2707"/>
    <mergeCell ref="W2708:W2712"/>
    <mergeCell ref="W2713:W2717"/>
    <mergeCell ref="W2718:W2722"/>
    <mergeCell ref="W2724:W2728"/>
    <mergeCell ref="W2729:W2733"/>
    <mergeCell ref="W2734:W2738"/>
    <mergeCell ref="W2739:W2743"/>
    <mergeCell ref="W2744:W2748"/>
    <mergeCell ref="W2750:W2754"/>
    <mergeCell ref="W2755:W2759"/>
    <mergeCell ref="W2760:W2764"/>
    <mergeCell ref="W2765:W2769"/>
    <mergeCell ref="W2770:W2774"/>
    <mergeCell ref="W2776:W2780"/>
    <mergeCell ref="W2781:W2785"/>
    <mergeCell ref="W2786:W2790"/>
    <mergeCell ref="W2791:W2795"/>
    <mergeCell ref="W2796:W2800"/>
    <mergeCell ref="W2802:W2806"/>
    <mergeCell ref="W2807:W2811"/>
    <mergeCell ref="W2812:W2816"/>
    <mergeCell ref="W2817:W2821"/>
    <mergeCell ref="W2822:W2826"/>
    <mergeCell ref="W2828:W2832"/>
    <mergeCell ref="W2833:W2837"/>
    <mergeCell ref="W2838:W2842"/>
    <mergeCell ref="W2843:W2847"/>
    <mergeCell ref="W2848:W2852"/>
    <mergeCell ref="W2854:W2858"/>
    <mergeCell ref="W2859:W2863"/>
    <mergeCell ref="W2864:W2868"/>
    <mergeCell ref="W2869:W2873"/>
    <mergeCell ref="W2874:W2878"/>
    <mergeCell ref="W2880:W2884"/>
    <mergeCell ref="W2885:W2889"/>
    <mergeCell ref="W2890:W2894"/>
    <mergeCell ref="W2895:W2899"/>
    <mergeCell ref="W2900:W2904"/>
    <mergeCell ref="W2906:W2910"/>
    <mergeCell ref="W2911:W2915"/>
    <mergeCell ref="W2916:W2920"/>
    <mergeCell ref="W2921:W2925"/>
    <mergeCell ref="W2926:W2930"/>
    <mergeCell ref="W2932:W2936"/>
    <mergeCell ref="W2937:W2941"/>
    <mergeCell ref="W2942:W2946"/>
    <mergeCell ref="W2947:W2951"/>
    <mergeCell ref="W2952:W2956"/>
    <mergeCell ref="W2958:W2962"/>
    <mergeCell ref="W2963:W2967"/>
    <mergeCell ref="W2968:W2972"/>
    <mergeCell ref="W2973:W2977"/>
    <mergeCell ref="W2978:W2982"/>
    <mergeCell ref="W2984:W2988"/>
    <mergeCell ref="W2989:W2993"/>
    <mergeCell ref="W2994:W2998"/>
    <mergeCell ref="W2999:W3003"/>
    <mergeCell ref="W3004:W3008"/>
    <mergeCell ref="W3010:W3014"/>
    <mergeCell ref="W3015:W3019"/>
    <mergeCell ref="W3020:W3024"/>
    <mergeCell ref="W3025:W3029"/>
    <mergeCell ref="W3030:W3034"/>
    <mergeCell ref="W3036:W3040"/>
    <mergeCell ref="W3041:W3045"/>
    <mergeCell ref="W3046:W3050"/>
    <mergeCell ref="W3051:W3055"/>
    <mergeCell ref="W3056:W3060"/>
    <mergeCell ref="W3062:W3066"/>
    <mergeCell ref="W3067:W3071"/>
    <mergeCell ref="W3072:W3076"/>
    <mergeCell ref="W3077:W3081"/>
    <mergeCell ref="W3082:W3086"/>
    <mergeCell ref="W3088:W3092"/>
    <mergeCell ref="W3093:W3097"/>
    <mergeCell ref="W3098:W3102"/>
    <mergeCell ref="W3103:W3107"/>
    <mergeCell ref="W3108:W3112"/>
    <mergeCell ref="W3114:W3118"/>
    <mergeCell ref="W3119:W3123"/>
    <mergeCell ref="W3124:W3128"/>
    <mergeCell ref="W3129:W3133"/>
    <mergeCell ref="W3134:W3138"/>
    <mergeCell ref="W3140:W3144"/>
    <mergeCell ref="W3145:W3149"/>
    <mergeCell ref="W3150:W3154"/>
    <mergeCell ref="W3155:W3159"/>
    <mergeCell ref="W3160:W3164"/>
    <mergeCell ref="W3166:W3170"/>
    <mergeCell ref="W3171:W3175"/>
    <mergeCell ref="W3176:W3180"/>
    <mergeCell ref="W3181:W3185"/>
    <mergeCell ref="W3186:W3190"/>
    <mergeCell ref="W3192:W3196"/>
    <mergeCell ref="W3197:W3201"/>
    <mergeCell ref="W3202:W3206"/>
    <mergeCell ref="W3207:W3211"/>
    <mergeCell ref="W3212:W3216"/>
    <mergeCell ref="W3218:W3222"/>
    <mergeCell ref="W3223:W3227"/>
    <mergeCell ref="W3228:W3232"/>
    <mergeCell ref="W3233:W3237"/>
    <mergeCell ref="W3238:W3242"/>
    <mergeCell ref="W3244:W3248"/>
    <mergeCell ref="W3249:W3253"/>
    <mergeCell ref="W3254:W3258"/>
    <mergeCell ref="W3259:W3263"/>
    <mergeCell ref="W3264:W3268"/>
    <mergeCell ref="W3270:W3274"/>
    <mergeCell ref="W3275:W3279"/>
    <mergeCell ref="W3280:W3284"/>
    <mergeCell ref="W3285:W3289"/>
    <mergeCell ref="W3290:W3294"/>
    <mergeCell ref="W3296:W3300"/>
    <mergeCell ref="W3301:W3305"/>
    <mergeCell ref="W3306:W3310"/>
    <mergeCell ref="W3311:W3315"/>
    <mergeCell ref="W3316:W3320"/>
    <mergeCell ref="W3322:W3326"/>
    <mergeCell ref="W3327:W3331"/>
    <mergeCell ref="W3332:W3336"/>
    <mergeCell ref="W3337:W3341"/>
    <mergeCell ref="W3342:W3346"/>
    <mergeCell ref="W3348:W3352"/>
    <mergeCell ref="W3353:W3357"/>
    <mergeCell ref="W3358:W3362"/>
    <mergeCell ref="W3363:W3367"/>
    <mergeCell ref="W3368:W3372"/>
    <mergeCell ref="W3374:W3378"/>
    <mergeCell ref="W3379:W3383"/>
    <mergeCell ref="W3384:W3388"/>
    <mergeCell ref="W3389:W3393"/>
    <mergeCell ref="W3394:W3398"/>
    <mergeCell ref="W3400:W3404"/>
    <mergeCell ref="W3405:W3409"/>
    <mergeCell ref="W3410:W3414"/>
    <mergeCell ref="W3415:W3419"/>
    <mergeCell ref="W3420:W3424"/>
    <mergeCell ref="W3426:W3430"/>
    <mergeCell ref="W3431:W3435"/>
    <mergeCell ref="W3436:W3440"/>
    <mergeCell ref="W3441:W3445"/>
    <mergeCell ref="W3446:W3450"/>
    <mergeCell ref="W3452:W3456"/>
    <mergeCell ref="W3457:W3461"/>
    <mergeCell ref="W3462:W3466"/>
    <mergeCell ref="W3467:W3471"/>
    <mergeCell ref="W3472:W3476"/>
    <mergeCell ref="W3478:W3482"/>
    <mergeCell ref="W3483:W3487"/>
    <mergeCell ref="W3488:W3492"/>
    <mergeCell ref="W3493:W3497"/>
    <mergeCell ref="W3498:W3502"/>
    <mergeCell ref="W3504:W3508"/>
    <mergeCell ref="W3509:W3513"/>
    <mergeCell ref="W3514:W3518"/>
    <mergeCell ref="W3519:W3523"/>
    <mergeCell ref="W3524:W3528"/>
    <mergeCell ref="W3530:W3534"/>
    <mergeCell ref="W3535:W3539"/>
    <mergeCell ref="W3540:W3544"/>
    <mergeCell ref="W3545:W3549"/>
    <mergeCell ref="W3550:W3554"/>
    <mergeCell ref="W3556:W3560"/>
    <mergeCell ref="W3561:W3565"/>
    <mergeCell ref="W3566:W3570"/>
    <mergeCell ref="W3571:W3575"/>
    <mergeCell ref="W3576:W3580"/>
    <mergeCell ref="W3582:W3586"/>
    <mergeCell ref="W3587:W3591"/>
    <mergeCell ref="W3592:W3596"/>
    <mergeCell ref="W3597:W3601"/>
    <mergeCell ref="W3602:W3606"/>
    <mergeCell ref="W3608:W3612"/>
    <mergeCell ref="W3613:W3617"/>
    <mergeCell ref="W3618:W3622"/>
    <mergeCell ref="W3623:W3627"/>
    <mergeCell ref="W3628:W3632"/>
    <mergeCell ref="W3634:W3638"/>
    <mergeCell ref="W3639:W3643"/>
    <mergeCell ref="W3644:W3648"/>
    <mergeCell ref="W3649:W3653"/>
    <mergeCell ref="W3654:W3658"/>
    <mergeCell ref="W3660:W3664"/>
    <mergeCell ref="W3665:W3669"/>
    <mergeCell ref="W3670:W3674"/>
    <mergeCell ref="W3675:W3679"/>
    <mergeCell ref="W3680:W3684"/>
    <mergeCell ref="X2:X6"/>
    <mergeCell ref="X7:X11"/>
    <mergeCell ref="X12:X16"/>
    <mergeCell ref="X17:X21"/>
    <mergeCell ref="X22:X26"/>
    <mergeCell ref="X28:X32"/>
    <mergeCell ref="X33:X37"/>
    <mergeCell ref="X286:X300"/>
    <mergeCell ref="X301:X315"/>
    <mergeCell ref="X317:X336"/>
    <mergeCell ref="X337:X356"/>
    <mergeCell ref="X358:X362"/>
    <mergeCell ref="X363:X367"/>
    <mergeCell ref="X368:X372"/>
    <mergeCell ref="X373:X377"/>
    <mergeCell ref="X378:X382"/>
    <mergeCell ref="X384:X388"/>
    <mergeCell ref="X389:X393"/>
    <mergeCell ref="X394:X398"/>
    <mergeCell ref="X399:X403"/>
    <mergeCell ref="X404:X408"/>
    <mergeCell ref="X410:X414"/>
    <mergeCell ref="X415:X419"/>
    <mergeCell ref="X420:X424"/>
    <mergeCell ref="X425:X429"/>
    <mergeCell ref="X430:X434"/>
    <mergeCell ref="X436:X440"/>
    <mergeCell ref="X441:X445"/>
    <mergeCell ref="X446:X450"/>
    <mergeCell ref="X451:X455"/>
    <mergeCell ref="X456:X460"/>
    <mergeCell ref="X462:X466"/>
    <mergeCell ref="X467:X471"/>
    <mergeCell ref="X472:X476"/>
    <mergeCell ref="X477:X481"/>
    <mergeCell ref="X482:X486"/>
    <mergeCell ref="X488:X492"/>
    <mergeCell ref="X493:X497"/>
    <mergeCell ref="X498:X502"/>
    <mergeCell ref="X503:X507"/>
    <mergeCell ref="X508:X512"/>
    <mergeCell ref="X514:X518"/>
    <mergeCell ref="X519:X523"/>
    <mergeCell ref="X524:X528"/>
    <mergeCell ref="X529:X533"/>
    <mergeCell ref="X534:X538"/>
    <mergeCell ref="X540:X544"/>
    <mergeCell ref="X545:X549"/>
    <mergeCell ref="X550:X554"/>
    <mergeCell ref="X555:X559"/>
    <mergeCell ref="X560:X564"/>
    <mergeCell ref="X566:X570"/>
    <mergeCell ref="X571:X575"/>
    <mergeCell ref="X576:X580"/>
    <mergeCell ref="X581:X585"/>
    <mergeCell ref="X586:X590"/>
    <mergeCell ref="X592:X596"/>
    <mergeCell ref="X597:X601"/>
    <mergeCell ref="X602:X606"/>
    <mergeCell ref="X607:X611"/>
    <mergeCell ref="X612:X616"/>
    <mergeCell ref="X618:X622"/>
    <mergeCell ref="X623:X627"/>
    <mergeCell ref="X628:X632"/>
    <mergeCell ref="X633:X637"/>
    <mergeCell ref="X638:X642"/>
    <mergeCell ref="X644:X648"/>
    <mergeCell ref="X649:X653"/>
    <mergeCell ref="X654:X658"/>
    <mergeCell ref="X659:X663"/>
    <mergeCell ref="X664:X668"/>
    <mergeCell ref="X670:X674"/>
    <mergeCell ref="X675:X679"/>
    <mergeCell ref="X680:X684"/>
    <mergeCell ref="X685:X689"/>
    <mergeCell ref="X690:X694"/>
    <mergeCell ref="X696:X700"/>
    <mergeCell ref="X701:X705"/>
    <mergeCell ref="X706:X710"/>
    <mergeCell ref="X711:X715"/>
    <mergeCell ref="X716:X720"/>
    <mergeCell ref="X722:X726"/>
    <mergeCell ref="X727:X731"/>
    <mergeCell ref="X732:X736"/>
    <mergeCell ref="X737:X741"/>
    <mergeCell ref="X742:X746"/>
    <mergeCell ref="X748:X752"/>
    <mergeCell ref="X753:X757"/>
    <mergeCell ref="X758:X762"/>
    <mergeCell ref="X763:X767"/>
    <mergeCell ref="X768:X772"/>
    <mergeCell ref="X774:X778"/>
    <mergeCell ref="X779:X783"/>
    <mergeCell ref="X784:X788"/>
    <mergeCell ref="X789:X793"/>
    <mergeCell ref="X794:X798"/>
    <mergeCell ref="X800:X804"/>
    <mergeCell ref="X805:X809"/>
    <mergeCell ref="X810:X814"/>
    <mergeCell ref="X815:X819"/>
    <mergeCell ref="X820:X824"/>
    <mergeCell ref="X826:X830"/>
    <mergeCell ref="X831:X835"/>
    <mergeCell ref="X836:X840"/>
    <mergeCell ref="X841:X845"/>
    <mergeCell ref="X846:X850"/>
    <mergeCell ref="X852:X856"/>
    <mergeCell ref="X857:X861"/>
    <mergeCell ref="X862:X866"/>
    <mergeCell ref="X867:X871"/>
    <mergeCell ref="X872:X876"/>
    <mergeCell ref="X878:X882"/>
    <mergeCell ref="X883:X887"/>
    <mergeCell ref="X888:X892"/>
    <mergeCell ref="X893:X897"/>
    <mergeCell ref="X898:X902"/>
    <mergeCell ref="X904:X908"/>
    <mergeCell ref="X909:X913"/>
    <mergeCell ref="X914:X918"/>
    <mergeCell ref="X919:X923"/>
    <mergeCell ref="X924:X928"/>
    <mergeCell ref="X930:X934"/>
    <mergeCell ref="X935:X939"/>
    <mergeCell ref="X940:X944"/>
    <mergeCell ref="X945:X949"/>
    <mergeCell ref="X950:X954"/>
    <mergeCell ref="X956:X960"/>
    <mergeCell ref="X961:X965"/>
    <mergeCell ref="X966:X970"/>
    <mergeCell ref="X971:X975"/>
    <mergeCell ref="X976:X980"/>
    <mergeCell ref="X982:X986"/>
    <mergeCell ref="X987:X991"/>
    <mergeCell ref="X992:X996"/>
    <mergeCell ref="X997:X1001"/>
    <mergeCell ref="X1002:X1006"/>
    <mergeCell ref="X1008:X1012"/>
    <mergeCell ref="X1013:X1017"/>
    <mergeCell ref="X1018:X1022"/>
    <mergeCell ref="X1023:X1027"/>
    <mergeCell ref="X1028:X1032"/>
    <mergeCell ref="X1034:X1038"/>
    <mergeCell ref="X1039:X1043"/>
    <mergeCell ref="X1044:X1048"/>
    <mergeCell ref="X1049:X1053"/>
    <mergeCell ref="X1054:X1058"/>
    <mergeCell ref="X1060:X1064"/>
    <mergeCell ref="X1065:X1069"/>
    <mergeCell ref="X1070:X1074"/>
    <mergeCell ref="X1075:X1079"/>
    <mergeCell ref="X1080:X1084"/>
    <mergeCell ref="X1086:X1090"/>
    <mergeCell ref="X1091:X1095"/>
    <mergeCell ref="X1096:X1100"/>
    <mergeCell ref="X1101:X1105"/>
    <mergeCell ref="X1106:X1110"/>
    <mergeCell ref="X1112:X1116"/>
    <mergeCell ref="X1117:X1121"/>
    <mergeCell ref="X1122:X1126"/>
    <mergeCell ref="X1127:X1131"/>
    <mergeCell ref="X1132:X1136"/>
    <mergeCell ref="X1138:X1142"/>
    <mergeCell ref="X1143:X1147"/>
    <mergeCell ref="X1148:X1152"/>
    <mergeCell ref="X1153:X1157"/>
    <mergeCell ref="X1158:X1162"/>
    <mergeCell ref="X1164:X1168"/>
    <mergeCell ref="X1169:X1173"/>
    <mergeCell ref="X1174:X1178"/>
    <mergeCell ref="X1179:X1183"/>
    <mergeCell ref="X1184:X1188"/>
    <mergeCell ref="X1190:X1194"/>
    <mergeCell ref="X1195:X1199"/>
    <mergeCell ref="X1200:X1204"/>
    <mergeCell ref="X1205:X1209"/>
    <mergeCell ref="X1210:X1214"/>
    <mergeCell ref="X1216:X1220"/>
    <mergeCell ref="X1221:X1225"/>
    <mergeCell ref="X1226:X1230"/>
    <mergeCell ref="X1231:X1235"/>
    <mergeCell ref="X1236:X1240"/>
    <mergeCell ref="X1242:X1246"/>
    <mergeCell ref="X1247:X1251"/>
    <mergeCell ref="X1252:X1256"/>
    <mergeCell ref="X1257:X1261"/>
    <mergeCell ref="X1262:X1266"/>
    <mergeCell ref="X1268:X1272"/>
    <mergeCell ref="X1273:X1277"/>
    <mergeCell ref="X1278:X1282"/>
    <mergeCell ref="X1283:X1287"/>
    <mergeCell ref="X1288:X1292"/>
    <mergeCell ref="X1294:X1298"/>
    <mergeCell ref="X1299:X1303"/>
    <mergeCell ref="X1304:X1308"/>
    <mergeCell ref="X1309:X1313"/>
    <mergeCell ref="X1314:X1318"/>
    <mergeCell ref="X1320:X1324"/>
    <mergeCell ref="X1325:X1329"/>
    <mergeCell ref="X1330:X1334"/>
    <mergeCell ref="X1335:X1339"/>
    <mergeCell ref="X1340:X1344"/>
    <mergeCell ref="X1346:X1350"/>
    <mergeCell ref="X1351:X1355"/>
    <mergeCell ref="X1356:X1360"/>
    <mergeCell ref="X1361:X1365"/>
    <mergeCell ref="X1366:X1370"/>
    <mergeCell ref="X1372:X1376"/>
    <mergeCell ref="X1377:X1381"/>
    <mergeCell ref="X1382:X1386"/>
    <mergeCell ref="X1387:X1391"/>
    <mergeCell ref="X1392:X1396"/>
    <mergeCell ref="X1398:X1402"/>
    <mergeCell ref="X1403:X1407"/>
    <mergeCell ref="X1408:X1412"/>
    <mergeCell ref="X1413:X1417"/>
    <mergeCell ref="X1418:X1422"/>
    <mergeCell ref="X1424:X1428"/>
    <mergeCell ref="X1429:X1433"/>
    <mergeCell ref="X1434:X1438"/>
    <mergeCell ref="X1439:X1443"/>
    <mergeCell ref="X1444:X1448"/>
    <mergeCell ref="X1450:X1454"/>
    <mergeCell ref="X1455:X1459"/>
    <mergeCell ref="X1460:X1464"/>
    <mergeCell ref="X1465:X1469"/>
    <mergeCell ref="X1470:X1474"/>
    <mergeCell ref="X1476:X1480"/>
    <mergeCell ref="X1481:X1485"/>
    <mergeCell ref="X1486:X1490"/>
    <mergeCell ref="X1491:X1495"/>
    <mergeCell ref="X1496:X1500"/>
    <mergeCell ref="X1502:X1506"/>
    <mergeCell ref="X1507:X1511"/>
    <mergeCell ref="X1512:X1516"/>
    <mergeCell ref="X1517:X1521"/>
    <mergeCell ref="X1522:X1526"/>
    <mergeCell ref="X1528:X1532"/>
    <mergeCell ref="X1533:X1537"/>
    <mergeCell ref="X1538:X1542"/>
    <mergeCell ref="X1543:X1547"/>
    <mergeCell ref="X1548:X1552"/>
    <mergeCell ref="X1554:X1558"/>
    <mergeCell ref="X1559:X1563"/>
    <mergeCell ref="X1564:X1568"/>
    <mergeCell ref="X1569:X1573"/>
    <mergeCell ref="X1574:X1578"/>
    <mergeCell ref="X1580:X1584"/>
    <mergeCell ref="X1585:X1589"/>
    <mergeCell ref="X1590:X1594"/>
    <mergeCell ref="X1595:X1599"/>
    <mergeCell ref="X1600:X1604"/>
    <mergeCell ref="X1606:X1610"/>
    <mergeCell ref="X1611:X1615"/>
    <mergeCell ref="X1616:X1620"/>
    <mergeCell ref="X1621:X1625"/>
    <mergeCell ref="X1626:X1630"/>
    <mergeCell ref="X1632:X1636"/>
    <mergeCell ref="X1637:X1641"/>
    <mergeCell ref="X1642:X1646"/>
    <mergeCell ref="X1647:X1651"/>
    <mergeCell ref="X1652:X1656"/>
    <mergeCell ref="X1658:X1662"/>
    <mergeCell ref="X1663:X1667"/>
    <mergeCell ref="X1668:X1672"/>
    <mergeCell ref="X1673:X1677"/>
    <mergeCell ref="X1678:X1682"/>
    <mergeCell ref="X1684:X1688"/>
    <mergeCell ref="X1689:X1693"/>
    <mergeCell ref="X1694:X1698"/>
    <mergeCell ref="X1699:X1703"/>
    <mergeCell ref="X1704:X1708"/>
    <mergeCell ref="X1710:X1714"/>
    <mergeCell ref="X1715:X1719"/>
    <mergeCell ref="X1720:X1724"/>
    <mergeCell ref="X1725:X1729"/>
    <mergeCell ref="X1730:X1734"/>
    <mergeCell ref="X1736:X1740"/>
    <mergeCell ref="X1741:X1745"/>
    <mergeCell ref="X1746:X1750"/>
    <mergeCell ref="X1751:X1755"/>
    <mergeCell ref="X1756:X1760"/>
    <mergeCell ref="X1762:X1766"/>
    <mergeCell ref="X1767:X1771"/>
    <mergeCell ref="X1772:X1776"/>
    <mergeCell ref="X1777:X1781"/>
    <mergeCell ref="X1782:X1786"/>
    <mergeCell ref="X1788:X1792"/>
    <mergeCell ref="X1793:X1797"/>
    <mergeCell ref="X1798:X1802"/>
    <mergeCell ref="X1803:X1807"/>
    <mergeCell ref="X1808:X1812"/>
    <mergeCell ref="X1814:X1818"/>
    <mergeCell ref="X1819:X1823"/>
    <mergeCell ref="X1824:X1828"/>
    <mergeCell ref="X1829:X1833"/>
    <mergeCell ref="X1834:X1838"/>
    <mergeCell ref="X1840:X1844"/>
    <mergeCell ref="X1845:X1849"/>
    <mergeCell ref="X1850:X1854"/>
    <mergeCell ref="X1855:X1859"/>
    <mergeCell ref="X1860:X1864"/>
    <mergeCell ref="X1866:X1870"/>
    <mergeCell ref="X1871:X1875"/>
    <mergeCell ref="X1876:X1880"/>
    <mergeCell ref="X1881:X1885"/>
    <mergeCell ref="X1886:X1890"/>
    <mergeCell ref="X1892:X1896"/>
    <mergeCell ref="X1897:X1901"/>
    <mergeCell ref="X1902:X1906"/>
    <mergeCell ref="X1907:X1911"/>
    <mergeCell ref="X1912:X1916"/>
    <mergeCell ref="X1918:X1922"/>
    <mergeCell ref="X1923:X1927"/>
    <mergeCell ref="X1928:X1932"/>
    <mergeCell ref="X1933:X1937"/>
    <mergeCell ref="X1938:X1942"/>
    <mergeCell ref="X1944:X1948"/>
    <mergeCell ref="X1949:X1953"/>
    <mergeCell ref="X1954:X1958"/>
    <mergeCell ref="X1959:X1963"/>
    <mergeCell ref="X1964:X1968"/>
    <mergeCell ref="X1970:X1974"/>
    <mergeCell ref="X1975:X1979"/>
    <mergeCell ref="X1980:X1984"/>
    <mergeCell ref="X1985:X1989"/>
    <mergeCell ref="X1990:X1994"/>
    <mergeCell ref="X1996:X2000"/>
    <mergeCell ref="X2001:X2005"/>
    <mergeCell ref="X2006:X2010"/>
    <mergeCell ref="X2011:X2015"/>
    <mergeCell ref="X2016:X2020"/>
    <mergeCell ref="X2022:X2026"/>
    <mergeCell ref="X2027:X2031"/>
    <mergeCell ref="X2032:X2036"/>
    <mergeCell ref="X2037:X2041"/>
    <mergeCell ref="X2042:X2046"/>
    <mergeCell ref="X2048:X2052"/>
    <mergeCell ref="X2053:X2057"/>
    <mergeCell ref="X2058:X2062"/>
    <mergeCell ref="X2063:X2067"/>
    <mergeCell ref="X2068:X2072"/>
    <mergeCell ref="X2074:X2078"/>
    <mergeCell ref="X2079:X2083"/>
    <mergeCell ref="X2084:X2088"/>
    <mergeCell ref="X2089:X2093"/>
    <mergeCell ref="X2094:X2098"/>
    <mergeCell ref="X2100:X2104"/>
    <mergeCell ref="X2105:X2109"/>
    <mergeCell ref="X2110:X2114"/>
    <mergeCell ref="X2115:X2119"/>
    <mergeCell ref="X2120:X2124"/>
    <mergeCell ref="X2126:X2130"/>
    <mergeCell ref="X2131:X2135"/>
    <mergeCell ref="X2136:X2140"/>
    <mergeCell ref="X2141:X2145"/>
    <mergeCell ref="X2146:X2150"/>
    <mergeCell ref="X2152:X2156"/>
    <mergeCell ref="X2157:X2161"/>
    <mergeCell ref="X2162:X2166"/>
    <mergeCell ref="X2167:X2171"/>
    <mergeCell ref="X2172:X2176"/>
    <mergeCell ref="X2178:X2182"/>
    <mergeCell ref="X2183:X2187"/>
    <mergeCell ref="X2188:X2192"/>
    <mergeCell ref="X2193:X2197"/>
    <mergeCell ref="X2198:X2202"/>
    <mergeCell ref="X2204:X2208"/>
    <mergeCell ref="X2209:X2213"/>
    <mergeCell ref="X2214:X2218"/>
    <mergeCell ref="X2219:X2223"/>
    <mergeCell ref="X2224:X2228"/>
    <mergeCell ref="X2230:X2234"/>
    <mergeCell ref="X2235:X2239"/>
    <mergeCell ref="X2240:X2244"/>
    <mergeCell ref="X2245:X2249"/>
    <mergeCell ref="X2250:X2254"/>
    <mergeCell ref="X2256:X2260"/>
    <mergeCell ref="X2261:X2265"/>
    <mergeCell ref="X2266:X2270"/>
    <mergeCell ref="X2271:X2275"/>
    <mergeCell ref="X2276:X2280"/>
    <mergeCell ref="X2282:X2286"/>
    <mergeCell ref="X2287:X2291"/>
    <mergeCell ref="X2292:X2296"/>
    <mergeCell ref="X2297:X2301"/>
    <mergeCell ref="X2302:X2306"/>
    <mergeCell ref="X2308:X2312"/>
    <mergeCell ref="X2313:X2317"/>
    <mergeCell ref="X2318:X2322"/>
    <mergeCell ref="X2323:X2327"/>
    <mergeCell ref="X2328:X2332"/>
    <mergeCell ref="X2334:X2338"/>
    <mergeCell ref="X2339:X2343"/>
    <mergeCell ref="X2344:X2348"/>
    <mergeCell ref="X2349:X2353"/>
    <mergeCell ref="X2354:X2358"/>
    <mergeCell ref="X2360:X2364"/>
    <mergeCell ref="X2365:X2369"/>
    <mergeCell ref="X2370:X2374"/>
    <mergeCell ref="X2375:X2379"/>
    <mergeCell ref="X2380:X2384"/>
    <mergeCell ref="X2386:X2390"/>
    <mergeCell ref="X2391:X2395"/>
    <mergeCell ref="X2396:X2400"/>
    <mergeCell ref="X2401:X2405"/>
    <mergeCell ref="X2406:X2410"/>
    <mergeCell ref="X2412:X2416"/>
    <mergeCell ref="X2417:X2421"/>
    <mergeCell ref="X2422:X2426"/>
    <mergeCell ref="X2427:X2431"/>
    <mergeCell ref="X2432:X2436"/>
    <mergeCell ref="X2438:X2442"/>
    <mergeCell ref="X2443:X2447"/>
    <mergeCell ref="X2448:X2452"/>
    <mergeCell ref="X2453:X2457"/>
    <mergeCell ref="X2458:X2462"/>
    <mergeCell ref="X2464:X2468"/>
    <mergeCell ref="X2469:X2473"/>
    <mergeCell ref="X2474:X2478"/>
    <mergeCell ref="X2479:X2483"/>
    <mergeCell ref="X2484:X2488"/>
    <mergeCell ref="X2490:X2494"/>
    <mergeCell ref="X2495:X2499"/>
    <mergeCell ref="X2500:X2504"/>
    <mergeCell ref="X2505:X2509"/>
    <mergeCell ref="X2510:X2514"/>
    <mergeCell ref="X2516:X2520"/>
    <mergeCell ref="X2521:X2525"/>
    <mergeCell ref="X2526:X2530"/>
    <mergeCell ref="X2531:X2535"/>
    <mergeCell ref="X2536:X2540"/>
    <mergeCell ref="X2542:X2546"/>
    <mergeCell ref="X2547:X2551"/>
    <mergeCell ref="X2552:X2556"/>
    <mergeCell ref="X2557:X2561"/>
    <mergeCell ref="X2562:X2566"/>
    <mergeCell ref="X2568:X2572"/>
    <mergeCell ref="X2573:X2577"/>
    <mergeCell ref="X2578:X2582"/>
    <mergeCell ref="X2583:X2587"/>
    <mergeCell ref="X2588:X2592"/>
    <mergeCell ref="X2594:X2598"/>
    <mergeCell ref="X2599:X2603"/>
    <mergeCell ref="X2604:X2608"/>
    <mergeCell ref="X2609:X2613"/>
    <mergeCell ref="X2614:X2618"/>
    <mergeCell ref="X2620:X2624"/>
    <mergeCell ref="X2625:X2629"/>
    <mergeCell ref="X2630:X2634"/>
    <mergeCell ref="X2635:X2639"/>
    <mergeCell ref="X2640:X2644"/>
    <mergeCell ref="X2646:X2650"/>
    <mergeCell ref="X2651:X2655"/>
    <mergeCell ref="X2656:X2660"/>
    <mergeCell ref="X2661:X2665"/>
    <mergeCell ref="X2666:X2670"/>
    <mergeCell ref="X2672:X2676"/>
    <mergeCell ref="X2677:X2681"/>
    <mergeCell ref="X2682:X2686"/>
    <mergeCell ref="X2687:X2691"/>
    <mergeCell ref="X2692:X2696"/>
    <mergeCell ref="X2698:X2702"/>
    <mergeCell ref="X2703:X2707"/>
    <mergeCell ref="X2708:X2712"/>
    <mergeCell ref="X2713:X2717"/>
    <mergeCell ref="X2718:X2722"/>
    <mergeCell ref="X2724:X2728"/>
    <mergeCell ref="X2729:X2733"/>
    <mergeCell ref="X2734:X2738"/>
    <mergeCell ref="X2739:X2743"/>
    <mergeCell ref="X2744:X2748"/>
    <mergeCell ref="X2750:X2754"/>
    <mergeCell ref="X2755:X2759"/>
    <mergeCell ref="X2760:X2764"/>
    <mergeCell ref="X2765:X2769"/>
    <mergeCell ref="X2770:X2774"/>
    <mergeCell ref="X2776:X2780"/>
    <mergeCell ref="X2781:X2785"/>
    <mergeCell ref="X2786:X2790"/>
    <mergeCell ref="X2791:X2795"/>
    <mergeCell ref="X2796:X2800"/>
    <mergeCell ref="X2802:X2806"/>
    <mergeCell ref="X2807:X2811"/>
    <mergeCell ref="X2812:X2816"/>
    <mergeCell ref="X2817:X2821"/>
    <mergeCell ref="X2822:X2826"/>
    <mergeCell ref="X2828:X2832"/>
    <mergeCell ref="X2833:X2837"/>
    <mergeCell ref="X2838:X2842"/>
    <mergeCell ref="X2843:X2847"/>
    <mergeCell ref="X2848:X2852"/>
    <mergeCell ref="X2854:X2858"/>
    <mergeCell ref="X2859:X2863"/>
    <mergeCell ref="X2864:X2868"/>
    <mergeCell ref="X2869:X2873"/>
    <mergeCell ref="X2874:X2878"/>
    <mergeCell ref="X2880:X2884"/>
    <mergeCell ref="X2885:X2889"/>
    <mergeCell ref="X2890:X2894"/>
    <mergeCell ref="X2895:X2899"/>
    <mergeCell ref="X2900:X2904"/>
    <mergeCell ref="X2906:X2910"/>
    <mergeCell ref="X2911:X2915"/>
    <mergeCell ref="X2916:X2920"/>
    <mergeCell ref="X2921:X2925"/>
    <mergeCell ref="X2926:X2930"/>
    <mergeCell ref="X2932:X2936"/>
    <mergeCell ref="X2937:X2941"/>
    <mergeCell ref="X2942:X2946"/>
    <mergeCell ref="X2947:X2951"/>
    <mergeCell ref="X2952:X2956"/>
    <mergeCell ref="X2958:X2962"/>
    <mergeCell ref="X2963:X2967"/>
    <mergeCell ref="X2968:X2972"/>
    <mergeCell ref="X2973:X2977"/>
    <mergeCell ref="X2978:X2982"/>
    <mergeCell ref="X2984:X2988"/>
    <mergeCell ref="X2989:X2993"/>
    <mergeCell ref="X2994:X2998"/>
    <mergeCell ref="X2999:X3003"/>
    <mergeCell ref="X3004:X3008"/>
    <mergeCell ref="X3010:X3014"/>
    <mergeCell ref="X3015:X3019"/>
    <mergeCell ref="X3020:X3024"/>
    <mergeCell ref="X3025:X3029"/>
    <mergeCell ref="X3030:X3034"/>
    <mergeCell ref="X3036:X3040"/>
    <mergeCell ref="X3041:X3045"/>
    <mergeCell ref="X3046:X3050"/>
    <mergeCell ref="X3051:X3055"/>
    <mergeCell ref="X3056:X3060"/>
    <mergeCell ref="X3062:X3066"/>
    <mergeCell ref="X3067:X3071"/>
    <mergeCell ref="X3072:X3076"/>
    <mergeCell ref="X3077:X3081"/>
    <mergeCell ref="X3082:X3086"/>
    <mergeCell ref="X3088:X3092"/>
    <mergeCell ref="X3093:X3097"/>
    <mergeCell ref="X3098:X3102"/>
    <mergeCell ref="X3103:X3107"/>
    <mergeCell ref="X3108:X3112"/>
    <mergeCell ref="X3114:X3118"/>
    <mergeCell ref="X3119:X3123"/>
    <mergeCell ref="X3124:X3128"/>
    <mergeCell ref="X3129:X3133"/>
    <mergeCell ref="X3134:X3138"/>
    <mergeCell ref="X3140:X3144"/>
    <mergeCell ref="X3145:X3149"/>
    <mergeCell ref="X3150:X3154"/>
    <mergeCell ref="X3155:X3159"/>
    <mergeCell ref="X3160:X3164"/>
    <mergeCell ref="X3166:X3170"/>
    <mergeCell ref="X3171:X3175"/>
    <mergeCell ref="X3176:X3180"/>
    <mergeCell ref="X3181:X3185"/>
    <mergeCell ref="X3186:X3190"/>
    <mergeCell ref="X3192:X3196"/>
    <mergeCell ref="X3197:X3201"/>
    <mergeCell ref="X3202:X3206"/>
    <mergeCell ref="X3207:X3211"/>
    <mergeCell ref="X3212:X3216"/>
    <mergeCell ref="X3218:X3222"/>
    <mergeCell ref="X3223:X3227"/>
    <mergeCell ref="X3228:X3232"/>
    <mergeCell ref="X3233:X3237"/>
    <mergeCell ref="X3238:X3242"/>
    <mergeCell ref="X3244:X3248"/>
    <mergeCell ref="X3249:X3253"/>
    <mergeCell ref="X3254:X3258"/>
    <mergeCell ref="X3259:X3263"/>
    <mergeCell ref="X3264:X3268"/>
    <mergeCell ref="X3270:X3274"/>
    <mergeCell ref="X3275:X3279"/>
    <mergeCell ref="X3280:X3284"/>
    <mergeCell ref="X3285:X3289"/>
    <mergeCell ref="X3290:X3294"/>
    <mergeCell ref="X3296:X3300"/>
    <mergeCell ref="X3301:X3305"/>
    <mergeCell ref="X3306:X3310"/>
    <mergeCell ref="X3311:X3315"/>
    <mergeCell ref="X3316:X3320"/>
    <mergeCell ref="X3322:X3326"/>
    <mergeCell ref="X3327:X3331"/>
    <mergeCell ref="X3332:X3336"/>
    <mergeCell ref="X3337:X3341"/>
    <mergeCell ref="X3342:X3346"/>
    <mergeCell ref="X3348:X3352"/>
    <mergeCell ref="X3353:X3357"/>
    <mergeCell ref="X3358:X3362"/>
    <mergeCell ref="X3363:X3367"/>
    <mergeCell ref="X3368:X3372"/>
    <mergeCell ref="X3374:X3378"/>
    <mergeCell ref="X3379:X3383"/>
    <mergeCell ref="X3384:X3388"/>
    <mergeCell ref="X3389:X3393"/>
    <mergeCell ref="X3394:X3398"/>
    <mergeCell ref="X3400:X3404"/>
    <mergeCell ref="X3405:X3409"/>
    <mergeCell ref="X3410:X3414"/>
    <mergeCell ref="X3415:X3419"/>
    <mergeCell ref="X3420:X3424"/>
    <mergeCell ref="X3426:X3430"/>
    <mergeCell ref="X3431:X3435"/>
    <mergeCell ref="X3436:X3440"/>
    <mergeCell ref="X3441:X3445"/>
    <mergeCell ref="X3446:X3450"/>
    <mergeCell ref="X3452:X3456"/>
    <mergeCell ref="X3457:X3461"/>
    <mergeCell ref="X3462:X3466"/>
    <mergeCell ref="X3467:X3471"/>
    <mergeCell ref="X3472:X3476"/>
    <mergeCell ref="X3478:X3482"/>
    <mergeCell ref="X3483:X3487"/>
    <mergeCell ref="X3488:X3492"/>
    <mergeCell ref="X3493:X3497"/>
    <mergeCell ref="X3498:X3502"/>
    <mergeCell ref="X3504:X3508"/>
    <mergeCell ref="X3509:X3513"/>
    <mergeCell ref="X3514:X3518"/>
    <mergeCell ref="X3519:X3523"/>
    <mergeCell ref="X3524:X3528"/>
    <mergeCell ref="X3530:X3534"/>
    <mergeCell ref="X3535:X3539"/>
    <mergeCell ref="X3540:X3544"/>
    <mergeCell ref="X3545:X3549"/>
    <mergeCell ref="X3550:X3554"/>
    <mergeCell ref="X3556:X3560"/>
    <mergeCell ref="X3561:X3565"/>
    <mergeCell ref="X3566:X3570"/>
    <mergeCell ref="X3571:X3575"/>
    <mergeCell ref="X3576:X3580"/>
    <mergeCell ref="X3582:X3586"/>
    <mergeCell ref="X3587:X3591"/>
    <mergeCell ref="X3592:X3596"/>
    <mergeCell ref="X3597:X3601"/>
    <mergeCell ref="X3602:X3606"/>
    <mergeCell ref="X3608:X3612"/>
    <mergeCell ref="X3613:X3617"/>
    <mergeCell ref="X3618:X3622"/>
    <mergeCell ref="X3623:X3627"/>
    <mergeCell ref="X3628:X3632"/>
    <mergeCell ref="X3634:X3638"/>
    <mergeCell ref="X3639:X3643"/>
    <mergeCell ref="X3644:X3648"/>
    <mergeCell ref="X3649:X3653"/>
    <mergeCell ref="X3654:X3658"/>
    <mergeCell ref="X3660:X3664"/>
    <mergeCell ref="X3665:X3669"/>
    <mergeCell ref="X3670:X3674"/>
    <mergeCell ref="X3675:X3679"/>
    <mergeCell ref="X3680:X3684"/>
    <mergeCell ref="Y2:Y6"/>
    <mergeCell ref="Y7:Y11"/>
    <mergeCell ref="Y12:Y16"/>
    <mergeCell ref="Y17:Y21"/>
    <mergeCell ref="Y22:Y26"/>
    <mergeCell ref="Y28:Y32"/>
    <mergeCell ref="Y33:Y37"/>
    <mergeCell ref="Y286:Y300"/>
    <mergeCell ref="Y301:Y315"/>
    <mergeCell ref="Y317:Y336"/>
    <mergeCell ref="Y337:Y356"/>
    <mergeCell ref="Y358:Y362"/>
    <mergeCell ref="Y363:Y367"/>
    <mergeCell ref="Y368:Y372"/>
    <mergeCell ref="Y373:Y377"/>
    <mergeCell ref="Y378:Y382"/>
    <mergeCell ref="Y384:Y388"/>
    <mergeCell ref="Y389:Y393"/>
    <mergeCell ref="Y394:Y398"/>
    <mergeCell ref="Y399:Y403"/>
    <mergeCell ref="Y404:Y408"/>
    <mergeCell ref="Y410:Y414"/>
    <mergeCell ref="Y415:Y419"/>
    <mergeCell ref="Y420:Y424"/>
    <mergeCell ref="Y425:Y429"/>
    <mergeCell ref="Y430:Y434"/>
    <mergeCell ref="Y436:Y440"/>
    <mergeCell ref="Y441:Y445"/>
    <mergeCell ref="Y446:Y450"/>
    <mergeCell ref="Y451:Y455"/>
    <mergeCell ref="Y456:Y460"/>
    <mergeCell ref="Y462:Y466"/>
    <mergeCell ref="Y467:Y471"/>
    <mergeCell ref="Y472:Y476"/>
    <mergeCell ref="Y477:Y481"/>
    <mergeCell ref="Y482:Y486"/>
    <mergeCell ref="Y488:Y492"/>
    <mergeCell ref="Y493:Y497"/>
    <mergeCell ref="Y498:Y502"/>
    <mergeCell ref="Y503:Y507"/>
    <mergeCell ref="Y508:Y512"/>
    <mergeCell ref="Y514:Y518"/>
    <mergeCell ref="Y519:Y523"/>
    <mergeCell ref="Y524:Y528"/>
    <mergeCell ref="Y529:Y533"/>
    <mergeCell ref="Y534:Y538"/>
    <mergeCell ref="Y540:Y544"/>
    <mergeCell ref="Y545:Y549"/>
    <mergeCell ref="Y550:Y554"/>
    <mergeCell ref="Y555:Y559"/>
    <mergeCell ref="Y560:Y564"/>
    <mergeCell ref="Y566:Y570"/>
    <mergeCell ref="Y571:Y575"/>
    <mergeCell ref="Y576:Y580"/>
    <mergeCell ref="Y581:Y585"/>
    <mergeCell ref="Y586:Y590"/>
    <mergeCell ref="Y592:Y596"/>
    <mergeCell ref="Y597:Y601"/>
    <mergeCell ref="Y602:Y606"/>
    <mergeCell ref="Y607:Y611"/>
    <mergeCell ref="Y612:Y616"/>
    <mergeCell ref="Y618:Y622"/>
    <mergeCell ref="Y623:Y627"/>
    <mergeCell ref="Y628:Y632"/>
    <mergeCell ref="Y633:Y637"/>
    <mergeCell ref="Y638:Y642"/>
    <mergeCell ref="Y644:Y648"/>
    <mergeCell ref="Y649:Y653"/>
    <mergeCell ref="Y654:Y658"/>
    <mergeCell ref="Y659:Y663"/>
    <mergeCell ref="Y664:Y668"/>
    <mergeCell ref="Y670:Y674"/>
    <mergeCell ref="Y675:Y679"/>
    <mergeCell ref="Y680:Y684"/>
    <mergeCell ref="Y685:Y689"/>
    <mergeCell ref="Y690:Y694"/>
    <mergeCell ref="Y696:Y700"/>
    <mergeCell ref="Y701:Y705"/>
    <mergeCell ref="Y706:Y710"/>
    <mergeCell ref="Y711:Y715"/>
    <mergeCell ref="Y716:Y720"/>
    <mergeCell ref="Y722:Y726"/>
    <mergeCell ref="Y727:Y731"/>
    <mergeCell ref="Y732:Y736"/>
    <mergeCell ref="Y737:Y741"/>
    <mergeCell ref="Y742:Y746"/>
    <mergeCell ref="Y748:Y752"/>
    <mergeCell ref="Y753:Y757"/>
    <mergeCell ref="Y758:Y762"/>
    <mergeCell ref="Y763:Y767"/>
    <mergeCell ref="Y768:Y772"/>
    <mergeCell ref="Y774:Y778"/>
    <mergeCell ref="Y779:Y783"/>
    <mergeCell ref="Y784:Y788"/>
    <mergeCell ref="Y789:Y793"/>
    <mergeCell ref="Y794:Y798"/>
    <mergeCell ref="Y800:Y804"/>
    <mergeCell ref="Y805:Y809"/>
    <mergeCell ref="Y810:Y814"/>
    <mergeCell ref="Y815:Y819"/>
    <mergeCell ref="Y820:Y824"/>
    <mergeCell ref="Y826:Y830"/>
    <mergeCell ref="Y831:Y835"/>
    <mergeCell ref="Y836:Y840"/>
    <mergeCell ref="Y841:Y845"/>
    <mergeCell ref="Y846:Y850"/>
    <mergeCell ref="Y852:Y856"/>
    <mergeCell ref="Y857:Y861"/>
    <mergeCell ref="Y862:Y866"/>
    <mergeCell ref="Y867:Y871"/>
    <mergeCell ref="Y872:Y876"/>
    <mergeCell ref="Y878:Y882"/>
    <mergeCell ref="Y883:Y887"/>
    <mergeCell ref="Y888:Y892"/>
    <mergeCell ref="Y893:Y897"/>
    <mergeCell ref="Y898:Y902"/>
    <mergeCell ref="Y904:Y908"/>
    <mergeCell ref="Y909:Y913"/>
    <mergeCell ref="Y914:Y918"/>
    <mergeCell ref="Y919:Y923"/>
    <mergeCell ref="Y924:Y928"/>
    <mergeCell ref="Y930:Y934"/>
    <mergeCell ref="Y935:Y939"/>
    <mergeCell ref="Y940:Y944"/>
    <mergeCell ref="Y945:Y949"/>
    <mergeCell ref="Y950:Y954"/>
    <mergeCell ref="Y956:Y960"/>
    <mergeCell ref="Y961:Y965"/>
    <mergeCell ref="Y966:Y970"/>
    <mergeCell ref="Y971:Y975"/>
    <mergeCell ref="Y976:Y980"/>
    <mergeCell ref="Y982:Y986"/>
    <mergeCell ref="Y987:Y991"/>
    <mergeCell ref="Y992:Y996"/>
    <mergeCell ref="Y997:Y1001"/>
    <mergeCell ref="Y1002:Y1006"/>
    <mergeCell ref="Y1008:Y1012"/>
    <mergeCell ref="Y1013:Y1017"/>
    <mergeCell ref="Y1018:Y1022"/>
    <mergeCell ref="Y1023:Y1027"/>
    <mergeCell ref="Y1028:Y1032"/>
    <mergeCell ref="Y1034:Y1038"/>
    <mergeCell ref="Y1039:Y1043"/>
    <mergeCell ref="Y1044:Y1048"/>
    <mergeCell ref="Y1049:Y1053"/>
    <mergeCell ref="Y1054:Y1058"/>
    <mergeCell ref="Y1060:Y1064"/>
    <mergeCell ref="Y1065:Y1069"/>
    <mergeCell ref="Y1070:Y1074"/>
    <mergeCell ref="Y1075:Y1079"/>
    <mergeCell ref="Y1080:Y1084"/>
    <mergeCell ref="Y1086:Y1090"/>
    <mergeCell ref="Y1091:Y1095"/>
    <mergeCell ref="Y1096:Y1100"/>
    <mergeCell ref="Y1101:Y1105"/>
    <mergeCell ref="Y1106:Y1110"/>
    <mergeCell ref="Y1112:Y1116"/>
    <mergeCell ref="Y1117:Y1121"/>
    <mergeCell ref="Y1122:Y1126"/>
    <mergeCell ref="Y1127:Y1131"/>
    <mergeCell ref="Y1132:Y1136"/>
    <mergeCell ref="Y1138:Y1142"/>
    <mergeCell ref="Y1143:Y1147"/>
    <mergeCell ref="Y1148:Y1152"/>
    <mergeCell ref="Y1153:Y1157"/>
    <mergeCell ref="Y1158:Y1162"/>
    <mergeCell ref="Y1164:Y1168"/>
    <mergeCell ref="Y1169:Y1173"/>
    <mergeCell ref="Y1174:Y1178"/>
    <mergeCell ref="Y1179:Y1183"/>
    <mergeCell ref="Y1184:Y1188"/>
    <mergeCell ref="Y1190:Y1194"/>
    <mergeCell ref="Y1195:Y1199"/>
    <mergeCell ref="Y1200:Y1204"/>
    <mergeCell ref="Y1205:Y1209"/>
    <mergeCell ref="Y1210:Y1214"/>
    <mergeCell ref="Y1216:Y1220"/>
    <mergeCell ref="Y1221:Y1225"/>
    <mergeCell ref="Y1226:Y1230"/>
    <mergeCell ref="Y1231:Y1235"/>
    <mergeCell ref="Y1236:Y1240"/>
    <mergeCell ref="Y1242:Y1246"/>
    <mergeCell ref="Y1247:Y1251"/>
    <mergeCell ref="Y1252:Y1256"/>
    <mergeCell ref="Y1257:Y1261"/>
    <mergeCell ref="Y1262:Y1266"/>
    <mergeCell ref="Y1268:Y1272"/>
    <mergeCell ref="Y1273:Y1277"/>
    <mergeCell ref="Y1278:Y1282"/>
    <mergeCell ref="Y1283:Y1287"/>
    <mergeCell ref="Y1288:Y1292"/>
    <mergeCell ref="Y1294:Y1298"/>
    <mergeCell ref="Y1299:Y1303"/>
    <mergeCell ref="Y1304:Y1308"/>
    <mergeCell ref="Y1309:Y1313"/>
    <mergeCell ref="Y1314:Y1318"/>
    <mergeCell ref="Y1320:Y1324"/>
    <mergeCell ref="Y1325:Y1329"/>
    <mergeCell ref="Y1330:Y1334"/>
    <mergeCell ref="Y1335:Y1339"/>
    <mergeCell ref="Y1340:Y1344"/>
    <mergeCell ref="Y1346:Y1350"/>
    <mergeCell ref="Y1351:Y1355"/>
    <mergeCell ref="Y1356:Y1360"/>
    <mergeCell ref="Y1361:Y1365"/>
    <mergeCell ref="Y1366:Y1370"/>
    <mergeCell ref="Y1372:Y1376"/>
    <mergeCell ref="Y1377:Y1381"/>
    <mergeCell ref="Y1382:Y1386"/>
    <mergeCell ref="Y1387:Y1391"/>
    <mergeCell ref="Y1392:Y1396"/>
    <mergeCell ref="Y1398:Y1402"/>
    <mergeCell ref="Y1403:Y1407"/>
    <mergeCell ref="Y1408:Y1412"/>
    <mergeCell ref="Y1413:Y1417"/>
    <mergeCell ref="Y1418:Y1422"/>
    <mergeCell ref="Y1424:Y1428"/>
    <mergeCell ref="Y1429:Y1433"/>
    <mergeCell ref="Y1434:Y1438"/>
    <mergeCell ref="Y1439:Y1443"/>
    <mergeCell ref="Y1444:Y1448"/>
    <mergeCell ref="Y1450:Y1454"/>
    <mergeCell ref="Y1455:Y1459"/>
    <mergeCell ref="Y1460:Y1464"/>
    <mergeCell ref="Y1465:Y1469"/>
    <mergeCell ref="Y1470:Y1474"/>
    <mergeCell ref="Y1476:Y1480"/>
    <mergeCell ref="Y1481:Y1485"/>
    <mergeCell ref="Y1486:Y1490"/>
    <mergeCell ref="Y1491:Y1495"/>
    <mergeCell ref="Y1496:Y1500"/>
    <mergeCell ref="Y1502:Y1506"/>
    <mergeCell ref="Y1507:Y1511"/>
    <mergeCell ref="Y1512:Y1516"/>
    <mergeCell ref="Y1517:Y1521"/>
    <mergeCell ref="Y1522:Y1526"/>
    <mergeCell ref="Y1528:Y1532"/>
    <mergeCell ref="Y1533:Y1537"/>
    <mergeCell ref="Y1538:Y1542"/>
    <mergeCell ref="Y1543:Y1547"/>
    <mergeCell ref="Y1548:Y1552"/>
    <mergeCell ref="Y1554:Y1558"/>
    <mergeCell ref="Y1559:Y1563"/>
    <mergeCell ref="Y1564:Y1568"/>
    <mergeCell ref="Y1569:Y1573"/>
    <mergeCell ref="Y1574:Y1578"/>
    <mergeCell ref="Y1580:Y1584"/>
    <mergeCell ref="Y1585:Y1589"/>
    <mergeCell ref="Y1590:Y1594"/>
    <mergeCell ref="Y1595:Y1599"/>
    <mergeCell ref="Y1600:Y1604"/>
    <mergeCell ref="Y1606:Y1610"/>
    <mergeCell ref="Y1611:Y1615"/>
    <mergeCell ref="Y1616:Y1620"/>
    <mergeCell ref="Y1621:Y1625"/>
    <mergeCell ref="Y1626:Y1630"/>
    <mergeCell ref="Y1632:Y1636"/>
    <mergeCell ref="Y1637:Y1641"/>
    <mergeCell ref="Y1642:Y1646"/>
    <mergeCell ref="Y1647:Y1651"/>
    <mergeCell ref="Y1652:Y1656"/>
    <mergeCell ref="Y1658:Y1662"/>
    <mergeCell ref="Y1663:Y1667"/>
    <mergeCell ref="Y1668:Y1672"/>
    <mergeCell ref="Y1673:Y1677"/>
    <mergeCell ref="Y1678:Y1682"/>
    <mergeCell ref="Y1684:Y1688"/>
    <mergeCell ref="Y1689:Y1693"/>
    <mergeCell ref="Y1694:Y1698"/>
    <mergeCell ref="Y1699:Y1703"/>
    <mergeCell ref="Y1704:Y1708"/>
    <mergeCell ref="Y1710:Y1714"/>
    <mergeCell ref="Y1715:Y1719"/>
    <mergeCell ref="Y1720:Y1724"/>
    <mergeCell ref="Y1725:Y1729"/>
    <mergeCell ref="Y1730:Y1734"/>
    <mergeCell ref="Y1736:Y1740"/>
    <mergeCell ref="Y1741:Y1745"/>
    <mergeCell ref="Y1746:Y1750"/>
    <mergeCell ref="Y1751:Y1755"/>
    <mergeCell ref="Y1756:Y1760"/>
    <mergeCell ref="Y1762:Y1766"/>
    <mergeCell ref="Y1767:Y1771"/>
    <mergeCell ref="Y1772:Y1776"/>
    <mergeCell ref="Y1777:Y1781"/>
    <mergeCell ref="Y1782:Y1786"/>
    <mergeCell ref="Y1788:Y1792"/>
    <mergeCell ref="Y1793:Y1797"/>
    <mergeCell ref="Y1798:Y1802"/>
    <mergeCell ref="Y1803:Y1807"/>
    <mergeCell ref="Y1808:Y1812"/>
    <mergeCell ref="Y1814:Y1818"/>
    <mergeCell ref="Y1819:Y1823"/>
    <mergeCell ref="Y1824:Y1828"/>
    <mergeCell ref="Y1829:Y1833"/>
    <mergeCell ref="Y1834:Y1838"/>
    <mergeCell ref="Y1840:Y1844"/>
    <mergeCell ref="Y1845:Y1849"/>
    <mergeCell ref="Y1850:Y1854"/>
    <mergeCell ref="Y1855:Y1859"/>
    <mergeCell ref="Y1860:Y1864"/>
    <mergeCell ref="Y1866:Y1870"/>
    <mergeCell ref="Y1871:Y1875"/>
    <mergeCell ref="Y1876:Y1880"/>
    <mergeCell ref="Y1881:Y1885"/>
    <mergeCell ref="Y1886:Y1890"/>
    <mergeCell ref="Y1892:Y1896"/>
    <mergeCell ref="Y1897:Y1901"/>
    <mergeCell ref="Y1902:Y1906"/>
    <mergeCell ref="Y1907:Y1911"/>
    <mergeCell ref="Y1912:Y1916"/>
    <mergeCell ref="Y1918:Y1922"/>
    <mergeCell ref="Y1923:Y1927"/>
    <mergeCell ref="Y1928:Y1932"/>
    <mergeCell ref="Y1933:Y1937"/>
    <mergeCell ref="Y1938:Y1942"/>
    <mergeCell ref="Y1944:Y1948"/>
    <mergeCell ref="Y1949:Y1953"/>
    <mergeCell ref="Y1954:Y1958"/>
    <mergeCell ref="Y1959:Y1963"/>
    <mergeCell ref="Y1964:Y1968"/>
    <mergeCell ref="Y1970:Y1974"/>
    <mergeCell ref="Y1975:Y1979"/>
    <mergeCell ref="Y1980:Y1984"/>
    <mergeCell ref="Y1985:Y1989"/>
    <mergeCell ref="Y1990:Y1994"/>
    <mergeCell ref="Y1996:Y2000"/>
    <mergeCell ref="Y2001:Y2005"/>
    <mergeCell ref="Y2006:Y2010"/>
    <mergeCell ref="Y2011:Y2015"/>
    <mergeCell ref="Y2016:Y2020"/>
    <mergeCell ref="Y2022:Y2026"/>
    <mergeCell ref="Y2027:Y2031"/>
    <mergeCell ref="Y2032:Y2036"/>
    <mergeCell ref="Y2037:Y2041"/>
    <mergeCell ref="Y2042:Y2046"/>
    <mergeCell ref="Y2048:Y2052"/>
    <mergeCell ref="Y2053:Y2057"/>
    <mergeCell ref="Y2058:Y2062"/>
    <mergeCell ref="Y2063:Y2067"/>
    <mergeCell ref="Y2068:Y2072"/>
    <mergeCell ref="Y2074:Y2078"/>
    <mergeCell ref="Y2079:Y2083"/>
    <mergeCell ref="Y2084:Y2088"/>
    <mergeCell ref="Y2089:Y2093"/>
    <mergeCell ref="Y2094:Y2098"/>
    <mergeCell ref="Y2100:Y2104"/>
    <mergeCell ref="Y2105:Y2109"/>
    <mergeCell ref="Y2110:Y2114"/>
    <mergeCell ref="Y2115:Y2119"/>
    <mergeCell ref="Y2120:Y2124"/>
    <mergeCell ref="Y2126:Y2130"/>
    <mergeCell ref="Y2131:Y2135"/>
    <mergeCell ref="Y2136:Y2140"/>
    <mergeCell ref="Y2141:Y2145"/>
    <mergeCell ref="Y2146:Y2150"/>
    <mergeCell ref="Y2152:Y2156"/>
    <mergeCell ref="Y2157:Y2161"/>
    <mergeCell ref="Y2162:Y2166"/>
    <mergeCell ref="Y2167:Y2171"/>
    <mergeCell ref="Y2172:Y2176"/>
    <mergeCell ref="Y2178:Y2182"/>
    <mergeCell ref="Y2183:Y2187"/>
    <mergeCell ref="Y2188:Y2192"/>
    <mergeCell ref="Y2193:Y2197"/>
    <mergeCell ref="Y2198:Y2202"/>
    <mergeCell ref="Y2204:Y2208"/>
    <mergeCell ref="Y2209:Y2213"/>
    <mergeCell ref="Y2214:Y2218"/>
    <mergeCell ref="Y2219:Y2223"/>
    <mergeCell ref="Y2224:Y2228"/>
    <mergeCell ref="Y2230:Y2234"/>
    <mergeCell ref="Y2235:Y2239"/>
    <mergeCell ref="Y2240:Y2244"/>
    <mergeCell ref="Y2245:Y2249"/>
    <mergeCell ref="Y2250:Y2254"/>
    <mergeCell ref="Y2256:Y2260"/>
    <mergeCell ref="Y2261:Y2265"/>
    <mergeCell ref="Y2266:Y2270"/>
    <mergeCell ref="Y2271:Y2275"/>
    <mergeCell ref="Y2276:Y2280"/>
    <mergeCell ref="Y2282:Y2286"/>
    <mergeCell ref="Y2287:Y2291"/>
    <mergeCell ref="Y2292:Y2296"/>
    <mergeCell ref="Y2297:Y2301"/>
    <mergeCell ref="Y2302:Y2306"/>
    <mergeCell ref="Y2308:Y2312"/>
    <mergeCell ref="Y2313:Y2317"/>
    <mergeCell ref="Y2318:Y2322"/>
    <mergeCell ref="Y2323:Y2327"/>
    <mergeCell ref="Y2328:Y2332"/>
    <mergeCell ref="Y2334:Y2338"/>
    <mergeCell ref="Y2339:Y2343"/>
    <mergeCell ref="Y2344:Y2348"/>
    <mergeCell ref="Y2349:Y2353"/>
    <mergeCell ref="Y2354:Y2358"/>
    <mergeCell ref="Y2360:Y2364"/>
    <mergeCell ref="Y2365:Y2369"/>
    <mergeCell ref="Y2370:Y2374"/>
    <mergeCell ref="Y2375:Y2379"/>
    <mergeCell ref="Y2380:Y2384"/>
    <mergeCell ref="Y2386:Y2390"/>
    <mergeCell ref="Y2391:Y2395"/>
    <mergeCell ref="Y2396:Y2400"/>
    <mergeCell ref="Y2401:Y2405"/>
    <mergeCell ref="Y2406:Y2410"/>
    <mergeCell ref="Y2412:Y2416"/>
    <mergeCell ref="Y2417:Y2421"/>
    <mergeCell ref="Y2422:Y2426"/>
    <mergeCell ref="Y2427:Y2431"/>
    <mergeCell ref="Y2432:Y2436"/>
    <mergeCell ref="Y2438:Y2442"/>
    <mergeCell ref="Y2443:Y2447"/>
    <mergeCell ref="Y2448:Y2452"/>
    <mergeCell ref="Y2453:Y2457"/>
    <mergeCell ref="Y2458:Y2462"/>
    <mergeCell ref="Y2464:Y2468"/>
    <mergeCell ref="Y2469:Y2473"/>
    <mergeCell ref="Y2474:Y2478"/>
    <mergeCell ref="Y2479:Y2483"/>
    <mergeCell ref="Y2484:Y2488"/>
    <mergeCell ref="Y2490:Y2494"/>
    <mergeCell ref="Y2495:Y2499"/>
    <mergeCell ref="Y2500:Y2504"/>
    <mergeCell ref="Y2505:Y2509"/>
    <mergeCell ref="Y2510:Y2514"/>
    <mergeCell ref="Y2516:Y2520"/>
    <mergeCell ref="Y2521:Y2525"/>
    <mergeCell ref="Y2526:Y2530"/>
    <mergeCell ref="Y2531:Y2535"/>
    <mergeCell ref="Y2536:Y2540"/>
    <mergeCell ref="Y2542:Y2546"/>
    <mergeCell ref="Y2547:Y2551"/>
    <mergeCell ref="Y2552:Y2556"/>
    <mergeCell ref="Y2557:Y2561"/>
    <mergeCell ref="Y2562:Y2566"/>
    <mergeCell ref="Y2568:Y2572"/>
    <mergeCell ref="Y2573:Y2577"/>
    <mergeCell ref="Y2578:Y2582"/>
    <mergeCell ref="Y2583:Y2587"/>
    <mergeCell ref="Y2588:Y2592"/>
    <mergeCell ref="Y2594:Y2598"/>
    <mergeCell ref="Y2599:Y2603"/>
    <mergeCell ref="Y2604:Y2608"/>
    <mergeCell ref="Y2609:Y2613"/>
    <mergeCell ref="Y2614:Y2618"/>
    <mergeCell ref="Y2620:Y2624"/>
    <mergeCell ref="Y2625:Y2629"/>
    <mergeCell ref="Y2630:Y2634"/>
    <mergeCell ref="Y2635:Y2639"/>
    <mergeCell ref="Y2640:Y2644"/>
    <mergeCell ref="Y2646:Y2650"/>
    <mergeCell ref="Y2651:Y2655"/>
    <mergeCell ref="Y2656:Y2660"/>
    <mergeCell ref="Y2661:Y2665"/>
    <mergeCell ref="Y2666:Y2670"/>
    <mergeCell ref="Y2672:Y2676"/>
    <mergeCell ref="Y2677:Y2681"/>
    <mergeCell ref="Y2682:Y2686"/>
    <mergeCell ref="Y2687:Y2691"/>
    <mergeCell ref="Y2692:Y2696"/>
    <mergeCell ref="Y2698:Y2702"/>
    <mergeCell ref="Y2703:Y2707"/>
    <mergeCell ref="Y2708:Y2712"/>
    <mergeCell ref="Y2713:Y2717"/>
    <mergeCell ref="Y2718:Y2722"/>
    <mergeCell ref="Y2724:Y2728"/>
    <mergeCell ref="Y2729:Y2733"/>
    <mergeCell ref="Y2734:Y2738"/>
    <mergeCell ref="Y2739:Y2743"/>
    <mergeCell ref="Y2744:Y2748"/>
    <mergeCell ref="Y2750:Y2754"/>
    <mergeCell ref="Y2755:Y2759"/>
    <mergeCell ref="Y2760:Y2764"/>
    <mergeCell ref="Y2765:Y2769"/>
    <mergeCell ref="Y2770:Y2774"/>
    <mergeCell ref="Y2776:Y2780"/>
    <mergeCell ref="Y2781:Y2785"/>
    <mergeCell ref="Y2786:Y2790"/>
    <mergeCell ref="Y2791:Y2795"/>
    <mergeCell ref="Y2796:Y2800"/>
    <mergeCell ref="Y2802:Y2806"/>
    <mergeCell ref="Y2807:Y2811"/>
    <mergeCell ref="Y2812:Y2816"/>
    <mergeCell ref="Y2817:Y2821"/>
    <mergeCell ref="Y2822:Y2826"/>
    <mergeCell ref="Y2828:Y2832"/>
    <mergeCell ref="Y2833:Y2837"/>
    <mergeCell ref="Y2838:Y2842"/>
    <mergeCell ref="Y2843:Y2847"/>
    <mergeCell ref="Y2848:Y2852"/>
    <mergeCell ref="Y2854:Y2858"/>
    <mergeCell ref="Y2859:Y2863"/>
    <mergeCell ref="Y2864:Y2868"/>
    <mergeCell ref="Y2869:Y2873"/>
    <mergeCell ref="Y2874:Y2878"/>
    <mergeCell ref="Y2880:Y2884"/>
    <mergeCell ref="Y2885:Y2889"/>
    <mergeCell ref="Y2890:Y2894"/>
    <mergeCell ref="Y2895:Y2899"/>
    <mergeCell ref="Y2900:Y2904"/>
    <mergeCell ref="Y2906:Y2910"/>
    <mergeCell ref="Y2911:Y2915"/>
    <mergeCell ref="Y2916:Y2920"/>
    <mergeCell ref="Y2921:Y2925"/>
    <mergeCell ref="Y2926:Y2930"/>
    <mergeCell ref="Y2932:Y2936"/>
    <mergeCell ref="Y2937:Y2941"/>
    <mergeCell ref="Y2942:Y2946"/>
    <mergeCell ref="Y2947:Y2951"/>
    <mergeCell ref="Y2952:Y2956"/>
    <mergeCell ref="Y2958:Y2962"/>
    <mergeCell ref="Y2963:Y2967"/>
    <mergeCell ref="Y2968:Y2972"/>
    <mergeCell ref="Y2973:Y2977"/>
    <mergeCell ref="Y2978:Y2982"/>
    <mergeCell ref="Y2984:Y2988"/>
    <mergeCell ref="Y2989:Y2993"/>
    <mergeCell ref="Y2994:Y2998"/>
    <mergeCell ref="Y2999:Y3003"/>
    <mergeCell ref="Y3004:Y3008"/>
    <mergeCell ref="Y3010:Y3014"/>
    <mergeCell ref="Y3015:Y3019"/>
    <mergeCell ref="Y3020:Y3024"/>
    <mergeCell ref="Y3025:Y3029"/>
    <mergeCell ref="Y3030:Y3034"/>
    <mergeCell ref="Y3036:Y3040"/>
    <mergeCell ref="Y3041:Y3045"/>
    <mergeCell ref="Y3046:Y3050"/>
    <mergeCell ref="Y3051:Y3055"/>
    <mergeCell ref="Y3056:Y3060"/>
    <mergeCell ref="Y3062:Y3066"/>
    <mergeCell ref="Y3067:Y3071"/>
    <mergeCell ref="Y3072:Y3076"/>
    <mergeCell ref="Y3077:Y3081"/>
    <mergeCell ref="Y3082:Y3086"/>
    <mergeCell ref="Y3088:Y3092"/>
    <mergeCell ref="Y3093:Y3097"/>
    <mergeCell ref="Y3098:Y3102"/>
    <mergeCell ref="Y3103:Y3107"/>
    <mergeCell ref="Y3108:Y3112"/>
    <mergeCell ref="Y3114:Y3118"/>
    <mergeCell ref="Y3119:Y3123"/>
    <mergeCell ref="Y3124:Y3128"/>
    <mergeCell ref="Y3129:Y3133"/>
    <mergeCell ref="Y3134:Y3138"/>
    <mergeCell ref="Y3140:Y3144"/>
    <mergeCell ref="Y3145:Y3149"/>
    <mergeCell ref="Y3150:Y3154"/>
    <mergeCell ref="Y3155:Y3159"/>
    <mergeCell ref="Y3160:Y3164"/>
    <mergeCell ref="Y3166:Y3170"/>
    <mergeCell ref="Y3171:Y3175"/>
    <mergeCell ref="Y3176:Y3180"/>
    <mergeCell ref="Y3181:Y3185"/>
    <mergeCell ref="Y3186:Y3190"/>
    <mergeCell ref="Y3192:Y3196"/>
    <mergeCell ref="Y3197:Y3201"/>
    <mergeCell ref="Y3202:Y3206"/>
    <mergeCell ref="Y3207:Y3211"/>
    <mergeCell ref="Y3212:Y3216"/>
    <mergeCell ref="Y3218:Y3222"/>
    <mergeCell ref="Y3223:Y3227"/>
    <mergeCell ref="Y3228:Y3232"/>
    <mergeCell ref="Y3233:Y3237"/>
    <mergeCell ref="Y3238:Y3242"/>
    <mergeCell ref="Y3244:Y3248"/>
    <mergeCell ref="Y3249:Y3253"/>
    <mergeCell ref="Y3254:Y3258"/>
    <mergeCell ref="Y3259:Y3263"/>
    <mergeCell ref="Y3264:Y3268"/>
    <mergeCell ref="Y3270:Y3274"/>
    <mergeCell ref="Y3275:Y3279"/>
    <mergeCell ref="Y3280:Y3284"/>
    <mergeCell ref="Y3285:Y3289"/>
    <mergeCell ref="Y3290:Y3294"/>
    <mergeCell ref="Y3296:Y3300"/>
    <mergeCell ref="Y3301:Y3305"/>
    <mergeCell ref="Y3306:Y3310"/>
    <mergeCell ref="Y3311:Y3315"/>
    <mergeCell ref="Y3316:Y3320"/>
    <mergeCell ref="Y3322:Y3326"/>
    <mergeCell ref="Y3327:Y3331"/>
    <mergeCell ref="Y3332:Y3336"/>
    <mergeCell ref="Y3337:Y3341"/>
    <mergeCell ref="Y3342:Y3346"/>
    <mergeCell ref="Y3348:Y3352"/>
    <mergeCell ref="Y3353:Y3357"/>
    <mergeCell ref="Y3358:Y3362"/>
    <mergeCell ref="Y3363:Y3367"/>
    <mergeCell ref="Y3368:Y3372"/>
    <mergeCell ref="Y3374:Y3378"/>
    <mergeCell ref="Y3379:Y3383"/>
    <mergeCell ref="Y3384:Y3388"/>
    <mergeCell ref="Y3389:Y3393"/>
    <mergeCell ref="Y3394:Y3398"/>
    <mergeCell ref="Y3400:Y3404"/>
    <mergeCell ref="Y3405:Y3409"/>
    <mergeCell ref="Y3410:Y3414"/>
    <mergeCell ref="Y3415:Y3419"/>
    <mergeCell ref="Y3420:Y3424"/>
    <mergeCell ref="Y3426:Y3430"/>
    <mergeCell ref="Y3431:Y3435"/>
    <mergeCell ref="Y3436:Y3440"/>
    <mergeCell ref="Y3441:Y3445"/>
    <mergeCell ref="Y3446:Y3450"/>
    <mergeCell ref="Y3452:Y3456"/>
    <mergeCell ref="Y3457:Y3461"/>
    <mergeCell ref="Y3462:Y3466"/>
    <mergeCell ref="Y3467:Y3471"/>
    <mergeCell ref="Y3472:Y3476"/>
    <mergeCell ref="Y3478:Y3482"/>
    <mergeCell ref="Y3483:Y3487"/>
    <mergeCell ref="Y3488:Y3492"/>
    <mergeCell ref="Y3493:Y3497"/>
    <mergeCell ref="Y3498:Y3502"/>
    <mergeCell ref="Y3504:Y3508"/>
    <mergeCell ref="Y3509:Y3513"/>
    <mergeCell ref="Y3514:Y3518"/>
    <mergeCell ref="Y3519:Y3523"/>
    <mergeCell ref="Y3524:Y3528"/>
    <mergeCell ref="Y3530:Y3534"/>
    <mergeCell ref="Y3535:Y3539"/>
    <mergeCell ref="Y3540:Y3544"/>
    <mergeCell ref="Y3545:Y3549"/>
    <mergeCell ref="Y3550:Y3554"/>
    <mergeCell ref="Y3556:Y3560"/>
    <mergeCell ref="Y3561:Y3565"/>
    <mergeCell ref="Y3566:Y3570"/>
    <mergeCell ref="Y3571:Y3575"/>
    <mergeCell ref="Y3576:Y3580"/>
    <mergeCell ref="Y3582:Y3586"/>
    <mergeCell ref="Y3587:Y3591"/>
    <mergeCell ref="Y3592:Y3596"/>
    <mergeCell ref="Y3597:Y3601"/>
    <mergeCell ref="Y3602:Y3606"/>
    <mergeCell ref="Y3608:Y3612"/>
    <mergeCell ref="Y3613:Y3617"/>
    <mergeCell ref="Y3618:Y3622"/>
    <mergeCell ref="Y3623:Y3627"/>
    <mergeCell ref="Y3628:Y3632"/>
    <mergeCell ref="Y3634:Y3638"/>
    <mergeCell ref="Y3639:Y3643"/>
    <mergeCell ref="Y3644:Y3648"/>
    <mergeCell ref="Y3649:Y3653"/>
    <mergeCell ref="Y3654:Y3658"/>
    <mergeCell ref="Y3660:Y3664"/>
    <mergeCell ref="Y3665:Y3669"/>
    <mergeCell ref="Y3670:Y3674"/>
    <mergeCell ref="Y3675:Y3679"/>
    <mergeCell ref="Y3680:Y3684"/>
    <mergeCell ref="Z2:Z6"/>
    <mergeCell ref="Z7:Z11"/>
    <mergeCell ref="Z12:Z16"/>
    <mergeCell ref="Z17:Z21"/>
    <mergeCell ref="Z22:Z26"/>
    <mergeCell ref="Z28:Z32"/>
    <mergeCell ref="Z33:Z37"/>
    <mergeCell ref="Z286:Z300"/>
    <mergeCell ref="Z301:Z315"/>
    <mergeCell ref="Z317:Z336"/>
    <mergeCell ref="Z337:Z356"/>
    <mergeCell ref="Z358:Z362"/>
    <mergeCell ref="Z363:Z367"/>
    <mergeCell ref="Z368:Z372"/>
    <mergeCell ref="Z373:Z377"/>
    <mergeCell ref="Z378:Z382"/>
    <mergeCell ref="Z384:Z388"/>
    <mergeCell ref="Z389:Z393"/>
    <mergeCell ref="Z394:Z398"/>
    <mergeCell ref="Z399:Z403"/>
    <mergeCell ref="Z404:Z408"/>
    <mergeCell ref="Z410:Z414"/>
    <mergeCell ref="Z415:Z419"/>
    <mergeCell ref="Z420:Z424"/>
    <mergeCell ref="Z425:Z429"/>
    <mergeCell ref="Z430:Z434"/>
    <mergeCell ref="Z436:Z440"/>
    <mergeCell ref="Z441:Z445"/>
    <mergeCell ref="Z446:Z450"/>
    <mergeCell ref="Z451:Z455"/>
    <mergeCell ref="Z456:Z460"/>
    <mergeCell ref="Z462:Z466"/>
    <mergeCell ref="Z467:Z471"/>
    <mergeCell ref="Z472:Z476"/>
    <mergeCell ref="Z477:Z481"/>
    <mergeCell ref="Z482:Z486"/>
    <mergeCell ref="Z488:Z492"/>
    <mergeCell ref="Z493:Z497"/>
    <mergeCell ref="Z498:Z502"/>
    <mergeCell ref="Z503:Z507"/>
    <mergeCell ref="Z508:Z512"/>
    <mergeCell ref="Z514:Z518"/>
    <mergeCell ref="Z519:Z523"/>
    <mergeCell ref="Z524:Z528"/>
    <mergeCell ref="Z529:Z533"/>
    <mergeCell ref="Z534:Z538"/>
    <mergeCell ref="Z540:Z544"/>
    <mergeCell ref="Z545:Z549"/>
    <mergeCell ref="Z550:Z554"/>
    <mergeCell ref="Z555:Z559"/>
    <mergeCell ref="Z560:Z564"/>
    <mergeCell ref="Z566:Z570"/>
    <mergeCell ref="Z571:Z575"/>
    <mergeCell ref="Z576:Z580"/>
    <mergeCell ref="Z581:Z585"/>
    <mergeCell ref="Z586:Z590"/>
    <mergeCell ref="Z592:Z596"/>
    <mergeCell ref="Z597:Z601"/>
    <mergeCell ref="Z602:Z606"/>
    <mergeCell ref="Z607:Z611"/>
    <mergeCell ref="Z612:Z616"/>
    <mergeCell ref="Z618:Z622"/>
    <mergeCell ref="Z623:Z627"/>
    <mergeCell ref="Z628:Z632"/>
    <mergeCell ref="Z633:Z637"/>
    <mergeCell ref="Z638:Z642"/>
    <mergeCell ref="Z644:Z648"/>
    <mergeCell ref="Z649:Z653"/>
    <mergeCell ref="Z654:Z658"/>
    <mergeCell ref="Z659:Z663"/>
    <mergeCell ref="Z664:Z668"/>
    <mergeCell ref="Z670:Z674"/>
    <mergeCell ref="Z675:Z679"/>
    <mergeCell ref="Z680:Z684"/>
    <mergeCell ref="Z685:Z689"/>
    <mergeCell ref="Z690:Z694"/>
    <mergeCell ref="Z696:Z700"/>
    <mergeCell ref="Z701:Z705"/>
    <mergeCell ref="Z706:Z710"/>
    <mergeCell ref="Z711:Z715"/>
    <mergeCell ref="Z716:Z720"/>
    <mergeCell ref="Z722:Z726"/>
    <mergeCell ref="Z727:Z731"/>
    <mergeCell ref="Z732:Z736"/>
    <mergeCell ref="Z737:Z741"/>
    <mergeCell ref="Z742:Z746"/>
    <mergeCell ref="Z748:Z752"/>
    <mergeCell ref="Z753:Z757"/>
    <mergeCell ref="Z758:Z762"/>
    <mergeCell ref="Z763:Z767"/>
    <mergeCell ref="Z768:Z772"/>
    <mergeCell ref="Z774:Z778"/>
    <mergeCell ref="Z779:Z783"/>
    <mergeCell ref="Z784:Z788"/>
    <mergeCell ref="Z789:Z793"/>
    <mergeCell ref="Z794:Z798"/>
    <mergeCell ref="Z800:Z804"/>
    <mergeCell ref="Z805:Z809"/>
    <mergeCell ref="Z810:Z814"/>
    <mergeCell ref="Z815:Z819"/>
    <mergeCell ref="Z820:Z824"/>
    <mergeCell ref="Z826:Z830"/>
    <mergeCell ref="Z831:Z835"/>
    <mergeCell ref="Z836:Z840"/>
    <mergeCell ref="Z841:Z845"/>
    <mergeCell ref="Z846:Z850"/>
    <mergeCell ref="Z852:Z856"/>
    <mergeCell ref="Z857:Z861"/>
    <mergeCell ref="Z862:Z866"/>
    <mergeCell ref="Z867:Z871"/>
    <mergeCell ref="Z872:Z876"/>
    <mergeCell ref="Z878:Z882"/>
    <mergeCell ref="Z883:Z887"/>
    <mergeCell ref="Z888:Z892"/>
    <mergeCell ref="Z893:Z897"/>
    <mergeCell ref="Z898:Z902"/>
    <mergeCell ref="Z904:Z908"/>
    <mergeCell ref="Z909:Z913"/>
    <mergeCell ref="Z914:Z918"/>
    <mergeCell ref="Z919:Z923"/>
    <mergeCell ref="Z924:Z928"/>
    <mergeCell ref="Z930:Z934"/>
    <mergeCell ref="Z935:Z939"/>
    <mergeCell ref="Z940:Z944"/>
    <mergeCell ref="Z945:Z949"/>
    <mergeCell ref="Z950:Z954"/>
    <mergeCell ref="Z956:Z960"/>
    <mergeCell ref="Z961:Z965"/>
    <mergeCell ref="Z966:Z970"/>
    <mergeCell ref="Z971:Z975"/>
    <mergeCell ref="Z976:Z980"/>
    <mergeCell ref="Z982:Z986"/>
    <mergeCell ref="Z987:Z991"/>
    <mergeCell ref="Z992:Z996"/>
    <mergeCell ref="Z997:Z1001"/>
    <mergeCell ref="Z1002:Z1006"/>
    <mergeCell ref="Z1008:Z1012"/>
    <mergeCell ref="Z1013:Z1017"/>
    <mergeCell ref="Z1018:Z1022"/>
    <mergeCell ref="Z1023:Z1027"/>
    <mergeCell ref="Z1028:Z1032"/>
    <mergeCell ref="Z1034:Z1038"/>
    <mergeCell ref="Z1039:Z1043"/>
    <mergeCell ref="Z1044:Z1048"/>
    <mergeCell ref="Z1049:Z1053"/>
    <mergeCell ref="Z1054:Z1058"/>
    <mergeCell ref="Z1060:Z1064"/>
    <mergeCell ref="Z1065:Z1069"/>
    <mergeCell ref="Z1070:Z1074"/>
    <mergeCell ref="Z1075:Z1079"/>
    <mergeCell ref="Z1080:Z1084"/>
    <mergeCell ref="Z1086:Z1090"/>
    <mergeCell ref="Z1091:Z1095"/>
    <mergeCell ref="Z1096:Z1100"/>
    <mergeCell ref="Z1101:Z1105"/>
    <mergeCell ref="Z1106:Z1110"/>
    <mergeCell ref="Z1112:Z1116"/>
    <mergeCell ref="Z1117:Z1121"/>
    <mergeCell ref="Z1122:Z1126"/>
    <mergeCell ref="Z1127:Z1131"/>
    <mergeCell ref="Z1132:Z1136"/>
    <mergeCell ref="Z1138:Z1142"/>
    <mergeCell ref="Z1143:Z1147"/>
    <mergeCell ref="Z1148:Z1152"/>
    <mergeCell ref="Z1153:Z1157"/>
    <mergeCell ref="Z1158:Z1162"/>
    <mergeCell ref="Z1164:Z1168"/>
    <mergeCell ref="Z1169:Z1173"/>
    <mergeCell ref="Z1174:Z1178"/>
    <mergeCell ref="Z1179:Z1183"/>
    <mergeCell ref="Z1184:Z1188"/>
    <mergeCell ref="Z1190:Z1194"/>
    <mergeCell ref="Z1195:Z1199"/>
    <mergeCell ref="Z1200:Z1204"/>
    <mergeCell ref="Z1205:Z1209"/>
    <mergeCell ref="Z1210:Z1214"/>
    <mergeCell ref="Z1216:Z1220"/>
    <mergeCell ref="Z1221:Z1225"/>
    <mergeCell ref="Z1226:Z1230"/>
    <mergeCell ref="Z1231:Z1235"/>
    <mergeCell ref="Z1236:Z1240"/>
    <mergeCell ref="Z1242:Z1246"/>
    <mergeCell ref="Z1247:Z1251"/>
    <mergeCell ref="Z1252:Z1256"/>
    <mergeCell ref="Z1257:Z1261"/>
    <mergeCell ref="Z1262:Z1266"/>
    <mergeCell ref="Z1268:Z1272"/>
    <mergeCell ref="Z1273:Z1277"/>
    <mergeCell ref="Z1278:Z1282"/>
    <mergeCell ref="Z1283:Z1287"/>
    <mergeCell ref="Z1288:Z1292"/>
    <mergeCell ref="Z1294:Z1298"/>
    <mergeCell ref="Z1299:Z1303"/>
    <mergeCell ref="Z1304:Z1308"/>
    <mergeCell ref="Z1309:Z1313"/>
    <mergeCell ref="Z1314:Z1318"/>
    <mergeCell ref="Z1320:Z1324"/>
    <mergeCell ref="Z1325:Z1329"/>
    <mergeCell ref="Z1330:Z1334"/>
    <mergeCell ref="Z1335:Z1339"/>
    <mergeCell ref="Z1340:Z1344"/>
    <mergeCell ref="Z1346:Z1350"/>
    <mergeCell ref="Z1351:Z1355"/>
    <mergeCell ref="Z1356:Z1360"/>
    <mergeCell ref="Z1361:Z1365"/>
    <mergeCell ref="Z1366:Z1370"/>
    <mergeCell ref="Z1372:Z1376"/>
    <mergeCell ref="Z1377:Z1381"/>
    <mergeCell ref="Z1382:Z1386"/>
    <mergeCell ref="Z1387:Z1391"/>
    <mergeCell ref="Z1392:Z1396"/>
    <mergeCell ref="Z1398:Z1402"/>
    <mergeCell ref="Z1403:Z1407"/>
    <mergeCell ref="Z1408:Z1412"/>
    <mergeCell ref="Z1413:Z1417"/>
    <mergeCell ref="Z1418:Z1422"/>
    <mergeCell ref="Z1424:Z1428"/>
    <mergeCell ref="Z1429:Z1433"/>
    <mergeCell ref="Z1434:Z1438"/>
    <mergeCell ref="Z1439:Z1443"/>
    <mergeCell ref="Z1444:Z1448"/>
    <mergeCell ref="Z1450:Z1454"/>
    <mergeCell ref="Z1455:Z1459"/>
    <mergeCell ref="Z1460:Z1464"/>
    <mergeCell ref="Z1465:Z1469"/>
    <mergeCell ref="Z1470:Z1474"/>
    <mergeCell ref="Z1476:Z1480"/>
    <mergeCell ref="Z1481:Z1485"/>
    <mergeCell ref="Z1486:Z1490"/>
    <mergeCell ref="Z1491:Z1495"/>
    <mergeCell ref="Z1496:Z1500"/>
    <mergeCell ref="Z1502:Z1506"/>
    <mergeCell ref="Z1507:Z1511"/>
    <mergeCell ref="Z1512:Z1516"/>
    <mergeCell ref="Z1517:Z1521"/>
    <mergeCell ref="Z1522:Z1526"/>
    <mergeCell ref="Z1528:Z1532"/>
    <mergeCell ref="Z1533:Z1537"/>
    <mergeCell ref="Z1538:Z1542"/>
    <mergeCell ref="Z1543:Z1547"/>
    <mergeCell ref="Z1548:Z1552"/>
    <mergeCell ref="Z1554:Z1558"/>
    <mergeCell ref="Z1559:Z1563"/>
    <mergeCell ref="Z1564:Z1568"/>
    <mergeCell ref="Z1569:Z1573"/>
    <mergeCell ref="Z1574:Z1578"/>
    <mergeCell ref="Z1580:Z1584"/>
    <mergeCell ref="Z1585:Z1589"/>
    <mergeCell ref="Z1590:Z1594"/>
    <mergeCell ref="Z1595:Z1599"/>
    <mergeCell ref="Z1600:Z1604"/>
    <mergeCell ref="Z1606:Z1610"/>
    <mergeCell ref="Z1611:Z1615"/>
    <mergeCell ref="Z1616:Z1620"/>
    <mergeCell ref="Z1621:Z1625"/>
    <mergeCell ref="Z1626:Z1630"/>
    <mergeCell ref="Z1632:Z1636"/>
    <mergeCell ref="Z1637:Z1641"/>
    <mergeCell ref="Z1642:Z1646"/>
    <mergeCell ref="Z1647:Z1651"/>
    <mergeCell ref="Z1652:Z1656"/>
    <mergeCell ref="Z1658:Z1662"/>
    <mergeCell ref="Z1663:Z1667"/>
    <mergeCell ref="Z1668:Z1672"/>
    <mergeCell ref="Z1673:Z1677"/>
    <mergeCell ref="Z1678:Z1682"/>
    <mergeCell ref="Z1684:Z1688"/>
    <mergeCell ref="Z1689:Z1693"/>
    <mergeCell ref="Z1694:Z1698"/>
    <mergeCell ref="Z1699:Z1703"/>
    <mergeCell ref="Z1704:Z1708"/>
    <mergeCell ref="Z1710:Z1714"/>
    <mergeCell ref="Z1715:Z1719"/>
    <mergeCell ref="Z1720:Z1724"/>
    <mergeCell ref="Z1725:Z1729"/>
    <mergeCell ref="Z1730:Z1734"/>
    <mergeCell ref="Z1736:Z1740"/>
    <mergeCell ref="Z1741:Z1745"/>
    <mergeCell ref="Z1746:Z1750"/>
    <mergeCell ref="Z1751:Z1755"/>
    <mergeCell ref="Z1756:Z1760"/>
    <mergeCell ref="Z1762:Z1766"/>
    <mergeCell ref="Z1767:Z1771"/>
    <mergeCell ref="Z1772:Z1776"/>
    <mergeCell ref="Z1777:Z1781"/>
    <mergeCell ref="Z1782:Z1786"/>
    <mergeCell ref="Z1788:Z1792"/>
    <mergeCell ref="Z1793:Z1797"/>
    <mergeCell ref="Z1798:Z1802"/>
    <mergeCell ref="Z1803:Z1807"/>
    <mergeCell ref="Z1808:Z1812"/>
    <mergeCell ref="Z1814:Z1818"/>
    <mergeCell ref="Z1819:Z1823"/>
    <mergeCell ref="Z1824:Z1828"/>
    <mergeCell ref="Z1829:Z1833"/>
    <mergeCell ref="Z1834:Z1838"/>
    <mergeCell ref="Z1840:Z1844"/>
    <mergeCell ref="Z1845:Z1849"/>
    <mergeCell ref="Z1850:Z1854"/>
    <mergeCell ref="Z1855:Z1859"/>
    <mergeCell ref="Z1860:Z1864"/>
    <mergeCell ref="Z1866:Z1870"/>
    <mergeCell ref="Z1871:Z1875"/>
    <mergeCell ref="Z1876:Z1880"/>
    <mergeCell ref="Z1881:Z1885"/>
    <mergeCell ref="Z1886:Z1890"/>
    <mergeCell ref="Z1892:Z1896"/>
    <mergeCell ref="Z1897:Z1901"/>
    <mergeCell ref="Z1902:Z1906"/>
    <mergeCell ref="Z1907:Z1911"/>
    <mergeCell ref="Z1912:Z1916"/>
    <mergeCell ref="Z1918:Z1922"/>
    <mergeCell ref="Z1923:Z1927"/>
    <mergeCell ref="Z1928:Z1932"/>
    <mergeCell ref="Z1933:Z1937"/>
    <mergeCell ref="Z1938:Z1942"/>
    <mergeCell ref="Z1944:Z1948"/>
    <mergeCell ref="Z1949:Z1953"/>
    <mergeCell ref="Z1954:Z1958"/>
    <mergeCell ref="Z1959:Z1963"/>
    <mergeCell ref="Z1964:Z1968"/>
    <mergeCell ref="Z1970:Z1974"/>
    <mergeCell ref="Z1975:Z1979"/>
    <mergeCell ref="Z1980:Z1984"/>
    <mergeCell ref="Z1985:Z1989"/>
    <mergeCell ref="Z1990:Z1994"/>
    <mergeCell ref="Z1996:Z2000"/>
    <mergeCell ref="Z2001:Z2005"/>
    <mergeCell ref="Z2006:Z2010"/>
    <mergeCell ref="Z2011:Z2015"/>
    <mergeCell ref="Z2016:Z2020"/>
    <mergeCell ref="Z2022:Z2026"/>
    <mergeCell ref="Z2027:Z2031"/>
    <mergeCell ref="Z2032:Z2036"/>
    <mergeCell ref="Z2037:Z2041"/>
    <mergeCell ref="Z2042:Z2046"/>
    <mergeCell ref="Z2048:Z2052"/>
    <mergeCell ref="Z2053:Z2057"/>
    <mergeCell ref="Z2058:Z2062"/>
    <mergeCell ref="Z2063:Z2067"/>
    <mergeCell ref="Z2068:Z2072"/>
    <mergeCell ref="Z2074:Z2078"/>
    <mergeCell ref="Z2079:Z2083"/>
    <mergeCell ref="Z2084:Z2088"/>
    <mergeCell ref="Z2089:Z2093"/>
    <mergeCell ref="Z2094:Z2098"/>
    <mergeCell ref="Z2100:Z2104"/>
    <mergeCell ref="Z2105:Z2109"/>
    <mergeCell ref="Z2110:Z2114"/>
    <mergeCell ref="Z2115:Z2119"/>
    <mergeCell ref="Z2120:Z2124"/>
    <mergeCell ref="Z2126:Z2130"/>
    <mergeCell ref="Z2131:Z2135"/>
    <mergeCell ref="Z2136:Z2140"/>
    <mergeCell ref="Z2141:Z2145"/>
    <mergeCell ref="Z2146:Z2150"/>
    <mergeCell ref="Z2152:Z2156"/>
    <mergeCell ref="Z2157:Z2161"/>
    <mergeCell ref="Z2162:Z2166"/>
    <mergeCell ref="Z2167:Z2171"/>
    <mergeCell ref="Z2172:Z2176"/>
    <mergeCell ref="Z2178:Z2182"/>
    <mergeCell ref="Z2183:Z2187"/>
    <mergeCell ref="Z2188:Z2192"/>
    <mergeCell ref="Z2193:Z2197"/>
    <mergeCell ref="Z2198:Z2202"/>
    <mergeCell ref="Z2204:Z2208"/>
    <mergeCell ref="Z2209:Z2213"/>
    <mergeCell ref="Z2214:Z2218"/>
    <mergeCell ref="Z2219:Z2223"/>
    <mergeCell ref="Z2224:Z2228"/>
    <mergeCell ref="Z2230:Z2234"/>
    <mergeCell ref="Z2235:Z2239"/>
    <mergeCell ref="Z2240:Z2244"/>
    <mergeCell ref="Z2245:Z2249"/>
    <mergeCell ref="Z2250:Z2254"/>
    <mergeCell ref="Z2256:Z2260"/>
    <mergeCell ref="Z2261:Z2265"/>
    <mergeCell ref="Z2266:Z2270"/>
    <mergeCell ref="Z2271:Z2275"/>
    <mergeCell ref="Z2276:Z2280"/>
    <mergeCell ref="Z2282:Z2286"/>
    <mergeCell ref="Z2287:Z2291"/>
    <mergeCell ref="Z2292:Z2296"/>
    <mergeCell ref="Z2297:Z2301"/>
    <mergeCell ref="Z2302:Z2306"/>
    <mergeCell ref="Z2308:Z2312"/>
    <mergeCell ref="Z2313:Z2317"/>
    <mergeCell ref="Z2318:Z2322"/>
    <mergeCell ref="Z2323:Z2327"/>
    <mergeCell ref="Z2328:Z2332"/>
    <mergeCell ref="Z2334:Z2338"/>
    <mergeCell ref="Z2339:Z2343"/>
    <mergeCell ref="Z2344:Z2348"/>
    <mergeCell ref="Z2349:Z2353"/>
    <mergeCell ref="Z2354:Z2358"/>
    <mergeCell ref="Z2360:Z2364"/>
    <mergeCell ref="Z2365:Z2369"/>
    <mergeCell ref="Z2370:Z2374"/>
    <mergeCell ref="Z2375:Z2379"/>
    <mergeCell ref="Z2380:Z2384"/>
    <mergeCell ref="Z2386:Z2390"/>
    <mergeCell ref="Z2391:Z2395"/>
    <mergeCell ref="Z2396:Z2400"/>
    <mergeCell ref="Z2401:Z2405"/>
    <mergeCell ref="Z2406:Z2410"/>
    <mergeCell ref="Z2412:Z2416"/>
    <mergeCell ref="Z2417:Z2421"/>
    <mergeCell ref="Z2422:Z2426"/>
    <mergeCell ref="Z2427:Z2431"/>
    <mergeCell ref="Z2432:Z2436"/>
    <mergeCell ref="Z2438:Z2442"/>
    <mergeCell ref="Z2443:Z2447"/>
    <mergeCell ref="Z2448:Z2452"/>
    <mergeCell ref="Z2453:Z2457"/>
    <mergeCell ref="Z2458:Z2462"/>
    <mergeCell ref="Z2464:Z2468"/>
    <mergeCell ref="Z2469:Z2473"/>
    <mergeCell ref="Z2474:Z2478"/>
    <mergeCell ref="Z2479:Z2483"/>
    <mergeCell ref="Z2484:Z2488"/>
    <mergeCell ref="Z2490:Z2494"/>
    <mergeCell ref="Z2495:Z2499"/>
    <mergeCell ref="Z2500:Z2504"/>
    <mergeCell ref="Z2505:Z2509"/>
    <mergeCell ref="Z2510:Z2514"/>
    <mergeCell ref="Z2516:Z2520"/>
    <mergeCell ref="Z2521:Z2525"/>
    <mergeCell ref="Z2526:Z2530"/>
    <mergeCell ref="Z2531:Z2535"/>
    <mergeCell ref="Z2536:Z2540"/>
    <mergeCell ref="Z2542:Z2546"/>
    <mergeCell ref="Z2547:Z2551"/>
    <mergeCell ref="Z2552:Z2556"/>
    <mergeCell ref="Z2557:Z2561"/>
    <mergeCell ref="Z2562:Z2566"/>
    <mergeCell ref="Z2568:Z2572"/>
    <mergeCell ref="Z2573:Z2577"/>
    <mergeCell ref="Z2578:Z2582"/>
    <mergeCell ref="Z2583:Z2587"/>
    <mergeCell ref="Z2588:Z2592"/>
    <mergeCell ref="Z2594:Z2598"/>
    <mergeCell ref="Z2599:Z2603"/>
    <mergeCell ref="Z2604:Z2608"/>
    <mergeCell ref="Z2609:Z2613"/>
    <mergeCell ref="Z2614:Z2618"/>
    <mergeCell ref="Z2620:Z2624"/>
    <mergeCell ref="Z2625:Z2629"/>
    <mergeCell ref="Z2630:Z2634"/>
    <mergeCell ref="Z2635:Z2639"/>
    <mergeCell ref="Z2640:Z2644"/>
    <mergeCell ref="Z2646:Z2650"/>
    <mergeCell ref="Z2651:Z2655"/>
    <mergeCell ref="Z2656:Z2660"/>
    <mergeCell ref="Z2661:Z2665"/>
    <mergeCell ref="Z2666:Z2670"/>
    <mergeCell ref="Z2672:Z2676"/>
    <mergeCell ref="Z2677:Z2681"/>
    <mergeCell ref="Z2682:Z2686"/>
    <mergeCell ref="Z2687:Z2691"/>
    <mergeCell ref="Z2692:Z2696"/>
    <mergeCell ref="Z2698:Z2702"/>
    <mergeCell ref="Z2703:Z2707"/>
    <mergeCell ref="Z2708:Z2712"/>
    <mergeCell ref="Z2713:Z2717"/>
    <mergeCell ref="Z2718:Z2722"/>
    <mergeCell ref="Z2724:Z2728"/>
    <mergeCell ref="Z2729:Z2733"/>
    <mergeCell ref="Z2734:Z2738"/>
    <mergeCell ref="Z2739:Z2743"/>
    <mergeCell ref="Z2744:Z2748"/>
    <mergeCell ref="Z2750:Z2754"/>
    <mergeCell ref="Z2755:Z2759"/>
    <mergeCell ref="Z2760:Z2764"/>
    <mergeCell ref="Z2765:Z2769"/>
    <mergeCell ref="Z2770:Z2774"/>
    <mergeCell ref="Z2776:Z2780"/>
    <mergeCell ref="Z2781:Z2785"/>
    <mergeCell ref="Z2786:Z2790"/>
    <mergeCell ref="Z2791:Z2795"/>
    <mergeCell ref="Z2796:Z2800"/>
    <mergeCell ref="Z2802:Z2806"/>
    <mergeCell ref="Z2807:Z2811"/>
    <mergeCell ref="Z2812:Z2816"/>
    <mergeCell ref="Z2817:Z2821"/>
    <mergeCell ref="Z2822:Z2826"/>
    <mergeCell ref="Z2828:Z2832"/>
    <mergeCell ref="Z2833:Z2837"/>
    <mergeCell ref="Z2838:Z2842"/>
    <mergeCell ref="Z2843:Z2847"/>
    <mergeCell ref="Z2848:Z2852"/>
    <mergeCell ref="Z2854:Z2858"/>
    <mergeCell ref="Z2859:Z2863"/>
    <mergeCell ref="Z2864:Z2868"/>
    <mergeCell ref="Z2869:Z2873"/>
    <mergeCell ref="Z2874:Z2878"/>
    <mergeCell ref="Z2880:Z2884"/>
    <mergeCell ref="Z2885:Z2889"/>
    <mergeCell ref="Z2890:Z2894"/>
    <mergeCell ref="Z2895:Z2899"/>
    <mergeCell ref="Z2900:Z2904"/>
    <mergeCell ref="Z2906:Z2910"/>
    <mergeCell ref="Z2911:Z2915"/>
    <mergeCell ref="Z2916:Z2920"/>
    <mergeCell ref="Z2921:Z2925"/>
    <mergeCell ref="Z2926:Z2930"/>
    <mergeCell ref="Z2932:Z2936"/>
    <mergeCell ref="Z2937:Z2941"/>
    <mergeCell ref="Z2942:Z2946"/>
    <mergeCell ref="Z2947:Z2951"/>
    <mergeCell ref="Z2952:Z2956"/>
    <mergeCell ref="Z2958:Z2962"/>
    <mergeCell ref="Z2963:Z2967"/>
    <mergeCell ref="Z2968:Z2972"/>
    <mergeCell ref="Z2973:Z2977"/>
    <mergeCell ref="Z2978:Z2982"/>
    <mergeCell ref="Z2984:Z2988"/>
    <mergeCell ref="Z2989:Z2993"/>
    <mergeCell ref="Z2994:Z2998"/>
    <mergeCell ref="Z2999:Z3003"/>
    <mergeCell ref="Z3004:Z3008"/>
    <mergeCell ref="Z3010:Z3014"/>
    <mergeCell ref="Z3015:Z3019"/>
    <mergeCell ref="Z3020:Z3024"/>
    <mergeCell ref="Z3025:Z3029"/>
    <mergeCell ref="Z3030:Z3034"/>
    <mergeCell ref="Z3036:Z3040"/>
    <mergeCell ref="Z3041:Z3045"/>
    <mergeCell ref="Z3046:Z3050"/>
    <mergeCell ref="Z3051:Z3055"/>
    <mergeCell ref="Z3056:Z3060"/>
    <mergeCell ref="Z3062:Z3066"/>
    <mergeCell ref="Z3067:Z3071"/>
    <mergeCell ref="Z3072:Z3076"/>
    <mergeCell ref="Z3077:Z3081"/>
    <mergeCell ref="Z3082:Z3086"/>
    <mergeCell ref="Z3088:Z3092"/>
    <mergeCell ref="Z3093:Z3097"/>
    <mergeCell ref="Z3098:Z3102"/>
    <mergeCell ref="Z3103:Z3107"/>
    <mergeCell ref="Z3108:Z3112"/>
    <mergeCell ref="Z3114:Z3118"/>
    <mergeCell ref="Z3119:Z3123"/>
    <mergeCell ref="Z3124:Z3128"/>
    <mergeCell ref="Z3129:Z3133"/>
    <mergeCell ref="Z3134:Z3138"/>
    <mergeCell ref="Z3140:Z3144"/>
    <mergeCell ref="Z3145:Z3149"/>
    <mergeCell ref="Z3150:Z3154"/>
    <mergeCell ref="Z3155:Z3159"/>
    <mergeCell ref="Z3160:Z3164"/>
    <mergeCell ref="Z3166:Z3170"/>
    <mergeCell ref="Z3171:Z3175"/>
    <mergeCell ref="Z3176:Z3180"/>
    <mergeCell ref="Z3181:Z3185"/>
    <mergeCell ref="Z3186:Z3190"/>
    <mergeCell ref="Z3192:Z3196"/>
    <mergeCell ref="Z3197:Z3201"/>
    <mergeCell ref="Z3202:Z3206"/>
    <mergeCell ref="Z3207:Z3211"/>
    <mergeCell ref="Z3212:Z3216"/>
    <mergeCell ref="Z3218:Z3222"/>
    <mergeCell ref="Z3223:Z3227"/>
    <mergeCell ref="Z3228:Z3232"/>
    <mergeCell ref="Z3233:Z3237"/>
    <mergeCell ref="Z3238:Z3242"/>
    <mergeCell ref="Z3244:Z3248"/>
    <mergeCell ref="Z3249:Z3253"/>
    <mergeCell ref="Z3254:Z3258"/>
    <mergeCell ref="Z3259:Z3263"/>
    <mergeCell ref="Z3264:Z3268"/>
    <mergeCell ref="Z3270:Z3274"/>
    <mergeCell ref="Z3275:Z3279"/>
    <mergeCell ref="Z3280:Z3284"/>
    <mergeCell ref="Z3285:Z3289"/>
    <mergeCell ref="Z3290:Z3294"/>
    <mergeCell ref="Z3296:Z3300"/>
    <mergeCell ref="Z3301:Z3305"/>
    <mergeCell ref="Z3306:Z3310"/>
    <mergeCell ref="Z3311:Z3315"/>
    <mergeCell ref="Z3316:Z3320"/>
    <mergeCell ref="Z3322:Z3326"/>
    <mergeCell ref="Z3327:Z3331"/>
    <mergeCell ref="Z3332:Z3336"/>
    <mergeCell ref="Z3337:Z3341"/>
    <mergeCell ref="Z3342:Z3346"/>
    <mergeCell ref="Z3348:Z3352"/>
    <mergeCell ref="Z3353:Z3357"/>
    <mergeCell ref="Z3358:Z3362"/>
    <mergeCell ref="Z3363:Z3367"/>
    <mergeCell ref="Z3368:Z3372"/>
    <mergeCell ref="Z3374:Z3378"/>
    <mergeCell ref="Z3379:Z3383"/>
    <mergeCell ref="Z3384:Z3388"/>
    <mergeCell ref="Z3389:Z3393"/>
    <mergeCell ref="Z3394:Z3398"/>
    <mergeCell ref="Z3400:Z3404"/>
    <mergeCell ref="Z3405:Z3409"/>
    <mergeCell ref="Z3410:Z3414"/>
    <mergeCell ref="Z3415:Z3419"/>
    <mergeCell ref="Z3420:Z3424"/>
    <mergeCell ref="Z3426:Z3430"/>
    <mergeCell ref="Z3431:Z3435"/>
    <mergeCell ref="Z3436:Z3440"/>
    <mergeCell ref="Z3441:Z3445"/>
    <mergeCell ref="Z3446:Z3450"/>
    <mergeCell ref="Z3452:Z3456"/>
    <mergeCell ref="Z3457:Z3461"/>
    <mergeCell ref="Z3462:Z3466"/>
    <mergeCell ref="Z3467:Z3471"/>
    <mergeCell ref="Z3472:Z3476"/>
    <mergeCell ref="Z3478:Z3482"/>
    <mergeCell ref="Z3483:Z3487"/>
    <mergeCell ref="Z3488:Z3492"/>
    <mergeCell ref="Z3493:Z3497"/>
    <mergeCell ref="Z3498:Z3502"/>
    <mergeCell ref="Z3504:Z3508"/>
    <mergeCell ref="Z3509:Z3513"/>
    <mergeCell ref="Z3514:Z3518"/>
    <mergeCell ref="Z3519:Z3523"/>
    <mergeCell ref="Z3524:Z3528"/>
    <mergeCell ref="Z3530:Z3534"/>
    <mergeCell ref="Z3535:Z3539"/>
    <mergeCell ref="Z3540:Z3544"/>
    <mergeCell ref="Z3545:Z3549"/>
    <mergeCell ref="Z3550:Z3554"/>
    <mergeCell ref="Z3556:Z3560"/>
    <mergeCell ref="Z3561:Z3565"/>
    <mergeCell ref="Z3566:Z3570"/>
    <mergeCell ref="Z3571:Z3575"/>
    <mergeCell ref="Z3576:Z3580"/>
    <mergeCell ref="Z3582:Z3586"/>
    <mergeCell ref="Z3587:Z3591"/>
    <mergeCell ref="Z3592:Z3596"/>
    <mergeCell ref="Z3597:Z3601"/>
    <mergeCell ref="Z3602:Z3606"/>
    <mergeCell ref="Z3608:Z3612"/>
    <mergeCell ref="Z3613:Z3617"/>
    <mergeCell ref="Z3618:Z3622"/>
    <mergeCell ref="Z3623:Z3627"/>
    <mergeCell ref="Z3628:Z3632"/>
    <mergeCell ref="Z3634:Z3638"/>
    <mergeCell ref="Z3639:Z3643"/>
    <mergeCell ref="Z3644:Z3648"/>
    <mergeCell ref="Z3649:Z3653"/>
    <mergeCell ref="Z3654:Z3658"/>
    <mergeCell ref="Z3660:Z3664"/>
    <mergeCell ref="Z3665:Z3669"/>
    <mergeCell ref="Z3670:Z3674"/>
    <mergeCell ref="Z3675:Z3679"/>
    <mergeCell ref="Z3680:Z3684"/>
    <mergeCell ref="AA2:AA6"/>
    <mergeCell ref="AA7:AA11"/>
    <mergeCell ref="AA12:AA16"/>
    <mergeCell ref="AA17:AA21"/>
    <mergeCell ref="AA22:AA26"/>
    <mergeCell ref="AA28:AA32"/>
    <mergeCell ref="AA33:AA37"/>
    <mergeCell ref="AA286:AA300"/>
    <mergeCell ref="AA301:AA315"/>
    <mergeCell ref="AA317:AA336"/>
    <mergeCell ref="AA337:AA356"/>
    <mergeCell ref="AA358:AA362"/>
    <mergeCell ref="AA363:AA367"/>
    <mergeCell ref="AA368:AA372"/>
    <mergeCell ref="AA373:AA377"/>
    <mergeCell ref="AA378:AA382"/>
    <mergeCell ref="AA384:AA388"/>
    <mergeCell ref="AA389:AA393"/>
    <mergeCell ref="AA394:AA398"/>
    <mergeCell ref="AA399:AA403"/>
    <mergeCell ref="AA404:AA408"/>
    <mergeCell ref="AA410:AA414"/>
    <mergeCell ref="AA415:AA419"/>
    <mergeCell ref="AA420:AA424"/>
    <mergeCell ref="AA425:AA429"/>
    <mergeCell ref="AA430:AA434"/>
    <mergeCell ref="AA436:AA440"/>
    <mergeCell ref="AA441:AA445"/>
    <mergeCell ref="AA446:AA450"/>
    <mergeCell ref="AA451:AA455"/>
    <mergeCell ref="AA456:AA460"/>
    <mergeCell ref="AA462:AA466"/>
    <mergeCell ref="AA467:AA471"/>
    <mergeCell ref="AA472:AA476"/>
    <mergeCell ref="AA477:AA481"/>
    <mergeCell ref="AA482:AA486"/>
    <mergeCell ref="AA488:AA492"/>
    <mergeCell ref="AA493:AA497"/>
    <mergeCell ref="AA498:AA502"/>
    <mergeCell ref="AA503:AA507"/>
    <mergeCell ref="AA508:AA512"/>
    <mergeCell ref="AA514:AA518"/>
    <mergeCell ref="AA519:AA523"/>
    <mergeCell ref="AA524:AA528"/>
    <mergeCell ref="AA529:AA533"/>
    <mergeCell ref="AA534:AA538"/>
    <mergeCell ref="AA540:AA544"/>
    <mergeCell ref="AA545:AA549"/>
    <mergeCell ref="AA550:AA554"/>
    <mergeCell ref="AA555:AA559"/>
    <mergeCell ref="AA560:AA564"/>
    <mergeCell ref="AA566:AA570"/>
    <mergeCell ref="AA571:AA575"/>
    <mergeCell ref="AA576:AA580"/>
    <mergeCell ref="AA581:AA585"/>
    <mergeCell ref="AA586:AA590"/>
    <mergeCell ref="AA592:AA596"/>
    <mergeCell ref="AA597:AA601"/>
    <mergeCell ref="AA602:AA606"/>
    <mergeCell ref="AA607:AA611"/>
    <mergeCell ref="AA612:AA616"/>
    <mergeCell ref="AA618:AA622"/>
    <mergeCell ref="AA623:AA627"/>
    <mergeCell ref="AA628:AA632"/>
    <mergeCell ref="AA633:AA637"/>
    <mergeCell ref="AA638:AA642"/>
    <mergeCell ref="AA644:AA648"/>
    <mergeCell ref="AA649:AA653"/>
    <mergeCell ref="AA654:AA658"/>
    <mergeCell ref="AA659:AA663"/>
    <mergeCell ref="AA664:AA668"/>
    <mergeCell ref="AA670:AA674"/>
    <mergeCell ref="AA675:AA679"/>
    <mergeCell ref="AA680:AA684"/>
    <mergeCell ref="AA685:AA689"/>
    <mergeCell ref="AA690:AA694"/>
    <mergeCell ref="AA696:AA700"/>
    <mergeCell ref="AA701:AA705"/>
    <mergeCell ref="AA706:AA710"/>
    <mergeCell ref="AA711:AA715"/>
    <mergeCell ref="AA716:AA720"/>
    <mergeCell ref="AA722:AA726"/>
    <mergeCell ref="AA727:AA731"/>
    <mergeCell ref="AA732:AA736"/>
    <mergeCell ref="AA737:AA741"/>
    <mergeCell ref="AA742:AA746"/>
    <mergeCell ref="AA748:AA752"/>
    <mergeCell ref="AA753:AA757"/>
    <mergeCell ref="AA758:AA762"/>
    <mergeCell ref="AA763:AA767"/>
    <mergeCell ref="AA768:AA772"/>
    <mergeCell ref="AA774:AA778"/>
    <mergeCell ref="AA779:AA783"/>
    <mergeCell ref="AA784:AA788"/>
    <mergeCell ref="AA789:AA793"/>
    <mergeCell ref="AA794:AA798"/>
    <mergeCell ref="AA800:AA804"/>
    <mergeCell ref="AA805:AA809"/>
    <mergeCell ref="AA810:AA814"/>
    <mergeCell ref="AA815:AA819"/>
    <mergeCell ref="AA820:AA824"/>
    <mergeCell ref="AA826:AA830"/>
    <mergeCell ref="AA831:AA835"/>
    <mergeCell ref="AA836:AA840"/>
    <mergeCell ref="AA841:AA845"/>
    <mergeCell ref="AA846:AA850"/>
    <mergeCell ref="AA852:AA856"/>
    <mergeCell ref="AA857:AA861"/>
    <mergeCell ref="AA862:AA866"/>
    <mergeCell ref="AA867:AA871"/>
    <mergeCell ref="AA872:AA876"/>
    <mergeCell ref="AA878:AA882"/>
    <mergeCell ref="AA883:AA887"/>
    <mergeCell ref="AA888:AA892"/>
    <mergeCell ref="AA893:AA897"/>
    <mergeCell ref="AA898:AA902"/>
    <mergeCell ref="AA904:AA908"/>
    <mergeCell ref="AA909:AA913"/>
    <mergeCell ref="AA914:AA918"/>
    <mergeCell ref="AA919:AA923"/>
    <mergeCell ref="AA924:AA928"/>
    <mergeCell ref="AA930:AA934"/>
    <mergeCell ref="AA935:AA939"/>
    <mergeCell ref="AA940:AA944"/>
    <mergeCell ref="AA945:AA949"/>
    <mergeCell ref="AA950:AA954"/>
    <mergeCell ref="AA956:AA960"/>
    <mergeCell ref="AA961:AA965"/>
    <mergeCell ref="AA966:AA970"/>
    <mergeCell ref="AA971:AA975"/>
    <mergeCell ref="AA976:AA980"/>
    <mergeCell ref="AA982:AA986"/>
    <mergeCell ref="AA987:AA991"/>
    <mergeCell ref="AA992:AA996"/>
    <mergeCell ref="AA997:AA1001"/>
    <mergeCell ref="AA1002:AA1006"/>
    <mergeCell ref="AA1008:AA1012"/>
    <mergeCell ref="AA1013:AA1017"/>
    <mergeCell ref="AA1018:AA1022"/>
    <mergeCell ref="AA1023:AA1027"/>
    <mergeCell ref="AA1028:AA1032"/>
    <mergeCell ref="AA1034:AA1038"/>
    <mergeCell ref="AA1039:AA1043"/>
    <mergeCell ref="AA1044:AA1048"/>
    <mergeCell ref="AA1049:AA1053"/>
    <mergeCell ref="AA1054:AA1058"/>
    <mergeCell ref="AA1060:AA1064"/>
    <mergeCell ref="AA1065:AA1069"/>
    <mergeCell ref="AA1070:AA1074"/>
    <mergeCell ref="AA1075:AA1079"/>
    <mergeCell ref="AA1080:AA1084"/>
    <mergeCell ref="AA1086:AA1090"/>
    <mergeCell ref="AA1091:AA1095"/>
    <mergeCell ref="AA1096:AA1100"/>
    <mergeCell ref="AA1101:AA1105"/>
    <mergeCell ref="AA1106:AA1110"/>
    <mergeCell ref="AA1112:AA1116"/>
    <mergeCell ref="AA1117:AA1121"/>
    <mergeCell ref="AA1122:AA1126"/>
    <mergeCell ref="AA1127:AA1131"/>
    <mergeCell ref="AA1132:AA1136"/>
    <mergeCell ref="AA1138:AA1142"/>
    <mergeCell ref="AA1143:AA1147"/>
    <mergeCell ref="AA1148:AA1152"/>
    <mergeCell ref="AA1153:AA1157"/>
    <mergeCell ref="AA1158:AA1162"/>
    <mergeCell ref="AA1164:AA1168"/>
    <mergeCell ref="AA1169:AA1173"/>
    <mergeCell ref="AA1174:AA1178"/>
    <mergeCell ref="AA1179:AA1183"/>
    <mergeCell ref="AA1184:AA1188"/>
    <mergeCell ref="AA1190:AA1194"/>
    <mergeCell ref="AA1195:AA1199"/>
    <mergeCell ref="AA1200:AA1204"/>
    <mergeCell ref="AA1205:AA1209"/>
    <mergeCell ref="AA1210:AA1214"/>
    <mergeCell ref="AA1216:AA1220"/>
    <mergeCell ref="AA1221:AA1225"/>
    <mergeCell ref="AA1226:AA1230"/>
    <mergeCell ref="AA1231:AA1235"/>
    <mergeCell ref="AA1236:AA1240"/>
    <mergeCell ref="AA1242:AA1246"/>
    <mergeCell ref="AA1247:AA1251"/>
    <mergeCell ref="AA1252:AA1256"/>
    <mergeCell ref="AA1257:AA1261"/>
    <mergeCell ref="AA1262:AA1266"/>
    <mergeCell ref="AA1268:AA1272"/>
    <mergeCell ref="AA1273:AA1277"/>
    <mergeCell ref="AA1278:AA1282"/>
    <mergeCell ref="AA1283:AA1287"/>
    <mergeCell ref="AA1288:AA1292"/>
    <mergeCell ref="AA1294:AA1298"/>
    <mergeCell ref="AA1299:AA1303"/>
    <mergeCell ref="AA1304:AA1308"/>
    <mergeCell ref="AA1309:AA1313"/>
    <mergeCell ref="AA1314:AA1318"/>
    <mergeCell ref="AA1320:AA1324"/>
    <mergeCell ref="AA1325:AA1329"/>
    <mergeCell ref="AA1330:AA1334"/>
    <mergeCell ref="AA1335:AA1339"/>
    <mergeCell ref="AA1340:AA1344"/>
    <mergeCell ref="AA1346:AA1350"/>
    <mergeCell ref="AA1351:AA1355"/>
    <mergeCell ref="AA1356:AA1360"/>
    <mergeCell ref="AA1361:AA1365"/>
    <mergeCell ref="AA1366:AA1370"/>
    <mergeCell ref="AA1372:AA1376"/>
    <mergeCell ref="AA1377:AA1381"/>
    <mergeCell ref="AA1382:AA1386"/>
    <mergeCell ref="AA1387:AA1391"/>
    <mergeCell ref="AA1392:AA1396"/>
    <mergeCell ref="AA1398:AA1402"/>
    <mergeCell ref="AA1403:AA1407"/>
    <mergeCell ref="AA1408:AA1412"/>
    <mergeCell ref="AA1413:AA1417"/>
    <mergeCell ref="AA1418:AA1422"/>
    <mergeCell ref="AA1424:AA1428"/>
    <mergeCell ref="AA1429:AA1433"/>
    <mergeCell ref="AA1434:AA1438"/>
    <mergeCell ref="AA1439:AA1443"/>
    <mergeCell ref="AA1444:AA1448"/>
    <mergeCell ref="AA1450:AA1454"/>
    <mergeCell ref="AA1455:AA1459"/>
    <mergeCell ref="AA1460:AA1464"/>
    <mergeCell ref="AA1465:AA1469"/>
    <mergeCell ref="AA1470:AA1474"/>
    <mergeCell ref="AA1476:AA1480"/>
    <mergeCell ref="AA1481:AA1485"/>
    <mergeCell ref="AA1486:AA1490"/>
    <mergeCell ref="AA1491:AA1495"/>
    <mergeCell ref="AA1496:AA1500"/>
    <mergeCell ref="AA1502:AA1506"/>
    <mergeCell ref="AA1507:AA1511"/>
    <mergeCell ref="AA1512:AA1516"/>
    <mergeCell ref="AA1517:AA1521"/>
    <mergeCell ref="AA1522:AA1526"/>
    <mergeCell ref="AA1528:AA1532"/>
    <mergeCell ref="AA1533:AA1537"/>
    <mergeCell ref="AA1538:AA1542"/>
    <mergeCell ref="AA1543:AA1547"/>
    <mergeCell ref="AA1548:AA1552"/>
    <mergeCell ref="AA1554:AA1558"/>
    <mergeCell ref="AA1559:AA1563"/>
    <mergeCell ref="AA1564:AA1568"/>
    <mergeCell ref="AA1569:AA1573"/>
    <mergeCell ref="AA1574:AA1578"/>
    <mergeCell ref="AA1580:AA1584"/>
    <mergeCell ref="AA1585:AA1589"/>
    <mergeCell ref="AA1590:AA1594"/>
    <mergeCell ref="AA1595:AA1599"/>
    <mergeCell ref="AA1600:AA1604"/>
    <mergeCell ref="AA1606:AA1610"/>
    <mergeCell ref="AA1611:AA1615"/>
    <mergeCell ref="AA1616:AA1620"/>
    <mergeCell ref="AA1621:AA1625"/>
    <mergeCell ref="AA1626:AA1630"/>
    <mergeCell ref="AA1632:AA1636"/>
    <mergeCell ref="AA1637:AA1641"/>
    <mergeCell ref="AA1642:AA1646"/>
    <mergeCell ref="AA1647:AA1651"/>
    <mergeCell ref="AA1652:AA1656"/>
    <mergeCell ref="AA1658:AA1662"/>
    <mergeCell ref="AA1663:AA1667"/>
    <mergeCell ref="AA1668:AA1672"/>
    <mergeCell ref="AA1673:AA1677"/>
    <mergeCell ref="AA1678:AA1682"/>
    <mergeCell ref="AA1684:AA1688"/>
    <mergeCell ref="AA1689:AA1693"/>
    <mergeCell ref="AA1694:AA1698"/>
    <mergeCell ref="AA1699:AA1703"/>
    <mergeCell ref="AA1704:AA1708"/>
    <mergeCell ref="AA1710:AA1714"/>
    <mergeCell ref="AA1715:AA1719"/>
    <mergeCell ref="AA1720:AA1724"/>
    <mergeCell ref="AA1725:AA1729"/>
    <mergeCell ref="AA1730:AA1734"/>
    <mergeCell ref="AA1736:AA1740"/>
    <mergeCell ref="AA1741:AA1745"/>
    <mergeCell ref="AA1746:AA1750"/>
    <mergeCell ref="AA1751:AA1755"/>
    <mergeCell ref="AA1756:AA1760"/>
    <mergeCell ref="AA1762:AA1766"/>
    <mergeCell ref="AA1767:AA1771"/>
    <mergeCell ref="AA1772:AA1776"/>
    <mergeCell ref="AA1777:AA1781"/>
    <mergeCell ref="AA1782:AA1786"/>
    <mergeCell ref="AA1788:AA1792"/>
    <mergeCell ref="AA1793:AA1797"/>
    <mergeCell ref="AA1798:AA1802"/>
    <mergeCell ref="AA1803:AA1807"/>
    <mergeCell ref="AA1808:AA1812"/>
    <mergeCell ref="AA1814:AA1818"/>
    <mergeCell ref="AA1819:AA1823"/>
    <mergeCell ref="AA1824:AA1828"/>
    <mergeCell ref="AA1829:AA1833"/>
    <mergeCell ref="AA1834:AA1838"/>
    <mergeCell ref="AA1840:AA1844"/>
    <mergeCell ref="AA1845:AA1849"/>
    <mergeCell ref="AA1850:AA1854"/>
    <mergeCell ref="AA1855:AA1859"/>
    <mergeCell ref="AA1860:AA1864"/>
    <mergeCell ref="AA1866:AA1870"/>
    <mergeCell ref="AA1871:AA1875"/>
    <mergeCell ref="AA1876:AA1880"/>
    <mergeCell ref="AA1881:AA1885"/>
    <mergeCell ref="AA1886:AA1890"/>
    <mergeCell ref="AA1892:AA1896"/>
    <mergeCell ref="AA1897:AA1901"/>
    <mergeCell ref="AA1902:AA1906"/>
    <mergeCell ref="AA1907:AA1911"/>
    <mergeCell ref="AA1912:AA1916"/>
    <mergeCell ref="AA1918:AA1922"/>
    <mergeCell ref="AA1923:AA1927"/>
    <mergeCell ref="AA1928:AA1932"/>
    <mergeCell ref="AA1933:AA1937"/>
    <mergeCell ref="AA1938:AA1942"/>
    <mergeCell ref="AA1944:AA1948"/>
    <mergeCell ref="AA1949:AA1953"/>
    <mergeCell ref="AA1954:AA1958"/>
    <mergeCell ref="AA1959:AA1963"/>
    <mergeCell ref="AA1964:AA1968"/>
    <mergeCell ref="AA1970:AA1974"/>
    <mergeCell ref="AA1975:AA1979"/>
    <mergeCell ref="AA1980:AA1984"/>
    <mergeCell ref="AA1985:AA1989"/>
    <mergeCell ref="AA1990:AA1994"/>
    <mergeCell ref="AA1996:AA2000"/>
    <mergeCell ref="AA2001:AA2005"/>
    <mergeCell ref="AA2006:AA2010"/>
    <mergeCell ref="AA2011:AA2015"/>
    <mergeCell ref="AA2016:AA2020"/>
    <mergeCell ref="AA2022:AA2026"/>
    <mergeCell ref="AA2027:AA2031"/>
    <mergeCell ref="AA2032:AA2036"/>
    <mergeCell ref="AA2037:AA2041"/>
    <mergeCell ref="AA2042:AA2046"/>
    <mergeCell ref="AA2048:AA2052"/>
    <mergeCell ref="AA2053:AA2057"/>
    <mergeCell ref="AA2058:AA2062"/>
    <mergeCell ref="AA2063:AA2067"/>
    <mergeCell ref="AA2068:AA2072"/>
    <mergeCell ref="AA2074:AA2078"/>
    <mergeCell ref="AA2079:AA2083"/>
    <mergeCell ref="AA2084:AA2088"/>
    <mergeCell ref="AA2089:AA2093"/>
    <mergeCell ref="AA2094:AA2098"/>
    <mergeCell ref="AA2100:AA2104"/>
    <mergeCell ref="AA2105:AA2109"/>
    <mergeCell ref="AA2110:AA2114"/>
    <mergeCell ref="AA2115:AA2119"/>
    <mergeCell ref="AA2120:AA2124"/>
    <mergeCell ref="AA2126:AA2130"/>
    <mergeCell ref="AA2131:AA2135"/>
    <mergeCell ref="AA2136:AA2140"/>
    <mergeCell ref="AA2141:AA2145"/>
    <mergeCell ref="AA2146:AA2150"/>
    <mergeCell ref="AA2152:AA2156"/>
    <mergeCell ref="AA2157:AA2161"/>
    <mergeCell ref="AA2162:AA2166"/>
    <mergeCell ref="AA2167:AA2171"/>
    <mergeCell ref="AA2172:AA2176"/>
    <mergeCell ref="AA2178:AA2182"/>
    <mergeCell ref="AA2183:AA2187"/>
    <mergeCell ref="AA2188:AA2192"/>
    <mergeCell ref="AA2193:AA2197"/>
    <mergeCell ref="AA2198:AA2202"/>
    <mergeCell ref="AA2204:AA2208"/>
    <mergeCell ref="AA2209:AA2213"/>
    <mergeCell ref="AA2214:AA2218"/>
    <mergeCell ref="AA2219:AA2223"/>
    <mergeCell ref="AA2224:AA2228"/>
    <mergeCell ref="AA2230:AA2234"/>
    <mergeCell ref="AA2235:AA2239"/>
    <mergeCell ref="AA2240:AA2244"/>
    <mergeCell ref="AA2245:AA2249"/>
    <mergeCell ref="AA2250:AA2254"/>
    <mergeCell ref="AA2256:AA2260"/>
    <mergeCell ref="AA2261:AA2265"/>
    <mergeCell ref="AA2266:AA2270"/>
    <mergeCell ref="AA2271:AA2275"/>
    <mergeCell ref="AA2276:AA2280"/>
    <mergeCell ref="AA2282:AA2286"/>
    <mergeCell ref="AA2287:AA2291"/>
    <mergeCell ref="AA2292:AA2296"/>
    <mergeCell ref="AA2297:AA2301"/>
    <mergeCell ref="AA2302:AA2306"/>
    <mergeCell ref="AA2308:AA2312"/>
    <mergeCell ref="AA2313:AA2317"/>
    <mergeCell ref="AA2318:AA2322"/>
    <mergeCell ref="AA2323:AA2327"/>
    <mergeCell ref="AA2328:AA2332"/>
    <mergeCell ref="AA2334:AA2338"/>
    <mergeCell ref="AA2339:AA2343"/>
    <mergeCell ref="AA2344:AA2348"/>
    <mergeCell ref="AA2349:AA2353"/>
    <mergeCell ref="AA2354:AA2358"/>
    <mergeCell ref="AA2360:AA2364"/>
    <mergeCell ref="AA2365:AA2369"/>
    <mergeCell ref="AA2370:AA2374"/>
    <mergeCell ref="AA2375:AA2379"/>
    <mergeCell ref="AA2380:AA2384"/>
    <mergeCell ref="AA2386:AA2390"/>
    <mergeCell ref="AA2391:AA2395"/>
    <mergeCell ref="AA2396:AA2400"/>
    <mergeCell ref="AA2401:AA2405"/>
    <mergeCell ref="AA2406:AA2410"/>
    <mergeCell ref="AA2412:AA2416"/>
    <mergeCell ref="AA2417:AA2421"/>
    <mergeCell ref="AA2422:AA2426"/>
    <mergeCell ref="AA2427:AA2431"/>
    <mergeCell ref="AA2432:AA2436"/>
    <mergeCell ref="AA2438:AA2442"/>
    <mergeCell ref="AA2443:AA2447"/>
    <mergeCell ref="AA2448:AA2452"/>
    <mergeCell ref="AA2453:AA2457"/>
    <mergeCell ref="AA2458:AA2462"/>
    <mergeCell ref="AA2464:AA2468"/>
    <mergeCell ref="AA2469:AA2473"/>
    <mergeCell ref="AA2474:AA2478"/>
    <mergeCell ref="AA2479:AA2483"/>
    <mergeCell ref="AA2484:AA2488"/>
    <mergeCell ref="AA2490:AA2494"/>
    <mergeCell ref="AA2495:AA2499"/>
    <mergeCell ref="AA2500:AA2504"/>
    <mergeCell ref="AA2505:AA2509"/>
    <mergeCell ref="AA2510:AA2514"/>
    <mergeCell ref="AA2516:AA2520"/>
    <mergeCell ref="AA2521:AA2525"/>
    <mergeCell ref="AA2526:AA2530"/>
    <mergeCell ref="AA2531:AA2535"/>
    <mergeCell ref="AA2536:AA2540"/>
    <mergeCell ref="AA2542:AA2546"/>
    <mergeCell ref="AA2547:AA2551"/>
    <mergeCell ref="AA2552:AA2556"/>
    <mergeCell ref="AA2557:AA2561"/>
    <mergeCell ref="AA2562:AA2566"/>
    <mergeCell ref="AA2568:AA2572"/>
    <mergeCell ref="AA2573:AA2577"/>
    <mergeCell ref="AA2578:AA2582"/>
    <mergeCell ref="AA2583:AA2587"/>
    <mergeCell ref="AA2588:AA2592"/>
    <mergeCell ref="AA2594:AA2598"/>
    <mergeCell ref="AA2599:AA2603"/>
    <mergeCell ref="AA2604:AA2608"/>
    <mergeCell ref="AA2609:AA2613"/>
    <mergeCell ref="AA2614:AA2618"/>
    <mergeCell ref="AA2620:AA2624"/>
    <mergeCell ref="AA2625:AA2629"/>
    <mergeCell ref="AA2630:AA2634"/>
    <mergeCell ref="AA2635:AA2639"/>
    <mergeCell ref="AA2640:AA2644"/>
    <mergeCell ref="AA2646:AA2650"/>
    <mergeCell ref="AA2651:AA2655"/>
    <mergeCell ref="AA2656:AA2660"/>
    <mergeCell ref="AA2661:AA2665"/>
    <mergeCell ref="AA2666:AA2670"/>
    <mergeCell ref="AA2672:AA2676"/>
    <mergeCell ref="AA2677:AA2681"/>
    <mergeCell ref="AA2682:AA2686"/>
    <mergeCell ref="AA2687:AA2691"/>
    <mergeCell ref="AA2692:AA2696"/>
    <mergeCell ref="AA2698:AA2702"/>
    <mergeCell ref="AA2703:AA2707"/>
    <mergeCell ref="AA2708:AA2712"/>
    <mergeCell ref="AA2713:AA2717"/>
    <mergeCell ref="AA2718:AA2722"/>
    <mergeCell ref="AA2724:AA2728"/>
    <mergeCell ref="AA2729:AA2733"/>
    <mergeCell ref="AA2734:AA2738"/>
    <mergeCell ref="AA2739:AA2743"/>
    <mergeCell ref="AA2744:AA2748"/>
    <mergeCell ref="AA2750:AA2754"/>
    <mergeCell ref="AA2755:AA2759"/>
    <mergeCell ref="AA2760:AA2764"/>
    <mergeCell ref="AA2765:AA2769"/>
    <mergeCell ref="AA2770:AA2774"/>
    <mergeCell ref="AA2776:AA2780"/>
    <mergeCell ref="AA2781:AA2785"/>
    <mergeCell ref="AA2786:AA2790"/>
    <mergeCell ref="AA2791:AA2795"/>
    <mergeCell ref="AA2796:AA2800"/>
    <mergeCell ref="AA2802:AA2806"/>
    <mergeCell ref="AA2807:AA2811"/>
    <mergeCell ref="AA2812:AA2816"/>
    <mergeCell ref="AA2817:AA2821"/>
    <mergeCell ref="AA2822:AA2826"/>
    <mergeCell ref="AA2828:AA2832"/>
    <mergeCell ref="AA2833:AA2837"/>
    <mergeCell ref="AA2838:AA2842"/>
    <mergeCell ref="AA2843:AA2847"/>
    <mergeCell ref="AA2848:AA2852"/>
    <mergeCell ref="AA2854:AA2858"/>
    <mergeCell ref="AA2859:AA2863"/>
    <mergeCell ref="AA2864:AA2868"/>
    <mergeCell ref="AA2869:AA2873"/>
    <mergeCell ref="AA2874:AA2878"/>
    <mergeCell ref="AA2880:AA2884"/>
    <mergeCell ref="AA2885:AA2889"/>
    <mergeCell ref="AA2890:AA2894"/>
    <mergeCell ref="AA2895:AA2899"/>
    <mergeCell ref="AA2900:AA2904"/>
    <mergeCell ref="AA2906:AA2910"/>
    <mergeCell ref="AA2911:AA2915"/>
    <mergeCell ref="AA2916:AA2920"/>
    <mergeCell ref="AA2921:AA2925"/>
    <mergeCell ref="AA2926:AA2930"/>
    <mergeCell ref="AA2932:AA2936"/>
    <mergeCell ref="AA2937:AA2941"/>
    <mergeCell ref="AA2942:AA2946"/>
    <mergeCell ref="AA2947:AA2951"/>
    <mergeCell ref="AA2952:AA2956"/>
    <mergeCell ref="AA2958:AA2962"/>
    <mergeCell ref="AA2963:AA2967"/>
    <mergeCell ref="AA2968:AA2972"/>
    <mergeCell ref="AA2973:AA2977"/>
    <mergeCell ref="AA2978:AA2982"/>
    <mergeCell ref="AA2984:AA2988"/>
    <mergeCell ref="AA2989:AA2993"/>
    <mergeCell ref="AA2994:AA2998"/>
    <mergeCell ref="AA2999:AA3003"/>
    <mergeCell ref="AA3004:AA3008"/>
    <mergeCell ref="AA3010:AA3014"/>
    <mergeCell ref="AA3015:AA3019"/>
    <mergeCell ref="AA3020:AA3024"/>
    <mergeCell ref="AA3025:AA3029"/>
    <mergeCell ref="AA3030:AA3034"/>
    <mergeCell ref="AA3036:AA3040"/>
    <mergeCell ref="AA3041:AA3045"/>
    <mergeCell ref="AA3046:AA3050"/>
    <mergeCell ref="AA3051:AA3055"/>
    <mergeCell ref="AA3056:AA3060"/>
    <mergeCell ref="AA3062:AA3066"/>
    <mergeCell ref="AA3067:AA3071"/>
    <mergeCell ref="AA3072:AA3076"/>
    <mergeCell ref="AA3077:AA3081"/>
    <mergeCell ref="AA3082:AA3086"/>
    <mergeCell ref="AA3088:AA3092"/>
    <mergeCell ref="AA3093:AA3097"/>
    <mergeCell ref="AA3098:AA3102"/>
    <mergeCell ref="AA3103:AA3107"/>
    <mergeCell ref="AA3108:AA3112"/>
    <mergeCell ref="AA3114:AA3118"/>
    <mergeCell ref="AA3119:AA3123"/>
    <mergeCell ref="AA3124:AA3128"/>
    <mergeCell ref="AA3129:AA3133"/>
    <mergeCell ref="AA3134:AA3138"/>
    <mergeCell ref="AA3140:AA3144"/>
    <mergeCell ref="AA3145:AA3149"/>
    <mergeCell ref="AA3150:AA3154"/>
    <mergeCell ref="AA3155:AA3159"/>
    <mergeCell ref="AA3160:AA3164"/>
    <mergeCell ref="AA3166:AA3170"/>
    <mergeCell ref="AA3171:AA3175"/>
    <mergeCell ref="AA3176:AA3180"/>
    <mergeCell ref="AA3181:AA3185"/>
    <mergeCell ref="AA3186:AA3190"/>
    <mergeCell ref="AA3192:AA3196"/>
    <mergeCell ref="AA3197:AA3201"/>
    <mergeCell ref="AA3202:AA3206"/>
    <mergeCell ref="AA3207:AA3211"/>
    <mergeCell ref="AA3212:AA3216"/>
    <mergeCell ref="AA3218:AA3222"/>
    <mergeCell ref="AA3223:AA3227"/>
    <mergeCell ref="AA3228:AA3232"/>
    <mergeCell ref="AA3233:AA3237"/>
    <mergeCell ref="AA3238:AA3242"/>
    <mergeCell ref="AA3244:AA3248"/>
    <mergeCell ref="AA3249:AA3253"/>
    <mergeCell ref="AA3254:AA3258"/>
    <mergeCell ref="AA3259:AA3263"/>
    <mergeCell ref="AA3264:AA3268"/>
    <mergeCell ref="AA3270:AA3274"/>
    <mergeCell ref="AA3275:AA3279"/>
    <mergeCell ref="AA3280:AA3284"/>
    <mergeCell ref="AA3285:AA3289"/>
    <mergeCell ref="AA3290:AA3294"/>
    <mergeCell ref="AA3296:AA3300"/>
    <mergeCell ref="AA3301:AA3305"/>
    <mergeCell ref="AA3306:AA3310"/>
    <mergeCell ref="AA3311:AA3315"/>
    <mergeCell ref="AA3316:AA3320"/>
    <mergeCell ref="AA3322:AA3326"/>
    <mergeCell ref="AA3327:AA3331"/>
    <mergeCell ref="AA3332:AA3336"/>
    <mergeCell ref="AA3337:AA3341"/>
    <mergeCell ref="AA3342:AA3346"/>
    <mergeCell ref="AA3348:AA3352"/>
    <mergeCell ref="AA3353:AA3357"/>
    <mergeCell ref="AA3358:AA3362"/>
    <mergeCell ref="AA3363:AA3367"/>
    <mergeCell ref="AA3368:AA3372"/>
    <mergeCell ref="AA3374:AA3378"/>
    <mergeCell ref="AA3379:AA3383"/>
    <mergeCell ref="AA3384:AA3388"/>
    <mergeCell ref="AA3389:AA3393"/>
    <mergeCell ref="AA3394:AA3398"/>
    <mergeCell ref="AA3400:AA3404"/>
    <mergeCell ref="AA3405:AA3409"/>
    <mergeCell ref="AA3410:AA3414"/>
    <mergeCell ref="AA3415:AA3419"/>
    <mergeCell ref="AA3420:AA3424"/>
    <mergeCell ref="AA3426:AA3430"/>
    <mergeCell ref="AA3431:AA3435"/>
    <mergeCell ref="AA3436:AA3440"/>
    <mergeCell ref="AA3441:AA3445"/>
    <mergeCell ref="AA3446:AA3450"/>
    <mergeCell ref="AA3452:AA3456"/>
    <mergeCell ref="AA3457:AA3461"/>
    <mergeCell ref="AA3462:AA3466"/>
    <mergeCell ref="AA3467:AA3471"/>
    <mergeCell ref="AA3472:AA3476"/>
    <mergeCell ref="AA3478:AA3482"/>
    <mergeCell ref="AA3597:AA3601"/>
    <mergeCell ref="AA3602:AA3606"/>
    <mergeCell ref="AA3608:AA3612"/>
    <mergeCell ref="AA3613:AA3617"/>
    <mergeCell ref="AA3618:AA3622"/>
    <mergeCell ref="AA3623:AA3627"/>
    <mergeCell ref="AA3628:AA3632"/>
    <mergeCell ref="AA3634:AA3638"/>
    <mergeCell ref="AA3639:AA3643"/>
    <mergeCell ref="AA3644:AA3648"/>
    <mergeCell ref="AA3649:AA3653"/>
    <mergeCell ref="AA3654:AA3658"/>
    <mergeCell ref="AA3483:AA3487"/>
    <mergeCell ref="AA3488:AA3492"/>
    <mergeCell ref="AA3493:AA3497"/>
    <mergeCell ref="AA3498:AA3502"/>
    <mergeCell ref="AA3504:AA3508"/>
    <mergeCell ref="AA3509:AA3513"/>
    <mergeCell ref="AA3514:AA3518"/>
    <mergeCell ref="AA3519:AA3523"/>
    <mergeCell ref="AA3524:AA3528"/>
    <mergeCell ref="AA3530:AA3534"/>
    <mergeCell ref="AA3535:AA3539"/>
    <mergeCell ref="AA3540:AA3544"/>
    <mergeCell ref="AA3545:AA3549"/>
    <mergeCell ref="AA3550:AA3554"/>
    <mergeCell ref="AA3556:AA3560"/>
    <mergeCell ref="AA3561:AA3565"/>
    <mergeCell ref="AA3566:AA3570"/>
    <mergeCell ref="AA3660:AA3664"/>
    <mergeCell ref="AA3665:AA3669"/>
    <mergeCell ref="AA3670:AA3674"/>
    <mergeCell ref="AA3675:AA3679"/>
    <mergeCell ref="AA3680:AA3684"/>
    <mergeCell ref="AB2:AB6"/>
    <mergeCell ref="AB7:AB11"/>
    <mergeCell ref="AB12:AB16"/>
    <mergeCell ref="AB17:AB21"/>
    <mergeCell ref="AB22:AB26"/>
    <mergeCell ref="AB28:AB32"/>
    <mergeCell ref="AB33:AB37"/>
    <mergeCell ref="AB286:AB300"/>
    <mergeCell ref="AB301:AB315"/>
    <mergeCell ref="AB317:AB336"/>
    <mergeCell ref="AB337:AB356"/>
    <mergeCell ref="AC2:AC6"/>
    <mergeCell ref="AC7:AC11"/>
    <mergeCell ref="AC12:AC16"/>
    <mergeCell ref="AC17:AC21"/>
    <mergeCell ref="AC22:AC26"/>
    <mergeCell ref="AC28:AC32"/>
    <mergeCell ref="AC33:AC37"/>
    <mergeCell ref="AC286:AC300"/>
    <mergeCell ref="AC301:AC315"/>
    <mergeCell ref="AC317:AC336"/>
    <mergeCell ref="AC337:AC356"/>
    <mergeCell ref="AA3571:AA3575"/>
    <mergeCell ref="AA3576:AA3580"/>
    <mergeCell ref="AA3582:AA3586"/>
    <mergeCell ref="AA3587:AA3591"/>
    <mergeCell ref="AA3592:AA3596"/>
    <mergeCell ref="R38:R42"/>
    <mergeCell ref="S38:S42"/>
    <mergeCell ref="T38:T42"/>
    <mergeCell ref="U38:U42"/>
    <mergeCell ref="V38:V42"/>
    <mergeCell ref="W38:W42"/>
    <mergeCell ref="X38:X42"/>
    <mergeCell ref="Y38:Y42"/>
    <mergeCell ref="Z38:Z42"/>
    <mergeCell ref="AA38:AA42"/>
    <mergeCell ref="AB38:AB42"/>
    <mergeCell ref="AC38:AC42"/>
    <mergeCell ref="P43:P47"/>
    <mergeCell ref="R43:R47"/>
    <mergeCell ref="S43:S47"/>
    <mergeCell ref="T43:T47"/>
    <mergeCell ref="U43:U47"/>
    <mergeCell ref="V43:V47"/>
    <mergeCell ref="W43:W47"/>
    <mergeCell ref="X43:X47"/>
    <mergeCell ref="Y43:Y47"/>
    <mergeCell ref="Z43:Z47"/>
    <mergeCell ref="AA43:AA47"/>
    <mergeCell ref="AB43:AB47"/>
    <mergeCell ref="AC43:AC47"/>
    <mergeCell ref="R49:R53"/>
    <mergeCell ref="S49:S53"/>
    <mergeCell ref="T49:T53"/>
    <mergeCell ref="U49:U53"/>
    <mergeCell ref="V49:V53"/>
    <mergeCell ref="W49:W53"/>
    <mergeCell ref="X49:X53"/>
    <mergeCell ref="Y49:Y53"/>
    <mergeCell ref="Z49:Z53"/>
    <mergeCell ref="AA49:AA53"/>
    <mergeCell ref="AB49:AB53"/>
    <mergeCell ref="AC49:AC53"/>
    <mergeCell ref="P54:P58"/>
    <mergeCell ref="R54:R58"/>
    <mergeCell ref="S54:S58"/>
    <mergeCell ref="T54:T58"/>
    <mergeCell ref="U54:U58"/>
    <mergeCell ref="V54:V58"/>
    <mergeCell ref="W54:W58"/>
    <mergeCell ref="X54:X58"/>
    <mergeCell ref="Y54:Y58"/>
    <mergeCell ref="Z54:Z58"/>
    <mergeCell ref="AA54:AA58"/>
    <mergeCell ref="AB54:AB58"/>
    <mergeCell ref="AC54:AC58"/>
    <mergeCell ref="R59:R63"/>
    <mergeCell ref="S59:S63"/>
    <mergeCell ref="T59:T63"/>
    <mergeCell ref="U59:U63"/>
    <mergeCell ref="V59:V63"/>
    <mergeCell ref="W59:W63"/>
    <mergeCell ref="X59:X63"/>
    <mergeCell ref="Y59:Y63"/>
    <mergeCell ref="Z59:Z63"/>
    <mergeCell ref="AA59:AA63"/>
    <mergeCell ref="AB59:AB63"/>
    <mergeCell ref="AC59:AC63"/>
    <mergeCell ref="P64:P68"/>
    <mergeCell ref="R64:R68"/>
    <mergeCell ref="S64:S68"/>
    <mergeCell ref="T64:T68"/>
    <mergeCell ref="U64:U68"/>
    <mergeCell ref="V64:V68"/>
    <mergeCell ref="W64:W68"/>
    <mergeCell ref="X64:X68"/>
    <mergeCell ref="Y64:Y68"/>
    <mergeCell ref="Z64:Z68"/>
    <mergeCell ref="AA64:AA68"/>
    <mergeCell ref="AB64:AB68"/>
    <mergeCell ref="AC64:AC68"/>
    <mergeCell ref="R69:R73"/>
    <mergeCell ref="S69:S73"/>
    <mergeCell ref="T69:T73"/>
    <mergeCell ref="U69:U73"/>
    <mergeCell ref="V69:V73"/>
    <mergeCell ref="W69:W73"/>
    <mergeCell ref="X69:X73"/>
    <mergeCell ref="Y69:Y73"/>
    <mergeCell ref="Z69:Z73"/>
    <mergeCell ref="AA69:AA73"/>
    <mergeCell ref="AB69:AB73"/>
    <mergeCell ref="AC69:AC73"/>
    <mergeCell ref="P74:P78"/>
    <mergeCell ref="R74:R78"/>
    <mergeCell ref="S74:S78"/>
    <mergeCell ref="T74:T78"/>
    <mergeCell ref="U74:U78"/>
    <mergeCell ref="V74:V78"/>
    <mergeCell ref="W74:W78"/>
    <mergeCell ref="X74:X78"/>
    <mergeCell ref="Y74:Y78"/>
    <mergeCell ref="Z74:Z78"/>
    <mergeCell ref="AA74:AA78"/>
    <mergeCell ref="AB74:AB78"/>
    <mergeCell ref="AC74:AC78"/>
    <mergeCell ref="R100:R104"/>
    <mergeCell ref="S100:S104"/>
    <mergeCell ref="T100:T104"/>
    <mergeCell ref="U100:U104"/>
    <mergeCell ref="V100:V104"/>
    <mergeCell ref="W100:W104"/>
    <mergeCell ref="X100:X104"/>
    <mergeCell ref="Y100:Y104"/>
    <mergeCell ref="Z100:Z104"/>
    <mergeCell ref="AA100:AA104"/>
    <mergeCell ref="AB100:AB104"/>
    <mergeCell ref="AC100:AC104"/>
    <mergeCell ref="P105:P109"/>
    <mergeCell ref="R105:R109"/>
    <mergeCell ref="S105:S109"/>
    <mergeCell ref="T105:T109"/>
    <mergeCell ref="U105:U109"/>
    <mergeCell ref="V105:V109"/>
    <mergeCell ref="W105:W109"/>
    <mergeCell ref="X105:X109"/>
    <mergeCell ref="Y105:Y109"/>
    <mergeCell ref="Z105:Z109"/>
    <mergeCell ref="AA105:AA109"/>
    <mergeCell ref="AB105:AB109"/>
    <mergeCell ref="AC105:AC109"/>
    <mergeCell ref="R110:R114"/>
    <mergeCell ref="S110:S114"/>
    <mergeCell ref="T110:T114"/>
    <mergeCell ref="U110:U114"/>
    <mergeCell ref="V110:V114"/>
    <mergeCell ref="W110:W114"/>
    <mergeCell ref="X110:X114"/>
    <mergeCell ref="Y110:Y114"/>
    <mergeCell ref="Z110:Z114"/>
    <mergeCell ref="AA110:AA114"/>
    <mergeCell ref="AB110:AB114"/>
    <mergeCell ref="AC110:AC114"/>
    <mergeCell ref="P115:P119"/>
    <mergeCell ref="R115:R119"/>
    <mergeCell ref="S115:S119"/>
    <mergeCell ref="T115:T119"/>
    <mergeCell ref="U115:U119"/>
    <mergeCell ref="V115:V119"/>
    <mergeCell ref="W115:W119"/>
    <mergeCell ref="X115:X119"/>
    <mergeCell ref="Y115:Y119"/>
    <mergeCell ref="Z115:Z119"/>
    <mergeCell ref="AA115:AA119"/>
    <mergeCell ref="AB115:AB119"/>
    <mergeCell ref="AC115:AC119"/>
    <mergeCell ref="R120:R124"/>
    <mergeCell ref="S120:S124"/>
    <mergeCell ref="T120:T124"/>
    <mergeCell ref="U120:U124"/>
    <mergeCell ref="V120:V124"/>
    <mergeCell ref="W120:W124"/>
    <mergeCell ref="X120:X124"/>
    <mergeCell ref="Y120:Y124"/>
    <mergeCell ref="Z120:Z124"/>
    <mergeCell ref="AA120:AA124"/>
    <mergeCell ref="AB120:AB124"/>
    <mergeCell ref="AC120:AC124"/>
    <mergeCell ref="P125:P129"/>
    <mergeCell ref="R125:R129"/>
    <mergeCell ref="S125:S129"/>
    <mergeCell ref="T125:T129"/>
    <mergeCell ref="U125:U129"/>
    <mergeCell ref="V125:V129"/>
    <mergeCell ref="W125:W129"/>
    <mergeCell ref="X125:X129"/>
    <mergeCell ref="Y125:Y129"/>
    <mergeCell ref="Z125:Z129"/>
    <mergeCell ref="AA125:AA129"/>
    <mergeCell ref="AB125:AB129"/>
    <mergeCell ref="AC125:AC129"/>
    <mergeCell ref="R166:R170"/>
    <mergeCell ref="S166:S170"/>
    <mergeCell ref="T166:T170"/>
    <mergeCell ref="U166:U170"/>
    <mergeCell ref="V166:V170"/>
    <mergeCell ref="W166:W170"/>
    <mergeCell ref="X166:X170"/>
    <mergeCell ref="Y166:Y170"/>
    <mergeCell ref="Z166:Z170"/>
    <mergeCell ref="AA166:AA170"/>
    <mergeCell ref="AB166:AB170"/>
    <mergeCell ref="AC166:AC170"/>
    <mergeCell ref="P171:P175"/>
    <mergeCell ref="R171:R175"/>
    <mergeCell ref="S171:S175"/>
    <mergeCell ref="T171:T175"/>
    <mergeCell ref="U171:U175"/>
    <mergeCell ref="V171:V175"/>
    <mergeCell ref="W171:W175"/>
    <mergeCell ref="X171:X175"/>
    <mergeCell ref="Y171:Y175"/>
    <mergeCell ref="Z171:Z175"/>
    <mergeCell ref="AA171:AA175"/>
    <mergeCell ref="AB171:AB175"/>
    <mergeCell ref="AC171:AC175"/>
    <mergeCell ref="R176:R180"/>
    <mergeCell ref="S176:S180"/>
    <mergeCell ref="T176:T180"/>
    <mergeCell ref="U176:U180"/>
    <mergeCell ref="V176:V180"/>
    <mergeCell ref="W176:W180"/>
    <mergeCell ref="X176:X180"/>
    <mergeCell ref="Y176:Y180"/>
    <mergeCell ref="Z176:Z180"/>
    <mergeCell ref="AA176:AA180"/>
    <mergeCell ref="AB176:AB180"/>
    <mergeCell ref="AC176:AC180"/>
    <mergeCell ref="P181:P185"/>
    <mergeCell ref="R181:R185"/>
    <mergeCell ref="S181:S185"/>
    <mergeCell ref="T181:T185"/>
    <mergeCell ref="U181:U185"/>
    <mergeCell ref="V181:V185"/>
    <mergeCell ref="W181:W185"/>
    <mergeCell ref="X181:X185"/>
    <mergeCell ref="Y181:Y185"/>
    <mergeCell ref="Z181:Z185"/>
    <mergeCell ref="AA181:AA185"/>
    <mergeCell ref="AB181:AB185"/>
    <mergeCell ref="AC181:AC185"/>
    <mergeCell ref="R187:R191"/>
    <mergeCell ref="S187:S191"/>
    <mergeCell ref="T187:T191"/>
    <mergeCell ref="U187:U191"/>
    <mergeCell ref="V187:V191"/>
    <mergeCell ref="W187:W191"/>
    <mergeCell ref="X187:X191"/>
    <mergeCell ref="Y187:Y191"/>
    <mergeCell ref="Z187:Z191"/>
    <mergeCell ref="AA187:AA191"/>
    <mergeCell ref="AB187:AB191"/>
    <mergeCell ref="AC187:AC191"/>
    <mergeCell ref="P192:P196"/>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R197:R201"/>
    <mergeCell ref="S197:S201"/>
    <mergeCell ref="T197:T201"/>
    <mergeCell ref="U197:U201"/>
    <mergeCell ref="V197:V201"/>
    <mergeCell ref="W197:W201"/>
    <mergeCell ref="X197:X201"/>
    <mergeCell ref="Y197:Y201"/>
    <mergeCell ref="Z197:Z201"/>
    <mergeCell ref="AA197:AA201"/>
    <mergeCell ref="AB197:AB201"/>
    <mergeCell ref="AC197:AC201"/>
    <mergeCell ref="R203:R207"/>
    <mergeCell ref="S203:S207"/>
    <mergeCell ref="T203:T207"/>
    <mergeCell ref="U203:U207"/>
    <mergeCell ref="V203:V207"/>
    <mergeCell ref="W203:W207"/>
    <mergeCell ref="X203:X207"/>
    <mergeCell ref="Y203:Y207"/>
    <mergeCell ref="Z203:Z207"/>
    <mergeCell ref="AA203:AA207"/>
    <mergeCell ref="AB203:AB207"/>
    <mergeCell ref="AC203:AC207"/>
    <mergeCell ref="AA223:AA227"/>
    <mergeCell ref="AB223:AB227"/>
    <mergeCell ref="AC223:AC227"/>
    <mergeCell ref="R208:R212"/>
    <mergeCell ref="S208:S212"/>
    <mergeCell ref="T208:T212"/>
    <mergeCell ref="U208:U212"/>
    <mergeCell ref="V208:V212"/>
    <mergeCell ref="W208:W212"/>
    <mergeCell ref="X208:X212"/>
    <mergeCell ref="Y208:Y212"/>
    <mergeCell ref="Z208:Z212"/>
    <mergeCell ref="AA208:AA212"/>
    <mergeCell ref="AB208:AB212"/>
    <mergeCell ref="AC208:AC212"/>
    <mergeCell ref="P213:P217"/>
    <mergeCell ref="R213:R217"/>
    <mergeCell ref="S213:S217"/>
    <mergeCell ref="T213:T217"/>
    <mergeCell ref="U213:U217"/>
    <mergeCell ref="V213:V217"/>
    <mergeCell ref="W213:W217"/>
    <mergeCell ref="X213:X217"/>
    <mergeCell ref="Y213:Y217"/>
    <mergeCell ref="Z213:Z217"/>
    <mergeCell ref="AA213:AA217"/>
    <mergeCell ref="AB213:AB217"/>
    <mergeCell ref="AC213:AC217"/>
    <mergeCell ref="Z244:Z248"/>
    <mergeCell ref="AA244:AA248"/>
    <mergeCell ref="AB244:AB248"/>
    <mergeCell ref="AC244:AC248"/>
    <mergeCell ref="P233:P237"/>
    <mergeCell ref="R233:R237"/>
    <mergeCell ref="S233:S237"/>
    <mergeCell ref="T233:T237"/>
    <mergeCell ref="U233:U237"/>
    <mergeCell ref="V233:V237"/>
    <mergeCell ref="R218:R222"/>
    <mergeCell ref="S218:S222"/>
    <mergeCell ref="T218:T222"/>
    <mergeCell ref="U218:U222"/>
    <mergeCell ref="V218:V222"/>
    <mergeCell ref="W218:W222"/>
    <mergeCell ref="X218:X222"/>
    <mergeCell ref="Y218:Y222"/>
    <mergeCell ref="Z218:Z222"/>
    <mergeCell ref="AA218:AA222"/>
    <mergeCell ref="AB218:AB222"/>
    <mergeCell ref="AC218:AC222"/>
    <mergeCell ref="P223:P227"/>
    <mergeCell ref="R223:R227"/>
    <mergeCell ref="S223:S227"/>
    <mergeCell ref="T223:T227"/>
    <mergeCell ref="U223:U227"/>
    <mergeCell ref="V223:V227"/>
    <mergeCell ref="W223:W227"/>
    <mergeCell ref="X223:X227"/>
    <mergeCell ref="Y223:Y227"/>
    <mergeCell ref="Z223:Z227"/>
    <mergeCell ref="T254:T258"/>
    <mergeCell ref="U254:U258"/>
    <mergeCell ref="V254:V258"/>
    <mergeCell ref="W254:W258"/>
    <mergeCell ref="X254:X258"/>
    <mergeCell ref="Y254:Y258"/>
    <mergeCell ref="Z254:Z258"/>
    <mergeCell ref="AA254:AA258"/>
    <mergeCell ref="AB254:AB258"/>
    <mergeCell ref="AC254:AC258"/>
    <mergeCell ref="P228:P232"/>
    <mergeCell ref="R228:R232"/>
    <mergeCell ref="S228:S232"/>
    <mergeCell ref="T228:T232"/>
    <mergeCell ref="U228:U232"/>
    <mergeCell ref="V228:V232"/>
    <mergeCell ref="W228:W232"/>
    <mergeCell ref="X228:X232"/>
    <mergeCell ref="Y228:Y232"/>
    <mergeCell ref="Z228:Z232"/>
    <mergeCell ref="AA228:AA232"/>
    <mergeCell ref="AB228:AB232"/>
    <mergeCell ref="AC228:AC232"/>
    <mergeCell ref="P244:P248"/>
    <mergeCell ref="R244:R248"/>
    <mergeCell ref="S244:S248"/>
    <mergeCell ref="T244:T248"/>
    <mergeCell ref="U244:U248"/>
    <mergeCell ref="V244:V248"/>
    <mergeCell ref="W244:W248"/>
    <mergeCell ref="X244:X248"/>
    <mergeCell ref="Y244:Y248"/>
    <mergeCell ref="AA259:AA263"/>
    <mergeCell ref="AB259:AB263"/>
    <mergeCell ref="AC259:AC263"/>
    <mergeCell ref="P265:P269"/>
    <mergeCell ref="R265:R269"/>
    <mergeCell ref="S265:S269"/>
    <mergeCell ref="T265:T269"/>
    <mergeCell ref="U265:U269"/>
    <mergeCell ref="V265:V269"/>
    <mergeCell ref="W265:W269"/>
    <mergeCell ref="X265:X269"/>
    <mergeCell ref="Y265:Y269"/>
    <mergeCell ref="Z265:Z269"/>
    <mergeCell ref="AA265:AA269"/>
    <mergeCell ref="AB265:AB269"/>
    <mergeCell ref="AC265:AC269"/>
    <mergeCell ref="P249:P253"/>
    <mergeCell ref="R249:R253"/>
    <mergeCell ref="S249:S253"/>
    <mergeCell ref="T249:T253"/>
    <mergeCell ref="U249:U253"/>
    <mergeCell ref="V249:V253"/>
    <mergeCell ref="W249:W253"/>
    <mergeCell ref="X249:X253"/>
    <mergeCell ref="Y249:Y253"/>
    <mergeCell ref="Z249:Z253"/>
    <mergeCell ref="AA249:AA253"/>
    <mergeCell ref="AB249:AB253"/>
    <mergeCell ref="AC249:AC253"/>
    <mergeCell ref="P254:P258"/>
    <mergeCell ref="R254:R258"/>
    <mergeCell ref="S254:S258"/>
    <mergeCell ref="AB94:AB98"/>
    <mergeCell ref="V270:V274"/>
    <mergeCell ref="W270:W274"/>
    <mergeCell ref="X270:X274"/>
    <mergeCell ref="Y270:Y274"/>
    <mergeCell ref="Z270:Z274"/>
    <mergeCell ref="AA270:AA274"/>
    <mergeCell ref="AB270:AB274"/>
    <mergeCell ref="AC270:AC274"/>
    <mergeCell ref="P275:P279"/>
    <mergeCell ref="R275:R279"/>
    <mergeCell ref="S275:S279"/>
    <mergeCell ref="T275:T279"/>
    <mergeCell ref="U275:U279"/>
    <mergeCell ref="V275:V279"/>
    <mergeCell ref="W275:W279"/>
    <mergeCell ref="X275:X279"/>
    <mergeCell ref="Y275:Y279"/>
    <mergeCell ref="Z275:Z279"/>
    <mergeCell ref="AA275:AA279"/>
    <mergeCell ref="AB275:AB279"/>
    <mergeCell ref="AC275:AC279"/>
    <mergeCell ref="P259:P263"/>
    <mergeCell ref="R259:R263"/>
    <mergeCell ref="S259:S263"/>
    <mergeCell ref="T259:T263"/>
    <mergeCell ref="U259:U263"/>
    <mergeCell ref="V259:V263"/>
    <mergeCell ref="W259:W263"/>
    <mergeCell ref="X259:X263"/>
    <mergeCell ref="Y259:Y263"/>
    <mergeCell ref="Z259:Z263"/>
    <mergeCell ref="P280:P284"/>
    <mergeCell ref="R280:R284"/>
    <mergeCell ref="S280:S284"/>
    <mergeCell ref="T280:T284"/>
    <mergeCell ref="U280:U284"/>
    <mergeCell ref="V280:V284"/>
    <mergeCell ref="W280:W284"/>
    <mergeCell ref="X280:X284"/>
    <mergeCell ref="Y280:Y284"/>
    <mergeCell ref="Z280:Z284"/>
    <mergeCell ref="AA280:AA284"/>
    <mergeCell ref="AB280:AB284"/>
    <mergeCell ref="AC280:AC284"/>
    <mergeCell ref="P270:P274"/>
    <mergeCell ref="R270:R274"/>
    <mergeCell ref="S270:S274"/>
    <mergeCell ref="T270:T274"/>
    <mergeCell ref="U270:U274"/>
    <mergeCell ref="P79:P83"/>
    <mergeCell ref="R79:R83"/>
    <mergeCell ref="S79:S83"/>
    <mergeCell ref="T79:T83"/>
    <mergeCell ref="U79:U83"/>
    <mergeCell ref="V79:V83"/>
    <mergeCell ref="W79:W83"/>
    <mergeCell ref="X79:X83"/>
    <mergeCell ref="Y79:Y83"/>
    <mergeCell ref="Z79:Z83"/>
    <mergeCell ref="AA79:AA83"/>
    <mergeCell ref="AB79:AB83"/>
    <mergeCell ref="AC79:AC83"/>
    <mergeCell ref="P84:P88"/>
    <mergeCell ref="R84:R88"/>
    <mergeCell ref="S84:S88"/>
    <mergeCell ref="T84:T88"/>
    <mergeCell ref="U84:U88"/>
    <mergeCell ref="V84:V88"/>
    <mergeCell ref="AC94:AC98"/>
    <mergeCell ref="W84:W88"/>
    <mergeCell ref="X84:X88"/>
    <mergeCell ref="Y84:Y88"/>
    <mergeCell ref="Z84:Z88"/>
    <mergeCell ref="AA84:AA88"/>
    <mergeCell ref="AB84:AB88"/>
    <mergeCell ref="AC84:AC88"/>
    <mergeCell ref="P89:P93"/>
    <mergeCell ref="R89:R93"/>
    <mergeCell ref="S89:S93"/>
    <mergeCell ref="T89:T93"/>
    <mergeCell ref="U89:U93"/>
    <mergeCell ref="V89:V93"/>
    <mergeCell ref="W89:W93"/>
    <mergeCell ref="X89:X93"/>
    <mergeCell ref="Y89:Y93"/>
    <mergeCell ref="Z89:Z93"/>
    <mergeCell ref="AA89:AA93"/>
    <mergeCell ref="AB89:AB93"/>
    <mergeCell ref="AC89:AC93"/>
    <mergeCell ref="P94:P98"/>
    <mergeCell ref="R94:R98"/>
    <mergeCell ref="S94:S98"/>
    <mergeCell ref="T94:T98"/>
    <mergeCell ref="U94:U98"/>
    <mergeCell ref="V94:V98"/>
    <mergeCell ref="W94:W98"/>
    <mergeCell ref="X94:X98"/>
    <mergeCell ref="Y94:Y98"/>
    <mergeCell ref="Z94:Z98"/>
    <mergeCell ref="AA94:AA98"/>
  </mergeCells>
  <phoneticPr fontId="16" type="noConversion"/>
  <conditionalFormatting sqref="A1502:AO1526 A1476:AO1500 A1450:AO1474 A384:AO408 A410:AO434 A436:AO460 A462:AO486 A488:AO512 A514:AO538 A540:AO564 A566:AO590 B383:AO383 B409:AO409 B435:AO435 B461:AO461 B487:AO487 B513:AO513 B539:AO539 B565:AO565 AB17:AO27 T33:AC33 T28:AC28 B1:AA1 B27:AA27 AB1:AB2 AC1:AO16 AB12:AB16 AB7 P301 P316:P317 AC316:AC382 U301:U317 P337 P357:P382 U357:U382 U337 A1424:AO1448 A1398:AO1422 A1372:AO1396 A1346:AO1370 A1320:AO1344 A1294:AO1318 A1268:AO1292 A1216:AO1240 A1190:AO1214 A1138:AO1162 A592:AO616 A618:AO642 A644:AO668 A670:AO694 A696:AO720 A722:AO746 A748:AO772 A774:AO798 A800:AO824 A826:AO850 A852:AO876 A878:AO902 A904:AO928 A930:AO954 A956:AO980 A982:AO1006 A1008:AO1032 A1034:AO1058 A1060:AO1084 A1086:AO1110 A1112:AO1136 B591:AO591 B617:AO617 B643:AO643 B669:AO669 B695:AO695 B721:AO721 B747:AO747 B773:AO773 B799:AO799 B825:AO825 B851:AO851 B877:AO877 B903:AO903 B929:AO929 B955:AO955 B981:AO981 B1007:AO1007 B1033:AO1033 B1059:AO1059 B1085:AO1085 B1111:AO1111 B1137:AO1137 A1164:AO1188 B1163:AO1163 B1189:AO1189 B1215:AO1215 A1242:AO1266 B1241:AO1241 B1267:AO1267 B1293:AO1293 B1319:AO1319 B1345:AO1345 B1371:AO1371 B1397:AO1397 B1423:AO1423 B1449:AO1449 B1475:AO1475 B1501:AO1501 A1528:AO1552 B1527:AO1527 A1554:AO1578 B1553:AO1553 A1580:AO1604 A1606:AO1630 A1632:AO1656 B1579:AO1579 B1605:AO1605 B1631:AO1631 A1658:AO1682 B1657:AO1657 A1684:AO1708 A1710:AO1734 A1736:AO1786 B1683:AO1683 B1709:AO1709 B1735:AO1735 A1788:AO1812 A1814:AO1838 B1787:AO1787 B1813:AO1813 A1840:AO1864 A1866:AO1890 B1839:AO1839 B1865:AO1865 A1892:AO1916 B1891:AO1891 A1918:AO1942 A1944:AO1994 B1917:AO1917 B1943:AO1943 A1996:AO2020 B1995:AO1995 A2022:AO2046 B2021:AO2021 A2048:AO2072 A2074:AO2098 A2100:AO2124 A2126:AO2150 A2152:AO2176 A2178:AO2202 B2047:AO2047 B2073:AO2073 B2099:AO2099 B2125:AO2125 B2151:AO2151 B2177:AO2177 A2204:AO2228 B2203:AO2203 A2230:AO2254 A2256:AO2280 B2229:AO2229 B2255:AO2255 A2282:AO2306 A2308:AO2332 B2281:AO2281 B2307:AO2307 A2334:AO2358 A2360:AO2384 A2386:AO2410 A2412:AO2436 B2333:AO2333 B2359:AO2359 B2385:AO2385 B2411:AO2411 A2438:AO2462 A2464:AO2488 A2490:AO2514 A2516:AO2540 A2542:AO2566 A2568:AO2592 A2594:AO2618 A2620:AO2644 B2437:AO2437 B2463:AO2463 B2489:AO2489 B2515:AO2515 B2541:AO2541 B2567:AO2567 B2593:AO2593 B2619:AO2619 A2646:AO2670 A2672:AO2696 A2698:AO2722 A2724:AO2748 A2750:AO2774 A2776:AO2800 A2802:AO2826 A2828:AO2852 A2854:AO2878 A2880:AO2904 A2906:AO2930 A2932:AO2956 A2958:AO2982 B2645:AO2645 B2671:AO2671 B2697:AO2697 B2723:AO2723 B2749:AO2749 B2775:AO2775 B2801:AO2801 B2827:AO2827 B2853:AO2853 B2879:AO2879 B2905:AO2905 B2931:AO2931 B2957:AO2957 A2984:AO3034 B2983:AO2983 A3036:AO3060 A3062:AO3086 A3088:AO3112 A3114:AO3138 A3140:AO3164 A3166:AO3190 A3192:AO3216 A3218:AO3242 A3244:AO3268 A3270:AO3294 A3296:AO3320 A3322:AO3346 A3348:AO3372 A3374:AO3398 A3400:AO3424 A3426:AO3450 A3452:AO3476 A3478:AO3502 A3504:AO3528 A3530:AO3554 A3556:AO3580 A3582:AO3606 A3608:AO3632 A3634:AO3658 A3660:AO3684 B3035:AO3035 B3061:AO3061 B3087:AO3087 B3113:AO3113 B3139:AO3139 B3165:AO3165 B3191:AO3191 B3217:AO3217 B3243:AO3243 B3269:AO3269 B3295:AO3295 B3321:AO3321 B3347:AO3347 B3373:AO3373 B3399:AO3399 B3425:AO3425 B3451:AO3451 B3477:AO3477 B3503:AO3503 B3529:AO3529 B3555:AO3555 B3581:AO3581 B3607:AO3607 B3633:AO3633 B3659:AO3659 A2:AA26 P28:P33 R28:S33 V34:X37 Q28:Q37 A48:AO48 V286:AB382 AD286:AO382 A286:O382 Q286:T382 AC286:AC301 U286 P286 A28:O37 AD28:AO37 A198:O201 P197:S201 B3685:AO1048576">
    <cfRule type="expression" dxfId="108" priority="120" stopIfTrue="1">
      <formula>$Q1="0"</formula>
    </cfRule>
  </conditionalFormatting>
  <conditionalFormatting sqref="T43:AC43 T38:AC38 P38:P43 R38:S43 V44:X47 AD43:AO47 A39:O42 Q38:Q47 AF38:AO42 A38 D38:O38 A44:O47 A43 D43:O43">
    <cfRule type="expression" dxfId="107" priority="119" stopIfTrue="1">
      <formula>$Q38="0"</formula>
    </cfRule>
  </conditionalFormatting>
  <conditionalFormatting sqref="T54:AC54 T49:AC49 P49:P54 R49:S54 V55:X58 AD54:AO58 A50:O53 Q49:Q58 A99:AO99 D49:O49 A55:O58 D54:O54 AF49:AO53">
    <cfRule type="expression" dxfId="106" priority="117" stopIfTrue="1">
      <formula>$Q49="0"</formula>
    </cfRule>
  </conditionalFormatting>
  <conditionalFormatting sqref="T64:AC64 T59:AC59 P59:P64 R59:S64 V65:X68 AD64:AO68 A60:O63 Q59:Q68 AG59:AO63 A59 D59:O59 A65:O68 A64 D64:O64">
    <cfRule type="expression" dxfId="105" priority="116" stopIfTrue="1">
      <formula>$Q59="0"</formula>
    </cfRule>
  </conditionalFormatting>
  <conditionalFormatting sqref="T74:AC74 T69:AC69 P69:P74 R69:S74 V75:X78 AD74:AO78 A70:O73 Q69:Q78 AF69:AO73 A69 D69:O69 A75:O78 A74 D74:O74">
    <cfRule type="expression" dxfId="104" priority="115" stopIfTrue="1">
      <formula>$Q69="0"</formula>
    </cfRule>
  </conditionalFormatting>
  <conditionalFormatting sqref="T105:AC105 T100:AC100 P100:P105 R100:S105 V106:X109 AD105:AO109 A101:O104 Q100:Q109 A165:AO165 A100 D100:O100 A106:O109 A105 D105:O105 AF100:AO104">
    <cfRule type="expression" dxfId="103" priority="114" stopIfTrue="1">
      <formula>$Q100="0"</formula>
    </cfRule>
  </conditionalFormatting>
  <conditionalFormatting sqref="T115:AC115 T110:AC110 P110:P115 R110:S115 V116:X119 AD115:AO119 A111:O114 Q110:Q119 AF110:AO114 A110 D110:O110 A116:O119 A115 D115:O115">
    <cfRule type="expression" dxfId="102" priority="113" stopIfTrue="1">
      <formula>$Q110="0"</formula>
    </cfRule>
  </conditionalFormatting>
  <conditionalFormatting sqref="T125:AC125 T120:AC120 P120:P125 R120:S125 V126:X129 AD125:AO129 A121:O124 Q120:Q129 AF120:AO124 A120 D120:O120 A126:O129 A125 D125:O125">
    <cfRule type="expression" dxfId="101" priority="112" stopIfTrue="1">
      <formula>$Q120="0"</formula>
    </cfRule>
  </conditionalFormatting>
  <conditionalFormatting sqref="T171:AC171 T166:AC166 P166:P171 R166:S171 V172:X175 AD171:AO175 A167:O170 Q166:Q175 A186:AO186 A166 D166:O166 A172:O175 A171 D171:O171 AF166:AO170">
    <cfRule type="expression" dxfId="100" priority="111" stopIfTrue="1">
      <formula>$Q166="0"</formula>
    </cfRule>
  </conditionalFormatting>
  <conditionalFormatting sqref="T181:AC181 T176:AC176 P176:P181 R176:S181 V182:X185 AD181:AO185 A177:O180 Q176:Q185 A176 D176:O176 AF176:AO180 A182:O185 A181 D181:O181">
    <cfRule type="expression" dxfId="99" priority="110" stopIfTrue="1">
      <formula>$Q176="0"</formula>
    </cfRule>
  </conditionalFormatting>
  <conditionalFormatting sqref="T192:AC192 T187:AC187 P187:P192 R187:S192 V193:X196 AD192:AO196 A188:O191 Q187:Q196 A202:AO202 A187 D187:O187 A193:O196 A192 D192:O192 AF187:AO191">
    <cfRule type="expression" dxfId="98" priority="108" stopIfTrue="1">
      <formula>$Q187="0"</formula>
    </cfRule>
  </conditionalFormatting>
  <conditionalFormatting sqref="T197:AC197 A197 D197:O197 AF197:AO201">
    <cfRule type="expression" dxfId="97" priority="107" stopIfTrue="1">
      <formula>$Q197="0"</formula>
    </cfRule>
  </conditionalFormatting>
  <conditionalFormatting sqref="T208:AC208 T203:AC203 P203:P208 R203:S208 V209:X212 AD208:AO212 A204:O207 Q203:Q212 A243:AO243 A203 D203:O203 A209:O212 A208 D208:O208 AF203:AO207">
    <cfRule type="expression" dxfId="96" priority="105" stopIfTrue="1">
      <formula>$Q203="0"</formula>
    </cfRule>
  </conditionalFormatting>
  <conditionalFormatting sqref="T218:AC218 T213:AC213 P213:P218 R213:S218 V219:X222 AD218:AO222 A214:O217 Q213:Q222 A213 D213:O213 AF213:AO217 A219:O222 A218 D218:O218">
    <cfRule type="expression" dxfId="95" priority="104" stopIfTrue="1">
      <formula>$Q213="0"</formula>
    </cfRule>
  </conditionalFormatting>
  <conditionalFormatting sqref="T228:AC228 T223:AC223 P223:P228 R223:S228 V229:X232 A224:O227 Q223:Q232 AF223:AO227 AD228:AO232 A223 D223:O223 A229:O232 A228 D228:O228">
    <cfRule type="expression" dxfId="94" priority="103" stopIfTrue="1">
      <formula>$Q223="0"</formula>
    </cfRule>
  </conditionalFormatting>
  <conditionalFormatting sqref="T249:AC249 T244:AC244 P244:P249 R244:S249 V250:X253 AD244:AO253 A245:O248 Q244:Q253 A264:AO264 A244 D244:O244 A250:O253 A249 D249:O249">
    <cfRule type="expression" dxfId="93" priority="102" stopIfTrue="1">
      <formula>$Q244="0"</formula>
    </cfRule>
  </conditionalFormatting>
  <conditionalFormatting sqref="T259:AC259 T254:AC254 P254:P259 R254:S259 V260:X263 AD254:AO263 A255:O258 Q254:Q263 A254 D254:O254 A260:O263 A259 D259:O259">
    <cfRule type="expression" dxfId="92" priority="101" stopIfTrue="1">
      <formula>$Q254="0"</formula>
    </cfRule>
  </conditionalFormatting>
  <conditionalFormatting sqref="T270:AC270 T265:AC265 P265:P270 R265:S270 V271:X274 AD265:AO274 A266:O269 Q265:Q274 A285:AO285 A265 D265:O265 A271:O274 A270 D270:O270">
    <cfRule type="expression" dxfId="91" priority="99" stopIfTrue="1">
      <formula>$Q265="0"</formula>
    </cfRule>
  </conditionalFormatting>
  <conditionalFormatting sqref="T280:AC280 T275:AC275 P275:P280 R275:S280 V281:X284 AD275:AO284 A276:O279 Q275:Q284 A275 D275:O275 A281:O284 A280 D280:O280">
    <cfRule type="expression" dxfId="90" priority="98" stopIfTrue="1">
      <formula>$Q275="0"</formula>
    </cfRule>
  </conditionalFormatting>
  <conditionalFormatting sqref="B43:C43">
    <cfRule type="expression" dxfId="89" priority="94" stopIfTrue="1">
      <formula>$Q43="0"</formula>
    </cfRule>
  </conditionalFormatting>
  <conditionalFormatting sqref="AD38:AE42">
    <cfRule type="expression" dxfId="88" priority="96" stopIfTrue="1">
      <formula>$Q38="0"</formula>
    </cfRule>
  </conditionalFormatting>
  <conditionalFormatting sqref="B38:C38">
    <cfRule type="expression" dxfId="87" priority="95" stopIfTrue="1">
      <formula>$Q38="0"</formula>
    </cfRule>
  </conditionalFormatting>
  <conditionalFormatting sqref="A49">
    <cfRule type="expression" dxfId="86" priority="93" stopIfTrue="1">
      <formula>$Q49="0"</formula>
    </cfRule>
  </conditionalFormatting>
  <conditionalFormatting sqref="B49:C49">
    <cfRule type="expression" dxfId="85" priority="92" stopIfTrue="1">
      <formula>$Q49="0"</formula>
    </cfRule>
  </conditionalFormatting>
  <conditionalFormatting sqref="A54">
    <cfRule type="expression" dxfId="84" priority="91" stopIfTrue="1">
      <formula>$Q54="0"</formula>
    </cfRule>
  </conditionalFormatting>
  <conditionalFormatting sqref="B54:C54">
    <cfRule type="expression" dxfId="83" priority="90" stopIfTrue="1">
      <formula>$Q54="0"</formula>
    </cfRule>
  </conditionalFormatting>
  <conditionalFormatting sqref="AD49:AE53">
    <cfRule type="expression" dxfId="82" priority="89" stopIfTrue="1">
      <formula>$Q49="0"</formula>
    </cfRule>
  </conditionalFormatting>
  <conditionalFormatting sqref="AD69:AE73">
    <cfRule type="expression" dxfId="81" priority="86" stopIfTrue="1">
      <formula>$Q69="0"</formula>
    </cfRule>
  </conditionalFormatting>
  <conditionalFormatting sqref="AF59:AF63">
    <cfRule type="expression" dxfId="80" priority="88" stopIfTrue="1">
      <formula>$Q59="0"</formula>
    </cfRule>
  </conditionalFormatting>
  <conditionalFormatting sqref="AD59:AE63">
    <cfRule type="expression" dxfId="79" priority="87" stopIfTrue="1">
      <formula>$Q59="0"</formula>
    </cfRule>
  </conditionalFormatting>
  <conditionalFormatting sqref="T84:AC84 T79:AC79 P79:P84 R79:S84 V85:X88 AD84:AO88 A80:O83 Q79:Q88 AF79:AO83 A79 D79:O79 A85:O88 A84 D84:O84">
    <cfRule type="expression" dxfId="78" priority="85" stopIfTrue="1">
      <formula>$Q79="0"</formula>
    </cfRule>
  </conditionalFormatting>
  <conditionalFormatting sqref="AF89:AO93 A90:S93 A89 D89:AC89">
    <cfRule type="expression" dxfId="77" priority="84" stopIfTrue="1">
      <formula>$Q89="0"</formula>
    </cfRule>
  </conditionalFormatting>
  <conditionalFormatting sqref="AD79:AE83">
    <cfRule type="expression" dxfId="76" priority="83" stopIfTrue="1">
      <formula>$Q79="0"</formula>
    </cfRule>
  </conditionalFormatting>
  <conditionalFormatting sqref="AD89:AE93">
    <cfRule type="expression" dxfId="75" priority="82" stopIfTrue="1">
      <formula>$Q89="0"</formula>
    </cfRule>
  </conditionalFormatting>
  <conditionalFormatting sqref="R94:AC94 V95:X98 AD94:AO98 A95:O98 Q94:Q98 A94 D94:P94">
    <cfRule type="expression" dxfId="74" priority="81" stopIfTrue="1">
      <formula>$Q94="0"</formula>
    </cfRule>
  </conditionalFormatting>
  <conditionalFormatting sqref="B59:C59">
    <cfRule type="expression" dxfId="73" priority="80" stopIfTrue="1">
      <formula>$Q59="0"</formula>
    </cfRule>
  </conditionalFormatting>
  <conditionalFormatting sqref="B69:C69">
    <cfRule type="expression" dxfId="72" priority="79" stopIfTrue="1">
      <formula>$Q69="0"</formula>
    </cfRule>
  </conditionalFormatting>
  <conditionalFormatting sqref="B79:C79">
    <cfRule type="expression" dxfId="71" priority="78" stopIfTrue="1">
      <formula>$Q79="0"</formula>
    </cfRule>
  </conditionalFormatting>
  <conditionalFormatting sqref="B89:C89">
    <cfRule type="expression" dxfId="70" priority="77" stopIfTrue="1">
      <formula>$Q89="0"</formula>
    </cfRule>
  </conditionalFormatting>
  <conditionalFormatting sqref="B64:C64">
    <cfRule type="expression" dxfId="69" priority="76" stopIfTrue="1">
      <formula>$Q64="0"</formula>
    </cfRule>
  </conditionalFormatting>
  <conditionalFormatting sqref="B74:C74">
    <cfRule type="expression" dxfId="68" priority="75" stopIfTrue="1">
      <formula>$Q74="0"</formula>
    </cfRule>
  </conditionalFormatting>
  <conditionalFormatting sqref="B84:C84">
    <cfRule type="expression" dxfId="67" priority="74" stopIfTrue="1">
      <formula>$Q84="0"</formula>
    </cfRule>
  </conditionalFormatting>
  <conditionalFormatting sqref="B94:C94">
    <cfRule type="expression" dxfId="66" priority="73" stopIfTrue="1">
      <formula>$Q94="0"</formula>
    </cfRule>
  </conditionalFormatting>
  <conditionalFormatting sqref="B100:C100">
    <cfRule type="expression" dxfId="65" priority="72" stopIfTrue="1">
      <formula>$Q100="0"</formula>
    </cfRule>
  </conditionalFormatting>
  <conditionalFormatting sqref="B105:C105">
    <cfRule type="expression" dxfId="64" priority="71" stopIfTrue="1">
      <formula>$Q105="0"</formula>
    </cfRule>
  </conditionalFormatting>
  <conditionalFormatting sqref="AD120:AE124">
    <cfRule type="expression" dxfId="63" priority="68" stopIfTrue="1">
      <formula>$Q120="0"</formula>
    </cfRule>
  </conditionalFormatting>
  <conditionalFormatting sqref="AD100:AE104">
    <cfRule type="expression" dxfId="62" priority="70" stopIfTrue="1">
      <formula>$Q100="0"</formula>
    </cfRule>
  </conditionalFormatting>
  <conditionalFormatting sqref="AD110:AE114">
    <cfRule type="expression" dxfId="61" priority="69" stopIfTrue="1">
      <formula>$Q110="0"</formula>
    </cfRule>
  </conditionalFormatting>
  <conditionalFormatting sqref="T130:AC130 P130:P135 R130:S135 V136:X139 AD136:AO139 A131:O134 Q130:Q139 AF130:AO134 T135:AN135 A130 D130:O130 A136:O139 A135 D135:O135">
    <cfRule type="expression" dxfId="60" priority="67" stopIfTrue="1">
      <formula>$Q130="0"</formula>
    </cfRule>
  </conditionalFormatting>
  <conditionalFormatting sqref="T145:AC145 T140:AC140 P140:P145 R140:S145 V146:X149 AD145:AO149 A141:O144 Q140:Q149 AF140:AO144 A140 D140:O140 A146:O149 A145 D145:O145">
    <cfRule type="expression" dxfId="59" priority="66" stopIfTrue="1">
      <formula>$Q140="0"</formula>
    </cfRule>
  </conditionalFormatting>
  <conditionalFormatting sqref="AD130:AE134">
    <cfRule type="expression" dxfId="58" priority="65" stopIfTrue="1">
      <formula>$Q130="0"</formula>
    </cfRule>
  </conditionalFormatting>
  <conditionalFormatting sqref="AD140:AE144">
    <cfRule type="expression" dxfId="57" priority="64" stopIfTrue="1">
      <formula>$Q140="0"</formula>
    </cfRule>
  </conditionalFormatting>
  <conditionalFormatting sqref="AO135">
    <cfRule type="expression" dxfId="56" priority="63" stopIfTrue="1">
      <formula>$Q135="0"</formula>
    </cfRule>
  </conditionalFormatting>
  <conditionalFormatting sqref="T155:AC155 T150:AC150 P150:P155 R150:S155 V156:X159 AD155:AO159 A151:O154 Q150:Q159 AF150:AO154 A150 D150:O150 A156:O159 A155 D155:O155">
    <cfRule type="expression" dxfId="55" priority="62" stopIfTrue="1">
      <formula>$Q150="0"</formula>
    </cfRule>
  </conditionalFormatting>
  <conditionalFormatting sqref="AF161:AO164 A161:S164">
    <cfRule type="expression" dxfId="54" priority="61" stopIfTrue="1">
      <formula>$Q161="0"</formula>
    </cfRule>
  </conditionalFormatting>
  <conditionalFormatting sqref="AD150:AE154">
    <cfRule type="expression" dxfId="53" priority="60" stopIfTrue="1">
      <formula>$Q150="0"</formula>
    </cfRule>
  </conditionalFormatting>
  <conditionalFormatting sqref="AD161:AE164">
    <cfRule type="expression" dxfId="52" priority="59" stopIfTrue="1">
      <formula>$Q161="0"</formula>
    </cfRule>
  </conditionalFormatting>
  <conditionalFormatting sqref="A160 D160:AO160">
    <cfRule type="expression" dxfId="51" priority="58" stopIfTrue="1">
      <formula>$Q160="0"</formula>
    </cfRule>
  </conditionalFormatting>
  <conditionalFormatting sqref="B110:C110">
    <cfRule type="expression" dxfId="50" priority="57" stopIfTrue="1">
      <formula>$Q110="0"</formula>
    </cfRule>
  </conditionalFormatting>
  <conditionalFormatting sqref="B120:C120">
    <cfRule type="expression" dxfId="49" priority="56" stopIfTrue="1">
      <formula>$Q120="0"</formula>
    </cfRule>
  </conditionalFormatting>
  <conditionalFormatting sqref="B130:C130">
    <cfRule type="expression" dxfId="48" priority="55" stopIfTrue="1">
      <formula>$Q130="0"</formula>
    </cfRule>
  </conditionalFormatting>
  <conditionalFormatting sqref="B140:C140">
    <cfRule type="expression" dxfId="47" priority="54" stopIfTrue="1">
      <formula>$Q140="0"</formula>
    </cfRule>
  </conditionalFormatting>
  <conditionalFormatting sqref="B150:C150">
    <cfRule type="expression" dxfId="46" priority="53" stopIfTrue="1">
      <formula>$Q150="0"</formula>
    </cfRule>
  </conditionalFormatting>
  <conditionalFormatting sqref="B160:C160">
    <cfRule type="expression" dxfId="45" priority="52" stopIfTrue="1">
      <formula>$Q160="0"</formula>
    </cfRule>
  </conditionalFormatting>
  <conditionalFormatting sqref="B115:C115">
    <cfRule type="expression" dxfId="44" priority="51" stopIfTrue="1">
      <formula>$Q115="0"</formula>
    </cfRule>
  </conditionalFormatting>
  <conditionalFormatting sqref="B125:C125">
    <cfRule type="expression" dxfId="43" priority="50" stopIfTrue="1">
      <formula>$Q125="0"</formula>
    </cfRule>
  </conditionalFormatting>
  <conditionalFormatting sqref="B135:C135">
    <cfRule type="expression" dxfId="42" priority="49" stopIfTrue="1">
      <formula>$Q135="0"</formula>
    </cfRule>
  </conditionalFormatting>
  <conditionalFormatting sqref="B145:C145">
    <cfRule type="expression" dxfId="41" priority="48" stopIfTrue="1">
      <formula>$Q145="0"</formula>
    </cfRule>
  </conditionalFormatting>
  <conditionalFormatting sqref="B155:C155">
    <cfRule type="expression" dxfId="40" priority="47" stopIfTrue="1">
      <formula>$Q155="0"</formula>
    </cfRule>
  </conditionalFormatting>
  <conditionalFormatting sqref="B166:C166">
    <cfRule type="expression" dxfId="39" priority="46" stopIfTrue="1">
      <formula>$Q166="0"</formula>
    </cfRule>
  </conditionalFormatting>
  <conditionalFormatting sqref="B176:C176">
    <cfRule type="expression" dxfId="38" priority="45" stopIfTrue="1">
      <formula>$Q176="0"</formula>
    </cfRule>
  </conditionalFormatting>
  <conditionalFormatting sqref="B171:C171">
    <cfRule type="expression" dxfId="37" priority="44" stopIfTrue="1">
      <formula>$Q171="0"</formula>
    </cfRule>
  </conditionalFormatting>
  <conditionalFormatting sqref="AD167:AE170">
    <cfRule type="expression" dxfId="36" priority="43" stopIfTrue="1">
      <formula>$Q167="0"</formula>
    </cfRule>
  </conditionalFormatting>
  <conditionalFormatting sqref="AD166:AE166">
    <cfRule type="expression" dxfId="35" priority="42" stopIfTrue="1">
      <formula>$Q166="0"</formula>
    </cfRule>
  </conditionalFormatting>
  <conditionalFormatting sqref="AD177:AE180">
    <cfRule type="expression" dxfId="34" priority="41" stopIfTrue="1">
      <formula>$Q177="0"</formula>
    </cfRule>
  </conditionalFormatting>
  <conditionalFormatting sqref="AD176:AE176">
    <cfRule type="expression" dxfId="33" priority="40" stopIfTrue="1">
      <formula>$Q176="0"</formula>
    </cfRule>
  </conditionalFormatting>
  <conditionalFormatting sqref="B181:C181">
    <cfRule type="expression" dxfId="32" priority="39" stopIfTrue="1">
      <formula>$Q181="0"</formula>
    </cfRule>
  </conditionalFormatting>
  <conditionalFormatting sqref="B187:C187">
    <cfRule type="expression" dxfId="31" priority="38" stopIfTrue="1">
      <formula>$Q187="0"</formula>
    </cfRule>
  </conditionalFormatting>
  <conditionalFormatting sqref="B197:C197">
    <cfRule type="expression" dxfId="30" priority="37" stopIfTrue="1">
      <formula>$Q197="0"</formula>
    </cfRule>
  </conditionalFormatting>
  <conditionalFormatting sqref="B192:C192">
    <cfRule type="expression" dxfId="29" priority="36" stopIfTrue="1">
      <formula>$Q192="0"</formula>
    </cfRule>
  </conditionalFormatting>
  <conditionalFormatting sqref="AD188:AE191">
    <cfRule type="expression" dxfId="28" priority="35" stopIfTrue="1">
      <formula>$Q188="0"</formula>
    </cfRule>
  </conditionalFormatting>
  <conditionalFormatting sqref="AD187:AE187">
    <cfRule type="expression" dxfId="27" priority="34" stopIfTrue="1">
      <formula>$Q187="0"</formula>
    </cfRule>
  </conditionalFormatting>
  <conditionalFormatting sqref="AD198:AE201">
    <cfRule type="expression" dxfId="26" priority="31" stopIfTrue="1">
      <formula>$Q198="0"</formula>
    </cfRule>
  </conditionalFormatting>
  <conditionalFormatting sqref="AD197:AE197">
    <cfRule type="expression" dxfId="25" priority="30" stopIfTrue="1">
      <formula>$Q197="0"</formula>
    </cfRule>
  </conditionalFormatting>
  <conditionalFormatting sqref="B203:C203">
    <cfRule type="expression" dxfId="24" priority="29" stopIfTrue="1">
      <formula>$Q203="0"</formula>
    </cfRule>
  </conditionalFormatting>
  <conditionalFormatting sqref="B213:C213">
    <cfRule type="expression" dxfId="23" priority="28" stopIfTrue="1">
      <formula>$Q213="0"</formula>
    </cfRule>
  </conditionalFormatting>
  <conditionalFormatting sqref="B208:C208">
    <cfRule type="expression" dxfId="22" priority="27" stopIfTrue="1">
      <formula>$Q208="0"</formula>
    </cfRule>
  </conditionalFormatting>
  <conditionalFormatting sqref="AD204:AE207">
    <cfRule type="expression" dxfId="21" priority="26" stopIfTrue="1">
      <formula>$Q204="0"</formula>
    </cfRule>
  </conditionalFormatting>
  <conditionalFormatting sqref="AD203:AE203">
    <cfRule type="expression" dxfId="20" priority="25" stopIfTrue="1">
      <formula>$Q203="0"</formula>
    </cfRule>
  </conditionalFormatting>
  <conditionalFormatting sqref="AD214:AE217">
    <cfRule type="expression" dxfId="19" priority="24" stopIfTrue="1">
      <formula>$Q214="0"</formula>
    </cfRule>
  </conditionalFormatting>
  <conditionalFormatting sqref="AD213:AE213">
    <cfRule type="expression" dxfId="18" priority="23" stopIfTrue="1">
      <formula>$Q213="0"</formula>
    </cfRule>
  </conditionalFormatting>
  <conditionalFormatting sqref="AD224:AE227">
    <cfRule type="expression" dxfId="17" priority="22" stopIfTrue="1">
      <formula>$Q224="0"</formula>
    </cfRule>
  </conditionalFormatting>
  <conditionalFormatting sqref="AD223:AE223">
    <cfRule type="expression" dxfId="16" priority="21" stopIfTrue="1">
      <formula>$Q223="0"</formula>
    </cfRule>
  </conditionalFormatting>
  <conditionalFormatting sqref="T238:AC238 T233:AC233 P233:P238 R233:S238 V239:X242 AD233:AO242 A234:O237 Q233:Q242 A233 D233:O233 A239:O242 A238 D238:O238">
    <cfRule type="expression" dxfId="15" priority="20" stopIfTrue="1">
      <formula>$Q233="0"</formula>
    </cfRule>
  </conditionalFormatting>
  <conditionalFormatting sqref="B223:C223">
    <cfRule type="expression" dxfId="14" priority="19" stopIfTrue="1">
      <formula>$Q223="0"</formula>
    </cfRule>
  </conditionalFormatting>
  <conditionalFormatting sqref="B233:C233">
    <cfRule type="expression" dxfId="13" priority="18" stopIfTrue="1">
      <formula>$Q233="0"</formula>
    </cfRule>
  </conditionalFormatting>
  <conditionalFormatting sqref="B218:C218">
    <cfRule type="expression" dxfId="12" priority="17" stopIfTrue="1">
      <formula>$Q218="0"</formula>
    </cfRule>
  </conditionalFormatting>
  <conditionalFormatting sqref="B228:C228">
    <cfRule type="expression" dxfId="11" priority="16" stopIfTrue="1">
      <formula>$Q228="0"</formula>
    </cfRule>
  </conditionalFormatting>
  <conditionalFormatting sqref="B238:C238">
    <cfRule type="expression" dxfId="10" priority="15" stopIfTrue="1">
      <formula>$Q238="0"</formula>
    </cfRule>
  </conditionalFormatting>
  <conditionalFormatting sqref="B244:C244">
    <cfRule type="expression" dxfId="9" priority="14" stopIfTrue="1">
      <formula>$Q244="0"</formula>
    </cfRule>
  </conditionalFormatting>
  <conditionalFormatting sqref="B249:C249">
    <cfRule type="expression" dxfId="8" priority="13" stopIfTrue="1">
      <formula>$Q249="0"</formula>
    </cfRule>
  </conditionalFormatting>
  <conditionalFormatting sqref="B254">
    <cfRule type="expression" dxfId="7" priority="12" stopIfTrue="1">
      <formula>$Q254="0"</formula>
    </cfRule>
  </conditionalFormatting>
  <conditionalFormatting sqref="B259">
    <cfRule type="expression" dxfId="6" priority="11" stopIfTrue="1">
      <formula>$Q259="0"</formula>
    </cfRule>
  </conditionalFormatting>
  <conditionalFormatting sqref="C254">
    <cfRule type="expression" dxfId="5" priority="6" stopIfTrue="1">
      <formula>$Q254="0"</formula>
    </cfRule>
  </conditionalFormatting>
  <conditionalFormatting sqref="C259">
    <cfRule type="expression" dxfId="4" priority="5" stopIfTrue="1">
      <formula>$Q259="0"</formula>
    </cfRule>
  </conditionalFormatting>
  <conditionalFormatting sqref="B265:C265">
    <cfRule type="expression" dxfId="3" priority="4" stopIfTrue="1">
      <formula>$Q265="0"</formula>
    </cfRule>
  </conditionalFormatting>
  <conditionalFormatting sqref="B270:C270">
    <cfRule type="expression" dxfId="2" priority="3" stopIfTrue="1">
      <formula>$Q270="0"</formula>
    </cfRule>
  </conditionalFormatting>
  <conditionalFormatting sqref="B275:C275">
    <cfRule type="expression" dxfId="1" priority="2" stopIfTrue="1">
      <formula>$Q275="0"</formula>
    </cfRule>
  </conditionalFormatting>
  <conditionalFormatting sqref="B280:C280">
    <cfRule type="expression" dxfId="0" priority="1" stopIfTrue="1">
      <formula>$Q280="0"</formula>
    </cfRule>
  </conditionalFormatting>
  <dataValidations count="8">
    <dataValidation type="list" allowBlank="1" showInputMessage="1" showErrorMessage="1" sqref="L2:L26 L286:L315 L317:L356 L358:L382 L384:L408 L410:L434 L436:L460 L462:L486 L488:L512 L514:L538 L540:L564 L566:L590 L592:L616 L618:L642 L644:L668 L670:L694 L696:L720 L722:L746 L748:L772 L774:L798 L800:L824 L826:L850 L852:L876 L878:L902 L904:L928 L930:L954 L956:L980 L982:L1006 L1008:L1032 L1034:L1058 L1060:L1084 L1086:L1110 L1112:L1136 L1138:L1162 L1164:L1188 L1190:L1214 L1216:L1240 L1242:L1266 L1268:L1292 L1294:L1318 L1320:L1344 L1346:L1370 L1372:L1396 L1398:L1422 L1424:L1448 L1450:L1474 L1476:L1500 L1502:L1526 L1528:L1552 L1554:L1578 L1580:L1604 L1606:L1630 L1632:L1656 L1658:L1682 L1684:L1708 L1710:L1734 L1736:L1760 L1762:L1786 L1788:L1812 L1814:L1838 L1840:L1864 L1866:L1890 L1892:L1916 L1918:L1942 L1944:L1968 L1970:L1994 L1996:L2020 L2022:L2046 L2048:L2072 L2074:L2098 L2100:L2124 L2126:L2150 L2152:L2176 L2178:L2202 L2204:L2228 L2230:L2254 L2256:L2280 L2282:L2306 L2308:L2332 L2334:L2358 L2360:L2384 L2386:L2410 L2412:L2436 L2438:L2462 L2464:L2488 L2490:L2514 L2516:L2540 L2542:L2566 L2568:L2592 L2594:L2618 L2620:L2644 L2646:L2670 L2672:L2696 L2698:L2722 L2724:L2748 L2750:L2774 L2776:L2800 L2802:L2826 L2828:L2852 L2854:L2878 L2880:L2904 L2906:L2930 L2932:L2956 L2958:L2982 L2984:L3008 L3010:L3034 L3036:L3060 L3062:L3086 L3088:L3112 L3114:L3138 L3140:L3164 L3166:L3190 L3192:L3216 L3218:L3242 L3244:L3268 L3270:L3294 L3296:L3320 L3322:L3346 L3348:L3372 L3374:L3398 L3400:L3424 L3426:L3450 L3452:L3476 L3478:L3502 L3504:L3528 L3530:L3554 L3556:L3580 L3582:L3606 L3608:L3632 L3634:L3658 L3660:L3684 L28:L47 L265:L284 L49:L98 L166:L185 L187:L201 L100:L164 L244:L263 L203:L242">
      <formula1>分类</formula1>
    </dataValidation>
    <dataValidation type="list" allowBlank="1" showInputMessage="1" showErrorMessage="1" sqref="A2:A26 A286:A315 A317:A356 A358:A382 A384:A408 A410:A434 A436:A460 A462:A486 A488:A512 A514:A538 A540:A564 A566:A590 A592:A616 A618:A642 A644:A668 A670:A694 A696:A720 A722:A746 A748:A772 A774:A798 A800:A824 A826:A850 A852:A876 A878:A902 A904:A928 A930:A954 A956:A980 A982:A1006 A1008:A1032 A1034:A1058 A1060:A1084 A1086:A1110 A1112:A1136 A1138:A1162 A1164:A1188 A1190:A1214 A1216:A1240 A1242:A1266 A1268:A1292 A1294:A1318 A1320:A1344 A1346:A1370 A1372:A1396 A1398:A1422 A1424:A1448 A1450:A1474 A1476:A1500 A1502:A1526 A1528:A1552 A1554:A1578 A1580:A1604 A1606:A1630 A1632:A1656 A1658:A1682 A1684:A1708 A1710:A1734 A1736:A1760 A1762:A1786 A1788:A1812 A1814:A1838 A1840:A1864 A1866:A1890 A1892:A1916 A1918:A1942 A1944:A1968 A1970:A1994 A1996:A2020 A2022:A2046 A2048:A2072 A2074:A2098 A2100:A2124 A2126:A2150 A2152:A2176 A2178:A2202 A2204:A2228 A2230:A2254 A2256:A2280 A2282:A2306 A2308:A2332 A2334:A2358 A2360:A2384 A2386:A2410 A2412:A2436 A2438:A2462 A2464:A2488 A2490:A2514 A2516:A2540 A2542:A2566 A2568:A2592 A2594:A2618 A2620:A2644 A2646:A2670 A2672:A2696 A2698:A2722 A2724:A2748 A2750:A2774 A2776:A2800 A2802:A2826 A2828:A2852 A2854:A2878 A2880:A2904 A2906:A2930 A2932:A2956 A2958:A2982 A2984:A3008 A3010:A3034 A3036:A3060 A3062:A3086 A3088:A3112 A3114:A3138 A3140:A3164 A3166:A3190 A3192:A3216 A3218:A3242 A3244:A3268 A3270:A3294 A3296:A3320 A3322:A3346 A3348:A3372 A3374:A3398 A3400:A3424 A3426:A3450 A3452:A3476 A3478:A3502 A3504:A3528 A3530:A3554 A3556:A3580 A3582:A3606 A3608:A3632 A3634:A3658 A3660:A3684 A28:A47 A265:A284 A49:A98 A166:A185 A187:A201 A100:A164 A244:A263 A203:A242">
      <formula1>订单类别</formula1>
    </dataValidation>
    <dataValidation type="list" allowBlank="1" showInputMessage="1" showErrorMessage="1" sqref="AF2 AF7 AF12 AF17 AF22 AF28 AF33 AF286 AF301 AF317 AF337 AF358 AF363 AF368 AF373 AF378 AF384 AF389 AF394 AF399 AF404 AF410 AF415 AF420 AF425 AF430 AF436 AF441 AF446 AF451 AF456 AF462 AF467 AF472 AF477 AF482 AF488 AF493 AF498 AF503 AF508 AF514 AF519 AF524 AF529 AF534 AF540 AF545 AF550 AF555 AF560 AF566 AF571 AF576 AF581 AF586 AF592 AF597 AF602 AF607 AF612 AF618 AF623 AF628 AF633 AF638 AF644 AF649 AF654 AF659 AF664 AF670 AF675 AF680 AF685 AF690 AF696 AF701 AF706 AF711 AF716 AF722 AF727 AF732 AF737 AF742 AF748 AF753 AF758 AF763 AF768 AF774 AF779 AF784 AF789 AF794 AF800 AF805 AF810 AF815 AF820 AF826 AF831 AF836 AF841 AF846 AF852 AF857 AF862 AF867 AF872 AF878 AF883 AF888 AF893 AF898 AF904 AF909 AF914 AF919 AF924 AF930 AF935 AF940 AF945 AF950 AF956 AF961 AF966 AF971 AF976 AF982 AF987 AF992 AF997 AF1002 AF1008 AF1013 AF1018 AF1023 AF1028 AF1034 AF1039 AF1044 AF1049 AF1054 AF1060 AF1065 AF1070 AF1075 AF1080 AF1086 AF1091 AF1096 AF1101 AF1106 AF1112 AF1117 AF1122 AF1127 AF1132 AF1138 AF1143 AF1148 AF1153 AF1158 AF1164 AF1169 AF1174 AF1179 AF1184 AF1190 AF1195 AF1200 AF1205 AF1210 AF1216 AF1221 AF1226 AF1231 AF1236 AF1242 AF1247 AF1252 AF1257 AF1262 AF1268 AF1273 AF1278 AF1283 AF1288 AF1294 AF1299 AF1304 AF1309 AF1314 AF1320 AF1325 AF1330 AF1335 AF1340 AF1346 AF1351 AF1356 AF1361 AF1366 AF1372 AF1377 AF1382 AF1387 AF1392 AF1398 AF1403 AF1408 AF1413 AF1418 AF1424 AF1429 AF1434 AF1439 AF1444 AF1450 AF1455 AF1460 AF1465 AF1470 AF1476 AF1481 AF1486 AF1491 AF1496 AF1502 AF1507 AF1512 AF1517 AF1522 AF1528 AF1533 AF1538 AF1543 AF1548 AF1554 AF1559 AF1564 AF1569 AF1574 AF1580 AF1585 AF1590 AF1595 AF1600 AF1606 AF1611 AF1616 AF1621 AF1626 AF1632 AF1637 AF1642 AF1647 AF1652 AF1658 AF1663 AF1668 AF1673 AF1678 AF1684 AF1689 AF1694 AF1699 AF1704 AF1710 AF1715 AF1720 AF1725 AF1730 AF1736 AF1741 AF1746 AF1751 AF1756 AF1762 AF1767 AF1772 AF1777 AF1782 AF1788 AF1793 AF1798 AF1803 AF1808 AF1814 AF1819 AF1824 AF1829 AF1834 AF1840 AF1845 AF1850 AF1855 AF1860 AF1866 AF1871 AF1876 AF1881 AF1886 AF1892 AF1897 AF1902 AF1907 AF1912 AF1918 AF1923 AF1928 AF1933 AF1938 AF1944 AF1949 AF1954 AF1959 AF1964 AF1970 AF1975 AF1980 AF1985 AF1990 AF1996 AF2001 AF2006 AF2011 AF2016 AF2022 AF2027 AF2032 AF2037 AF2042 AF2048 AF2053 AF2058 AF2063 AF2068 AF2074 AF2079 AF2084 AF2089 AF2094 AF2100 AF2105 AF2110 AF2115 AF2120 AF2126 AF2131 AF2136 AF2141 AF2146 AF2152 AF2157 AF2162 AF2167 AF2172 AF2178 AF2183 AF2188 AF2193 AF2198 AF2204 AF2209 AF2214 AF2219 AF2224 AF2230 AF2235 AF2240 AF2245 AF2250 AF2256 AF2261 AF2266 AF2271 AF2276 AF2282 AF2287 AF2292 AF2297 AF2302 AF2308 AF2313 AF2318 AF2323 AF2328 AF2334 AF2339 AF2344 AF2349 AF2354 AF2360 AF2365 AF2370 AF2375 AF2380 AF2386 AF2391 AF2396 AF2401 AF2406 AF2412 AF2417 AF2422 AF2427 AF2432 AF2438 AF2443 AF2448 AF2453 AF2458 AF2464 AF2469 AF2474 AF2479 AF2484 AF2490 AF2495 AF2500 AF2505 AF2510 AF2516 AF2521 AF2526 AF2531 AF2536 AF2542 AF2547 AF2552 AF2557 AF2562 AF2568 AF2573 AF2578 AF2583 AF2588 AF2594 AF2599 AF2604 AF2609 AF2614 AF2620 AF2625 AF2630 AF2635 AF2640 AF2646 AF2651 AF2656 AF2661 AF2666 AF2672 AF2677 AF2682 AF2687 AF2692 AF2698 AF2703 AF2708 AF2713 AF2718 AF2724 AF2729 AF2734 AF2739 AF2744 AF2750 AF2755 AF2760 AF2765 AF2770 AF2776 AF2781 AF2786 AF2791 AF2796 AF2802 AF2807 AF2812 AF2817 AF2822 AF2828 AF2833 AF2838 AF2843 AF2848 AF2854 AF2859 AF2864 AF2869 AF2874 AF2880 AF2885 AF2890 AF2895 AF2900 AF2906 AF2911 AF2916 AF2921 AF2926 AF2932 AF2937 AF2942 AF2947 AF2952 AF2958 AF2963 AF2968 AF2973 AF2978 AF2984 AF2989 AF2994 AF2999 AF3004 AF3010 AF3015 AF3020 AF3025 AF3030 AF3036 AF3041 AF3046 AF3051 AF3056 AF3062 AF3067 AF3072 AF3077 AF3082 AF3088 AF3093 AF3098 AF3103 AF3108 AF3114 AF3119 AF3124 AF3129 AF3134 AF3140 AF3145 AF3150 AF3155 AF3160 AF3166 AF3171 AF3176 AF3181 AF3186 AF3192 AF3197 AF3202 AF3207 AF3212 AF3218 AF3223 AF3228 AF3233 AF3238 AF3244 AF3249 AF3254 AF3259 AF3264 AF3270 AF3275 AF3280 AF3285 AF3290 AF3296 AF3301 AF3306 AF3311 AF3316 AF3322 AF3327 AF3332 AF3337 AF3342 AF3348 AF3353 AF3358 AF3363 AF3368 AF3374 AF3379 AF3384 AF3389 AF3394 AF3400 AF3405 AF3410 AF3415 AF3420 AF3426 AF3431 AF3436 AF3441 AF3446 AF3452 AF3457 AF3462 AF3467 AF3472 AF3478 AF3483 AF3488 AF3493 AF3498 AF3504 AF3509 AF3514 AF3519 AF3524 AF3530 AF3535 AF3540 AF3545 AF3550 AF3556 AF3561 AF3566 AF3571 AF3576 AF3582 AF3587 AF3592 AF3597 AF3602 AF3608 AF3613 AF3618 AF3623 AF3628 AF3634 AF3639 AF3644 AF3649 AF3654 AF3660 AF3665 AF3670 AF3675 AF3680 AD2:AD26 AD286:AD315 AD317:AD356 AD358:AD382 AD384:AD408 AD410:AD434 AD436:AD460 AD462:AD486 AD488:AD512 AD514:AD538 AD540:AD564 AD566:AD590 AD592:AD616 AD618:AD642 AD644:AD668 AD670:AD694 AD696:AD720 AD722:AD746 AD748:AD772 AD774:AD798 AD800:AD824 AD826:AD850 AD852:AD876 AD878:AD902 AD904:AD928 AD930:AD954 AD956:AD980 AD982:AD1006 AD1008:AD1032 AD1034:AD1058 AD1060:AD1084 AD1086:AD1110 AD1112:AD1136 AD1138:AD1162 AD1164:AD1188 AD1190:AD1214 AD1216:AD1240 AD1242:AD1266 AD1268:AD1292 AD1294:AD1318 AD1320:AD1344 AD1346:AD1370 AD1372:AD1396 AD1398:AD1422 AD1424:AD1448 AD1450:AD1474 AD1476:AD1500 AD1502:AD1526 AD1528:AD1552 AD1554:AD1578 AD1580:AD1604 AD1606:AD1630 AD1632:AD1656 AD1658:AD1682 AD1684:AD1708 AD1710:AD1734 AD1736:AD1760 AD1762:AD1786 AD1788:AD1812 AD1814:AD1838 AD1840:AD1864 AD1866:AD1890 AD1892:AD1916 AD1918:AD1942 AD1944:AD1968 AD1970:AD1994 AD1996:AD2020 AD2022:AD2046 AD2048:AD2072 AD2074:AD2098 AD2100:AD2124 AD2126:AD2150 AD2152:AD2176 AD2178:AD2202 AD2204:AD2228 AD2230:AD2254 AD2256:AD2280 AD2282:AD2306 AD2308:AD2332 AD2334:AD2358 AD2360:AD2384 AD2386:AD2410 AD2412:AD2436 AD2438:AD2462 AD2464:AD2488 AD2490:AD2514 AD2516:AD2540 AD2542:AD2566 AD2568:AD2592 AD2594:AD2618 AD2620:AD2644 AD2646:AD2670 AD2672:AD2696 AD2698:AD2722 AD2724:AD2748 AD2750:AD2774 AD2776:AD2800 AD2802:AD2826 AD2828:AD2852 AD2854:AD2878 AD2880:AD2904 AD2906:AD2930 AD2932:AD2956 AD2958:AD2982 AD2984:AD3008 AD3010:AD3034 AD3036:AD3060 AD3062:AD3086 AD3088:AD3112 AD3114:AD3138 AD3140:AD3164 AD3166:AD3190 AD3192:AD3216 AD3218:AD3242 AD3244:AD3268 AD3270:AD3294 AD3296:AD3320 AD3322:AD3346 AD3348:AD3372 AD3374:AD3398 AD3400:AD3424 AD3426:AD3450 AD3452:AD3476 AD3478:AD3502 AD3504:AD3528 AD3530:AD3554 AD3556:AD3580 AD3582:AD3606 AD3608:AD3632 AD3634:AD3658 AD3660:AD3684 AF43 AF38 AF49 AF54 AF64 AD28:AD47 AF74 AF69 AF100 AF105 AF115 AF110 AF94 AF125 AF120 AF166 AF171 AF181 AF176 AF160 AF187 AF192 AF197 AH178 AF203 AF208 AF218 AF213 AD187:AD201 AF228 AF223 AF244 AF249 AF259 AF254 AD244:AD263 AF265 AF270 AF280 AF275 AD265:AD284 AF59 AF89 AF79 AF84 AD49:AD98 AF140 AF130 AF135 AF145 AF150 AF155 AD100:AD164 AD166:AD185 AD203:AD242 AF233 AF238">
      <formula1>消费者属性</formula1>
    </dataValidation>
    <dataValidation type="list" allowBlank="1" showInputMessage="1" showErrorMessage="1" sqref="AL2 AL7 AL12 AL17 AL22 AL28 AL33 AL286 AL301 AL317 AL337 AL358 AL363 AL368 AL373 AL378 AL384 AL389 AL394 AL399 AL404 AL410 AL415 AL420 AL425 AL430 AL436 AL441 AL446 AL451 AL456 AL462 AL467 AL472 AL477 AL482 AL488 AL493 AL498 AL503 AL508 AL514 AL519 AL524 AL529 AL534 AL540 AL545 AL550 AL555 AL560 AL566 AL571 AL576 AL581 AL586 AL592 AL597 AL602 AL607 AL612 AL618 AL623 AL628 AL633 AL638 AL644 AL649 AL654 AL659 AL664 AL670 AL675 AL680 AL685 AL690 AL696 AL701 AL706 AL711 AL716 AL722 AL727 AL732 AL737 AL742 AL748 AL753 AL758 AL763 AL768 AL774 AL779 AL784 AL789 AL794 AL800 AL805 AL810 AL815 AL820 AL826 AL831 AL836 AL841 AL846 AL852 AL857 AL862 AL867 AL872 AL878 AL883 AL888 AL893 AL898 AL904 AL909 AL914 AL919 AL924 AL930 AL935 AL940 AL945 AL950 AL956 AL961 AL966 AL971 AL976 AL982 AL987 AL992 AL997 AL1002 AL1008 AL1013 AL1018 AL1023 AL1028 AL1034 AL1039 AL1044 AL1049 AL1054 AL1060 AL1065 AL1070 AL1075 AL1080 AL1086 AL1091 AL1096 AL1101 AL1106 AL1112 AL1117 AL1122 AL1127 AL1132 AL1138 AL1143 AL1148 AL1153 AL1158 AL1164 AL1169 AL1174 AL1179 AL1184 AL1190 AL1195 AL1200 AL1205 AL1210 AL1216 AL1221 AL1226 AL1231 AL1236 AL1242 AL1247 AL1252 AL1257 AL1262 AL1268 AL1273 AL1278 AL1283 AL1288 AL1294 AL1299 AL1304 AL1309 AL1314 AL1320 AL1325 AL1330 AL1335 AL1340 AL1346 AL1351 AL1356 AL1361 AL1366 AL1372 AL1377 AL1382 AL1387 AL1392 AL1398 AL1403 AL1408 AL1413 AL1418 AL1424 AL1429 AL1434 AL1439 AL1444 AL1450 AL1455 AL1460 AL1465 AL1470 AL1476 AL1481 AL1486 AL1491 AL1496 AL1502 AL1507 AL1512 AL1517 AL1522 AL1528 AL1533 AL1538 AL1543 AL1548 AL1554 AL1559 AL1564 AL1569 AL1574 AL1580 AL1585 AL1590 AL1595 AL1600 AL1606 AL1611 AL1616 AL1621 AL1626 AL1632 AL1637 AL1642 AL1647 AL1652 AL1658 AL1663 AL1668 AL1673 AL1678 AL1684 AL1689 AL1694 AL1699 AL1704 AL1710 AL1715 AL1720 AL1725 AL1730 AL1736 AL1741 AL1746 AL1751 AL1756 AL1762 AL1767 AL1772 AL1777 AL1782 AL1788 AL1793 AL1798 AL1803 AL1808 AL1814 AL1819 AL1824 AL1829 AL1834 AL1840 AL1845 AL1850 AL1855 AL1860 AL1866 AL1871 AL1876 AL1881 AL1886 AL1892 AL1897 AL1902 AL1907 AL1912 AL1918 AL1923 AL1928 AL1933 AL1938 AL1944 AL1949 AL1954 AL1959 AL1964 AL1970 AL1975 AL1980 AL1985 AL1990 AL1996 AL2001 AL2006 AL2011 AL2016 AL2022 AL2027 AL2032 AL2037 AL2042 AL2048 AL2053 AL2058 AL2063 AL2068 AL2074 AL2079 AL2084 AL2089 AL2094 AL2100 AL2105 AL2110 AL2115 AL2120 AL2126 AL2131 AL2136 AL2141 AL2146 AL2152 AL2157 AL2162 AL2167 AL2172 AL2178 AL2183 AL2188 AL2193 AL2198 AL2204 AL2209 AL2214 AL2219 AL2224 AL2230 AL2235 AL2240 AL2245 AL2250 AL2256 AL2261 AL2266 AL2271 AL2276 AL2282 AL2287 AL2292 AL2297 AL2302 AL2308 AL2313 AL2318 AL2323 AL2328 AL2334 AL2339 AL2344 AL2349 AL2354 AL2360 AL2365 AL2370 AL2375 AL2380 AL2386 AL2391 AL2396 AL2401 AL2406 AL2412 AL2417 AL2422 AL2427 AL2432 AL2438 AL2443 AL2448 AL2453 AL2458 AL2464 AL2469 AL2474 AL2479 AL2484 AL2490 AL2495 AL2500 AL2505 AL2510 AL2516 AL2521 AL2526 AL2531 AL2536 AL2542 AL2547 AL2552 AL2557 AL2562 AL2568 AL2573 AL2578 AL2583 AL2588 AL2594 AL2599 AL2604 AL2609 AL2614 AL2620 AL2625 AL2630 AL2635 AL2640 AL2646 AL2651 AL2656 AL2661 AL2666 AL2672 AL2677 AL2682 AL2687 AL2692 AL2698 AL2703 AL2708 AL2713 AL2718 AL2724 AL2729 AL2734 AL2739 AL2744 AL2750 AL2755 AL2760 AL2765 AL2770 AL2776 AL2781 AL2786 AL2791 AL2796 AL2802 AL2807 AL2812 AL2817 AL2822 AL2828 AL2833 AL2838 AL2843 AL2848 AL2854 AL2859 AL2864 AL2869 AL2874 AL2880 AL2885 AL2890 AL2895 AL2900 AL2906 AL2911 AL2916 AL2921 AL2926 AL2932 AL2937 AL2942 AL2947 AL2952 AL2958 AL2963 AL2968 AL2973 AL2978 AL2984 AL2989 AL2994 AL2999 AL3004 AL3010 AL3015 AL3020 AL3025 AL3030 AL3036 AL3041 AL3046 AL3051 AL3056 AL3062 AL3067 AL3072 AL3077 AL3082 AL3088 AL3093 AL3098 AL3103 AL3108 AL3114 AL3119 AL3124 AL3129 AL3134 AL3140 AL3145 AL3150 AL3155 AL3160 AL3166 AL3171 AL3176 AL3181 AL3186 AL3192 AL3197 AL3202 AL3207 AL3212 AL3218 AL3223 AL3228 AL3233 AL3238 AL3244 AL3249 AL3254 AL3259 AL3264 AL3270 AL3275 AL3280 AL3285 AL3290 AL3296 AL3301 AL3306 AL3311 AL3316 AL3322 AL3327 AL3332 AL3337 AL3342 AL3348 AL3353 AL3358 AL3363 AL3368 AL3374 AL3379 AL3384 AL3389 AL3394 AL3400 AL3405 AL3410 AL3415 AL3420 AL3426 AL3431 AL3436 AL3441 AL3446 AL3452 AL3457 AL3462 AL3467 AL3472 AL3478 AL3483 AL3488 AL3493 AL3498 AL3504 AL3509 AL3514 AL3519 AL3524 AL3530 AL3535 AL3540 AL3545 AL3550 AL3556 AL3561 AL3566 AL3571 AL3576 AL3582 AL3587 AL3592 AL3597 AL3602 AL3608 AL3613 AL3618 AL3623 AL3628 AL3634 AL3639 AL3644 AL3649 AL3654 AL3660 AL3665 AL3670 AL3675 AL3680 AL38 AL43 AL49 AL54 AL59 AL64 AL69 AL74 AL100 AL105 AL110 AL115 AL120 AL125 AL166 AL171 AL176 AL181 AL187 AL192 AL197 AL203 AL208 AL213 AL218 AL223 AL228 AL244 AL249 AL254 AL259 AL265 AL270 AL275 AL280 AL79 AL84 AL89 AL94 AL130 AL135 AL140 AL145 AL150 AL155 AL160 AN178 AL233 AL238">
      <formula1>付款方式</formula1>
    </dataValidation>
    <dataValidation type="list" allowBlank="1" showInputMessage="1" showErrorMessage="1" sqref="F2:F26 F286:F315 F317:F356 F358:F382 F384:F408 F410:F434 F436:F460 F462:F486 F488:F512 F514:F538 F540:F564 F566:F590 F592:F616 F618:F642 F644:F668 F670:F694 F696:F720 F722:F746 F748:F772 F774:F798 F800:F824 F826:F850 F852:F876 F878:F902 F904:F928 F930:F954 F956:F980 F982:F1006 F1008:F1032 F1034:F1058 F1060:F1084 F1086:F1110 F1112:F1136 F1138:F1162 F1164:F1188 F1190:F1214 F1216:F1240 F1242:F1266 F1268:F1292 F1294:F1318 F1320:F1344 F1346:F1370 F1372:F1396 F1398:F1422 F1424:F1448 F1450:F1474 F1476:F1500 F1502:F1526 F1528:F1552 F1554:F1578 F1580:F1604 F1606:F1630 F1632:F1656 F1658:F1682 F1684:F1708 F1710:F1734 F1736:F1760 F1762:F1786 F1788:F1812 F1814:F1838 F1840:F1864 F1866:F1890 F1892:F1916 F1918:F1942 F1944:F1968 F1970:F1994 F1996:F2020 F2022:F2046 F2048:F2072 F2074:F2098 F2100:F2124 F2126:F2150 F2152:F2176 F2178:F2202 F2204:F2228 F2230:F2254 F2256:F2280 F2282:F2306 F2308:F2332 F2334:F2358 F2360:F2384 F2386:F2410 F2412:F2436 F2438:F2462 F2464:F2488 F2490:F2514 F2516:F2540 F2542:F2566 F2568:F2592 F2594:F2618 F2620:F2644 F2646:F2670 F2672:F2696 F2698:F2722 F2724:F2748 F2750:F2774 F2776:F2800 F2802:F2826 F2828:F2852 F2854:F2878 F2880:F2904 F2906:F2930 F2932:F2956 F2958:F2982 F2984:F3008 F3010:F3034 F3036:F3060 F3062:F3086 F3088:F3112 F3114:F3138 F3140:F3164 F3166:F3190 F3192:F3216 F3218:F3242 F3244:F3268 F3270:F3294 F3296:F3320 F3322:F3346 F3348:F3372 F3374:F3398 F3400:F3424 F3426:F3450 F3452:F3476 F3478:F3502 F3504:F3528 F3530:F3554 F3556:F3580 F3582:F3606 F3608:F3632 F3634:F3658 F3660:F3684 F28:F47 F49:F98 F187:F201 F100:F164 F166:F185 F203:F242 F244:F263 F265:F284">
      <formula1>INDIRECT(E2)</formula1>
    </dataValidation>
    <dataValidation type="list" allowBlank="1" showInputMessage="1" showErrorMessage="1" sqref="K2:K26 K286:K315 K317:K356 K358:K382 K384:K408 K410:K434 K436:K460 K462:K486 K488:K512 K514:K538 K540:K564 K566:K590 K592:K616 K618:K642 K644:K668 K670:K694 K696:K720 K722:K746 K748:K772 K774:K798 K800:K824 K826:K850 K852:K876 K878:K902 K904:K928 K930:K954 K956:K980 K982:K1006 K1008:K1032 K1034:K1058 K1060:K1084 K1086:K1110 K1112:K1136 K1138:K1162 K1164:K1188 K1190:K1214 K1216:K1240 K1242:K1266 K1268:K1292 K1294:K1318 K1320:K1344 K1346:K1370 K1372:K1396 K1398:K1422 K1424:K1448 K1450:K1474 K1476:K1500 K1502:K1526 K1528:K1552 K1554:K1578 K1580:K1604 K1606:K1630 K1632:K1656 K1658:K1682 K1684:K1708 K1710:K1734 K1736:K1760 K1762:K1786 K1788:K1812 K1814:K1838 K1840:K1864 K1866:K1890 K1892:K1916 K1918:K1942 K1944:K1968 K1970:K1994 K1996:K2020 K2022:K2046 K2048:K2072 K2074:K2098 K2100:K2124 K2126:K2150 K2152:K2176 K2178:K2202 K2204:K2228 K2230:K2254 K2256:K2280 K2282:K2306 K2308:K2332 K2334:K2358 K2360:K2384 K2386:K2410 K2412:K2436 K2438:K2462 K2464:K2488 K2490:K2514 K2516:K2540 K2542:K2566 K2568:K2592 K2594:K2618 K2620:K2644 K2646:K2670 K2672:K2696 K2698:K2722 K2724:K2748 K2750:K2774 K2776:K2800 K2802:K2826 K2828:K2852 K2854:K2878 K2880:K2904 K2906:K2930 K2932:K2956 K2958:K2982 K2984:K3008 K3010:K3034 K3036:K3060 K3062:K3086 K3088:K3112 K3114:K3138 K3140:K3164 K3166:K3190 K3192:K3216 K3218:K3242 K3244:K3268 K3270:K3294 K3296:K3320 K3322:K3346 K3348:K3372 K3374:K3398 K3400:K3424 K3426:K3450 K3452:K3476 K3478:K3502 K3504:K3528 K3530:K3554 K3556:K3580 K3582:K3606 K3608:K3632 K3634:K3658 K3660:K3684 K28:K47 K265:K284 K49:K98 K166:K185 K187:K201 K100:K164 K244:K263 K203:K242">
      <formula1>人群</formula1>
    </dataValidation>
    <dataValidation type="list" allowBlank="1" showInputMessage="1" showErrorMessage="1" sqref="E2:E26 E286:E315 E317:E356 E358:E382 E384:E408 E410:E434 E436:E460 E462:E486 E488:E512 E514:E538 E540:E564 E566:E590 E592:E616 E618:E642 E644:E668 E670:E694 E696:E720 E722:E746 E748:E772 E774:E798 E800:E824 E826:E850 E852:E876 E878:E902 E904:E928 E930:E954 E956:E980 E982:E1006 E1008:E1032 E1034:E1058 E1060:E1084 E1086:E1110 E1112:E1136 E1138:E1162 E1164:E1188 E1190:E1214 E1216:E1240 E1242:E1266 E1268:E1292 E1294:E1318 E1320:E1344 E1346:E1370 E1372:E1396 E1398:E1422 E1424:E1448 E1450:E1474 E1476:E1500 E1502:E1526 E1528:E1552 E1554:E1578 E1580:E1604 E1606:E1630 E1632:E1656 E1658:E1682 E1684:E1708 E1710:E1734 E1736:E1760 E1762:E1786 E1788:E1812 E1814:E1838 E1840:E1864 E1866:E1890 E1892:E1916 E1918:E1942 E1944:E1968 E1970:E1994 E1996:E2020 E2022:E2046 E2048:E2072 E2074:E2098 E2100:E2124 E2126:E2150 E2152:E2176 E2178:E2202 E2204:E2228 E2230:E2254 E2256:E2280 E2282:E2306 E2308:E2332 E2334:E2358 E2360:E2384 E2386:E2410 E2412:E2436 E2438:E2462 E2464:E2488 E2490:E2514 E2516:E2540 E2542:E2566 E2568:E2592 E2594:E2618 E2620:E2644 E2646:E2670 E2672:E2696 E2698:E2722 E2724:E2748 E2750:E2774 E2776:E2800 E2802:E2826 E2828:E2852 E2854:E2878 E2880:E2904 E2906:E2930 E2932:E2956 E2958:E2982 E2984:E3008 E3010:E3034 E3036:E3060 E3062:E3086 E3088:E3112 E3114:E3138 E3140:E3164 E3166:E3190 E3192:E3216 E3218:E3242 E3244:E3268 E3270:E3294 E3296:E3320 E3322:E3346 E3348:E3372 E3374:E3398 E3400:E3424 E3426:E3450 E3452:E3476 E3478:E3502 E3504:E3528 E3530:E3554 E3556:E3580 E3582:E3606 E3608:E3632 E3634:E3658 E3660:E3684 E28:E47 E265:E284 E49:E98 E166:E185 E187:E201 E100:E164 E244:E263 E203:E242">
      <formula1>品类</formula1>
    </dataValidation>
    <dataValidation type="list" allowBlank="1" showInputMessage="1" showErrorMessage="1" sqref="J2:J26 J286:J315 J317:J356 J358:J382 J384:J408 J410:J434 J436:J460 J462:J486 J488:J512 J514:J538 J540:J564 J566:J590 J592:J616 J618:J642 J644:J668 J670:J694 J696:J720 J722:J746 J748:J772 J774:J798 J800:J824 J826:J850 J852:J876 J878:J902 J904:J928 J930:J954 J956:J980 J982:J1006 J1008:J1032 J1034:J1058 J1060:J1084 J1086:J1110 J1112:J1136 J1138:J1162 J1164:J1188 J1190:J1214 J1216:J1240 J1242:J1266 J1268:J1292 J1294:J1318 J1320:J1344 J1346:J1370 J1372:J1396 J1398:J1422 J1424:J1448 J1450:J1474 J1476:J1500 J1502:J1526 J1528:J1552 J1554:J1578 J1580:J1604 J1606:J1630 J1632:J1656 J1658:J1682 J1684:J1708 J1710:J1734 J1736:J1760 J1762:J1786 J1788:J1812 J1814:J1838 J1840:J1864 J1866:J1890 J1892:J1916 J1918:J1942 J1944:J1968 J1970:J1994 J1996:J2020 J2022:J2046 J2048:J2072 J2074:J2098 J2100:J2124 J2126:J2150 J2152:J2176 J2178:J2202 J2204:J2228 J2230:J2254 J2256:J2280 J2282:J2306 J2308:J2332 J2334:J2358 J2360:J2384 J2386:J2410 J2412:J2436 J2438:J2462 J2464:J2488 J2490:J2514 J2516:J2540 J2542:J2566 J2568:J2592 J2594:J2618 J2620:J2644 J2646:J2670 J2672:J2696 J2698:J2722 J2724:J2748 J2750:J2774 J2776:J2800 J2802:J2826 J2828:J2852 J2854:J2878 J2880:J2904 J2906:J2930 J2932:J2956 J2958:J2982 J2984:J3008 J3010:J3034 J3036:J3060 J3062:J3086 J3088:J3112 J3114:J3138 J3140:J3164 J3166:J3190 J3192:J3216 J3218:J3242 J3244:J3268 J3270:J3294 J3296:J3320 J3322:J3346 J3348:J3372 J3374:J3398 J3400:J3424 J3426:J3450 J3452:J3476 J3478:J3502 J3504:J3528 J3530:J3554 J3556:J3580 J3582:J3606 J3608:J3632 J3634:J3658 J3660:J3684 J28:J47 J265:J284 J49:J98 J166:J185 J187:J201 J100:J164 J244:J263 J203:J242">
      <formula1>年份</formula1>
    </dataValidation>
  </dataValidations>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4"/>
  <sheetViews>
    <sheetView workbookViewId="0">
      <selection activeCell="E16" sqref="E16"/>
    </sheetView>
  </sheetViews>
  <sheetFormatPr defaultColWidth="9" defaultRowHeight="13.5" x14ac:dyDescent="0.15"/>
  <cols>
    <col min="1" max="1" width="11.25" style="1" customWidth="1"/>
    <col min="2" max="2" width="13.875" style="1" customWidth="1"/>
    <col min="3" max="3" width="6.25" style="1" customWidth="1"/>
    <col min="4" max="4" width="9" style="1"/>
    <col min="5" max="5" width="14.125" style="1" customWidth="1"/>
    <col min="6" max="6" width="18.125" style="1" customWidth="1"/>
    <col min="7" max="16384" width="9" style="1"/>
  </cols>
  <sheetData>
    <row r="1" spans="1:31" x14ac:dyDescent="0.15">
      <c r="A1" s="2" t="s">
        <v>1</v>
      </c>
      <c r="B1" s="3" t="s">
        <v>2</v>
      </c>
      <c r="C1" s="2" t="s">
        <v>3</v>
      </c>
      <c r="D1" s="2" t="s">
        <v>1057</v>
      </c>
      <c r="E1" s="2" t="s">
        <v>5</v>
      </c>
      <c r="F1" s="2" t="s">
        <v>6</v>
      </c>
      <c r="G1" s="2" t="s">
        <v>1058</v>
      </c>
      <c r="H1" s="2" t="s">
        <v>9</v>
      </c>
      <c r="I1" s="2" t="s">
        <v>8</v>
      </c>
      <c r="J1" s="2" t="s">
        <v>10</v>
      </c>
      <c r="K1" s="2" t="s">
        <v>11</v>
      </c>
      <c r="L1" s="2" t="s">
        <v>12</v>
      </c>
      <c r="M1" s="2" t="s">
        <v>13</v>
      </c>
      <c r="N1" s="2" t="s">
        <v>1059</v>
      </c>
      <c r="O1" s="12" t="s">
        <v>1060</v>
      </c>
      <c r="P1" s="2" t="s">
        <v>1061</v>
      </c>
      <c r="Q1" s="2" t="s">
        <v>1062</v>
      </c>
      <c r="R1" s="2" t="s">
        <v>335</v>
      </c>
      <c r="S1" s="2" t="s">
        <v>113</v>
      </c>
      <c r="T1" s="2" t="s">
        <v>31</v>
      </c>
      <c r="U1" s="2" t="s">
        <v>33</v>
      </c>
      <c r="V1" s="2" t="s">
        <v>1063</v>
      </c>
      <c r="W1" s="2" t="s">
        <v>34</v>
      </c>
      <c r="X1" s="2" t="s">
        <v>35</v>
      </c>
      <c r="Y1" s="7"/>
      <c r="Z1" s="2" t="s">
        <v>1064</v>
      </c>
      <c r="AA1" s="2" t="s">
        <v>1065</v>
      </c>
      <c r="AB1" s="15" t="s">
        <v>22</v>
      </c>
      <c r="AC1" s="2" t="s">
        <v>1066</v>
      </c>
      <c r="AD1" s="2" t="s">
        <v>1067</v>
      </c>
      <c r="AE1" s="2" t="s">
        <v>38</v>
      </c>
    </row>
    <row r="2" spans="1:31" x14ac:dyDescent="0.15">
      <c r="A2" s="4">
        <v>42346</v>
      </c>
      <c r="B2" s="5" t="s">
        <v>769</v>
      </c>
      <c r="C2" s="2">
        <v>1</v>
      </c>
      <c r="D2" s="6" t="s">
        <v>146</v>
      </c>
      <c r="E2" s="6" t="s">
        <v>239</v>
      </c>
      <c r="F2" s="2" t="s">
        <v>770</v>
      </c>
      <c r="G2" s="2" t="s">
        <v>138</v>
      </c>
      <c r="H2" s="2" t="s">
        <v>62</v>
      </c>
      <c r="I2" s="2" t="s">
        <v>89</v>
      </c>
      <c r="J2" s="6" t="s">
        <v>63</v>
      </c>
      <c r="K2" s="2" t="s">
        <v>66</v>
      </c>
      <c r="L2" s="2">
        <v>1</v>
      </c>
      <c r="M2" s="2">
        <v>1480</v>
      </c>
      <c r="N2" s="2">
        <v>1200</v>
      </c>
      <c r="O2" s="12">
        <v>0.81081081081081097</v>
      </c>
      <c r="P2" s="2">
        <v>0.7</v>
      </c>
      <c r="Q2" s="2">
        <v>840</v>
      </c>
      <c r="R2" s="14" t="s">
        <v>113</v>
      </c>
      <c r="S2" s="2" t="s">
        <v>1068</v>
      </c>
      <c r="T2" s="7"/>
      <c r="U2" s="7"/>
      <c r="V2" s="7"/>
      <c r="W2" s="2" t="s">
        <v>54</v>
      </c>
      <c r="X2" s="6" t="s">
        <v>49</v>
      </c>
      <c r="Y2" s="6"/>
      <c r="Z2" s="7"/>
      <c r="AA2" s="7"/>
      <c r="AB2" s="7"/>
      <c r="AC2" s="7"/>
      <c r="AD2" s="7"/>
      <c r="AE2" s="7"/>
    </row>
    <row r="3" spans="1:31" x14ac:dyDescent="0.15">
      <c r="A3" s="4">
        <v>42346</v>
      </c>
      <c r="B3" s="5" t="s">
        <v>772</v>
      </c>
      <c r="C3" s="2">
        <v>2</v>
      </c>
      <c r="D3" s="6" t="s">
        <v>50</v>
      </c>
      <c r="E3" s="6" t="s">
        <v>112</v>
      </c>
      <c r="F3" s="2" t="s">
        <v>81</v>
      </c>
      <c r="G3" s="2" t="s">
        <v>138</v>
      </c>
      <c r="H3" s="2" t="s">
        <v>62</v>
      </c>
      <c r="I3" s="2" t="s">
        <v>43</v>
      </c>
      <c r="J3" s="6" t="s">
        <v>45</v>
      </c>
      <c r="K3" s="2" t="s">
        <v>64</v>
      </c>
      <c r="L3" s="2">
        <v>1</v>
      </c>
      <c r="M3" s="2">
        <v>158</v>
      </c>
      <c r="N3" s="2">
        <v>100</v>
      </c>
      <c r="O3" s="12">
        <v>0.632911392405063</v>
      </c>
      <c r="P3" s="7"/>
      <c r="Q3" s="7"/>
      <c r="R3" s="14" t="s">
        <v>47</v>
      </c>
      <c r="S3" s="2" t="s">
        <v>1069</v>
      </c>
      <c r="T3" s="7"/>
      <c r="U3" s="7"/>
      <c r="V3" s="7"/>
      <c r="W3" s="2" t="s">
        <v>54</v>
      </c>
      <c r="X3" s="6" t="s">
        <v>49</v>
      </c>
      <c r="Y3" s="6"/>
      <c r="Z3" s="7"/>
      <c r="AA3" s="7"/>
      <c r="AB3" s="7"/>
      <c r="AC3" s="7"/>
      <c r="AD3" s="7"/>
      <c r="AE3" s="7"/>
    </row>
    <row r="4" spans="1:31" x14ac:dyDescent="0.15">
      <c r="A4" s="4">
        <v>42346</v>
      </c>
      <c r="B4" s="5" t="s">
        <v>773</v>
      </c>
      <c r="C4" s="2">
        <v>3</v>
      </c>
      <c r="D4" s="6" t="s">
        <v>100</v>
      </c>
      <c r="E4" s="6" t="s">
        <v>128</v>
      </c>
      <c r="F4" s="2" t="s">
        <v>774</v>
      </c>
      <c r="G4" s="2" t="s">
        <v>775</v>
      </c>
      <c r="H4" s="2" t="s">
        <v>44</v>
      </c>
      <c r="I4" s="2" t="s">
        <v>104</v>
      </c>
      <c r="J4" s="6" t="s">
        <v>45</v>
      </c>
      <c r="K4" s="2" t="s">
        <v>46</v>
      </c>
      <c r="L4" s="2">
        <v>1</v>
      </c>
      <c r="M4" s="2">
        <v>240</v>
      </c>
      <c r="N4" s="2">
        <v>240</v>
      </c>
      <c r="O4" s="12">
        <v>1</v>
      </c>
      <c r="P4" s="7"/>
      <c r="Q4" s="7"/>
      <c r="R4" s="14" t="s">
        <v>47</v>
      </c>
      <c r="S4" s="2" t="s">
        <v>1069</v>
      </c>
      <c r="T4" s="7"/>
      <c r="U4" s="7"/>
      <c r="V4" s="7"/>
      <c r="W4" s="2" t="s">
        <v>54</v>
      </c>
      <c r="X4" s="6" t="s">
        <v>86</v>
      </c>
      <c r="Y4" s="6"/>
      <c r="Z4" s="7"/>
      <c r="AA4" s="7"/>
      <c r="AB4" s="7"/>
      <c r="AC4" s="7"/>
      <c r="AD4" s="7"/>
      <c r="AE4" s="7"/>
    </row>
    <row r="5" spans="1:31" x14ac:dyDescent="0.15">
      <c r="A5" s="4">
        <v>42347</v>
      </c>
      <c r="B5" s="5" t="s">
        <v>776</v>
      </c>
      <c r="C5" s="2">
        <v>1</v>
      </c>
      <c r="D5" s="6" t="s">
        <v>50</v>
      </c>
      <c r="E5" s="6" t="s">
        <v>95</v>
      </c>
      <c r="F5" s="2" t="s">
        <v>96</v>
      </c>
      <c r="G5" s="2" t="s">
        <v>97</v>
      </c>
      <c r="H5" s="2"/>
      <c r="I5" s="2" t="s">
        <v>72</v>
      </c>
      <c r="J5" s="6" t="s">
        <v>45</v>
      </c>
      <c r="K5" s="2" t="s">
        <v>64</v>
      </c>
      <c r="L5" s="2">
        <v>1</v>
      </c>
      <c r="M5" s="2">
        <v>438</v>
      </c>
      <c r="N5" s="2">
        <v>392</v>
      </c>
      <c r="O5" s="12">
        <v>0.89497716894977197</v>
      </c>
      <c r="P5" s="2">
        <v>0.85</v>
      </c>
      <c r="Q5" s="2">
        <v>324.7</v>
      </c>
      <c r="R5" s="14" t="s">
        <v>113</v>
      </c>
      <c r="S5" s="2" t="s">
        <v>1070</v>
      </c>
      <c r="T5" s="2"/>
      <c r="U5" s="2"/>
      <c r="V5" s="2"/>
      <c r="W5" s="2" t="s">
        <v>54</v>
      </c>
      <c r="X5" s="6" t="s">
        <v>49</v>
      </c>
      <c r="Y5" s="6"/>
      <c r="Z5" s="2"/>
      <c r="AA5" s="2"/>
      <c r="AB5" s="15"/>
      <c r="AC5" s="2"/>
      <c r="AD5" s="2"/>
      <c r="AE5" s="2"/>
    </row>
    <row r="6" spans="1:31" x14ac:dyDescent="0.15">
      <c r="A6" s="4">
        <v>42347</v>
      </c>
      <c r="B6" s="5" t="s">
        <v>776</v>
      </c>
      <c r="C6" s="2">
        <v>1</v>
      </c>
      <c r="D6" s="6" t="s">
        <v>100</v>
      </c>
      <c r="E6" s="6" t="s">
        <v>128</v>
      </c>
      <c r="F6" s="2" t="s">
        <v>777</v>
      </c>
      <c r="G6" s="2" t="s">
        <v>778</v>
      </c>
      <c r="H6" s="2" t="s">
        <v>44</v>
      </c>
      <c r="I6" s="2" t="s">
        <v>104</v>
      </c>
      <c r="J6" s="6" t="s">
        <v>45</v>
      </c>
      <c r="K6" s="2" t="s">
        <v>64</v>
      </c>
      <c r="L6" s="2">
        <v>1</v>
      </c>
      <c r="M6" s="2">
        <v>288</v>
      </c>
      <c r="N6" s="2">
        <v>288</v>
      </c>
      <c r="O6" s="12">
        <v>1</v>
      </c>
      <c r="P6" s="2">
        <v>1</v>
      </c>
      <c r="Q6" s="2">
        <v>288</v>
      </c>
      <c r="R6" s="14" t="s">
        <v>113</v>
      </c>
      <c r="S6" s="2" t="s">
        <v>1070</v>
      </c>
      <c r="T6" s="7"/>
      <c r="U6" s="7"/>
      <c r="V6" s="7"/>
      <c r="W6" s="2" t="s">
        <v>54</v>
      </c>
      <c r="X6" s="6" t="s">
        <v>49</v>
      </c>
      <c r="Y6" s="6"/>
      <c r="Z6" s="7"/>
      <c r="AA6" s="7"/>
      <c r="AB6" s="7"/>
      <c r="AC6" s="7"/>
      <c r="AD6" s="7"/>
      <c r="AE6" s="7"/>
    </row>
    <row r="7" spans="1:31" x14ac:dyDescent="0.15">
      <c r="A7" s="4">
        <v>42347</v>
      </c>
      <c r="B7" s="5" t="s">
        <v>779</v>
      </c>
      <c r="C7" s="2">
        <v>2</v>
      </c>
      <c r="D7" s="6" t="s">
        <v>100</v>
      </c>
      <c r="E7" s="6" t="s">
        <v>128</v>
      </c>
      <c r="F7" s="2" t="s">
        <v>780</v>
      </c>
      <c r="G7" s="2" t="s">
        <v>781</v>
      </c>
      <c r="H7" s="2" t="s">
        <v>44</v>
      </c>
      <c r="I7" s="2" t="s">
        <v>156</v>
      </c>
      <c r="J7" s="6" t="s">
        <v>55</v>
      </c>
      <c r="K7" s="2" t="s">
        <v>64</v>
      </c>
      <c r="L7" s="2">
        <v>1</v>
      </c>
      <c r="M7" s="2">
        <v>288</v>
      </c>
      <c r="N7" s="2">
        <v>280</v>
      </c>
      <c r="O7" s="12">
        <v>0.97222222222222199</v>
      </c>
      <c r="P7" s="2">
        <v>0.92500000000000004</v>
      </c>
      <c r="Q7" s="2">
        <v>259</v>
      </c>
      <c r="R7" s="14" t="s">
        <v>169</v>
      </c>
      <c r="S7" s="2" t="s">
        <v>1071</v>
      </c>
      <c r="T7" s="7"/>
      <c r="U7" s="7"/>
      <c r="V7" s="7"/>
      <c r="W7" s="2" t="s">
        <v>54</v>
      </c>
      <c r="X7" s="6" t="s">
        <v>49</v>
      </c>
      <c r="Y7" s="6"/>
      <c r="Z7" s="7"/>
      <c r="AA7" s="7"/>
      <c r="AB7" s="7"/>
      <c r="AC7" s="7"/>
      <c r="AD7" s="7"/>
      <c r="AE7" s="7"/>
    </row>
    <row r="8" spans="1:31" x14ac:dyDescent="0.15">
      <c r="A8" s="4">
        <v>42347</v>
      </c>
      <c r="B8" s="5" t="s">
        <v>782</v>
      </c>
      <c r="C8" s="2">
        <v>3</v>
      </c>
      <c r="D8" s="6" t="s">
        <v>100</v>
      </c>
      <c r="E8" s="6" t="s">
        <v>128</v>
      </c>
      <c r="F8" s="2" t="s">
        <v>783</v>
      </c>
      <c r="G8" s="2" t="s">
        <v>784</v>
      </c>
      <c r="H8" s="2" t="s">
        <v>44</v>
      </c>
      <c r="I8" s="2" t="s">
        <v>104</v>
      </c>
      <c r="J8" s="6" t="s">
        <v>45</v>
      </c>
      <c r="K8" s="2" t="s">
        <v>64</v>
      </c>
      <c r="L8" s="2">
        <v>1</v>
      </c>
      <c r="M8" s="2">
        <v>399</v>
      </c>
      <c r="N8" s="2">
        <v>350</v>
      </c>
      <c r="O8" s="12">
        <v>0.87719298245613997</v>
      </c>
      <c r="P8" s="2">
        <v>0.77500000000000002</v>
      </c>
      <c r="Q8" s="2">
        <v>271</v>
      </c>
      <c r="R8" s="14" t="s">
        <v>113</v>
      </c>
      <c r="S8" s="2" t="s">
        <v>1070</v>
      </c>
      <c r="T8" s="7"/>
      <c r="U8" s="7"/>
      <c r="V8" s="7"/>
      <c r="W8" s="2" t="s">
        <v>54</v>
      </c>
      <c r="X8" s="6" t="s">
        <v>49</v>
      </c>
      <c r="Y8" s="6"/>
      <c r="Z8" s="7"/>
      <c r="AA8" s="7"/>
      <c r="AB8" s="7"/>
      <c r="AC8" s="7"/>
      <c r="AD8" s="7"/>
      <c r="AE8" s="7"/>
    </row>
    <row r="9" spans="1:31" x14ac:dyDescent="0.15">
      <c r="A9" s="4">
        <v>42347</v>
      </c>
      <c r="B9" s="5" t="s">
        <v>785</v>
      </c>
      <c r="C9" s="2">
        <v>4</v>
      </c>
      <c r="D9" s="6" t="s">
        <v>59</v>
      </c>
      <c r="E9" s="6" t="s">
        <v>264</v>
      </c>
      <c r="F9" s="7"/>
      <c r="G9" s="2" t="s">
        <v>164</v>
      </c>
      <c r="H9" s="2" t="s">
        <v>62</v>
      </c>
      <c r="I9" s="2" t="s">
        <v>89</v>
      </c>
      <c r="J9" s="6" t="s">
        <v>55</v>
      </c>
      <c r="K9" s="2" t="s">
        <v>46</v>
      </c>
      <c r="L9" s="2">
        <v>1</v>
      </c>
      <c r="M9" s="2">
        <v>138</v>
      </c>
      <c r="N9" s="2">
        <v>138</v>
      </c>
      <c r="O9" s="12">
        <v>1</v>
      </c>
      <c r="P9" s="7"/>
      <c r="Q9" s="7"/>
      <c r="R9" s="14" t="s">
        <v>47</v>
      </c>
      <c r="S9" s="7"/>
      <c r="T9" s="7"/>
      <c r="U9" s="7"/>
      <c r="V9" s="7"/>
      <c r="W9" s="2" t="s">
        <v>392</v>
      </c>
      <c r="X9" s="6" t="s">
        <v>49</v>
      </c>
      <c r="Y9" s="6"/>
      <c r="Z9" s="7"/>
      <c r="AA9" s="7"/>
      <c r="AB9" s="7"/>
      <c r="AC9" s="7"/>
      <c r="AD9" s="7"/>
      <c r="AE9" s="7"/>
    </row>
    <row r="10" spans="1:31" x14ac:dyDescent="0.15">
      <c r="A10" s="4">
        <v>42347</v>
      </c>
      <c r="B10" s="5" t="s">
        <v>785</v>
      </c>
      <c r="C10" s="2">
        <v>4</v>
      </c>
      <c r="D10" s="6" t="s">
        <v>59</v>
      </c>
      <c r="E10" s="6" t="s">
        <v>264</v>
      </c>
      <c r="F10" s="7"/>
      <c r="G10" s="2" t="s">
        <v>80</v>
      </c>
      <c r="H10" s="2" t="s">
        <v>62</v>
      </c>
      <c r="I10" s="2" t="s">
        <v>43</v>
      </c>
      <c r="J10" s="6" t="s">
        <v>55</v>
      </c>
      <c r="K10" s="2" t="s">
        <v>46</v>
      </c>
      <c r="L10" s="2">
        <v>1</v>
      </c>
      <c r="M10" s="2">
        <v>138</v>
      </c>
      <c r="N10" s="2">
        <v>138</v>
      </c>
      <c r="O10" s="12">
        <v>1</v>
      </c>
      <c r="P10" s="7"/>
      <c r="Q10" s="7"/>
      <c r="R10" s="14" t="s">
        <v>47</v>
      </c>
      <c r="S10" s="7"/>
      <c r="T10" s="7"/>
      <c r="U10" s="7"/>
      <c r="V10" s="7"/>
      <c r="W10" s="2" t="s">
        <v>392</v>
      </c>
      <c r="X10" s="6" t="s">
        <v>49</v>
      </c>
      <c r="Y10" s="6"/>
      <c r="Z10" s="7"/>
      <c r="AA10" s="7"/>
      <c r="AB10" s="7"/>
      <c r="AC10" s="7"/>
      <c r="AD10" s="7"/>
      <c r="AE10" s="7"/>
    </row>
    <row r="11" spans="1:31" x14ac:dyDescent="0.15">
      <c r="A11" s="4">
        <v>42347</v>
      </c>
      <c r="B11" s="5" t="s">
        <v>787</v>
      </c>
      <c r="C11" s="2">
        <v>5</v>
      </c>
      <c r="D11" s="6" t="s">
        <v>50</v>
      </c>
      <c r="E11" s="6" t="s">
        <v>95</v>
      </c>
      <c r="F11" s="2" t="s">
        <v>788</v>
      </c>
      <c r="G11" s="2" t="s">
        <v>253</v>
      </c>
      <c r="H11" s="2" t="s">
        <v>44</v>
      </c>
      <c r="I11" s="2" t="s">
        <v>43</v>
      </c>
      <c r="J11" s="6" t="s">
        <v>45</v>
      </c>
      <c r="K11" s="2" t="s">
        <v>46</v>
      </c>
      <c r="L11" s="2">
        <v>1</v>
      </c>
      <c r="M11" s="2">
        <v>378</v>
      </c>
      <c r="N11" s="2">
        <v>378</v>
      </c>
      <c r="O11" s="12">
        <v>1</v>
      </c>
      <c r="P11" s="7"/>
      <c r="Q11" s="7"/>
      <c r="R11" s="14" t="s">
        <v>47</v>
      </c>
      <c r="S11" s="7"/>
      <c r="T11" s="7"/>
      <c r="U11" s="7"/>
      <c r="V11" s="7"/>
      <c r="W11" s="2" t="s">
        <v>392</v>
      </c>
      <c r="X11" s="6" t="s">
        <v>78</v>
      </c>
      <c r="Y11" s="6"/>
      <c r="Z11" s="7"/>
      <c r="AA11" s="7"/>
      <c r="AB11" s="7"/>
      <c r="AC11" s="7"/>
      <c r="AD11" s="7"/>
      <c r="AE11" s="7"/>
    </row>
    <row r="12" spans="1:31" x14ac:dyDescent="0.15">
      <c r="A12" s="4">
        <v>42347</v>
      </c>
      <c r="B12" s="5" t="s">
        <v>787</v>
      </c>
      <c r="C12" s="2">
        <v>5</v>
      </c>
      <c r="D12" s="6" t="s">
        <v>56</v>
      </c>
      <c r="E12" s="6" t="s">
        <v>79</v>
      </c>
      <c r="F12" s="7"/>
      <c r="G12" s="2" t="s">
        <v>789</v>
      </c>
      <c r="H12" s="2" t="s">
        <v>62</v>
      </c>
      <c r="I12" s="2" t="s">
        <v>53</v>
      </c>
      <c r="J12" s="6" t="s">
        <v>45</v>
      </c>
      <c r="K12" s="2" t="s">
        <v>46</v>
      </c>
      <c r="L12" s="2">
        <v>1</v>
      </c>
      <c r="M12" s="2">
        <v>158</v>
      </c>
      <c r="N12" s="2">
        <v>158</v>
      </c>
      <c r="O12" s="12">
        <v>1</v>
      </c>
      <c r="P12" s="7"/>
      <c r="Q12" s="7"/>
      <c r="R12" s="14" t="s">
        <v>47</v>
      </c>
      <c r="S12" s="7"/>
      <c r="T12" s="7"/>
      <c r="U12" s="7"/>
      <c r="V12" s="7"/>
      <c r="W12" s="2" t="s">
        <v>392</v>
      </c>
      <c r="X12" s="6" t="s">
        <v>78</v>
      </c>
      <c r="Y12" s="6"/>
      <c r="Z12" s="7"/>
      <c r="AA12" s="7"/>
      <c r="AB12" s="7"/>
      <c r="AC12" s="7"/>
      <c r="AD12" s="7"/>
      <c r="AE12" s="7"/>
    </row>
    <row r="13" spans="1:31" x14ac:dyDescent="0.15">
      <c r="A13" s="4">
        <v>42347</v>
      </c>
      <c r="B13" s="5" t="s">
        <v>790</v>
      </c>
      <c r="C13" s="2">
        <v>6</v>
      </c>
      <c r="D13" s="6" t="s">
        <v>66</v>
      </c>
      <c r="E13" s="6" t="s">
        <v>120</v>
      </c>
      <c r="F13" s="2" t="s">
        <v>791</v>
      </c>
      <c r="G13" s="2" t="s">
        <v>166</v>
      </c>
      <c r="H13" s="2" t="s">
        <v>44</v>
      </c>
      <c r="I13" s="2" t="s">
        <v>212</v>
      </c>
      <c r="J13" s="6" t="s">
        <v>63</v>
      </c>
      <c r="K13" s="2" t="s">
        <v>66</v>
      </c>
      <c r="L13" s="2">
        <v>1</v>
      </c>
      <c r="M13" s="2">
        <v>4780</v>
      </c>
      <c r="N13" s="2">
        <v>3585</v>
      </c>
      <c r="O13" s="12">
        <v>0.75</v>
      </c>
      <c r="P13" s="2">
        <v>0.625</v>
      </c>
      <c r="Q13" s="2">
        <v>2240</v>
      </c>
      <c r="R13" s="14" t="s">
        <v>1072</v>
      </c>
      <c r="S13" s="2" t="s">
        <v>1073</v>
      </c>
      <c r="T13" s="2">
        <v>15510581719</v>
      </c>
      <c r="U13" s="7"/>
      <c r="V13" s="7"/>
      <c r="W13" s="2" t="s">
        <v>54</v>
      </c>
      <c r="X13" s="6" t="s">
        <v>86</v>
      </c>
      <c r="Y13" s="6"/>
      <c r="Z13" s="7"/>
      <c r="AA13" s="7"/>
      <c r="AB13" s="7"/>
      <c r="AC13" s="7"/>
      <c r="AD13" s="7"/>
      <c r="AE13" s="7"/>
    </row>
    <row r="14" spans="1:31" x14ac:dyDescent="0.15">
      <c r="A14" s="4">
        <v>42347</v>
      </c>
      <c r="B14" s="5" t="s">
        <v>790</v>
      </c>
      <c r="C14" s="2">
        <v>6</v>
      </c>
      <c r="D14" s="6" t="s">
        <v>146</v>
      </c>
      <c r="E14" s="6" t="s">
        <v>120</v>
      </c>
      <c r="F14" s="2" t="s">
        <v>792</v>
      </c>
      <c r="G14" s="2" t="s">
        <v>166</v>
      </c>
      <c r="H14" s="2" t="s">
        <v>44</v>
      </c>
      <c r="I14" s="2">
        <v>27.5</v>
      </c>
      <c r="J14" s="6" t="s">
        <v>63</v>
      </c>
      <c r="K14" s="2" t="s">
        <v>66</v>
      </c>
      <c r="L14" s="2">
        <v>1</v>
      </c>
      <c r="M14" s="2">
        <v>2840</v>
      </c>
      <c r="N14" s="2">
        <v>2414</v>
      </c>
      <c r="O14" s="12">
        <v>0.85</v>
      </c>
      <c r="P14" s="2">
        <v>0.77500000000000002</v>
      </c>
      <c r="Q14" s="2">
        <v>1870</v>
      </c>
      <c r="R14" s="14" t="s">
        <v>1072</v>
      </c>
      <c r="S14" s="2" t="s">
        <v>1073</v>
      </c>
      <c r="T14" s="7"/>
      <c r="U14" s="7"/>
      <c r="V14" s="7"/>
      <c r="W14" s="2" t="s">
        <v>54</v>
      </c>
      <c r="X14" s="6" t="s">
        <v>86</v>
      </c>
      <c r="Y14" s="6"/>
      <c r="Z14" s="7"/>
      <c r="AA14" s="7"/>
      <c r="AB14" s="7"/>
      <c r="AC14" s="7"/>
      <c r="AD14" s="7"/>
      <c r="AE14" s="7"/>
    </row>
    <row r="15" spans="1:31" x14ac:dyDescent="0.15">
      <c r="A15" s="4">
        <v>42347</v>
      </c>
      <c r="B15" s="5" t="s">
        <v>793</v>
      </c>
      <c r="C15" s="2">
        <v>7</v>
      </c>
      <c r="D15" s="6" t="s">
        <v>305</v>
      </c>
      <c r="E15" s="6"/>
      <c r="F15" s="2" t="s">
        <v>794</v>
      </c>
      <c r="G15" s="2" t="s">
        <v>203</v>
      </c>
      <c r="H15" s="2" t="s">
        <v>44</v>
      </c>
      <c r="I15" s="2" t="s">
        <v>795</v>
      </c>
      <c r="J15" s="6" t="s">
        <v>63</v>
      </c>
      <c r="K15" s="2" t="s">
        <v>66</v>
      </c>
      <c r="L15" s="2">
        <v>1</v>
      </c>
      <c r="M15" s="2">
        <v>500</v>
      </c>
      <c r="N15" s="2">
        <v>500</v>
      </c>
      <c r="O15" s="12">
        <v>1</v>
      </c>
      <c r="P15" s="2">
        <v>1</v>
      </c>
      <c r="Q15" s="2">
        <v>500</v>
      </c>
      <c r="R15" s="14" t="s">
        <v>113</v>
      </c>
      <c r="S15" s="2" t="s">
        <v>1074</v>
      </c>
      <c r="T15" s="7"/>
      <c r="U15" s="7"/>
      <c r="V15" s="7"/>
      <c r="W15" s="2" t="s">
        <v>54</v>
      </c>
      <c r="X15" s="6" t="s">
        <v>276</v>
      </c>
      <c r="Y15" s="6"/>
      <c r="Z15" s="7"/>
      <c r="AA15" s="7"/>
      <c r="AB15" s="7"/>
      <c r="AC15" s="7"/>
      <c r="AD15" s="7"/>
      <c r="AE15" s="7"/>
    </row>
    <row r="16" spans="1:31" x14ac:dyDescent="0.15">
      <c r="A16" s="8">
        <v>42348</v>
      </c>
      <c r="B16" s="9" t="s">
        <v>796</v>
      </c>
      <c r="C16" s="10">
        <v>1</v>
      </c>
      <c r="D16" s="11" t="s">
        <v>242</v>
      </c>
      <c r="E16" s="11"/>
      <c r="F16" s="11" t="s">
        <v>794</v>
      </c>
      <c r="G16" s="11" t="s">
        <v>203</v>
      </c>
      <c r="H16" s="11" t="s">
        <v>44</v>
      </c>
      <c r="I16" s="11" t="s">
        <v>797</v>
      </c>
      <c r="J16" s="11" t="s">
        <v>63</v>
      </c>
      <c r="K16" s="10" t="s">
        <v>66</v>
      </c>
      <c r="L16" s="11">
        <v>1</v>
      </c>
      <c r="M16" s="11">
        <v>500</v>
      </c>
      <c r="N16" s="13">
        <v>500</v>
      </c>
      <c r="O16" s="12">
        <v>1</v>
      </c>
      <c r="P16" s="10">
        <v>1</v>
      </c>
      <c r="Q16" s="10">
        <v>500</v>
      </c>
      <c r="R16" s="11" t="s">
        <v>1072</v>
      </c>
      <c r="S16" s="11" t="s">
        <v>232</v>
      </c>
      <c r="T16" s="11">
        <v>18612000006</v>
      </c>
      <c r="U16" s="11"/>
      <c r="V16" s="11"/>
      <c r="W16" s="11" t="s">
        <v>54</v>
      </c>
      <c r="X16" s="11" t="s">
        <v>86</v>
      </c>
      <c r="Y16" s="11"/>
      <c r="Z16" s="13"/>
      <c r="AA16" s="13"/>
      <c r="AB16" s="16"/>
      <c r="AC16" s="11"/>
      <c r="AD16" s="11"/>
      <c r="AE16" s="10"/>
    </row>
    <row r="17" spans="1:31" x14ac:dyDescent="0.15">
      <c r="A17" s="4">
        <v>42348</v>
      </c>
      <c r="B17" s="5" t="s">
        <v>796</v>
      </c>
      <c r="C17" s="2">
        <v>1</v>
      </c>
      <c r="D17" s="6" t="s">
        <v>92</v>
      </c>
      <c r="E17" s="6" t="s">
        <v>250</v>
      </c>
      <c r="F17" s="2" t="s">
        <v>798</v>
      </c>
      <c r="G17" s="2" t="s">
        <v>204</v>
      </c>
      <c r="H17" s="2" t="s">
        <v>62</v>
      </c>
      <c r="I17" s="2" t="s">
        <v>263</v>
      </c>
      <c r="J17" s="6" t="s">
        <v>63</v>
      </c>
      <c r="K17" s="2" t="s">
        <v>66</v>
      </c>
      <c r="L17" s="2">
        <v>1</v>
      </c>
      <c r="M17" s="2">
        <v>580</v>
      </c>
      <c r="N17" s="2">
        <v>290</v>
      </c>
      <c r="O17" s="12">
        <v>0.5</v>
      </c>
      <c r="P17" s="2">
        <v>0.25</v>
      </c>
      <c r="Q17" s="2">
        <v>72.5</v>
      </c>
      <c r="R17" s="14" t="s">
        <v>1072</v>
      </c>
      <c r="S17" s="2" t="s">
        <v>232</v>
      </c>
      <c r="T17" s="2"/>
      <c r="U17" s="2"/>
      <c r="V17" s="2"/>
      <c r="W17" s="2" t="s">
        <v>54</v>
      </c>
      <c r="X17" s="6" t="s">
        <v>86</v>
      </c>
      <c r="Y17" s="6"/>
      <c r="Z17" s="2"/>
      <c r="AA17" s="2"/>
      <c r="AB17" s="15"/>
      <c r="AC17" s="2"/>
      <c r="AD17" s="2"/>
      <c r="AE17" s="2"/>
    </row>
    <row r="18" spans="1:31" x14ac:dyDescent="0.15">
      <c r="A18" s="4">
        <v>42348</v>
      </c>
      <c r="B18" s="5" t="s">
        <v>796</v>
      </c>
      <c r="C18" s="2">
        <v>1</v>
      </c>
      <c r="D18" s="6" t="s">
        <v>146</v>
      </c>
      <c r="E18" s="6" t="s">
        <v>239</v>
      </c>
      <c r="F18" s="2" t="s">
        <v>770</v>
      </c>
      <c r="G18" s="2" t="s">
        <v>137</v>
      </c>
      <c r="H18" s="2" t="s">
        <v>62</v>
      </c>
      <c r="I18" s="2" t="s">
        <v>288</v>
      </c>
      <c r="J18" s="6" t="s">
        <v>63</v>
      </c>
      <c r="K18" s="2" t="s">
        <v>66</v>
      </c>
      <c r="L18" s="2">
        <v>1</v>
      </c>
      <c r="M18" s="2">
        <v>1480</v>
      </c>
      <c r="N18" s="2">
        <v>1258</v>
      </c>
      <c r="O18" s="12">
        <v>0.85</v>
      </c>
      <c r="P18" s="2">
        <v>0.77500000000000002</v>
      </c>
      <c r="Q18" s="2">
        <v>975</v>
      </c>
      <c r="R18" s="14" t="s">
        <v>1072</v>
      </c>
      <c r="S18" s="2" t="s">
        <v>232</v>
      </c>
      <c r="T18" s="2"/>
      <c r="U18" s="2"/>
      <c r="V18" s="2"/>
      <c r="W18" s="2" t="s">
        <v>54</v>
      </c>
      <c r="X18" s="6" t="s">
        <v>86</v>
      </c>
      <c r="Y18" s="6"/>
      <c r="Z18" s="2"/>
      <c r="AA18" s="2"/>
      <c r="AB18" s="15"/>
      <c r="AC18" s="2"/>
      <c r="AD18" s="2"/>
      <c r="AE18" s="2"/>
    </row>
    <row r="19" spans="1:31" x14ac:dyDescent="0.15">
      <c r="A19" s="4">
        <v>42348</v>
      </c>
      <c r="B19" s="5" t="s">
        <v>799</v>
      </c>
      <c r="C19" s="2">
        <v>2</v>
      </c>
      <c r="D19" s="6" t="s">
        <v>90</v>
      </c>
      <c r="E19" s="6" t="s">
        <v>93</v>
      </c>
      <c r="F19" s="2" t="s">
        <v>265</v>
      </c>
      <c r="G19" s="2" t="s">
        <v>302</v>
      </c>
      <c r="H19" s="2" t="s">
        <v>62</v>
      </c>
      <c r="I19" s="2" t="s">
        <v>43</v>
      </c>
      <c r="J19" s="6" t="s">
        <v>45</v>
      </c>
      <c r="K19" s="2" t="s">
        <v>66</v>
      </c>
      <c r="L19" s="2">
        <v>1</v>
      </c>
      <c r="M19" s="2">
        <v>1860</v>
      </c>
      <c r="N19" s="2">
        <v>1100</v>
      </c>
      <c r="O19" s="12">
        <v>0.59139784946236595</v>
      </c>
      <c r="P19" s="2">
        <v>0.32500000000000001</v>
      </c>
      <c r="Q19" s="2">
        <v>357.5</v>
      </c>
      <c r="R19" s="14" t="s">
        <v>113</v>
      </c>
      <c r="S19" s="2" t="s">
        <v>1075</v>
      </c>
      <c r="T19" s="7"/>
      <c r="U19" s="7"/>
      <c r="V19" s="7"/>
      <c r="W19" s="2" t="s">
        <v>54</v>
      </c>
      <c r="X19" s="6" t="s">
        <v>78</v>
      </c>
      <c r="Y19" s="6"/>
      <c r="Z19" s="7"/>
      <c r="AA19" s="7"/>
      <c r="AB19" s="7"/>
      <c r="AC19" s="7"/>
      <c r="AD19" s="7"/>
      <c r="AE19" s="7"/>
    </row>
    <row r="20" spans="1:31" x14ac:dyDescent="0.15">
      <c r="A20" s="4">
        <v>42348</v>
      </c>
      <c r="B20" s="5" t="s">
        <v>800</v>
      </c>
      <c r="C20" s="2">
        <v>3</v>
      </c>
      <c r="D20" s="6" t="s">
        <v>242</v>
      </c>
      <c r="E20" s="6"/>
      <c r="F20" s="2" t="s">
        <v>794</v>
      </c>
      <c r="G20" s="2" t="s">
        <v>203</v>
      </c>
      <c r="H20" s="2" t="s">
        <v>44</v>
      </c>
      <c r="I20" s="2" t="s">
        <v>795</v>
      </c>
      <c r="J20" s="6" t="s">
        <v>63</v>
      </c>
      <c r="K20" s="2" t="s">
        <v>66</v>
      </c>
      <c r="L20" s="2">
        <v>1</v>
      </c>
      <c r="M20" s="2">
        <v>500</v>
      </c>
      <c r="N20" s="2">
        <v>500</v>
      </c>
      <c r="O20" s="12">
        <v>1</v>
      </c>
      <c r="P20" s="2">
        <v>1</v>
      </c>
      <c r="Q20" s="2">
        <v>500</v>
      </c>
      <c r="R20" s="14" t="s">
        <v>113</v>
      </c>
      <c r="S20" s="2" t="s">
        <v>1076</v>
      </c>
      <c r="T20" s="7"/>
      <c r="U20" s="7"/>
      <c r="V20" s="7"/>
      <c r="W20" s="2" t="s">
        <v>54</v>
      </c>
      <c r="X20" s="6" t="s">
        <v>86</v>
      </c>
      <c r="Y20" s="6"/>
      <c r="Z20" s="7"/>
      <c r="AA20" s="7"/>
      <c r="AB20" s="7"/>
      <c r="AC20" s="7"/>
      <c r="AD20" s="7"/>
      <c r="AE20" s="7"/>
    </row>
    <row r="21" spans="1:31" x14ac:dyDescent="0.15">
      <c r="A21" s="4">
        <v>42348</v>
      </c>
      <c r="B21" s="5" t="s">
        <v>801</v>
      </c>
      <c r="C21" s="2">
        <v>4</v>
      </c>
      <c r="D21" s="6" t="s">
        <v>242</v>
      </c>
      <c r="E21" s="6"/>
      <c r="F21" s="2" t="s">
        <v>794</v>
      </c>
      <c r="G21" s="2" t="s">
        <v>203</v>
      </c>
      <c r="H21" s="2" t="s">
        <v>44</v>
      </c>
      <c r="I21" s="2" t="s">
        <v>261</v>
      </c>
      <c r="J21" s="6" t="s">
        <v>63</v>
      </c>
      <c r="K21" s="2" t="s">
        <v>66</v>
      </c>
      <c r="L21" s="2">
        <v>1</v>
      </c>
      <c r="M21" s="2">
        <v>500</v>
      </c>
      <c r="N21" s="2">
        <v>500</v>
      </c>
      <c r="O21" s="12">
        <v>1</v>
      </c>
      <c r="P21" s="2">
        <v>1</v>
      </c>
      <c r="Q21" s="2">
        <v>500</v>
      </c>
      <c r="R21" s="14" t="s">
        <v>113</v>
      </c>
      <c r="S21" s="2" t="s">
        <v>1077</v>
      </c>
      <c r="T21" s="7"/>
      <c r="U21" s="7"/>
      <c r="V21" s="7"/>
      <c r="W21" s="2" t="s">
        <v>54</v>
      </c>
      <c r="X21" s="6" t="s">
        <v>86</v>
      </c>
      <c r="Y21" s="6"/>
      <c r="Z21" s="7"/>
      <c r="AA21" s="7"/>
      <c r="AB21" s="7"/>
      <c r="AC21" s="7"/>
      <c r="AD21" s="7"/>
      <c r="AE21" s="7"/>
    </row>
    <row r="22" spans="1:31" x14ac:dyDescent="0.15">
      <c r="A22" s="4">
        <v>42348</v>
      </c>
      <c r="B22" s="5" t="s">
        <v>802</v>
      </c>
      <c r="C22" s="2">
        <v>5</v>
      </c>
      <c r="D22" s="6" t="s">
        <v>66</v>
      </c>
      <c r="E22" s="6" t="s">
        <v>147</v>
      </c>
      <c r="F22" s="2" t="s">
        <v>803</v>
      </c>
      <c r="G22" s="2" t="s">
        <v>223</v>
      </c>
      <c r="H22" s="2" t="s">
        <v>44</v>
      </c>
      <c r="I22" s="2" t="s">
        <v>144</v>
      </c>
      <c r="J22" s="6" t="s">
        <v>55</v>
      </c>
      <c r="K22" s="2" t="s">
        <v>66</v>
      </c>
      <c r="L22" s="2">
        <v>1</v>
      </c>
      <c r="M22" s="2">
        <v>4080</v>
      </c>
      <c r="N22" s="2">
        <v>2850</v>
      </c>
      <c r="O22" s="12">
        <v>0.69852941176470595</v>
      </c>
      <c r="P22" s="2">
        <v>0.55000000000000004</v>
      </c>
      <c r="Q22" s="2">
        <v>1567.5</v>
      </c>
      <c r="R22" s="14" t="s">
        <v>113</v>
      </c>
      <c r="S22" s="2" t="s">
        <v>269</v>
      </c>
      <c r="T22" s="7"/>
      <c r="U22" s="7"/>
      <c r="V22" s="7"/>
      <c r="W22" s="2" t="s">
        <v>54</v>
      </c>
      <c r="X22" s="6" t="s">
        <v>86</v>
      </c>
      <c r="Y22" s="6"/>
      <c r="Z22" s="7"/>
      <c r="AA22" s="7"/>
      <c r="AB22" s="15" t="s">
        <v>1078</v>
      </c>
      <c r="AC22" s="2">
        <v>1</v>
      </c>
      <c r="AD22" s="2">
        <v>100</v>
      </c>
      <c r="AE22" s="7"/>
    </row>
    <row r="23" spans="1:31" x14ac:dyDescent="0.15">
      <c r="A23" s="4">
        <v>42348</v>
      </c>
      <c r="B23" s="5" t="s">
        <v>802</v>
      </c>
      <c r="C23" s="2">
        <v>5</v>
      </c>
      <c r="D23" s="6" t="s">
        <v>146</v>
      </c>
      <c r="E23" s="6" t="s">
        <v>120</v>
      </c>
      <c r="F23" s="2" t="s">
        <v>804</v>
      </c>
      <c r="G23" s="2" t="s">
        <v>805</v>
      </c>
      <c r="H23" s="2" t="s">
        <v>44</v>
      </c>
      <c r="I23" s="2">
        <v>25.5</v>
      </c>
      <c r="J23" s="6" t="s">
        <v>55</v>
      </c>
      <c r="K23" s="2" t="s">
        <v>66</v>
      </c>
      <c r="L23" s="2">
        <v>1</v>
      </c>
      <c r="M23" s="2">
        <v>3940</v>
      </c>
      <c r="N23" s="2">
        <v>3544</v>
      </c>
      <c r="O23" s="12">
        <v>0.89949238578680202</v>
      </c>
      <c r="P23" s="2">
        <v>0.85</v>
      </c>
      <c r="Q23" s="2">
        <v>3012.4</v>
      </c>
      <c r="R23" s="14" t="s">
        <v>113</v>
      </c>
      <c r="S23" s="2" t="s">
        <v>269</v>
      </c>
      <c r="T23" s="7"/>
      <c r="U23" s="7"/>
      <c r="V23" s="7"/>
      <c r="W23" s="2" t="s">
        <v>54</v>
      </c>
      <c r="X23" s="6" t="s">
        <v>86</v>
      </c>
      <c r="Y23" s="6"/>
      <c r="Z23" s="7"/>
      <c r="AA23" s="7"/>
      <c r="AB23" s="15" t="s">
        <v>1079</v>
      </c>
      <c r="AC23" s="2">
        <v>1</v>
      </c>
      <c r="AD23" s="2">
        <v>100</v>
      </c>
      <c r="AE23" s="7"/>
    </row>
    <row r="24" spans="1:31" x14ac:dyDescent="0.15">
      <c r="A24" s="4">
        <v>42348</v>
      </c>
      <c r="B24" s="5" t="s">
        <v>802</v>
      </c>
      <c r="C24" s="2">
        <v>5</v>
      </c>
      <c r="D24" s="6" t="s">
        <v>157</v>
      </c>
      <c r="E24" s="6" t="s">
        <v>41</v>
      </c>
      <c r="F24" s="2" t="s">
        <v>806</v>
      </c>
      <c r="G24" s="2" t="s">
        <v>166</v>
      </c>
      <c r="H24" s="2" t="s">
        <v>44</v>
      </c>
      <c r="I24" s="2" t="s">
        <v>282</v>
      </c>
      <c r="J24" s="6" t="s">
        <v>55</v>
      </c>
      <c r="K24" s="2" t="s">
        <v>66</v>
      </c>
      <c r="L24" s="2">
        <v>1</v>
      </c>
      <c r="M24" s="2">
        <v>1340</v>
      </c>
      <c r="N24" s="2">
        <v>1206</v>
      </c>
      <c r="O24" s="12">
        <v>0.9</v>
      </c>
      <c r="P24" s="2">
        <v>0.85</v>
      </c>
      <c r="Q24" s="2">
        <v>1025.0999999999999</v>
      </c>
      <c r="R24" s="14" t="s">
        <v>113</v>
      </c>
      <c r="S24" s="2" t="s">
        <v>269</v>
      </c>
      <c r="T24" s="7"/>
      <c r="U24" s="7"/>
      <c r="V24" s="7"/>
      <c r="W24" s="2" t="s">
        <v>54</v>
      </c>
      <c r="X24" s="6" t="s">
        <v>86</v>
      </c>
      <c r="Y24" s="6"/>
      <c r="Z24" s="7"/>
      <c r="AA24" s="7"/>
      <c r="AB24" s="7"/>
      <c r="AC24" s="7"/>
      <c r="AD24" s="7"/>
      <c r="AE24" s="7"/>
    </row>
    <row r="25" spans="1:31" x14ac:dyDescent="0.15">
      <c r="A25" s="4">
        <v>42348</v>
      </c>
      <c r="B25" s="5" t="s">
        <v>807</v>
      </c>
      <c r="C25" s="2">
        <v>6</v>
      </c>
      <c r="D25" s="6" t="s">
        <v>157</v>
      </c>
      <c r="E25" s="6" t="s">
        <v>41</v>
      </c>
      <c r="F25" s="2" t="s">
        <v>806</v>
      </c>
      <c r="G25" s="2" t="s">
        <v>166</v>
      </c>
      <c r="H25" s="2" t="s">
        <v>44</v>
      </c>
      <c r="I25" s="2" t="s">
        <v>89</v>
      </c>
      <c r="J25" s="6" t="s">
        <v>55</v>
      </c>
      <c r="K25" s="2" t="s">
        <v>66</v>
      </c>
      <c r="L25" s="2">
        <v>1</v>
      </c>
      <c r="M25" s="2">
        <v>1340</v>
      </c>
      <c r="N25" s="2">
        <v>1206</v>
      </c>
      <c r="O25" s="12">
        <v>0.9</v>
      </c>
      <c r="P25" s="2">
        <v>0.85</v>
      </c>
      <c r="Q25" s="2">
        <v>1025.0999999999999</v>
      </c>
      <c r="R25" s="14" t="s">
        <v>113</v>
      </c>
      <c r="S25" s="2" t="s">
        <v>1080</v>
      </c>
      <c r="T25" s="7"/>
      <c r="U25" s="7"/>
      <c r="V25" s="7"/>
      <c r="W25" s="2" t="s">
        <v>54</v>
      </c>
      <c r="X25" s="6" t="s">
        <v>86</v>
      </c>
      <c r="Y25" s="6"/>
      <c r="Z25" s="7"/>
      <c r="AA25" s="7"/>
      <c r="AB25" s="7"/>
      <c r="AC25" s="7"/>
      <c r="AD25" s="7"/>
      <c r="AE25" s="7"/>
    </row>
    <row r="26" spans="1:31" x14ac:dyDescent="0.15">
      <c r="A26" s="4">
        <v>42348</v>
      </c>
      <c r="B26" s="5" t="s">
        <v>808</v>
      </c>
      <c r="C26" s="2">
        <v>7</v>
      </c>
      <c r="D26" s="6" t="s">
        <v>157</v>
      </c>
      <c r="E26" s="6" t="s">
        <v>41</v>
      </c>
      <c r="F26" s="2" t="s">
        <v>158</v>
      </c>
      <c r="G26" s="2" t="s">
        <v>166</v>
      </c>
      <c r="H26" s="2" t="s">
        <v>44</v>
      </c>
      <c r="I26" s="2" t="s">
        <v>72</v>
      </c>
      <c r="J26" s="6" t="s">
        <v>45</v>
      </c>
      <c r="K26" s="2" t="s">
        <v>66</v>
      </c>
      <c r="L26" s="2">
        <v>1</v>
      </c>
      <c r="M26" s="2">
        <v>2700</v>
      </c>
      <c r="N26" s="2">
        <v>1620</v>
      </c>
      <c r="O26" s="12">
        <v>0.6</v>
      </c>
      <c r="P26" s="2">
        <v>0.4</v>
      </c>
      <c r="Q26" s="2">
        <v>648</v>
      </c>
      <c r="R26" s="14" t="s">
        <v>275</v>
      </c>
      <c r="S26" s="2" t="s">
        <v>293</v>
      </c>
      <c r="T26" s="7"/>
      <c r="U26" s="7"/>
      <c r="V26" s="7"/>
      <c r="W26" s="2" t="s">
        <v>54</v>
      </c>
      <c r="X26" s="6" t="s">
        <v>276</v>
      </c>
      <c r="Y26" s="6"/>
      <c r="Z26" s="7"/>
      <c r="AA26" s="7"/>
      <c r="AB26" s="7"/>
      <c r="AC26" s="7"/>
      <c r="AD26" s="7"/>
      <c r="AE26" s="7"/>
    </row>
    <row r="27" spans="1:31" x14ac:dyDescent="0.15">
      <c r="A27" s="4">
        <v>42348</v>
      </c>
      <c r="B27" s="5" t="s">
        <v>809</v>
      </c>
      <c r="C27" s="2">
        <v>8</v>
      </c>
      <c r="D27" s="6" t="s">
        <v>90</v>
      </c>
      <c r="E27" s="6" t="s">
        <v>91</v>
      </c>
      <c r="F27" s="2" t="s">
        <v>810</v>
      </c>
      <c r="G27" s="2" t="s">
        <v>811</v>
      </c>
      <c r="H27" s="2" t="s">
        <v>44</v>
      </c>
      <c r="I27" s="2" t="s">
        <v>72</v>
      </c>
      <c r="J27" s="6" t="s">
        <v>55</v>
      </c>
      <c r="K27" s="2" t="s">
        <v>66</v>
      </c>
      <c r="L27" s="2">
        <v>1</v>
      </c>
      <c r="M27" s="2">
        <v>1780</v>
      </c>
      <c r="N27" s="2">
        <v>1068</v>
      </c>
      <c r="O27" s="12">
        <v>0.6</v>
      </c>
      <c r="P27" s="2">
        <v>0.4</v>
      </c>
      <c r="Q27" s="2">
        <v>427.2</v>
      </c>
      <c r="R27" s="14" t="s">
        <v>275</v>
      </c>
      <c r="S27" s="2" t="s">
        <v>392</v>
      </c>
      <c r="T27" s="7"/>
      <c r="U27" s="7"/>
      <c r="V27" s="7"/>
      <c r="W27" s="2" t="s">
        <v>392</v>
      </c>
      <c r="X27" s="6" t="s">
        <v>86</v>
      </c>
      <c r="Y27" s="6"/>
      <c r="Z27" s="7"/>
      <c r="AA27" s="7"/>
      <c r="AB27" s="7"/>
      <c r="AC27" s="7"/>
      <c r="AD27" s="7"/>
      <c r="AE27" s="7"/>
    </row>
    <row r="28" spans="1:31" x14ac:dyDescent="0.15">
      <c r="A28" s="4">
        <v>42348</v>
      </c>
      <c r="B28" s="5" t="s">
        <v>809</v>
      </c>
      <c r="C28" s="2">
        <v>8</v>
      </c>
      <c r="D28" s="6" t="s">
        <v>92</v>
      </c>
      <c r="E28" s="6" t="s">
        <v>91</v>
      </c>
      <c r="F28" s="2" t="s">
        <v>812</v>
      </c>
      <c r="G28" s="2" t="s">
        <v>813</v>
      </c>
      <c r="H28" s="2" t="s">
        <v>44</v>
      </c>
      <c r="I28" s="2" t="s">
        <v>72</v>
      </c>
      <c r="J28" s="6" t="s">
        <v>55</v>
      </c>
      <c r="K28" s="2" t="s">
        <v>66</v>
      </c>
      <c r="L28" s="2">
        <v>1</v>
      </c>
      <c r="M28" s="2">
        <v>1280</v>
      </c>
      <c r="N28" s="2">
        <v>768</v>
      </c>
      <c r="O28" s="12">
        <v>0.6</v>
      </c>
      <c r="P28" s="2">
        <v>0.4</v>
      </c>
      <c r="Q28" s="2">
        <v>307.2</v>
      </c>
      <c r="R28" s="14" t="s">
        <v>275</v>
      </c>
      <c r="S28" s="2" t="s">
        <v>392</v>
      </c>
      <c r="T28" s="7"/>
      <c r="U28" s="7"/>
      <c r="V28" s="7"/>
      <c r="W28" s="2" t="s">
        <v>392</v>
      </c>
      <c r="X28" s="6" t="s">
        <v>86</v>
      </c>
      <c r="Y28" s="6"/>
      <c r="Z28" s="7"/>
      <c r="AA28" s="7"/>
      <c r="AB28" s="7"/>
      <c r="AC28" s="7"/>
      <c r="AD28" s="7"/>
      <c r="AE28" s="7"/>
    </row>
    <row r="29" spans="1:31" x14ac:dyDescent="0.15">
      <c r="A29" s="4">
        <v>42348</v>
      </c>
      <c r="B29" s="5" t="s">
        <v>809</v>
      </c>
      <c r="C29" s="2">
        <v>8</v>
      </c>
      <c r="D29" s="6" t="s">
        <v>75</v>
      </c>
      <c r="E29" s="6" t="s">
        <v>225</v>
      </c>
      <c r="F29" s="2" t="s">
        <v>814</v>
      </c>
      <c r="G29" s="2" t="s">
        <v>331</v>
      </c>
      <c r="H29" s="2" t="s">
        <v>44</v>
      </c>
      <c r="I29" s="2" t="s">
        <v>53</v>
      </c>
      <c r="J29" s="6" t="s">
        <v>55</v>
      </c>
      <c r="K29" s="2" t="s">
        <v>66</v>
      </c>
      <c r="L29" s="2">
        <v>1</v>
      </c>
      <c r="M29" s="2">
        <v>1280</v>
      </c>
      <c r="N29" s="2">
        <v>704</v>
      </c>
      <c r="O29" s="12">
        <v>0.55000000000000004</v>
      </c>
      <c r="P29" s="2">
        <v>0.32500000000000001</v>
      </c>
      <c r="Q29" s="2">
        <v>228.8</v>
      </c>
      <c r="R29" s="14" t="s">
        <v>275</v>
      </c>
      <c r="S29" s="2" t="s">
        <v>392</v>
      </c>
      <c r="T29" s="7"/>
      <c r="U29" s="7"/>
      <c r="V29" s="7"/>
      <c r="W29" s="2" t="s">
        <v>392</v>
      </c>
      <c r="X29" s="6" t="s">
        <v>86</v>
      </c>
      <c r="Y29" s="6"/>
      <c r="Z29" s="7"/>
      <c r="AA29" s="7"/>
      <c r="AB29" s="7"/>
      <c r="AC29" s="7"/>
      <c r="AD29" s="7"/>
      <c r="AE29" s="7"/>
    </row>
    <row r="30" spans="1:31" x14ac:dyDescent="0.15">
      <c r="A30" s="4">
        <v>42348</v>
      </c>
      <c r="B30" s="5" t="s">
        <v>815</v>
      </c>
      <c r="C30" s="2">
        <v>9</v>
      </c>
      <c r="D30" s="6" t="s">
        <v>149</v>
      </c>
      <c r="E30" s="6" t="s">
        <v>504</v>
      </c>
      <c r="F30" s="7"/>
      <c r="G30" s="2" t="s">
        <v>816</v>
      </c>
      <c r="H30" s="2" t="s">
        <v>62</v>
      </c>
      <c r="I30" s="2" t="s">
        <v>797</v>
      </c>
      <c r="J30" s="6" t="s">
        <v>55</v>
      </c>
      <c r="K30" s="2" t="s">
        <v>66</v>
      </c>
      <c r="L30" s="2">
        <v>1</v>
      </c>
      <c r="M30" s="2">
        <v>258</v>
      </c>
      <c r="N30" s="2">
        <v>150</v>
      </c>
      <c r="O30" s="12">
        <v>0.581395348837209</v>
      </c>
      <c r="P30" s="2">
        <v>0.32500000000000001</v>
      </c>
      <c r="Q30" s="2">
        <v>48.75</v>
      </c>
      <c r="R30" s="14" t="s">
        <v>113</v>
      </c>
      <c r="S30" s="2" t="s">
        <v>213</v>
      </c>
      <c r="T30" s="7"/>
      <c r="U30" s="7"/>
      <c r="V30" s="7"/>
      <c r="W30" s="2" t="s">
        <v>54</v>
      </c>
      <c r="X30" s="6" t="s">
        <v>49</v>
      </c>
      <c r="Y30" s="6"/>
      <c r="Z30" s="7"/>
      <c r="AA30" s="7"/>
      <c r="AB30" s="7"/>
      <c r="AC30" s="7"/>
      <c r="AD30" s="7"/>
      <c r="AE30" s="7"/>
    </row>
    <row r="31" spans="1:31" x14ac:dyDescent="0.15">
      <c r="A31" s="4">
        <v>42348</v>
      </c>
      <c r="B31" s="5" t="s">
        <v>815</v>
      </c>
      <c r="C31" s="2">
        <v>9</v>
      </c>
      <c r="D31" s="6" t="s">
        <v>149</v>
      </c>
      <c r="E31" s="6" t="s">
        <v>504</v>
      </c>
      <c r="F31" s="7"/>
      <c r="G31" s="2" t="s">
        <v>816</v>
      </c>
      <c r="H31" s="2" t="s">
        <v>62</v>
      </c>
      <c r="I31" s="2" t="s">
        <v>817</v>
      </c>
      <c r="J31" s="6" t="s">
        <v>55</v>
      </c>
      <c r="K31" s="2" t="s">
        <v>66</v>
      </c>
      <c r="L31" s="2">
        <v>1</v>
      </c>
      <c r="M31" s="2">
        <v>258</v>
      </c>
      <c r="N31" s="2">
        <v>150</v>
      </c>
      <c r="O31" s="12">
        <v>0.581395348837209</v>
      </c>
      <c r="P31" s="2">
        <v>0.32500000000000001</v>
      </c>
      <c r="Q31" s="2">
        <v>48.75</v>
      </c>
      <c r="R31" s="14" t="s">
        <v>113</v>
      </c>
      <c r="S31" s="2" t="s">
        <v>180</v>
      </c>
      <c r="T31" s="7"/>
      <c r="U31" s="7"/>
      <c r="V31" s="7"/>
      <c r="W31" s="2" t="s">
        <v>54</v>
      </c>
      <c r="X31" s="6" t="s">
        <v>49</v>
      </c>
      <c r="Y31" s="6"/>
      <c r="Z31" s="7"/>
      <c r="AA31" s="7"/>
      <c r="AB31" s="7"/>
      <c r="AC31" s="7"/>
      <c r="AD31" s="7"/>
      <c r="AE31" s="7"/>
    </row>
    <row r="32" spans="1:31" x14ac:dyDescent="0.15">
      <c r="A32" s="4">
        <v>42349</v>
      </c>
      <c r="B32" s="5" t="s">
        <v>818</v>
      </c>
      <c r="C32" s="2">
        <v>1</v>
      </c>
      <c r="D32" s="6" t="s">
        <v>305</v>
      </c>
      <c r="E32" s="6"/>
      <c r="F32" s="2" t="s">
        <v>819</v>
      </c>
      <c r="G32" s="2" t="s">
        <v>150</v>
      </c>
      <c r="H32" s="2" t="s">
        <v>62</v>
      </c>
      <c r="I32" s="2" t="s">
        <v>820</v>
      </c>
      <c r="J32" s="6" t="s">
        <v>63</v>
      </c>
      <c r="K32" s="2" t="s">
        <v>66</v>
      </c>
      <c r="L32" s="2">
        <v>1</v>
      </c>
      <c r="M32" s="2">
        <v>500</v>
      </c>
      <c r="N32" s="2">
        <v>500</v>
      </c>
      <c r="O32" s="12">
        <v>1</v>
      </c>
      <c r="P32" s="2">
        <v>1</v>
      </c>
      <c r="Q32" s="2">
        <v>500</v>
      </c>
      <c r="R32" s="14" t="s">
        <v>113</v>
      </c>
      <c r="S32" s="2" t="s">
        <v>1081</v>
      </c>
      <c r="T32" s="7"/>
      <c r="U32" s="7"/>
      <c r="V32" s="7"/>
      <c r="W32" s="2" t="s">
        <v>54</v>
      </c>
      <c r="X32" s="6" t="s">
        <v>49</v>
      </c>
      <c r="Y32" s="6"/>
      <c r="Z32" s="7"/>
      <c r="AA32" s="7"/>
      <c r="AB32" s="7"/>
      <c r="AC32" s="7"/>
      <c r="AD32" s="7"/>
      <c r="AE32" s="7"/>
    </row>
    <row r="33" spans="1:31" x14ac:dyDescent="0.15">
      <c r="A33" s="4">
        <v>42349</v>
      </c>
      <c r="B33" s="5" t="s">
        <v>821</v>
      </c>
      <c r="C33" s="2">
        <v>2</v>
      </c>
      <c r="D33" s="6" t="s">
        <v>50</v>
      </c>
      <c r="E33" s="6" t="s">
        <v>95</v>
      </c>
      <c r="F33" s="2" t="s">
        <v>252</v>
      </c>
      <c r="G33" s="2" t="s">
        <v>253</v>
      </c>
      <c r="H33" s="2" t="s">
        <v>44</v>
      </c>
      <c r="I33" s="2" t="s">
        <v>43</v>
      </c>
      <c r="J33" s="6" t="s">
        <v>45</v>
      </c>
      <c r="K33" s="2" t="s">
        <v>64</v>
      </c>
      <c r="L33" s="2">
        <v>1</v>
      </c>
      <c r="M33" s="2">
        <v>378</v>
      </c>
      <c r="N33" s="2">
        <v>378</v>
      </c>
      <c r="O33" s="12">
        <v>1</v>
      </c>
      <c r="P33" s="7"/>
      <c r="Q33" s="7"/>
      <c r="R33" s="14" t="s">
        <v>47</v>
      </c>
      <c r="S33" s="7"/>
      <c r="T33" s="7"/>
      <c r="U33" s="7"/>
      <c r="V33" s="7"/>
      <c r="W33" s="2" t="s">
        <v>392</v>
      </c>
      <c r="X33" s="6" t="s">
        <v>86</v>
      </c>
      <c r="Y33" s="6"/>
      <c r="Z33" s="7"/>
      <c r="AA33" s="7"/>
      <c r="AB33" s="7"/>
      <c r="AC33" s="7"/>
      <c r="AD33" s="7"/>
      <c r="AE33" s="7"/>
    </row>
    <row r="34" spans="1:31" x14ac:dyDescent="0.15">
      <c r="A34" s="4">
        <v>42349</v>
      </c>
      <c r="B34" s="5" t="s">
        <v>822</v>
      </c>
      <c r="C34" s="2">
        <v>3</v>
      </c>
      <c r="D34" s="6" t="s">
        <v>83</v>
      </c>
      <c r="E34" s="6" t="s">
        <v>79</v>
      </c>
      <c r="F34" s="2" t="s">
        <v>811</v>
      </c>
      <c r="G34" s="2" t="s">
        <v>823</v>
      </c>
      <c r="H34" s="2" t="s">
        <v>62</v>
      </c>
      <c r="I34" s="2">
        <v>36.5</v>
      </c>
      <c r="J34" s="6" t="s">
        <v>55</v>
      </c>
      <c r="K34" s="2" t="s">
        <v>64</v>
      </c>
      <c r="L34" s="2">
        <v>1</v>
      </c>
      <c r="M34" s="2">
        <v>1500</v>
      </c>
      <c r="N34" s="2">
        <v>1000</v>
      </c>
      <c r="O34" s="12">
        <v>0.66666666666666696</v>
      </c>
      <c r="P34" s="2">
        <v>0.47499999999999998</v>
      </c>
      <c r="Q34" s="2">
        <v>475</v>
      </c>
      <c r="R34" s="14" t="s">
        <v>1072</v>
      </c>
      <c r="S34" s="2" t="s">
        <v>1082</v>
      </c>
      <c r="T34" s="2">
        <v>13366950669</v>
      </c>
      <c r="U34" s="2"/>
      <c r="V34" s="2"/>
      <c r="W34" s="2" t="s">
        <v>392</v>
      </c>
      <c r="X34" s="6" t="s">
        <v>86</v>
      </c>
      <c r="Y34" s="6"/>
      <c r="Z34" s="2"/>
      <c r="AA34" s="2"/>
      <c r="AB34" s="15"/>
      <c r="AC34" s="2"/>
      <c r="AD34" s="2"/>
      <c r="AE34" s="2"/>
    </row>
    <row r="35" spans="1:31" x14ac:dyDescent="0.15">
      <c r="A35" s="4">
        <v>42349</v>
      </c>
      <c r="B35" s="5" t="s">
        <v>824</v>
      </c>
      <c r="C35" s="2">
        <v>4</v>
      </c>
      <c r="D35" s="6" t="s">
        <v>66</v>
      </c>
      <c r="E35" s="6" t="s">
        <v>120</v>
      </c>
      <c r="F35" s="2" t="s">
        <v>825</v>
      </c>
      <c r="G35" s="2" t="s">
        <v>150</v>
      </c>
      <c r="H35" s="2" t="s">
        <v>44</v>
      </c>
      <c r="I35" s="2" t="s">
        <v>212</v>
      </c>
      <c r="J35" s="6" t="s">
        <v>55</v>
      </c>
      <c r="K35" s="2" t="s">
        <v>66</v>
      </c>
      <c r="L35" s="2">
        <v>1</v>
      </c>
      <c r="M35" s="2">
        <v>2999</v>
      </c>
      <c r="N35" s="2">
        <v>2999</v>
      </c>
      <c r="O35" s="12">
        <v>1</v>
      </c>
      <c r="P35" s="2">
        <v>1</v>
      </c>
      <c r="Q35" s="2">
        <v>2999</v>
      </c>
      <c r="R35" s="14" t="s">
        <v>1072</v>
      </c>
      <c r="S35" s="2" t="s">
        <v>1083</v>
      </c>
      <c r="T35" s="7"/>
      <c r="U35" s="7"/>
      <c r="V35" s="7"/>
      <c r="W35" s="2" t="s">
        <v>54</v>
      </c>
      <c r="X35" s="6" t="s">
        <v>86</v>
      </c>
      <c r="Y35" s="6"/>
      <c r="Z35" s="7"/>
      <c r="AA35" s="7"/>
      <c r="AB35" s="7"/>
      <c r="AC35" s="7"/>
      <c r="AD35" s="7"/>
      <c r="AE35" s="7"/>
    </row>
    <row r="36" spans="1:31" x14ac:dyDescent="0.15">
      <c r="A36" s="4">
        <v>42349</v>
      </c>
      <c r="B36" s="5" t="s">
        <v>824</v>
      </c>
      <c r="C36" s="2">
        <v>4</v>
      </c>
      <c r="D36" s="6" t="s">
        <v>146</v>
      </c>
      <c r="E36" s="6" t="s">
        <v>147</v>
      </c>
      <c r="F36" s="2" t="s">
        <v>148</v>
      </c>
      <c r="G36" s="2" t="s">
        <v>166</v>
      </c>
      <c r="H36" s="2" t="s">
        <v>44</v>
      </c>
      <c r="I36" s="2">
        <v>26.5</v>
      </c>
      <c r="J36" s="6" t="s">
        <v>55</v>
      </c>
      <c r="K36" s="2" t="s">
        <v>66</v>
      </c>
      <c r="L36" s="2">
        <v>1</v>
      </c>
      <c r="M36" s="2">
        <v>0</v>
      </c>
      <c r="N36" s="2">
        <v>0</v>
      </c>
      <c r="O36" s="12" t="e">
        <v>#DIV/0!</v>
      </c>
      <c r="P36" s="7"/>
      <c r="Q36" s="7"/>
      <c r="R36" s="14" t="s">
        <v>1072</v>
      </c>
      <c r="S36" s="2" t="s">
        <v>1083</v>
      </c>
      <c r="T36" s="7"/>
      <c r="U36" s="7"/>
      <c r="V36" s="7"/>
      <c r="W36" s="2" t="s">
        <v>54</v>
      </c>
      <c r="X36" s="6" t="s">
        <v>86</v>
      </c>
      <c r="Y36" s="6"/>
      <c r="Z36" s="7"/>
      <c r="AA36" s="7"/>
      <c r="AB36" s="7"/>
      <c r="AC36" s="7"/>
      <c r="AD36" s="7"/>
      <c r="AE36" s="7"/>
    </row>
    <row r="37" spans="1:31" x14ac:dyDescent="0.15">
      <c r="A37" s="4">
        <v>42349</v>
      </c>
      <c r="B37" s="5" t="s">
        <v>824</v>
      </c>
      <c r="C37" s="2">
        <v>4</v>
      </c>
      <c r="D37" s="6" t="s">
        <v>111</v>
      </c>
      <c r="E37" s="6" t="s">
        <v>112</v>
      </c>
      <c r="F37" s="7"/>
      <c r="G37" s="2" t="s">
        <v>184</v>
      </c>
      <c r="H37" s="2" t="s">
        <v>62</v>
      </c>
      <c r="I37" s="2" t="s">
        <v>136</v>
      </c>
      <c r="J37" s="6" t="s">
        <v>55</v>
      </c>
      <c r="K37" s="2" t="s">
        <v>66</v>
      </c>
      <c r="L37" s="2">
        <v>1</v>
      </c>
      <c r="M37" s="2">
        <v>280</v>
      </c>
      <c r="N37" s="2">
        <v>200</v>
      </c>
      <c r="O37" s="12">
        <v>0.71428571428571397</v>
      </c>
      <c r="P37" s="2">
        <v>0.55000000000000004</v>
      </c>
      <c r="Q37" s="2">
        <v>110</v>
      </c>
      <c r="R37" s="14" t="s">
        <v>1072</v>
      </c>
      <c r="S37" s="2" t="s">
        <v>1083</v>
      </c>
      <c r="T37" s="7"/>
      <c r="U37" s="7"/>
      <c r="V37" s="7"/>
      <c r="W37" s="2" t="s">
        <v>54</v>
      </c>
      <c r="X37" s="6" t="s">
        <v>86</v>
      </c>
      <c r="Y37" s="6"/>
      <c r="Z37" s="7"/>
      <c r="AA37" s="7"/>
      <c r="AB37" s="7"/>
      <c r="AC37" s="7"/>
      <c r="AD37" s="7"/>
      <c r="AE37" s="7"/>
    </row>
    <row r="38" spans="1:31" x14ac:dyDescent="0.15">
      <c r="A38" s="4">
        <v>42349</v>
      </c>
      <c r="B38" s="5" t="s">
        <v>824</v>
      </c>
      <c r="C38" s="2">
        <v>4</v>
      </c>
      <c r="D38" s="6" t="s">
        <v>692</v>
      </c>
      <c r="E38" s="6" t="s">
        <v>112</v>
      </c>
      <c r="F38" s="7"/>
      <c r="G38" s="2" t="s">
        <v>184</v>
      </c>
      <c r="H38" s="2" t="s">
        <v>62</v>
      </c>
      <c r="I38" s="2" t="s">
        <v>53</v>
      </c>
      <c r="J38" s="6" t="s">
        <v>55</v>
      </c>
      <c r="K38" s="2" t="s">
        <v>66</v>
      </c>
      <c r="L38" s="2">
        <v>1</v>
      </c>
      <c r="M38" s="2">
        <v>320</v>
      </c>
      <c r="N38" s="2">
        <v>240</v>
      </c>
      <c r="O38" s="12">
        <v>0.75</v>
      </c>
      <c r="P38" s="2">
        <v>0.625</v>
      </c>
      <c r="Q38" s="2">
        <v>150</v>
      </c>
      <c r="R38" s="14" t="s">
        <v>1072</v>
      </c>
      <c r="S38" s="2" t="s">
        <v>1083</v>
      </c>
      <c r="T38" s="7"/>
      <c r="U38" s="7"/>
      <c r="V38" s="7"/>
      <c r="W38" s="2" t="s">
        <v>54</v>
      </c>
      <c r="X38" s="6" t="s">
        <v>86</v>
      </c>
      <c r="Y38" s="6"/>
      <c r="Z38" s="7"/>
      <c r="AA38" s="7"/>
      <c r="AB38" s="7"/>
      <c r="AC38" s="7"/>
      <c r="AD38" s="7"/>
      <c r="AE38" s="7"/>
    </row>
    <row r="39" spans="1:31" x14ac:dyDescent="0.15">
      <c r="A39" s="4">
        <v>42350</v>
      </c>
      <c r="B39" s="5" t="s">
        <v>826</v>
      </c>
      <c r="C39" s="2">
        <v>1</v>
      </c>
      <c r="D39" s="6" t="s">
        <v>50</v>
      </c>
      <c r="E39" s="6" t="s">
        <v>112</v>
      </c>
      <c r="F39" s="7"/>
      <c r="G39" s="2" t="s">
        <v>166</v>
      </c>
      <c r="H39" s="2" t="s">
        <v>62</v>
      </c>
      <c r="I39" s="2" t="s">
        <v>53</v>
      </c>
      <c r="J39" s="6" t="s">
        <v>45</v>
      </c>
      <c r="K39" s="2" t="s">
        <v>46</v>
      </c>
      <c r="L39" s="2">
        <v>1</v>
      </c>
      <c r="M39" s="2">
        <v>50</v>
      </c>
      <c r="N39" s="2">
        <v>50</v>
      </c>
      <c r="O39" s="12">
        <v>1</v>
      </c>
      <c r="P39" s="7"/>
      <c r="Q39" s="7"/>
      <c r="R39" s="14" t="s">
        <v>47</v>
      </c>
      <c r="S39" s="7"/>
      <c r="T39" s="7"/>
      <c r="U39" s="7"/>
      <c r="V39" s="7"/>
      <c r="W39" s="2" t="s">
        <v>392</v>
      </c>
      <c r="X39" s="6" t="s">
        <v>49</v>
      </c>
      <c r="Y39" s="6"/>
      <c r="Z39" s="7"/>
      <c r="AA39" s="7"/>
      <c r="AB39" s="7"/>
      <c r="AC39" s="7"/>
      <c r="AD39" s="7"/>
      <c r="AE39" s="7"/>
    </row>
    <row r="40" spans="1:31" x14ac:dyDescent="0.15">
      <c r="A40" s="4">
        <v>42350</v>
      </c>
      <c r="B40" s="5" t="s">
        <v>827</v>
      </c>
      <c r="C40" s="2">
        <v>2</v>
      </c>
      <c r="D40" s="6" t="s">
        <v>50</v>
      </c>
      <c r="E40" s="6" t="s">
        <v>112</v>
      </c>
      <c r="F40" s="7"/>
      <c r="G40" s="2" t="s">
        <v>138</v>
      </c>
      <c r="H40" s="2" t="s">
        <v>62</v>
      </c>
      <c r="I40" s="2" t="s">
        <v>53</v>
      </c>
      <c r="J40" s="6" t="s">
        <v>55</v>
      </c>
      <c r="K40" s="2" t="s">
        <v>46</v>
      </c>
      <c r="L40" s="2">
        <v>1</v>
      </c>
      <c r="M40" s="2">
        <v>50</v>
      </c>
      <c r="N40" s="2">
        <v>50</v>
      </c>
      <c r="O40" s="12">
        <v>1</v>
      </c>
      <c r="P40" s="7"/>
      <c r="Q40" s="7"/>
      <c r="R40" s="14" t="s">
        <v>47</v>
      </c>
      <c r="S40" s="7"/>
      <c r="T40" s="7"/>
      <c r="U40" s="7"/>
      <c r="V40" s="7"/>
      <c r="W40" s="2" t="s">
        <v>392</v>
      </c>
      <c r="X40" s="6" t="s">
        <v>78</v>
      </c>
      <c r="Y40" s="6"/>
      <c r="Z40" s="7"/>
      <c r="AA40" s="7"/>
      <c r="AB40" s="7"/>
      <c r="AC40" s="7"/>
      <c r="AD40" s="7"/>
      <c r="AE40" s="7"/>
    </row>
    <row r="41" spans="1:31" x14ac:dyDescent="0.15">
      <c r="A41" s="4">
        <v>42350</v>
      </c>
      <c r="B41" s="5" t="s">
        <v>828</v>
      </c>
      <c r="C41" s="2">
        <v>3</v>
      </c>
      <c r="D41" s="6" t="s">
        <v>69</v>
      </c>
      <c r="E41" s="6" t="s">
        <v>199</v>
      </c>
      <c r="F41" s="2" t="s">
        <v>829</v>
      </c>
      <c r="G41" s="2" t="s">
        <v>137</v>
      </c>
      <c r="H41" s="2" t="s">
        <v>62</v>
      </c>
      <c r="I41" s="2" t="s">
        <v>830</v>
      </c>
      <c r="J41" s="6" t="s">
        <v>63</v>
      </c>
      <c r="K41" s="2" t="s">
        <v>66</v>
      </c>
      <c r="L41" s="2">
        <v>1</v>
      </c>
      <c r="M41" s="2">
        <v>580</v>
      </c>
      <c r="N41" s="2">
        <v>580</v>
      </c>
      <c r="O41" s="12">
        <v>1</v>
      </c>
      <c r="P41" s="2">
        <v>1</v>
      </c>
      <c r="Q41" s="2">
        <v>580</v>
      </c>
      <c r="R41" s="14" t="s">
        <v>113</v>
      </c>
      <c r="S41" s="2" t="s">
        <v>1084</v>
      </c>
      <c r="T41" s="7"/>
      <c r="U41" s="7"/>
      <c r="V41" s="7"/>
      <c r="W41" s="2" t="s">
        <v>392</v>
      </c>
      <c r="X41" s="6" t="s">
        <v>49</v>
      </c>
      <c r="Y41" s="6"/>
      <c r="Z41" s="7"/>
      <c r="AA41" s="7"/>
      <c r="AB41" s="7"/>
      <c r="AC41" s="7"/>
      <c r="AD41" s="7"/>
      <c r="AE41" s="7"/>
    </row>
    <row r="42" spans="1:31" x14ac:dyDescent="0.15">
      <c r="A42" s="4">
        <v>42350</v>
      </c>
      <c r="B42" s="5" t="s">
        <v>831</v>
      </c>
      <c r="C42" s="2">
        <v>4</v>
      </c>
      <c r="D42" s="6" t="s">
        <v>50</v>
      </c>
      <c r="E42" s="6" t="s">
        <v>112</v>
      </c>
      <c r="F42" s="2"/>
      <c r="G42" s="2" t="s">
        <v>166</v>
      </c>
      <c r="H42" s="2" t="s">
        <v>62</v>
      </c>
      <c r="I42" s="2" t="s">
        <v>53</v>
      </c>
      <c r="J42" s="6" t="s">
        <v>45</v>
      </c>
      <c r="K42" s="2" t="s">
        <v>46</v>
      </c>
      <c r="L42" s="2">
        <v>1</v>
      </c>
      <c r="M42" s="2">
        <v>50</v>
      </c>
      <c r="N42" s="2">
        <v>50</v>
      </c>
      <c r="O42" s="12">
        <v>1</v>
      </c>
      <c r="P42" s="2"/>
      <c r="Q42" s="2"/>
      <c r="R42" s="14" t="s">
        <v>47</v>
      </c>
      <c r="S42" s="2"/>
      <c r="T42" s="2"/>
      <c r="U42" s="2"/>
      <c r="V42" s="2"/>
      <c r="W42" s="2" t="s">
        <v>392</v>
      </c>
      <c r="X42" s="6" t="s">
        <v>49</v>
      </c>
      <c r="Y42" s="6"/>
      <c r="Z42" s="2"/>
      <c r="AA42" s="2"/>
      <c r="AB42" s="15"/>
      <c r="AC42" s="2"/>
      <c r="AD42" s="2"/>
      <c r="AE42" s="2"/>
    </row>
    <row r="43" spans="1:31" x14ac:dyDescent="0.15">
      <c r="A43" s="4">
        <v>42350</v>
      </c>
      <c r="B43" s="5" t="s">
        <v>832</v>
      </c>
      <c r="C43" s="2">
        <v>5</v>
      </c>
      <c r="D43" s="6" t="s">
        <v>69</v>
      </c>
      <c r="E43" s="6" t="s">
        <v>199</v>
      </c>
      <c r="F43" s="2" t="s">
        <v>833</v>
      </c>
      <c r="G43" s="2" t="s">
        <v>834</v>
      </c>
      <c r="H43" s="2" t="s">
        <v>44</v>
      </c>
      <c r="I43" s="2" t="s">
        <v>43</v>
      </c>
      <c r="J43" s="6" t="s">
        <v>55</v>
      </c>
      <c r="K43" s="2" t="s">
        <v>66</v>
      </c>
      <c r="L43" s="2">
        <v>1</v>
      </c>
      <c r="M43" s="2">
        <v>1180</v>
      </c>
      <c r="N43" s="2">
        <v>1180</v>
      </c>
      <c r="O43" s="12">
        <v>1</v>
      </c>
      <c r="P43" s="2">
        <v>1</v>
      </c>
      <c r="Q43" s="2">
        <v>1180</v>
      </c>
      <c r="R43" s="14" t="s">
        <v>1072</v>
      </c>
      <c r="S43" s="2" t="s">
        <v>140</v>
      </c>
      <c r="T43" s="2">
        <v>18610085917</v>
      </c>
      <c r="U43" s="7"/>
      <c r="V43" s="7"/>
      <c r="W43" s="2" t="s">
        <v>392</v>
      </c>
      <c r="X43" s="6" t="s">
        <v>86</v>
      </c>
      <c r="Y43" s="6"/>
      <c r="Z43" s="7"/>
      <c r="AA43" s="7"/>
      <c r="AB43" s="7"/>
      <c r="AC43" s="7"/>
      <c r="AD43" s="7"/>
      <c r="AE43" s="7"/>
    </row>
    <row r="44" spans="1:31" x14ac:dyDescent="0.15">
      <c r="A44" s="4">
        <v>42350</v>
      </c>
      <c r="B44" s="5" t="s">
        <v>835</v>
      </c>
      <c r="C44" s="2">
        <v>6</v>
      </c>
      <c r="D44" s="6" t="s">
        <v>100</v>
      </c>
      <c r="E44" s="6" t="s">
        <v>128</v>
      </c>
      <c r="F44" s="2" t="s">
        <v>836</v>
      </c>
      <c r="G44" s="2" t="s">
        <v>837</v>
      </c>
      <c r="H44" s="2" t="s">
        <v>44</v>
      </c>
      <c r="I44" s="2" t="s">
        <v>104</v>
      </c>
      <c r="J44" s="6" t="s">
        <v>45</v>
      </c>
      <c r="K44" s="2" t="s">
        <v>64</v>
      </c>
      <c r="L44" s="2">
        <v>1</v>
      </c>
      <c r="M44" s="2">
        <v>288</v>
      </c>
      <c r="N44" s="2">
        <v>260</v>
      </c>
      <c r="O44" s="12">
        <v>0.90277777777777801</v>
      </c>
      <c r="P44" s="2">
        <v>0.85</v>
      </c>
      <c r="Q44" s="2">
        <v>221</v>
      </c>
      <c r="R44" s="14" t="s">
        <v>113</v>
      </c>
      <c r="S44" s="2" t="s">
        <v>1085</v>
      </c>
      <c r="T44" s="7"/>
      <c r="U44" s="7"/>
      <c r="V44" s="7"/>
      <c r="W44" s="2" t="s">
        <v>54</v>
      </c>
      <c r="X44" s="6" t="s">
        <v>78</v>
      </c>
      <c r="Y44" s="6"/>
      <c r="Z44" s="7"/>
      <c r="AA44" s="7"/>
      <c r="AB44" s="7"/>
      <c r="AC44" s="7"/>
      <c r="AD44" s="7"/>
      <c r="AE44" s="7"/>
    </row>
    <row r="45" spans="1:31" x14ac:dyDescent="0.15">
      <c r="A45" s="4">
        <v>42350</v>
      </c>
      <c r="B45" s="5" t="s">
        <v>838</v>
      </c>
      <c r="C45" s="2">
        <v>7</v>
      </c>
      <c r="D45" s="6" t="s">
        <v>100</v>
      </c>
      <c r="E45" s="6" t="s">
        <v>128</v>
      </c>
      <c r="F45" s="2" t="s">
        <v>839</v>
      </c>
      <c r="G45" s="2" t="s">
        <v>840</v>
      </c>
      <c r="H45" s="2" t="s">
        <v>44</v>
      </c>
      <c r="I45" s="2" t="s">
        <v>156</v>
      </c>
      <c r="J45" s="6" t="s">
        <v>63</v>
      </c>
      <c r="K45" s="2" t="s">
        <v>66</v>
      </c>
      <c r="L45" s="2">
        <v>1</v>
      </c>
      <c r="M45" s="2">
        <v>288</v>
      </c>
      <c r="N45" s="2">
        <v>259</v>
      </c>
      <c r="O45" s="12">
        <v>0.89930555555555602</v>
      </c>
      <c r="P45" s="2">
        <v>0.85</v>
      </c>
      <c r="Q45" s="2">
        <v>220</v>
      </c>
      <c r="R45" s="14" t="s">
        <v>113</v>
      </c>
      <c r="S45" s="2" t="s">
        <v>232</v>
      </c>
      <c r="T45" s="7"/>
      <c r="U45" s="7"/>
      <c r="V45" s="7"/>
      <c r="W45" s="2" t="s">
        <v>54</v>
      </c>
      <c r="X45" s="6" t="s">
        <v>86</v>
      </c>
      <c r="Y45" s="6"/>
      <c r="Z45" s="7"/>
      <c r="AA45" s="7"/>
      <c r="AB45" s="7"/>
      <c r="AC45" s="7"/>
      <c r="AD45" s="7"/>
      <c r="AE45" s="7"/>
    </row>
    <row r="46" spans="1:31" x14ac:dyDescent="0.15">
      <c r="A46" s="4">
        <v>42350</v>
      </c>
      <c r="B46" s="5" t="s">
        <v>841</v>
      </c>
      <c r="C46" s="2">
        <v>8</v>
      </c>
      <c r="D46" s="6" t="s">
        <v>56</v>
      </c>
      <c r="E46" s="6" t="s">
        <v>52</v>
      </c>
      <c r="F46" s="7"/>
      <c r="G46" s="2" t="s">
        <v>166</v>
      </c>
      <c r="H46" s="2" t="s">
        <v>44</v>
      </c>
      <c r="I46" s="2" t="s">
        <v>53</v>
      </c>
      <c r="J46" s="6" t="s">
        <v>45</v>
      </c>
      <c r="K46" s="2" t="s">
        <v>46</v>
      </c>
      <c r="L46" s="2">
        <v>1</v>
      </c>
      <c r="M46" s="2">
        <v>30</v>
      </c>
      <c r="N46" s="2">
        <v>30</v>
      </c>
      <c r="O46" s="12">
        <v>1</v>
      </c>
      <c r="P46" s="7"/>
      <c r="Q46" s="7"/>
      <c r="R46" s="14" t="s">
        <v>47</v>
      </c>
      <c r="S46" s="7"/>
      <c r="T46" s="7"/>
      <c r="U46" s="7"/>
      <c r="V46" s="7"/>
      <c r="W46" s="2" t="s">
        <v>392</v>
      </c>
      <c r="X46" s="6" t="s">
        <v>49</v>
      </c>
      <c r="Y46" s="6"/>
      <c r="Z46" s="7"/>
      <c r="AA46" s="7"/>
      <c r="AB46" s="7"/>
      <c r="AC46" s="7"/>
      <c r="AD46" s="7"/>
      <c r="AE46" s="7"/>
    </row>
    <row r="47" spans="1:31" x14ac:dyDescent="0.15">
      <c r="A47" s="4">
        <v>42350</v>
      </c>
      <c r="B47" s="5" t="s">
        <v>842</v>
      </c>
      <c r="C47" s="2">
        <v>9</v>
      </c>
      <c r="D47" s="6" t="s">
        <v>56</v>
      </c>
      <c r="E47" s="6" t="s">
        <v>52</v>
      </c>
      <c r="F47" s="7"/>
      <c r="G47" s="2" t="s">
        <v>184</v>
      </c>
      <c r="H47" s="2" t="s">
        <v>44</v>
      </c>
      <c r="I47" s="2" t="s">
        <v>53</v>
      </c>
      <c r="J47" s="6" t="s">
        <v>55</v>
      </c>
      <c r="K47" s="2" t="s">
        <v>46</v>
      </c>
      <c r="L47" s="2">
        <v>2</v>
      </c>
      <c r="M47" s="2">
        <v>30</v>
      </c>
      <c r="N47" s="2">
        <v>50</v>
      </c>
      <c r="O47" s="12">
        <v>0.83333333333333304</v>
      </c>
      <c r="P47" s="7"/>
      <c r="Q47" s="7"/>
      <c r="R47" s="14" t="s">
        <v>47</v>
      </c>
      <c r="S47" s="7"/>
      <c r="T47" s="7"/>
      <c r="U47" s="7"/>
      <c r="V47" s="7"/>
      <c r="W47" s="2" t="s">
        <v>392</v>
      </c>
      <c r="X47" s="6" t="s">
        <v>49</v>
      </c>
      <c r="Y47" s="6"/>
      <c r="Z47" s="7"/>
      <c r="AA47" s="7"/>
      <c r="AB47" s="7"/>
      <c r="AC47" s="7"/>
      <c r="AD47" s="7"/>
      <c r="AE47" s="7"/>
    </row>
    <row r="48" spans="1:31" x14ac:dyDescent="0.15">
      <c r="A48" s="4">
        <v>42350</v>
      </c>
      <c r="B48" s="5" t="s">
        <v>843</v>
      </c>
      <c r="C48" s="2">
        <v>10</v>
      </c>
      <c r="D48" s="6" t="s">
        <v>56</v>
      </c>
      <c r="E48" s="6" t="s">
        <v>52</v>
      </c>
      <c r="F48" s="7"/>
      <c r="G48" s="2" t="s">
        <v>844</v>
      </c>
      <c r="H48" s="2" t="s">
        <v>44</v>
      </c>
      <c r="I48" s="2" t="s">
        <v>53</v>
      </c>
      <c r="J48" s="6" t="s">
        <v>45</v>
      </c>
      <c r="K48" s="2" t="s">
        <v>46</v>
      </c>
      <c r="L48" s="2">
        <v>2</v>
      </c>
      <c r="M48" s="2">
        <v>30</v>
      </c>
      <c r="N48" s="2">
        <v>50</v>
      </c>
      <c r="O48" s="12">
        <v>0.83333333333333304</v>
      </c>
      <c r="P48" s="7"/>
      <c r="Q48" s="7"/>
      <c r="R48" s="14" t="s">
        <v>47</v>
      </c>
      <c r="S48" s="7"/>
      <c r="T48" s="7"/>
      <c r="U48" s="7"/>
      <c r="V48" s="7"/>
      <c r="W48" s="2" t="s">
        <v>392</v>
      </c>
      <c r="X48" s="6" t="s">
        <v>49</v>
      </c>
      <c r="Y48" s="6"/>
      <c r="Z48" s="7"/>
      <c r="AA48" s="7"/>
      <c r="AB48" s="7"/>
      <c r="AC48" s="7"/>
      <c r="AD48" s="7"/>
      <c r="AE48" s="7"/>
    </row>
    <row r="49" spans="1:27" x14ac:dyDescent="0.15">
      <c r="A49" s="4">
        <v>42350</v>
      </c>
      <c r="B49" s="5" t="s">
        <v>845</v>
      </c>
      <c r="C49" s="2">
        <v>11</v>
      </c>
      <c r="D49" s="6" t="s">
        <v>100</v>
      </c>
      <c r="E49" s="6" t="s">
        <v>128</v>
      </c>
      <c r="F49" s="2" t="s">
        <v>846</v>
      </c>
      <c r="G49" s="2" t="s">
        <v>847</v>
      </c>
      <c r="H49" s="2" t="s">
        <v>44</v>
      </c>
      <c r="I49" s="2" t="s">
        <v>156</v>
      </c>
      <c r="J49" s="6" t="s">
        <v>45</v>
      </c>
      <c r="K49" s="2" t="s">
        <v>64</v>
      </c>
      <c r="L49" s="2">
        <v>1</v>
      </c>
      <c r="M49" s="2">
        <v>399</v>
      </c>
      <c r="N49" s="2">
        <v>359</v>
      </c>
      <c r="O49" s="12">
        <v>0.89974937343358397</v>
      </c>
      <c r="P49" s="2">
        <v>0.85</v>
      </c>
      <c r="Q49" s="2">
        <v>305</v>
      </c>
      <c r="R49" s="14" t="s">
        <v>113</v>
      </c>
      <c r="S49" s="2" t="s">
        <v>1086</v>
      </c>
      <c r="T49" s="7"/>
      <c r="U49" s="7"/>
      <c r="V49" s="7"/>
      <c r="W49" s="2" t="s">
        <v>54</v>
      </c>
      <c r="X49" s="6" t="s">
        <v>86</v>
      </c>
      <c r="Y49" s="6"/>
      <c r="Z49" s="7"/>
      <c r="AA49" s="7"/>
    </row>
    <row r="50" spans="1:27" x14ac:dyDescent="0.15">
      <c r="A50" s="4">
        <v>42350</v>
      </c>
      <c r="B50" s="5" t="s">
        <v>848</v>
      </c>
      <c r="C50" s="2">
        <v>12</v>
      </c>
      <c r="D50" s="6" t="s">
        <v>69</v>
      </c>
      <c r="E50" s="6" t="s">
        <v>199</v>
      </c>
      <c r="F50" s="2" t="s">
        <v>849</v>
      </c>
      <c r="G50" s="2" t="s">
        <v>85</v>
      </c>
      <c r="H50" s="2" t="s">
        <v>44</v>
      </c>
      <c r="I50" s="2" t="s">
        <v>72</v>
      </c>
      <c r="J50" s="6" t="s">
        <v>45</v>
      </c>
      <c r="K50" s="2" t="s">
        <v>66</v>
      </c>
      <c r="L50" s="2">
        <v>1</v>
      </c>
      <c r="M50" s="2">
        <v>1180</v>
      </c>
      <c r="N50" s="2">
        <v>1180</v>
      </c>
      <c r="O50" s="12">
        <v>1</v>
      </c>
      <c r="P50" s="2">
        <v>1</v>
      </c>
      <c r="Q50" s="2">
        <v>1180</v>
      </c>
      <c r="R50" s="14" t="s">
        <v>1072</v>
      </c>
      <c r="S50" s="2" t="s">
        <v>140</v>
      </c>
      <c r="T50" s="7"/>
      <c r="U50" s="7"/>
      <c r="V50" s="7"/>
      <c r="W50" s="2" t="s">
        <v>392</v>
      </c>
      <c r="X50" s="6" t="s">
        <v>86</v>
      </c>
      <c r="Y50" s="6"/>
      <c r="Z50" s="7"/>
      <c r="AA50" s="7"/>
    </row>
    <row r="51" spans="1:27" x14ac:dyDescent="0.15">
      <c r="A51" s="4">
        <v>42350</v>
      </c>
      <c r="B51" s="5" t="s">
        <v>850</v>
      </c>
      <c r="C51" s="2">
        <v>13</v>
      </c>
      <c r="D51" s="6" t="s">
        <v>242</v>
      </c>
      <c r="E51" s="6"/>
      <c r="F51" s="2" t="s">
        <v>851</v>
      </c>
      <c r="G51" s="2" t="s">
        <v>203</v>
      </c>
      <c r="H51" s="2" t="s">
        <v>44</v>
      </c>
      <c r="I51" s="2" t="s">
        <v>261</v>
      </c>
      <c r="J51" s="6" t="s">
        <v>63</v>
      </c>
      <c r="K51" s="2" t="s">
        <v>66</v>
      </c>
      <c r="L51" s="2">
        <v>1</v>
      </c>
      <c r="M51" s="2">
        <v>500</v>
      </c>
      <c r="N51" s="2">
        <v>500</v>
      </c>
      <c r="O51" s="12">
        <v>1</v>
      </c>
      <c r="P51" s="2">
        <v>1</v>
      </c>
      <c r="Q51" s="2">
        <v>500</v>
      </c>
      <c r="R51" s="14" t="s">
        <v>1072</v>
      </c>
      <c r="S51" s="2" t="s">
        <v>1087</v>
      </c>
      <c r="T51" s="2">
        <v>13911673200</v>
      </c>
      <c r="U51" s="7"/>
      <c r="V51" s="7"/>
      <c r="W51" s="2" t="s">
        <v>54</v>
      </c>
      <c r="X51" s="6" t="s">
        <v>86</v>
      </c>
      <c r="Y51" s="6"/>
      <c r="Z51" s="7"/>
      <c r="AA51" s="7"/>
    </row>
    <row r="52" spans="1:27" x14ac:dyDescent="0.15">
      <c r="A52" s="4">
        <v>42350</v>
      </c>
      <c r="B52" s="5" t="s">
        <v>850</v>
      </c>
      <c r="C52" s="2">
        <v>13</v>
      </c>
      <c r="D52" s="6" t="s">
        <v>146</v>
      </c>
      <c r="E52" s="6" t="s">
        <v>239</v>
      </c>
      <c r="F52" s="2" t="s">
        <v>770</v>
      </c>
      <c r="G52" s="2" t="s">
        <v>150</v>
      </c>
      <c r="H52" s="2" t="s">
        <v>62</v>
      </c>
      <c r="I52" s="2" t="s">
        <v>291</v>
      </c>
      <c r="J52" s="6" t="s">
        <v>63</v>
      </c>
      <c r="K52" s="2" t="s">
        <v>66</v>
      </c>
      <c r="L52" s="2">
        <v>1</v>
      </c>
      <c r="M52" s="2">
        <v>1520</v>
      </c>
      <c r="N52" s="2">
        <v>1292</v>
      </c>
      <c r="O52" s="12">
        <v>0.85</v>
      </c>
      <c r="P52" s="2">
        <v>0.77500000000000002</v>
      </c>
      <c r="Q52" s="2">
        <v>1001</v>
      </c>
      <c r="R52" s="14" t="s">
        <v>1072</v>
      </c>
      <c r="S52" s="2" t="s">
        <v>1087</v>
      </c>
      <c r="T52" s="7"/>
      <c r="U52" s="7"/>
      <c r="V52" s="7"/>
      <c r="W52" s="2" t="s">
        <v>54</v>
      </c>
      <c r="X52" s="6" t="s">
        <v>86</v>
      </c>
      <c r="Y52" s="6"/>
      <c r="Z52" s="7"/>
      <c r="AA52" s="7"/>
    </row>
    <row r="53" spans="1:27" x14ac:dyDescent="0.15">
      <c r="A53" s="4">
        <v>42350</v>
      </c>
      <c r="B53" s="5" t="s">
        <v>852</v>
      </c>
      <c r="C53" s="2">
        <v>14</v>
      </c>
      <c r="D53" s="6" t="s">
        <v>56</v>
      </c>
      <c r="E53" s="6" t="s">
        <v>52</v>
      </c>
      <c r="F53" s="7"/>
      <c r="G53" s="2" t="s">
        <v>203</v>
      </c>
      <c r="H53" s="2" t="s">
        <v>44</v>
      </c>
      <c r="I53" s="2" t="s">
        <v>53</v>
      </c>
      <c r="J53" s="6" t="s">
        <v>55</v>
      </c>
      <c r="K53" s="2" t="s">
        <v>46</v>
      </c>
      <c r="L53" s="2">
        <v>1</v>
      </c>
      <c r="M53" s="2">
        <v>30</v>
      </c>
      <c r="N53" s="2">
        <v>30</v>
      </c>
      <c r="O53" s="12">
        <v>1</v>
      </c>
      <c r="P53" s="7"/>
      <c r="Q53" s="7"/>
      <c r="R53" s="14" t="s">
        <v>47</v>
      </c>
      <c r="S53" s="7"/>
      <c r="T53" s="7"/>
      <c r="U53" s="7"/>
      <c r="V53" s="7"/>
      <c r="W53" s="2" t="s">
        <v>392</v>
      </c>
      <c r="X53" s="6" t="s">
        <v>49</v>
      </c>
      <c r="Y53" s="6"/>
      <c r="Z53" s="7"/>
      <c r="AA53" s="7"/>
    </row>
    <row r="54" spans="1:27" x14ac:dyDescent="0.15">
      <c r="A54" s="4">
        <v>42350</v>
      </c>
      <c r="B54" s="5" t="s">
        <v>853</v>
      </c>
      <c r="C54" s="2">
        <v>15</v>
      </c>
      <c r="D54" s="6" t="s">
        <v>75</v>
      </c>
      <c r="E54" s="6" t="s">
        <v>225</v>
      </c>
      <c r="F54" s="2" t="s">
        <v>854</v>
      </c>
      <c r="G54" s="2" t="s">
        <v>223</v>
      </c>
      <c r="H54" s="2" t="s">
        <v>44</v>
      </c>
      <c r="I54" s="2" t="s">
        <v>53</v>
      </c>
      <c r="J54" s="6" t="s">
        <v>55</v>
      </c>
      <c r="K54" s="2" t="s">
        <v>66</v>
      </c>
      <c r="L54" s="2">
        <v>1</v>
      </c>
      <c r="M54" s="2">
        <v>1280</v>
      </c>
      <c r="N54" s="2">
        <v>1088</v>
      </c>
      <c r="O54" s="12">
        <v>0.85</v>
      </c>
      <c r="P54" s="2">
        <v>0.77500000000000002</v>
      </c>
      <c r="Q54" s="2">
        <v>843</v>
      </c>
      <c r="R54" s="14" t="s">
        <v>113</v>
      </c>
      <c r="S54" s="2" t="s">
        <v>1088</v>
      </c>
      <c r="T54" s="7"/>
      <c r="U54" s="7"/>
      <c r="V54" s="7"/>
      <c r="W54" s="2" t="s">
        <v>54</v>
      </c>
      <c r="X54" s="6" t="s">
        <v>86</v>
      </c>
      <c r="Y54" s="6"/>
      <c r="Z54" s="7"/>
      <c r="AA54" s="7"/>
    </row>
    <row r="55" spans="1:27" x14ac:dyDescent="0.15">
      <c r="A55" s="4">
        <v>42350</v>
      </c>
      <c r="B55" s="5" t="s">
        <v>855</v>
      </c>
      <c r="C55" s="2">
        <v>16</v>
      </c>
      <c r="D55" s="6" t="s">
        <v>56</v>
      </c>
      <c r="E55" s="6" t="s">
        <v>52</v>
      </c>
      <c r="F55" s="7"/>
      <c r="G55" s="2" t="s">
        <v>80</v>
      </c>
      <c r="H55" s="2" t="s">
        <v>44</v>
      </c>
      <c r="I55" s="2" t="s">
        <v>53</v>
      </c>
      <c r="J55" s="6" t="s">
        <v>45</v>
      </c>
      <c r="K55" s="2" t="s">
        <v>46</v>
      </c>
      <c r="L55" s="2">
        <v>1</v>
      </c>
      <c r="M55" s="2">
        <v>30</v>
      </c>
      <c r="N55" s="2">
        <v>30</v>
      </c>
      <c r="O55" s="12">
        <v>1</v>
      </c>
      <c r="P55" s="7"/>
      <c r="Q55" s="7"/>
      <c r="R55" s="14" t="s">
        <v>47</v>
      </c>
      <c r="S55" s="7"/>
      <c r="T55" s="7"/>
      <c r="U55" s="7"/>
      <c r="V55" s="7"/>
      <c r="W55" s="2" t="s">
        <v>392</v>
      </c>
      <c r="X55" s="6" t="s">
        <v>49</v>
      </c>
      <c r="Y55" s="6"/>
      <c r="Z55" s="7"/>
      <c r="AA55" s="7"/>
    </row>
    <row r="56" spans="1:27" x14ac:dyDescent="0.15">
      <c r="A56" s="4">
        <v>42350</v>
      </c>
      <c r="B56" s="5" t="s">
        <v>855</v>
      </c>
      <c r="C56" s="2">
        <v>16</v>
      </c>
      <c r="D56" s="6" t="s">
        <v>50</v>
      </c>
      <c r="E56" s="6" t="s">
        <v>112</v>
      </c>
      <c r="F56" s="7"/>
      <c r="G56" s="2" t="s">
        <v>166</v>
      </c>
      <c r="H56" s="2" t="s">
        <v>62</v>
      </c>
      <c r="I56" s="2" t="s">
        <v>53</v>
      </c>
      <c r="J56" s="6" t="s">
        <v>45</v>
      </c>
      <c r="K56" s="2" t="s">
        <v>46</v>
      </c>
      <c r="L56" s="2">
        <v>1</v>
      </c>
      <c r="M56" s="2">
        <v>50</v>
      </c>
      <c r="N56" s="2">
        <v>50</v>
      </c>
      <c r="O56" s="12">
        <v>1</v>
      </c>
      <c r="P56" s="7"/>
      <c r="Q56" s="7"/>
      <c r="R56" s="14" t="s">
        <v>47</v>
      </c>
      <c r="S56" s="7"/>
      <c r="T56" s="7"/>
      <c r="U56" s="7"/>
      <c r="V56" s="7"/>
      <c r="W56" s="2" t="s">
        <v>392</v>
      </c>
      <c r="X56" s="6" t="s">
        <v>49</v>
      </c>
      <c r="Y56" s="6"/>
      <c r="Z56" s="7"/>
      <c r="AA56" s="7"/>
    </row>
    <row r="57" spans="1:27" x14ac:dyDescent="0.15">
      <c r="A57" s="4">
        <v>42350</v>
      </c>
      <c r="B57" s="5" t="s">
        <v>856</v>
      </c>
      <c r="C57" s="2">
        <v>17</v>
      </c>
      <c r="D57" s="6" t="s">
        <v>66</v>
      </c>
      <c r="E57" s="6" t="s">
        <v>147</v>
      </c>
      <c r="F57" s="2" t="s">
        <v>857</v>
      </c>
      <c r="G57" s="2" t="s">
        <v>203</v>
      </c>
      <c r="H57" s="2" t="s">
        <v>44</v>
      </c>
      <c r="I57" s="2" t="s">
        <v>256</v>
      </c>
      <c r="J57" s="6" t="s">
        <v>55</v>
      </c>
      <c r="K57" s="2" t="s">
        <v>66</v>
      </c>
      <c r="L57" s="2">
        <v>1</v>
      </c>
      <c r="M57" s="2">
        <v>4599</v>
      </c>
      <c r="N57" s="2">
        <v>4599</v>
      </c>
      <c r="O57" s="12">
        <v>1</v>
      </c>
      <c r="P57" s="2">
        <v>1</v>
      </c>
      <c r="Q57" s="2">
        <v>4599</v>
      </c>
      <c r="R57" s="14" t="s">
        <v>1072</v>
      </c>
      <c r="S57" s="2" t="s">
        <v>82</v>
      </c>
      <c r="T57" s="2">
        <v>13910815378</v>
      </c>
      <c r="U57" s="7"/>
      <c r="V57" s="7"/>
      <c r="W57" s="2" t="s">
        <v>54</v>
      </c>
      <c r="X57" s="6" t="s">
        <v>86</v>
      </c>
      <c r="Y57" s="6"/>
      <c r="Z57" s="7"/>
      <c r="AA57" s="7"/>
    </row>
    <row r="58" spans="1:27" x14ac:dyDescent="0.15">
      <c r="A58" s="4">
        <v>42350</v>
      </c>
      <c r="B58" s="5" t="s">
        <v>856</v>
      </c>
      <c r="C58" s="2">
        <v>17</v>
      </c>
      <c r="D58" s="6" t="s">
        <v>146</v>
      </c>
      <c r="E58" s="6" t="s">
        <v>120</v>
      </c>
      <c r="F58" s="2" t="s">
        <v>858</v>
      </c>
      <c r="G58" s="2" t="s">
        <v>203</v>
      </c>
      <c r="H58" s="2" t="s">
        <v>44</v>
      </c>
      <c r="I58" s="2">
        <v>23.5</v>
      </c>
      <c r="J58" s="6" t="s">
        <v>55</v>
      </c>
      <c r="K58" s="2" t="s">
        <v>66</v>
      </c>
      <c r="L58" s="2">
        <v>1</v>
      </c>
      <c r="M58" s="2">
        <v>0</v>
      </c>
      <c r="N58" s="2">
        <v>0</v>
      </c>
      <c r="O58" s="12" t="e">
        <v>#DIV/0!</v>
      </c>
      <c r="P58" s="7"/>
      <c r="Q58" s="7"/>
      <c r="R58" s="14" t="s">
        <v>1072</v>
      </c>
      <c r="S58" s="2" t="s">
        <v>82</v>
      </c>
      <c r="T58" s="7"/>
      <c r="U58" s="7"/>
      <c r="V58" s="7"/>
      <c r="W58" s="2" t="s">
        <v>54</v>
      </c>
      <c r="X58" s="6" t="s">
        <v>86</v>
      </c>
      <c r="Y58" s="6"/>
      <c r="Z58" s="7"/>
      <c r="AA58" s="7"/>
    </row>
    <row r="59" spans="1:27" x14ac:dyDescent="0.15">
      <c r="A59" s="4">
        <v>42350</v>
      </c>
      <c r="B59" s="5" t="s">
        <v>856</v>
      </c>
      <c r="C59" s="2">
        <v>17</v>
      </c>
      <c r="D59" s="6" t="s">
        <v>69</v>
      </c>
      <c r="E59" s="6" t="s">
        <v>199</v>
      </c>
      <c r="F59" s="2" t="s">
        <v>849</v>
      </c>
      <c r="G59" s="2" t="s">
        <v>859</v>
      </c>
      <c r="H59" s="2" t="s">
        <v>44</v>
      </c>
      <c r="I59" s="2" t="s">
        <v>72</v>
      </c>
      <c r="J59" s="6" t="s">
        <v>55</v>
      </c>
      <c r="K59" s="2" t="s">
        <v>66</v>
      </c>
      <c r="L59" s="2">
        <v>1</v>
      </c>
      <c r="M59" s="2">
        <v>1180</v>
      </c>
      <c r="N59" s="2">
        <v>1180</v>
      </c>
      <c r="O59" s="12">
        <v>1</v>
      </c>
      <c r="P59" s="2">
        <v>1</v>
      </c>
      <c r="Q59" s="2">
        <v>1180</v>
      </c>
      <c r="R59" s="14" t="s">
        <v>1072</v>
      </c>
      <c r="S59" s="2" t="s">
        <v>82</v>
      </c>
      <c r="T59" s="7"/>
      <c r="U59" s="7"/>
      <c r="V59" s="7"/>
      <c r="W59" s="2" t="s">
        <v>54</v>
      </c>
      <c r="X59" s="6" t="s">
        <v>86</v>
      </c>
      <c r="Y59" s="6"/>
      <c r="Z59" s="7"/>
      <c r="AA59" s="7"/>
    </row>
    <row r="60" spans="1:27" x14ac:dyDescent="0.15">
      <c r="A60" s="4">
        <v>42350</v>
      </c>
      <c r="B60" s="5" t="s">
        <v>856</v>
      </c>
      <c r="C60" s="2">
        <v>17</v>
      </c>
      <c r="D60" s="6" t="s">
        <v>75</v>
      </c>
      <c r="E60" s="6" t="s">
        <v>225</v>
      </c>
      <c r="F60" s="2" t="s">
        <v>860</v>
      </c>
      <c r="G60" s="2" t="s">
        <v>861</v>
      </c>
      <c r="H60" s="2" t="s">
        <v>44</v>
      </c>
      <c r="I60" s="2" t="s">
        <v>53</v>
      </c>
      <c r="J60" s="6" t="s">
        <v>55</v>
      </c>
      <c r="K60" s="2" t="s">
        <v>66</v>
      </c>
      <c r="L60" s="2">
        <v>1</v>
      </c>
      <c r="M60" s="2">
        <v>1280</v>
      </c>
      <c r="N60" s="2">
        <v>1053</v>
      </c>
      <c r="O60" s="12">
        <v>0.82265624999999998</v>
      </c>
      <c r="P60" s="2">
        <v>0.7</v>
      </c>
      <c r="Q60" s="2">
        <v>737</v>
      </c>
      <c r="R60" s="14" t="s">
        <v>1072</v>
      </c>
      <c r="S60" s="2" t="s">
        <v>82</v>
      </c>
      <c r="T60" s="7"/>
      <c r="U60" s="7"/>
      <c r="V60" s="7"/>
      <c r="W60" s="2" t="s">
        <v>54</v>
      </c>
      <c r="X60" s="6" t="s">
        <v>86</v>
      </c>
      <c r="Y60" s="6"/>
      <c r="Z60" s="7"/>
      <c r="AA60" s="7"/>
    </row>
    <row r="61" spans="1:27" x14ac:dyDescent="0.15">
      <c r="A61" s="4">
        <v>42350</v>
      </c>
      <c r="B61" s="5" t="s">
        <v>856</v>
      </c>
      <c r="C61" s="2">
        <v>17</v>
      </c>
      <c r="D61" s="6" t="s">
        <v>149</v>
      </c>
      <c r="E61" s="6" t="s">
        <v>286</v>
      </c>
      <c r="F61" s="2" t="s">
        <v>862</v>
      </c>
      <c r="G61" s="2" t="s">
        <v>203</v>
      </c>
      <c r="H61" s="2" t="s">
        <v>62</v>
      </c>
      <c r="I61" s="2" t="s">
        <v>797</v>
      </c>
      <c r="J61" s="6" t="s">
        <v>55</v>
      </c>
      <c r="K61" s="2" t="s">
        <v>66</v>
      </c>
      <c r="L61" s="2">
        <v>1</v>
      </c>
      <c r="M61" s="2">
        <v>780</v>
      </c>
      <c r="N61" s="2">
        <v>468</v>
      </c>
      <c r="O61" s="12">
        <v>0.6</v>
      </c>
      <c r="P61" s="2">
        <v>0.4</v>
      </c>
      <c r="Q61" s="2">
        <v>187</v>
      </c>
      <c r="R61" s="14" t="s">
        <v>1072</v>
      </c>
      <c r="S61" s="2" t="s">
        <v>82</v>
      </c>
      <c r="T61" s="7"/>
      <c r="U61" s="7"/>
      <c r="V61" s="7"/>
      <c r="W61" s="2" t="s">
        <v>54</v>
      </c>
      <c r="X61" s="6" t="s">
        <v>86</v>
      </c>
      <c r="Y61" s="6"/>
      <c r="Z61" s="7"/>
      <c r="AA61" s="7"/>
    </row>
    <row r="62" spans="1:27" x14ac:dyDescent="0.15">
      <c r="A62" s="4">
        <v>42350</v>
      </c>
      <c r="B62" s="5" t="s">
        <v>856</v>
      </c>
      <c r="C62" s="2">
        <v>17</v>
      </c>
      <c r="D62" s="6" t="s">
        <v>111</v>
      </c>
      <c r="E62" s="6" t="s">
        <v>112</v>
      </c>
      <c r="F62" s="7"/>
      <c r="G62" s="2" t="s">
        <v>184</v>
      </c>
      <c r="H62" s="2" t="s">
        <v>62</v>
      </c>
      <c r="I62" s="2" t="s">
        <v>136</v>
      </c>
      <c r="J62" s="6" t="s">
        <v>55</v>
      </c>
      <c r="K62" s="2" t="s">
        <v>66</v>
      </c>
      <c r="L62" s="2">
        <v>1</v>
      </c>
      <c r="M62" s="2">
        <v>280</v>
      </c>
      <c r="N62" s="2">
        <v>240</v>
      </c>
      <c r="O62" s="12">
        <v>0.85714285714285698</v>
      </c>
      <c r="P62" s="2">
        <v>0.77500000000000002</v>
      </c>
      <c r="Q62" s="2">
        <v>186</v>
      </c>
      <c r="R62" s="14" t="s">
        <v>1072</v>
      </c>
      <c r="S62" s="2" t="s">
        <v>82</v>
      </c>
      <c r="T62" s="7"/>
      <c r="U62" s="7"/>
      <c r="V62" s="7"/>
      <c r="W62" s="2" t="s">
        <v>54</v>
      </c>
      <c r="X62" s="6" t="s">
        <v>86</v>
      </c>
      <c r="Y62" s="6"/>
      <c r="Z62" s="7"/>
      <c r="AA62" s="7"/>
    </row>
    <row r="63" spans="1:27" x14ac:dyDescent="0.15">
      <c r="A63" s="4">
        <v>42350</v>
      </c>
      <c r="B63" s="5" t="s">
        <v>856</v>
      </c>
      <c r="C63" s="2">
        <v>17</v>
      </c>
      <c r="D63" s="6" t="s">
        <v>692</v>
      </c>
      <c r="E63" s="6" t="s">
        <v>112</v>
      </c>
      <c r="F63" s="7"/>
      <c r="G63" s="2" t="s">
        <v>184</v>
      </c>
      <c r="H63" s="2" t="s">
        <v>62</v>
      </c>
      <c r="I63" s="2" t="s">
        <v>53</v>
      </c>
      <c r="J63" s="6" t="s">
        <v>55</v>
      </c>
      <c r="K63" s="2" t="s">
        <v>66</v>
      </c>
      <c r="L63" s="2">
        <v>1</v>
      </c>
      <c r="M63" s="2">
        <v>320</v>
      </c>
      <c r="N63" s="2">
        <v>260</v>
      </c>
      <c r="O63" s="12">
        <v>0.8125</v>
      </c>
      <c r="P63" s="2">
        <v>0.7</v>
      </c>
      <c r="Q63" s="2">
        <v>182</v>
      </c>
      <c r="R63" s="14" t="s">
        <v>1072</v>
      </c>
      <c r="S63" s="2" t="s">
        <v>82</v>
      </c>
      <c r="T63" s="7"/>
      <c r="U63" s="7"/>
      <c r="V63" s="7"/>
      <c r="W63" s="2" t="s">
        <v>54</v>
      </c>
      <c r="X63" s="6" t="s">
        <v>86</v>
      </c>
      <c r="Y63" s="6"/>
      <c r="Z63" s="7"/>
      <c r="AA63" s="7"/>
    </row>
    <row r="64" spans="1:27" x14ac:dyDescent="0.15">
      <c r="A64" s="4">
        <v>42350</v>
      </c>
      <c r="B64" s="5" t="s">
        <v>863</v>
      </c>
      <c r="C64" s="2">
        <v>18</v>
      </c>
      <c r="D64" s="6" t="s">
        <v>146</v>
      </c>
      <c r="E64" s="6" t="s">
        <v>120</v>
      </c>
      <c r="F64" s="2" t="s">
        <v>864</v>
      </c>
      <c r="G64" s="2" t="s">
        <v>166</v>
      </c>
      <c r="H64" s="2" t="s">
        <v>44</v>
      </c>
      <c r="I64" s="2">
        <v>25.5</v>
      </c>
      <c r="J64" s="6" t="s">
        <v>63</v>
      </c>
      <c r="K64" s="2" t="s">
        <v>66</v>
      </c>
      <c r="L64" s="2">
        <v>1</v>
      </c>
      <c r="M64" s="2">
        <v>1699</v>
      </c>
      <c r="N64" s="2">
        <v>1699</v>
      </c>
      <c r="O64" s="12">
        <v>1</v>
      </c>
      <c r="P64" s="2">
        <v>1</v>
      </c>
      <c r="Q64" s="2">
        <v>1187</v>
      </c>
      <c r="R64" s="14" t="s">
        <v>113</v>
      </c>
      <c r="S64" s="2" t="s">
        <v>1089</v>
      </c>
      <c r="T64" s="7"/>
      <c r="U64" s="7"/>
      <c r="V64" s="7"/>
      <c r="W64" s="2" t="s">
        <v>54</v>
      </c>
      <c r="X64" s="6" t="s">
        <v>78</v>
      </c>
      <c r="Y64" s="6"/>
      <c r="Z64" s="7"/>
      <c r="AA64" s="2">
        <v>1187</v>
      </c>
    </row>
    <row r="65" spans="1:31" x14ac:dyDescent="0.15">
      <c r="A65" s="4">
        <v>42350</v>
      </c>
      <c r="B65" s="5" t="s">
        <v>863</v>
      </c>
      <c r="C65" s="2">
        <v>18</v>
      </c>
      <c r="D65" s="6" t="s">
        <v>111</v>
      </c>
      <c r="E65" s="6" t="s">
        <v>112</v>
      </c>
      <c r="F65" s="7"/>
      <c r="G65" s="2" t="s">
        <v>184</v>
      </c>
      <c r="H65" s="2" t="s">
        <v>62</v>
      </c>
      <c r="I65" s="2" t="s">
        <v>208</v>
      </c>
      <c r="J65" s="6" t="s">
        <v>63</v>
      </c>
      <c r="K65" s="2" t="s">
        <v>66</v>
      </c>
      <c r="L65" s="2">
        <v>1</v>
      </c>
      <c r="M65" s="2">
        <v>280</v>
      </c>
      <c r="N65" s="2">
        <v>200</v>
      </c>
      <c r="O65" s="12">
        <v>0.71428571428571397</v>
      </c>
      <c r="P65" s="2">
        <v>0.55000000000000004</v>
      </c>
      <c r="Q65" s="2">
        <v>110</v>
      </c>
      <c r="R65" s="14" t="s">
        <v>113</v>
      </c>
      <c r="S65" s="2" t="s">
        <v>1089</v>
      </c>
      <c r="T65" s="7"/>
      <c r="U65" s="7"/>
      <c r="V65" s="7"/>
      <c r="W65" s="2" t="s">
        <v>54</v>
      </c>
      <c r="X65" s="6" t="s">
        <v>78</v>
      </c>
      <c r="Y65" s="6"/>
      <c r="Z65" s="7"/>
      <c r="AA65" s="7"/>
      <c r="AB65" s="7"/>
      <c r="AC65" s="7"/>
      <c r="AD65" s="7"/>
      <c r="AE65" s="7"/>
    </row>
    <row r="66" spans="1:31" x14ac:dyDescent="0.15">
      <c r="A66" s="4">
        <v>42350</v>
      </c>
      <c r="B66" s="5" t="s">
        <v>863</v>
      </c>
      <c r="C66" s="2">
        <v>18</v>
      </c>
      <c r="D66" s="6" t="s">
        <v>100</v>
      </c>
      <c r="E66" s="6" t="s">
        <v>128</v>
      </c>
      <c r="F66" s="2" t="s">
        <v>865</v>
      </c>
      <c r="G66" s="2" t="s">
        <v>840</v>
      </c>
      <c r="H66" s="2" t="s">
        <v>44</v>
      </c>
      <c r="I66" s="2" t="s">
        <v>156</v>
      </c>
      <c r="J66" s="6" t="s">
        <v>63</v>
      </c>
      <c r="K66" s="2" t="s">
        <v>66</v>
      </c>
      <c r="L66" s="2">
        <v>1</v>
      </c>
      <c r="M66" s="2">
        <v>288</v>
      </c>
      <c r="N66" s="2">
        <v>260</v>
      </c>
      <c r="O66" s="12">
        <v>0.90277777777777801</v>
      </c>
      <c r="P66" s="2">
        <v>0.85</v>
      </c>
      <c r="Q66" s="2">
        <v>221</v>
      </c>
      <c r="R66" s="14" t="s">
        <v>113</v>
      </c>
      <c r="S66" s="2" t="s">
        <v>1089</v>
      </c>
      <c r="T66" s="7"/>
      <c r="U66" s="7"/>
      <c r="V66" s="7"/>
      <c r="W66" s="2" t="s">
        <v>54</v>
      </c>
      <c r="X66" s="6" t="s">
        <v>78</v>
      </c>
      <c r="Y66" s="6"/>
      <c r="Z66" s="7"/>
      <c r="AA66" s="7"/>
      <c r="AB66" s="7"/>
      <c r="AC66" s="7"/>
      <c r="AD66" s="7"/>
      <c r="AE66" s="7"/>
    </row>
    <row r="67" spans="1:31" x14ac:dyDescent="0.15">
      <c r="A67" s="4">
        <v>42350</v>
      </c>
      <c r="B67" s="5" t="s">
        <v>866</v>
      </c>
      <c r="C67" s="2">
        <v>19</v>
      </c>
      <c r="D67" s="6" t="s">
        <v>100</v>
      </c>
      <c r="E67" s="6" t="s">
        <v>128</v>
      </c>
      <c r="F67" s="2" t="s">
        <v>867</v>
      </c>
      <c r="G67" s="2" t="s">
        <v>784</v>
      </c>
      <c r="H67" s="2" t="s">
        <v>44</v>
      </c>
      <c r="I67" s="2" t="s">
        <v>104</v>
      </c>
      <c r="J67" s="6" t="s">
        <v>45</v>
      </c>
      <c r="K67" s="2" t="s">
        <v>46</v>
      </c>
      <c r="L67" s="2">
        <v>1</v>
      </c>
      <c r="M67" s="2">
        <v>288</v>
      </c>
      <c r="N67" s="2">
        <v>280</v>
      </c>
      <c r="O67" s="12">
        <v>0.97222222222222199</v>
      </c>
      <c r="P67" s="7"/>
      <c r="Q67" s="7"/>
      <c r="R67" s="14" t="s">
        <v>47</v>
      </c>
      <c r="S67" s="7"/>
      <c r="T67" s="7"/>
      <c r="U67" s="7"/>
      <c r="V67" s="7"/>
      <c r="W67" s="2" t="s">
        <v>54</v>
      </c>
      <c r="X67" s="6" t="s">
        <v>49</v>
      </c>
      <c r="Y67" s="6"/>
      <c r="Z67" s="7"/>
      <c r="AA67" s="7"/>
      <c r="AB67" s="7"/>
      <c r="AC67" s="7"/>
      <c r="AD67" s="7"/>
      <c r="AE67" s="7"/>
    </row>
    <row r="68" spans="1:31" x14ac:dyDescent="0.15">
      <c r="A68" s="4">
        <v>42350</v>
      </c>
      <c r="B68" s="5" t="s">
        <v>868</v>
      </c>
      <c r="C68" s="2">
        <v>20</v>
      </c>
      <c r="D68" s="6" t="s">
        <v>59</v>
      </c>
      <c r="E68" s="6" t="s">
        <v>165</v>
      </c>
      <c r="F68" s="7"/>
      <c r="G68" s="2" t="s">
        <v>166</v>
      </c>
      <c r="H68" s="2" t="s">
        <v>62</v>
      </c>
      <c r="I68" s="2" t="s">
        <v>72</v>
      </c>
      <c r="J68" s="6" t="s">
        <v>55</v>
      </c>
      <c r="K68" s="2" t="s">
        <v>46</v>
      </c>
      <c r="L68" s="2">
        <v>1</v>
      </c>
      <c r="M68" s="2">
        <v>138</v>
      </c>
      <c r="N68" s="2">
        <v>130</v>
      </c>
      <c r="O68" s="12">
        <v>0.94202898550724601</v>
      </c>
      <c r="P68" s="7"/>
      <c r="Q68" s="7"/>
      <c r="R68" s="14" t="s">
        <v>47</v>
      </c>
      <c r="S68" s="7"/>
      <c r="T68" s="7"/>
      <c r="U68" s="7"/>
      <c r="V68" s="7"/>
      <c r="W68" s="2" t="s">
        <v>392</v>
      </c>
      <c r="X68" s="6" t="s">
        <v>86</v>
      </c>
      <c r="Y68" s="6"/>
      <c r="Z68" s="7"/>
      <c r="AA68" s="7"/>
      <c r="AB68" s="7"/>
      <c r="AC68" s="7"/>
      <c r="AD68" s="7"/>
      <c r="AE68" s="7"/>
    </row>
    <row r="69" spans="1:31" x14ac:dyDescent="0.15">
      <c r="A69" s="4">
        <v>42350</v>
      </c>
      <c r="B69" s="5" t="s">
        <v>869</v>
      </c>
      <c r="C69" s="2">
        <v>21</v>
      </c>
      <c r="D69" s="6" t="s">
        <v>100</v>
      </c>
      <c r="E69" s="6" t="s">
        <v>227</v>
      </c>
      <c r="F69" s="7"/>
      <c r="G69" s="2" t="s">
        <v>137</v>
      </c>
      <c r="H69" s="2" t="s">
        <v>62</v>
      </c>
      <c r="I69" s="2" t="s">
        <v>53</v>
      </c>
      <c r="J69" s="6" t="s">
        <v>63</v>
      </c>
      <c r="K69" s="2" t="s">
        <v>46</v>
      </c>
      <c r="L69" s="2">
        <v>1</v>
      </c>
      <c r="M69" s="2">
        <v>20</v>
      </c>
      <c r="N69" s="2">
        <v>20</v>
      </c>
      <c r="O69" s="12">
        <v>1</v>
      </c>
      <c r="P69" s="7"/>
      <c r="Q69" s="7"/>
      <c r="R69" s="14" t="s">
        <v>47</v>
      </c>
      <c r="S69" s="7"/>
      <c r="T69" s="7"/>
      <c r="U69" s="7"/>
      <c r="V69" s="7"/>
      <c r="W69" s="2" t="s">
        <v>392</v>
      </c>
      <c r="X69" s="6" t="s">
        <v>49</v>
      </c>
      <c r="Y69" s="6"/>
      <c r="Z69" s="7"/>
      <c r="AA69" s="7"/>
      <c r="AB69" s="7"/>
      <c r="AC69" s="7"/>
      <c r="AD69" s="7"/>
      <c r="AE69" s="7"/>
    </row>
    <row r="70" spans="1:31" x14ac:dyDescent="0.15">
      <c r="A70" s="4">
        <v>42350</v>
      </c>
      <c r="B70" s="5" t="s">
        <v>869</v>
      </c>
      <c r="C70" s="2">
        <v>21</v>
      </c>
      <c r="D70" s="6" t="s">
        <v>50</v>
      </c>
      <c r="E70" s="6" t="s">
        <v>112</v>
      </c>
      <c r="F70" s="7"/>
      <c r="G70" s="2" t="s">
        <v>166</v>
      </c>
      <c r="H70" s="2" t="s">
        <v>62</v>
      </c>
      <c r="I70" s="2" t="s">
        <v>53</v>
      </c>
      <c r="J70" s="6" t="s">
        <v>63</v>
      </c>
      <c r="K70" s="2" t="s">
        <v>46</v>
      </c>
      <c r="L70" s="2">
        <v>1</v>
      </c>
      <c r="M70" s="2">
        <v>50</v>
      </c>
      <c r="N70" s="2">
        <v>50</v>
      </c>
      <c r="O70" s="12">
        <v>1</v>
      </c>
      <c r="P70" s="7"/>
      <c r="Q70" s="7"/>
      <c r="R70" s="14" t="s">
        <v>47</v>
      </c>
      <c r="S70" s="7"/>
      <c r="T70" s="7"/>
      <c r="U70" s="7"/>
      <c r="V70" s="7"/>
      <c r="W70" s="2" t="s">
        <v>392</v>
      </c>
      <c r="X70" s="6" t="s">
        <v>49</v>
      </c>
      <c r="Y70" s="6"/>
      <c r="Z70" s="7"/>
      <c r="AA70" s="7"/>
      <c r="AB70" s="7"/>
      <c r="AC70" s="7"/>
      <c r="AD70" s="7"/>
      <c r="AE70" s="7"/>
    </row>
    <row r="71" spans="1:31" x14ac:dyDescent="0.15">
      <c r="A71" s="4">
        <v>42350</v>
      </c>
      <c r="B71" s="5" t="s">
        <v>870</v>
      </c>
      <c r="C71" s="2">
        <v>22</v>
      </c>
      <c r="D71" s="6" t="s">
        <v>692</v>
      </c>
      <c r="E71" s="6" t="s">
        <v>112</v>
      </c>
      <c r="F71" s="7"/>
      <c r="G71" s="2" t="s">
        <v>184</v>
      </c>
      <c r="H71" s="2" t="s">
        <v>62</v>
      </c>
      <c r="I71" s="2" t="s">
        <v>53</v>
      </c>
      <c r="J71" s="6" t="s">
        <v>45</v>
      </c>
      <c r="K71" s="2" t="s">
        <v>66</v>
      </c>
      <c r="L71" s="2">
        <v>2</v>
      </c>
      <c r="M71" s="2">
        <v>320</v>
      </c>
      <c r="N71" s="2">
        <v>640</v>
      </c>
      <c r="O71" s="12">
        <v>1</v>
      </c>
      <c r="P71" s="2">
        <v>1</v>
      </c>
      <c r="Q71" s="2">
        <v>640</v>
      </c>
      <c r="R71" s="14" t="s">
        <v>113</v>
      </c>
      <c r="S71" s="2" t="s">
        <v>1090</v>
      </c>
      <c r="T71" s="7"/>
      <c r="U71" s="7"/>
      <c r="V71" s="7"/>
      <c r="W71" s="2" t="s">
        <v>54</v>
      </c>
      <c r="X71" s="6" t="s">
        <v>49</v>
      </c>
      <c r="Y71" s="6"/>
      <c r="Z71" s="7"/>
      <c r="AA71" s="7"/>
      <c r="AB71" s="7"/>
      <c r="AC71" s="7"/>
      <c r="AD71" s="7"/>
      <c r="AE71" s="7"/>
    </row>
    <row r="72" spans="1:31" x14ac:dyDescent="0.15">
      <c r="A72" s="4">
        <v>42350</v>
      </c>
      <c r="B72" s="5" t="s">
        <v>871</v>
      </c>
      <c r="C72" s="2">
        <v>23</v>
      </c>
      <c r="D72" s="6" t="s">
        <v>111</v>
      </c>
      <c r="E72" s="6" t="s">
        <v>112</v>
      </c>
      <c r="F72" s="7"/>
      <c r="G72" s="2" t="s">
        <v>184</v>
      </c>
      <c r="H72" s="2" t="s">
        <v>62</v>
      </c>
      <c r="I72" s="2" t="s">
        <v>136</v>
      </c>
      <c r="J72" s="6" t="s">
        <v>45</v>
      </c>
      <c r="K72" s="2" t="s">
        <v>66</v>
      </c>
      <c r="L72" s="2">
        <v>1</v>
      </c>
      <c r="M72" s="2">
        <v>280</v>
      </c>
      <c r="N72" s="2">
        <v>200</v>
      </c>
      <c r="O72" s="12">
        <v>0.71428571428571397</v>
      </c>
      <c r="P72" s="2">
        <v>0.55000000000000004</v>
      </c>
      <c r="Q72" s="2">
        <v>110</v>
      </c>
      <c r="R72" s="14" t="s">
        <v>113</v>
      </c>
      <c r="S72" s="2" t="s">
        <v>1073</v>
      </c>
      <c r="T72" s="7"/>
      <c r="U72" s="7"/>
      <c r="V72" s="7"/>
      <c r="W72" s="2" t="s">
        <v>54</v>
      </c>
      <c r="X72" s="6" t="s">
        <v>49</v>
      </c>
      <c r="Y72" s="6"/>
      <c r="Z72" s="7"/>
      <c r="AA72" s="7"/>
      <c r="AB72" s="7"/>
      <c r="AC72" s="7"/>
      <c r="AD72" s="7"/>
      <c r="AE72" s="7"/>
    </row>
    <row r="73" spans="1:31" x14ac:dyDescent="0.15">
      <c r="A73" s="4">
        <v>42351</v>
      </c>
      <c r="B73" s="5" t="s">
        <v>872</v>
      </c>
      <c r="C73" s="2">
        <v>1</v>
      </c>
      <c r="D73" s="6" t="s">
        <v>50</v>
      </c>
      <c r="E73" s="6" t="s">
        <v>112</v>
      </c>
      <c r="F73" s="7"/>
      <c r="G73" s="2" t="s">
        <v>873</v>
      </c>
      <c r="H73" s="2" t="s">
        <v>62</v>
      </c>
      <c r="I73" s="2" t="s">
        <v>53</v>
      </c>
      <c r="J73" s="6" t="s">
        <v>45</v>
      </c>
      <c r="K73" s="2" t="s">
        <v>46</v>
      </c>
      <c r="L73" s="2">
        <v>2</v>
      </c>
      <c r="M73" s="2">
        <v>50</v>
      </c>
      <c r="N73" s="2">
        <v>100</v>
      </c>
      <c r="O73" s="12">
        <v>1</v>
      </c>
      <c r="P73" s="7"/>
      <c r="Q73" s="7"/>
      <c r="R73" s="14" t="s">
        <v>47</v>
      </c>
      <c r="S73" s="7"/>
      <c r="T73" s="7"/>
      <c r="U73" s="7"/>
      <c r="V73" s="7"/>
      <c r="W73" s="2" t="s">
        <v>392</v>
      </c>
      <c r="X73" s="6" t="s">
        <v>49</v>
      </c>
      <c r="Y73" s="6"/>
      <c r="Z73" s="7"/>
      <c r="AA73" s="7"/>
      <c r="AB73" s="7"/>
      <c r="AC73" s="7"/>
      <c r="AD73" s="7"/>
      <c r="AE73" s="7"/>
    </row>
    <row r="74" spans="1:31" x14ac:dyDescent="0.15">
      <c r="A74" s="4">
        <v>42351</v>
      </c>
      <c r="B74" s="5" t="s">
        <v>874</v>
      </c>
      <c r="C74" s="2">
        <v>2</v>
      </c>
      <c r="D74" s="6" t="s">
        <v>135</v>
      </c>
      <c r="E74" s="6" t="s">
        <v>112</v>
      </c>
      <c r="F74" s="7"/>
      <c r="G74" s="2" t="s">
        <v>137</v>
      </c>
      <c r="H74" s="2" t="s">
        <v>62</v>
      </c>
      <c r="I74" s="2" t="s">
        <v>136</v>
      </c>
      <c r="J74" s="6" t="s">
        <v>45</v>
      </c>
      <c r="K74" s="2" t="s">
        <v>64</v>
      </c>
      <c r="L74" s="2">
        <v>1</v>
      </c>
      <c r="M74" s="2">
        <v>280</v>
      </c>
      <c r="N74" s="2">
        <v>200</v>
      </c>
      <c r="O74" s="12">
        <v>0.71428571428571397</v>
      </c>
      <c r="P74" s="2">
        <v>0.55000000000000004</v>
      </c>
      <c r="Q74" s="2">
        <v>110</v>
      </c>
      <c r="R74" s="14" t="s">
        <v>113</v>
      </c>
      <c r="S74" s="2" t="s">
        <v>1091</v>
      </c>
      <c r="T74" s="7"/>
      <c r="U74" s="7"/>
      <c r="V74" s="7"/>
      <c r="W74" s="2" t="s">
        <v>54</v>
      </c>
      <c r="X74" s="6" t="s">
        <v>49</v>
      </c>
      <c r="Y74" s="6"/>
      <c r="Z74" s="7"/>
      <c r="AA74" s="7"/>
      <c r="AB74" s="7"/>
      <c r="AC74" s="7"/>
      <c r="AD74" s="7"/>
      <c r="AE74" s="7"/>
    </row>
    <row r="75" spans="1:31" x14ac:dyDescent="0.15">
      <c r="A75" s="4">
        <v>42351</v>
      </c>
      <c r="B75" s="5" t="s">
        <v>875</v>
      </c>
      <c r="C75" s="2">
        <v>3</v>
      </c>
      <c r="D75" s="6" t="s">
        <v>50</v>
      </c>
      <c r="E75" s="6" t="s">
        <v>112</v>
      </c>
      <c r="F75" s="7"/>
      <c r="G75" s="2" t="s">
        <v>138</v>
      </c>
      <c r="H75" s="2" t="s">
        <v>62</v>
      </c>
      <c r="I75" s="2" t="s">
        <v>53</v>
      </c>
      <c r="J75" s="6" t="s">
        <v>55</v>
      </c>
      <c r="K75" s="2" t="s">
        <v>46</v>
      </c>
      <c r="L75" s="2">
        <v>3</v>
      </c>
      <c r="M75" s="2">
        <v>50</v>
      </c>
      <c r="N75" s="2">
        <v>150</v>
      </c>
      <c r="O75" s="12">
        <v>1</v>
      </c>
      <c r="P75" s="7"/>
      <c r="Q75" s="7"/>
      <c r="R75" s="14" t="s">
        <v>47</v>
      </c>
      <c r="S75" s="7"/>
      <c r="T75" s="7"/>
      <c r="U75" s="7"/>
      <c r="V75" s="7"/>
      <c r="W75" s="2" t="s">
        <v>54</v>
      </c>
      <c r="X75" s="6" t="s">
        <v>49</v>
      </c>
      <c r="Y75" s="6"/>
      <c r="Z75" s="7"/>
      <c r="AA75" s="7"/>
      <c r="AB75" s="7"/>
      <c r="AC75" s="7"/>
      <c r="AD75" s="7"/>
      <c r="AE75" s="7"/>
    </row>
    <row r="76" spans="1:31" x14ac:dyDescent="0.15">
      <c r="A76" s="4">
        <v>42351</v>
      </c>
      <c r="B76" s="5" t="s">
        <v>876</v>
      </c>
      <c r="C76" s="2">
        <v>4</v>
      </c>
      <c r="D76" s="6" t="s">
        <v>50</v>
      </c>
      <c r="E76" s="6" t="s">
        <v>112</v>
      </c>
      <c r="F76" s="7"/>
      <c r="G76" s="2" t="s">
        <v>166</v>
      </c>
      <c r="H76" s="2" t="s">
        <v>62</v>
      </c>
      <c r="I76" s="2" t="s">
        <v>53</v>
      </c>
      <c r="J76" s="6" t="s">
        <v>45</v>
      </c>
      <c r="K76" s="2" t="s">
        <v>46</v>
      </c>
      <c r="L76" s="2">
        <v>1</v>
      </c>
      <c r="M76" s="2">
        <v>50</v>
      </c>
      <c r="N76" s="2">
        <v>50</v>
      </c>
      <c r="O76" s="12">
        <v>1</v>
      </c>
      <c r="P76" s="7"/>
      <c r="Q76" s="7"/>
      <c r="R76" s="14" t="s">
        <v>47</v>
      </c>
      <c r="S76" s="7"/>
      <c r="T76" s="7"/>
      <c r="U76" s="7"/>
      <c r="V76" s="7"/>
      <c r="W76" s="2" t="s">
        <v>392</v>
      </c>
      <c r="X76" s="6" t="s">
        <v>49</v>
      </c>
      <c r="Y76" s="6"/>
      <c r="Z76" s="7"/>
      <c r="AA76" s="7"/>
      <c r="AB76" s="7"/>
      <c r="AC76" s="7"/>
      <c r="AD76" s="7"/>
      <c r="AE76" s="7"/>
    </row>
    <row r="77" spans="1:31" x14ac:dyDescent="0.15">
      <c r="A77" s="4">
        <v>42351</v>
      </c>
      <c r="B77" s="5" t="s">
        <v>877</v>
      </c>
      <c r="C77" s="2">
        <v>5</v>
      </c>
      <c r="D77" s="6" t="s">
        <v>92</v>
      </c>
      <c r="E77" s="6" t="s">
        <v>91</v>
      </c>
      <c r="F77" s="2" t="s">
        <v>812</v>
      </c>
      <c r="G77" s="2" t="s">
        <v>813</v>
      </c>
      <c r="H77" s="2" t="s">
        <v>44</v>
      </c>
      <c r="I77" s="2" t="s">
        <v>43</v>
      </c>
      <c r="J77" s="6" t="s">
        <v>55</v>
      </c>
      <c r="K77" s="2" t="s">
        <v>66</v>
      </c>
      <c r="L77" s="2">
        <v>1</v>
      </c>
      <c r="M77" s="2">
        <v>1280</v>
      </c>
      <c r="N77" s="2">
        <v>1088</v>
      </c>
      <c r="O77" s="12">
        <v>0.85</v>
      </c>
      <c r="P77" s="2">
        <v>0.77500000000000002</v>
      </c>
      <c r="Q77" s="2">
        <v>843</v>
      </c>
      <c r="R77" s="14" t="s">
        <v>113</v>
      </c>
      <c r="S77" s="2" t="s">
        <v>316</v>
      </c>
      <c r="T77" s="2"/>
      <c r="U77" s="2"/>
      <c r="V77" s="2"/>
      <c r="W77" s="2" t="s">
        <v>54</v>
      </c>
      <c r="X77" s="6" t="s">
        <v>86</v>
      </c>
      <c r="Y77" s="6"/>
      <c r="Z77" s="2"/>
      <c r="AA77" s="2"/>
      <c r="AB77" s="15"/>
      <c r="AC77" s="2"/>
      <c r="AD77" s="2"/>
      <c r="AE77" s="2"/>
    </row>
    <row r="78" spans="1:31" x14ac:dyDescent="0.15">
      <c r="A78" s="4">
        <v>42351</v>
      </c>
      <c r="B78" s="5" t="s">
        <v>878</v>
      </c>
      <c r="C78" s="2">
        <v>6</v>
      </c>
      <c r="D78" s="6" t="s">
        <v>50</v>
      </c>
      <c r="E78" s="6" t="s">
        <v>112</v>
      </c>
      <c r="F78" s="7"/>
      <c r="G78" s="2" t="s">
        <v>873</v>
      </c>
      <c r="H78" s="2" t="s">
        <v>62</v>
      </c>
      <c r="I78" s="2" t="s">
        <v>53</v>
      </c>
      <c r="J78" s="6" t="s">
        <v>55</v>
      </c>
      <c r="K78" s="2" t="s">
        <v>46</v>
      </c>
      <c r="L78" s="2">
        <v>2</v>
      </c>
      <c r="M78" s="2">
        <v>50</v>
      </c>
      <c r="N78" s="2">
        <v>100</v>
      </c>
      <c r="O78" s="12">
        <v>1</v>
      </c>
      <c r="P78" s="7"/>
      <c r="Q78" s="7"/>
      <c r="R78" s="14" t="s">
        <v>47</v>
      </c>
      <c r="S78" s="7"/>
      <c r="T78" s="7"/>
      <c r="U78" s="7"/>
      <c r="V78" s="7"/>
      <c r="W78" s="2" t="s">
        <v>392</v>
      </c>
      <c r="X78" s="6" t="s">
        <v>49</v>
      </c>
      <c r="Y78" s="6"/>
      <c r="Z78" s="7"/>
      <c r="AA78" s="7"/>
      <c r="AB78" s="7"/>
      <c r="AC78" s="7"/>
      <c r="AD78" s="7"/>
      <c r="AE78" s="7"/>
    </row>
    <row r="79" spans="1:31" x14ac:dyDescent="0.15">
      <c r="A79" s="4">
        <v>42352</v>
      </c>
      <c r="B79" s="5" t="s">
        <v>879</v>
      </c>
      <c r="C79" s="2">
        <v>1</v>
      </c>
      <c r="D79" s="6" t="s">
        <v>56</v>
      </c>
      <c r="E79" s="6" t="s">
        <v>52</v>
      </c>
      <c r="F79" s="7"/>
      <c r="G79" s="2" t="s">
        <v>246</v>
      </c>
      <c r="H79" s="2" t="s">
        <v>44</v>
      </c>
      <c r="I79" s="2" t="s">
        <v>53</v>
      </c>
      <c r="J79" s="6" t="s">
        <v>45</v>
      </c>
      <c r="K79" s="2" t="s">
        <v>46</v>
      </c>
      <c r="L79" s="2">
        <v>1</v>
      </c>
      <c r="M79" s="2">
        <v>30</v>
      </c>
      <c r="N79" s="2">
        <v>30</v>
      </c>
      <c r="O79" s="12">
        <v>1</v>
      </c>
      <c r="P79" s="7"/>
      <c r="Q79" s="7"/>
      <c r="R79" s="14" t="s">
        <v>47</v>
      </c>
      <c r="S79" s="7"/>
      <c r="T79" s="7"/>
      <c r="U79" s="7"/>
      <c r="V79" s="7"/>
      <c r="W79" s="2" t="s">
        <v>392</v>
      </c>
      <c r="X79" s="6" t="s">
        <v>49</v>
      </c>
      <c r="Y79" s="6"/>
      <c r="Z79" s="7"/>
      <c r="AA79" s="7"/>
      <c r="AB79" s="7"/>
      <c r="AC79" s="7"/>
      <c r="AD79" s="7"/>
      <c r="AE79" s="7"/>
    </row>
    <row r="80" spans="1:31" x14ac:dyDescent="0.15">
      <c r="A80" s="4">
        <v>42352</v>
      </c>
      <c r="B80" s="5" t="s">
        <v>880</v>
      </c>
      <c r="C80" s="2">
        <v>2</v>
      </c>
      <c r="D80" s="6" t="s">
        <v>149</v>
      </c>
      <c r="E80" s="6" t="s">
        <v>504</v>
      </c>
      <c r="F80" s="7"/>
      <c r="G80" s="2" t="s">
        <v>816</v>
      </c>
      <c r="H80" s="2" t="s">
        <v>62</v>
      </c>
      <c r="I80" s="2" t="s">
        <v>817</v>
      </c>
      <c r="J80" s="6" t="s">
        <v>45</v>
      </c>
      <c r="K80" s="2" t="s">
        <v>66</v>
      </c>
      <c r="L80" s="2">
        <v>1</v>
      </c>
      <c r="M80" s="2">
        <v>258</v>
      </c>
      <c r="N80" s="2">
        <v>180</v>
      </c>
      <c r="O80" s="12">
        <v>0.69767441860465096</v>
      </c>
      <c r="P80" s="7"/>
      <c r="Q80" s="7"/>
      <c r="R80" s="14" t="s">
        <v>47</v>
      </c>
      <c r="S80" s="7"/>
      <c r="T80" s="7"/>
      <c r="U80" s="7"/>
      <c r="V80" s="7"/>
      <c r="W80" s="2" t="s">
        <v>392</v>
      </c>
      <c r="X80" s="6" t="s">
        <v>49</v>
      </c>
      <c r="Y80" s="6"/>
      <c r="Z80" s="7"/>
      <c r="AA80" s="7"/>
      <c r="AB80" s="7"/>
      <c r="AC80" s="7"/>
      <c r="AD80" s="7"/>
      <c r="AE80" s="7"/>
    </row>
    <row r="81" spans="1:31" x14ac:dyDescent="0.15">
      <c r="A81" s="4">
        <v>42352</v>
      </c>
      <c r="B81" s="5" t="s">
        <v>881</v>
      </c>
      <c r="C81" s="2">
        <v>3</v>
      </c>
      <c r="D81" s="6" t="s">
        <v>75</v>
      </c>
      <c r="E81" s="6" t="s">
        <v>199</v>
      </c>
      <c r="F81" s="2" t="s">
        <v>882</v>
      </c>
      <c r="G81" s="2" t="s">
        <v>304</v>
      </c>
      <c r="H81" s="2" t="s">
        <v>44</v>
      </c>
      <c r="I81" s="2" t="s">
        <v>53</v>
      </c>
      <c r="J81" s="6" t="s">
        <v>45</v>
      </c>
      <c r="K81" s="2" t="s">
        <v>66</v>
      </c>
      <c r="L81" s="2">
        <v>1</v>
      </c>
      <c r="M81" s="2">
        <v>880</v>
      </c>
      <c r="N81" s="2">
        <v>880</v>
      </c>
      <c r="O81" s="12">
        <v>1</v>
      </c>
      <c r="P81" s="2">
        <v>1</v>
      </c>
      <c r="Q81" s="2">
        <v>880</v>
      </c>
      <c r="R81" s="14" t="s">
        <v>113</v>
      </c>
      <c r="S81" s="2" t="s">
        <v>1075</v>
      </c>
      <c r="T81" s="7"/>
      <c r="U81" s="7"/>
      <c r="V81" s="7"/>
      <c r="W81" s="2" t="s">
        <v>392</v>
      </c>
      <c r="X81" s="6" t="s">
        <v>78</v>
      </c>
      <c r="Y81" s="6"/>
      <c r="Z81" s="7"/>
      <c r="AA81" s="7"/>
      <c r="AB81" s="7"/>
      <c r="AC81" s="7"/>
      <c r="AD81" s="7"/>
      <c r="AE81" s="7"/>
    </row>
    <row r="82" spans="1:31" x14ac:dyDescent="0.15">
      <c r="A82" s="4">
        <v>42352</v>
      </c>
      <c r="B82" s="5" t="s">
        <v>883</v>
      </c>
      <c r="C82" s="2">
        <v>4</v>
      </c>
      <c r="D82" s="6" t="s">
        <v>50</v>
      </c>
      <c r="E82" s="6" t="s">
        <v>112</v>
      </c>
      <c r="F82" s="7"/>
      <c r="G82" s="2" t="s">
        <v>138</v>
      </c>
      <c r="H82" s="2" t="s">
        <v>62</v>
      </c>
      <c r="I82" s="2" t="s">
        <v>53</v>
      </c>
      <c r="J82" s="6" t="s">
        <v>55</v>
      </c>
      <c r="K82" s="2" t="s">
        <v>46</v>
      </c>
      <c r="L82" s="2">
        <v>1</v>
      </c>
      <c r="M82" s="2">
        <v>50</v>
      </c>
      <c r="N82" s="2">
        <v>50</v>
      </c>
      <c r="O82" s="12">
        <v>1</v>
      </c>
      <c r="P82" s="7"/>
      <c r="Q82" s="7"/>
      <c r="R82" s="14" t="s">
        <v>47</v>
      </c>
      <c r="S82" s="7"/>
      <c r="T82" s="7"/>
      <c r="U82" s="7"/>
      <c r="V82" s="7"/>
      <c r="W82" s="2" t="s">
        <v>392</v>
      </c>
      <c r="X82" s="6" t="s">
        <v>74</v>
      </c>
      <c r="Y82" s="6"/>
      <c r="Z82" s="7"/>
      <c r="AA82" s="7"/>
      <c r="AB82" s="7"/>
      <c r="AC82" s="7"/>
      <c r="AD82" s="7"/>
      <c r="AE82" s="7"/>
    </row>
    <row r="83" spans="1:31" x14ac:dyDescent="0.15">
      <c r="A83" s="4">
        <v>42352</v>
      </c>
      <c r="B83" s="5" t="s">
        <v>884</v>
      </c>
      <c r="C83" s="2">
        <v>5</v>
      </c>
      <c r="D83" s="6" t="s">
        <v>59</v>
      </c>
      <c r="E83" s="6" t="s">
        <v>165</v>
      </c>
      <c r="F83" s="7"/>
      <c r="G83" s="2" t="s">
        <v>137</v>
      </c>
      <c r="H83" s="2" t="s">
        <v>62</v>
      </c>
      <c r="I83" s="2" t="s">
        <v>43</v>
      </c>
      <c r="J83" s="6" t="s">
        <v>45</v>
      </c>
      <c r="K83" s="2" t="s">
        <v>64</v>
      </c>
      <c r="L83" s="2">
        <v>1</v>
      </c>
      <c r="M83" s="2">
        <v>138</v>
      </c>
      <c r="N83" s="2">
        <v>135</v>
      </c>
      <c r="O83" s="12">
        <v>0.97826086956521696</v>
      </c>
      <c r="P83" s="7"/>
      <c r="Q83" s="7"/>
      <c r="R83" s="14" t="s">
        <v>47</v>
      </c>
      <c r="S83" s="7"/>
      <c r="T83" s="7"/>
      <c r="U83" s="7"/>
      <c r="V83" s="7"/>
      <c r="W83" s="2" t="s">
        <v>54</v>
      </c>
      <c r="X83" s="6" t="s">
        <v>78</v>
      </c>
      <c r="Y83" s="6"/>
      <c r="Z83" s="7"/>
      <c r="AA83" s="7"/>
      <c r="AB83" s="7"/>
      <c r="AC83" s="7"/>
      <c r="AD83" s="7"/>
      <c r="AE83" s="7"/>
    </row>
    <row r="84" spans="1:31" x14ac:dyDescent="0.15">
      <c r="A84" s="4">
        <v>42353</v>
      </c>
      <c r="B84" s="5" t="s">
        <v>885</v>
      </c>
      <c r="C84" s="2">
        <v>1</v>
      </c>
      <c r="D84" s="6" t="s">
        <v>50</v>
      </c>
      <c r="E84" s="6" t="s">
        <v>112</v>
      </c>
      <c r="F84" s="2"/>
      <c r="G84" s="2" t="s">
        <v>166</v>
      </c>
      <c r="H84" s="2" t="s">
        <v>62</v>
      </c>
      <c r="I84" s="2" t="s">
        <v>53</v>
      </c>
      <c r="J84" s="6" t="s">
        <v>45</v>
      </c>
      <c r="K84" s="2" t="s">
        <v>46</v>
      </c>
      <c r="L84" s="2">
        <v>1</v>
      </c>
      <c r="M84" s="2">
        <v>50</v>
      </c>
      <c r="N84" s="2">
        <v>50</v>
      </c>
      <c r="O84" s="12">
        <v>1</v>
      </c>
      <c r="P84" s="2"/>
      <c r="Q84" s="2"/>
      <c r="R84" s="14" t="s">
        <v>47</v>
      </c>
      <c r="S84" s="2"/>
      <c r="T84" s="2"/>
      <c r="U84" s="2"/>
      <c r="V84" s="2"/>
      <c r="W84" s="2" t="s">
        <v>392</v>
      </c>
      <c r="X84" s="6" t="s">
        <v>49</v>
      </c>
      <c r="Y84" s="6"/>
      <c r="Z84" s="2"/>
      <c r="AA84" s="2"/>
      <c r="AB84" s="15"/>
      <c r="AC84" s="2"/>
      <c r="AD84" s="2"/>
      <c r="AE84" s="2"/>
    </row>
    <row r="85" spans="1:31" x14ac:dyDescent="0.15">
      <c r="A85" s="4">
        <v>42353</v>
      </c>
      <c r="B85" s="5" t="s">
        <v>886</v>
      </c>
      <c r="C85" s="2">
        <v>2</v>
      </c>
      <c r="D85" s="6" t="s">
        <v>692</v>
      </c>
      <c r="E85" s="6" t="s">
        <v>112</v>
      </c>
      <c r="F85" s="7"/>
      <c r="G85" s="2" t="s">
        <v>184</v>
      </c>
      <c r="H85" s="2" t="s">
        <v>62</v>
      </c>
      <c r="I85" s="2" t="s">
        <v>53</v>
      </c>
      <c r="J85" s="6" t="s">
        <v>55</v>
      </c>
      <c r="K85" s="2" t="s">
        <v>66</v>
      </c>
      <c r="L85" s="2">
        <v>1</v>
      </c>
      <c r="M85" s="2">
        <v>320</v>
      </c>
      <c r="N85" s="2">
        <v>280</v>
      </c>
      <c r="O85" s="12">
        <v>0.875</v>
      </c>
      <c r="P85" s="2">
        <v>0.77500000000000002</v>
      </c>
      <c r="Q85" s="2">
        <v>217</v>
      </c>
      <c r="R85" s="14" t="s">
        <v>113</v>
      </c>
      <c r="S85" s="2" t="s">
        <v>1092</v>
      </c>
      <c r="T85" s="7"/>
      <c r="U85" s="7"/>
      <c r="V85" s="7"/>
      <c r="W85" s="2" t="s">
        <v>392</v>
      </c>
      <c r="X85" s="6" t="s">
        <v>49</v>
      </c>
      <c r="Y85" s="6"/>
      <c r="Z85" s="7"/>
      <c r="AA85" s="7"/>
      <c r="AB85" s="7"/>
      <c r="AC85" s="7"/>
      <c r="AD85" s="7"/>
      <c r="AE85" s="7"/>
    </row>
    <row r="86" spans="1:31" x14ac:dyDescent="0.15">
      <c r="A86" s="4">
        <v>42353</v>
      </c>
      <c r="B86" s="5" t="s">
        <v>887</v>
      </c>
      <c r="C86" s="2">
        <v>3</v>
      </c>
      <c r="D86" s="6" t="s">
        <v>75</v>
      </c>
      <c r="E86" s="6" t="s">
        <v>444</v>
      </c>
      <c r="F86" s="2" t="s">
        <v>888</v>
      </c>
      <c r="G86" s="2" t="s">
        <v>889</v>
      </c>
      <c r="H86" s="2" t="s">
        <v>44</v>
      </c>
      <c r="I86" s="2" t="s">
        <v>53</v>
      </c>
      <c r="J86" s="6" t="s">
        <v>55</v>
      </c>
      <c r="K86" s="2" t="s">
        <v>66</v>
      </c>
      <c r="L86" s="2">
        <v>1</v>
      </c>
      <c r="M86" s="2">
        <v>1590</v>
      </c>
      <c r="N86" s="2">
        <v>1350</v>
      </c>
      <c r="O86" s="12">
        <v>0.84905660377358505</v>
      </c>
      <c r="P86" s="2">
        <v>0.77500000000000002</v>
      </c>
      <c r="Q86" s="2">
        <v>1046</v>
      </c>
      <c r="R86" s="14" t="s">
        <v>113</v>
      </c>
      <c r="S86" s="2" t="s">
        <v>1092</v>
      </c>
      <c r="T86" s="7"/>
      <c r="U86" s="7"/>
      <c r="V86" s="7"/>
      <c r="W86" s="2" t="s">
        <v>54</v>
      </c>
      <c r="X86" s="6" t="s">
        <v>86</v>
      </c>
      <c r="Y86" s="6"/>
      <c r="Z86" s="7"/>
      <c r="AA86" s="7"/>
      <c r="AB86" s="7"/>
      <c r="AC86" s="7"/>
      <c r="AD86" s="7"/>
      <c r="AE86" s="7"/>
    </row>
    <row r="87" spans="1:31" x14ac:dyDescent="0.15">
      <c r="A87" s="4">
        <v>42353</v>
      </c>
      <c r="B87" s="5" t="s">
        <v>890</v>
      </c>
      <c r="C87" s="2">
        <v>4</v>
      </c>
      <c r="D87" s="6" t="s">
        <v>50</v>
      </c>
      <c r="E87" s="6" t="s">
        <v>112</v>
      </c>
      <c r="F87" s="7"/>
      <c r="G87" s="2" t="s">
        <v>166</v>
      </c>
      <c r="H87" s="7"/>
      <c r="I87" s="2" t="s">
        <v>53</v>
      </c>
      <c r="J87" s="6" t="s">
        <v>45</v>
      </c>
      <c r="K87" s="2" t="s">
        <v>46</v>
      </c>
      <c r="L87" s="2">
        <v>3</v>
      </c>
      <c r="M87" s="2">
        <v>50</v>
      </c>
      <c r="N87" s="2">
        <v>150</v>
      </c>
      <c r="O87" s="12">
        <v>1</v>
      </c>
      <c r="P87" s="7"/>
      <c r="Q87" s="7"/>
      <c r="R87" s="14" t="s">
        <v>47</v>
      </c>
      <c r="S87" s="7"/>
      <c r="T87" s="7"/>
      <c r="U87" s="7"/>
      <c r="V87" s="7"/>
      <c r="W87" s="2" t="s">
        <v>392</v>
      </c>
      <c r="X87" s="6" t="s">
        <v>49</v>
      </c>
      <c r="Y87" s="6"/>
      <c r="Z87" s="7"/>
      <c r="AA87" s="7"/>
      <c r="AB87" s="7"/>
      <c r="AC87" s="7"/>
      <c r="AD87" s="7"/>
      <c r="AE87" s="7"/>
    </row>
    <row r="88" spans="1:31" x14ac:dyDescent="0.15">
      <c r="A88" s="4">
        <v>42354</v>
      </c>
      <c r="B88" s="5" t="s">
        <v>891</v>
      </c>
      <c r="C88" s="2">
        <v>1</v>
      </c>
      <c r="D88" s="6" t="s">
        <v>50</v>
      </c>
      <c r="E88" s="6" t="s">
        <v>112</v>
      </c>
      <c r="F88" s="7"/>
      <c r="G88" s="2" t="s">
        <v>138</v>
      </c>
      <c r="H88" s="2" t="s">
        <v>62</v>
      </c>
      <c r="I88" s="2" t="s">
        <v>53</v>
      </c>
      <c r="J88" s="6" t="s">
        <v>45</v>
      </c>
      <c r="K88" s="2" t="s">
        <v>46</v>
      </c>
      <c r="L88" s="2">
        <v>1</v>
      </c>
      <c r="M88" s="2">
        <v>50</v>
      </c>
      <c r="N88" s="2">
        <v>50</v>
      </c>
      <c r="O88" s="12">
        <v>1</v>
      </c>
      <c r="P88" s="7"/>
      <c r="Q88" s="7"/>
      <c r="R88" s="14" t="s">
        <v>47</v>
      </c>
      <c r="S88" s="7"/>
      <c r="T88" s="7"/>
      <c r="U88" s="7"/>
      <c r="V88" s="7"/>
      <c r="W88" s="2" t="s">
        <v>392</v>
      </c>
      <c r="X88" s="6" t="s">
        <v>49</v>
      </c>
      <c r="Y88" s="6"/>
      <c r="Z88" s="7"/>
      <c r="AA88" s="7"/>
      <c r="AB88" s="7"/>
      <c r="AC88" s="7"/>
      <c r="AD88" s="7"/>
      <c r="AE88" s="7"/>
    </row>
    <row r="89" spans="1:31" x14ac:dyDescent="0.15">
      <c r="A89" s="4">
        <v>42354</v>
      </c>
      <c r="B89" s="5" t="s">
        <v>892</v>
      </c>
      <c r="C89" s="2">
        <v>2</v>
      </c>
      <c r="D89" s="6" t="s">
        <v>92</v>
      </c>
      <c r="E89" s="6" t="s">
        <v>91</v>
      </c>
      <c r="F89" s="2" t="s">
        <v>893</v>
      </c>
      <c r="G89" s="2" t="s">
        <v>307</v>
      </c>
      <c r="H89" s="2" t="s">
        <v>44</v>
      </c>
      <c r="I89" s="2" t="s">
        <v>43</v>
      </c>
      <c r="J89" s="6" t="s">
        <v>45</v>
      </c>
      <c r="K89" s="2" t="s">
        <v>66</v>
      </c>
      <c r="L89" s="2">
        <v>1</v>
      </c>
      <c r="M89" s="2">
        <v>1390</v>
      </c>
      <c r="N89" s="2">
        <v>1251</v>
      </c>
      <c r="O89" s="12">
        <v>0.9</v>
      </c>
      <c r="P89" s="2">
        <v>0.85</v>
      </c>
      <c r="Q89" s="2">
        <v>1063</v>
      </c>
      <c r="R89" s="14" t="s">
        <v>113</v>
      </c>
      <c r="S89" s="2" t="s">
        <v>1075</v>
      </c>
      <c r="T89" s="7"/>
      <c r="U89" s="7"/>
      <c r="V89" s="7"/>
      <c r="W89" s="2" t="s">
        <v>54</v>
      </c>
      <c r="X89" s="6" t="s">
        <v>276</v>
      </c>
      <c r="Y89" s="6"/>
      <c r="Z89" s="7"/>
      <c r="AA89" s="7"/>
      <c r="AB89" s="7"/>
      <c r="AC89" s="7"/>
      <c r="AD89" s="7"/>
      <c r="AE89" s="7"/>
    </row>
    <row r="90" spans="1:31" x14ac:dyDescent="0.15">
      <c r="A90" s="4">
        <v>42354</v>
      </c>
      <c r="B90" s="5" t="s">
        <v>894</v>
      </c>
      <c r="C90" s="2">
        <v>3</v>
      </c>
      <c r="D90" s="6" t="s">
        <v>242</v>
      </c>
      <c r="E90" s="6"/>
      <c r="F90" s="2" t="s">
        <v>819</v>
      </c>
      <c r="G90" s="2" t="s">
        <v>137</v>
      </c>
      <c r="H90" s="2" t="s">
        <v>62</v>
      </c>
      <c r="I90" s="2" t="s">
        <v>797</v>
      </c>
      <c r="J90" s="6" t="s">
        <v>63</v>
      </c>
      <c r="K90" s="2" t="s">
        <v>66</v>
      </c>
      <c r="L90" s="2">
        <v>1</v>
      </c>
      <c r="M90" s="2">
        <v>500</v>
      </c>
      <c r="N90" s="2">
        <v>500</v>
      </c>
      <c r="O90" s="12">
        <v>1</v>
      </c>
      <c r="P90" s="2">
        <v>1</v>
      </c>
      <c r="Q90" s="2">
        <v>500</v>
      </c>
      <c r="R90" s="14" t="s">
        <v>113</v>
      </c>
      <c r="S90" s="2" t="s">
        <v>1093</v>
      </c>
      <c r="T90" s="2"/>
      <c r="U90" s="2"/>
      <c r="V90" s="2"/>
      <c r="W90" s="2" t="s">
        <v>54</v>
      </c>
      <c r="X90" s="6" t="s">
        <v>86</v>
      </c>
      <c r="Y90" s="6"/>
      <c r="Z90" s="2"/>
      <c r="AA90" s="2"/>
      <c r="AB90" s="15"/>
      <c r="AC90" s="2"/>
      <c r="AD90" s="2"/>
      <c r="AE90" s="2"/>
    </row>
    <row r="91" spans="1:31" x14ac:dyDescent="0.15">
      <c r="A91" s="4">
        <v>42354</v>
      </c>
      <c r="B91" s="5" t="s">
        <v>894</v>
      </c>
      <c r="C91" s="2">
        <v>3</v>
      </c>
      <c r="D91" s="6" t="s">
        <v>146</v>
      </c>
      <c r="E91" s="6" t="s">
        <v>239</v>
      </c>
      <c r="F91" s="2" t="s">
        <v>770</v>
      </c>
      <c r="G91" s="2" t="s">
        <v>138</v>
      </c>
      <c r="H91" s="2" t="s">
        <v>62</v>
      </c>
      <c r="I91" s="2" t="s">
        <v>288</v>
      </c>
      <c r="J91" s="6" t="s">
        <v>63</v>
      </c>
      <c r="K91" s="2" t="s">
        <v>66</v>
      </c>
      <c r="L91" s="2">
        <v>1</v>
      </c>
      <c r="M91" s="2">
        <v>1480</v>
      </c>
      <c r="N91" s="2">
        <v>1140</v>
      </c>
      <c r="O91" s="12">
        <v>0.77027027027026995</v>
      </c>
      <c r="P91" s="2">
        <v>0.625</v>
      </c>
      <c r="Q91" s="2">
        <v>712</v>
      </c>
      <c r="R91" s="14" t="s">
        <v>113</v>
      </c>
      <c r="S91" s="2" t="s">
        <v>1093</v>
      </c>
      <c r="T91" s="7"/>
      <c r="U91" s="7"/>
      <c r="V91" s="7"/>
      <c r="W91" s="2" t="s">
        <v>54</v>
      </c>
      <c r="X91" s="6" t="s">
        <v>86</v>
      </c>
      <c r="Y91" s="6"/>
      <c r="Z91" s="7"/>
      <c r="AA91" s="7"/>
      <c r="AB91" s="7"/>
      <c r="AC91" s="7"/>
      <c r="AD91" s="7"/>
      <c r="AE91" s="7"/>
    </row>
    <row r="92" spans="1:31" x14ac:dyDescent="0.15">
      <c r="A92" s="4">
        <v>42354</v>
      </c>
      <c r="B92" s="5" t="s">
        <v>894</v>
      </c>
      <c r="C92" s="2">
        <v>3</v>
      </c>
      <c r="D92" s="6" t="s">
        <v>69</v>
      </c>
      <c r="E92" s="6" t="s">
        <v>199</v>
      </c>
      <c r="F92" s="2" t="s">
        <v>833</v>
      </c>
      <c r="G92" s="2" t="s">
        <v>71</v>
      </c>
      <c r="H92" s="2" t="s">
        <v>44</v>
      </c>
      <c r="I92" s="2" t="s">
        <v>43</v>
      </c>
      <c r="J92" s="6" t="s">
        <v>63</v>
      </c>
      <c r="K92" s="2" t="s">
        <v>66</v>
      </c>
      <c r="L92" s="2">
        <v>1</v>
      </c>
      <c r="M92" s="2">
        <v>1180</v>
      </c>
      <c r="N92" s="2">
        <v>1180</v>
      </c>
      <c r="O92" s="12">
        <v>1</v>
      </c>
      <c r="P92" s="2">
        <v>1</v>
      </c>
      <c r="Q92" s="2">
        <v>1180</v>
      </c>
      <c r="R92" s="14" t="s">
        <v>113</v>
      </c>
      <c r="S92" s="2" t="s">
        <v>1093</v>
      </c>
      <c r="T92" s="7"/>
      <c r="U92" s="7"/>
      <c r="V92" s="7"/>
      <c r="W92" s="2" t="s">
        <v>54</v>
      </c>
      <c r="X92" s="6" t="s">
        <v>86</v>
      </c>
      <c r="Y92" s="6"/>
      <c r="Z92" s="7"/>
      <c r="AA92" s="7"/>
      <c r="AB92" s="7"/>
      <c r="AC92" s="7"/>
      <c r="AD92" s="7"/>
      <c r="AE92" s="7"/>
    </row>
    <row r="93" spans="1:31" x14ac:dyDescent="0.15">
      <c r="A93" s="4">
        <v>42354</v>
      </c>
      <c r="B93" s="5" t="s">
        <v>895</v>
      </c>
      <c r="C93" s="2">
        <v>4</v>
      </c>
      <c r="D93" s="6" t="s">
        <v>157</v>
      </c>
      <c r="E93" s="6" t="s">
        <v>41</v>
      </c>
      <c r="F93" s="2" t="s">
        <v>158</v>
      </c>
      <c r="G93" s="2" t="s">
        <v>302</v>
      </c>
      <c r="H93" s="2" t="s">
        <v>44</v>
      </c>
      <c r="I93" s="2" t="s">
        <v>43</v>
      </c>
      <c r="J93" s="6" t="s">
        <v>45</v>
      </c>
      <c r="K93" s="2" t="s">
        <v>66</v>
      </c>
      <c r="L93" s="2">
        <v>1</v>
      </c>
      <c r="M93" s="2">
        <v>2700</v>
      </c>
      <c r="N93" s="2">
        <v>2400</v>
      </c>
      <c r="O93" s="12">
        <v>0.88888888888888895</v>
      </c>
      <c r="P93" s="2">
        <v>0.77500000000000002</v>
      </c>
      <c r="Q93" s="2">
        <v>1860</v>
      </c>
      <c r="R93" s="14" t="s">
        <v>113</v>
      </c>
      <c r="S93" s="2" t="s">
        <v>1094</v>
      </c>
      <c r="T93" s="7"/>
      <c r="U93" s="7"/>
      <c r="V93" s="7"/>
      <c r="W93" s="2" t="s">
        <v>54</v>
      </c>
      <c r="X93" s="6" t="s">
        <v>78</v>
      </c>
      <c r="Y93" s="6"/>
      <c r="Z93" s="7"/>
      <c r="AA93" s="7"/>
      <c r="AB93" s="7"/>
      <c r="AC93" s="7"/>
      <c r="AD93" s="7"/>
      <c r="AE93" s="7"/>
    </row>
    <row r="94" spans="1:31" x14ac:dyDescent="0.15">
      <c r="A94" s="4">
        <v>42354</v>
      </c>
      <c r="B94" s="5" t="s">
        <v>896</v>
      </c>
      <c r="C94" s="2">
        <v>5</v>
      </c>
      <c r="D94" s="6" t="s">
        <v>90</v>
      </c>
      <c r="E94" s="6" t="s">
        <v>107</v>
      </c>
      <c r="F94" s="2" t="s">
        <v>108</v>
      </c>
      <c r="G94" s="2" t="s">
        <v>255</v>
      </c>
      <c r="H94" s="2" t="s">
        <v>44</v>
      </c>
      <c r="I94" s="2" t="s">
        <v>110</v>
      </c>
      <c r="J94" s="6" t="s">
        <v>63</v>
      </c>
      <c r="K94" s="2" t="s">
        <v>66</v>
      </c>
      <c r="L94" s="2">
        <v>1</v>
      </c>
      <c r="M94" s="2">
        <v>598</v>
      </c>
      <c r="N94" s="2">
        <v>400</v>
      </c>
      <c r="O94" s="12">
        <v>0.668896321070234</v>
      </c>
      <c r="P94" s="7"/>
      <c r="Q94" s="7"/>
      <c r="R94" s="14" t="s">
        <v>47</v>
      </c>
      <c r="S94" s="2" t="s">
        <v>1095</v>
      </c>
      <c r="T94" s="7"/>
      <c r="U94" s="7"/>
      <c r="V94" s="7"/>
      <c r="W94" s="2" t="s">
        <v>54</v>
      </c>
      <c r="X94" s="6" t="s">
        <v>86</v>
      </c>
      <c r="Y94" s="6"/>
      <c r="Z94" s="7"/>
      <c r="AA94" s="7"/>
      <c r="AB94" s="7"/>
      <c r="AC94" s="7"/>
      <c r="AD94" s="7"/>
      <c r="AE94" s="7"/>
    </row>
    <row r="95" spans="1:31" x14ac:dyDescent="0.15">
      <c r="A95" s="4">
        <v>42355</v>
      </c>
      <c r="B95" s="5" t="s">
        <v>897</v>
      </c>
      <c r="C95" s="2">
        <v>1</v>
      </c>
      <c r="D95" s="6" t="s">
        <v>50</v>
      </c>
      <c r="E95" s="6" t="s">
        <v>95</v>
      </c>
      <c r="F95" s="2" t="s">
        <v>898</v>
      </c>
      <c r="G95" s="2" t="s">
        <v>190</v>
      </c>
      <c r="H95" s="2" t="s">
        <v>62</v>
      </c>
      <c r="I95" s="2" t="s">
        <v>43</v>
      </c>
      <c r="J95" s="6" t="s">
        <v>45</v>
      </c>
      <c r="K95" s="2" t="s">
        <v>46</v>
      </c>
      <c r="L95" s="2">
        <v>1</v>
      </c>
      <c r="M95" s="2">
        <v>448</v>
      </c>
      <c r="N95" s="2">
        <v>313</v>
      </c>
      <c r="O95" s="12">
        <v>0.69866071428571397</v>
      </c>
      <c r="P95" s="2">
        <v>0.55000000000000004</v>
      </c>
      <c r="Q95" s="2">
        <v>172</v>
      </c>
      <c r="R95" s="14" t="s">
        <v>113</v>
      </c>
      <c r="S95" s="2" t="s">
        <v>1096</v>
      </c>
      <c r="T95" s="2"/>
      <c r="U95" s="2"/>
      <c r="V95" s="2"/>
      <c r="W95" s="2" t="s">
        <v>54</v>
      </c>
      <c r="X95" s="6" t="s">
        <v>78</v>
      </c>
      <c r="Y95" s="6"/>
      <c r="Z95" s="2"/>
      <c r="AA95" s="2"/>
      <c r="AB95" s="15"/>
      <c r="AC95" s="2"/>
      <c r="AD95" s="2"/>
      <c r="AE95" s="2"/>
    </row>
    <row r="96" spans="1:31" x14ac:dyDescent="0.15">
      <c r="A96" s="4">
        <v>42355</v>
      </c>
      <c r="B96" s="5" t="s">
        <v>899</v>
      </c>
      <c r="C96" s="2">
        <v>2</v>
      </c>
      <c r="D96" s="6" t="s">
        <v>90</v>
      </c>
      <c r="E96" s="6" t="s">
        <v>900</v>
      </c>
      <c r="F96" s="2" t="s">
        <v>901</v>
      </c>
      <c r="G96" s="2" t="s">
        <v>304</v>
      </c>
      <c r="H96" s="2" t="s">
        <v>62</v>
      </c>
      <c r="I96" s="2" t="s">
        <v>43</v>
      </c>
      <c r="J96" s="6" t="s">
        <v>45</v>
      </c>
      <c r="K96" s="2" t="s">
        <v>46</v>
      </c>
      <c r="L96" s="2">
        <v>1</v>
      </c>
      <c r="M96" s="2">
        <v>1580</v>
      </c>
      <c r="N96" s="2">
        <v>950</v>
      </c>
      <c r="O96" s="12">
        <v>0.60126582278481</v>
      </c>
      <c r="P96" s="7"/>
      <c r="Q96" s="7"/>
      <c r="R96" s="14" t="s">
        <v>47</v>
      </c>
      <c r="S96" s="2" t="s">
        <v>1097</v>
      </c>
      <c r="T96" s="7"/>
      <c r="U96" s="7"/>
      <c r="V96" s="7"/>
      <c r="W96" s="2" t="s">
        <v>54</v>
      </c>
      <c r="X96" s="6" t="s">
        <v>49</v>
      </c>
      <c r="Y96" s="6"/>
      <c r="Z96" s="7"/>
      <c r="AA96" s="7"/>
      <c r="AB96" s="7"/>
      <c r="AC96" s="7"/>
      <c r="AD96" s="7"/>
      <c r="AE96" s="7"/>
    </row>
    <row r="97" spans="1:31" x14ac:dyDescent="0.15">
      <c r="A97" s="4">
        <v>42355</v>
      </c>
      <c r="B97" s="5" t="s">
        <v>902</v>
      </c>
      <c r="C97" s="2">
        <v>3</v>
      </c>
      <c r="D97" s="6" t="s">
        <v>149</v>
      </c>
      <c r="E97" s="6" t="s">
        <v>903</v>
      </c>
      <c r="F97" s="7"/>
      <c r="G97" s="2" t="s">
        <v>138</v>
      </c>
      <c r="H97" s="2" t="s">
        <v>62</v>
      </c>
      <c r="I97" s="2" t="s">
        <v>904</v>
      </c>
      <c r="J97" s="6" t="s">
        <v>63</v>
      </c>
      <c r="K97" s="2" t="s">
        <v>66</v>
      </c>
      <c r="L97" s="2">
        <v>1</v>
      </c>
      <c r="M97" s="2">
        <v>258</v>
      </c>
      <c r="N97" s="2">
        <v>180</v>
      </c>
      <c r="O97" s="12">
        <v>0.69767441860465096</v>
      </c>
      <c r="P97" s="7"/>
      <c r="Q97" s="7"/>
      <c r="R97" s="14" t="s">
        <v>47</v>
      </c>
      <c r="S97" s="7"/>
      <c r="T97" s="7"/>
      <c r="U97" s="7"/>
      <c r="V97" s="7"/>
      <c r="W97" s="2" t="s">
        <v>54</v>
      </c>
      <c r="X97" s="6" t="s">
        <v>49</v>
      </c>
      <c r="Y97" s="6"/>
      <c r="Z97" s="7"/>
      <c r="AA97" s="7"/>
      <c r="AB97" s="7"/>
      <c r="AC97" s="7"/>
      <c r="AD97" s="7"/>
      <c r="AE97" s="7"/>
    </row>
    <row r="98" spans="1:31" x14ac:dyDescent="0.15">
      <c r="A98" s="4">
        <v>42355</v>
      </c>
      <c r="B98" s="5" t="s">
        <v>905</v>
      </c>
      <c r="C98" s="2">
        <v>4</v>
      </c>
      <c r="D98" s="6" t="s">
        <v>66</v>
      </c>
      <c r="E98" s="6" t="s">
        <v>120</v>
      </c>
      <c r="F98" s="2" t="s">
        <v>825</v>
      </c>
      <c r="G98" s="7"/>
      <c r="H98" s="2" t="s">
        <v>44</v>
      </c>
      <c r="I98" s="2" t="s">
        <v>212</v>
      </c>
      <c r="J98" s="6" t="s">
        <v>55</v>
      </c>
      <c r="K98" s="2" t="s">
        <v>66</v>
      </c>
      <c r="L98" s="2">
        <v>1</v>
      </c>
      <c r="M98" s="2">
        <v>2999</v>
      </c>
      <c r="N98" s="2">
        <v>2999</v>
      </c>
      <c r="O98" s="12">
        <v>1</v>
      </c>
      <c r="P98" s="2">
        <v>1</v>
      </c>
      <c r="Q98" s="2">
        <v>2999</v>
      </c>
      <c r="R98" s="14" t="s">
        <v>113</v>
      </c>
      <c r="S98" s="2" t="s">
        <v>1090</v>
      </c>
      <c r="T98" s="7"/>
      <c r="U98" s="7"/>
      <c r="V98" s="7"/>
      <c r="W98" s="2" t="s">
        <v>54</v>
      </c>
      <c r="X98" s="6" t="s">
        <v>276</v>
      </c>
      <c r="Y98" s="6"/>
      <c r="Z98" s="7"/>
      <c r="AA98" s="7"/>
      <c r="AB98" s="7"/>
      <c r="AC98" s="7"/>
      <c r="AD98" s="7"/>
      <c r="AE98" s="7"/>
    </row>
    <row r="99" spans="1:31" x14ac:dyDescent="0.15">
      <c r="A99" s="4">
        <v>42355</v>
      </c>
      <c r="B99" s="5" t="s">
        <v>905</v>
      </c>
      <c r="C99" s="2">
        <v>4</v>
      </c>
      <c r="D99" s="6" t="s">
        <v>146</v>
      </c>
      <c r="E99" s="6" t="s">
        <v>147</v>
      </c>
      <c r="F99" s="2" t="s">
        <v>906</v>
      </c>
      <c r="G99" s="2" t="s">
        <v>166</v>
      </c>
      <c r="H99" s="2" t="s">
        <v>44</v>
      </c>
      <c r="I99" s="2">
        <v>23.5</v>
      </c>
      <c r="J99" s="6" t="s">
        <v>55</v>
      </c>
      <c r="K99" s="2" t="s">
        <v>66</v>
      </c>
      <c r="L99" s="2">
        <v>1</v>
      </c>
      <c r="M99" s="2">
        <v>0</v>
      </c>
      <c r="N99" s="2">
        <v>0</v>
      </c>
      <c r="O99" s="12" t="e">
        <v>#DIV/0!</v>
      </c>
      <c r="P99" s="7"/>
      <c r="Q99" s="7"/>
      <c r="R99" s="14" t="s">
        <v>113</v>
      </c>
      <c r="S99" s="2" t="s">
        <v>1090</v>
      </c>
      <c r="T99" s="7"/>
      <c r="U99" s="7"/>
      <c r="V99" s="7"/>
      <c r="W99" s="2" t="s">
        <v>54</v>
      </c>
      <c r="X99" s="6" t="s">
        <v>276</v>
      </c>
      <c r="Y99" s="6"/>
      <c r="Z99" s="7"/>
      <c r="AA99" s="7"/>
      <c r="AB99" s="7"/>
      <c r="AC99" s="7"/>
      <c r="AD99" s="7"/>
      <c r="AE99" s="7"/>
    </row>
    <row r="100" spans="1:31" x14ac:dyDescent="0.15">
      <c r="A100" s="4">
        <v>42355</v>
      </c>
      <c r="B100" s="5" t="s">
        <v>905</v>
      </c>
      <c r="C100" s="2">
        <v>4</v>
      </c>
      <c r="D100" s="6" t="s">
        <v>111</v>
      </c>
      <c r="E100" s="6" t="s">
        <v>112</v>
      </c>
      <c r="F100" s="7"/>
      <c r="G100" s="2" t="s">
        <v>184</v>
      </c>
      <c r="H100" s="2" t="s">
        <v>62</v>
      </c>
      <c r="I100" s="2" t="s">
        <v>136</v>
      </c>
      <c r="J100" s="6" t="s">
        <v>55</v>
      </c>
      <c r="K100" s="2" t="s">
        <v>66</v>
      </c>
      <c r="L100" s="2">
        <v>1</v>
      </c>
      <c r="M100" s="2">
        <v>280</v>
      </c>
      <c r="N100" s="2">
        <v>0</v>
      </c>
      <c r="O100" s="12">
        <v>0</v>
      </c>
      <c r="P100" s="7"/>
      <c r="Q100" s="7"/>
      <c r="R100" s="14" t="s">
        <v>113</v>
      </c>
      <c r="S100" s="2" t="s">
        <v>1090</v>
      </c>
      <c r="T100" s="7"/>
      <c r="U100" s="7"/>
      <c r="V100" s="7"/>
      <c r="W100" s="2" t="s">
        <v>54</v>
      </c>
      <c r="X100" s="6" t="s">
        <v>404</v>
      </c>
      <c r="Y100" s="6"/>
      <c r="Z100" s="7"/>
      <c r="AA100" s="7"/>
      <c r="AB100" s="7"/>
      <c r="AC100" s="7"/>
      <c r="AD100" s="7"/>
      <c r="AE100" s="7"/>
    </row>
    <row r="101" spans="1:31" x14ac:dyDescent="0.15">
      <c r="A101" s="4">
        <v>42355</v>
      </c>
      <c r="B101" s="5" t="s">
        <v>905</v>
      </c>
      <c r="C101" s="2">
        <v>4</v>
      </c>
      <c r="D101" s="6" t="s">
        <v>692</v>
      </c>
      <c r="E101" s="6" t="s">
        <v>112</v>
      </c>
      <c r="F101" s="7"/>
      <c r="G101" s="2" t="s">
        <v>184</v>
      </c>
      <c r="H101" s="2" t="s">
        <v>62</v>
      </c>
      <c r="I101" s="2" t="s">
        <v>53</v>
      </c>
      <c r="J101" s="6" t="s">
        <v>55</v>
      </c>
      <c r="K101" s="2" t="s">
        <v>66</v>
      </c>
      <c r="L101" s="2">
        <v>1</v>
      </c>
      <c r="M101" s="2">
        <v>320</v>
      </c>
      <c r="N101" s="2">
        <v>0</v>
      </c>
      <c r="O101" s="12">
        <v>0</v>
      </c>
      <c r="P101" s="7"/>
      <c r="Q101" s="7"/>
      <c r="R101" s="14" t="s">
        <v>113</v>
      </c>
      <c r="S101" s="2" t="s">
        <v>1090</v>
      </c>
      <c r="T101" s="7"/>
      <c r="U101" s="7"/>
      <c r="V101" s="7"/>
      <c r="W101" s="2" t="s">
        <v>54</v>
      </c>
      <c r="X101" s="6" t="s">
        <v>404</v>
      </c>
      <c r="Y101" s="6"/>
      <c r="Z101" s="7"/>
      <c r="AA101" s="7"/>
      <c r="AB101" s="7"/>
      <c r="AC101" s="7"/>
      <c r="AD101" s="7"/>
      <c r="AE101" s="7"/>
    </row>
    <row r="102" spans="1:31" x14ac:dyDescent="0.15">
      <c r="A102" s="4">
        <v>42355</v>
      </c>
      <c r="B102" s="5" t="s">
        <v>905</v>
      </c>
      <c r="C102" s="2">
        <v>4</v>
      </c>
      <c r="D102" s="6" t="s">
        <v>149</v>
      </c>
      <c r="E102" s="6" t="s">
        <v>504</v>
      </c>
      <c r="F102" s="7"/>
      <c r="G102" s="2" t="s">
        <v>150</v>
      </c>
      <c r="H102" s="2" t="s">
        <v>62</v>
      </c>
      <c r="I102" s="2" t="s">
        <v>817</v>
      </c>
      <c r="J102" s="6" t="s">
        <v>55</v>
      </c>
      <c r="K102" s="2" t="s">
        <v>66</v>
      </c>
      <c r="L102" s="2">
        <v>1</v>
      </c>
      <c r="M102" s="2">
        <v>258</v>
      </c>
      <c r="N102" s="2">
        <v>0</v>
      </c>
      <c r="O102" s="12">
        <v>0</v>
      </c>
      <c r="P102" s="7"/>
      <c r="Q102" s="7"/>
      <c r="R102" s="14" t="s">
        <v>113</v>
      </c>
      <c r="S102" s="2" t="s">
        <v>1090</v>
      </c>
      <c r="T102" s="7"/>
      <c r="U102" s="7"/>
      <c r="V102" s="7"/>
      <c r="W102" s="2" t="s">
        <v>54</v>
      </c>
      <c r="X102" s="6" t="s">
        <v>276</v>
      </c>
      <c r="Y102" s="6"/>
      <c r="Z102" s="7"/>
      <c r="AA102" s="7"/>
      <c r="AB102" s="7"/>
      <c r="AC102" s="7"/>
      <c r="AD102" s="7"/>
      <c r="AE102" s="7"/>
    </row>
    <row r="103" spans="1:31" x14ac:dyDescent="0.15">
      <c r="A103" s="4">
        <v>42355</v>
      </c>
      <c r="B103" s="5" t="s">
        <v>905</v>
      </c>
      <c r="C103" s="2">
        <v>4</v>
      </c>
      <c r="D103" s="6" t="s">
        <v>66</v>
      </c>
      <c r="E103" s="6" t="s">
        <v>120</v>
      </c>
      <c r="F103" s="2" t="s">
        <v>907</v>
      </c>
      <c r="G103" s="2"/>
      <c r="H103" s="2" t="s">
        <v>44</v>
      </c>
      <c r="I103" s="2" t="s">
        <v>136</v>
      </c>
      <c r="J103" s="6" t="s">
        <v>45</v>
      </c>
      <c r="K103" s="2" t="s">
        <v>66</v>
      </c>
      <c r="L103" s="2">
        <v>1</v>
      </c>
      <c r="M103" s="2">
        <v>2999</v>
      </c>
      <c r="N103" s="2">
        <v>2999</v>
      </c>
      <c r="O103" s="12">
        <v>1</v>
      </c>
      <c r="P103" s="2">
        <v>1</v>
      </c>
      <c r="Q103" s="2">
        <v>2999</v>
      </c>
      <c r="R103" s="14" t="s">
        <v>113</v>
      </c>
      <c r="S103" s="2" t="s">
        <v>1090</v>
      </c>
      <c r="T103" s="2"/>
      <c r="U103" s="2"/>
      <c r="V103" s="2"/>
      <c r="W103" s="2" t="s">
        <v>54</v>
      </c>
      <c r="X103" s="6" t="s">
        <v>276</v>
      </c>
      <c r="Y103" s="6"/>
      <c r="Z103" s="2"/>
      <c r="AA103" s="2"/>
      <c r="AB103" s="15"/>
      <c r="AC103" s="2"/>
      <c r="AD103" s="2"/>
      <c r="AE103" s="2"/>
    </row>
    <row r="104" spans="1:31" x14ac:dyDescent="0.15">
      <c r="A104" s="4">
        <v>42355</v>
      </c>
      <c r="B104" s="5" t="s">
        <v>905</v>
      </c>
      <c r="C104" s="2">
        <v>4</v>
      </c>
      <c r="D104" s="6" t="s">
        <v>146</v>
      </c>
      <c r="E104" s="6" t="s">
        <v>147</v>
      </c>
      <c r="F104" s="2" t="s">
        <v>908</v>
      </c>
      <c r="G104" s="2" t="s">
        <v>166</v>
      </c>
      <c r="H104" s="2" t="s">
        <v>44</v>
      </c>
      <c r="I104" s="2">
        <v>26.5</v>
      </c>
      <c r="J104" s="6" t="s">
        <v>45</v>
      </c>
      <c r="K104" s="2" t="s">
        <v>66</v>
      </c>
      <c r="L104" s="2">
        <v>1</v>
      </c>
      <c r="M104" s="2">
        <v>0</v>
      </c>
      <c r="N104" s="2">
        <v>0</v>
      </c>
      <c r="O104" s="12" t="e">
        <v>#DIV/0!</v>
      </c>
      <c r="P104" s="7"/>
      <c r="Q104" s="7"/>
      <c r="R104" s="14" t="s">
        <v>113</v>
      </c>
      <c r="S104" s="2" t="s">
        <v>1090</v>
      </c>
      <c r="T104" s="7"/>
      <c r="U104" s="7"/>
      <c r="V104" s="7"/>
      <c r="W104" s="2" t="s">
        <v>54</v>
      </c>
      <c r="X104" s="6" t="s">
        <v>276</v>
      </c>
      <c r="Y104" s="6"/>
      <c r="Z104" s="7"/>
      <c r="AA104" s="7"/>
      <c r="AB104" s="7"/>
      <c r="AC104" s="7"/>
      <c r="AD104" s="7"/>
      <c r="AE104" s="7"/>
    </row>
    <row r="105" spans="1:31" x14ac:dyDescent="0.15">
      <c r="A105" s="4">
        <v>42355</v>
      </c>
      <c r="B105" s="5" t="s">
        <v>905</v>
      </c>
      <c r="C105" s="2">
        <v>4</v>
      </c>
      <c r="D105" s="6" t="s">
        <v>149</v>
      </c>
      <c r="E105" s="6" t="s">
        <v>504</v>
      </c>
      <c r="F105" s="7"/>
      <c r="G105" s="7"/>
      <c r="H105" s="2" t="s">
        <v>62</v>
      </c>
      <c r="I105" s="2" t="s">
        <v>797</v>
      </c>
      <c r="J105" s="6" t="s">
        <v>45</v>
      </c>
      <c r="K105" s="2" t="s">
        <v>66</v>
      </c>
      <c r="L105" s="2">
        <v>1</v>
      </c>
      <c r="M105" s="2">
        <v>258</v>
      </c>
      <c r="N105" s="2">
        <v>0</v>
      </c>
      <c r="O105" s="12">
        <v>0</v>
      </c>
      <c r="P105" s="7"/>
      <c r="Q105" s="7"/>
      <c r="R105" s="14" t="s">
        <v>113</v>
      </c>
      <c r="S105" s="2" t="s">
        <v>1090</v>
      </c>
      <c r="T105" s="7"/>
      <c r="U105" s="7"/>
      <c r="V105" s="7"/>
      <c r="W105" s="2" t="s">
        <v>54</v>
      </c>
      <c r="X105" s="6" t="s">
        <v>276</v>
      </c>
      <c r="Y105" s="6"/>
      <c r="Z105" s="7"/>
      <c r="AA105" s="7"/>
      <c r="AB105" s="7"/>
      <c r="AC105" s="7"/>
      <c r="AD105" s="7"/>
      <c r="AE105" s="7"/>
    </row>
    <row r="106" spans="1:31" x14ac:dyDescent="0.15">
      <c r="A106" s="4">
        <v>42355</v>
      </c>
      <c r="B106" s="5" t="s">
        <v>905</v>
      </c>
      <c r="C106" s="2">
        <v>4</v>
      </c>
      <c r="D106" s="6" t="s">
        <v>692</v>
      </c>
      <c r="E106" s="6" t="s">
        <v>112</v>
      </c>
      <c r="F106" s="7"/>
      <c r="G106" s="2" t="s">
        <v>184</v>
      </c>
      <c r="H106" s="2" t="s">
        <v>62</v>
      </c>
      <c r="I106" s="2" t="s">
        <v>53</v>
      </c>
      <c r="J106" s="6" t="s">
        <v>45</v>
      </c>
      <c r="K106" s="2" t="s">
        <v>66</v>
      </c>
      <c r="L106" s="2">
        <v>1</v>
      </c>
      <c r="M106" s="2">
        <v>320</v>
      </c>
      <c r="N106" s="2">
        <v>0</v>
      </c>
      <c r="O106" s="12">
        <v>0</v>
      </c>
      <c r="P106" s="7"/>
      <c r="Q106" s="7"/>
      <c r="R106" s="14" t="s">
        <v>113</v>
      </c>
      <c r="S106" s="2" t="s">
        <v>1090</v>
      </c>
      <c r="T106" s="7"/>
      <c r="U106" s="7"/>
      <c r="V106" s="7"/>
      <c r="W106" s="2" t="s">
        <v>54</v>
      </c>
      <c r="X106" s="6" t="s">
        <v>404</v>
      </c>
      <c r="Y106" s="6"/>
      <c r="Z106" s="7"/>
      <c r="AA106" s="7"/>
      <c r="AB106" s="7"/>
      <c r="AC106" s="7"/>
      <c r="AD106" s="7"/>
      <c r="AE106" s="7"/>
    </row>
    <row r="107" spans="1:31" x14ac:dyDescent="0.15">
      <c r="A107" s="4">
        <v>42355</v>
      </c>
      <c r="B107" s="5" t="s">
        <v>905</v>
      </c>
      <c r="C107" s="2">
        <v>4</v>
      </c>
      <c r="D107" s="6" t="s">
        <v>111</v>
      </c>
      <c r="E107" s="6" t="s">
        <v>112</v>
      </c>
      <c r="F107" s="7"/>
      <c r="G107" s="2" t="s">
        <v>184</v>
      </c>
      <c r="H107" s="2" t="s">
        <v>62</v>
      </c>
      <c r="I107" s="2" t="s">
        <v>136</v>
      </c>
      <c r="J107" s="6" t="s">
        <v>45</v>
      </c>
      <c r="K107" s="2" t="s">
        <v>66</v>
      </c>
      <c r="L107" s="2">
        <v>1</v>
      </c>
      <c r="M107" s="2">
        <v>280</v>
      </c>
      <c r="N107" s="2">
        <v>0</v>
      </c>
      <c r="O107" s="12">
        <v>0</v>
      </c>
      <c r="P107" s="7"/>
      <c r="Q107" s="7"/>
      <c r="R107" s="14" t="s">
        <v>113</v>
      </c>
      <c r="S107" s="2" t="s">
        <v>1090</v>
      </c>
      <c r="T107" s="7"/>
      <c r="U107" s="7"/>
      <c r="V107" s="7"/>
      <c r="W107" s="2" t="s">
        <v>54</v>
      </c>
      <c r="X107" s="6" t="s">
        <v>404</v>
      </c>
      <c r="Y107" s="6"/>
      <c r="Z107" s="7"/>
      <c r="AA107" s="7"/>
      <c r="AB107" s="7"/>
      <c r="AC107" s="7"/>
      <c r="AD107" s="7"/>
      <c r="AE107" s="7"/>
    </row>
    <row r="108" spans="1:31" x14ac:dyDescent="0.15">
      <c r="A108" s="4">
        <v>42355</v>
      </c>
      <c r="B108" s="5" t="s">
        <v>905</v>
      </c>
      <c r="C108" s="2">
        <v>4</v>
      </c>
      <c r="D108" s="6" t="s">
        <v>56</v>
      </c>
      <c r="E108" s="6" t="s">
        <v>52</v>
      </c>
      <c r="F108" s="7"/>
      <c r="G108" s="2" t="s">
        <v>223</v>
      </c>
      <c r="H108" s="2" t="s">
        <v>44</v>
      </c>
      <c r="I108" s="2" t="s">
        <v>53</v>
      </c>
      <c r="J108" s="6" t="s">
        <v>45</v>
      </c>
      <c r="K108" s="2" t="s">
        <v>66</v>
      </c>
      <c r="L108" s="2">
        <v>1</v>
      </c>
      <c r="M108" s="2">
        <v>30</v>
      </c>
      <c r="N108" s="2">
        <v>30</v>
      </c>
      <c r="O108" s="12">
        <v>1</v>
      </c>
      <c r="P108" s="2">
        <v>1</v>
      </c>
      <c r="Q108" s="2">
        <v>30</v>
      </c>
      <c r="R108" s="14" t="s">
        <v>113</v>
      </c>
      <c r="S108" s="2" t="s">
        <v>1090</v>
      </c>
      <c r="T108" s="7"/>
      <c r="U108" s="7"/>
      <c r="V108" s="7"/>
      <c r="W108" s="2" t="s">
        <v>54</v>
      </c>
      <c r="X108" s="6" t="s">
        <v>276</v>
      </c>
      <c r="Y108" s="6"/>
      <c r="Z108" s="7"/>
      <c r="AA108" s="7"/>
      <c r="AB108" s="7"/>
      <c r="AC108" s="7"/>
      <c r="AD108" s="7"/>
      <c r="AE108" s="7"/>
    </row>
    <row r="109" spans="1:31" x14ac:dyDescent="0.15">
      <c r="A109" s="4">
        <v>42355</v>
      </c>
      <c r="B109" s="5" t="s">
        <v>905</v>
      </c>
      <c r="C109" s="2">
        <v>4</v>
      </c>
      <c r="D109" s="6" t="s">
        <v>56</v>
      </c>
      <c r="E109" s="6" t="s">
        <v>57</v>
      </c>
      <c r="F109" s="7"/>
      <c r="G109" s="2" t="s">
        <v>166</v>
      </c>
      <c r="H109" s="2" t="s">
        <v>62</v>
      </c>
      <c r="I109" s="2" t="s">
        <v>53</v>
      </c>
      <c r="J109" s="6" t="s">
        <v>45</v>
      </c>
      <c r="K109" s="2" t="s">
        <v>66</v>
      </c>
      <c r="L109" s="2">
        <v>1</v>
      </c>
      <c r="M109" s="2">
        <v>158</v>
      </c>
      <c r="N109" s="2">
        <v>110</v>
      </c>
      <c r="O109" s="12">
        <v>0.69620253164557</v>
      </c>
      <c r="P109" s="2">
        <v>0.55000000000000004</v>
      </c>
      <c r="Q109" s="2">
        <v>60</v>
      </c>
      <c r="R109" s="14" t="s">
        <v>113</v>
      </c>
      <c r="S109" s="2" t="s">
        <v>1090</v>
      </c>
      <c r="T109" s="7"/>
      <c r="U109" s="7"/>
      <c r="V109" s="7"/>
      <c r="W109" s="2" t="s">
        <v>54</v>
      </c>
      <c r="X109" s="6" t="s">
        <v>276</v>
      </c>
      <c r="Y109" s="6"/>
      <c r="Z109" s="7"/>
      <c r="AA109" s="7"/>
      <c r="AB109" s="7"/>
      <c r="AC109" s="7"/>
      <c r="AD109" s="7"/>
      <c r="AE109" s="7"/>
    </row>
    <row r="110" spans="1:31" x14ac:dyDescent="0.15">
      <c r="A110" s="4">
        <v>42355</v>
      </c>
      <c r="B110" s="5" t="s">
        <v>905</v>
      </c>
      <c r="C110" s="2">
        <v>4</v>
      </c>
      <c r="D110" s="6" t="s">
        <v>50</v>
      </c>
      <c r="E110" s="6" t="s">
        <v>112</v>
      </c>
      <c r="F110" s="7"/>
      <c r="G110" s="2" t="s">
        <v>166</v>
      </c>
      <c r="H110" s="2" t="s">
        <v>62</v>
      </c>
      <c r="I110" s="2" t="s">
        <v>53</v>
      </c>
      <c r="J110" s="6" t="s">
        <v>45</v>
      </c>
      <c r="K110" s="2" t="s">
        <v>66</v>
      </c>
      <c r="L110" s="2">
        <v>3</v>
      </c>
      <c r="M110" s="2">
        <v>50</v>
      </c>
      <c r="N110" s="2">
        <v>150</v>
      </c>
      <c r="O110" s="12">
        <v>1</v>
      </c>
      <c r="P110" s="2">
        <v>1</v>
      </c>
      <c r="Q110" s="2">
        <v>150</v>
      </c>
      <c r="R110" s="14" t="s">
        <v>113</v>
      </c>
      <c r="S110" s="2" t="s">
        <v>1090</v>
      </c>
      <c r="T110" s="7"/>
      <c r="U110" s="7"/>
      <c r="V110" s="7"/>
      <c r="W110" s="2" t="s">
        <v>54</v>
      </c>
      <c r="X110" s="6" t="s">
        <v>276</v>
      </c>
      <c r="Y110" s="6"/>
      <c r="Z110" s="7"/>
      <c r="AA110" s="7"/>
      <c r="AB110" s="7"/>
      <c r="AC110" s="7"/>
      <c r="AD110" s="7"/>
      <c r="AE110" s="7"/>
    </row>
    <row r="111" spans="1:31" x14ac:dyDescent="0.15">
      <c r="A111" s="4">
        <v>42355</v>
      </c>
      <c r="B111" s="5" t="s">
        <v>909</v>
      </c>
      <c r="C111" s="2">
        <v>5</v>
      </c>
      <c r="D111" s="6" t="s">
        <v>59</v>
      </c>
      <c r="E111" s="6" t="s">
        <v>264</v>
      </c>
      <c r="F111" s="7"/>
      <c r="G111" s="2" t="s">
        <v>910</v>
      </c>
      <c r="H111" s="2" t="s">
        <v>62</v>
      </c>
      <c r="I111" s="2" t="s">
        <v>89</v>
      </c>
      <c r="J111" s="6" t="s">
        <v>55</v>
      </c>
      <c r="K111" s="2" t="s">
        <v>46</v>
      </c>
      <c r="L111" s="2">
        <v>1</v>
      </c>
      <c r="M111" s="2">
        <v>138</v>
      </c>
      <c r="N111" s="2">
        <v>138</v>
      </c>
      <c r="O111" s="12">
        <v>1</v>
      </c>
      <c r="P111" s="7"/>
      <c r="Q111" s="7"/>
      <c r="R111" s="14" t="s">
        <v>47</v>
      </c>
      <c r="S111" s="7"/>
      <c r="T111" s="7"/>
      <c r="U111" s="7"/>
      <c r="V111" s="7"/>
      <c r="W111" s="2" t="s">
        <v>54</v>
      </c>
      <c r="X111" s="6" t="s">
        <v>86</v>
      </c>
      <c r="Y111" s="6"/>
      <c r="Z111" s="7"/>
      <c r="AA111" s="7"/>
      <c r="AB111" s="7"/>
      <c r="AC111" s="7"/>
      <c r="AD111" s="7"/>
      <c r="AE111" s="7"/>
    </row>
    <row r="112" spans="1:31" x14ac:dyDescent="0.15">
      <c r="A112" s="4">
        <v>42355</v>
      </c>
      <c r="B112" s="5" t="s">
        <v>911</v>
      </c>
      <c r="C112" s="2">
        <v>6</v>
      </c>
      <c r="D112" s="6" t="s">
        <v>83</v>
      </c>
      <c r="E112" s="6" t="s">
        <v>79</v>
      </c>
      <c r="F112" s="2" t="s">
        <v>245</v>
      </c>
      <c r="G112" s="2" t="s">
        <v>912</v>
      </c>
      <c r="H112" s="2" t="s">
        <v>62</v>
      </c>
      <c r="I112" s="2">
        <v>42</v>
      </c>
      <c r="J112" s="6" t="s">
        <v>45</v>
      </c>
      <c r="K112" s="2" t="s">
        <v>64</v>
      </c>
      <c r="L112" s="2">
        <v>1</v>
      </c>
      <c r="M112" s="2">
        <v>1500</v>
      </c>
      <c r="N112" s="2">
        <v>1000</v>
      </c>
      <c r="O112" s="12">
        <v>0.66666666666666696</v>
      </c>
      <c r="P112" s="2">
        <v>0.47499999999999998</v>
      </c>
      <c r="Q112" s="2">
        <v>475</v>
      </c>
      <c r="R112" s="14" t="s">
        <v>1072</v>
      </c>
      <c r="S112" s="2" t="s">
        <v>1098</v>
      </c>
      <c r="T112" s="2">
        <v>15810188808</v>
      </c>
      <c r="U112" s="7"/>
      <c r="V112" s="7"/>
      <c r="W112" s="2" t="s">
        <v>54</v>
      </c>
      <c r="X112" s="6" t="s">
        <v>86</v>
      </c>
      <c r="Y112" s="6"/>
      <c r="Z112" s="7"/>
      <c r="AA112" s="7"/>
      <c r="AB112" s="7"/>
      <c r="AC112" s="7"/>
      <c r="AD112" s="7"/>
      <c r="AE112" s="7"/>
    </row>
    <row r="113" spans="1:31" x14ac:dyDescent="0.15">
      <c r="A113" s="4">
        <v>42355</v>
      </c>
      <c r="B113" s="5" t="s">
        <v>913</v>
      </c>
      <c r="C113" s="2">
        <v>7</v>
      </c>
      <c r="D113" s="6" t="s">
        <v>692</v>
      </c>
      <c r="E113" s="6" t="s">
        <v>112</v>
      </c>
      <c r="F113" s="7"/>
      <c r="G113" s="2" t="s">
        <v>184</v>
      </c>
      <c r="H113" s="2" t="s">
        <v>62</v>
      </c>
      <c r="I113" s="2" t="s">
        <v>53</v>
      </c>
      <c r="J113" s="6" t="s">
        <v>45</v>
      </c>
      <c r="K113" s="2" t="s">
        <v>66</v>
      </c>
      <c r="L113" s="2">
        <v>1</v>
      </c>
      <c r="M113" s="2">
        <v>320</v>
      </c>
      <c r="N113" s="2">
        <v>240</v>
      </c>
      <c r="O113" s="12">
        <v>0.75</v>
      </c>
      <c r="P113" s="2">
        <v>0.625</v>
      </c>
      <c r="Q113" s="2">
        <v>150</v>
      </c>
      <c r="R113" s="14" t="s">
        <v>113</v>
      </c>
      <c r="S113" s="2" t="s">
        <v>1099</v>
      </c>
      <c r="T113" s="7"/>
      <c r="U113" s="7"/>
      <c r="V113" s="7"/>
      <c r="W113" s="2" t="s">
        <v>54</v>
      </c>
      <c r="X113" s="6" t="s">
        <v>78</v>
      </c>
      <c r="Y113" s="6"/>
      <c r="Z113" s="7"/>
      <c r="AA113" s="7"/>
      <c r="AB113" s="7"/>
      <c r="AC113" s="7"/>
      <c r="AD113" s="7"/>
      <c r="AE113" s="7"/>
    </row>
    <row r="114" spans="1:31" x14ac:dyDescent="0.15">
      <c r="A114" s="4">
        <v>42355</v>
      </c>
      <c r="B114" s="5" t="s">
        <v>913</v>
      </c>
      <c r="C114" s="2">
        <v>7</v>
      </c>
      <c r="D114" s="6" t="s">
        <v>111</v>
      </c>
      <c r="E114" s="6" t="s">
        <v>112</v>
      </c>
      <c r="F114" s="7"/>
      <c r="G114" s="2" t="s">
        <v>184</v>
      </c>
      <c r="H114" s="2" t="s">
        <v>62</v>
      </c>
      <c r="I114" s="2" t="s">
        <v>914</v>
      </c>
      <c r="J114" s="6" t="s">
        <v>45</v>
      </c>
      <c r="K114" s="2" t="s">
        <v>66</v>
      </c>
      <c r="L114" s="2">
        <v>1</v>
      </c>
      <c r="M114" s="2">
        <v>280</v>
      </c>
      <c r="N114" s="2">
        <v>240</v>
      </c>
      <c r="O114" s="12">
        <v>0.85714285714285698</v>
      </c>
      <c r="P114" s="2">
        <v>0.77500000000000002</v>
      </c>
      <c r="Q114" s="2">
        <v>186</v>
      </c>
      <c r="R114" s="14" t="s">
        <v>113</v>
      </c>
      <c r="S114" s="2" t="s">
        <v>1099</v>
      </c>
      <c r="T114" s="7"/>
      <c r="U114" s="7"/>
      <c r="V114" s="7"/>
      <c r="W114" s="2" t="s">
        <v>54</v>
      </c>
      <c r="X114" s="6" t="s">
        <v>78</v>
      </c>
      <c r="Y114" s="6"/>
      <c r="Z114" s="7"/>
      <c r="AA114" s="7"/>
      <c r="AB114" s="7"/>
      <c r="AC114" s="7"/>
      <c r="AD114" s="7"/>
      <c r="AE114" s="7"/>
    </row>
    <row r="115" spans="1:31" x14ac:dyDescent="0.15">
      <c r="A115" s="4">
        <v>42356</v>
      </c>
      <c r="B115" s="5" t="s">
        <v>915</v>
      </c>
      <c r="C115" s="2">
        <v>1</v>
      </c>
      <c r="D115" s="6" t="s">
        <v>50</v>
      </c>
      <c r="E115" s="6" t="s">
        <v>112</v>
      </c>
      <c r="F115" s="7"/>
      <c r="G115" s="2" t="s">
        <v>138</v>
      </c>
      <c r="H115" s="2" t="s">
        <v>62</v>
      </c>
      <c r="I115" s="2" t="s">
        <v>53</v>
      </c>
      <c r="J115" s="6" t="s">
        <v>55</v>
      </c>
      <c r="K115" s="2" t="s">
        <v>46</v>
      </c>
      <c r="L115" s="2">
        <v>1</v>
      </c>
      <c r="M115" s="2">
        <v>50</v>
      </c>
      <c r="N115" s="2">
        <v>50</v>
      </c>
      <c r="O115" s="12">
        <v>1</v>
      </c>
      <c r="P115" s="7"/>
      <c r="Q115" s="7"/>
      <c r="R115" s="14" t="s">
        <v>47</v>
      </c>
      <c r="S115" s="7"/>
      <c r="T115" s="7"/>
      <c r="U115" s="7"/>
      <c r="V115" s="7"/>
      <c r="W115" s="2" t="s">
        <v>392</v>
      </c>
      <c r="X115" s="6" t="s">
        <v>86</v>
      </c>
      <c r="Y115" s="6"/>
      <c r="Z115" s="7"/>
      <c r="AA115" s="7"/>
      <c r="AB115" s="7"/>
      <c r="AC115" s="7"/>
      <c r="AD115" s="7"/>
      <c r="AE115" s="7"/>
    </row>
    <row r="116" spans="1:31" x14ac:dyDescent="0.15">
      <c r="A116" s="4">
        <v>42356</v>
      </c>
      <c r="B116" s="5" t="s">
        <v>916</v>
      </c>
      <c r="C116" s="2">
        <v>2</v>
      </c>
      <c r="D116" s="6" t="s">
        <v>90</v>
      </c>
      <c r="E116" s="6" t="s">
        <v>91</v>
      </c>
      <c r="F116" s="2" t="s">
        <v>917</v>
      </c>
      <c r="G116" s="2" t="s">
        <v>918</v>
      </c>
      <c r="H116" s="2" t="s">
        <v>44</v>
      </c>
      <c r="I116" s="2" t="s">
        <v>211</v>
      </c>
      <c r="J116" s="6" t="s">
        <v>55</v>
      </c>
      <c r="K116" s="2" t="s">
        <v>64</v>
      </c>
      <c r="L116" s="2">
        <v>1</v>
      </c>
      <c r="M116" s="2">
        <v>1890</v>
      </c>
      <c r="N116" s="2">
        <v>1600</v>
      </c>
      <c r="O116" s="12">
        <v>0.84656084656084696</v>
      </c>
      <c r="P116" s="2">
        <v>0.77500000000000002</v>
      </c>
      <c r="Q116" s="2">
        <v>1240</v>
      </c>
      <c r="R116" s="14" t="s">
        <v>1072</v>
      </c>
      <c r="S116" s="2" t="s">
        <v>1100</v>
      </c>
      <c r="T116" s="2">
        <v>13581759808</v>
      </c>
      <c r="U116" s="7"/>
      <c r="V116" s="7"/>
      <c r="W116" s="2" t="s">
        <v>392</v>
      </c>
      <c r="X116" s="6" t="s">
        <v>86</v>
      </c>
      <c r="Y116" s="6"/>
      <c r="Z116" s="7"/>
      <c r="AA116" s="7"/>
      <c r="AB116" s="7"/>
      <c r="AC116" s="7"/>
      <c r="AD116" s="7"/>
      <c r="AE116" s="7"/>
    </row>
    <row r="117" spans="1:31" x14ac:dyDescent="0.15">
      <c r="A117" s="4">
        <v>42356</v>
      </c>
      <c r="B117" s="5" t="s">
        <v>919</v>
      </c>
      <c r="C117" s="2">
        <v>3</v>
      </c>
      <c r="D117" s="6" t="s">
        <v>100</v>
      </c>
      <c r="E117" s="6" t="s">
        <v>128</v>
      </c>
      <c r="F117" s="2" t="s">
        <v>920</v>
      </c>
      <c r="G117" s="2" t="s">
        <v>921</v>
      </c>
      <c r="H117" s="2" t="s">
        <v>44</v>
      </c>
      <c r="I117" s="2" t="s">
        <v>156</v>
      </c>
      <c r="J117" s="6" t="s">
        <v>45</v>
      </c>
      <c r="K117" s="2" t="s">
        <v>46</v>
      </c>
      <c r="L117" s="2">
        <v>1</v>
      </c>
      <c r="M117" s="2">
        <v>288</v>
      </c>
      <c r="N117" s="2">
        <v>288</v>
      </c>
      <c r="O117" s="12">
        <v>1</v>
      </c>
      <c r="P117" s="7"/>
      <c r="Q117" s="7"/>
      <c r="R117" s="14" t="s">
        <v>47</v>
      </c>
      <c r="S117" s="7"/>
      <c r="T117" s="7"/>
      <c r="U117" s="7"/>
      <c r="V117" s="7"/>
      <c r="W117" s="2" t="s">
        <v>392</v>
      </c>
      <c r="X117" s="6" t="s">
        <v>86</v>
      </c>
      <c r="Y117" s="6"/>
      <c r="Z117" s="7"/>
      <c r="AA117" s="7"/>
      <c r="AB117" s="7"/>
      <c r="AC117" s="7"/>
      <c r="AD117" s="7"/>
      <c r="AE117" s="7"/>
    </row>
    <row r="118" spans="1:31" x14ac:dyDescent="0.15">
      <c r="A118" s="4">
        <v>42356</v>
      </c>
      <c r="B118" s="5" t="s">
        <v>922</v>
      </c>
      <c r="C118" s="2">
        <v>4</v>
      </c>
      <c r="D118" s="6" t="s">
        <v>50</v>
      </c>
      <c r="E118" s="6" t="s">
        <v>112</v>
      </c>
      <c r="F118" s="7"/>
      <c r="G118" s="2" t="s">
        <v>166</v>
      </c>
      <c r="H118" s="2" t="s">
        <v>62</v>
      </c>
      <c r="I118" s="2" t="s">
        <v>53</v>
      </c>
      <c r="J118" s="6" t="s">
        <v>45</v>
      </c>
      <c r="K118" s="2" t="s">
        <v>46</v>
      </c>
      <c r="L118" s="2">
        <v>1</v>
      </c>
      <c r="M118" s="2">
        <v>50</v>
      </c>
      <c r="N118" s="2">
        <v>50</v>
      </c>
      <c r="O118" s="12">
        <v>1</v>
      </c>
      <c r="P118" s="7"/>
      <c r="Q118" s="7"/>
      <c r="R118" s="14" t="s">
        <v>47</v>
      </c>
      <c r="S118" s="7"/>
      <c r="T118" s="7"/>
      <c r="U118" s="7"/>
      <c r="V118" s="7"/>
      <c r="W118" s="2" t="s">
        <v>392</v>
      </c>
      <c r="X118" s="6" t="s">
        <v>49</v>
      </c>
      <c r="Y118" s="6"/>
      <c r="Z118" s="7"/>
      <c r="AA118" s="7"/>
      <c r="AB118" s="7"/>
      <c r="AC118" s="7"/>
      <c r="AD118" s="7"/>
      <c r="AE118" s="7"/>
    </row>
    <row r="119" spans="1:31" x14ac:dyDescent="0.15">
      <c r="A119" s="4">
        <v>42356</v>
      </c>
      <c r="B119" s="5" t="s">
        <v>923</v>
      </c>
      <c r="C119" s="2">
        <v>5</v>
      </c>
      <c r="D119" s="6" t="s">
        <v>50</v>
      </c>
      <c r="E119" s="6" t="s">
        <v>112</v>
      </c>
      <c r="F119" s="7"/>
      <c r="G119" s="2" t="s">
        <v>166</v>
      </c>
      <c r="H119" s="2" t="s">
        <v>62</v>
      </c>
      <c r="I119" s="2" t="s">
        <v>53</v>
      </c>
      <c r="J119" s="6" t="s">
        <v>55</v>
      </c>
      <c r="K119" s="2" t="s">
        <v>46</v>
      </c>
      <c r="L119" s="2">
        <v>1</v>
      </c>
      <c r="M119" s="2">
        <v>50</v>
      </c>
      <c r="N119" s="2">
        <v>0</v>
      </c>
      <c r="O119" s="12">
        <v>0</v>
      </c>
      <c r="P119" s="7"/>
      <c r="Q119" s="7"/>
      <c r="R119" s="14" t="s">
        <v>47</v>
      </c>
      <c r="S119" s="7"/>
      <c r="T119" s="7"/>
      <c r="U119" s="7"/>
      <c r="V119" s="7"/>
      <c r="W119" s="2" t="s">
        <v>238</v>
      </c>
      <c r="X119" s="6" t="s">
        <v>361</v>
      </c>
      <c r="Y119" s="6"/>
      <c r="Z119" s="7"/>
      <c r="AA119" s="7"/>
      <c r="AB119" s="7"/>
      <c r="AC119" s="2" t="s">
        <v>1101</v>
      </c>
      <c r="AD119" s="2">
        <v>100</v>
      </c>
      <c r="AE119" s="7"/>
    </row>
    <row r="120" spans="1:31" x14ac:dyDescent="0.15">
      <c r="A120" s="4">
        <v>42356</v>
      </c>
      <c r="B120" s="5" t="s">
        <v>924</v>
      </c>
      <c r="C120" s="2">
        <v>6</v>
      </c>
      <c r="D120" s="6" t="s">
        <v>242</v>
      </c>
      <c r="E120" s="6"/>
      <c r="F120" s="2" t="s">
        <v>925</v>
      </c>
      <c r="G120" s="2" t="s">
        <v>166</v>
      </c>
      <c r="H120" s="2" t="s">
        <v>44</v>
      </c>
      <c r="I120" s="2" t="s">
        <v>820</v>
      </c>
      <c r="J120" s="6" t="s">
        <v>63</v>
      </c>
      <c r="K120" s="2" t="s">
        <v>66</v>
      </c>
      <c r="L120" s="2">
        <v>1</v>
      </c>
      <c r="M120" s="2">
        <v>500</v>
      </c>
      <c r="N120" s="2">
        <v>500</v>
      </c>
      <c r="O120" s="12">
        <v>1</v>
      </c>
      <c r="P120" s="2">
        <v>1</v>
      </c>
      <c r="Q120" s="2">
        <v>500</v>
      </c>
      <c r="R120" s="14" t="s">
        <v>113</v>
      </c>
      <c r="S120" s="2" t="s">
        <v>1102</v>
      </c>
      <c r="T120" s="7"/>
      <c r="U120" s="7"/>
      <c r="V120" s="7"/>
      <c r="W120" s="2" t="s">
        <v>54</v>
      </c>
      <c r="X120" s="6" t="s">
        <v>86</v>
      </c>
      <c r="Y120" s="6"/>
      <c r="Z120" s="7"/>
      <c r="AA120" s="7"/>
      <c r="AB120" s="7"/>
      <c r="AC120" s="7"/>
      <c r="AD120" s="7"/>
      <c r="AE120" s="7"/>
    </row>
    <row r="121" spans="1:31" x14ac:dyDescent="0.15">
      <c r="A121" s="4">
        <v>42356</v>
      </c>
      <c r="B121" s="5" t="s">
        <v>926</v>
      </c>
      <c r="C121" s="2">
        <v>7</v>
      </c>
      <c r="D121" s="6" t="s">
        <v>242</v>
      </c>
      <c r="E121" s="6"/>
      <c r="F121" s="2" t="s">
        <v>794</v>
      </c>
      <c r="G121" s="2" t="s">
        <v>203</v>
      </c>
      <c r="H121" s="2" t="s">
        <v>44</v>
      </c>
      <c r="I121" s="2" t="s">
        <v>820</v>
      </c>
      <c r="J121" s="6" t="s">
        <v>63</v>
      </c>
      <c r="K121" s="2" t="s">
        <v>66</v>
      </c>
      <c r="L121" s="2">
        <v>1</v>
      </c>
      <c r="M121" s="2">
        <v>500</v>
      </c>
      <c r="N121" s="2">
        <v>500</v>
      </c>
      <c r="O121" s="12">
        <v>1</v>
      </c>
      <c r="P121" s="2">
        <v>1</v>
      </c>
      <c r="Q121" s="2">
        <v>500</v>
      </c>
      <c r="R121" s="14" t="s">
        <v>113</v>
      </c>
      <c r="S121" s="2" t="s">
        <v>1103</v>
      </c>
      <c r="T121" s="7"/>
      <c r="U121" s="7"/>
      <c r="V121" s="7"/>
      <c r="W121" s="2" t="s">
        <v>54</v>
      </c>
      <c r="X121" s="6" t="s">
        <v>78</v>
      </c>
      <c r="Y121" s="6"/>
      <c r="Z121" s="7"/>
      <c r="AA121" s="7"/>
      <c r="AB121" s="7"/>
      <c r="AC121" s="7"/>
      <c r="AD121" s="7"/>
      <c r="AE121" s="7"/>
    </row>
    <row r="122" spans="1:31" x14ac:dyDescent="0.15">
      <c r="A122" s="4">
        <v>42356</v>
      </c>
      <c r="B122" s="5" t="s">
        <v>927</v>
      </c>
      <c r="C122" s="2">
        <v>8</v>
      </c>
      <c r="D122" s="6" t="s">
        <v>66</v>
      </c>
      <c r="E122" s="6" t="s">
        <v>120</v>
      </c>
      <c r="F122" s="2" t="s">
        <v>928</v>
      </c>
      <c r="G122" s="2" t="s">
        <v>203</v>
      </c>
      <c r="H122" s="2" t="s">
        <v>44</v>
      </c>
      <c r="I122" s="2" t="s">
        <v>178</v>
      </c>
      <c r="J122" s="6" t="s">
        <v>45</v>
      </c>
      <c r="K122" s="2" t="s">
        <v>66</v>
      </c>
      <c r="L122" s="2">
        <v>1</v>
      </c>
      <c r="M122" s="2">
        <v>9460</v>
      </c>
      <c r="N122" s="2">
        <v>8000</v>
      </c>
      <c r="O122" s="12">
        <v>0.84566596194503196</v>
      </c>
      <c r="P122" s="2">
        <v>0.77500000000000002</v>
      </c>
      <c r="Q122" s="2">
        <v>6200</v>
      </c>
      <c r="R122" s="14" t="s">
        <v>113</v>
      </c>
      <c r="S122" s="2" t="s">
        <v>1104</v>
      </c>
      <c r="T122" s="7"/>
      <c r="U122" s="7"/>
      <c r="V122" s="7"/>
      <c r="W122" s="2" t="s">
        <v>54</v>
      </c>
      <c r="X122" s="6" t="s">
        <v>78</v>
      </c>
      <c r="Y122" s="6"/>
      <c r="Z122" s="7"/>
      <c r="AA122" s="7"/>
      <c r="AB122" s="7"/>
      <c r="AC122" s="7"/>
      <c r="AD122" s="7"/>
      <c r="AE122" s="7"/>
    </row>
    <row r="123" spans="1:31" x14ac:dyDescent="0.15">
      <c r="A123" s="4">
        <v>42356</v>
      </c>
      <c r="B123" s="5" t="s">
        <v>927</v>
      </c>
      <c r="C123" s="2">
        <v>8</v>
      </c>
      <c r="D123" s="6" t="s">
        <v>146</v>
      </c>
      <c r="E123" s="6" t="s">
        <v>120</v>
      </c>
      <c r="F123" s="2" t="s">
        <v>929</v>
      </c>
      <c r="G123" s="2" t="s">
        <v>287</v>
      </c>
      <c r="H123" s="2" t="s">
        <v>44</v>
      </c>
      <c r="I123" s="2">
        <v>27.5</v>
      </c>
      <c r="J123" s="6" t="s">
        <v>45</v>
      </c>
      <c r="K123" s="2" t="s">
        <v>66</v>
      </c>
      <c r="L123" s="2">
        <v>1</v>
      </c>
      <c r="M123" s="2">
        <v>4380</v>
      </c>
      <c r="N123" s="2">
        <v>3900</v>
      </c>
      <c r="O123" s="12">
        <v>0.89041095890411004</v>
      </c>
      <c r="P123" s="2">
        <v>0.85</v>
      </c>
      <c r="Q123" s="2">
        <v>3315</v>
      </c>
      <c r="R123" s="14" t="s">
        <v>113</v>
      </c>
      <c r="S123" s="2" t="s">
        <v>1104</v>
      </c>
      <c r="T123" s="7"/>
      <c r="U123" s="7"/>
      <c r="V123" s="7"/>
      <c r="W123" s="2" t="s">
        <v>54</v>
      </c>
      <c r="X123" s="6" t="s">
        <v>78</v>
      </c>
      <c r="Y123" s="6"/>
      <c r="Z123" s="7"/>
      <c r="AA123" s="7"/>
      <c r="AB123" s="7"/>
      <c r="AC123" s="7"/>
      <c r="AD123" s="7"/>
      <c r="AE123" s="7"/>
    </row>
    <row r="124" spans="1:31" x14ac:dyDescent="0.15">
      <c r="A124" s="4">
        <v>42356</v>
      </c>
      <c r="B124" s="5" t="s">
        <v>927</v>
      </c>
      <c r="C124" s="2">
        <v>8</v>
      </c>
      <c r="D124" s="6" t="s">
        <v>92</v>
      </c>
      <c r="E124" s="6" t="s">
        <v>91</v>
      </c>
      <c r="F124" s="2" t="s">
        <v>893</v>
      </c>
      <c r="G124" s="2" t="s">
        <v>302</v>
      </c>
      <c r="H124" s="2" t="s">
        <v>44</v>
      </c>
      <c r="I124" s="2" t="s">
        <v>72</v>
      </c>
      <c r="J124" s="6" t="s">
        <v>45</v>
      </c>
      <c r="K124" s="2" t="s">
        <v>66</v>
      </c>
      <c r="L124" s="2">
        <v>1</v>
      </c>
      <c r="M124" s="2">
        <v>1390</v>
      </c>
      <c r="N124" s="2">
        <v>1200</v>
      </c>
      <c r="O124" s="12">
        <v>0.86330935251798602</v>
      </c>
      <c r="P124" s="2">
        <v>0.77500000000000002</v>
      </c>
      <c r="Q124" s="2">
        <v>930</v>
      </c>
      <c r="R124" s="14" t="s">
        <v>113</v>
      </c>
      <c r="S124" s="2" t="s">
        <v>1104</v>
      </c>
      <c r="T124" s="2"/>
      <c r="U124" s="2"/>
      <c r="V124" s="2"/>
      <c r="W124" s="2" t="s">
        <v>54</v>
      </c>
      <c r="X124" s="6" t="s">
        <v>78</v>
      </c>
      <c r="Y124" s="6"/>
      <c r="Z124" s="2"/>
      <c r="AA124" s="2"/>
      <c r="AB124" s="15"/>
      <c r="AC124" s="2"/>
      <c r="AD124" s="2"/>
      <c r="AE124" s="2"/>
    </row>
    <row r="125" spans="1:31" x14ac:dyDescent="0.15">
      <c r="A125" s="4">
        <v>42356</v>
      </c>
      <c r="B125" s="5" t="s">
        <v>927</v>
      </c>
      <c r="C125" s="2">
        <v>8</v>
      </c>
      <c r="D125" s="6" t="s">
        <v>149</v>
      </c>
      <c r="E125" s="6" t="s">
        <v>120</v>
      </c>
      <c r="F125" s="2" t="s">
        <v>930</v>
      </c>
      <c r="G125" s="2" t="s">
        <v>302</v>
      </c>
      <c r="H125" s="2" t="s">
        <v>44</v>
      </c>
      <c r="I125" s="2" t="s">
        <v>931</v>
      </c>
      <c r="J125" s="6" t="s">
        <v>45</v>
      </c>
      <c r="K125" s="2" t="s">
        <v>66</v>
      </c>
      <c r="L125" s="2">
        <v>1</v>
      </c>
      <c r="M125" s="2">
        <v>1130</v>
      </c>
      <c r="N125" s="2">
        <v>1000</v>
      </c>
      <c r="O125" s="12">
        <v>0.88495575221238898</v>
      </c>
      <c r="P125" s="2">
        <v>0.77500000000000002</v>
      </c>
      <c r="Q125" s="2">
        <v>775</v>
      </c>
      <c r="R125" s="14" t="s">
        <v>113</v>
      </c>
      <c r="S125" s="2" t="s">
        <v>1104</v>
      </c>
      <c r="T125" s="7"/>
      <c r="U125" s="7"/>
      <c r="V125" s="7"/>
      <c r="W125" s="2" t="s">
        <v>54</v>
      </c>
      <c r="X125" s="6" t="s">
        <v>78</v>
      </c>
      <c r="Y125" s="6"/>
      <c r="Z125" s="7"/>
      <c r="AA125" s="7"/>
      <c r="AB125" s="7"/>
      <c r="AC125" s="7"/>
      <c r="AD125" s="7"/>
      <c r="AE125" s="7"/>
    </row>
    <row r="126" spans="1:31" x14ac:dyDescent="0.15">
      <c r="A126" s="4">
        <v>42356</v>
      </c>
      <c r="B126" s="5" t="s">
        <v>927</v>
      </c>
      <c r="C126" s="2">
        <v>8</v>
      </c>
      <c r="D126" s="6" t="s">
        <v>692</v>
      </c>
      <c r="E126" s="6" t="s">
        <v>112</v>
      </c>
      <c r="F126" s="7"/>
      <c r="G126" s="2" t="s">
        <v>184</v>
      </c>
      <c r="H126" s="2" t="s">
        <v>62</v>
      </c>
      <c r="I126" s="2" t="s">
        <v>53</v>
      </c>
      <c r="J126" s="6" t="s">
        <v>45</v>
      </c>
      <c r="K126" s="2" t="s">
        <v>66</v>
      </c>
      <c r="L126" s="2">
        <v>1</v>
      </c>
      <c r="M126" s="2">
        <v>320</v>
      </c>
      <c r="N126" s="2">
        <v>200</v>
      </c>
      <c r="O126" s="12">
        <v>0.625</v>
      </c>
      <c r="P126" s="2">
        <v>0.4</v>
      </c>
      <c r="Q126" s="2">
        <v>80</v>
      </c>
      <c r="R126" s="14" t="s">
        <v>113</v>
      </c>
      <c r="S126" s="2" t="s">
        <v>1104</v>
      </c>
      <c r="T126" s="7"/>
      <c r="U126" s="7"/>
      <c r="V126" s="7"/>
      <c r="W126" s="2" t="s">
        <v>54</v>
      </c>
      <c r="X126" s="6" t="s">
        <v>78</v>
      </c>
      <c r="Y126" s="6"/>
      <c r="Z126" s="7"/>
      <c r="AA126" s="7"/>
      <c r="AB126" s="7"/>
      <c r="AC126" s="7"/>
      <c r="AD126" s="7"/>
      <c r="AE126" s="7"/>
    </row>
    <row r="127" spans="1:31" x14ac:dyDescent="0.15">
      <c r="A127" s="4">
        <v>42356</v>
      </c>
      <c r="B127" s="5" t="s">
        <v>927</v>
      </c>
      <c r="C127" s="2">
        <v>8</v>
      </c>
      <c r="D127" s="6" t="s">
        <v>111</v>
      </c>
      <c r="E127" s="6" t="s">
        <v>112</v>
      </c>
      <c r="F127" s="7"/>
      <c r="G127" s="2" t="s">
        <v>184</v>
      </c>
      <c r="H127" s="2" t="s">
        <v>62</v>
      </c>
      <c r="I127" s="2" t="s">
        <v>914</v>
      </c>
      <c r="J127" s="6" t="s">
        <v>45</v>
      </c>
      <c r="K127" s="2" t="s">
        <v>66</v>
      </c>
      <c r="L127" s="2">
        <v>1</v>
      </c>
      <c r="M127" s="2">
        <v>280</v>
      </c>
      <c r="N127" s="2">
        <v>200</v>
      </c>
      <c r="O127" s="12">
        <v>0.71428571428571397</v>
      </c>
      <c r="P127" s="2">
        <v>0.55000000000000004</v>
      </c>
      <c r="Q127" s="2">
        <v>110</v>
      </c>
      <c r="R127" s="14" t="s">
        <v>113</v>
      </c>
      <c r="S127" s="2" t="s">
        <v>1104</v>
      </c>
      <c r="T127" s="7"/>
      <c r="U127" s="7"/>
      <c r="V127" s="7"/>
      <c r="W127" s="2" t="s">
        <v>54</v>
      </c>
      <c r="X127" s="6" t="s">
        <v>78</v>
      </c>
      <c r="Y127" s="6"/>
      <c r="Z127" s="7"/>
      <c r="AA127" s="7"/>
      <c r="AB127" s="7"/>
      <c r="AC127" s="7"/>
      <c r="AD127" s="7"/>
      <c r="AE127" s="7"/>
    </row>
    <row r="128" spans="1:31" x14ac:dyDescent="0.15">
      <c r="A128" s="4">
        <v>42356</v>
      </c>
      <c r="B128" s="5" t="s">
        <v>927</v>
      </c>
      <c r="C128" s="2">
        <v>8</v>
      </c>
      <c r="D128" s="6" t="s">
        <v>50</v>
      </c>
      <c r="E128" s="6" t="s">
        <v>112</v>
      </c>
      <c r="F128" s="2" t="s">
        <v>81</v>
      </c>
      <c r="G128" s="2" t="s">
        <v>138</v>
      </c>
      <c r="H128" s="2" t="s">
        <v>62</v>
      </c>
      <c r="I128" s="2" t="s">
        <v>43</v>
      </c>
      <c r="J128" s="6" t="s">
        <v>45</v>
      </c>
      <c r="K128" s="2" t="s">
        <v>66</v>
      </c>
      <c r="L128" s="2">
        <v>1</v>
      </c>
      <c r="M128" s="2">
        <v>158</v>
      </c>
      <c r="N128" s="2">
        <v>0</v>
      </c>
      <c r="O128" s="12">
        <v>0</v>
      </c>
      <c r="P128" s="7"/>
      <c r="Q128" s="7"/>
      <c r="R128" s="14" t="s">
        <v>113</v>
      </c>
      <c r="S128" s="2" t="s">
        <v>1104</v>
      </c>
      <c r="T128" s="7"/>
      <c r="U128" s="7"/>
      <c r="V128" s="7"/>
      <c r="W128" s="2" t="s">
        <v>54</v>
      </c>
      <c r="X128" s="6" t="s">
        <v>186</v>
      </c>
      <c r="Y128" s="6"/>
      <c r="Z128" s="7"/>
      <c r="AA128" s="7"/>
      <c r="AB128" s="7"/>
      <c r="AC128" s="7"/>
      <c r="AD128" s="7"/>
      <c r="AE128" s="7"/>
    </row>
    <row r="129" spans="1:31" x14ac:dyDescent="0.15">
      <c r="A129" s="4">
        <v>42356</v>
      </c>
      <c r="B129" s="5" t="s">
        <v>927</v>
      </c>
      <c r="C129" s="2">
        <v>8</v>
      </c>
      <c r="D129" s="6" t="s">
        <v>59</v>
      </c>
      <c r="E129" s="6" t="s">
        <v>165</v>
      </c>
      <c r="F129" s="7"/>
      <c r="G129" s="2" t="s">
        <v>137</v>
      </c>
      <c r="H129" s="2" t="s">
        <v>62</v>
      </c>
      <c r="I129" s="2" t="s">
        <v>43</v>
      </c>
      <c r="J129" s="6" t="s">
        <v>45</v>
      </c>
      <c r="K129" s="2" t="s">
        <v>66</v>
      </c>
      <c r="L129" s="2">
        <v>1</v>
      </c>
      <c r="M129" s="2">
        <v>138</v>
      </c>
      <c r="N129" s="2">
        <v>0</v>
      </c>
      <c r="O129" s="12">
        <v>0</v>
      </c>
      <c r="P129" s="7"/>
      <c r="Q129" s="7"/>
      <c r="R129" s="14" t="s">
        <v>113</v>
      </c>
      <c r="S129" s="2" t="s">
        <v>1104</v>
      </c>
      <c r="T129" s="7"/>
      <c r="U129" s="7"/>
      <c r="V129" s="7"/>
      <c r="W129" s="2" t="s">
        <v>54</v>
      </c>
      <c r="X129" s="6" t="s">
        <v>186</v>
      </c>
      <c r="Y129" s="6"/>
      <c r="Z129" s="7"/>
      <c r="AA129" s="7"/>
      <c r="AB129" s="7"/>
      <c r="AC129" s="7"/>
      <c r="AD129" s="7"/>
      <c r="AE129" s="7"/>
    </row>
    <row r="130" spans="1:31" x14ac:dyDescent="0.15">
      <c r="A130" s="4">
        <v>42357</v>
      </c>
      <c r="B130" s="5" t="s">
        <v>932</v>
      </c>
      <c r="C130" s="2">
        <v>1</v>
      </c>
      <c r="D130" s="6" t="s">
        <v>59</v>
      </c>
      <c r="E130" s="6" t="s">
        <v>264</v>
      </c>
      <c r="F130" s="7"/>
      <c r="G130" s="2" t="s">
        <v>203</v>
      </c>
      <c r="H130" s="2" t="s">
        <v>62</v>
      </c>
      <c r="I130" s="2" t="s">
        <v>89</v>
      </c>
      <c r="J130" s="6" t="s">
        <v>55</v>
      </c>
      <c r="K130" s="2" t="s">
        <v>46</v>
      </c>
      <c r="L130" s="2">
        <v>1</v>
      </c>
      <c r="M130" s="2">
        <v>138</v>
      </c>
      <c r="N130" s="2">
        <v>138</v>
      </c>
      <c r="O130" s="12">
        <v>1</v>
      </c>
      <c r="P130" s="7"/>
      <c r="Q130" s="7"/>
      <c r="R130" s="14" t="s">
        <v>47</v>
      </c>
      <c r="S130" s="7"/>
      <c r="T130" s="7"/>
      <c r="U130" s="7"/>
      <c r="V130" s="7"/>
      <c r="W130" s="2" t="s">
        <v>392</v>
      </c>
      <c r="X130" s="6" t="s">
        <v>86</v>
      </c>
      <c r="Y130" s="6"/>
      <c r="Z130" s="7"/>
      <c r="AA130" s="7"/>
      <c r="AB130" s="7"/>
      <c r="AC130" s="7"/>
      <c r="AD130" s="7"/>
      <c r="AE130" s="7"/>
    </row>
    <row r="131" spans="1:31" x14ac:dyDescent="0.15">
      <c r="A131" s="4">
        <v>42357</v>
      </c>
      <c r="B131" s="5" t="s">
        <v>932</v>
      </c>
      <c r="C131" s="2">
        <v>1</v>
      </c>
      <c r="D131" s="6" t="s">
        <v>50</v>
      </c>
      <c r="E131" s="6" t="s">
        <v>112</v>
      </c>
      <c r="F131" s="7"/>
      <c r="G131" s="2" t="s">
        <v>873</v>
      </c>
      <c r="H131" s="2" t="s">
        <v>62</v>
      </c>
      <c r="I131" s="2" t="s">
        <v>53</v>
      </c>
      <c r="J131" s="6" t="s">
        <v>55</v>
      </c>
      <c r="K131" s="2" t="s">
        <v>46</v>
      </c>
      <c r="L131" s="2">
        <v>2</v>
      </c>
      <c r="M131" s="2">
        <v>50</v>
      </c>
      <c r="N131" s="2">
        <v>100</v>
      </c>
      <c r="O131" s="12">
        <v>1</v>
      </c>
      <c r="P131" s="7"/>
      <c r="Q131" s="7"/>
      <c r="R131" s="14" t="s">
        <v>47</v>
      </c>
      <c r="S131" s="7"/>
      <c r="T131" s="7"/>
      <c r="U131" s="7"/>
      <c r="V131" s="7"/>
      <c r="W131" s="2" t="s">
        <v>392</v>
      </c>
      <c r="X131" s="6" t="s">
        <v>86</v>
      </c>
      <c r="Y131" s="6"/>
      <c r="Z131" s="7"/>
      <c r="AA131" s="7"/>
      <c r="AB131" s="7"/>
      <c r="AC131" s="7"/>
      <c r="AD131" s="7"/>
      <c r="AE131" s="7"/>
    </row>
    <row r="132" spans="1:31" x14ac:dyDescent="0.15">
      <c r="A132" s="4">
        <v>42357</v>
      </c>
      <c r="B132" s="5" t="s">
        <v>933</v>
      </c>
      <c r="C132" s="2">
        <v>2</v>
      </c>
      <c r="D132" s="6" t="s">
        <v>305</v>
      </c>
      <c r="E132" s="6"/>
      <c r="F132" s="7"/>
      <c r="G132" s="7"/>
      <c r="H132" s="2" t="s">
        <v>62</v>
      </c>
      <c r="I132" s="7"/>
      <c r="J132" s="6" t="s">
        <v>45</v>
      </c>
      <c r="K132" s="2" t="s">
        <v>66</v>
      </c>
      <c r="L132" s="2">
        <v>1</v>
      </c>
      <c r="M132" s="2">
        <v>500</v>
      </c>
      <c r="N132" s="2">
        <v>500</v>
      </c>
      <c r="O132" s="12">
        <v>1</v>
      </c>
      <c r="P132" s="2">
        <v>1</v>
      </c>
      <c r="Q132" s="2">
        <v>500</v>
      </c>
      <c r="R132" s="14" t="s">
        <v>113</v>
      </c>
      <c r="S132" s="2" t="s">
        <v>1105</v>
      </c>
      <c r="T132" s="7"/>
      <c r="U132" s="7"/>
      <c r="V132" s="7"/>
      <c r="W132" s="2" t="s">
        <v>54</v>
      </c>
      <c r="X132" s="6" t="s">
        <v>49</v>
      </c>
      <c r="Y132" s="6"/>
      <c r="Z132" s="7"/>
      <c r="AA132" s="7"/>
      <c r="AB132" s="7"/>
      <c r="AC132" s="7"/>
      <c r="AD132" s="7"/>
      <c r="AE132" s="7"/>
    </row>
    <row r="133" spans="1:31" x14ac:dyDescent="0.15">
      <c r="A133" s="4">
        <v>42357</v>
      </c>
      <c r="B133" s="5" t="s">
        <v>934</v>
      </c>
      <c r="C133" s="2">
        <v>3</v>
      </c>
      <c r="D133" s="6" t="s">
        <v>69</v>
      </c>
      <c r="E133" s="6" t="s">
        <v>199</v>
      </c>
      <c r="F133" s="2" t="s">
        <v>935</v>
      </c>
      <c r="G133" s="2" t="s">
        <v>331</v>
      </c>
      <c r="H133" s="2" t="s">
        <v>44</v>
      </c>
      <c r="I133" s="2" t="s">
        <v>43</v>
      </c>
      <c r="J133" s="6" t="s">
        <v>63</v>
      </c>
      <c r="K133" s="2" t="s">
        <v>66</v>
      </c>
      <c r="L133" s="2">
        <v>1</v>
      </c>
      <c r="M133" s="2">
        <v>980</v>
      </c>
      <c r="N133" s="2">
        <v>980</v>
      </c>
      <c r="O133" s="12">
        <v>1</v>
      </c>
      <c r="P133" s="2">
        <v>1</v>
      </c>
      <c r="Q133" s="2">
        <v>980</v>
      </c>
      <c r="R133" s="14" t="s">
        <v>1072</v>
      </c>
      <c r="S133" s="2" t="s">
        <v>1106</v>
      </c>
      <c r="T133" s="2">
        <v>13520877776</v>
      </c>
      <c r="U133" s="7"/>
      <c r="V133" s="7"/>
      <c r="W133" s="2" t="s">
        <v>392</v>
      </c>
      <c r="X133" s="6" t="s">
        <v>86</v>
      </c>
      <c r="Y133" s="6"/>
      <c r="Z133" s="7"/>
      <c r="AA133" s="7"/>
      <c r="AB133" s="7"/>
      <c r="AC133" s="7"/>
      <c r="AD133" s="7"/>
      <c r="AE133" s="7"/>
    </row>
    <row r="134" spans="1:31" x14ac:dyDescent="0.15">
      <c r="A134" s="4">
        <v>42357</v>
      </c>
      <c r="B134" s="5" t="s">
        <v>936</v>
      </c>
      <c r="C134" s="2">
        <v>4</v>
      </c>
      <c r="D134" s="6" t="s">
        <v>50</v>
      </c>
      <c r="E134" s="6" t="s">
        <v>61</v>
      </c>
      <c r="F134" s="2">
        <v>221490</v>
      </c>
      <c r="G134" s="2" t="s">
        <v>166</v>
      </c>
      <c r="H134" s="2" t="s">
        <v>44</v>
      </c>
      <c r="I134" s="2" t="s">
        <v>43</v>
      </c>
      <c r="J134" s="6" t="s">
        <v>45</v>
      </c>
      <c r="K134" s="2" t="s">
        <v>46</v>
      </c>
      <c r="L134" s="2">
        <v>1</v>
      </c>
      <c r="M134" s="2">
        <v>158</v>
      </c>
      <c r="N134" s="2">
        <v>158</v>
      </c>
      <c r="O134" s="12">
        <v>1</v>
      </c>
      <c r="P134" s="7"/>
      <c r="Q134" s="7"/>
      <c r="R134" s="14" t="s">
        <v>47</v>
      </c>
      <c r="S134" s="7"/>
      <c r="T134" s="7"/>
      <c r="U134" s="7"/>
      <c r="V134" s="7"/>
      <c r="W134" s="2" t="s">
        <v>392</v>
      </c>
      <c r="X134" s="6" t="s">
        <v>49</v>
      </c>
      <c r="Y134" s="6"/>
      <c r="Z134" s="7"/>
      <c r="AA134" s="7"/>
      <c r="AB134" s="7"/>
      <c r="AC134" s="7"/>
      <c r="AD134" s="7"/>
      <c r="AE134" s="7"/>
    </row>
    <row r="135" spans="1:31" x14ac:dyDescent="0.15">
      <c r="A135" s="4">
        <v>42357</v>
      </c>
      <c r="B135" s="5" t="s">
        <v>936</v>
      </c>
      <c r="C135" s="2">
        <v>4</v>
      </c>
      <c r="D135" s="6" t="s">
        <v>692</v>
      </c>
      <c r="E135" s="6" t="s">
        <v>51</v>
      </c>
      <c r="F135" s="7"/>
      <c r="G135" s="2" t="s">
        <v>184</v>
      </c>
      <c r="H135" s="2" t="s">
        <v>62</v>
      </c>
      <c r="I135" s="2" t="s">
        <v>53</v>
      </c>
      <c r="J135" s="6" t="s">
        <v>45</v>
      </c>
      <c r="K135" s="2" t="s">
        <v>46</v>
      </c>
      <c r="L135" s="2">
        <v>1</v>
      </c>
      <c r="M135" s="2">
        <v>320</v>
      </c>
      <c r="N135" s="2">
        <v>320</v>
      </c>
      <c r="O135" s="12">
        <v>1</v>
      </c>
      <c r="P135" s="7"/>
      <c r="Q135" s="7"/>
      <c r="R135" s="14" t="s">
        <v>47</v>
      </c>
      <c r="S135" s="7"/>
      <c r="T135" s="7"/>
      <c r="U135" s="7"/>
      <c r="V135" s="7"/>
      <c r="W135" s="2" t="s">
        <v>392</v>
      </c>
      <c r="X135" s="6" t="s">
        <v>49</v>
      </c>
      <c r="Y135" s="6"/>
      <c r="Z135" s="7"/>
      <c r="AA135" s="7"/>
      <c r="AB135" s="7"/>
      <c r="AC135" s="7"/>
      <c r="AD135" s="7"/>
      <c r="AE135" s="7"/>
    </row>
    <row r="136" spans="1:31" x14ac:dyDescent="0.15">
      <c r="A136" s="4">
        <v>42357</v>
      </c>
      <c r="B136" s="5" t="s">
        <v>937</v>
      </c>
      <c r="C136" s="2">
        <v>5</v>
      </c>
      <c r="D136" s="6" t="s">
        <v>69</v>
      </c>
      <c r="E136" s="6" t="s">
        <v>199</v>
      </c>
      <c r="F136" s="2" t="s">
        <v>119</v>
      </c>
      <c r="G136" s="2" t="s">
        <v>834</v>
      </c>
      <c r="H136" s="2" t="s">
        <v>44</v>
      </c>
      <c r="I136" s="2" t="s">
        <v>43</v>
      </c>
      <c r="J136" s="6" t="s">
        <v>55</v>
      </c>
      <c r="K136" s="2" t="s">
        <v>64</v>
      </c>
      <c r="L136" s="2">
        <v>1</v>
      </c>
      <c r="M136" s="2">
        <v>580</v>
      </c>
      <c r="N136" s="2">
        <v>580</v>
      </c>
      <c r="O136" s="12">
        <v>1</v>
      </c>
      <c r="P136" s="7"/>
      <c r="Q136" s="7"/>
      <c r="R136" s="14" t="s">
        <v>47</v>
      </c>
      <c r="S136" s="7"/>
      <c r="T136" s="7"/>
      <c r="U136" s="7"/>
      <c r="V136" s="7"/>
      <c r="W136" s="2" t="s">
        <v>54</v>
      </c>
      <c r="X136" s="6" t="s">
        <v>74</v>
      </c>
      <c r="Y136" s="6"/>
      <c r="Z136" s="7"/>
      <c r="AA136" s="7"/>
      <c r="AB136" s="7"/>
      <c r="AC136" s="7"/>
      <c r="AD136" s="7"/>
      <c r="AE136" s="7"/>
    </row>
    <row r="137" spans="1:31" x14ac:dyDescent="0.15">
      <c r="A137" s="4">
        <v>42357</v>
      </c>
      <c r="B137" s="5" t="s">
        <v>938</v>
      </c>
      <c r="C137" s="2">
        <v>6</v>
      </c>
      <c r="D137" s="6" t="s">
        <v>69</v>
      </c>
      <c r="E137" s="6" t="s">
        <v>199</v>
      </c>
      <c r="F137" s="2" t="s">
        <v>849</v>
      </c>
      <c r="G137" s="2" t="s">
        <v>859</v>
      </c>
      <c r="H137" s="2" t="s">
        <v>44</v>
      </c>
      <c r="I137" s="2" t="s">
        <v>72</v>
      </c>
      <c r="J137" s="6" t="s">
        <v>55</v>
      </c>
      <c r="K137" s="2" t="s">
        <v>66</v>
      </c>
      <c r="L137" s="2">
        <v>1</v>
      </c>
      <c r="M137" s="2">
        <v>1180</v>
      </c>
      <c r="N137" s="2">
        <v>1180</v>
      </c>
      <c r="O137" s="12">
        <v>1</v>
      </c>
      <c r="P137" s="2">
        <v>1</v>
      </c>
      <c r="Q137" s="2">
        <v>1180</v>
      </c>
      <c r="R137" s="14" t="s">
        <v>1072</v>
      </c>
      <c r="S137" s="2" t="s">
        <v>1107</v>
      </c>
      <c r="T137" s="2">
        <v>18611838001</v>
      </c>
      <c r="U137" s="7"/>
      <c r="V137" s="7"/>
      <c r="W137" s="2" t="s">
        <v>54</v>
      </c>
      <c r="X137" s="6" t="s">
        <v>409</v>
      </c>
      <c r="Y137" s="6"/>
      <c r="Z137" s="7"/>
      <c r="AA137" s="7"/>
      <c r="AB137" s="7"/>
      <c r="AC137" s="7"/>
      <c r="AD137" s="7"/>
      <c r="AE137" s="7"/>
    </row>
    <row r="138" spans="1:31" x14ac:dyDescent="0.15">
      <c r="A138" s="4">
        <v>42357</v>
      </c>
      <c r="B138" s="5" t="s">
        <v>939</v>
      </c>
      <c r="C138" s="2">
        <v>7</v>
      </c>
      <c r="D138" s="6" t="s">
        <v>92</v>
      </c>
      <c r="E138" s="6" t="s">
        <v>91</v>
      </c>
      <c r="F138" s="2" t="s">
        <v>940</v>
      </c>
      <c r="G138" s="2" t="s">
        <v>304</v>
      </c>
      <c r="H138" s="2" t="s">
        <v>44</v>
      </c>
      <c r="I138" s="2" t="s">
        <v>43</v>
      </c>
      <c r="J138" s="6" t="s">
        <v>45</v>
      </c>
      <c r="K138" s="2" t="s">
        <v>66</v>
      </c>
      <c r="L138" s="2">
        <v>1</v>
      </c>
      <c r="M138" s="2">
        <v>1460</v>
      </c>
      <c r="N138" s="2">
        <v>1200</v>
      </c>
      <c r="O138" s="12">
        <v>0.82191780821917804</v>
      </c>
      <c r="P138" s="2">
        <v>0.7</v>
      </c>
      <c r="Q138" s="2">
        <v>840</v>
      </c>
      <c r="R138" s="14" t="s">
        <v>113</v>
      </c>
      <c r="S138" s="2" t="s">
        <v>332</v>
      </c>
      <c r="T138" s="7"/>
      <c r="U138" s="7"/>
      <c r="V138" s="7"/>
      <c r="W138" s="2" t="s">
        <v>54</v>
      </c>
      <c r="X138" s="6" t="s">
        <v>49</v>
      </c>
      <c r="Y138" s="6"/>
      <c r="Z138" s="7"/>
      <c r="AA138" s="7"/>
      <c r="AB138" s="7"/>
      <c r="AC138" s="7"/>
      <c r="AD138" s="7"/>
      <c r="AE138" s="7"/>
    </row>
    <row r="139" spans="1:31" x14ac:dyDescent="0.15">
      <c r="A139" s="4">
        <v>42357</v>
      </c>
      <c r="B139" s="5" t="s">
        <v>941</v>
      </c>
      <c r="C139" s="2">
        <v>8</v>
      </c>
      <c r="D139" s="6" t="s">
        <v>69</v>
      </c>
      <c r="E139" s="6" t="s">
        <v>199</v>
      </c>
      <c r="F139" s="2" t="s">
        <v>935</v>
      </c>
      <c r="G139" s="2" t="s">
        <v>331</v>
      </c>
      <c r="H139" s="2" t="s">
        <v>44</v>
      </c>
      <c r="I139" s="2" t="s">
        <v>43</v>
      </c>
      <c r="J139" s="6" t="s">
        <v>63</v>
      </c>
      <c r="K139" s="2" t="s">
        <v>66</v>
      </c>
      <c r="L139" s="2">
        <v>1</v>
      </c>
      <c r="M139" s="2">
        <v>980</v>
      </c>
      <c r="N139" s="2">
        <v>980</v>
      </c>
      <c r="O139" s="12">
        <v>1</v>
      </c>
      <c r="P139" s="2">
        <v>1</v>
      </c>
      <c r="Q139" s="2">
        <v>980</v>
      </c>
      <c r="R139" s="14" t="s">
        <v>1072</v>
      </c>
      <c r="S139" s="2" t="s">
        <v>1108</v>
      </c>
      <c r="T139" s="2">
        <v>18911131005</v>
      </c>
      <c r="U139" s="7"/>
      <c r="V139" s="7"/>
      <c r="W139" s="2" t="s">
        <v>215</v>
      </c>
      <c r="X139" s="6" t="s">
        <v>86</v>
      </c>
      <c r="Y139" s="6"/>
      <c r="Z139" s="7"/>
      <c r="AA139" s="7"/>
      <c r="AB139" s="7"/>
      <c r="AC139" s="7"/>
      <c r="AD139" s="7"/>
      <c r="AE139" s="7"/>
    </row>
    <row r="140" spans="1:31" x14ac:dyDescent="0.15">
      <c r="A140" s="4">
        <v>42357</v>
      </c>
      <c r="B140" s="5" t="s">
        <v>941</v>
      </c>
      <c r="C140" s="2">
        <v>8</v>
      </c>
      <c r="D140" s="6" t="s">
        <v>75</v>
      </c>
      <c r="E140" s="6" t="s">
        <v>199</v>
      </c>
      <c r="F140" s="2" t="s">
        <v>942</v>
      </c>
      <c r="G140" s="2" t="s">
        <v>813</v>
      </c>
      <c r="H140" s="2" t="s">
        <v>44</v>
      </c>
      <c r="I140" s="2" t="s">
        <v>53</v>
      </c>
      <c r="J140" s="6" t="s">
        <v>63</v>
      </c>
      <c r="K140" s="2" t="s">
        <v>66</v>
      </c>
      <c r="L140" s="2">
        <v>1</v>
      </c>
      <c r="M140" s="2">
        <v>298</v>
      </c>
      <c r="N140" s="2">
        <v>298</v>
      </c>
      <c r="O140" s="12">
        <v>1</v>
      </c>
      <c r="P140" s="2">
        <v>1</v>
      </c>
      <c r="Q140" s="2">
        <v>298</v>
      </c>
      <c r="R140" s="14" t="s">
        <v>1072</v>
      </c>
      <c r="S140" s="2" t="s">
        <v>1108</v>
      </c>
      <c r="T140" s="2"/>
      <c r="U140" s="2"/>
      <c r="V140" s="2"/>
      <c r="W140" s="2" t="s">
        <v>215</v>
      </c>
      <c r="X140" s="6" t="s">
        <v>86</v>
      </c>
      <c r="Y140" s="6"/>
      <c r="Z140" s="2"/>
      <c r="AA140" s="2"/>
      <c r="AB140" s="15"/>
      <c r="AC140" s="2"/>
      <c r="AD140" s="2"/>
      <c r="AE140" s="2"/>
    </row>
    <row r="141" spans="1:31" x14ac:dyDescent="0.15">
      <c r="A141" s="4">
        <v>42357</v>
      </c>
      <c r="B141" s="5" t="s">
        <v>943</v>
      </c>
      <c r="C141" s="2">
        <v>9</v>
      </c>
      <c r="D141" s="6" t="s">
        <v>50</v>
      </c>
      <c r="E141" s="6" t="s">
        <v>112</v>
      </c>
      <c r="F141" s="2" t="s">
        <v>81</v>
      </c>
      <c r="G141" s="2" t="s">
        <v>138</v>
      </c>
      <c r="H141" s="2" t="s">
        <v>62</v>
      </c>
      <c r="I141" s="2" t="s">
        <v>43</v>
      </c>
      <c r="J141" s="6" t="s">
        <v>45</v>
      </c>
      <c r="K141" s="2" t="s">
        <v>66</v>
      </c>
      <c r="L141" s="2">
        <v>1</v>
      </c>
      <c r="M141" s="2">
        <v>158</v>
      </c>
      <c r="N141" s="2">
        <v>110</v>
      </c>
      <c r="O141" s="12">
        <v>0.69620253164557</v>
      </c>
      <c r="P141" s="2">
        <v>0.55000000000000004</v>
      </c>
      <c r="Q141" s="2">
        <v>60</v>
      </c>
      <c r="R141" s="14" t="s">
        <v>113</v>
      </c>
      <c r="S141" s="2" t="s">
        <v>318</v>
      </c>
      <c r="T141" s="7"/>
      <c r="U141" s="7"/>
      <c r="V141" s="7"/>
      <c r="W141" s="2" t="s">
        <v>54</v>
      </c>
      <c r="X141" s="6" t="s">
        <v>78</v>
      </c>
      <c r="Y141" s="6"/>
      <c r="Z141" s="7"/>
      <c r="AA141" s="7"/>
      <c r="AB141" s="7"/>
      <c r="AC141" s="7"/>
      <c r="AD141" s="7"/>
      <c r="AE141" s="7"/>
    </row>
    <row r="142" spans="1:31" x14ac:dyDescent="0.15">
      <c r="A142" s="4">
        <v>42358</v>
      </c>
      <c r="B142" s="5" t="s">
        <v>944</v>
      </c>
      <c r="C142" s="2">
        <v>1</v>
      </c>
      <c r="D142" s="6" t="s">
        <v>50</v>
      </c>
      <c r="E142" s="6" t="s">
        <v>112</v>
      </c>
      <c r="F142" s="7"/>
      <c r="G142" s="2" t="s">
        <v>945</v>
      </c>
      <c r="H142" s="2" t="s">
        <v>62</v>
      </c>
      <c r="I142" s="2" t="s">
        <v>53</v>
      </c>
      <c r="J142" s="6" t="s">
        <v>55</v>
      </c>
      <c r="K142" s="2" t="s">
        <v>46</v>
      </c>
      <c r="L142" s="2">
        <v>2</v>
      </c>
      <c r="M142" s="2">
        <v>50</v>
      </c>
      <c r="N142" s="2">
        <v>100</v>
      </c>
      <c r="O142" s="12">
        <v>1</v>
      </c>
      <c r="P142" s="7"/>
      <c r="Q142" s="7"/>
      <c r="R142" s="14" t="s">
        <v>47</v>
      </c>
      <c r="S142" s="7"/>
      <c r="T142" s="7"/>
      <c r="U142" s="7"/>
      <c r="V142" s="7"/>
      <c r="W142" s="2" t="s">
        <v>392</v>
      </c>
      <c r="X142" s="6" t="s">
        <v>49</v>
      </c>
      <c r="Y142" s="6"/>
      <c r="Z142" s="7"/>
      <c r="AA142" s="7"/>
      <c r="AB142" s="7"/>
      <c r="AC142" s="7"/>
      <c r="AD142" s="7"/>
      <c r="AE142" s="7"/>
    </row>
    <row r="143" spans="1:31" x14ac:dyDescent="0.15">
      <c r="A143" s="4">
        <v>42358</v>
      </c>
      <c r="B143" s="5" t="s">
        <v>946</v>
      </c>
      <c r="C143" s="2">
        <v>2</v>
      </c>
      <c r="D143" s="6" t="s">
        <v>50</v>
      </c>
      <c r="E143" s="6" t="s">
        <v>112</v>
      </c>
      <c r="F143" s="7"/>
      <c r="G143" s="2" t="s">
        <v>166</v>
      </c>
      <c r="H143" s="2" t="s">
        <v>62</v>
      </c>
      <c r="I143" s="2" t="s">
        <v>53</v>
      </c>
      <c r="J143" s="6" t="s">
        <v>45</v>
      </c>
      <c r="K143" s="2" t="s">
        <v>46</v>
      </c>
      <c r="L143" s="2">
        <v>1</v>
      </c>
      <c r="M143" s="2">
        <v>50</v>
      </c>
      <c r="N143" s="2">
        <v>50</v>
      </c>
      <c r="O143" s="12">
        <v>1</v>
      </c>
      <c r="P143" s="7"/>
      <c r="Q143" s="7"/>
      <c r="R143" s="14" t="s">
        <v>47</v>
      </c>
      <c r="S143" s="7"/>
      <c r="T143" s="7"/>
      <c r="U143" s="7"/>
      <c r="V143" s="7"/>
      <c r="W143" s="2" t="s">
        <v>54</v>
      </c>
      <c r="X143" s="6" t="s">
        <v>49</v>
      </c>
      <c r="Y143" s="6"/>
      <c r="Z143" s="7"/>
      <c r="AA143" s="7"/>
      <c r="AB143" s="7"/>
      <c r="AC143" s="7"/>
      <c r="AD143" s="7"/>
      <c r="AE143" s="7"/>
    </row>
    <row r="144" spans="1:31" x14ac:dyDescent="0.15">
      <c r="A144" s="4">
        <v>42358</v>
      </c>
      <c r="B144" s="5" t="s">
        <v>947</v>
      </c>
      <c r="C144" s="2">
        <v>3</v>
      </c>
      <c r="D144" s="6" t="s">
        <v>50</v>
      </c>
      <c r="E144" s="6" t="s">
        <v>112</v>
      </c>
      <c r="F144" s="7"/>
      <c r="G144" s="2" t="s">
        <v>166</v>
      </c>
      <c r="H144" s="2" t="s">
        <v>62</v>
      </c>
      <c r="I144" s="2" t="s">
        <v>53</v>
      </c>
      <c r="J144" s="6" t="s">
        <v>45</v>
      </c>
      <c r="K144" s="2" t="s">
        <v>46</v>
      </c>
      <c r="L144" s="2">
        <v>1</v>
      </c>
      <c r="M144" s="2">
        <v>50</v>
      </c>
      <c r="N144" s="2">
        <v>50</v>
      </c>
      <c r="O144" s="12">
        <v>1</v>
      </c>
      <c r="P144" s="7"/>
      <c r="Q144" s="7"/>
      <c r="R144" s="14" t="s">
        <v>47</v>
      </c>
      <c r="S144" s="7"/>
      <c r="T144" s="7"/>
      <c r="U144" s="7"/>
      <c r="V144" s="7"/>
      <c r="W144" s="2" t="s">
        <v>392</v>
      </c>
      <c r="X144" s="6" t="s">
        <v>49</v>
      </c>
      <c r="Y144" s="6"/>
      <c r="Z144" s="7"/>
      <c r="AA144" s="7"/>
      <c r="AB144" s="7"/>
      <c r="AC144" s="7"/>
      <c r="AD144" s="7"/>
      <c r="AE144" s="7"/>
    </row>
    <row r="145" spans="1:31" x14ac:dyDescent="0.15">
      <c r="A145" s="4">
        <v>42358</v>
      </c>
      <c r="B145" s="5" t="s">
        <v>948</v>
      </c>
      <c r="C145" s="2">
        <v>4</v>
      </c>
      <c r="D145" s="6" t="s">
        <v>157</v>
      </c>
      <c r="E145" s="6" t="s">
        <v>41</v>
      </c>
      <c r="F145" s="2" t="s">
        <v>176</v>
      </c>
      <c r="G145" s="2" t="s">
        <v>166</v>
      </c>
      <c r="H145" s="2" t="s">
        <v>44</v>
      </c>
      <c r="I145" s="2" t="s">
        <v>43</v>
      </c>
      <c r="J145" s="6" t="s">
        <v>63</v>
      </c>
      <c r="K145" s="2" t="s">
        <v>66</v>
      </c>
      <c r="L145" s="2">
        <v>1</v>
      </c>
      <c r="M145" s="2">
        <v>1055</v>
      </c>
      <c r="N145" s="2">
        <v>949</v>
      </c>
      <c r="O145" s="12">
        <v>0.89952606635071097</v>
      </c>
      <c r="P145" s="2">
        <v>0.85</v>
      </c>
      <c r="Q145" s="2">
        <v>806</v>
      </c>
      <c r="R145" s="14" t="s">
        <v>113</v>
      </c>
      <c r="S145" s="2" t="s">
        <v>1109</v>
      </c>
      <c r="T145" s="7"/>
      <c r="U145" s="7"/>
      <c r="V145" s="7"/>
      <c r="W145" s="2" t="s">
        <v>54</v>
      </c>
      <c r="X145" s="6" t="s">
        <v>78</v>
      </c>
      <c r="Y145" s="6"/>
      <c r="Z145" s="7"/>
      <c r="AA145" s="7"/>
      <c r="AB145" s="7"/>
      <c r="AC145" s="7"/>
      <c r="AD145" s="7"/>
      <c r="AE145" s="7"/>
    </row>
    <row r="146" spans="1:31" x14ac:dyDescent="0.15">
      <c r="A146" s="4">
        <v>42358</v>
      </c>
      <c r="B146" s="5" t="s">
        <v>949</v>
      </c>
      <c r="C146" s="2">
        <v>5</v>
      </c>
      <c r="D146" s="6" t="s">
        <v>75</v>
      </c>
      <c r="E146" s="6" t="s">
        <v>199</v>
      </c>
      <c r="F146" s="2" t="s">
        <v>942</v>
      </c>
      <c r="G146" s="2" t="s">
        <v>834</v>
      </c>
      <c r="H146" s="2" t="s">
        <v>44</v>
      </c>
      <c r="I146" s="2" t="s">
        <v>53</v>
      </c>
      <c r="J146" s="6" t="s">
        <v>63</v>
      </c>
      <c r="K146" s="2" t="s">
        <v>66</v>
      </c>
      <c r="L146" s="2">
        <v>1</v>
      </c>
      <c r="M146" s="2">
        <v>298</v>
      </c>
      <c r="N146" s="2">
        <v>298</v>
      </c>
      <c r="O146" s="12">
        <v>1</v>
      </c>
      <c r="P146" s="7"/>
      <c r="Q146" s="7"/>
      <c r="R146" s="14" t="s">
        <v>47</v>
      </c>
      <c r="S146" s="7"/>
      <c r="T146" s="7"/>
      <c r="U146" s="7"/>
      <c r="V146" s="7"/>
      <c r="W146" s="2" t="s">
        <v>392</v>
      </c>
      <c r="X146" s="6" t="s">
        <v>49</v>
      </c>
      <c r="Y146" s="6"/>
      <c r="Z146" s="7"/>
      <c r="AA146" s="7"/>
      <c r="AB146" s="7"/>
      <c r="AC146" s="7"/>
      <c r="AD146" s="7"/>
      <c r="AE146" s="7"/>
    </row>
    <row r="147" spans="1:31" x14ac:dyDescent="0.15">
      <c r="A147" s="4">
        <v>42358</v>
      </c>
      <c r="B147" s="5" t="s">
        <v>949</v>
      </c>
      <c r="C147" s="2">
        <v>5</v>
      </c>
      <c r="D147" s="6" t="s">
        <v>100</v>
      </c>
      <c r="E147" s="6" t="s">
        <v>227</v>
      </c>
      <c r="F147" s="7"/>
      <c r="G147" s="2" t="s">
        <v>223</v>
      </c>
      <c r="H147" s="2" t="s">
        <v>62</v>
      </c>
      <c r="I147" s="2" t="s">
        <v>53</v>
      </c>
      <c r="J147" s="6" t="s">
        <v>63</v>
      </c>
      <c r="K147" s="2" t="s">
        <v>66</v>
      </c>
      <c r="L147" s="2">
        <v>1</v>
      </c>
      <c r="M147" s="2">
        <v>30</v>
      </c>
      <c r="N147" s="2">
        <v>22</v>
      </c>
      <c r="O147" s="12">
        <v>0.73333333333333295</v>
      </c>
      <c r="P147" s="7"/>
      <c r="Q147" s="7"/>
      <c r="R147" s="14" t="s">
        <v>47</v>
      </c>
      <c r="S147" s="7"/>
      <c r="T147" s="7"/>
      <c r="U147" s="7"/>
      <c r="V147" s="7"/>
      <c r="W147" s="2" t="s">
        <v>392</v>
      </c>
      <c r="X147" s="6" t="s">
        <v>49</v>
      </c>
      <c r="Y147" s="6"/>
      <c r="Z147" s="7"/>
      <c r="AA147" s="7"/>
      <c r="AB147" s="7"/>
      <c r="AC147" s="7"/>
      <c r="AD147" s="7"/>
      <c r="AE147" s="7"/>
    </row>
    <row r="148" spans="1:31" x14ac:dyDescent="0.15">
      <c r="A148" s="4">
        <v>42358</v>
      </c>
      <c r="B148" s="5" t="s">
        <v>950</v>
      </c>
      <c r="C148" s="2">
        <v>6</v>
      </c>
      <c r="D148" s="6" t="s">
        <v>56</v>
      </c>
      <c r="E148" s="6" t="s">
        <v>52</v>
      </c>
      <c r="F148" s="7"/>
      <c r="G148" s="2" t="s">
        <v>166</v>
      </c>
      <c r="H148" s="2" t="s">
        <v>44</v>
      </c>
      <c r="I148" s="2" t="s">
        <v>53</v>
      </c>
      <c r="J148" s="6" t="s">
        <v>55</v>
      </c>
      <c r="K148" s="2" t="s">
        <v>46</v>
      </c>
      <c r="L148" s="2">
        <v>1</v>
      </c>
      <c r="M148" s="2">
        <v>30</v>
      </c>
      <c r="N148" s="2">
        <v>30</v>
      </c>
      <c r="O148" s="12">
        <v>1</v>
      </c>
      <c r="P148" s="7"/>
      <c r="Q148" s="7"/>
      <c r="R148" s="14" t="s">
        <v>47</v>
      </c>
      <c r="S148" s="7"/>
      <c r="T148" s="7"/>
      <c r="U148" s="7"/>
      <c r="V148" s="7"/>
      <c r="W148" s="2" t="s">
        <v>54</v>
      </c>
      <c r="X148" s="6" t="s">
        <v>49</v>
      </c>
      <c r="Y148" s="6"/>
      <c r="Z148" s="7"/>
      <c r="AA148" s="7"/>
      <c r="AB148" s="7"/>
      <c r="AC148" s="7"/>
      <c r="AD148" s="7"/>
      <c r="AE148" s="7"/>
    </row>
    <row r="149" spans="1:31" x14ac:dyDescent="0.15">
      <c r="A149" s="4">
        <v>42358</v>
      </c>
      <c r="B149" s="5" t="s">
        <v>950</v>
      </c>
      <c r="C149" s="2">
        <v>6</v>
      </c>
      <c r="D149" s="6" t="s">
        <v>50</v>
      </c>
      <c r="E149" s="6" t="s">
        <v>112</v>
      </c>
      <c r="F149" s="7"/>
      <c r="G149" s="2" t="s">
        <v>166</v>
      </c>
      <c r="H149" s="2" t="s">
        <v>62</v>
      </c>
      <c r="I149" s="2" t="s">
        <v>53</v>
      </c>
      <c r="J149" s="6" t="s">
        <v>55</v>
      </c>
      <c r="K149" s="2" t="s">
        <v>46</v>
      </c>
      <c r="L149" s="2">
        <v>1</v>
      </c>
      <c r="M149" s="2">
        <v>50</v>
      </c>
      <c r="N149" s="2">
        <v>50</v>
      </c>
      <c r="O149" s="12">
        <v>1</v>
      </c>
      <c r="P149" s="7"/>
      <c r="Q149" s="7"/>
      <c r="R149" s="14" t="s">
        <v>47</v>
      </c>
      <c r="S149" s="7"/>
      <c r="T149" s="7"/>
      <c r="U149" s="7"/>
      <c r="V149" s="7"/>
      <c r="W149" s="2" t="s">
        <v>54</v>
      </c>
      <c r="X149" s="6" t="s">
        <v>49</v>
      </c>
      <c r="Y149" s="6"/>
      <c r="Z149" s="7"/>
      <c r="AA149" s="7"/>
      <c r="AB149" s="7"/>
      <c r="AC149" s="7"/>
      <c r="AD149" s="7"/>
      <c r="AE149" s="7"/>
    </row>
    <row r="150" spans="1:31" x14ac:dyDescent="0.15">
      <c r="A150" s="4">
        <v>42358</v>
      </c>
      <c r="B150" s="5" t="s">
        <v>951</v>
      </c>
      <c r="C150" s="2">
        <v>7</v>
      </c>
      <c r="D150" s="6" t="s">
        <v>69</v>
      </c>
      <c r="E150" s="6" t="s">
        <v>199</v>
      </c>
      <c r="F150" s="2" t="s">
        <v>849</v>
      </c>
      <c r="G150" s="2" t="s">
        <v>302</v>
      </c>
      <c r="H150" s="2" t="s">
        <v>44</v>
      </c>
      <c r="I150" s="2" t="s">
        <v>72</v>
      </c>
      <c r="J150" s="6" t="s">
        <v>45</v>
      </c>
      <c r="K150" s="2" t="s">
        <v>66</v>
      </c>
      <c r="L150" s="2">
        <v>1</v>
      </c>
      <c r="M150" s="2">
        <v>1180</v>
      </c>
      <c r="N150" s="2">
        <v>1180</v>
      </c>
      <c r="O150" s="12">
        <v>1</v>
      </c>
      <c r="P150" s="7"/>
      <c r="Q150" s="7"/>
      <c r="R150" s="14" t="s">
        <v>47</v>
      </c>
      <c r="S150" s="7"/>
      <c r="T150" s="7"/>
      <c r="U150" s="7"/>
      <c r="V150" s="7"/>
      <c r="W150" s="2" t="s">
        <v>54</v>
      </c>
      <c r="X150" s="6" t="s">
        <v>49</v>
      </c>
      <c r="Y150" s="6"/>
      <c r="Z150" s="7"/>
      <c r="AA150" s="7"/>
      <c r="AB150" s="7"/>
      <c r="AC150" s="7"/>
      <c r="AD150" s="7"/>
      <c r="AE150" s="7"/>
    </row>
    <row r="151" spans="1:31" x14ac:dyDescent="0.15">
      <c r="A151" s="4">
        <v>42358</v>
      </c>
      <c r="B151" s="5" t="s">
        <v>952</v>
      </c>
      <c r="C151" s="2">
        <v>8</v>
      </c>
      <c r="D151" s="6" t="s">
        <v>100</v>
      </c>
      <c r="E151" s="6" t="s">
        <v>128</v>
      </c>
      <c r="F151" s="2" t="s">
        <v>774</v>
      </c>
      <c r="G151" s="2" t="s">
        <v>953</v>
      </c>
      <c r="H151" s="2" t="s">
        <v>44</v>
      </c>
      <c r="I151" s="2" t="s">
        <v>156</v>
      </c>
      <c r="J151" s="6" t="s">
        <v>45</v>
      </c>
      <c r="K151" s="2" t="s">
        <v>66</v>
      </c>
      <c r="L151" s="2">
        <v>1</v>
      </c>
      <c r="M151" s="2">
        <v>240</v>
      </c>
      <c r="N151" s="2">
        <v>216</v>
      </c>
      <c r="O151" s="12">
        <v>0.9</v>
      </c>
      <c r="P151" s="2">
        <v>0.85</v>
      </c>
      <c r="Q151" s="2">
        <v>183</v>
      </c>
      <c r="R151" s="14" t="s">
        <v>1072</v>
      </c>
      <c r="S151" s="2" t="s">
        <v>1110</v>
      </c>
      <c r="T151" s="2">
        <v>13901009682</v>
      </c>
      <c r="U151" s="7"/>
      <c r="V151" s="7"/>
      <c r="W151" s="2" t="s">
        <v>392</v>
      </c>
      <c r="X151" s="6" t="s">
        <v>86</v>
      </c>
      <c r="Y151" s="6"/>
      <c r="Z151" s="7"/>
      <c r="AA151" s="7"/>
      <c r="AB151" s="7"/>
      <c r="AC151" s="7"/>
      <c r="AD151" s="7"/>
      <c r="AE151" s="7"/>
    </row>
    <row r="152" spans="1:31" x14ac:dyDescent="0.15">
      <c r="A152" s="4">
        <v>42358</v>
      </c>
      <c r="B152" s="5" t="s">
        <v>952</v>
      </c>
      <c r="C152" s="2">
        <v>8</v>
      </c>
      <c r="D152" s="6" t="s">
        <v>75</v>
      </c>
      <c r="E152" s="6" t="s">
        <v>199</v>
      </c>
      <c r="F152" s="2" t="s">
        <v>954</v>
      </c>
      <c r="G152" s="2" t="s">
        <v>253</v>
      </c>
      <c r="H152" s="2" t="s">
        <v>44</v>
      </c>
      <c r="I152" s="2" t="s">
        <v>53</v>
      </c>
      <c r="J152" s="6" t="s">
        <v>45</v>
      </c>
      <c r="K152" s="2" t="s">
        <v>66</v>
      </c>
      <c r="L152" s="2">
        <v>1</v>
      </c>
      <c r="M152" s="2">
        <v>680</v>
      </c>
      <c r="N152" s="2">
        <v>680</v>
      </c>
      <c r="O152" s="12">
        <v>1</v>
      </c>
      <c r="P152" s="2">
        <v>1</v>
      </c>
      <c r="Q152" s="2">
        <v>680</v>
      </c>
      <c r="R152" s="14" t="s">
        <v>1072</v>
      </c>
      <c r="S152" s="2" t="s">
        <v>1110</v>
      </c>
      <c r="T152" s="7"/>
      <c r="U152" s="7"/>
      <c r="V152" s="7"/>
      <c r="W152" s="2" t="s">
        <v>392</v>
      </c>
      <c r="X152" s="6" t="s">
        <v>86</v>
      </c>
      <c r="Y152" s="6"/>
      <c r="Z152" s="7"/>
      <c r="AA152" s="7"/>
      <c r="AB152" s="7"/>
      <c r="AC152" s="7"/>
      <c r="AD152" s="7"/>
      <c r="AE152" s="7"/>
    </row>
    <row r="153" spans="1:31" x14ac:dyDescent="0.15">
      <c r="A153" s="4">
        <v>42358</v>
      </c>
      <c r="B153" s="5" t="s">
        <v>955</v>
      </c>
      <c r="C153" s="2">
        <v>9</v>
      </c>
      <c r="D153" s="6" t="s">
        <v>50</v>
      </c>
      <c r="E153" s="6" t="s">
        <v>61</v>
      </c>
      <c r="F153" s="2"/>
      <c r="G153" s="2" t="s">
        <v>166</v>
      </c>
      <c r="H153" s="2" t="s">
        <v>44</v>
      </c>
      <c r="I153" s="2" t="s">
        <v>43</v>
      </c>
      <c r="J153" s="6" t="s">
        <v>45</v>
      </c>
      <c r="K153" s="2" t="s">
        <v>46</v>
      </c>
      <c r="L153" s="2">
        <v>1</v>
      </c>
      <c r="M153" s="2">
        <v>158</v>
      </c>
      <c r="N153" s="2">
        <v>158</v>
      </c>
      <c r="O153" s="12">
        <v>1</v>
      </c>
      <c r="P153" s="2"/>
      <c r="Q153" s="2"/>
      <c r="R153" s="14" t="s">
        <v>47</v>
      </c>
      <c r="S153" s="2"/>
      <c r="T153" s="2"/>
      <c r="U153" s="2"/>
      <c r="V153" s="2"/>
      <c r="W153" s="2" t="s">
        <v>392</v>
      </c>
      <c r="X153" s="6" t="s">
        <v>86</v>
      </c>
      <c r="Y153" s="6"/>
      <c r="Z153" s="2"/>
      <c r="AA153" s="2"/>
      <c r="AB153" s="15"/>
      <c r="AC153" s="2"/>
      <c r="AD153" s="2"/>
      <c r="AE153" s="2"/>
    </row>
    <row r="154" spans="1:31" x14ac:dyDescent="0.15">
      <c r="A154" s="4">
        <v>42358</v>
      </c>
      <c r="B154" s="5" t="s">
        <v>956</v>
      </c>
      <c r="C154" s="2">
        <v>10</v>
      </c>
      <c r="D154" s="6" t="s">
        <v>50</v>
      </c>
      <c r="E154" s="6" t="s">
        <v>61</v>
      </c>
      <c r="F154" s="7"/>
      <c r="G154" s="2" t="s">
        <v>166</v>
      </c>
      <c r="H154" s="2" t="s">
        <v>44</v>
      </c>
      <c r="I154" s="2" t="s">
        <v>43</v>
      </c>
      <c r="J154" s="6" t="s">
        <v>45</v>
      </c>
      <c r="K154" s="2" t="s">
        <v>66</v>
      </c>
      <c r="L154" s="2">
        <v>1</v>
      </c>
      <c r="M154" s="2">
        <v>158</v>
      </c>
      <c r="N154" s="2">
        <v>158</v>
      </c>
      <c r="O154" s="12">
        <v>1</v>
      </c>
      <c r="P154" s="2">
        <v>1</v>
      </c>
      <c r="Q154" s="2">
        <v>158</v>
      </c>
      <c r="R154" s="14" t="s">
        <v>1072</v>
      </c>
      <c r="S154" s="2" t="s">
        <v>1111</v>
      </c>
      <c r="T154" s="2">
        <v>13701080433</v>
      </c>
      <c r="U154" s="7"/>
      <c r="V154" s="7"/>
      <c r="W154" s="2" t="s">
        <v>392</v>
      </c>
      <c r="X154" s="6" t="s">
        <v>86</v>
      </c>
      <c r="Y154" s="6"/>
      <c r="Z154" s="7"/>
      <c r="AA154" s="7"/>
      <c r="AB154" s="7"/>
      <c r="AC154" s="7"/>
      <c r="AD154" s="7"/>
      <c r="AE154" s="7"/>
    </row>
    <row r="155" spans="1:31" x14ac:dyDescent="0.15">
      <c r="A155" s="4">
        <v>42358</v>
      </c>
      <c r="B155" s="5" t="s">
        <v>956</v>
      </c>
      <c r="C155" s="2">
        <v>10</v>
      </c>
      <c r="D155" s="6" t="s">
        <v>692</v>
      </c>
      <c r="E155" s="6" t="s">
        <v>112</v>
      </c>
      <c r="F155" s="7"/>
      <c r="G155" s="2" t="s">
        <v>184</v>
      </c>
      <c r="H155" s="2" t="s">
        <v>62</v>
      </c>
      <c r="I155" s="2" t="s">
        <v>53</v>
      </c>
      <c r="J155" s="6" t="s">
        <v>45</v>
      </c>
      <c r="K155" s="2" t="s">
        <v>66</v>
      </c>
      <c r="L155" s="2">
        <v>1</v>
      </c>
      <c r="M155" s="2">
        <v>320</v>
      </c>
      <c r="N155" s="2">
        <v>320</v>
      </c>
      <c r="O155" s="12">
        <v>1</v>
      </c>
      <c r="P155" s="2">
        <v>1</v>
      </c>
      <c r="Q155" s="2">
        <v>320</v>
      </c>
      <c r="R155" s="14" t="s">
        <v>1072</v>
      </c>
      <c r="S155" s="2" t="s">
        <v>1111</v>
      </c>
      <c r="T155" s="7"/>
      <c r="U155" s="7"/>
      <c r="V155" s="7"/>
      <c r="W155" s="2" t="s">
        <v>392</v>
      </c>
      <c r="X155" s="6" t="s">
        <v>86</v>
      </c>
      <c r="Y155" s="6"/>
      <c r="Z155" s="7"/>
      <c r="AA155" s="7"/>
      <c r="AB155" s="7"/>
      <c r="AC155" s="7"/>
      <c r="AD155" s="7"/>
      <c r="AE155" s="7"/>
    </row>
    <row r="156" spans="1:31" x14ac:dyDescent="0.15">
      <c r="A156" s="4">
        <v>42358</v>
      </c>
      <c r="B156" s="5" t="s">
        <v>956</v>
      </c>
      <c r="C156" s="2">
        <v>10</v>
      </c>
      <c r="D156" s="6" t="s">
        <v>146</v>
      </c>
      <c r="E156" s="6" t="s">
        <v>147</v>
      </c>
      <c r="F156" s="2" t="s">
        <v>908</v>
      </c>
      <c r="G156" s="2" t="s">
        <v>166</v>
      </c>
      <c r="H156" s="2" t="s">
        <v>44</v>
      </c>
      <c r="I156" s="2">
        <v>27</v>
      </c>
      <c r="J156" s="6" t="s">
        <v>45</v>
      </c>
      <c r="K156" s="2" t="s">
        <v>66</v>
      </c>
      <c r="L156" s="2">
        <v>1</v>
      </c>
      <c r="M156" s="2">
        <v>1800</v>
      </c>
      <c r="N156" s="2">
        <v>1800</v>
      </c>
      <c r="O156" s="12">
        <v>1</v>
      </c>
      <c r="P156" s="2">
        <v>1</v>
      </c>
      <c r="Q156" s="2">
        <v>1800</v>
      </c>
      <c r="R156" s="14" t="s">
        <v>1072</v>
      </c>
      <c r="S156" s="2" t="s">
        <v>1111</v>
      </c>
      <c r="T156" s="7"/>
      <c r="U156" s="7"/>
      <c r="V156" s="7"/>
      <c r="W156" s="2" t="s">
        <v>392</v>
      </c>
      <c r="X156" s="6" t="s">
        <v>86</v>
      </c>
      <c r="Y156" s="6"/>
      <c r="Z156" s="7"/>
      <c r="AA156" s="7"/>
      <c r="AB156" s="7"/>
      <c r="AC156" s="7"/>
      <c r="AD156" s="7"/>
      <c r="AE156" s="7"/>
    </row>
    <row r="157" spans="1:31" x14ac:dyDescent="0.15">
      <c r="A157" s="4">
        <v>42358</v>
      </c>
      <c r="B157" s="5" t="s">
        <v>956</v>
      </c>
      <c r="C157" s="2">
        <v>10</v>
      </c>
      <c r="D157" s="6" t="s">
        <v>242</v>
      </c>
      <c r="E157" s="6"/>
      <c r="F157" s="2" t="s">
        <v>925</v>
      </c>
      <c r="G157" s="2" t="s">
        <v>166</v>
      </c>
      <c r="H157" s="2" t="s">
        <v>44</v>
      </c>
      <c r="I157" s="2" t="s">
        <v>212</v>
      </c>
      <c r="J157" s="6" t="s">
        <v>45</v>
      </c>
      <c r="K157" s="2" t="s">
        <v>66</v>
      </c>
      <c r="L157" s="2">
        <v>1</v>
      </c>
      <c r="M157" s="2">
        <v>500</v>
      </c>
      <c r="N157" s="2">
        <v>500</v>
      </c>
      <c r="O157" s="12">
        <v>1</v>
      </c>
      <c r="P157" s="2">
        <v>1</v>
      </c>
      <c r="Q157" s="2">
        <v>500</v>
      </c>
      <c r="R157" s="14" t="s">
        <v>1072</v>
      </c>
      <c r="S157" s="2" t="s">
        <v>1111</v>
      </c>
      <c r="T157" s="7"/>
      <c r="U157" s="7"/>
      <c r="V157" s="7"/>
      <c r="W157" s="2" t="s">
        <v>392</v>
      </c>
      <c r="X157" s="6" t="s">
        <v>86</v>
      </c>
      <c r="Y157" s="6"/>
      <c r="Z157" s="7"/>
      <c r="AA157" s="7"/>
      <c r="AB157" s="7"/>
      <c r="AC157" s="7"/>
      <c r="AD157" s="7"/>
      <c r="AE157" s="7"/>
    </row>
    <row r="158" spans="1:31" x14ac:dyDescent="0.15">
      <c r="A158" s="4">
        <v>42358</v>
      </c>
      <c r="B158" s="5" t="s">
        <v>957</v>
      </c>
      <c r="C158" s="2">
        <v>11</v>
      </c>
      <c r="D158" s="6" t="s">
        <v>692</v>
      </c>
      <c r="E158" s="6" t="s">
        <v>112</v>
      </c>
      <c r="F158" s="7"/>
      <c r="G158" s="2" t="s">
        <v>184</v>
      </c>
      <c r="H158" s="2" t="s">
        <v>62</v>
      </c>
      <c r="I158" s="2" t="s">
        <v>53</v>
      </c>
      <c r="J158" s="6" t="s">
        <v>45</v>
      </c>
      <c r="K158" s="2" t="s">
        <v>66</v>
      </c>
      <c r="L158" s="2">
        <v>1</v>
      </c>
      <c r="M158" s="2">
        <v>320</v>
      </c>
      <c r="N158" s="2">
        <v>200</v>
      </c>
      <c r="O158" s="12">
        <v>0.625</v>
      </c>
      <c r="P158" s="2">
        <v>0.4</v>
      </c>
      <c r="Q158" s="2">
        <v>80</v>
      </c>
      <c r="R158" s="14" t="s">
        <v>1072</v>
      </c>
      <c r="S158" s="2" t="s">
        <v>1112</v>
      </c>
      <c r="T158" s="2">
        <v>18601196861</v>
      </c>
      <c r="U158" s="7"/>
      <c r="V158" s="7"/>
      <c r="W158" s="2" t="s">
        <v>392</v>
      </c>
      <c r="X158" s="6" t="s">
        <v>86</v>
      </c>
      <c r="Y158" s="6"/>
      <c r="Z158" s="7"/>
      <c r="AA158" s="7"/>
      <c r="AB158" s="7"/>
      <c r="AC158" s="7"/>
      <c r="AD158" s="7"/>
      <c r="AE158" s="7"/>
    </row>
    <row r="159" spans="1:31" x14ac:dyDescent="0.15">
      <c r="A159" s="4">
        <v>42358</v>
      </c>
      <c r="B159" s="5" t="s">
        <v>957</v>
      </c>
      <c r="C159" s="2">
        <v>11</v>
      </c>
      <c r="D159" s="6" t="s">
        <v>111</v>
      </c>
      <c r="E159" s="6" t="s">
        <v>112</v>
      </c>
      <c r="F159" s="7"/>
      <c r="G159" s="2" t="s">
        <v>184</v>
      </c>
      <c r="H159" s="2" t="s">
        <v>62</v>
      </c>
      <c r="I159" s="2" t="s">
        <v>914</v>
      </c>
      <c r="J159" s="6" t="s">
        <v>45</v>
      </c>
      <c r="K159" s="2" t="s">
        <v>66</v>
      </c>
      <c r="L159" s="2">
        <v>1</v>
      </c>
      <c r="M159" s="2">
        <v>280</v>
      </c>
      <c r="N159" s="2">
        <v>200</v>
      </c>
      <c r="O159" s="12">
        <v>0.71428571428571397</v>
      </c>
      <c r="P159" s="2">
        <v>0.55000000000000004</v>
      </c>
      <c r="Q159" s="2">
        <v>110</v>
      </c>
      <c r="R159" s="14" t="s">
        <v>1072</v>
      </c>
      <c r="S159" s="2" t="s">
        <v>1112</v>
      </c>
      <c r="T159" s="7"/>
      <c r="U159" s="7"/>
      <c r="V159" s="7"/>
      <c r="W159" s="2" t="s">
        <v>392</v>
      </c>
      <c r="X159" s="6" t="s">
        <v>86</v>
      </c>
      <c r="Y159" s="6"/>
      <c r="Z159" s="7"/>
      <c r="AA159" s="7"/>
      <c r="AB159" s="7"/>
      <c r="AC159" s="7"/>
      <c r="AD159" s="7"/>
      <c r="AE159" s="7"/>
    </row>
    <row r="160" spans="1:31" x14ac:dyDescent="0.15">
      <c r="A160" s="4">
        <v>42358</v>
      </c>
      <c r="B160" s="5" t="s">
        <v>957</v>
      </c>
      <c r="C160" s="2">
        <v>11</v>
      </c>
      <c r="D160" s="6" t="s">
        <v>66</v>
      </c>
      <c r="E160" s="6" t="s">
        <v>120</v>
      </c>
      <c r="F160" s="2" t="s">
        <v>958</v>
      </c>
      <c r="G160" s="2" t="s">
        <v>138</v>
      </c>
      <c r="H160" s="2" t="s">
        <v>44</v>
      </c>
      <c r="I160" s="2" t="s">
        <v>144</v>
      </c>
      <c r="J160" s="6" t="s">
        <v>45</v>
      </c>
      <c r="K160" s="2" t="s">
        <v>66</v>
      </c>
      <c r="L160" s="2">
        <v>1</v>
      </c>
      <c r="M160" s="2">
        <v>3999</v>
      </c>
      <c r="N160" s="2">
        <v>3999</v>
      </c>
      <c r="O160" s="12">
        <v>1</v>
      </c>
      <c r="P160" s="2">
        <v>1</v>
      </c>
      <c r="Q160" s="2">
        <v>3999</v>
      </c>
      <c r="R160" s="14" t="s">
        <v>1072</v>
      </c>
      <c r="S160" s="2" t="s">
        <v>1112</v>
      </c>
      <c r="T160" s="7"/>
      <c r="U160" s="7"/>
      <c r="V160" s="7"/>
      <c r="W160" s="2" t="s">
        <v>392</v>
      </c>
      <c r="X160" s="6" t="s">
        <v>86</v>
      </c>
      <c r="Y160" s="6"/>
      <c r="Z160" s="7"/>
      <c r="AA160" s="7"/>
      <c r="AB160" s="7"/>
      <c r="AC160" s="7"/>
      <c r="AD160" s="7"/>
      <c r="AE160" s="7"/>
    </row>
    <row r="161" spans="1:29" x14ac:dyDescent="0.15">
      <c r="A161" s="4">
        <v>42358</v>
      </c>
      <c r="B161" s="5" t="s">
        <v>957</v>
      </c>
      <c r="C161" s="2">
        <v>11</v>
      </c>
      <c r="D161" s="6" t="s">
        <v>146</v>
      </c>
      <c r="E161" s="6" t="s">
        <v>120</v>
      </c>
      <c r="F161" s="2" t="s">
        <v>864</v>
      </c>
      <c r="G161" s="2" t="s">
        <v>166</v>
      </c>
      <c r="H161" s="2" t="s">
        <v>44</v>
      </c>
      <c r="I161" s="2">
        <v>26.5</v>
      </c>
      <c r="J161" s="6" t="s">
        <v>45</v>
      </c>
      <c r="K161" s="2" t="s">
        <v>66</v>
      </c>
      <c r="L161" s="2">
        <v>1</v>
      </c>
      <c r="M161" s="2">
        <v>3999</v>
      </c>
      <c r="N161" s="2">
        <v>0</v>
      </c>
      <c r="O161" s="12">
        <v>0</v>
      </c>
      <c r="P161" s="7"/>
      <c r="Q161" s="7"/>
      <c r="R161" s="14" t="s">
        <v>1072</v>
      </c>
      <c r="S161" s="2" t="s">
        <v>1112</v>
      </c>
      <c r="T161" s="7"/>
      <c r="U161" s="7"/>
      <c r="V161" s="7"/>
      <c r="W161" s="2" t="s">
        <v>392</v>
      </c>
      <c r="X161" s="6" t="s">
        <v>86</v>
      </c>
      <c r="Y161" s="6"/>
      <c r="Z161" s="7"/>
      <c r="AA161" s="7"/>
      <c r="AB161" s="7"/>
      <c r="AC161" s="7"/>
    </row>
    <row r="162" spans="1:29" x14ac:dyDescent="0.15">
      <c r="A162" s="4">
        <v>42358</v>
      </c>
      <c r="B162" s="5" t="s">
        <v>957</v>
      </c>
      <c r="C162" s="2">
        <v>11</v>
      </c>
      <c r="D162" s="6" t="s">
        <v>149</v>
      </c>
      <c r="E162" s="6" t="s">
        <v>959</v>
      </c>
      <c r="F162" s="7"/>
      <c r="G162" s="2" t="s">
        <v>184</v>
      </c>
      <c r="H162" s="2" t="s">
        <v>44</v>
      </c>
      <c r="I162" s="2" t="s">
        <v>797</v>
      </c>
      <c r="J162" s="6" t="s">
        <v>45</v>
      </c>
      <c r="K162" s="2" t="s">
        <v>66</v>
      </c>
      <c r="L162" s="2">
        <v>1</v>
      </c>
      <c r="M162" s="2">
        <v>258</v>
      </c>
      <c r="N162" s="2">
        <v>0</v>
      </c>
      <c r="O162" s="12">
        <v>0</v>
      </c>
      <c r="P162" s="7"/>
      <c r="Q162" s="7"/>
      <c r="R162" s="14" t="s">
        <v>1072</v>
      </c>
      <c r="S162" s="2" t="s">
        <v>1112</v>
      </c>
      <c r="T162" s="7"/>
      <c r="U162" s="7"/>
      <c r="V162" s="7"/>
      <c r="W162" s="2" t="s">
        <v>392</v>
      </c>
      <c r="X162" s="6" t="s">
        <v>86</v>
      </c>
      <c r="Y162" s="6"/>
      <c r="Z162" s="7"/>
      <c r="AA162" s="7"/>
      <c r="AB162" s="7"/>
      <c r="AC162" s="7"/>
    </row>
    <row r="163" spans="1:29" x14ac:dyDescent="0.15">
      <c r="A163" s="4">
        <v>42358</v>
      </c>
      <c r="B163" s="5" t="s">
        <v>957</v>
      </c>
      <c r="C163" s="2">
        <v>11</v>
      </c>
      <c r="D163" s="6" t="s">
        <v>59</v>
      </c>
      <c r="E163" s="6" t="s">
        <v>165</v>
      </c>
      <c r="F163" s="7"/>
      <c r="G163" s="2" t="s">
        <v>137</v>
      </c>
      <c r="H163" s="2" t="s">
        <v>62</v>
      </c>
      <c r="I163" s="2" t="s">
        <v>72</v>
      </c>
      <c r="J163" s="6" t="s">
        <v>45</v>
      </c>
      <c r="K163" s="2" t="s">
        <v>66</v>
      </c>
      <c r="L163" s="2">
        <v>1</v>
      </c>
      <c r="M163" s="2">
        <v>138</v>
      </c>
      <c r="N163" s="2">
        <v>0</v>
      </c>
      <c r="O163" s="12">
        <v>0</v>
      </c>
      <c r="P163" s="7"/>
      <c r="Q163" s="7"/>
      <c r="R163" s="14" t="s">
        <v>1072</v>
      </c>
      <c r="S163" s="2" t="s">
        <v>1112</v>
      </c>
      <c r="T163" s="7"/>
      <c r="U163" s="7"/>
      <c r="V163" s="7"/>
      <c r="W163" s="2" t="s">
        <v>392</v>
      </c>
      <c r="X163" s="6" t="s">
        <v>86</v>
      </c>
      <c r="Y163" s="6"/>
      <c r="Z163" s="7"/>
      <c r="AA163" s="7"/>
      <c r="AB163" s="7"/>
      <c r="AC163" s="7"/>
    </row>
    <row r="164" spans="1:29" x14ac:dyDescent="0.15">
      <c r="A164" s="4">
        <v>42358</v>
      </c>
      <c r="B164" s="5" t="s">
        <v>960</v>
      </c>
      <c r="C164" s="2">
        <v>12</v>
      </c>
      <c r="D164" s="6" t="s">
        <v>56</v>
      </c>
      <c r="E164" s="6" t="s">
        <v>52</v>
      </c>
      <c r="F164" s="7"/>
      <c r="G164" s="2" t="s">
        <v>164</v>
      </c>
      <c r="H164" s="2" t="s">
        <v>44</v>
      </c>
      <c r="I164" s="2" t="s">
        <v>53</v>
      </c>
      <c r="J164" s="6" t="s">
        <v>63</v>
      </c>
      <c r="K164" s="2" t="s">
        <v>46</v>
      </c>
      <c r="L164" s="2">
        <v>1</v>
      </c>
      <c r="M164" s="2">
        <v>30</v>
      </c>
      <c r="N164" s="2">
        <v>30</v>
      </c>
      <c r="O164" s="12">
        <v>1</v>
      </c>
      <c r="P164" s="7"/>
      <c r="Q164" s="7"/>
      <c r="R164" s="14" t="s">
        <v>47</v>
      </c>
      <c r="S164" s="7"/>
      <c r="T164" s="7"/>
      <c r="U164" s="7"/>
      <c r="V164" s="7"/>
      <c r="W164" s="2" t="s">
        <v>392</v>
      </c>
      <c r="X164" s="6" t="s">
        <v>49</v>
      </c>
      <c r="Y164" s="6"/>
      <c r="Z164" s="7"/>
      <c r="AA164" s="7"/>
      <c r="AB164" s="7"/>
      <c r="AC164" s="7"/>
    </row>
    <row r="165" spans="1:29" x14ac:dyDescent="0.15">
      <c r="A165" s="4">
        <v>42358</v>
      </c>
      <c r="B165" s="5" t="s">
        <v>960</v>
      </c>
      <c r="C165" s="2">
        <v>12</v>
      </c>
      <c r="D165" s="6" t="s">
        <v>50</v>
      </c>
      <c r="E165" s="6" t="s">
        <v>112</v>
      </c>
      <c r="F165" s="7"/>
      <c r="G165" s="2" t="s">
        <v>166</v>
      </c>
      <c r="H165" s="2" t="s">
        <v>62</v>
      </c>
      <c r="I165" s="2" t="s">
        <v>53</v>
      </c>
      <c r="J165" s="6" t="s">
        <v>45</v>
      </c>
      <c r="K165" s="2" t="s">
        <v>46</v>
      </c>
      <c r="L165" s="2">
        <v>1</v>
      </c>
      <c r="M165" s="2">
        <v>50</v>
      </c>
      <c r="N165" s="2">
        <v>50</v>
      </c>
      <c r="O165" s="12">
        <v>1</v>
      </c>
      <c r="P165" s="7"/>
      <c r="Q165" s="7"/>
      <c r="R165" s="14" t="s">
        <v>47</v>
      </c>
      <c r="S165" s="7"/>
      <c r="T165" s="7"/>
      <c r="U165" s="7"/>
      <c r="V165" s="7"/>
      <c r="W165" s="2" t="s">
        <v>392</v>
      </c>
      <c r="X165" s="6" t="s">
        <v>49</v>
      </c>
      <c r="Y165" s="6"/>
      <c r="Z165" s="7"/>
      <c r="AA165" s="7"/>
      <c r="AB165" s="7"/>
      <c r="AC165" s="7"/>
    </row>
    <row r="166" spans="1:29" x14ac:dyDescent="0.15">
      <c r="A166" s="4">
        <v>42358</v>
      </c>
      <c r="B166" s="5" t="s">
        <v>960</v>
      </c>
      <c r="C166" s="2">
        <v>12</v>
      </c>
      <c r="D166" s="6" t="s">
        <v>149</v>
      </c>
      <c r="E166" s="6" t="s">
        <v>959</v>
      </c>
      <c r="F166" s="7"/>
      <c r="G166" s="2" t="s">
        <v>184</v>
      </c>
      <c r="H166" s="2" t="s">
        <v>44</v>
      </c>
      <c r="I166" s="2" t="s">
        <v>797</v>
      </c>
      <c r="J166" s="6" t="s">
        <v>45</v>
      </c>
      <c r="K166" s="2" t="s">
        <v>46</v>
      </c>
      <c r="L166" s="2">
        <v>1</v>
      </c>
      <c r="M166" s="2">
        <v>258</v>
      </c>
      <c r="N166" s="2">
        <v>100</v>
      </c>
      <c r="O166" s="12">
        <v>0.387596899224806</v>
      </c>
      <c r="P166" s="7"/>
      <c r="Q166" s="7"/>
      <c r="R166" s="14" t="s">
        <v>47</v>
      </c>
      <c r="S166" s="7"/>
      <c r="T166" s="7"/>
      <c r="U166" s="7"/>
      <c r="V166" s="7"/>
      <c r="W166" s="2" t="s">
        <v>392</v>
      </c>
      <c r="X166" s="6" t="s">
        <v>49</v>
      </c>
      <c r="Y166" s="6"/>
      <c r="Z166" s="7"/>
      <c r="AA166" s="7"/>
      <c r="AB166" s="7"/>
      <c r="AC166" s="7"/>
    </row>
    <row r="167" spans="1:29" x14ac:dyDescent="0.15">
      <c r="A167" s="4">
        <v>42359</v>
      </c>
      <c r="B167" s="17" t="s">
        <v>961</v>
      </c>
      <c r="C167" s="2">
        <v>1</v>
      </c>
      <c r="D167" s="6" t="s">
        <v>50</v>
      </c>
      <c r="E167" s="6" t="s">
        <v>112</v>
      </c>
      <c r="F167" s="7"/>
      <c r="G167" s="2" t="s">
        <v>166</v>
      </c>
      <c r="H167" s="2" t="s">
        <v>62</v>
      </c>
      <c r="I167" s="2" t="s">
        <v>53</v>
      </c>
      <c r="J167" s="6" t="s">
        <v>45</v>
      </c>
      <c r="K167" s="2" t="s">
        <v>46</v>
      </c>
      <c r="L167" s="2">
        <v>3</v>
      </c>
      <c r="M167" s="2">
        <v>50</v>
      </c>
      <c r="N167" s="2">
        <v>150</v>
      </c>
      <c r="O167" s="12">
        <v>1</v>
      </c>
      <c r="P167" s="7"/>
      <c r="Q167" s="7"/>
      <c r="R167" s="14" t="s">
        <v>47</v>
      </c>
      <c r="S167" s="7"/>
      <c r="T167" s="7"/>
      <c r="U167" s="7"/>
      <c r="V167" s="7"/>
      <c r="W167" s="2" t="s">
        <v>392</v>
      </c>
      <c r="X167" s="6" t="s">
        <v>78</v>
      </c>
      <c r="Y167" s="6"/>
      <c r="Z167" s="7"/>
      <c r="AA167" s="7"/>
      <c r="AB167" s="7"/>
      <c r="AC167" s="7"/>
    </row>
    <row r="168" spans="1:29" x14ac:dyDescent="0.15">
      <c r="A168" s="4">
        <v>42359</v>
      </c>
      <c r="B168" s="5" t="s">
        <v>962</v>
      </c>
      <c r="C168" s="2">
        <v>2</v>
      </c>
      <c r="D168" s="6" t="s">
        <v>56</v>
      </c>
      <c r="E168" s="6" t="s">
        <v>52</v>
      </c>
      <c r="F168" s="7"/>
      <c r="G168" s="2" t="s">
        <v>166</v>
      </c>
      <c r="H168" s="2" t="s">
        <v>44</v>
      </c>
      <c r="I168" s="2" t="s">
        <v>53</v>
      </c>
      <c r="J168" s="6" t="s">
        <v>45</v>
      </c>
      <c r="K168" s="2" t="s">
        <v>46</v>
      </c>
      <c r="L168" s="2">
        <v>1</v>
      </c>
      <c r="M168" s="2">
        <v>30</v>
      </c>
      <c r="N168" s="2">
        <v>30</v>
      </c>
      <c r="O168" s="12">
        <v>1</v>
      </c>
      <c r="P168" s="7"/>
      <c r="Q168" s="7"/>
      <c r="R168" s="14" t="s">
        <v>47</v>
      </c>
      <c r="S168" s="7"/>
      <c r="T168" s="7"/>
      <c r="U168" s="7"/>
      <c r="V168" s="7"/>
      <c r="W168" s="2" t="s">
        <v>392</v>
      </c>
      <c r="X168" s="6" t="s">
        <v>49</v>
      </c>
      <c r="Y168" s="6"/>
      <c r="Z168" s="7"/>
      <c r="AA168" s="7"/>
      <c r="AB168" s="7"/>
      <c r="AC168" s="7"/>
    </row>
    <row r="169" spans="1:29" x14ac:dyDescent="0.15">
      <c r="A169" s="4">
        <v>42359</v>
      </c>
      <c r="B169" s="5" t="s">
        <v>963</v>
      </c>
      <c r="C169" s="2">
        <v>3</v>
      </c>
      <c r="D169" s="6" t="s">
        <v>50</v>
      </c>
      <c r="E169" s="6" t="s">
        <v>112</v>
      </c>
      <c r="F169" s="7"/>
      <c r="G169" s="2" t="s">
        <v>138</v>
      </c>
      <c r="H169" s="2" t="s">
        <v>62</v>
      </c>
      <c r="I169" s="2" t="s">
        <v>53</v>
      </c>
      <c r="J169" s="6" t="s">
        <v>55</v>
      </c>
      <c r="K169" s="2" t="s">
        <v>46</v>
      </c>
      <c r="L169" s="2">
        <v>1</v>
      </c>
      <c r="M169" s="2">
        <v>50</v>
      </c>
      <c r="N169" s="2">
        <v>50</v>
      </c>
      <c r="O169" s="12">
        <v>1</v>
      </c>
      <c r="P169" s="7"/>
      <c r="Q169" s="7"/>
      <c r="R169" s="14" t="s">
        <v>47</v>
      </c>
      <c r="S169" s="7"/>
      <c r="T169" s="7"/>
      <c r="U169" s="7"/>
      <c r="V169" s="7"/>
      <c r="W169" s="2" t="s">
        <v>54</v>
      </c>
      <c r="X169" s="6" t="s">
        <v>49</v>
      </c>
      <c r="Y169" s="6"/>
      <c r="Z169" s="7"/>
      <c r="AA169" s="7"/>
      <c r="AB169" s="7"/>
      <c r="AC169" s="7"/>
    </row>
    <row r="170" spans="1:29" x14ac:dyDescent="0.15">
      <c r="A170" s="4">
        <v>42360</v>
      </c>
      <c r="B170" s="5" t="s">
        <v>964</v>
      </c>
      <c r="C170" s="2">
        <v>1</v>
      </c>
      <c r="D170" s="6" t="s">
        <v>59</v>
      </c>
      <c r="E170" s="6" t="s">
        <v>264</v>
      </c>
      <c r="F170" s="7"/>
      <c r="G170" s="2" t="s">
        <v>166</v>
      </c>
      <c r="H170" s="2" t="s">
        <v>62</v>
      </c>
      <c r="I170" s="2" t="s">
        <v>89</v>
      </c>
      <c r="J170" s="6" t="s">
        <v>55</v>
      </c>
      <c r="K170" s="2" t="s">
        <v>46</v>
      </c>
      <c r="L170" s="2">
        <v>1</v>
      </c>
      <c r="M170" s="2">
        <v>138</v>
      </c>
      <c r="N170" s="2">
        <v>138</v>
      </c>
      <c r="O170" s="12">
        <v>1</v>
      </c>
      <c r="P170" s="7"/>
      <c r="Q170" s="7"/>
      <c r="R170" s="14" t="s">
        <v>47</v>
      </c>
      <c r="S170" s="7"/>
      <c r="T170" s="7"/>
      <c r="U170" s="7"/>
      <c r="V170" s="7"/>
      <c r="W170" s="2" t="s">
        <v>392</v>
      </c>
      <c r="X170" s="6" t="s">
        <v>86</v>
      </c>
      <c r="Y170" s="6"/>
      <c r="Z170" s="7"/>
      <c r="AA170" s="7"/>
      <c r="AB170" s="7"/>
      <c r="AC170" s="7"/>
    </row>
    <row r="171" spans="1:29" x14ac:dyDescent="0.15">
      <c r="A171" s="4">
        <v>42360</v>
      </c>
      <c r="B171" s="5" t="s">
        <v>965</v>
      </c>
      <c r="C171" s="2">
        <v>2</v>
      </c>
      <c r="D171" s="6" t="s">
        <v>56</v>
      </c>
      <c r="E171" s="6" t="s">
        <v>52</v>
      </c>
      <c r="F171" s="7"/>
      <c r="G171" s="2" t="s">
        <v>203</v>
      </c>
      <c r="H171" s="2" t="s">
        <v>44</v>
      </c>
      <c r="I171" s="2" t="s">
        <v>53</v>
      </c>
      <c r="J171" s="6" t="s">
        <v>55</v>
      </c>
      <c r="K171" s="2" t="s">
        <v>46</v>
      </c>
      <c r="L171" s="2">
        <v>1</v>
      </c>
      <c r="M171" s="2">
        <v>30</v>
      </c>
      <c r="N171" s="2">
        <v>30</v>
      </c>
      <c r="O171" s="12">
        <v>1</v>
      </c>
      <c r="P171" s="7"/>
      <c r="Q171" s="7"/>
      <c r="R171" s="14" t="s">
        <v>47</v>
      </c>
      <c r="S171" s="7"/>
      <c r="T171" s="7"/>
      <c r="U171" s="7"/>
      <c r="V171" s="7"/>
      <c r="W171" s="2" t="s">
        <v>392</v>
      </c>
      <c r="X171" s="6" t="s">
        <v>49</v>
      </c>
      <c r="Y171" s="6"/>
      <c r="Z171" s="7"/>
      <c r="AA171" s="7"/>
      <c r="AB171" s="7"/>
      <c r="AC171" s="7"/>
    </row>
    <row r="172" spans="1:29" x14ac:dyDescent="0.15">
      <c r="A172" s="4">
        <v>42360</v>
      </c>
      <c r="B172" s="5" t="s">
        <v>966</v>
      </c>
      <c r="C172" s="2">
        <v>3</v>
      </c>
      <c r="D172" s="6" t="s">
        <v>56</v>
      </c>
      <c r="E172" s="6" t="s">
        <v>52</v>
      </c>
      <c r="F172" s="7"/>
      <c r="G172" s="2" t="s">
        <v>967</v>
      </c>
      <c r="H172" s="2" t="s">
        <v>44</v>
      </c>
      <c r="I172" s="2" t="s">
        <v>53</v>
      </c>
      <c r="J172" s="6" t="s">
        <v>55</v>
      </c>
      <c r="K172" s="2" t="s">
        <v>66</v>
      </c>
      <c r="L172" s="2">
        <v>4</v>
      </c>
      <c r="M172" s="2">
        <v>30</v>
      </c>
      <c r="N172" s="2">
        <v>0</v>
      </c>
      <c r="O172" s="12">
        <v>0</v>
      </c>
      <c r="P172" s="7"/>
      <c r="Q172" s="7"/>
      <c r="R172" s="14" t="s">
        <v>113</v>
      </c>
      <c r="S172" s="2" t="s">
        <v>153</v>
      </c>
      <c r="T172" s="7"/>
      <c r="U172" s="7"/>
      <c r="V172" s="7"/>
      <c r="W172" s="2" t="s">
        <v>392</v>
      </c>
      <c r="X172" s="6" t="s">
        <v>361</v>
      </c>
      <c r="Y172" s="6"/>
      <c r="Z172" s="7"/>
      <c r="AA172" s="7"/>
      <c r="AB172" s="15" t="s">
        <v>1113</v>
      </c>
      <c r="AC172" s="2">
        <v>100</v>
      </c>
    </row>
    <row r="173" spans="1:29" x14ac:dyDescent="0.15">
      <c r="A173" s="4">
        <v>42360</v>
      </c>
      <c r="B173" s="5" t="s">
        <v>968</v>
      </c>
      <c r="C173" s="2">
        <v>4</v>
      </c>
      <c r="D173" s="6" t="s">
        <v>50</v>
      </c>
      <c r="E173" s="6" t="s">
        <v>112</v>
      </c>
      <c r="F173" s="7"/>
      <c r="G173" s="2" t="s">
        <v>166</v>
      </c>
      <c r="H173" s="2" t="s">
        <v>62</v>
      </c>
      <c r="I173" s="2" t="s">
        <v>53</v>
      </c>
      <c r="J173" s="6" t="s">
        <v>45</v>
      </c>
      <c r="K173" s="2" t="s">
        <v>46</v>
      </c>
      <c r="L173" s="2">
        <v>1</v>
      </c>
      <c r="M173" s="2">
        <v>50</v>
      </c>
      <c r="N173" s="2">
        <v>50</v>
      </c>
      <c r="O173" s="12">
        <v>1</v>
      </c>
      <c r="P173" s="7"/>
      <c r="Q173" s="7"/>
      <c r="R173" s="14" t="s">
        <v>47</v>
      </c>
      <c r="S173" s="7"/>
      <c r="T173" s="7"/>
      <c r="U173" s="7"/>
      <c r="V173" s="7"/>
      <c r="W173" s="2" t="s">
        <v>392</v>
      </c>
      <c r="X173" s="6" t="s">
        <v>49</v>
      </c>
      <c r="Y173" s="6"/>
      <c r="Z173" s="7"/>
      <c r="AA173" s="7"/>
      <c r="AB173" s="7"/>
      <c r="AC173" s="7"/>
    </row>
    <row r="174" spans="1:29" x14ac:dyDescent="0.15">
      <c r="A174" s="4">
        <v>42360</v>
      </c>
      <c r="B174" s="5" t="s">
        <v>969</v>
      </c>
      <c r="C174" s="2">
        <v>5</v>
      </c>
      <c r="D174" s="6" t="s">
        <v>242</v>
      </c>
      <c r="E174" s="6"/>
      <c r="F174" s="2" t="s">
        <v>970</v>
      </c>
      <c r="G174" s="2" t="s">
        <v>203</v>
      </c>
      <c r="H174" s="2" t="s">
        <v>62</v>
      </c>
      <c r="I174" s="2" t="s">
        <v>971</v>
      </c>
      <c r="J174" s="6" t="s">
        <v>63</v>
      </c>
      <c r="K174" s="2" t="s">
        <v>66</v>
      </c>
      <c r="L174" s="2">
        <v>1</v>
      </c>
      <c r="M174" s="2">
        <v>500</v>
      </c>
      <c r="N174" s="2">
        <v>500</v>
      </c>
      <c r="O174" s="12">
        <v>1</v>
      </c>
      <c r="P174" s="2">
        <v>1</v>
      </c>
      <c r="Q174" s="2">
        <v>500</v>
      </c>
      <c r="R174" s="14" t="s">
        <v>1072</v>
      </c>
      <c r="S174" s="2" t="s">
        <v>1114</v>
      </c>
      <c r="T174" s="2">
        <v>13501333561</v>
      </c>
      <c r="U174" s="7"/>
      <c r="V174" s="7"/>
      <c r="W174" s="2" t="s">
        <v>54</v>
      </c>
      <c r="X174" s="6" t="s">
        <v>49</v>
      </c>
      <c r="Y174" s="6"/>
      <c r="Z174" s="7"/>
      <c r="AA174" s="7"/>
      <c r="AB174" s="7"/>
      <c r="AC174" s="7"/>
    </row>
    <row r="175" spans="1:29" x14ac:dyDescent="0.15">
      <c r="A175" s="4">
        <v>42361</v>
      </c>
      <c r="B175" s="5" t="s">
        <v>972</v>
      </c>
      <c r="C175" s="2">
        <v>1</v>
      </c>
      <c r="D175" s="6" t="s">
        <v>973</v>
      </c>
      <c r="E175" s="6" t="s">
        <v>41</v>
      </c>
      <c r="F175" s="2" t="s">
        <v>42</v>
      </c>
      <c r="G175" s="2" t="s">
        <v>302</v>
      </c>
      <c r="H175" s="2" t="s">
        <v>44</v>
      </c>
      <c r="I175" s="2" t="s">
        <v>72</v>
      </c>
      <c r="J175" s="6" t="s">
        <v>45</v>
      </c>
      <c r="K175" s="2" t="s">
        <v>64</v>
      </c>
      <c r="L175" s="2">
        <v>1</v>
      </c>
      <c r="M175" s="2">
        <v>190</v>
      </c>
      <c r="N175" s="2">
        <v>150</v>
      </c>
      <c r="O175" s="12">
        <v>0.78947368421052599</v>
      </c>
      <c r="P175" s="2">
        <v>0.625</v>
      </c>
      <c r="Q175" s="2">
        <v>93</v>
      </c>
      <c r="R175" s="14" t="s">
        <v>113</v>
      </c>
      <c r="S175" s="2" t="s">
        <v>313</v>
      </c>
      <c r="T175" s="7"/>
      <c r="U175" s="7"/>
      <c r="V175" s="7"/>
      <c r="W175" s="2" t="s">
        <v>54</v>
      </c>
      <c r="X175" s="6" t="s">
        <v>49</v>
      </c>
      <c r="Y175" s="6"/>
      <c r="Z175" s="7"/>
      <c r="AA175" s="7"/>
      <c r="AB175" s="7"/>
      <c r="AC175" s="7"/>
    </row>
    <row r="176" spans="1:29" x14ac:dyDescent="0.15">
      <c r="A176" s="4">
        <v>42361</v>
      </c>
      <c r="B176" s="5" t="s">
        <v>974</v>
      </c>
      <c r="C176" s="2">
        <v>2</v>
      </c>
      <c r="D176" s="6" t="s">
        <v>69</v>
      </c>
      <c r="E176" s="6" t="s">
        <v>199</v>
      </c>
      <c r="F176" s="2" t="s">
        <v>849</v>
      </c>
      <c r="G176" s="2" t="s">
        <v>71</v>
      </c>
      <c r="H176" s="2" t="s">
        <v>44</v>
      </c>
      <c r="I176" s="2" t="s">
        <v>72</v>
      </c>
      <c r="J176" s="6" t="s">
        <v>45</v>
      </c>
      <c r="K176" s="2" t="s">
        <v>66</v>
      </c>
      <c r="L176" s="2">
        <v>1</v>
      </c>
      <c r="M176" s="2">
        <v>1180</v>
      </c>
      <c r="N176" s="2">
        <v>1180</v>
      </c>
      <c r="O176" s="12">
        <v>1</v>
      </c>
      <c r="P176" s="2">
        <v>1</v>
      </c>
      <c r="Q176" s="2">
        <v>826</v>
      </c>
      <c r="R176" s="14" t="s">
        <v>113</v>
      </c>
      <c r="S176" s="2" t="s">
        <v>1090</v>
      </c>
      <c r="T176" s="7"/>
      <c r="U176" s="7"/>
      <c r="V176" s="7"/>
      <c r="W176" s="2" t="s">
        <v>54</v>
      </c>
      <c r="X176" s="6" t="s">
        <v>276</v>
      </c>
      <c r="Y176" s="6"/>
      <c r="Z176" s="7"/>
      <c r="AA176" s="2">
        <v>826</v>
      </c>
      <c r="AB176" s="7"/>
      <c r="AC176" s="7"/>
    </row>
    <row r="177" spans="1:31" x14ac:dyDescent="0.15">
      <c r="A177" s="4">
        <v>42361</v>
      </c>
      <c r="B177" s="5" t="s">
        <v>975</v>
      </c>
      <c r="C177" s="2">
        <v>3</v>
      </c>
      <c r="D177" s="6" t="s">
        <v>242</v>
      </c>
      <c r="E177" s="6"/>
      <c r="F177" s="2" t="s">
        <v>925</v>
      </c>
      <c r="G177" s="2" t="s">
        <v>166</v>
      </c>
      <c r="H177" s="2" t="s">
        <v>44</v>
      </c>
      <c r="I177" s="2" t="s">
        <v>820</v>
      </c>
      <c r="J177" s="6" t="s">
        <v>45</v>
      </c>
      <c r="K177" s="2" t="s">
        <v>66</v>
      </c>
      <c r="L177" s="2">
        <v>1</v>
      </c>
      <c r="M177" s="2">
        <v>500</v>
      </c>
      <c r="N177" s="2">
        <v>500</v>
      </c>
      <c r="O177" s="12">
        <v>1</v>
      </c>
      <c r="P177" s="2">
        <v>1</v>
      </c>
      <c r="Q177" s="2">
        <v>500</v>
      </c>
      <c r="R177" s="14" t="s">
        <v>1072</v>
      </c>
      <c r="S177" s="2" t="s">
        <v>1115</v>
      </c>
      <c r="T177" s="2">
        <v>13911160113</v>
      </c>
      <c r="U177" s="7"/>
      <c r="V177" s="7"/>
      <c r="W177" s="2" t="s">
        <v>54</v>
      </c>
      <c r="X177" s="6" t="s">
        <v>86</v>
      </c>
      <c r="Y177" s="6"/>
      <c r="Z177" s="7"/>
      <c r="AA177" s="7"/>
      <c r="AB177" s="7"/>
      <c r="AC177" s="7"/>
      <c r="AD177" s="7"/>
      <c r="AE177" s="7"/>
    </row>
    <row r="178" spans="1:31" x14ac:dyDescent="0.15">
      <c r="A178" s="4">
        <v>42361</v>
      </c>
      <c r="B178" s="5" t="s">
        <v>975</v>
      </c>
      <c r="C178" s="2">
        <v>3</v>
      </c>
      <c r="D178" s="6" t="s">
        <v>146</v>
      </c>
      <c r="E178" s="6" t="s">
        <v>239</v>
      </c>
      <c r="F178" s="2" t="s">
        <v>187</v>
      </c>
      <c r="G178" s="2" t="s">
        <v>281</v>
      </c>
      <c r="H178" s="2" t="s">
        <v>44</v>
      </c>
      <c r="I178" s="2" t="s">
        <v>240</v>
      </c>
      <c r="J178" s="6" t="s">
        <v>45</v>
      </c>
      <c r="K178" s="2" t="s">
        <v>66</v>
      </c>
      <c r="L178" s="2">
        <v>1</v>
      </c>
      <c r="M178" s="2">
        <v>1520</v>
      </c>
      <c r="N178" s="2">
        <v>1292</v>
      </c>
      <c r="O178" s="12">
        <v>0.85</v>
      </c>
      <c r="P178" s="2">
        <v>0.77500000000000002</v>
      </c>
      <c r="Q178" s="2">
        <v>1001</v>
      </c>
      <c r="R178" s="14" t="s">
        <v>1072</v>
      </c>
      <c r="S178" s="2" t="s">
        <v>1115</v>
      </c>
      <c r="T178" s="7"/>
      <c r="U178" s="7"/>
      <c r="V178" s="7"/>
      <c r="W178" s="2" t="s">
        <v>54</v>
      </c>
      <c r="X178" s="6" t="s">
        <v>86</v>
      </c>
      <c r="Y178" s="6"/>
      <c r="Z178" s="7"/>
      <c r="AA178" s="7"/>
      <c r="AB178" s="7"/>
      <c r="AC178" s="7"/>
      <c r="AD178" s="7"/>
      <c r="AE178" s="7"/>
    </row>
    <row r="179" spans="1:31" x14ac:dyDescent="0.15">
      <c r="A179" s="4">
        <v>42361</v>
      </c>
      <c r="B179" s="5" t="s">
        <v>976</v>
      </c>
      <c r="C179" s="2">
        <v>4</v>
      </c>
      <c r="D179" s="6" t="s">
        <v>90</v>
      </c>
      <c r="E179" s="6" t="s">
        <v>107</v>
      </c>
      <c r="F179" s="2" t="s">
        <v>977</v>
      </c>
      <c r="G179" s="2" t="s">
        <v>978</v>
      </c>
      <c r="H179" s="2" t="s">
        <v>62</v>
      </c>
      <c r="I179" s="2" t="s">
        <v>43</v>
      </c>
      <c r="J179" s="6" t="s">
        <v>55</v>
      </c>
      <c r="K179" s="2" t="s">
        <v>66</v>
      </c>
      <c r="L179" s="2">
        <v>1</v>
      </c>
      <c r="M179" s="2">
        <v>1598</v>
      </c>
      <c r="N179" s="2">
        <v>1118</v>
      </c>
      <c r="O179" s="12">
        <v>0.69962453066332897</v>
      </c>
      <c r="P179" s="2">
        <v>0.55000000000000004</v>
      </c>
      <c r="Q179" s="2">
        <v>614</v>
      </c>
      <c r="R179" s="14" t="s">
        <v>113</v>
      </c>
      <c r="S179" s="2" t="s">
        <v>1116</v>
      </c>
      <c r="T179" s="2"/>
      <c r="U179" s="2"/>
      <c r="V179" s="2"/>
      <c r="W179" s="2" t="s">
        <v>54</v>
      </c>
      <c r="X179" s="6" t="s">
        <v>276</v>
      </c>
      <c r="Y179" s="6"/>
      <c r="Z179" s="2"/>
      <c r="AA179" s="2"/>
      <c r="AB179" s="15"/>
      <c r="AC179" s="2"/>
      <c r="AD179" s="2"/>
      <c r="AE179" s="2"/>
    </row>
    <row r="180" spans="1:31" x14ac:dyDescent="0.15">
      <c r="A180" s="4">
        <v>42361</v>
      </c>
      <c r="B180" s="5" t="s">
        <v>976</v>
      </c>
      <c r="C180" s="2">
        <v>4</v>
      </c>
      <c r="D180" s="6" t="s">
        <v>92</v>
      </c>
      <c r="E180" s="6" t="s">
        <v>91</v>
      </c>
      <c r="F180" s="2" t="s">
        <v>183</v>
      </c>
      <c r="G180" s="2" t="s">
        <v>813</v>
      </c>
      <c r="H180" s="2" t="s">
        <v>44</v>
      </c>
      <c r="I180" s="2" t="s">
        <v>43</v>
      </c>
      <c r="J180" s="6" t="s">
        <v>55</v>
      </c>
      <c r="K180" s="2" t="s">
        <v>66</v>
      </c>
      <c r="L180" s="2">
        <v>1</v>
      </c>
      <c r="M180" s="2">
        <v>1280</v>
      </c>
      <c r="N180" s="2">
        <v>1152</v>
      </c>
      <c r="O180" s="12">
        <v>0.9</v>
      </c>
      <c r="P180" s="2">
        <v>0.85</v>
      </c>
      <c r="Q180" s="2">
        <v>979</v>
      </c>
      <c r="R180" s="14" t="s">
        <v>113</v>
      </c>
      <c r="S180" s="2" t="s">
        <v>1116</v>
      </c>
      <c r="T180" s="7"/>
      <c r="U180" s="7"/>
      <c r="V180" s="7"/>
      <c r="W180" s="2" t="s">
        <v>54</v>
      </c>
      <c r="X180" s="6" t="s">
        <v>276</v>
      </c>
      <c r="Y180" s="6"/>
      <c r="Z180" s="7"/>
      <c r="AA180" s="7"/>
      <c r="AB180" s="7"/>
      <c r="AC180" s="7"/>
      <c r="AD180" s="7"/>
      <c r="AE180" s="7"/>
    </row>
    <row r="181" spans="1:31" x14ac:dyDescent="0.15">
      <c r="A181" s="4">
        <v>42361</v>
      </c>
      <c r="B181" s="5" t="s">
        <v>976</v>
      </c>
      <c r="C181" s="2">
        <v>4</v>
      </c>
      <c r="D181" s="6" t="s">
        <v>69</v>
      </c>
      <c r="E181" s="6" t="s">
        <v>199</v>
      </c>
      <c r="F181" s="2" t="s">
        <v>979</v>
      </c>
      <c r="G181" s="2" t="s">
        <v>834</v>
      </c>
      <c r="H181" s="2" t="s">
        <v>44</v>
      </c>
      <c r="I181" s="2" t="s">
        <v>43</v>
      </c>
      <c r="J181" s="6" t="s">
        <v>55</v>
      </c>
      <c r="K181" s="2" t="s">
        <v>66</v>
      </c>
      <c r="L181" s="2">
        <v>1</v>
      </c>
      <c r="M181" s="2">
        <v>1180</v>
      </c>
      <c r="N181" s="2">
        <v>1180</v>
      </c>
      <c r="O181" s="12">
        <v>1</v>
      </c>
      <c r="P181" s="2">
        <v>1</v>
      </c>
      <c r="Q181" s="2">
        <v>1180</v>
      </c>
      <c r="R181" s="14" t="s">
        <v>113</v>
      </c>
      <c r="S181" s="2" t="s">
        <v>1116</v>
      </c>
      <c r="T181" s="7"/>
      <c r="U181" s="7"/>
      <c r="V181" s="7"/>
      <c r="W181" s="2" t="s">
        <v>54</v>
      </c>
      <c r="X181" s="6" t="s">
        <v>276</v>
      </c>
      <c r="Y181" s="6"/>
      <c r="Z181" s="7"/>
      <c r="AA181" s="7"/>
      <c r="AB181" s="7"/>
      <c r="AC181" s="7"/>
      <c r="AD181" s="7"/>
      <c r="AE181" s="7"/>
    </row>
    <row r="182" spans="1:31" x14ac:dyDescent="0.15">
      <c r="A182" s="4">
        <v>42361</v>
      </c>
      <c r="B182" s="5" t="s">
        <v>976</v>
      </c>
      <c r="C182" s="2">
        <v>4</v>
      </c>
      <c r="D182" s="6" t="s">
        <v>122</v>
      </c>
      <c r="E182" s="6" t="s">
        <v>123</v>
      </c>
      <c r="F182" s="2" t="s">
        <v>124</v>
      </c>
      <c r="G182" s="2" t="s">
        <v>166</v>
      </c>
      <c r="H182" s="2" t="s">
        <v>44</v>
      </c>
      <c r="I182" s="2" t="s">
        <v>89</v>
      </c>
      <c r="J182" s="6" t="s">
        <v>55</v>
      </c>
      <c r="K182" s="2" t="s">
        <v>66</v>
      </c>
      <c r="L182" s="2">
        <v>1</v>
      </c>
      <c r="M182" s="2">
        <v>800</v>
      </c>
      <c r="N182" s="2">
        <v>680</v>
      </c>
      <c r="O182" s="12">
        <v>0.85</v>
      </c>
      <c r="P182" s="2">
        <v>0.77500000000000002</v>
      </c>
      <c r="Q182" s="2">
        <v>527</v>
      </c>
      <c r="R182" s="14" t="s">
        <v>113</v>
      </c>
      <c r="S182" s="2" t="s">
        <v>1116</v>
      </c>
      <c r="T182" s="7"/>
      <c r="U182" s="7"/>
      <c r="V182" s="7"/>
      <c r="W182" s="2" t="s">
        <v>54</v>
      </c>
      <c r="X182" s="6" t="s">
        <v>276</v>
      </c>
      <c r="Y182" s="6"/>
      <c r="Z182" s="7"/>
      <c r="AA182" s="7"/>
      <c r="AB182" s="7"/>
      <c r="AC182" s="7"/>
      <c r="AD182" s="7"/>
      <c r="AE182" s="7"/>
    </row>
    <row r="183" spans="1:31" x14ac:dyDescent="0.15">
      <c r="A183" s="4">
        <v>42361</v>
      </c>
      <c r="B183" s="5" t="s">
        <v>976</v>
      </c>
      <c r="C183" s="2">
        <v>4</v>
      </c>
      <c r="D183" s="6" t="s">
        <v>122</v>
      </c>
      <c r="E183" s="6" t="s">
        <v>123</v>
      </c>
      <c r="F183" s="2" t="s">
        <v>226</v>
      </c>
      <c r="G183" s="2" t="s">
        <v>166</v>
      </c>
      <c r="H183" s="2" t="s">
        <v>62</v>
      </c>
      <c r="I183" s="2" t="s">
        <v>43</v>
      </c>
      <c r="J183" s="6" t="s">
        <v>55</v>
      </c>
      <c r="K183" s="2" t="s">
        <v>66</v>
      </c>
      <c r="L183" s="2">
        <v>1</v>
      </c>
      <c r="M183" s="2">
        <v>980</v>
      </c>
      <c r="N183" s="2">
        <v>833</v>
      </c>
      <c r="O183" s="12">
        <v>0.85</v>
      </c>
      <c r="P183" s="2">
        <v>0.77500000000000002</v>
      </c>
      <c r="Q183" s="2">
        <v>645</v>
      </c>
      <c r="R183" s="14" t="s">
        <v>113</v>
      </c>
      <c r="S183" s="2" t="s">
        <v>1116</v>
      </c>
      <c r="T183" s="2"/>
      <c r="U183" s="2"/>
      <c r="V183" s="2"/>
      <c r="W183" s="2" t="s">
        <v>54</v>
      </c>
      <c r="X183" s="6" t="s">
        <v>276</v>
      </c>
      <c r="Y183" s="6"/>
      <c r="Z183" s="2"/>
      <c r="AA183" s="2"/>
      <c r="AB183" s="15"/>
      <c r="AC183" s="2"/>
      <c r="AD183" s="2"/>
      <c r="AE183" s="2"/>
    </row>
    <row r="184" spans="1:31" x14ac:dyDescent="0.15">
      <c r="A184" s="4">
        <v>42361</v>
      </c>
      <c r="B184" s="5" t="s">
        <v>976</v>
      </c>
      <c r="C184" s="2">
        <v>4</v>
      </c>
      <c r="D184" s="6" t="s">
        <v>75</v>
      </c>
      <c r="E184" s="6" t="s">
        <v>221</v>
      </c>
      <c r="F184" s="2" t="s">
        <v>980</v>
      </c>
      <c r="G184" s="2" t="s">
        <v>222</v>
      </c>
      <c r="H184" s="2" t="s">
        <v>62</v>
      </c>
      <c r="I184" s="2" t="s">
        <v>53</v>
      </c>
      <c r="J184" s="6" t="s">
        <v>55</v>
      </c>
      <c r="K184" s="2" t="s">
        <v>66</v>
      </c>
      <c r="L184" s="2">
        <v>1</v>
      </c>
      <c r="M184" s="2">
        <v>1130</v>
      </c>
      <c r="N184" s="2">
        <v>791</v>
      </c>
      <c r="O184" s="12">
        <v>0.7</v>
      </c>
      <c r="P184" s="2">
        <v>0.55000000000000004</v>
      </c>
      <c r="Q184" s="2">
        <v>435</v>
      </c>
      <c r="R184" s="14" t="s">
        <v>113</v>
      </c>
      <c r="S184" s="2" t="s">
        <v>1116</v>
      </c>
      <c r="T184" s="7"/>
      <c r="U184" s="7"/>
      <c r="V184" s="7"/>
      <c r="W184" s="2" t="s">
        <v>54</v>
      </c>
      <c r="X184" s="6" t="s">
        <v>276</v>
      </c>
      <c r="Y184" s="6"/>
      <c r="Z184" s="7"/>
      <c r="AA184" s="7"/>
      <c r="AB184" s="7"/>
      <c r="AC184" s="7"/>
      <c r="AD184" s="7"/>
      <c r="AE184" s="7"/>
    </row>
    <row r="185" spans="1:31" x14ac:dyDescent="0.15">
      <c r="A185" s="4">
        <v>42361</v>
      </c>
      <c r="B185" s="5" t="s">
        <v>976</v>
      </c>
      <c r="C185" s="2">
        <v>4</v>
      </c>
      <c r="D185" s="6" t="s">
        <v>87</v>
      </c>
      <c r="E185" s="6" t="s">
        <v>41</v>
      </c>
      <c r="F185" s="2" t="s">
        <v>88</v>
      </c>
      <c r="G185" s="2" t="s">
        <v>166</v>
      </c>
      <c r="H185" s="2" t="s">
        <v>44</v>
      </c>
      <c r="I185" s="2" t="s">
        <v>43</v>
      </c>
      <c r="J185" s="6" t="s">
        <v>55</v>
      </c>
      <c r="K185" s="2" t="s">
        <v>66</v>
      </c>
      <c r="L185" s="2">
        <v>1</v>
      </c>
      <c r="M185" s="2">
        <v>775</v>
      </c>
      <c r="N185" s="2">
        <v>697</v>
      </c>
      <c r="O185" s="12">
        <v>0.89935483870967703</v>
      </c>
      <c r="P185" s="2">
        <v>0.85</v>
      </c>
      <c r="Q185" s="2">
        <v>592</v>
      </c>
      <c r="R185" s="14" t="s">
        <v>113</v>
      </c>
      <c r="S185" s="2" t="s">
        <v>1116</v>
      </c>
      <c r="T185" s="7"/>
      <c r="U185" s="7"/>
      <c r="V185" s="7"/>
      <c r="W185" s="2" t="s">
        <v>54</v>
      </c>
      <c r="X185" s="6" t="s">
        <v>276</v>
      </c>
      <c r="Y185" s="6"/>
      <c r="Z185" s="7"/>
      <c r="AA185" s="7"/>
      <c r="AB185" s="7"/>
      <c r="AC185" s="7"/>
      <c r="AD185" s="7"/>
      <c r="AE185" s="7"/>
    </row>
    <row r="186" spans="1:31" x14ac:dyDescent="0.15">
      <c r="A186" s="4">
        <v>42361</v>
      </c>
      <c r="B186" s="5" t="s">
        <v>981</v>
      </c>
      <c r="C186" s="2">
        <v>5</v>
      </c>
      <c r="D186" s="6" t="s">
        <v>50</v>
      </c>
      <c r="E186" s="6" t="s">
        <v>112</v>
      </c>
      <c r="F186" s="7"/>
      <c r="G186" s="2" t="s">
        <v>138</v>
      </c>
      <c r="H186" s="2" t="s">
        <v>62</v>
      </c>
      <c r="I186" s="2" t="s">
        <v>53</v>
      </c>
      <c r="J186" s="6" t="s">
        <v>55</v>
      </c>
      <c r="K186" s="2" t="s">
        <v>46</v>
      </c>
      <c r="L186" s="2">
        <v>1</v>
      </c>
      <c r="M186" s="2">
        <v>50</v>
      </c>
      <c r="N186" s="2">
        <v>50</v>
      </c>
      <c r="O186" s="12">
        <v>1</v>
      </c>
      <c r="P186" s="7"/>
      <c r="Q186" s="7"/>
      <c r="R186" s="14" t="s">
        <v>47</v>
      </c>
      <c r="S186" s="7"/>
      <c r="T186" s="7"/>
      <c r="U186" s="7"/>
      <c r="V186" s="7"/>
      <c r="W186" s="2" t="s">
        <v>54</v>
      </c>
      <c r="X186" s="6" t="s">
        <v>86</v>
      </c>
      <c r="Y186" s="6"/>
      <c r="Z186" s="7"/>
      <c r="AA186" s="7"/>
      <c r="AB186" s="7"/>
      <c r="AC186" s="7"/>
      <c r="AD186" s="7"/>
      <c r="AE186" s="7"/>
    </row>
    <row r="187" spans="1:31" x14ac:dyDescent="0.15">
      <c r="A187" s="4">
        <v>42361</v>
      </c>
      <c r="B187" s="5" t="s">
        <v>981</v>
      </c>
      <c r="C187" s="2">
        <v>5</v>
      </c>
      <c r="D187" s="6" t="s">
        <v>56</v>
      </c>
      <c r="E187" s="6" t="s">
        <v>52</v>
      </c>
      <c r="F187" s="7"/>
      <c r="G187" s="2" t="s">
        <v>138</v>
      </c>
      <c r="H187" s="2" t="s">
        <v>44</v>
      </c>
      <c r="I187" s="2" t="s">
        <v>53</v>
      </c>
      <c r="J187" s="6" t="s">
        <v>55</v>
      </c>
      <c r="K187" s="2" t="s">
        <v>46</v>
      </c>
      <c r="L187" s="2">
        <v>1</v>
      </c>
      <c r="M187" s="2">
        <v>30</v>
      </c>
      <c r="N187" s="2">
        <v>30</v>
      </c>
      <c r="O187" s="12">
        <v>1</v>
      </c>
      <c r="P187" s="7"/>
      <c r="Q187" s="7"/>
      <c r="R187" s="14" t="s">
        <v>47</v>
      </c>
      <c r="S187" s="7"/>
      <c r="T187" s="7"/>
      <c r="U187" s="7"/>
      <c r="V187" s="7"/>
      <c r="W187" s="2" t="s">
        <v>54</v>
      </c>
      <c r="X187" s="6" t="s">
        <v>86</v>
      </c>
      <c r="Y187" s="6"/>
      <c r="Z187" s="7"/>
      <c r="AA187" s="7"/>
      <c r="AB187" s="7"/>
      <c r="AC187" s="7"/>
      <c r="AD187" s="7"/>
      <c r="AE187" s="7"/>
    </row>
    <row r="188" spans="1:31" x14ac:dyDescent="0.15">
      <c r="A188" s="4">
        <v>42362</v>
      </c>
      <c r="B188" s="5" t="s">
        <v>982</v>
      </c>
      <c r="C188" s="2">
        <v>1</v>
      </c>
      <c r="D188" s="6" t="s">
        <v>100</v>
      </c>
      <c r="E188" s="6" t="s">
        <v>128</v>
      </c>
      <c r="F188" s="2" t="s">
        <v>129</v>
      </c>
      <c r="G188" s="2" t="s">
        <v>983</v>
      </c>
      <c r="H188" s="2" t="s">
        <v>44</v>
      </c>
      <c r="I188" s="2" t="s">
        <v>104</v>
      </c>
      <c r="J188" s="6" t="s">
        <v>55</v>
      </c>
      <c r="K188" s="2" t="s">
        <v>46</v>
      </c>
      <c r="L188" s="2">
        <v>1</v>
      </c>
      <c r="M188" s="2">
        <v>160</v>
      </c>
      <c r="N188" s="2">
        <v>160</v>
      </c>
      <c r="O188" s="12">
        <v>1</v>
      </c>
      <c r="P188" s="7"/>
      <c r="Q188" s="7"/>
      <c r="R188" s="14" t="s">
        <v>47</v>
      </c>
      <c r="S188" s="7"/>
      <c r="T188" s="7"/>
      <c r="U188" s="7"/>
      <c r="V188" s="7"/>
      <c r="W188" s="2" t="s">
        <v>392</v>
      </c>
      <c r="X188" s="6" t="s">
        <v>49</v>
      </c>
      <c r="Y188" s="6"/>
      <c r="Z188" s="7"/>
      <c r="AA188" s="7"/>
      <c r="AB188" s="7"/>
      <c r="AC188" s="7"/>
      <c r="AD188" s="7"/>
      <c r="AE188" s="7"/>
    </row>
    <row r="189" spans="1:31" x14ac:dyDescent="0.15">
      <c r="A189" s="4">
        <v>42362</v>
      </c>
      <c r="B189" s="5" t="s">
        <v>984</v>
      </c>
      <c r="C189" s="2">
        <v>2</v>
      </c>
      <c r="D189" s="6" t="s">
        <v>64</v>
      </c>
      <c r="E189" s="6" t="s">
        <v>101</v>
      </c>
      <c r="F189" s="2" t="s">
        <v>985</v>
      </c>
      <c r="G189" s="2"/>
      <c r="H189" s="2" t="s">
        <v>44</v>
      </c>
      <c r="I189" s="2" t="s">
        <v>986</v>
      </c>
      <c r="J189" s="6" t="s">
        <v>45</v>
      </c>
      <c r="K189" s="2" t="s">
        <v>64</v>
      </c>
      <c r="L189" s="2">
        <v>1</v>
      </c>
      <c r="M189" s="2">
        <v>3380</v>
      </c>
      <c r="N189" s="2">
        <v>3042</v>
      </c>
      <c r="O189" s="12">
        <v>0.9</v>
      </c>
      <c r="P189" s="2">
        <v>0.85</v>
      </c>
      <c r="Q189" s="2">
        <v>2585</v>
      </c>
      <c r="R189" s="14" t="s">
        <v>1072</v>
      </c>
      <c r="S189" s="2" t="s">
        <v>1117</v>
      </c>
      <c r="T189" s="2">
        <v>13621385848</v>
      </c>
      <c r="U189" s="2" t="s">
        <v>1094</v>
      </c>
      <c r="V189" s="2"/>
      <c r="W189" s="2" t="s">
        <v>54</v>
      </c>
      <c r="X189" s="6" t="s">
        <v>86</v>
      </c>
      <c r="Y189" s="6"/>
      <c r="Z189" s="2"/>
      <c r="AA189" s="2"/>
      <c r="AB189" s="15"/>
      <c r="AC189" s="2"/>
      <c r="AD189" s="2"/>
      <c r="AE189" s="2"/>
    </row>
    <row r="190" spans="1:31" x14ac:dyDescent="0.15">
      <c r="A190" s="4">
        <v>42362</v>
      </c>
      <c r="B190" s="5" t="s">
        <v>984</v>
      </c>
      <c r="C190" s="2">
        <v>2</v>
      </c>
      <c r="D190" s="6" t="s">
        <v>102</v>
      </c>
      <c r="E190" s="6" t="s">
        <v>133</v>
      </c>
      <c r="F190" s="2" t="s">
        <v>155</v>
      </c>
      <c r="G190" s="2" t="s">
        <v>987</v>
      </c>
      <c r="H190" s="2" t="s">
        <v>44</v>
      </c>
      <c r="I190" s="2" t="s">
        <v>104</v>
      </c>
      <c r="J190" s="6" t="s">
        <v>45</v>
      </c>
      <c r="K190" s="2" t="s">
        <v>64</v>
      </c>
      <c r="L190" s="2">
        <v>1</v>
      </c>
      <c r="M190" s="2">
        <v>2560</v>
      </c>
      <c r="N190" s="2">
        <v>2304</v>
      </c>
      <c r="O190" s="12">
        <v>0.9</v>
      </c>
      <c r="P190" s="2">
        <v>0.85</v>
      </c>
      <c r="Q190" s="2">
        <v>1958</v>
      </c>
      <c r="R190" s="14" t="s">
        <v>1072</v>
      </c>
      <c r="S190" s="2" t="s">
        <v>1117</v>
      </c>
      <c r="T190" s="7"/>
      <c r="U190" s="2" t="s">
        <v>1094</v>
      </c>
      <c r="V190" s="7"/>
      <c r="W190" s="2" t="s">
        <v>54</v>
      </c>
      <c r="X190" s="6" t="s">
        <v>86</v>
      </c>
      <c r="Y190" s="6"/>
      <c r="Z190" s="7"/>
      <c r="AA190" s="7"/>
      <c r="AB190" s="7"/>
      <c r="AC190" s="7"/>
      <c r="AD190" s="7"/>
      <c r="AE190" s="7"/>
    </row>
    <row r="191" spans="1:31" x14ac:dyDescent="0.15">
      <c r="A191" s="4">
        <v>42362</v>
      </c>
      <c r="B191" s="5" t="s">
        <v>984</v>
      </c>
      <c r="C191" s="2">
        <v>2</v>
      </c>
      <c r="D191" s="6" t="s">
        <v>90</v>
      </c>
      <c r="E191" s="6" t="s">
        <v>91</v>
      </c>
      <c r="F191" s="2" t="s">
        <v>988</v>
      </c>
      <c r="G191" s="2" t="s">
        <v>989</v>
      </c>
      <c r="H191" s="2" t="s">
        <v>44</v>
      </c>
      <c r="I191" s="2" t="s">
        <v>192</v>
      </c>
      <c r="J191" s="6" t="s">
        <v>45</v>
      </c>
      <c r="K191" s="2" t="s">
        <v>64</v>
      </c>
      <c r="L191" s="2">
        <v>1</v>
      </c>
      <c r="M191" s="2">
        <v>1780</v>
      </c>
      <c r="N191" s="2">
        <v>1602</v>
      </c>
      <c r="O191" s="12">
        <v>0.9</v>
      </c>
      <c r="P191" s="2">
        <v>0.85</v>
      </c>
      <c r="Q191" s="2">
        <v>1361</v>
      </c>
      <c r="R191" s="14" t="s">
        <v>1072</v>
      </c>
      <c r="S191" s="2" t="s">
        <v>1117</v>
      </c>
      <c r="T191" s="7"/>
      <c r="U191" s="2" t="s">
        <v>1094</v>
      </c>
      <c r="V191" s="7"/>
      <c r="W191" s="2" t="s">
        <v>54</v>
      </c>
      <c r="X191" s="6" t="s">
        <v>86</v>
      </c>
      <c r="Y191" s="6"/>
      <c r="Z191" s="7"/>
      <c r="AA191" s="7"/>
      <c r="AB191" s="7"/>
      <c r="AC191" s="7"/>
      <c r="AD191" s="7"/>
      <c r="AE191" s="7"/>
    </row>
    <row r="192" spans="1:31" x14ac:dyDescent="0.15">
      <c r="A192" s="4">
        <v>42362</v>
      </c>
      <c r="B192" s="5" t="s">
        <v>984</v>
      </c>
      <c r="C192" s="2">
        <v>2</v>
      </c>
      <c r="D192" s="6" t="s">
        <v>92</v>
      </c>
      <c r="E192" s="6" t="s">
        <v>91</v>
      </c>
      <c r="F192" s="2" t="s">
        <v>990</v>
      </c>
      <c r="G192" s="2" t="s">
        <v>989</v>
      </c>
      <c r="H192" s="2" t="s">
        <v>44</v>
      </c>
      <c r="I192" s="2" t="s">
        <v>192</v>
      </c>
      <c r="J192" s="6" t="s">
        <v>45</v>
      </c>
      <c r="K192" s="2" t="s">
        <v>64</v>
      </c>
      <c r="L192" s="2">
        <v>1</v>
      </c>
      <c r="M192" s="2">
        <v>1290</v>
      </c>
      <c r="N192" s="2">
        <v>1161</v>
      </c>
      <c r="O192" s="12">
        <v>0.9</v>
      </c>
      <c r="P192" s="2">
        <v>0.85</v>
      </c>
      <c r="Q192" s="2">
        <v>986</v>
      </c>
      <c r="R192" s="14" t="s">
        <v>1072</v>
      </c>
      <c r="S192" s="2" t="s">
        <v>1117</v>
      </c>
      <c r="T192" s="7"/>
      <c r="U192" s="2" t="s">
        <v>1094</v>
      </c>
      <c r="V192" s="7"/>
      <c r="W192" s="2" t="s">
        <v>54</v>
      </c>
      <c r="X192" s="6" t="s">
        <v>86</v>
      </c>
      <c r="Y192" s="6"/>
      <c r="Z192" s="7"/>
      <c r="AA192" s="7"/>
      <c r="AB192" s="7"/>
      <c r="AC192" s="7"/>
      <c r="AD192" s="7"/>
      <c r="AE192" s="7"/>
    </row>
    <row r="193" spans="1:31" x14ac:dyDescent="0.15">
      <c r="A193" s="4">
        <v>42362</v>
      </c>
      <c r="B193" s="5" t="s">
        <v>984</v>
      </c>
      <c r="C193" s="2">
        <v>2</v>
      </c>
      <c r="D193" s="6" t="s">
        <v>83</v>
      </c>
      <c r="E193" s="6" t="s">
        <v>79</v>
      </c>
      <c r="F193" s="2" t="s">
        <v>245</v>
      </c>
      <c r="G193" s="2" t="s">
        <v>307</v>
      </c>
      <c r="H193" s="2" t="s">
        <v>44</v>
      </c>
      <c r="I193" s="2">
        <v>42</v>
      </c>
      <c r="J193" s="6" t="s">
        <v>45</v>
      </c>
      <c r="K193" s="2" t="s">
        <v>64</v>
      </c>
      <c r="L193" s="2">
        <v>1</v>
      </c>
      <c r="M193" s="2">
        <v>1628</v>
      </c>
      <c r="N193" s="2">
        <v>1465</v>
      </c>
      <c r="O193" s="12">
        <v>0.89987714987714995</v>
      </c>
      <c r="P193" s="2">
        <v>0.85</v>
      </c>
      <c r="Q193" s="2">
        <v>1245</v>
      </c>
      <c r="R193" s="14" t="s">
        <v>1072</v>
      </c>
      <c r="S193" s="2" t="s">
        <v>1117</v>
      </c>
      <c r="T193" s="7"/>
      <c r="U193" s="2" t="s">
        <v>1094</v>
      </c>
      <c r="V193" s="7"/>
      <c r="W193" s="2" t="s">
        <v>54</v>
      </c>
      <c r="X193" s="6" t="s">
        <v>86</v>
      </c>
      <c r="Y193" s="6"/>
      <c r="Z193" s="7"/>
      <c r="AA193" s="7"/>
      <c r="AB193" s="7"/>
      <c r="AC193" s="7"/>
      <c r="AD193" s="7"/>
      <c r="AE193" s="7"/>
    </row>
    <row r="194" spans="1:31" x14ac:dyDescent="0.15">
      <c r="A194" s="4">
        <v>42362</v>
      </c>
      <c r="B194" s="5" t="s">
        <v>984</v>
      </c>
      <c r="C194" s="2">
        <v>2</v>
      </c>
      <c r="D194" s="6" t="s">
        <v>87</v>
      </c>
      <c r="E194" s="6" t="s">
        <v>194</v>
      </c>
      <c r="F194" s="2" t="s">
        <v>99</v>
      </c>
      <c r="G194" s="2" t="s">
        <v>195</v>
      </c>
      <c r="H194" s="2" t="s">
        <v>44</v>
      </c>
      <c r="I194" s="2" t="s">
        <v>192</v>
      </c>
      <c r="J194" s="6" t="s">
        <v>45</v>
      </c>
      <c r="K194" s="2" t="s">
        <v>64</v>
      </c>
      <c r="L194" s="2">
        <v>1</v>
      </c>
      <c r="M194" s="2">
        <v>350</v>
      </c>
      <c r="N194" s="2">
        <v>350</v>
      </c>
      <c r="O194" s="12">
        <v>1</v>
      </c>
      <c r="P194" s="2">
        <v>1</v>
      </c>
      <c r="Q194" s="2">
        <v>350</v>
      </c>
      <c r="R194" s="14" t="s">
        <v>1072</v>
      </c>
      <c r="S194" s="2" t="s">
        <v>1117</v>
      </c>
      <c r="T194" s="7"/>
      <c r="U194" s="2" t="s">
        <v>1094</v>
      </c>
      <c r="V194" s="7"/>
      <c r="W194" s="2" t="s">
        <v>54</v>
      </c>
      <c r="X194" s="6" t="s">
        <v>86</v>
      </c>
      <c r="Y194" s="6"/>
      <c r="Z194" s="7"/>
      <c r="AA194" s="7"/>
      <c r="AB194" s="7"/>
      <c r="AC194" s="7"/>
      <c r="AD194" s="7"/>
      <c r="AE194" s="7"/>
    </row>
    <row r="195" spans="1:31" x14ac:dyDescent="0.15">
      <c r="A195" s="4">
        <v>42362</v>
      </c>
      <c r="B195" s="5" t="s">
        <v>984</v>
      </c>
      <c r="C195" s="2">
        <v>2</v>
      </c>
      <c r="D195" s="6" t="s">
        <v>50</v>
      </c>
      <c r="E195" s="6" t="s">
        <v>622</v>
      </c>
      <c r="F195" s="7"/>
      <c r="G195" s="2" t="s">
        <v>166</v>
      </c>
      <c r="H195" s="2" t="s">
        <v>44</v>
      </c>
      <c r="I195" s="2" t="s">
        <v>43</v>
      </c>
      <c r="J195" s="6" t="s">
        <v>45</v>
      </c>
      <c r="K195" s="2" t="s">
        <v>64</v>
      </c>
      <c r="L195" s="2">
        <v>1</v>
      </c>
      <c r="M195" s="2">
        <v>258</v>
      </c>
      <c r="N195" s="2">
        <v>180</v>
      </c>
      <c r="O195" s="12">
        <v>0.69767441860465096</v>
      </c>
      <c r="P195" s="2">
        <v>0.55000000000000004</v>
      </c>
      <c r="Q195" s="2">
        <v>99</v>
      </c>
      <c r="R195" s="14" t="s">
        <v>1072</v>
      </c>
      <c r="S195" s="2" t="s">
        <v>1117</v>
      </c>
      <c r="T195" s="7"/>
      <c r="U195" s="2" t="s">
        <v>1094</v>
      </c>
      <c r="V195" s="7"/>
      <c r="W195" s="2" t="s">
        <v>54</v>
      </c>
      <c r="X195" s="6" t="s">
        <v>86</v>
      </c>
      <c r="Y195" s="6"/>
      <c r="Z195" s="7"/>
      <c r="AA195" s="7"/>
      <c r="AB195" s="7"/>
      <c r="AC195" s="7"/>
      <c r="AD195" s="7"/>
      <c r="AE195" s="7"/>
    </row>
    <row r="196" spans="1:31" x14ac:dyDescent="0.15">
      <c r="A196" s="4">
        <v>42362</v>
      </c>
      <c r="B196" s="5" t="s">
        <v>991</v>
      </c>
      <c r="C196" s="2">
        <v>3</v>
      </c>
      <c r="D196" s="6" t="s">
        <v>157</v>
      </c>
      <c r="E196" s="6" t="s">
        <v>41</v>
      </c>
      <c r="F196" s="2" t="s">
        <v>158</v>
      </c>
      <c r="G196" s="2" t="s">
        <v>166</v>
      </c>
      <c r="H196" s="2" t="s">
        <v>44</v>
      </c>
      <c r="I196" s="2" t="s">
        <v>89</v>
      </c>
      <c r="J196" s="6" t="s">
        <v>45</v>
      </c>
      <c r="K196" s="2" t="s">
        <v>66</v>
      </c>
      <c r="L196" s="2">
        <v>1</v>
      </c>
      <c r="M196" s="2">
        <v>2700</v>
      </c>
      <c r="N196" s="2">
        <v>2430</v>
      </c>
      <c r="O196" s="12">
        <v>0.9</v>
      </c>
      <c r="P196" s="2">
        <v>0.85</v>
      </c>
      <c r="Q196" s="2">
        <v>2065</v>
      </c>
      <c r="R196" s="14" t="s">
        <v>113</v>
      </c>
      <c r="S196" s="2" t="s">
        <v>1118</v>
      </c>
      <c r="T196" s="7"/>
      <c r="U196" s="7"/>
      <c r="V196" s="7"/>
      <c r="W196" s="2" t="s">
        <v>215</v>
      </c>
      <c r="X196" s="6" t="s">
        <v>78</v>
      </c>
      <c r="Y196" s="6"/>
      <c r="Z196" s="7"/>
      <c r="AA196" s="7"/>
      <c r="AB196" s="7"/>
      <c r="AC196" s="7"/>
      <c r="AD196" s="7"/>
      <c r="AE196" s="2" t="s">
        <v>1119</v>
      </c>
    </row>
    <row r="197" spans="1:31" x14ac:dyDescent="0.15">
      <c r="A197" s="4">
        <v>42362</v>
      </c>
      <c r="B197" s="5" t="s">
        <v>992</v>
      </c>
      <c r="C197" s="2">
        <v>4</v>
      </c>
      <c r="D197" s="6" t="s">
        <v>242</v>
      </c>
      <c r="E197" s="6"/>
      <c r="F197" s="2" t="s">
        <v>925</v>
      </c>
      <c r="G197" s="2" t="s">
        <v>166</v>
      </c>
      <c r="H197" s="2" t="s">
        <v>44</v>
      </c>
      <c r="I197" s="2" t="s">
        <v>212</v>
      </c>
      <c r="J197" s="6" t="s">
        <v>45</v>
      </c>
      <c r="K197" s="2" t="s">
        <v>66</v>
      </c>
      <c r="L197" s="2">
        <v>1</v>
      </c>
      <c r="M197" s="2">
        <v>500</v>
      </c>
      <c r="N197" s="2">
        <v>0</v>
      </c>
      <c r="O197" s="12">
        <v>0</v>
      </c>
      <c r="P197" s="7"/>
      <c r="Q197" s="7"/>
      <c r="R197" s="14" t="s">
        <v>113</v>
      </c>
      <c r="S197" s="2" t="s">
        <v>1120</v>
      </c>
      <c r="T197" s="7"/>
      <c r="U197" s="7"/>
      <c r="V197" s="7"/>
      <c r="W197" s="2" t="s">
        <v>54</v>
      </c>
      <c r="X197" s="6" t="s">
        <v>412</v>
      </c>
      <c r="Y197" s="6"/>
      <c r="Z197" s="7"/>
      <c r="AA197" s="7"/>
      <c r="AB197" s="7"/>
      <c r="AC197" s="7"/>
      <c r="AD197" s="7"/>
      <c r="AE197" s="7"/>
    </row>
    <row r="198" spans="1:31" x14ac:dyDescent="0.15">
      <c r="A198" s="4">
        <v>42362</v>
      </c>
      <c r="B198" s="5" t="s">
        <v>992</v>
      </c>
      <c r="C198" s="2">
        <v>4</v>
      </c>
      <c r="D198" s="6" t="s">
        <v>146</v>
      </c>
      <c r="E198" s="6" t="s">
        <v>120</v>
      </c>
      <c r="F198" s="2" t="s">
        <v>864</v>
      </c>
      <c r="G198" s="2" t="s">
        <v>166</v>
      </c>
      <c r="H198" s="2" t="s">
        <v>44</v>
      </c>
      <c r="I198" s="2">
        <v>26.5</v>
      </c>
      <c r="J198" s="6" t="s">
        <v>45</v>
      </c>
      <c r="K198" s="2" t="s">
        <v>66</v>
      </c>
      <c r="L198" s="2">
        <v>1</v>
      </c>
      <c r="M198" s="2">
        <v>1960</v>
      </c>
      <c r="N198" s="2">
        <v>1235</v>
      </c>
      <c r="O198" s="12">
        <v>0.63010204081632604</v>
      </c>
      <c r="P198" s="2">
        <v>0.4</v>
      </c>
      <c r="Q198" s="2">
        <v>494</v>
      </c>
      <c r="R198" s="14" t="s">
        <v>113</v>
      </c>
      <c r="S198" s="2" t="s">
        <v>1120</v>
      </c>
      <c r="T198" s="7"/>
      <c r="U198" s="7"/>
      <c r="V198" s="7"/>
      <c r="W198" s="2" t="s">
        <v>54</v>
      </c>
      <c r="X198" s="6" t="s">
        <v>415</v>
      </c>
      <c r="Y198" s="6"/>
      <c r="Z198" s="7"/>
      <c r="AA198" s="7"/>
      <c r="AB198" s="7"/>
      <c r="AC198" s="7"/>
      <c r="AD198" s="7"/>
      <c r="AE198" s="7"/>
    </row>
    <row r="199" spans="1:31" x14ac:dyDescent="0.15">
      <c r="A199" s="4">
        <v>42363</v>
      </c>
      <c r="B199" s="5" t="s">
        <v>993</v>
      </c>
      <c r="C199" s="2">
        <v>1</v>
      </c>
      <c r="D199" s="6" t="s">
        <v>50</v>
      </c>
      <c r="E199" s="6" t="s">
        <v>112</v>
      </c>
      <c r="F199" s="7"/>
      <c r="G199" s="2" t="s">
        <v>166</v>
      </c>
      <c r="H199" s="2" t="s">
        <v>62</v>
      </c>
      <c r="I199" s="2" t="s">
        <v>53</v>
      </c>
      <c r="J199" s="6" t="s">
        <v>45</v>
      </c>
      <c r="K199" s="2" t="s">
        <v>46</v>
      </c>
      <c r="L199" s="2">
        <v>1</v>
      </c>
      <c r="M199" s="2">
        <v>50</v>
      </c>
      <c r="N199" s="2">
        <v>50</v>
      </c>
      <c r="O199" s="12">
        <v>1</v>
      </c>
      <c r="P199" s="7"/>
      <c r="Q199" s="7"/>
      <c r="R199" s="14" t="s">
        <v>47</v>
      </c>
      <c r="S199" s="7"/>
      <c r="T199" s="7"/>
      <c r="U199" s="7"/>
      <c r="V199" s="7"/>
      <c r="W199" s="2" t="s">
        <v>392</v>
      </c>
      <c r="X199" s="6" t="s">
        <v>49</v>
      </c>
      <c r="Y199" s="6"/>
      <c r="Z199" s="7"/>
      <c r="AA199" s="7"/>
      <c r="AB199" s="7"/>
      <c r="AC199" s="7"/>
      <c r="AD199" s="7"/>
      <c r="AE199" s="7"/>
    </row>
    <row r="200" spans="1:31" x14ac:dyDescent="0.15">
      <c r="A200" s="4">
        <v>42363</v>
      </c>
      <c r="B200" s="5" t="s">
        <v>994</v>
      </c>
      <c r="C200" s="2">
        <v>2</v>
      </c>
      <c r="D200" s="6" t="s">
        <v>242</v>
      </c>
      <c r="E200" s="6"/>
      <c r="F200" s="2" t="s">
        <v>995</v>
      </c>
      <c r="G200" s="2" t="s">
        <v>138</v>
      </c>
      <c r="H200" s="2" t="s">
        <v>62</v>
      </c>
      <c r="I200" s="2" t="s">
        <v>151</v>
      </c>
      <c r="J200" s="6" t="s">
        <v>63</v>
      </c>
      <c r="K200" s="2" t="s">
        <v>66</v>
      </c>
      <c r="L200" s="2">
        <v>1</v>
      </c>
      <c r="M200" s="2">
        <v>500</v>
      </c>
      <c r="N200" s="2">
        <v>500</v>
      </c>
      <c r="O200" s="12">
        <v>1</v>
      </c>
      <c r="P200" s="2">
        <v>1</v>
      </c>
      <c r="Q200" s="2">
        <v>500</v>
      </c>
      <c r="R200" s="14" t="s">
        <v>113</v>
      </c>
      <c r="S200" s="2" t="s">
        <v>1121</v>
      </c>
      <c r="T200" s="7"/>
      <c r="U200" s="7"/>
      <c r="V200" s="7"/>
      <c r="W200" s="2" t="s">
        <v>215</v>
      </c>
      <c r="X200" s="6" t="s">
        <v>78</v>
      </c>
      <c r="Y200" s="6"/>
      <c r="Z200" s="7"/>
      <c r="AA200" s="7"/>
      <c r="AB200" s="7"/>
      <c r="AC200" s="7"/>
      <c r="AD200" s="7"/>
      <c r="AE200" s="7"/>
    </row>
    <row r="201" spans="1:31" x14ac:dyDescent="0.15">
      <c r="A201" s="4">
        <v>42364</v>
      </c>
      <c r="B201" s="5" t="s">
        <v>996</v>
      </c>
      <c r="C201" s="2">
        <v>1</v>
      </c>
      <c r="D201" s="6" t="s">
        <v>69</v>
      </c>
      <c r="E201" s="6" t="s">
        <v>199</v>
      </c>
      <c r="F201" s="2" t="s">
        <v>205</v>
      </c>
      <c r="G201" s="2" t="s">
        <v>813</v>
      </c>
      <c r="H201" s="2" t="s">
        <v>44</v>
      </c>
      <c r="I201" s="2" t="s">
        <v>104</v>
      </c>
      <c r="J201" s="6" t="s">
        <v>63</v>
      </c>
      <c r="K201" s="2" t="s">
        <v>66</v>
      </c>
      <c r="L201" s="2">
        <v>1</v>
      </c>
      <c r="M201" s="2">
        <v>680</v>
      </c>
      <c r="N201" s="2">
        <v>680</v>
      </c>
      <c r="O201" s="12">
        <v>1</v>
      </c>
      <c r="P201" s="7"/>
      <c r="Q201" s="7"/>
      <c r="R201" s="14" t="s">
        <v>1122</v>
      </c>
      <c r="S201" s="7"/>
      <c r="T201" s="2">
        <v>13581626510</v>
      </c>
      <c r="U201" s="7"/>
      <c r="V201" s="7"/>
      <c r="W201" s="2" t="s">
        <v>392</v>
      </c>
      <c r="X201" s="6" t="s">
        <v>86</v>
      </c>
      <c r="Y201" s="6"/>
      <c r="Z201" s="7"/>
      <c r="AA201" s="7"/>
      <c r="AB201" s="7"/>
      <c r="AC201" s="7"/>
      <c r="AD201" s="7"/>
      <c r="AE201" s="7"/>
    </row>
    <row r="202" spans="1:31" x14ac:dyDescent="0.15">
      <c r="A202" s="4">
        <v>42364</v>
      </c>
      <c r="B202" s="5" t="s">
        <v>996</v>
      </c>
      <c r="C202" s="2">
        <v>1</v>
      </c>
      <c r="D202" s="6" t="s">
        <v>75</v>
      </c>
      <c r="E202" s="6" t="s">
        <v>444</v>
      </c>
      <c r="F202" s="2" t="s">
        <v>997</v>
      </c>
      <c r="G202" s="2" t="s">
        <v>998</v>
      </c>
      <c r="H202" s="2" t="s">
        <v>44</v>
      </c>
      <c r="I202" s="2" t="s">
        <v>53</v>
      </c>
      <c r="J202" s="6" t="s">
        <v>63</v>
      </c>
      <c r="K202" s="2" t="s">
        <v>66</v>
      </c>
      <c r="L202" s="2">
        <v>1</v>
      </c>
      <c r="M202" s="2">
        <v>450</v>
      </c>
      <c r="N202" s="2">
        <v>405</v>
      </c>
      <c r="O202" s="12">
        <v>0.9</v>
      </c>
      <c r="P202" s="7"/>
      <c r="Q202" s="7"/>
      <c r="R202" s="14" t="s">
        <v>1122</v>
      </c>
      <c r="S202" s="7"/>
      <c r="T202" s="7"/>
      <c r="U202" s="7"/>
      <c r="V202" s="7"/>
      <c r="W202" s="2" t="s">
        <v>392</v>
      </c>
      <c r="X202" s="6" t="s">
        <v>86</v>
      </c>
      <c r="Y202" s="6"/>
      <c r="Z202" s="7"/>
      <c r="AA202" s="7"/>
      <c r="AB202" s="7"/>
      <c r="AC202" s="7"/>
      <c r="AD202" s="7"/>
      <c r="AE202" s="7"/>
    </row>
    <row r="203" spans="1:31" x14ac:dyDescent="0.15">
      <c r="A203" s="4">
        <v>42364</v>
      </c>
      <c r="B203" s="5" t="s">
        <v>999</v>
      </c>
      <c r="C203" s="2">
        <v>2</v>
      </c>
      <c r="D203" s="6" t="s">
        <v>56</v>
      </c>
      <c r="E203" s="6" t="s">
        <v>52</v>
      </c>
      <c r="F203" s="2"/>
      <c r="G203" s="2" t="s">
        <v>137</v>
      </c>
      <c r="H203" s="2" t="s">
        <v>44</v>
      </c>
      <c r="I203" s="2" t="s">
        <v>53</v>
      </c>
      <c r="J203" s="6" t="s">
        <v>45</v>
      </c>
      <c r="K203" s="2" t="s">
        <v>46</v>
      </c>
      <c r="L203" s="2">
        <v>1</v>
      </c>
      <c r="M203" s="2">
        <v>20</v>
      </c>
      <c r="N203" s="2">
        <v>20</v>
      </c>
      <c r="O203" s="12">
        <v>1</v>
      </c>
      <c r="P203" s="2"/>
      <c r="Q203" s="2"/>
      <c r="R203" s="14" t="s">
        <v>47</v>
      </c>
      <c r="S203" s="2"/>
      <c r="T203" s="2"/>
      <c r="U203" s="2"/>
      <c r="V203" s="2"/>
      <c r="W203" s="2" t="s">
        <v>392</v>
      </c>
      <c r="X203" s="6" t="s">
        <v>78</v>
      </c>
      <c r="Y203" s="6"/>
      <c r="Z203" s="2"/>
      <c r="AA203" s="2"/>
      <c r="AB203" s="15"/>
      <c r="AC203" s="2"/>
      <c r="AD203" s="2"/>
      <c r="AE203" s="2"/>
    </row>
    <row r="204" spans="1:31" x14ac:dyDescent="0.15">
      <c r="A204" s="4">
        <v>42364</v>
      </c>
      <c r="B204" s="5" t="s">
        <v>999</v>
      </c>
      <c r="C204" s="2">
        <v>2</v>
      </c>
      <c r="D204" s="6" t="s">
        <v>50</v>
      </c>
      <c r="E204" s="6" t="s">
        <v>112</v>
      </c>
      <c r="F204" s="7"/>
      <c r="G204" s="2" t="s">
        <v>166</v>
      </c>
      <c r="H204" s="2" t="s">
        <v>62</v>
      </c>
      <c r="I204" s="2" t="s">
        <v>53</v>
      </c>
      <c r="J204" s="6" t="s">
        <v>45</v>
      </c>
      <c r="K204" s="2" t="s">
        <v>46</v>
      </c>
      <c r="L204" s="2">
        <v>1</v>
      </c>
      <c r="M204" s="2">
        <v>50</v>
      </c>
      <c r="N204" s="2">
        <v>50</v>
      </c>
      <c r="O204" s="12">
        <v>1</v>
      </c>
      <c r="P204" s="7"/>
      <c r="Q204" s="7"/>
      <c r="R204" s="14" t="s">
        <v>47</v>
      </c>
      <c r="S204" s="7"/>
      <c r="T204" s="7"/>
      <c r="U204" s="7"/>
      <c r="V204" s="7"/>
      <c r="W204" s="2" t="s">
        <v>392</v>
      </c>
      <c r="X204" s="6" t="s">
        <v>78</v>
      </c>
      <c r="Y204" s="6"/>
      <c r="Z204" s="7"/>
      <c r="AA204" s="7"/>
      <c r="AB204" s="7"/>
      <c r="AC204" s="7"/>
      <c r="AD204" s="7"/>
      <c r="AE204" s="7"/>
    </row>
    <row r="205" spans="1:31" x14ac:dyDescent="0.15">
      <c r="A205" s="4">
        <v>42364</v>
      </c>
      <c r="B205" s="5" t="s">
        <v>1000</v>
      </c>
      <c r="C205" s="2">
        <v>3</v>
      </c>
      <c r="D205" s="6" t="s">
        <v>50</v>
      </c>
      <c r="E205" s="6" t="s">
        <v>112</v>
      </c>
      <c r="F205" s="7"/>
      <c r="G205" s="2" t="s">
        <v>166</v>
      </c>
      <c r="H205" s="2" t="s">
        <v>62</v>
      </c>
      <c r="I205" s="2" t="s">
        <v>53</v>
      </c>
      <c r="J205" s="6" t="s">
        <v>45</v>
      </c>
      <c r="K205" s="2" t="s">
        <v>46</v>
      </c>
      <c r="L205" s="2">
        <v>1</v>
      </c>
      <c r="M205" s="2">
        <v>50</v>
      </c>
      <c r="N205" s="2">
        <v>50</v>
      </c>
      <c r="O205" s="12">
        <v>1</v>
      </c>
      <c r="P205" s="7"/>
      <c r="Q205" s="7"/>
      <c r="R205" s="14" t="s">
        <v>47</v>
      </c>
      <c r="S205" s="7"/>
      <c r="T205" s="7"/>
      <c r="U205" s="7"/>
      <c r="V205" s="7"/>
      <c r="W205" s="2" t="s">
        <v>392</v>
      </c>
      <c r="X205" s="6" t="s">
        <v>49</v>
      </c>
      <c r="Y205" s="6"/>
      <c r="Z205" s="7"/>
      <c r="AA205" s="7"/>
      <c r="AB205" s="7"/>
      <c r="AC205" s="7"/>
      <c r="AD205" s="7"/>
      <c r="AE205" s="7"/>
    </row>
    <row r="206" spans="1:31" x14ac:dyDescent="0.15">
      <c r="A206" s="4">
        <v>42365</v>
      </c>
      <c r="B206" s="5" t="s">
        <v>1001</v>
      </c>
      <c r="C206" s="2">
        <v>1</v>
      </c>
      <c r="D206" s="6" t="s">
        <v>56</v>
      </c>
      <c r="E206" s="6" t="s">
        <v>52</v>
      </c>
      <c r="F206" s="7"/>
      <c r="G206" s="2" t="s">
        <v>1002</v>
      </c>
      <c r="H206" s="2" t="s">
        <v>44</v>
      </c>
      <c r="I206" s="2" t="s">
        <v>53</v>
      </c>
      <c r="J206" s="6" t="s">
        <v>55</v>
      </c>
      <c r="K206" s="2" t="s">
        <v>46</v>
      </c>
      <c r="L206" s="2">
        <v>2</v>
      </c>
      <c r="M206" s="2">
        <v>20</v>
      </c>
      <c r="N206" s="2">
        <v>40</v>
      </c>
      <c r="O206" s="12">
        <v>1</v>
      </c>
      <c r="P206" s="7"/>
      <c r="Q206" s="7"/>
      <c r="R206" s="14" t="s">
        <v>47</v>
      </c>
      <c r="S206" s="7"/>
      <c r="T206" s="7"/>
      <c r="U206" s="7"/>
      <c r="V206" s="7"/>
      <c r="W206" s="2" t="s">
        <v>392</v>
      </c>
      <c r="X206" s="6" t="s">
        <v>49</v>
      </c>
      <c r="Y206" s="6"/>
      <c r="Z206" s="7"/>
      <c r="AA206" s="7"/>
      <c r="AB206" s="7"/>
      <c r="AC206" s="7"/>
      <c r="AD206" s="7"/>
      <c r="AE206" s="7"/>
    </row>
    <row r="207" spans="1:31" x14ac:dyDescent="0.15">
      <c r="A207" s="4">
        <v>42365</v>
      </c>
      <c r="B207" s="5" t="s">
        <v>1003</v>
      </c>
      <c r="C207" s="2">
        <v>2</v>
      </c>
      <c r="D207" s="6" t="s">
        <v>50</v>
      </c>
      <c r="E207" s="6" t="s">
        <v>112</v>
      </c>
      <c r="F207" s="7"/>
      <c r="G207" s="2" t="s">
        <v>166</v>
      </c>
      <c r="H207" s="2" t="s">
        <v>62</v>
      </c>
      <c r="I207" s="2" t="s">
        <v>53</v>
      </c>
      <c r="J207" s="6" t="s">
        <v>45</v>
      </c>
      <c r="K207" s="2" t="s">
        <v>46</v>
      </c>
      <c r="L207" s="2">
        <v>2</v>
      </c>
      <c r="M207" s="2">
        <v>50</v>
      </c>
      <c r="N207" s="2">
        <v>100</v>
      </c>
      <c r="O207" s="12">
        <v>1</v>
      </c>
      <c r="P207" s="7"/>
      <c r="Q207" s="7"/>
      <c r="R207" s="14" t="s">
        <v>47</v>
      </c>
      <c r="S207" s="7"/>
      <c r="T207" s="7"/>
      <c r="U207" s="7"/>
      <c r="V207" s="7"/>
      <c r="W207" s="2" t="s">
        <v>392</v>
      </c>
      <c r="X207" s="6" t="s">
        <v>49</v>
      </c>
      <c r="Y207" s="6"/>
      <c r="Z207" s="7"/>
      <c r="AA207" s="7"/>
      <c r="AB207" s="7"/>
      <c r="AC207" s="7"/>
      <c r="AD207" s="7"/>
      <c r="AE207" s="7"/>
    </row>
    <row r="208" spans="1:31" x14ac:dyDescent="0.15">
      <c r="A208" s="4">
        <v>42365</v>
      </c>
      <c r="B208" s="5" t="s">
        <v>1004</v>
      </c>
      <c r="C208" s="2">
        <v>3</v>
      </c>
      <c r="D208" s="6" t="s">
        <v>69</v>
      </c>
      <c r="E208" s="6" t="s">
        <v>199</v>
      </c>
      <c r="F208" s="2" t="s">
        <v>205</v>
      </c>
      <c r="G208" s="2" t="s">
        <v>304</v>
      </c>
      <c r="H208" s="2" t="s">
        <v>44</v>
      </c>
      <c r="I208" s="2" t="s">
        <v>104</v>
      </c>
      <c r="J208" s="6" t="s">
        <v>63</v>
      </c>
      <c r="K208" s="2" t="s">
        <v>66</v>
      </c>
      <c r="L208" s="2">
        <v>1</v>
      </c>
      <c r="M208" s="2">
        <v>680</v>
      </c>
      <c r="N208" s="2">
        <v>680</v>
      </c>
      <c r="O208" s="12">
        <v>1</v>
      </c>
      <c r="P208" s="2">
        <v>1</v>
      </c>
      <c r="Q208" s="2">
        <v>680</v>
      </c>
      <c r="R208" s="14" t="s">
        <v>113</v>
      </c>
      <c r="S208" s="2" t="s">
        <v>1123</v>
      </c>
      <c r="T208" s="7"/>
      <c r="U208" s="7"/>
      <c r="V208" s="7"/>
      <c r="W208" s="2" t="s">
        <v>54</v>
      </c>
      <c r="X208" s="6" t="s">
        <v>86</v>
      </c>
      <c r="Y208" s="6"/>
      <c r="Z208" s="7"/>
      <c r="AA208" s="7"/>
      <c r="AB208" s="7"/>
      <c r="AC208" s="7"/>
      <c r="AD208" s="7"/>
      <c r="AE208" s="7"/>
    </row>
    <row r="209" spans="1:31" x14ac:dyDescent="0.15">
      <c r="A209" s="4">
        <v>42365</v>
      </c>
      <c r="B209" s="5" t="s">
        <v>1004</v>
      </c>
      <c r="C209" s="2">
        <v>3</v>
      </c>
      <c r="D209" s="6" t="s">
        <v>75</v>
      </c>
      <c r="E209" s="6" t="s">
        <v>199</v>
      </c>
      <c r="F209" s="2" t="s">
        <v>1005</v>
      </c>
      <c r="G209" s="2" t="s">
        <v>304</v>
      </c>
      <c r="H209" s="2" t="s">
        <v>44</v>
      </c>
      <c r="I209" s="2" t="s">
        <v>53</v>
      </c>
      <c r="J209" s="6" t="s">
        <v>63</v>
      </c>
      <c r="K209" s="2" t="s">
        <v>66</v>
      </c>
      <c r="L209" s="2">
        <v>1</v>
      </c>
      <c r="M209" s="2">
        <v>298</v>
      </c>
      <c r="N209" s="2">
        <v>298</v>
      </c>
      <c r="O209" s="12">
        <v>1</v>
      </c>
      <c r="P209" s="2">
        <v>1</v>
      </c>
      <c r="Q209" s="2">
        <v>298</v>
      </c>
      <c r="R209" s="14" t="s">
        <v>113</v>
      </c>
      <c r="S209" s="2" t="s">
        <v>1123</v>
      </c>
      <c r="T209" s="7"/>
      <c r="U209" s="7"/>
      <c r="V209" s="7"/>
      <c r="W209" s="2" t="s">
        <v>54</v>
      </c>
      <c r="X209" s="6" t="s">
        <v>86</v>
      </c>
      <c r="Y209" s="6"/>
      <c r="Z209" s="7"/>
      <c r="AA209" s="7"/>
      <c r="AB209" s="7"/>
      <c r="AC209" s="7"/>
      <c r="AD209" s="7"/>
      <c r="AE209" s="7"/>
    </row>
    <row r="210" spans="1:31" x14ac:dyDescent="0.15">
      <c r="A210" s="4">
        <v>42365</v>
      </c>
      <c r="B210" s="5" t="s">
        <v>1006</v>
      </c>
      <c r="C210" s="2">
        <v>4</v>
      </c>
      <c r="D210" s="6" t="s">
        <v>242</v>
      </c>
      <c r="E210" s="6"/>
      <c r="F210" s="2" t="s">
        <v>1007</v>
      </c>
      <c r="G210" s="2" t="s">
        <v>203</v>
      </c>
      <c r="H210" s="2" t="s">
        <v>62</v>
      </c>
      <c r="I210" s="2" t="s">
        <v>904</v>
      </c>
      <c r="J210" s="6" t="s">
        <v>63</v>
      </c>
      <c r="K210" s="2" t="s">
        <v>66</v>
      </c>
      <c r="L210" s="2">
        <v>1</v>
      </c>
      <c r="M210" s="2">
        <v>500</v>
      </c>
      <c r="N210" s="2">
        <v>500</v>
      </c>
      <c r="O210" s="12">
        <v>1</v>
      </c>
      <c r="P210" s="2">
        <v>1</v>
      </c>
      <c r="Q210" s="2">
        <v>500</v>
      </c>
      <c r="R210" s="14" t="s">
        <v>113</v>
      </c>
      <c r="S210" s="2" t="s">
        <v>1084</v>
      </c>
      <c r="T210" s="7"/>
      <c r="U210" s="7"/>
      <c r="V210" s="7"/>
      <c r="W210" s="2" t="s">
        <v>54</v>
      </c>
      <c r="X210" s="6" t="s">
        <v>49</v>
      </c>
      <c r="Y210" s="6"/>
      <c r="Z210" s="7"/>
      <c r="AA210" s="7"/>
      <c r="AB210" s="7"/>
      <c r="AC210" s="7"/>
      <c r="AD210" s="7"/>
      <c r="AE210" s="7"/>
    </row>
    <row r="211" spans="1:31" x14ac:dyDescent="0.15">
      <c r="A211" s="4">
        <v>42365</v>
      </c>
      <c r="B211" s="5" t="s">
        <v>1008</v>
      </c>
      <c r="C211" s="2">
        <v>5</v>
      </c>
      <c r="D211" s="6" t="s">
        <v>242</v>
      </c>
      <c r="E211" s="6"/>
      <c r="F211" s="2" t="s">
        <v>925</v>
      </c>
      <c r="G211" s="2" t="s">
        <v>166</v>
      </c>
      <c r="H211" s="2" t="s">
        <v>44</v>
      </c>
      <c r="I211" s="2" t="s">
        <v>795</v>
      </c>
      <c r="J211" s="6" t="s">
        <v>63</v>
      </c>
      <c r="K211" s="2" t="s">
        <v>66</v>
      </c>
      <c r="L211" s="2">
        <v>1</v>
      </c>
      <c r="M211" s="2">
        <v>500</v>
      </c>
      <c r="N211" s="2">
        <v>500</v>
      </c>
      <c r="O211" s="12">
        <v>1</v>
      </c>
      <c r="P211" s="2">
        <v>1</v>
      </c>
      <c r="Q211" s="2">
        <v>500</v>
      </c>
      <c r="R211" s="14" t="s">
        <v>1072</v>
      </c>
      <c r="S211" s="2" t="s">
        <v>1124</v>
      </c>
      <c r="T211" s="7"/>
      <c r="U211" s="7"/>
      <c r="V211" s="7"/>
      <c r="W211" s="2" t="s">
        <v>54</v>
      </c>
      <c r="X211" s="6" t="s">
        <v>86</v>
      </c>
      <c r="Y211" s="6"/>
      <c r="Z211" s="7"/>
      <c r="AA211" s="7"/>
      <c r="AB211" s="7"/>
      <c r="AC211" s="7"/>
      <c r="AD211" s="7"/>
      <c r="AE211" s="7"/>
    </row>
    <row r="212" spans="1:31" x14ac:dyDescent="0.15">
      <c r="A212" s="4">
        <v>42365</v>
      </c>
      <c r="B212" s="5" t="s">
        <v>1008</v>
      </c>
      <c r="C212" s="2">
        <v>5</v>
      </c>
      <c r="D212" s="6" t="s">
        <v>242</v>
      </c>
      <c r="E212" s="6"/>
      <c r="F212" s="2" t="s">
        <v>794</v>
      </c>
      <c r="G212" s="2" t="s">
        <v>203</v>
      </c>
      <c r="H212" s="2" t="s">
        <v>44</v>
      </c>
      <c r="I212" s="2" t="s">
        <v>820</v>
      </c>
      <c r="J212" s="6" t="s">
        <v>63</v>
      </c>
      <c r="K212" s="2" t="s">
        <v>66</v>
      </c>
      <c r="L212" s="2">
        <v>1</v>
      </c>
      <c r="M212" s="2">
        <v>500</v>
      </c>
      <c r="N212" s="2">
        <v>500</v>
      </c>
      <c r="O212" s="12">
        <v>1</v>
      </c>
      <c r="P212" s="2">
        <v>1</v>
      </c>
      <c r="Q212" s="2">
        <v>500</v>
      </c>
      <c r="R212" s="14" t="s">
        <v>1072</v>
      </c>
      <c r="S212" s="2" t="s">
        <v>1124</v>
      </c>
      <c r="T212" s="7"/>
      <c r="U212" s="7"/>
      <c r="V212" s="7"/>
      <c r="W212" s="2" t="s">
        <v>54</v>
      </c>
      <c r="X212" s="6" t="s">
        <v>86</v>
      </c>
      <c r="Y212" s="6"/>
      <c r="Z212" s="7"/>
      <c r="AA212" s="7"/>
      <c r="AB212" s="7"/>
      <c r="AC212" s="7"/>
      <c r="AD212" s="7"/>
      <c r="AE212" s="7"/>
    </row>
    <row r="213" spans="1:31" x14ac:dyDescent="0.15">
      <c r="A213" s="4">
        <v>42365</v>
      </c>
      <c r="B213" s="5" t="s">
        <v>1008</v>
      </c>
      <c r="C213" s="2">
        <v>5</v>
      </c>
      <c r="D213" s="6" t="s">
        <v>146</v>
      </c>
      <c r="E213" s="6" t="s">
        <v>239</v>
      </c>
      <c r="F213" s="2" t="s">
        <v>187</v>
      </c>
      <c r="G213" s="2" t="s">
        <v>164</v>
      </c>
      <c r="H213" s="2" t="s">
        <v>44</v>
      </c>
      <c r="I213" s="2" t="s">
        <v>240</v>
      </c>
      <c r="J213" s="6" t="s">
        <v>63</v>
      </c>
      <c r="K213" s="2" t="s">
        <v>66</v>
      </c>
      <c r="L213" s="2">
        <v>1</v>
      </c>
      <c r="M213" s="2">
        <v>1520</v>
      </c>
      <c r="N213" s="2">
        <v>1200</v>
      </c>
      <c r="O213" s="12">
        <v>0.78947368421052599</v>
      </c>
      <c r="P213" s="2">
        <v>0.625</v>
      </c>
      <c r="Q213" s="2">
        <v>750</v>
      </c>
      <c r="R213" s="14" t="s">
        <v>1072</v>
      </c>
      <c r="S213" s="2" t="s">
        <v>1124</v>
      </c>
      <c r="T213" s="7"/>
      <c r="U213" s="7"/>
      <c r="V213" s="7"/>
      <c r="W213" s="2" t="s">
        <v>54</v>
      </c>
      <c r="X213" s="6" t="s">
        <v>86</v>
      </c>
      <c r="Y213" s="6"/>
      <c r="Z213" s="7"/>
      <c r="AA213" s="7"/>
      <c r="AB213" s="7"/>
      <c r="AC213" s="7"/>
      <c r="AD213" s="7"/>
      <c r="AE213" s="7"/>
    </row>
    <row r="214" spans="1:31" x14ac:dyDescent="0.15">
      <c r="A214" s="4">
        <v>42365</v>
      </c>
      <c r="B214" s="5" t="s">
        <v>1008</v>
      </c>
      <c r="C214" s="2">
        <v>5</v>
      </c>
      <c r="D214" s="6" t="s">
        <v>146</v>
      </c>
      <c r="E214" s="6" t="s">
        <v>239</v>
      </c>
      <c r="F214" s="2" t="s">
        <v>187</v>
      </c>
      <c r="G214" s="2" t="s">
        <v>150</v>
      </c>
      <c r="H214" s="2" t="s">
        <v>44</v>
      </c>
      <c r="I214" s="2" t="s">
        <v>240</v>
      </c>
      <c r="J214" s="6" t="s">
        <v>63</v>
      </c>
      <c r="K214" s="2" t="s">
        <v>66</v>
      </c>
      <c r="L214" s="2">
        <v>1</v>
      </c>
      <c r="M214" s="2">
        <v>1520</v>
      </c>
      <c r="N214" s="2">
        <v>1200</v>
      </c>
      <c r="O214" s="12">
        <v>0.78947368421052599</v>
      </c>
      <c r="P214" s="2">
        <v>0.625</v>
      </c>
      <c r="Q214" s="2">
        <v>750</v>
      </c>
      <c r="R214" s="14" t="s">
        <v>1072</v>
      </c>
      <c r="S214" s="2" t="s">
        <v>1124</v>
      </c>
      <c r="T214" s="7"/>
      <c r="U214" s="7"/>
      <c r="V214" s="7"/>
      <c r="W214" s="2" t="s">
        <v>54</v>
      </c>
      <c r="X214" s="6" t="s">
        <v>86</v>
      </c>
      <c r="Y214" s="6"/>
      <c r="Z214" s="7"/>
      <c r="AA214" s="7"/>
      <c r="AB214" s="7"/>
      <c r="AC214" s="7"/>
      <c r="AD214" s="7"/>
      <c r="AE214" s="7"/>
    </row>
    <row r="215" spans="1:31" x14ac:dyDescent="0.15">
      <c r="A215" s="4">
        <v>42365</v>
      </c>
      <c r="B215" s="5" t="s">
        <v>1009</v>
      </c>
      <c r="C215" s="2">
        <v>6</v>
      </c>
      <c r="D215" s="6" t="s">
        <v>69</v>
      </c>
      <c r="E215" s="6" t="s">
        <v>199</v>
      </c>
      <c r="F215" s="2" t="s">
        <v>1010</v>
      </c>
      <c r="G215" s="2" t="s">
        <v>302</v>
      </c>
      <c r="H215" s="2" t="s">
        <v>44</v>
      </c>
      <c r="I215" s="2" t="s">
        <v>192</v>
      </c>
      <c r="J215" s="6" t="s">
        <v>45</v>
      </c>
      <c r="K215" s="2" t="s">
        <v>46</v>
      </c>
      <c r="L215" s="2">
        <v>1</v>
      </c>
      <c r="M215" s="2">
        <v>1580</v>
      </c>
      <c r="N215" s="2">
        <v>1580</v>
      </c>
      <c r="O215" s="12">
        <v>1</v>
      </c>
      <c r="P215" s="2"/>
      <c r="Q215" s="2"/>
      <c r="R215" s="14" t="s">
        <v>47</v>
      </c>
      <c r="S215" s="2"/>
      <c r="T215" s="2"/>
      <c r="U215" s="2"/>
      <c r="V215" s="2"/>
      <c r="W215" s="2" t="s">
        <v>392</v>
      </c>
      <c r="X215" s="6" t="s">
        <v>86</v>
      </c>
      <c r="Y215" s="6"/>
      <c r="Z215" s="2"/>
      <c r="AA215" s="2"/>
      <c r="AB215" s="15"/>
      <c r="AC215" s="2"/>
      <c r="AD215" s="2"/>
      <c r="AE215" s="2"/>
    </row>
    <row r="216" spans="1:31" x14ac:dyDescent="0.15">
      <c r="A216" s="4">
        <v>42365</v>
      </c>
      <c r="B216" s="5" t="s">
        <v>1011</v>
      </c>
      <c r="C216" s="2">
        <v>7</v>
      </c>
      <c r="D216" s="6" t="s">
        <v>56</v>
      </c>
      <c r="E216" s="6" t="s">
        <v>106</v>
      </c>
      <c r="F216" s="2" t="s">
        <v>105</v>
      </c>
      <c r="G216" s="2" t="s">
        <v>137</v>
      </c>
      <c r="H216" s="2" t="s">
        <v>62</v>
      </c>
      <c r="I216" s="2" t="s">
        <v>53</v>
      </c>
      <c r="J216" s="6" t="s">
        <v>45</v>
      </c>
      <c r="K216" s="2" t="s">
        <v>46</v>
      </c>
      <c r="L216" s="2">
        <v>1</v>
      </c>
      <c r="M216" s="2">
        <v>158</v>
      </c>
      <c r="N216" s="2">
        <v>126</v>
      </c>
      <c r="O216" s="12">
        <v>0.79746835443038</v>
      </c>
      <c r="P216" s="7"/>
      <c r="Q216" s="7"/>
      <c r="R216" s="14" t="s">
        <v>47</v>
      </c>
      <c r="S216" s="7"/>
      <c r="T216" s="7"/>
      <c r="U216" s="7"/>
      <c r="V216" s="7"/>
      <c r="W216" s="2" t="s">
        <v>392</v>
      </c>
      <c r="X216" s="6" t="s">
        <v>49</v>
      </c>
      <c r="Y216" s="6"/>
      <c r="Z216" s="7"/>
      <c r="AA216" s="7"/>
      <c r="AB216" s="7"/>
      <c r="AC216" s="7"/>
      <c r="AD216" s="7"/>
      <c r="AE216" s="7"/>
    </row>
    <row r="217" spans="1:31" x14ac:dyDescent="0.15">
      <c r="A217" s="4">
        <v>42365</v>
      </c>
      <c r="B217" s="5" t="s">
        <v>1012</v>
      </c>
      <c r="C217" s="2">
        <v>8</v>
      </c>
      <c r="D217" s="6" t="s">
        <v>90</v>
      </c>
      <c r="E217" s="6" t="s">
        <v>107</v>
      </c>
      <c r="F217" s="2" t="s">
        <v>1013</v>
      </c>
      <c r="G217" s="2" t="s">
        <v>1014</v>
      </c>
      <c r="H217" s="2" t="s">
        <v>44</v>
      </c>
      <c r="I217" s="2" t="s">
        <v>43</v>
      </c>
      <c r="J217" s="6" t="s">
        <v>55</v>
      </c>
      <c r="K217" s="2" t="s">
        <v>66</v>
      </c>
      <c r="L217" s="2">
        <v>1</v>
      </c>
      <c r="M217" s="2">
        <v>1098</v>
      </c>
      <c r="N217" s="2">
        <v>987</v>
      </c>
      <c r="O217" s="12">
        <v>0.89890710382513705</v>
      </c>
      <c r="P217" s="2">
        <v>0.85</v>
      </c>
      <c r="Q217" s="2">
        <v>838</v>
      </c>
      <c r="R217" s="14" t="s">
        <v>1072</v>
      </c>
      <c r="S217" s="2" t="s">
        <v>1125</v>
      </c>
      <c r="T217" s="2">
        <v>13911196905</v>
      </c>
      <c r="U217" s="7"/>
      <c r="V217" s="7"/>
      <c r="W217" s="2" t="s">
        <v>392</v>
      </c>
      <c r="X217" s="6" t="s">
        <v>86</v>
      </c>
      <c r="Y217" s="6"/>
      <c r="Z217" s="7"/>
      <c r="AA217" s="7"/>
      <c r="AB217" s="7"/>
      <c r="AC217" s="7"/>
      <c r="AD217" s="7"/>
      <c r="AE217" s="7"/>
    </row>
    <row r="218" spans="1:31" x14ac:dyDescent="0.15">
      <c r="A218" s="4">
        <v>42365</v>
      </c>
      <c r="B218" s="5" t="s">
        <v>1012</v>
      </c>
      <c r="C218" s="2">
        <v>8</v>
      </c>
      <c r="D218" s="6" t="s">
        <v>92</v>
      </c>
      <c r="E218" s="6" t="s">
        <v>91</v>
      </c>
      <c r="F218" s="2" t="s">
        <v>1015</v>
      </c>
      <c r="G218" s="2" t="s">
        <v>1016</v>
      </c>
      <c r="H218" s="2" t="s">
        <v>44</v>
      </c>
      <c r="I218" s="2" t="s">
        <v>43</v>
      </c>
      <c r="J218" s="6" t="s">
        <v>55</v>
      </c>
      <c r="K218" s="2" t="s">
        <v>66</v>
      </c>
      <c r="L218" s="2">
        <v>1</v>
      </c>
      <c r="M218" s="2">
        <v>1280</v>
      </c>
      <c r="N218" s="2">
        <v>1152</v>
      </c>
      <c r="O218" s="12">
        <v>0.9</v>
      </c>
      <c r="P218" s="2">
        <v>0.85</v>
      </c>
      <c r="Q218" s="2">
        <v>979</v>
      </c>
      <c r="R218" s="14" t="s">
        <v>1072</v>
      </c>
      <c r="S218" s="2" t="s">
        <v>1125</v>
      </c>
      <c r="T218" s="2"/>
      <c r="U218" s="2"/>
      <c r="V218" s="2"/>
      <c r="W218" s="2" t="s">
        <v>392</v>
      </c>
      <c r="X218" s="6" t="s">
        <v>86</v>
      </c>
      <c r="Y218" s="6"/>
      <c r="Z218" s="2"/>
      <c r="AA218" s="2"/>
      <c r="AB218" s="15"/>
      <c r="AC218" s="2"/>
      <c r="AD218" s="2"/>
      <c r="AE218" s="2"/>
    </row>
    <row r="219" spans="1:31" x14ac:dyDescent="0.15">
      <c r="A219" s="4">
        <v>42365</v>
      </c>
      <c r="B219" s="5" t="s">
        <v>1012</v>
      </c>
      <c r="C219" s="2">
        <v>8</v>
      </c>
      <c r="D219" s="6" t="s">
        <v>50</v>
      </c>
      <c r="E219" s="6" t="s">
        <v>622</v>
      </c>
      <c r="F219" s="7"/>
      <c r="G219" s="2" t="s">
        <v>138</v>
      </c>
      <c r="H219" s="2" t="s">
        <v>44</v>
      </c>
      <c r="I219" s="2" t="s">
        <v>43</v>
      </c>
      <c r="J219" s="6" t="s">
        <v>55</v>
      </c>
      <c r="K219" s="2" t="s">
        <v>66</v>
      </c>
      <c r="L219" s="2">
        <v>1</v>
      </c>
      <c r="M219" s="2">
        <v>158</v>
      </c>
      <c r="N219" s="2">
        <v>126</v>
      </c>
      <c r="O219" s="12">
        <v>0.79746835443038</v>
      </c>
      <c r="P219" s="2">
        <v>0.7</v>
      </c>
      <c r="Q219" s="2">
        <v>88</v>
      </c>
      <c r="R219" s="14" t="s">
        <v>1072</v>
      </c>
      <c r="S219" s="2" t="s">
        <v>1125</v>
      </c>
      <c r="T219" s="7"/>
      <c r="U219" s="7"/>
      <c r="V219" s="7"/>
      <c r="W219" s="2" t="s">
        <v>392</v>
      </c>
      <c r="X219" s="6" t="s">
        <v>86</v>
      </c>
      <c r="Y219" s="6"/>
      <c r="Z219" s="7"/>
      <c r="AA219" s="7"/>
      <c r="AB219" s="7"/>
      <c r="AC219" s="7"/>
      <c r="AD219" s="7"/>
      <c r="AE219" s="7"/>
    </row>
    <row r="220" spans="1:31" x14ac:dyDescent="0.15">
      <c r="A220" s="4">
        <v>42365</v>
      </c>
      <c r="B220" s="5" t="s">
        <v>1012</v>
      </c>
      <c r="C220" s="2">
        <v>8</v>
      </c>
      <c r="D220" s="6" t="s">
        <v>56</v>
      </c>
      <c r="E220" s="6" t="s">
        <v>79</v>
      </c>
      <c r="F220" s="2" t="s">
        <v>105</v>
      </c>
      <c r="G220" s="2" t="s">
        <v>281</v>
      </c>
      <c r="H220" s="2" t="s">
        <v>62</v>
      </c>
      <c r="I220" s="2" t="s">
        <v>53</v>
      </c>
      <c r="J220" s="6" t="s">
        <v>55</v>
      </c>
      <c r="K220" s="2" t="s">
        <v>66</v>
      </c>
      <c r="L220" s="2">
        <v>1</v>
      </c>
      <c r="M220" s="2">
        <v>158</v>
      </c>
      <c r="N220" s="2">
        <v>126</v>
      </c>
      <c r="O220" s="12">
        <v>0.79746835443038</v>
      </c>
      <c r="P220" s="2">
        <v>0.7</v>
      </c>
      <c r="Q220" s="2">
        <v>88</v>
      </c>
      <c r="R220" s="14" t="s">
        <v>1072</v>
      </c>
      <c r="S220" s="2" t="s">
        <v>1125</v>
      </c>
      <c r="T220" s="7"/>
      <c r="U220" s="7"/>
      <c r="V220" s="7"/>
      <c r="W220" s="2" t="s">
        <v>392</v>
      </c>
      <c r="X220" s="6" t="s">
        <v>86</v>
      </c>
      <c r="Y220" s="6"/>
      <c r="Z220" s="7"/>
      <c r="AA220" s="7"/>
      <c r="AB220" s="7"/>
      <c r="AC220" s="7"/>
      <c r="AD220" s="7"/>
      <c r="AE220" s="7"/>
    </row>
    <row r="221" spans="1:31" x14ac:dyDescent="0.15">
      <c r="A221" s="4">
        <v>42365</v>
      </c>
      <c r="B221" s="5" t="s">
        <v>1012</v>
      </c>
      <c r="C221" s="2">
        <v>8</v>
      </c>
      <c r="D221" s="6" t="s">
        <v>100</v>
      </c>
      <c r="E221" s="6" t="s">
        <v>128</v>
      </c>
      <c r="F221" s="2" t="s">
        <v>1017</v>
      </c>
      <c r="G221" s="2" t="s">
        <v>1018</v>
      </c>
      <c r="H221" s="2" t="s">
        <v>44</v>
      </c>
      <c r="I221" s="2" t="s">
        <v>104</v>
      </c>
      <c r="J221" s="6" t="s">
        <v>55</v>
      </c>
      <c r="K221" s="2" t="s">
        <v>66</v>
      </c>
      <c r="L221" s="2">
        <v>1</v>
      </c>
      <c r="M221" s="2">
        <v>285</v>
      </c>
      <c r="N221" s="2">
        <v>285</v>
      </c>
      <c r="O221" s="12">
        <v>1</v>
      </c>
      <c r="P221" s="2">
        <v>1</v>
      </c>
      <c r="Q221" s="2">
        <v>285</v>
      </c>
      <c r="R221" s="14" t="s">
        <v>1072</v>
      </c>
      <c r="S221" s="2" t="s">
        <v>1125</v>
      </c>
      <c r="T221" s="7"/>
      <c r="U221" s="7"/>
      <c r="V221" s="7"/>
      <c r="W221" s="2" t="s">
        <v>392</v>
      </c>
      <c r="X221" s="6" t="s">
        <v>86</v>
      </c>
      <c r="Y221" s="6"/>
      <c r="Z221" s="7"/>
      <c r="AA221" s="7"/>
      <c r="AB221" s="7"/>
      <c r="AC221" s="7"/>
      <c r="AD221" s="7"/>
      <c r="AE221" s="7"/>
    </row>
    <row r="222" spans="1:31" x14ac:dyDescent="0.15">
      <c r="A222" s="4">
        <v>42365</v>
      </c>
      <c r="B222" s="5" t="s">
        <v>1019</v>
      </c>
      <c r="C222" s="2">
        <v>9</v>
      </c>
      <c r="D222" s="6" t="s">
        <v>141</v>
      </c>
      <c r="E222" s="6" t="s">
        <v>1020</v>
      </c>
      <c r="F222" s="2">
        <v>425</v>
      </c>
      <c r="G222" s="2" t="s">
        <v>166</v>
      </c>
      <c r="H222" s="2" t="s">
        <v>44</v>
      </c>
      <c r="I222" s="2" t="s">
        <v>72</v>
      </c>
      <c r="J222" s="6" t="s">
        <v>55</v>
      </c>
      <c r="K222" s="2" t="s">
        <v>66</v>
      </c>
      <c r="L222" s="2">
        <v>2</v>
      </c>
      <c r="M222" s="2">
        <v>445</v>
      </c>
      <c r="N222" s="2">
        <v>700</v>
      </c>
      <c r="O222" s="12">
        <v>0.78651685393258397</v>
      </c>
      <c r="P222" s="2">
        <v>0.625</v>
      </c>
      <c r="Q222" s="2">
        <v>437</v>
      </c>
      <c r="R222" s="14" t="s">
        <v>113</v>
      </c>
      <c r="S222" s="2" t="s">
        <v>1126</v>
      </c>
      <c r="T222" s="7"/>
      <c r="U222" s="7"/>
      <c r="V222" s="7"/>
      <c r="W222" s="2" t="s">
        <v>54</v>
      </c>
      <c r="X222" s="6" t="s">
        <v>86</v>
      </c>
      <c r="Y222" s="6"/>
      <c r="Z222" s="7"/>
      <c r="AA222" s="7"/>
      <c r="AB222" s="7"/>
      <c r="AC222" s="7"/>
      <c r="AD222" s="7"/>
      <c r="AE222" s="7"/>
    </row>
    <row r="223" spans="1:31" x14ac:dyDescent="0.15">
      <c r="A223" s="4">
        <v>42365</v>
      </c>
      <c r="B223" s="5" t="s">
        <v>1019</v>
      </c>
      <c r="C223" s="2">
        <v>9</v>
      </c>
      <c r="D223" s="6" t="s">
        <v>274</v>
      </c>
      <c r="E223" s="6"/>
      <c r="F223" s="2">
        <v>493</v>
      </c>
      <c r="G223" s="2" t="s">
        <v>166</v>
      </c>
      <c r="H223" s="2" t="s">
        <v>44</v>
      </c>
      <c r="I223" s="2" t="s">
        <v>43</v>
      </c>
      <c r="J223" s="6" t="s">
        <v>55</v>
      </c>
      <c r="K223" s="2" t="s">
        <v>66</v>
      </c>
      <c r="L223" s="2">
        <v>1</v>
      </c>
      <c r="M223" s="2">
        <v>468</v>
      </c>
      <c r="N223" s="2">
        <v>350</v>
      </c>
      <c r="O223" s="12">
        <v>0.74786324786324798</v>
      </c>
      <c r="P223" s="2">
        <v>0.625</v>
      </c>
      <c r="Q223" s="2">
        <v>218</v>
      </c>
      <c r="R223" s="14" t="s">
        <v>113</v>
      </c>
      <c r="S223" s="2" t="s">
        <v>1126</v>
      </c>
      <c r="T223" s="7"/>
      <c r="U223" s="7"/>
      <c r="V223" s="7"/>
      <c r="W223" s="2" t="s">
        <v>54</v>
      </c>
      <c r="X223" s="6" t="s">
        <v>86</v>
      </c>
      <c r="Y223" s="6"/>
      <c r="Z223" s="7"/>
      <c r="AA223" s="7"/>
      <c r="AB223" s="7"/>
      <c r="AC223" s="7"/>
      <c r="AD223" s="7"/>
      <c r="AE223" s="7"/>
    </row>
    <row r="224" spans="1:31" x14ac:dyDescent="0.15">
      <c r="A224" s="4">
        <v>42365</v>
      </c>
      <c r="B224" s="5" t="s">
        <v>1021</v>
      </c>
      <c r="C224" s="2">
        <v>10</v>
      </c>
      <c r="D224" s="6" t="s">
        <v>50</v>
      </c>
      <c r="E224" s="6" t="s">
        <v>622</v>
      </c>
      <c r="F224" s="2"/>
      <c r="G224" s="2" t="s">
        <v>94</v>
      </c>
      <c r="H224" s="2" t="s">
        <v>44</v>
      </c>
      <c r="I224" s="2" t="s">
        <v>89</v>
      </c>
      <c r="J224" s="6" t="s">
        <v>55</v>
      </c>
      <c r="K224" s="2" t="s">
        <v>64</v>
      </c>
      <c r="L224" s="2">
        <v>1</v>
      </c>
      <c r="M224" s="2">
        <v>258</v>
      </c>
      <c r="N224" s="2">
        <v>180</v>
      </c>
      <c r="O224" s="12">
        <v>0.69767441860465096</v>
      </c>
      <c r="P224" s="2"/>
      <c r="Q224" s="2"/>
      <c r="R224" s="14" t="s">
        <v>47</v>
      </c>
      <c r="S224" s="2"/>
      <c r="T224" s="2"/>
      <c r="U224" s="2"/>
      <c r="V224" s="2"/>
      <c r="W224" s="2" t="s">
        <v>54</v>
      </c>
      <c r="X224" s="6" t="s">
        <v>86</v>
      </c>
      <c r="Y224" s="6"/>
      <c r="Z224" s="2"/>
      <c r="AA224" s="2"/>
      <c r="AB224" s="15"/>
      <c r="AC224" s="2"/>
      <c r="AD224" s="2"/>
      <c r="AE224" s="2"/>
    </row>
    <row r="225" spans="1:25" x14ac:dyDescent="0.15">
      <c r="A225" s="4">
        <v>42365</v>
      </c>
      <c r="B225" s="5" t="s">
        <v>1022</v>
      </c>
      <c r="C225" s="2">
        <v>11</v>
      </c>
      <c r="D225" s="6" t="s">
        <v>50</v>
      </c>
      <c r="E225" s="6" t="s">
        <v>95</v>
      </c>
      <c r="F225" s="2" t="s">
        <v>234</v>
      </c>
      <c r="G225" s="7"/>
      <c r="H225" s="2" t="s">
        <v>44</v>
      </c>
      <c r="I225" s="2" t="s">
        <v>43</v>
      </c>
      <c r="J225" s="6" t="s">
        <v>55</v>
      </c>
      <c r="K225" s="2" t="s">
        <v>64</v>
      </c>
      <c r="L225" s="2">
        <v>1</v>
      </c>
      <c r="M225" s="2">
        <v>438</v>
      </c>
      <c r="N225" s="2">
        <v>400</v>
      </c>
      <c r="O225" s="12">
        <v>0.91324200913242004</v>
      </c>
      <c r="P225" s="2">
        <v>0.85</v>
      </c>
      <c r="Q225" s="2">
        <v>340</v>
      </c>
      <c r="R225" s="14" t="s">
        <v>1072</v>
      </c>
      <c r="S225" s="2" t="s">
        <v>1127</v>
      </c>
      <c r="T225" s="2">
        <v>13801153295</v>
      </c>
      <c r="U225" s="7"/>
      <c r="V225" s="7"/>
      <c r="W225" s="2" t="s">
        <v>54</v>
      </c>
      <c r="X225" s="6" t="s">
        <v>86</v>
      </c>
      <c r="Y225" s="6"/>
    </row>
    <row r="226" spans="1:25" x14ac:dyDescent="0.15">
      <c r="A226" s="4">
        <v>42365</v>
      </c>
      <c r="B226" s="5" t="s">
        <v>1022</v>
      </c>
      <c r="C226" s="2">
        <v>11</v>
      </c>
      <c r="D226" s="6" t="s">
        <v>83</v>
      </c>
      <c r="E226" s="6" t="s">
        <v>79</v>
      </c>
      <c r="F226" s="2" t="s">
        <v>1023</v>
      </c>
      <c r="G226" s="2" t="s">
        <v>195</v>
      </c>
      <c r="H226" s="2" t="s">
        <v>44</v>
      </c>
      <c r="I226" s="2">
        <v>38</v>
      </c>
      <c r="J226" s="6" t="s">
        <v>55</v>
      </c>
      <c r="K226" s="2" t="s">
        <v>64</v>
      </c>
      <c r="L226" s="2">
        <v>1</v>
      </c>
      <c r="M226" s="2">
        <v>1800</v>
      </c>
      <c r="N226" s="2">
        <v>1600</v>
      </c>
      <c r="O226" s="12">
        <v>0.88888888888888895</v>
      </c>
      <c r="P226" s="2">
        <v>0.77500000000000002</v>
      </c>
      <c r="Q226" s="2">
        <v>1240</v>
      </c>
      <c r="R226" s="14" t="s">
        <v>1072</v>
      </c>
      <c r="S226" s="2" t="s">
        <v>1127</v>
      </c>
      <c r="T226" s="7"/>
      <c r="U226" s="7"/>
      <c r="V226" s="7"/>
      <c r="W226" s="2" t="s">
        <v>54</v>
      </c>
      <c r="X226" s="6" t="s">
        <v>86</v>
      </c>
      <c r="Y226" s="6"/>
    </row>
    <row r="227" spans="1:25" x14ac:dyDescent="0.15">
      <c r="A227" s="4">
        <v>42365</v>
      </c>
      <c r="B227" s="5" t="s">
        <v>1024</v>
      </c>
      <c r="C227" s="2">
        <v>12</v>
      </c>
      <c r="D227" s="6" t="s">
        <v>56</v>
      </c>
      <c r="E227" s="6" t="s">
        <v>79</v>
      </c>
      <c r="F227" s="2" t="s">
        <v>105</v>
      </c>
      <c r="G227" s="2" t="s">
        <v>203</v>
      </c>
      <c r="H227" s="2" t="s">
        <v>62</v>
      </c>
      <c r="I227" s="2" t="s">
        <v>53</v>
      </c>
      <c r="J227" s="6" t="s">
        <v>55</v>
      </c>
      <c r="K227" s="2" t="s">
        <v>46</v>
      </c>
      <c r="L227" s="2">
        <v>1</v>
      </c>
      <c r="M227" s="2">
        <v>158</v>
      </c>
      <c r="N227" s="2">
        <v>158</v>
      </c>
      <c r="O227" s="12">
        <v>1</v>
      </c>
      <c r="P227" s="7"/>
      <c r="Q227" s="7"/>
      <c r="R227" s="14" t="s">
        <v>47</v>
      </c>
      <c r="S227" s="7"/>
      <c r="T227" s="7"/>
      <c r="U227" s="7"/>
      <c r="V227" s="7"/>
      <c r="W227" s="2" t="s">
        <v>54</v>
      </c>
      <c r="X227" s="6" t="s">
        <v>49</v>
      </c>
      <c r="Y227" s="6"/>
    </row>
    <row r="228" spans="1:25" x14ac:dyDescent="0.15">
      <c r="A228" s="4">
        <v>42365</v>
      </c>
      <c r="B228" s="5" t="s">
        <v>1025</v>
      </c>
      <c r="C228" s="2">
        <v>13</v>
      </c>
      <c r="D228" s="6" t="s">
        <v>100</v>
      </c>
      <c r="E228" s="6" t="s">
        <v>128</v>
      </c>
      <c r="F228" s="2" t="s">
        <v>867</v>
      </c>
      <c r="G228" s="2" t="s">
        <v>784</v>
      </c>
      <c r="H228" s="2" t="s">
        <v>44</v>
      </c>
      <c r="I228" s="2" t="s">
        <v>156</v>
      </c>
      <c r="J228" s="6" t="s">
        <v>45</v>
      </c>
      <c r="K228" s="2" t="s">
        <v>66</v>
      </c>
      <c r="L228" s="2">
        <v>1</v>
      </c>
      <c r="M228" s="2">
        <v>288</v>
      </c>
      <c r="N228" s="2">
        <v>259</v>
      </c>
      <c r="O228" s="12">
        <v>0.89930555555555602</v>
      </c>
      <c r="P228" s="2">
        <v>0.85</v>
      </c>
      <c r="Q228" s="2">
        <v>220</v>
      </c>
      <c r="R228" s="14" t="s">
        <v>113</v>
      </c>
      <c r="S228" s="2" t="s">
        <v>1128</v>
      </c>
      <c r="T228" s="7"/>
      <c r="U228" s="7"/>
      <c r="V228" s="7"/>
      <c r="W228" s="2" t="s">
        <v>54</v>
      </c>
      <c r="X228" s="6" t="s">
        <v>86</v>
      </c>
      <c r="Y228" s="6"/>
    </row>
    <row r="229" spans="1:25" x14ac:dyDescent="0.15">
      <c r="A229" s="4">
        <v>42365</v>
      </c>
      <c r="B229" s="5" t="s">
        <v>1026</v>
      </c>
      <c r="C229" s="2">
        <v>14</v>
      </c>
      <c r="D229" s="6" t="s">
        <v>90</v>
      </c>
      <c r="E229" s="6" t="s">
        <v>1027</v>
      </c>
      <c r="F229" s="2" t="s">
        <v>262</v>
      </c>
      <c r="G229" s="2" t="s">
        <v>1028</v>
      </c>
      <c r="H229" s="2" t="s">
        <v>62</v>
      </c>
      <c r="I229" s="2" t="s">
        <v>330</v>
      </c>
      <c r="J229" s="6" t="s">
        <v>63</v>
      </c>
      <c r="K229" s="2" t="s">
        <v>66</v>
      </c>
      <c r="L229" s="2">
        <v>1</v>
      </c>
      <c r="M229" s="2">
        <v>598</v>
      </c>
      <c r="N229" s="2">
        <v>478</v>
      </c>
      <c r="O229" s="12">
        <v>0.79933110367893001</v>
      </c>
      <c r="P229" s="2">
        <v>0.7</v>
      </c>
      <c r="Q229" s="2">
        <v>334</v>
      </c>
      <c r="R229" s="14" t="s">
        <v>113</v>
      </c>
      <c r="S229" s="2" t="s">
        <v>232</v>
      </c>
      <c r="T229" s="7"/>
      <c r="U229" s="7"/>
      <c r="V229" s="7"/>
      <c r="W229" s="2" t="s">
        <v>54</v>
      </c>
      <c r="X229" s="6" t="s">
        <v>86</v>
      </c>
      <c r="Y229" s="6"/>
    </row>
    <row r="230" spans="1:25" x14ac:dyDescent="0.15">
      <c r="A230" s="4">
        <v>42366</v>
      </c>
      <c r="B230" s="17" t="s">
        <v>1029</v>
      </c>
      <c r="C230" s="2">
        <v>1</v>
      </c>
      <c r="D230" s="6" t="s">
        <v>56</v>
      </c>
      <c r="E230" s="6" t="s">
        <v>52</v>
      </c>
      <c r="F230" s="7"/>
      <c r="G230" s="2" t="s">
        <v>166</v>
      </c>
      <c r="H230" s="2" t="s">
        <v>44</v>
      </c>
      <c r="I230" s="2" t="s">
        <v>53</v>
      </c>
      <c r="J230" s="6" t="s">
        <v>55</v>
      </c>
      <c r="K230" s="2" t="s">
        <v>46</v>
      </c>
      <c r="L230" s="2">
        <v>1</v>
      </c>
      <c r="M230" s="2">
        <v>20</v>
      </c>
      <c r="N230" s="2">
        <v>20</v>
      </c>
      <c r="O230" s="12">
        <v>1</v>
      </c>
      <c r="P230" s="7"/>
      <c r="Q230" s="7"/>
      <c r="R230" s="14" t="s">
        <v>47</v>
      </c>
      <c r="S230" s="7"/>
      <c r="T230" s="7"/>
      <c r="U230" s="7"/>
      <c r="V230" s="7"/>
      <c r="W230" s="2" t="s">
        <v>392</v>
      </c>
      <c r="X230" s="6" t="s">
        <v>49</v>
      </c>
      <c r="Y230" s="6"/>
    </row>
    <row r="231" spans="1:25" x14ac:dyDescent="0.15">
      <c r="A231" s="4">
        <v>42366</v>
      </c>
      <c r="B231" s="5" t="s">
        <v>1030</v>
      </c>
      <c r="C231" s="2">
        <v>2</v>
      </c>
      <c r="D231" s="6" t="s">
        <v>973</v>
      </c>
      <c r="E231" s="6" t="s">
        <v>41</v>
      </c>
      <c r="F231" s="2" t="s">
        <v>42</v>
      </c>
      <c r="G231" s="2" t="s">
        <v>166</v>
      </c>
      <c r="H231" s="2" t="s">
        <v>44</v>
      </c>
      <c r="I231" s="2" t="s">
        <v>192</v>
      </c>
      <c r="J231" s="6" t="s">
        <v>45</v>
      </c>
      <c r="K231" s="2" t="s">
        <v>64</v>
      </c>
      <c r="L231" s="2">
        <v>1</v>
      </c>
      <c r="M231" s="2">
        <v>190</v>
      </c>
      <c r="N231" s="2">
        <v>171</v>
      </c>
      <c r="O231" s="12">
        <v>0.9</v>
      </c>
      <c r="P231" s="7"/>
      <c r="Q231" s="7"/>
      <c r="R231" s="14" t="s">
        <v>47</v>
      </c>
      <c r="S231" s="7"/>
      <c r="T231" s="7"/>
      <c r="U231" s="7"/>
      <c r="V231" s="7"/>
      <c r="W231" s="2" t="s">
        <v>392</v>
      </c>
      <c r="X231" s="6" t="s">
        <v>49</v>
      </c>
      <c r="Y231" s="6"/>
    </row>
    <row r="232" spans="1:25" x14ac:dyDescent="0.15">
      <c r="A232" s="4">
        <v>42366</v>
      </c>
      <c r="B232" s="5" t="s">
        <v>1030</v>
      </c>
      <c r="C232" s="2">
        <v>2</v>
      </c>
      <c r="D232" s="6" t="s">
        <v>973</v>
      </c>
      <c r="E232" s="6" t="s">
        <v>41</v>
      </c>
      <c r="F232" s="2" t="s">
        <v>42</v>
      </c>
      <c r="G232" s="2" t="s">
        <v>166</v>
      </c>
      <c r="H232" s="2" t="s">
        <v>44</v>
      </c>
      <c r="I232" s="2" t="s">
        <v>282</v>
      </c>
      <c r="J232" s="6" t="s">
        <v>55</v>
      </c>
      <c r="K232" s="2" t="s">
        <v>64</v>
      </c>
      <c r="L232" s="2">
        <v>1</v>
      </c>
      <c r="M232" s="2">
        <v>190</v>
      </c>
      <c r="N232" s="2">
        <v>171</v>
      </c>
      <c r="O232" s="12">
        <v>0.9</v>
      </c>
      <c r="P232" s="7"/>
      <c r="Q232" s="7"/>
      <c r="R232" s="14" t="s">
        <v>47</v>
      </c>
      <c r="S232" s="7"/>
      <c r="T232" s="7"/>
      <c r="U232" s="7"/>
      <c r="V232" s="7"/>
      <c r="W232" s="2" t="s">
        <v>392</v>
      </c>
      <c r="X232" s="6" t="s">
        <v>49</v>
      </c>
      <c r="Y232" s="6"/>
    </row>
    <row r="233" spans="1:25" x14ac:dyDescent="0.15">
      <c r="A233" s="4">
        <v>42366</v>
      </c>
      <c r="B233" s="5" t="s">
        <v>1031</v>
      </c>
      <c r="C233" s="2">
        <v>3</v>
      </c>
      <c r="D233" s="6" t="s">
        <v>59</v>
      </c>
      <c r="E233" s="6" t="s">
        <v>264</v>
      </c>
      <c r="F233" s="7"/>
      <c r="G233" s="2" t="s">
        <v>203</v>
      </c>
      <c r="H233" s="2" t="s">
        <v>62</v>
      </c>
      <c r="I233" s="2" t="s">
        <v>89</v>
      </c>
      <c r="J233" s="6" t="s">
        <v>55</v>
      </c>
      <c r="K233" s="2" t="s">
        <v>66</v>
      </c>
      <c r="L233" s="2">
        <v>1</v>
      </c>
      <c r="M233" s="2">
        <v>138</v>
      </c>
      <c r="N233" s="2">
        <v>138</v>
      </c>
      <c r="O233" s="12">
        <v>1</v>
      </c>
      <c r="P233" s="2">
        <v>1</v>
      </c>
      <c r="Q233" s="2">
        <v>138</v>
      </c>
      <c r="R233" s="14" t="s">
        <v>113</v>
      </c>
      <c r="S233" s="2" t="s">
        <v>1129</v>
      </c>
      <c r="T233" s="7"/>
      <c r="U233" s="7"/>
      <c r="V233" s="7"/>
      <c r="W233" s="2" t="s">
        <v>54</v>
      </c>
      <c r="X233" s="6" t="s">
        <v>49</v>
      </c>
      <c r="Y233" s="6"/>
    </row>
    <row r="234" spans="1:25" x14ac:dyDescent="0.15">
      <c r="A234" s="4">
        <v>42366</v>
      </c>
      <c r="B234" s="5" t="s">
        <v>1032</v>
      </c>
      <c r="C234" s="2">
        <v>4</v>
      </c>
      <c r="D234" s="6" t="s">
        <v>50</v>
      </c>
      <c r="E234" s="6" t="s">
        <v>112</v>
      </c>
      <c r="F234" s="7"/>
      <c r="G234" s="2" t="s">
        <v>166</v>
      </c>
      <c r="H234" s="2" t="s">
        <v>62</v>
      </c>
      <c r="I234" s="2" t="s">
        <v>53</v>
      </c>
      <c r="J234" s="6" t="s">
        <v>45</v>
      </c>
      <c r="K234" s="2" t="s">
        <v>46</v>
      </c>
      <c r="L234" s="2">
        <v>1</v>
      </c>
      <c r="M234" s="2">
        <v>50</v>
      </c>
      <c r="N234" s="2">
        <v>50</v>
      </c>
      <c r="O234" s="12">
        <v>1</v>
      </c>
      <c r="P234" s="7"/>
      <c r="Q234" s="7"/>
      <c r="R234" s="14" t="s">
        <v>47</v>
      </c>
      <c r="S234" s="7"/>
      <c r="T234" s="7"/>
      <c r="U234" s="7"/>
      <c r="V234" s="7"/>
      <c r="W234" s="2" t="s">
        <v>238</v>
      </c>
      <c r="X234" s="6" t="s">
        <v>49</v>
      </c>
      <c r="Y234" s="6"/>
    </row>
    <row r="235" spans="1:25" x14ac:dyDescent="0.15">
      <c r="A235" s="4">
        <v>42366</v>
      </c>
      <c r="B235" s="5" t="s">
        <v>1033</v>
      </c>
      <c r="C235" s="2">
        <v>5</v>
      </c>
      <c r="D235" s="6" t="s">
        <v>66</v>
      </c>
      <c r="E235" s="6" t="s">
        <v>120</v>
      </c>
      <c r="F235" s="2" t="s">
        <v>958</v>
      </c>
      <c r="G235" s="2" t="s">
        <v>138</v>
      </c>
      <c r="H235" s="2" t="s">
        <v>44</v>
      </c>
      <c r="I235" s="2" t="s">
        <v>144</v>
      </c>
      <c r="J235" s="6" t="s">
        <v>45</v>
      </c>
      <c r="K235" s="2" t="s">
        <v>66</v>
      </c>
      <c r="L235" s="2">
        <v>1</v>
      </c>
      <c r="M235" s="2">
        <v>3999</v>
      </c>
      <c r="N235" s="2">
        <v>3999</v>
      </c>
      <c r="O235" s="12">
        <v>1</v>
      </c>
      <c r="P235" s="2">
        <v>1</v>
      </c>
      <c r="Q235" s="2">
        <v>3999</v>
      </c>
      <c r="R235" s="14" t="s">
        <v>113</v>
      </c>
      <c r="S235" s="2" t="s">
        <v>1090</v>
      </c>
      <c r="T235" s="7"/>
      <c r="U235" s="7"/>
      <c r="V235" s="7"/>
      <c r="W235" s="2" t="s">
        <v>392</v>
      </c>
      <c r="X235" s="6" t="s">
        <v>276</v>
      </c>
      <c r="Y235" s="6"/>
    </row>
    <row r="236" spans="1:25" x14ac:dyDescent="0.15">
      <c r="A236" s="4">
        <v>42366</v>
      </c>
      <c r="B236" s="5" t="s">
        <v>1033</v>
      </c>
      <c r="C236" s="2">
        <v>5</v>
      </c>
      <c r="D236" s="6" t="s">
        <v>146</v>
      </c>
      <c r="E236" s="6" t="s">
        <v>120</v>
      </c>
      <c r="F236" s="2" t="s">
        <v>864</v>
      </c>
      <c r="G236" s="2" t="s">
        <v>166</v>
      </c>
      <c r="H236" s="2" t="s">
        <v>44</v>
      </c>
      <c r="I236" s="2">
        <v>27.5</v>
      </c>
      <c r="J236" s="6" t="s">
        <v>45</v>
      </c>
      <c r="K236" s="2" t="s">
        <v>66</v>
      </c>
      <c r="L236" s="2">
        <v>1</v>
      </c>
      <c r="M236" s="2">
        <v>1960</v>
      </c>
      <c r="N236" s="2">
        <v>0</v>
      </c>
      <c r="O236" s="12">
        <v>0</v>
      </c>
      <c r="P236" s="7"/>
      <c r="Q236" s="7"/>
      <c r="R236" s="14" t="s">
        <v>113</v>
      </c>
      <c r="S236" s="2" t="s">
        <v>1090</v>
      </c>
      <c r="T236" s="7"/>
      <c r="U236" s="7"/>
      <c r="V236" s="7"/>
      <c r="W236" s="2" t="s">
        <v>392</v>
      </c>
      <c r="X236" s="6" t="s">
        <v>276</v>
      </c>
      <c r="Y236" s="6"/>
    </row>
    <row r="237" spans="1:25" x14ac:dyDescent="0.15">
      <c r="A237" s="4">
        <v>42366</v>
      </c>
      <c r="B237" s="5" t="s">
        <v>1033</v>
      </c>
      <c r="C237" s="2">
        <v>5</v>
      </c>
      <c r="D237" s="6" t="s">
        <v>69</v>
      </c>
      <c r="E237" s="6" t="s">
        <v>199</v>
      </c>
      <c r="F237" s="2" t="s">
        <v>849</v>
      </c>
      <c r="G237" s="2" t="s">
        <v>1034</v>
      </c>
      <c r="H237" s="2" t="s">
        <v>44</v>
      </c>
      <c r="I237" s="2" t="s">
        <v>72</v>
      </c>
      <c r="J237" s="6" t="s">
        <v>45</v>
      </c>
      <c r="K237" s="2" t="s">
        <v>66</v>
      </c>
      <c r="L237" s="2">
        <v>1</v>
      </c>
      <c r="M237" s="2">
        <v>1180</v>
      </c>
      <c r="N237" s="2">
        <v>1180</v>
      </c>
      <c r="O237" s="12">
        <v>1</v>
      </c>
      <c r="P237" s="2">
        <v>1</v>
      </c>
      <c r="Q237" s="2">
        <v>1180</v>
      </c>
      <c r="R237" s="14" t="s">
        <v>113</v>
      </c>
      <c r="S237" s="2" t="s">
        <v>1090</v>
      </c>
      <c r="T237" s="7"/>
      <c r="U237" s="7"/>
      <c r="V237" s="7"/>
      <c r="W237" s="2" t="s">
        <v>392</v>
      </c>
      <c r="X237" s="6" t="s">
        <v>276</v>
      </c>
      <c r="Y237" s="6"/>
    </row>
    <row r="238" spans="1:25" x14ac:dyDescent="0.15">
      <c r="A238" s="4">
        <v>42366</v>
      </c>
      <c r="B238" s="5" t="s">
        <v>1033</v>
      </c>
      <c r="C238" s="2">
        <v>5</v>
      </c>
      <c r="D238" s="6" t="s">
        <v>692</v>
      </c>
      <c r="E238" s="6" t="s">
        <v>51</v>
      </c>
      <c r="F238" s="7"/>
      <c r="G238" s="2" t="s">
        <v>184</v>
      </c>
      <c r="H238" s="2" t="s">
        <v>62</v>
      </c>
      <c r="I238" s="2" t="s">
        <v>53</v>
      </c>
      <c r="J238" s="6" t="s">
        <v>45</v>
      </c>
      <c r="K238" s="2" t="s">
        <v>66</v>
      </c>
      <c r="L238" s="2">
        <v>1</v>
      </c>
      <c r="M238" s="2">
        <v>320</v>
      </c>
      <c r="N238" s="2">
        <v>320</v>
      </c>
      <c r="O238" s="12">
        <v>1</v>
      </c>
      <c r="P238" s="2">
        <v>1</v>
      </c>
      <c r="Q238" s="2">
        <v>320</v>
      </c>
      <c r="R238" s="14" t="s">
        <v>113</v>
      </c>
      <c r="S238" s="2" t="s">
        <v>1090</v>
      </c>
      <c r="T238" s="7"/>
      <c r="U238" s="7"/>
      <c r="V238" s="7"/>
      <c r="W238" s="2" t="s">
        <v>392</v>
      </c>
      <c r="X238" s="6" t="s">
        <v>276</v>
      </c>
      <c r="Y238" s="6"/>
    </row>
    <row r="239" spans="1:25" x14ac:dyDescent="0.15">
      <c r="A239" s="4">
        <v>42366</v>
      </c>
      <c r="B239" s="5" t="s">
        <v>1033</v>
      </c>
      <c r="C239" s="2">
        <v>5</v>
      </c>
      <c r="D239" s="6" t="s">
        <v>111</v>
      </c>
      <c r="E239" s="6" t="s">
        <v>112</v>
      </c>
      <c r="F239" s="7"/>
      <c r="G239" s="2" t="s">
        <v>137</v>
      </c>
      <c r="H239" s="2" t="s">
        <v>62</v>
      </c>
      <c r="I239" s="2" t="s">
        <v>178</v>
      </c>
      <c r="J239" s="6" t="s">
        <v>45</v>
      </c>
      <c r="K239" s="2" t="s">
        <v>66</v>
      </c>
      <c r="L239" s="2">
        <v>1</v>
      </c>
      <c r="M239" s="2">
        <v>280</v>
      </c>
      <c r="N239" s="2">
        <v>280</v>
      </c>
      <c r="O239" s="12">
        <v>1</v>
      </c>
      <c r="P239" s="2">
        <v>1</v>
      </c>
      <c r="Q239" s="2">
        <v>280</v>
      </c>
      <c r="R239" s="14" t="s">
        <v>113</v>
      </c>
      <c r="S239" s="2" t="s">
        <v>1090</v>
      </c>
      <c r="T239" s="7"/>
      <c r="U239" s="7"/>
      <c r="V239" s="7"/>
      <c r="W239" s="2" t="s">
        <v>392</v>
      </c>
      <c r="X239" s="6" t="s">
        <v>276</v>
      </c>
      <c r="Y239" s="6"/>
    </row>
    <row r="240" spans="1:25" x14ac:dyDescent="0.15">
      <c r="A240" s="4">
        <v>42367</v>
      </c>
      <c r="B240" s="5" t="s">
        <v>1035</v>
      </c>
      <c r="C240" s="2">
        <v>1</v>
      </c>
      <c r="D240" s="6" t="s">
        <v>56</v>
      </c>
      <c r="E240" s="6" t="s">
        <v>79</v>
      </c>
      <c r="F240" s="2" t="s">
        <v>105</v>
      </c>
      <c r="G240" s="2" t="s">
        <v>1036</v>
      </c>
      <c r="H240" s="2" t="s">
        <v>62</v>
      </c>
      <c r="I240" s="2" t="s">
        <v>53</v>
      </c>
      <c r="J240" s="6" t="s">
        <v>55</v>
      </c>
      <c r="K240" s="2" t="s">
        <v>46</v>
      </c>
      <c r="L240" s="2">
        <v>1</v>
      </c>
      <c r="M240" s="2">
        <v>158</v>
      </c>
      <c r="N240" s="2">
        <v>150</v>
      </c>
      <c r="O240" s="12">
        <v>0.949367088607595</v>
      </c>
      <c r="P240" s="7"/>
      <c r="Q240" s="7"/>
      <c r="R240" s="14" t="s">
        <v>47</v>
      </c>
      <c r="S240" s="7"/>
      <c r="T240" s="7"/>
      <c r="U240" s="7"/>
      <c r="V240" s="7"/>
      <c r="W240" s="2" t="s">
        <v>54</v>
      </c>
      <c r="X240" s="6" t="s">
        <v>49</v>
      </c>
      <c r="Y240" s="6"/>
    </row>
    <row r="241" spans="1:31" x14ac:dyDescent="0.15">
      <c r="A241" s="4">
        <v>42367</v>
      </c>
      <c r="B241" s="5" t="s">
        <v>1037</v>
      </c>
      <c r="C241" s="2">
        <v>2</v>
      </c>
      <c r="D241" s="6" t="s">
        <v>242</v>
      </c>
      <c r="E241" s="6"/>
      <c r="F241" s="2" t="s">
        <v>995</v>
      </c>
      <c r="G241" s="2" t="s">
        <v>150</v>
      </c>
      <c r="H241" s="2" t="s">
        <v>62</v>
      </c>
      <c r="I241" s="2" t="s">
        <v>820</v>
      </c>
      <c r="J241" s="6" t="s">
        <v>63</v>
      </c>
      <c r="K241" s="2" t="s">
        <v>66</v>
      </c>
      <c r="L241" s="2">
        <v>1</v>
      </c>
      <c r="M241" s="2">
        <v>500</v>
      </c>
      <c r="N241" s="2">
        <v>500</v>
      </c>
      <c r="O241" s="12">
        <v>1</v>
      </c>
      <c r="P241" s="2">
        <v>1</v>
      </c>
      <c r="Q241" s="2">
        <v>500</v>
      </c>
      <c r="R241" s="14" t="s">
        <v>1072</v>
      </c>
      <c r="S241" s="2" t="s">
        <v>1114</v>
      </c>
      <c r="T241" s="7"/>
      <c r="U241" s="7"/>
      <c r="V241" s="7"/>
      <c r="W241" s="2" t="s">
        <v>54</v>
      </c>
      <c r="X241" s="6" t="s">
        <v>86</v>
      </c>
      <c r="Y241" s="6"/>
      <c r="Z241" s="7"/>
      <c r="AA241" s="7"/>
      <c r="AB241" s="7"/>
      <c r="AC241" s="7"/>
      <c r="AD241" s="7"/>
      <c r="AE241" s="7"/>
    </row>
    <row r="242" spans="1:31" x14ac:dyDescent="0.15">
      <c r="A242" s="4">
        <v>42367</v>
      </c>
      <c r="B242" s="5" t="s">
        <v>1038</v>
      </c>
      <c r="C242" s="2">
        <v>3</v>
      </c>
      <c r="D242" s="6" t="s">
        <v>56</v>
      </c>
      <c r="E242" s="6" t="s">
        <v>52</v>
      </c>
      <c r="F242" s="7"/>
      <c r="G242" s="2" t="s">
        <v>1039</v>
      </c>
      <c r="H242" s="2" t="s">
        <v>44</v>
      </c>
      <c r="I242" s="2" t="s">
        <v>53</v>
      </c>
      <c r="J242" s="6" t="s">
        <v>45</v>
      </c>
      <c r="K242" s="2" t="s">
        <v>46</v>
      </c>
      <c r="L242" s="2">
        <v>1</v>
      </c>
      <c r="M242" s="2">
        <v>20</v>
      </c>
      <c r="N242" s="2">
        <v>20</v>
      </c>
      <c r="O242" s="12">
        <v>1</v>
      </c>
      <c r="P242" s="7"/>
      <c r="Q242" s="7"/>
      <c r="R242" s="14" t="s">
        <v>47</v>
      </c>
      <c r="S242" s="7"/>
      <c r="T242" s="7"/>
      <c r="U242" s="7"/>
      <c r="V242" s="7"/>
      <c r="W242" s="2" t="s">
        <v>54</v>
      </c>
      <c r="X242" s="6" t="s">
        <v>49</v>
      </c>
      <c r="Y242" s="6"/>
      <c r="Z242" s="7"/>
      <c r="AA242" s="7"/>
      <c r="AB242" s="7"/>
      <c r="AC242" s="7"/>
      <c r="AD242" s="7"/>
      <c r="AE242" s="7"/>
    </row>
    <row r="243" spans="1:31" x14ac:dyDescent="0.15">
      <c r="A243" s="4">
        <v>42367</v>
      </c>
      <c r="B243" s="5" t="s">
        <v>1038</v>
      </c>
      <c r="C243" s="2">
        <v>3</v>
      </c>
      <c r="D243" s="6" t="s">
        <v>100</v>
      </c>
      <c r="E243" s="6" t="s">
        <v>227</v>
      </c>
      <c r="F243" s="7"/>
      <c r="G243" s="7"/>
      <c r="H243" s="2" t="s">
        <v>62</v>
      </c>
      <c r="I243" s="2" t="s">
        <v>53</v>
      </c>
      <c r="J243" s="6" t="s">
        <v>45</v>
      </c>
      <c r="K243" s="2" t="s">
        <v>46</v>
      </c>
      <c r="L243" s="2">
        <v>1</v>
      </c>
      <c r="M243" s="2">
        <v>30</v>
      </c>
      <c r="N243" s="2">
        <v>30</v>
      </c>
      <c r="O243" s="12">
        <v>1</v>
      </c>
      <c r="P243" s="7"/>
      <c r="Q243" s="7"/>
      <c r="R243" s="14" t="s">
        <v>47</v>
      </c>
      <c r="S243" s="7"/>
      <c r="T243" s="7"/>
      <c r="U243" s="7"/>
      <c r="V243" s="7"/>
      <c r="W243" s="2" t="s">
        <v>54</v>
      </c>
      <c r="X243" s="6" t="s">
        <v>49</v>
      </c>
      <c r="Y243" s="6"/>
      <c r="Z243" s="7"/>
      <c r="AA243" s="7"/>
      <c r="AB243" s="7"/>
      <c r="AC243" s="7"/>
      <c r="AD243" s="7"/>
      <c r="AE243" s="7"/>
    </row>
    <row r="244" spans="1:31" x14ac:dyDescent="0.15">
      <c r="A244" s="4">
        <v>42367</v>
      </c>
      <c r="B244" s="5" t="s">
        <v>1040</v>
      </c>
      <c r="C244" s="2">
        <v>4</v>
      </c>
      <c r="D244" s="6" t="s">
        <v>66</v>
      </c>
      <c r="E244" s="6" t="s">
        <v>147</v>
      </c>
      <c r="F244" s="2" t="s">
        <v>857</v>
      </c>
      <c r="G244" s="2" t="s">
        <v>259</v>
      </c>
      <c r="H244" s="2" t="s">
        <v>44</v>
      </c>
      <c r="I244" s="2" t="s">
        <v>256</v>
      </c>
      <c r="J244" s="6" t="s">
        <v>55</v>
      </c>
      <c r="K244" s="2" t="s">
        <v>66</v>
      </c>
      <c r="L244" s="2">
        <v>1</v>
      </c>
      <c r="M244" s="2">
        <v>4599</v>
      </c>
      <c r="N244" s="2">
        <v>4599</v>
      </c>
      <c r="O244" s="12">
        <v>1</v>
      </c>
      <c r="P244" s="2">
        <v>1</v>
      </c>
      <c r="Q244" s="2">
        <v>4599</v>
      </c>
      <c r="R244" s="14" t="s">
        <v>113</v>
      </c>
      <c r="S244" s="2" t="s">
        <v>1116</v>
      </c>
      <c r="T244" s="7"/>
      <c r="U244" s="7"/>
      <c r="V244" s="7"/>
      <c r="W244" s="2" t="s">
        <v>54</v>
      </c>
      <c r="X244" s="6" t="s">
        <v>276</v>
      </c>
      <c r="Y244" s="6"/>
      <c r="Z244" s="7"/>
      <c r="AA244" s="7"/>
      <c r="AB244" s="7"/>
      <c r="AC244" s="7"/>
      <c r="AD244" s="7"/>
      <c r="AE244" s="7"/>
    </row>
    <row r="245" spans="1:31" x14ac:dyDescent="0.15">
      <c r="A245" s="4">
        <v>42367</v>
      </c>
      <c r="B245" s="5" t="s">
        <v>1040</v>
      </c>
      <c r="C245" s="2">
        <v>4</v>
      </c>
      <c r="D245" s="6" t="s">
        <v>146</v>
      </c>
      <c r="E245" s="6" t="s">
        <v>120</v>
      </c>
      <c r="F245" s="2" t="s">
        <v>858</v>
      </c>
      <c r="G245" s="2" t="s">
        <v>71</v>
      </c>
      <c r="H245" s="2" t="s">
        <v>44</v>
      </c>
      <c r="I245" s="2">
        <v>23.5</v>
      </c>
      <c r="J245" s="6" t="s">
        <v>55</v>
      </c>
      <c r="K245" s="2" t="s">
        <v>66</v>
      </c>
      <c r="L245" s="2">
        <v>1</v>
      </c>
      <c r="M245" s="2">
        <v>2190</v>
      </c>
      <c r="N245" s="2">
        <v>0</v>
      </c>
      <c r="O245" s="12">
        <v>0</v>
      </c>
      <c r="P245" s="7"/>
      <c r="Q245" s="7"/>
      <c r="R245" s="14" t="s">
        <v>113</v>
      </c>
      <c r="S245" s="2" t="s">
        <v>1116</v>
      </c>
      <c r="T245" s="7"/>
      <c r="U245" s="7"/>
      <c r="V245" s="7"/>
      <c r="W245" s="2" t="s">
        <v>54</v>
      </c>
      <c r="X245" s="6" t="s">
        <v>276</v>
      </c>
      <c r="Y245" s="6"/>
      <c r="Z245" s="7"/>
      <c r="AA245" s="7"/>
      <c r="AB245" s="7"/>
      <c r="AC245" s="7"/>
      <c r="AD245" s="7"/>
      <c r="AE245" s="7"/>
    </row>
    <row r="246" spans="1:31" x14ac:dyDescent="0.15">
      <c r="A246" s="4">
        <v>42367</v>
      </c>
      <c r="B246" s="5" t="s">
        <v>1040</v>
      </c>
      <c r="C246" s="2">
        <v>4</v>
      </c>
      <c r="D246" s="6" t="s">
        <v>149</v>
      </c>
      <c r="E246" s="6" t="s">
        <v>504</v>
      </c>
      <c r="F246" s="7"/>
      <c r="G246" s="2" t="s">
        <v>150</v>
      </c>
      <c r="H246" s="2" t="s">
        <v>44</v>
      </c>
      <c r="I246" s="2" t="s">
        <v>820</v>
      </c>
      <c r="J246" s="6" t="s">
        <v>55</v>
      </c>
      <c r="K246" s="2" t="s">
        <v>66</v>
      </c>
      <c r="L246" s="2">
        <v>1</v>
      </c>
      <c r="M246" s="2">
        <v>258</v>
      </c>
      <c r="N246" s="2">
        <v>0</v>
      </c>
      <c r="O246" s="12">
        <v>0</v>
      </c>
      <c r="P246" s="7"/>
      <c r="Q246" s="7"/>
      <c r="R246" s="14" t="s">
        <v>113</v>
      </c>
      <c r="S246" s="2" t="s">
        <v>1116</v>
      </c>
      <c r="T246" s="7"/>
      <c r="U246" s="7"/>
      <c r="V246" s="7"/>
      <c r="W246" s="2" t="s">
        <v>54</v>
      </c>
      <c r="X246" s="6" t="s">
        <v>276</v>
      </c>
      <c r="Y246" s="6"/>
      <c r="Z246" s="7"/>
      <c r="AA246" s="7"/>
      <c r="AB246" s="7"/>
      <c r="AC246" s="7"/>
      <c r="AD246" s="7"/>
      <c r="AE246" s="7"/>
    </row>
    <row r="247" spans="1:31" x14ac:dyDescent="0.15">
      <c r="A247" s="4">
        <v>42367</v>
      </c>
      <c r="B247" s="5" t="s">
        <v>1040</v>
      </c>
      <c r="C247" s="2">
        <v>4</v>
      </c>
      <c r="D247" s="6" t="s">
        <v>692</v>
      </c>
      <c r="E247" s="6" t="s">
        <v>112</v>
      </c>
      <c r="F247" s="7"/>
      <c r="G247" s="2" t="s">
        <v>184</v>
      </c>
      <c r="H247" s="2" t="s">
        <v>62</v>
      </c>
      <c r="I247" s="2" t="s">
        <v>53</v>
      </c>
      <c r="J247" s="6" t="s">
        <v>55</v>
      </c>
      <c r="K247" s="2" t="s">
        <v>66</v>
      </c>
      <c r="L247" s="2">
        <v>1</v>
      </c>
      <c r="M247" s="2">
        <v>320</v>
      </c>
      <c r="N247" s="2">
        <v>280</v>
      </c>
      <c r="O247" s="12">
        <v>0.875</v>
      </c>
      <c r="P247" s="2">
        <v>0.77500000000000002</v>
      </c>
      <c r="Q247" s="2">
        <v>217</v>
      </c>
      <c r="R247" s="14" t="s">
        <v>113</v>
      </c>
      <c r="S247" s="2" t="s">
        <v>1116</v>
      </c>
      <c r="T247" s="7"/>
      <c r="U247" s="7"/>
      <c r="V247" s="7"/>
      <c r="W247" s="2" t="s">
        <v>54</v>
      </c>
      <c r="X247" s="6" t="s">
        <v>276</v>
      </c>
      <c r="Y247" s="6"/>
      <c r="Z247" s="7"/>
      <c r="AA247" s="7"/>
      <c r="AB247" s="7"/>
      <c r="AC247" s="7"/>
      <c r="AD247" s="7"/>
      <c r="AE247" s="7"/>
    </row>
    <row r="248" spans="1:31" x14ac:dyDescent="0.15">
      <c r="A248" s="4">
        <v>42367</v>
      </c>
      <c r="B248" s="5" t="s">
        <v>1040</v>
      </c>
      <c r="C248" s="2">
        <v>4</v>
      </c>
      <c r="D248" s="6" t="s">
        <v>111</v>
      </c>
      <c r="E248" s="6" t="s">
        <v>112</v>
      </c>
      <c r="F248" s="7"/>
      <c r="G248" s="2" t="s">
        <v>184</v>
      </c>
      <c r="H248" s="2" t="s">
        <v>62</v>
      </c>
      <c r="I248" s="2" t="s">
        <v>136</v>
      </c>
      <c r="J248" s="6" t="s">
        <v>55</v>
      </c>
      <c r="K248" s="2" t="s">
        <v>66</v>
      </c>
      <c r="L248" s="2">
        <v>1</v>
      </c>
      <c r="M248" s="2">
        <v>280</v>
      </c>
      <c r="N248" s="2">
        <v>220</v>
      </c>
      <c r="O248" s="12">
        <v>0.78571428571428603</v>
      </c>
      <c r="P248" s="2">
        <v>0.625</v>
      </c>
      <c r="Q248" s="2">
        <v>137</v>
      </c>
      <c r="R248" s="14" t="s">
        <v>113</v>
      </c>
      <c r="S248" s="2" t="s">
        <v>1116</v>
      </c>
      <c r="T248" s="7"/>
      <c r="U248" s="7"/>
      <c r="V248" s="7"/>
      <c r="W248" s="2" t="s">
        <v>54</v>
      </c>
      <c r="X248" s="6" t="s">
        <v>276</v>
      </c>
      <c r="Y248" s="6"/>
      <c r="Z248" s="7"/>
      <c r="AA248" s="7"/>
      <c r="AB248" s="7"/>
      <c r="AC248" s="7"/>
      <c r="AD248" s="7"/>
      <c r="AE248" s="7"/>
    </row>
    <row r="249" spans="1:31" x14ac:dyDescent="0.15">
      <c r="A249" s="4">
        <v>42368</v>
      </c>
      <c r="B249" s="17" t="s">
        <v>1041</v>
      </c>
      <c r="C249" s="2">
        <v>1</v>
      </c>
      <c r="D249" s="6" t="s">
        <v>75</v>
      </c>
      <c r="E249" s="6" t="s">
        <v>199</v>
      </c>
      <c r="F249" s="2" t="s">
        <v>1042</v>
      </c>
      <c r="G249" s="2" t="s">
        <v>331</v>
      </c>
      <c r="H249" s="2" t="s">
        <v>44</v>
      </c>
      <c r="I249" s="2" t="s">
        <v>53</v>
      </c>
      <c r="J249" s="6" t="s">
        <v>45</v>
      </c>
      <c r="K249" s="2" t="s">
        <v>66</v>
      </c>
      <c r="L249" s="2">
        <v>1</v>
      </c>
      <c r="M249" s="2">
        <v>228</v>
      </c>
      <c r="N249" s="2">
        <v>228</v>
      </c>
      <c r="O249" s="12">
        <v>1</v>
      </c>
      <c r="P249" s="2">
        <v>1</v>
      </c>
      <c r="Q249" s="2">
        <v>128</v>
      </c>
      <c r="R249" s="14" t="s">
        <v>113</v>
      </c>
      <c r="S249" s="2" t="s">
        <v>1130</v>
      </c>
      <c r="T249" s="2"/>
      <c r="U249" s="2"/>
      <c r="V249" s="2"/>
      <c r="W249" s="2" t="s">
        <v>54</v>
      </c>
      <c r="X249" s="6" t="s">
        <v>49</v>
      </c>
      <c r="Y249" s="6"/>
      <c r="Z249" s="2"/>
      <c r="AA249" s="2">
        <v>128</v>
      </c>
      <c r="AB249" s="15" t="s">
        <v>1131</v>
      </c>
      <c r="AC249" s="2">
        <v>1</v>
      </c>
      <c r="AD249" s="2">
        <v>100</v>
      </c>
      <c r="AE249" s="2"/>
    </row>
    <row r="250" spans="1:31" x14ac:dyDescent="0.15">
      <c r="A250" s="4">
        <v>42368</v>
      </c>
      <c r="B250" s="5" t="s">
        <v>1043</v>
      </c>
      <c r="C250" s="2">
        <v>2</v>
      </c>
      <c r="D250" s="6" t="s">
        <v>69</v>
      </c>
      <c r="E250" s="6" t="s">
        <v>199</v>
      </c>
      <c r="F250" s="2" t="s">
        <v>1044</v>
      </c>
      <c r="G250" s="2" t="s">
        <v>80</v>
      </c>
      <c r="H250" s="2" t="s">
        <v>62</v>
      </c>
      <c r="I250" s="2" t="s">
        <v>72</v>
      </c>
      <c r="J250" s="6" t="s">
        <v>45</v>
      </c>
      <c r="K250" s="2" t="s">
        <v>66</v>
      </c>
      <c r="L250" s="2">
        <v>1</v>
      </c>
      <c r="M250" s="2">
        <v>780</v>
      </c>
      <c r="N250" s="2">
        <v>780</v>
      </c>
      <c r="O250" s="12">
        <v>1</v>
      </c>
      <c r="P250" s="2">
        <v>1</v>
      </c>
      <c r="Q250" s="2">
        <v>780</v>
      </c>
      <c r="R250" s="14" t="s">
        <v>113</v>
      </c>
      <c r="S250" s="2" t="s">
        <v>1091</v>
      </c>
      <c r="T250" s="7"/>
      <c r="U250" s="7"/>
      <c r="V250" s="7"/>
      <c r="W250" s="2" t="s">
        <v>54</v>
      </c>
      <c r="X250" s="6" t="s">
        <v>49</v>
      </c>
      <c r="Y250" s="6"/>
      <c r="Z250" s="7"/>
      <c r="AA250" s="7"/>
      <c r="AB250" s="7"/>
      <c r="AC250" s="7"/>
      <c r="AD250" s="7"/>
      <c r="AE250" s="7"/>
    </row>
    <row r="251" spans="1:31" x14ac:dyDescent="0.15">
      <c r="A251" s="4">
        <v>42368</v>
      </c>
      <c r="B251" s="5" t="s">
        <v>1045</v>
      </c>
      <c r="C251" s="2">
        <v>3</v>
      </c>
      <c r="D251" s="6" t="s">
        <v>92</v>
      </c>
      <c r="E251" s="6" t="s">
        <v>91</v>
      </c>
      <c r="F251" s="2" t="s">
        <v>183</v>
      </c>
      <c r="G251" s="2" t="s">
        <v>1046</v>
      </c>
      <c r="H251" s="2" t="s">
        <v>44</v>
      </c>
      <c r="I251" s="2" t="s">
        <v>72</v>
      </c>
      <c r="J251" s="6" t="s">
        <v>45</v>
      </c>
      <c r="K251" s="2" t="s">
        <v>66</v>
      </c>
      <c r="L251" s="2">
        <v>1</v>
      </c>
      <c r="M251" s="2">
        <v>1280</v>
      </c>
      <c r="N251" s="2">
        <v>1000</v>
      </c>
      <c r="O251" s="12">
        <v>0.78125</v>
      </c>
      <c r="P251" s="2">
        <v>0.625</v>
      </c>
      <c r="Q251" s="2">
        <v>625</v>
      </c>
      <c r="R251" s="14" t="s">
        <v>113</v>
      </c>
      <c r="S251" s="2" t="s">
        <v>1091</v>
      </c>
      <c r="T251" s="7"/>
      <c r="U251" s="7"/>
      <c r="V251" s="7"/>
      <c r="W251" s="2" t="s">
        <v>54</v>
      </c>
      <c r="X251" s="6" t="s">
        <v>49</v>
      </c>
      <c r="Y251" s="6"/>
      <c r="Z251" s="7"/>
      <c r="AA251" s="7"/>
      <c r="AB251" s="7"/>
      <c r="AC251" s="7"/>
      <c r="AD251" s="7"/>
      <c r="AE251" s="7"/>
    </row>
    <row r="252" spans="1:31" x14ac:dyDescent="0.15">
      <c r="A252" s="4">
        <v>42368</v>
      </c>
      <c r="B252" s="5" t="s">
        <v>1045</v>
      </c>
      <c r="C252" s="2">
        <v>3</v>
      </c>
      <c r="D252" s="6" t="s">
        <v>100</v>
      </c>
      <c r="E252" s="6" t="s">
        <v>128</v>
      </c>
      <c r="F252" s="2" t="s">
        <v>1047</v>
      </c>
      <c r="G252" s="2" t="s">
        <v>1048</v>
      </c>
      <c r="H252" s="2" t="s">
        <v>44</v>
      </c>
      <c r="I252" s="2" t="s">
        <v>156</v>
      </c>
      <c r="J252" s="6" t="s">
        <v>45</v>
      </c>
      <c r="K252" s="2" t="s">
        <v>66</v>
      </c>
      <c r="L252" s="2">
        <v>1</v>
      </c>
      <c r="M252" s="2">
        <v>410</v>
      </c>
      <c r="N252" s="2">
        <v>350</v>
      </c>
      <c r="O252" s="12">
        <v>0.85365853658536595</v>
      </c>
      <c r="P252" s="2">
        <v>0.77500000000000002</v>
      </c>
      <c r="Q252" s="2">
        <v>271</v>
      </c>
      <c r="R252" s="14" t="s">
        <v>113</v>
      </c>
      <c r="S252" s="2" t="s">
        <v>1091</v>
      </c>
      <c r="T252" s="7"/>
      <c r="U252" s="7"/>
      <c r="V252" s="7"/>
      <c r="W252" s="2" t="s">
        <v>54</v>
      </c>
      <c r="X252" s="6" t="s">
        <v>49</v>
      </c>
      <c r="Y252" s="6"/>
      <c r="Z252" s="7"/>
      <c r="AA252" s="7"/>
      <c r="AB252" s="7"/>
      <c r="AC252" s="7"/>
      <c r="AD252" s="7"/>
      <c r="AE252" s="7"/>
    </row>
    <row r="253" spans="1:31" x14ac:dyDescent="0.15">
      <c r="A253" s="4">
        <v>42368</v>
      </c>
      <c r="B253" s="5" t="s">
        <v>1049</v>
      </c>
      <c r="C253" s="2">
        <v>4</v>
      </c>
      <c r="D253" s="6" t="s">
        <v>141</v>
      </c>
      <c r="E253" s="6" t="s">
        <v>41</v>
      </c>
      <c r="F253" s="2" t="s">
        <v>1050</v>
      </c>
      <c r="G253" s="2" t="s">
        <v>302</v>
      </c>
      <c r="H253" s="2" t="s">
        <v>44</v>
      </c>
      <c r="I253" s="2" t="s">
        <v>43</v>
      </c>
      <c r="J253" s="6" t="s">
        <v>63</v>
      </c>
      <c r="K253" s="2" t="s">
        <v>66</v>
      </c>
      <c r="L253" s="2">
        <v>1</v>
      </c>
      <c r="M253" s="2">
        <v>270</v>
      </c>
      <c r="N253" s="2">
        <v>200</v>
      </c>
      <c r="O253" s="12">
        <v>0.74074074074074103</v>
      </c>
      <c r="P253" s="2">
        <v>0.625</v>
      </c>
      <c r="Q253" s="2">
        <v>125</v>
      </c>
      <c r="R253" s="14" t="s">
        <v>113</v>
      </c>
      <c r="S253" s="2" t="s">
        <v>313</v>
      </c>
      <c r="T253" s="7"/>
      <c r="U253" s="7"/>
      <c r="V253" s="7"/>
      <c r="W253" s="2" t="s">
        <v>54</v>
      </c>
      <c r="X253" s="6" t="s">
        <v>49</v>
      </c>
      <c r="Y253" s="6"/>
      <c r="Z253" s="7"/>
      <c r="AA253" s="7"/>
      <c r="AB253" s="7"/>
      <c r="AC253" s="7"/>
      <c r="AD253" s="7"/>
      <c r="AE253" s="7"/>
    </row>
    <row r="254" spans="1:31" x14ac:dyDescent="0.15">
      <c r="A254" s="4">
        <v>42368</v>
      </c>
      <c r="B254" s="5" t="s">
        <v>1049</v>
      </c>
      <c r="C254" s="2">
        <v>4</v>
      </c>
      <c r="D254" s="6" t="s">
        <v>157</v>
      </c>
      <c r="E254" s="6" t="s">
        <v>41</v>
      </c>
      <c r="F254" s="2" t="s">
        <v>176</v>
      </c>
      <c r="G254" s="2" t="s">
        <v>302</v>
      </c>
      <c r="H254" s="2" t="s">
        <v>44</v>
      </c>
      <c r="I254" s="2" t="s">
        <v>89</v>
      </c>
      <c r="J254" s="6" t="s">
        <v>63</v>
      </c>
      <c r="K254" s="2" t="s">
        <v>66</v>
      </c>
      <c r="L254" s="2">
        <v>1</v>
      </c>
      <c r="M254" s="2">
        <v>1055</v>
      </c>
      <c r="N254" s="2">
        <v>1000</v>
      </c>
      <c r="O254" s="12">
        <v>0.94786729857819896</v>
      </c>
      <c r="P254" s="2">
        <v>0.92500000000000004</v>
      </c>
      <c r="Q254" s="2">
        <v>925</v>
      </c>
      <c r="R254" s="14" t="s">
        <v>113</v>
      </c>
      <c r="S254" s="2" t="s">
        <v>313</v>
      </c>
      <c r="T254" s="7"/>
      <c r="U254" s="7"/>
      <c r="V254" s="7"/>
      <c r="W254" s="2" t="s">
        <v>54</v>
      </c>
      <c r="X254" s="6" t="s">
        <v>49</v>
      </c>
      <c r="Y254" s="6"/>
      <c r="Z254" s="7"/>
      <c r="AA254" s="7"/>
      <c r="AB254" s="7"/>
      <c r="AC254" s="7"/>
      <c r="AD254" s="7"/>
      <c r="AE254" s="7"/>
    </row>
    <row r="255" spans="1:31" x14ac:dyDescent="0.15">
      <c r="A255" s="4">
        <v>42368</v>
      </c>
      <c r="B255" s="5" t="s">
        <v>1049</v>
      </c>
      <c r="C255" s="2">
        <v>4</v>
      </c>
      <c r="D255" s="6" t="s">
        <v>692</v>
      </c>
      <c r="E255" s="6" t="s">
        <v>112</v>
      </c>
      <c r="F255" s="7"/>
      <c r="G255" s="2" t="s">
        <v>184</v>
      </c>
      <c r="H255" s="2" t="s">
        <v>62</v>
      </c>
      <c r="I255" s="2" t="s">
        <v>53</v>
      </c>
      <c r="J255" s="6" t="s">
        <v>63</v>
      </c>
      <c r="K255" s="2" t="s">
        <v>66</v>
      </c>
      <c r="L255" s="2">
        <v>1</v>
      </c>
      <c r="M255" s="2">
        <v>320</v>
      </c>
      <c r="N255" s="2">
        <v>200</v>
      </c>
      <c r="O255" s="12">
        <v>0.625</v>
      </c>
      <c r="P255" s="2">
        <v>0.4</v>
      </c>
      <c r="Q255" s="2">
        <v>80</v>
      </c>
      <c r="R255" s="14" t="s">
        <v>113</v>
      </c>
      <c r="S255" s="2" t="s">
        <v>313</v>
      </c>
      <c r="T255" s="7"/>
      <c r="U255" s="7"/>
      <c r="V255" s="7"/>
      <c r="W255" s="2" t="s">
        <v>54</v>
      </c>
      <c r="X255" s="6" t="s">
        <v>49</v>
      </c>
      <c r="Y255" s="6"/>
      <c r="Z255" s="7"/>
      <c r="AA255" s="7"/>
      <c r="AB255" s="7"/>
      <c r="AC255" s="7"/>
      <c r="AD255" s="7"/>
      <c r="AE255" s="7"/>
    </row>
    <row r="256" spans="1:31" x14ac:dyDescent="0.15">
      <c r="A256" s="4">
        <v>42368</v>
      </c>
      <c r="B256" s="5" t="s">
        <v>1051</v>
      </c>
      <c r="C256" s="2">
        <v>5</v>
      </c>
      <c r="D256" s="6" t="s">
        <v>100</v>
      </c>
      <c r="E256" s="6" t="s">
        <v>128</v>
      </c>
      <c r="F256" s="2" t="s">
        <v>1052</v>
      </c>
      <c r="G256" s="2" t="s">
        <v>85</v>
      </c>
      <c r="H256" s="2" t="s">
        <v>44</v>
      </c>
      <c r="I256" s="2" t="s">
        <v>156</v>
      </c>
      <c r="J256" s="6" t="s">
        <v>45</v>
      </c>
      <c r="K256" s="2" t="s">
        <v>66</v>
      </c>
      <c r="L256" s="2">
        <v>1</v>
      </c>
      <c r="M256" s="2">
        <v>240</v>
      </c>
      <c r="N256" s="2">
        <v>240</v>
      </c>
      <c r="O256" s="12">
        <v>1</v>
      </c>
      <c r="P256" s="2">
        <v>1</v>
      </c>
      <c r="Q256" s="2">
        <v>240</v>
      </c>
      <c r="R256" s="14" t="s">
        <v>113</v>
      </c>
      <c r="S256" s="2" t="s">
        <v>1075</v>
      </c>
      <c r="T256" s="7"/>
      <c r="U256" s="7"/>
      <c r="V256" s="7"/>
      <c r="W256" s="2" t="s">
        <v>392</v>
      </c>
      <c r="X256" s="6" t="s">
        <v>276</v>
      </c>
      <c r="Y256" s="6"/>
      <c r="Z256" s="7"/>
      <c r="AA256" s="7"/>
      <c r="AB256" s="7"/>
      <c r="AC256" s="7"/>
      <c r="AD256" s="7"/>
      <c r="AE256" s="7"/>
    </row>
    <row r="257" spans="1:31" x14ac:dyDescent="0.15">
      <c r="A257" s="4">
        <v>42368</v>
      </c>
      <c r="B257" s="5" t="s">
        <v>1053</v>
      </c>
      <c r="C257" s="2">
        <v>6</v>
      </c>
      <c r="D257" s="6" t="s">
        <v>50</v>
      </c>
      <c r="E257" s="6" t="s">
        <v>112</v>
      </c>
      <c r="F257" s="7"/>
      <c r="G257" s="2" t="s">
        <v>166</v>
      </c>
      <c r="H257" s="2" t="s">
        <v>62</v>
      </c>
      <c r="I257" s="2" t="s">
        <v>53</v>
      </c>
      <c r="J257" s="6" t="s">
        <v>45</v>
      </c>
      <c r="K257" s="2" t="s">
        <v>46</v>
      </c>
      <c r="L257" s="2">
        <v>2</v>
      </c>
      <c r="M257" s="2">
        <v>50</v>
      </c>
      <c r="N257" s="2">
        <v>100</v>
      </c>
      <c r="O257" s="12">
        <v>1</v>
      </c>
      <c r="P257" s="7"/>
      <c r="Q257" s="7"/>
      <c r="R257" s="14" t="s">
        <v>47</v>
      </c>
      <c r="S257" s="7"/>
      <c r="T257" s="7"/>
      <c r="U257" s="7"/>
      <c r="V257" s="7"/>
      <c r="W257" s="2" t="s">
        <v>392</v>
      </c>
      <c r="X257" s="6" t="s">
        <v>49</v>
      </c>
      <c r="Y257" s="6"/>
      <c r="Z257" s="7"/>
      <c r="AA257" s="7"/>
      <c r="AB257" s="7"/>
      <c r="AC257" s="7"/>
      <c r="AD257" s="7"/>
      <c r="AE257" s="7"/>
    </row>
    <row r="258" spans="1:31" x14ac:dyDescent="0.15">
      <c r="A258" s="4">
        <v>42368</v>
      </c>
      <c r="B258" s="5" t="s">
        <v>1054</v>
      </c>
      <c r="C258" s="2">
        <v>7</v>
      </c>
      <c r="D258" s="6" t="s">
        <v>141</v>
      </c>
      <c r="E258" s="6" t="s">
        <v>41</v>
      </c>
      <c r="F258" s="2" t="s">
        <v>1050</v>
      </c>
      <c r="G258" s="2" t="s">
        <v>166</v>
      </c>
      <c r="H258" s="2" t="s">
        <v>44</v>
      </c>
      <c r="I258" s="2" t="s">
        <v>43</v>
      </c>
      <c r="J258" s="6" t="s">
        <v>55</v>
      </c>
      <c r="K258" s="2" t="s">
        <v>64</v>
      </c>
      <c r="L258" s="2">
        <v>1</v>
      </c>
      <c r="M258" s="2">
        <v>270</v>
      </c>
      <c r="N258" s="2">
        <v>270</v>
      </c>
      <c r="O258" s="12">
        <v>1</v>
      </c>
      <c r="P258" s="7"/>
      <c r="Q258" s="7"/>
      <c r="R258" s="14" t="s">
        <v>47</v>
      </c>
      <c r="S258" s="7"/>
      <c r="T258" s="7"/>
      <c r="U258" s="7"/>
      <c r="V258" s="7"/>
      <c r="W258" s="2" t="s">
        <v>392</v>
      </c>
      <c r="X258" s="6" t="s">
        <v>49</v>
      </c>
      <c r="Y258" s="6"/>
      <c r="Z258" s="7"/>
      <c r="AA258" s="7"/>
      <c r="AB258" s="7"/>
      <c r="AC258" s="7"/>
      <c r="AD258" s="7"/>
      <c r="AE258" s="7"/>
    </row>
    <row r="259" spans="1:31" x14ac:dyDescent="0.15">
      <c r="A259" s="4">
        <v>42368</v>
      </c>
      <c r="B259" s="5" t="s">
        <v>1055</v>
      </c>
      <c r="C259" s="2">
        <v>8</v>
      </c>
      <c r="D259" s="6" t="s">
        <v>50</v>
      </c>
      <c r="E259" s="6" t="s">
        <v>112</v>
      </c>
      <c r="F259" s="7"/>
      <c r="G259" s="2" t="s">
        <v>166</v>
      </c>
      <c r="H259" s="2" t="s">
        <v>62</v>
      </c>
      <c r="I259" s="2" t="s">
        <v>53</v>
      </c>
      <c r="J259" s="6" t="s">
        <v>45</v>
      </c>
      <c r="K259" s="2" t="s">
        <v>46</v>
      </c>
      <c r="L259" s="2">
        <v>1</v>
      </c>
      <c r="M259" s="2">
        <v>50</v>
      </c>
      <c r="N259" s="2">
        <v>50</v>
      </c>
      <c r="O259" s="12">
        <v>1</v>
      </c>
      <c r="P259" s="7"/>
      <c r="Q259" s="7"/>
      <c r="R259" s="14" t="s">
        <v>47</v>
      </c>
      <c r="S259" s="7"/>
      <c r="T259" s="7"/>
      <c r="U259" s="7"/>
      <c r="V259" s="7"/>
      <c r="W259" s="2" t="s">
        <v>392</v>
      </c>
      <c r="X259" s="6" t="s">
        <v>49</v>
      </c>
      <c r="Y259" s="6"/>
      <c r="Z259" s="7"/>
      <c r="AA259" s="7"/>
      <c r="AB259" s="7"/>
      <c r="AC259" s="7"/>
      <c r="AD259" s="7"/>
      <c r="AE259" s="7"/>
    </row>
    <row r="260" spans="1:31" x14ac:dyDescent="0.15">
      <c r="A260" s="4">
        <v>42368</v>
      </c>
      <c r="B260" s="5" t="s">
        <v>1056</v>
      </c>
      <c r="C260" s="2">
        <v>9</v>
      </c>
      <c r="D260" s="6" t="s">
        <v>69</v>
      </c>
      <c r="E260" s="6" t="s">
        <v>70</v>
      </c>
      <c r="F260" s="2" t="s">
        <v>119</v>
      </c>
      <c r="G260" s="2" t="s">
        <v>834</v>
      </c>
      <c r="H260" s="2" t="s">
        <v>44</v>
      </c>
      <c r="I260" s="2" t="s">
        <v>43</v>
      </c>
      <c r="J260" s="6" t="s">
        <v>55</v>
      </c>
      <c r="K260" s="2" t="s">
        <v>66</v>
      </c>
      <c r="L260" s="2">
        <v>1</v>
      </c>
      <c r="M260" s="2">
        <v>580</v>
      </c>
      <c r="N260" s="2">
        <v>580</v>
      </c>
      <c r="O260" s="12">
        <v>1</v>
      </c>
      <c r="P260" s="2">
        <v>1</v>
      </c>
      <c r="Q260" s="2">
        <v>580</v>
      </c>
      <c r="R260" s="14" t="s">
        <v>113</v>
      </c>
      <c r="S260" s="2" t="s">
        <v>232</v>
      </c>
      <c r="T260" s="2"/>
      <c r="U260" s="2"/>
      <c r="V260" s="2"/>
      <c r="W260" s="2" t="s">
        <v>54</v>
      </c>
      <c r="X260" s="6" t="s">
        <v>86</v>
      </c>
      <c r="Y260" s="6"/>
      <c r="Z260" s="2"/>
      <c r="AA260" s="2"/>
      <c r="AB260" s="15"/>
      <c r="AC260" s="2"/>
      <c r="AD260" s="2"/>
      <c r="AE260" s="2"/>
    </row>
    <row r="261" spans="1:31" x14ac:dyDescent="0.15">
      <c r="A261" s="4">
        <v>42369</v>
      </c>
      <c r="B261" s="5" t="s">
        <v>1132</v>
      </c>
      <c r="C261" s="2">
        <v>1</v>
      </c>
      <c r="D261" s="6" t="s">
        <v>75</v>
      </c>
      <c r="E261" s="6" t="s">
        <v>221</v>
      </c>
      <c r="F261" s="2" t="s">
        <v>980</v>
      </c>
      <c r="G261" s="2" t="s">
        <v>304</v>
      </c>
      <c r="H261" s="2" t="s">
        <v>62</v>
      </c>
      <c r="I261" s="2" t="s">
        <v>53</v>
      </c>
      <c r="J261" s="6" t="s">
        <v>45</v>
      </c>
      <c r="K261" s="2" t="s">
        <v>66</v>
      </c>
      <c r="L261" s="2">
        <v>1</v>
      </c>
      <c r="M261" s="2">
        <v>1130</v>
      </c>
      <c r="N261" s="2">
        <v>678</v>
      </c>
      <c r="O261" s="12">
        <v>0.6</v>
      </c>
      <c r="P261" s="2">
        <v>0.4</v>
      </c>
      <c r="Q261" s="2">
        <v>224</v>
      </c>
      <c r="R261" s="14" t="s">
        <v>113</v>
      </c>
      <c r="S261" s="2" t="s">
        <v>1133</v>
      </c>
      <c r="T261" s="7"/>
      <c r="U261" s="7"/>
      <c r="V261" s="7"/>
      <c r="W261" s="2" t="s">
        <v>392</v>
      </c>
      <c r="X261" s="6" t="s">
        <v>86</v>
      </c>
      <c r="Y261" s="6"/>
      <c r="Z261" s="7"/>
      <c r="AA261" s="2">
        <v>560</v>
      </c>
      <c r="AB261" s="7"/>
      <c r="AC261" s="7"/>
      <c r="AD261" s="7"/>
      <c r="AE261" s="7"/>
    </row>
    <row r="262" spans="1:31" x14ac:dyDescent="0.15">
      <c r="A262" s="4">
        <v>42369</v>
      </c>
      <c r="B262" s="5" t="s">
        <v>1134</v>
      </c>
      <c r="C262" s="2">
        <v>2</v>
      </c>
      <c r="D262" s="6" t="s">
        <v>100</v>
      </c>
      <c r="E262" s="6" t="s">
        <v>128</v>
      </c>
      <c r="F262" s="2" t="s">
        <v>1135</v>
      </c>
      <c r="G262" s="2" t="s">
        <v>1136</v>
      </c>
      <c r="H262" s="2" t="s">
        <v>44</v>
      </c>
      <c r="I262" s="2" t="s">
        <v>156</v>
      </c>
      <c r="J262" s="6" t="s">
        <v>55</v>
      </c>
      <c r="K262" s="2" t="s">
        <v>66</v>
      </c>
      <c r="L262" s="2">
        <v>1</v>
      </c>
      <c r="M262" s="2">
        <v>288</v>
      </c>
      <c r="N262" s="2">
        <v>259</v>
      </c>
      <c r="O262" s="12">
        <v>0.89930555555555602</v>
      </c>
      <c r="P262" s="2">
        <v>0.85</v>
      </c>
      <c r="Q262" s="2">
        <v>220</v>
      </c>
      <c r="R262" s="14" t="s">
        <v>113</v>
      </c>
      <c r="S262" s="2" t="s">
        <v>1077</v>
      </c>
      <c r="T262" s="7"/>
      <c r="U262" s="7"/>
      <c r="V262" s="7"/>
      <c r="W262" s="2" t="s">
        <v>54</v>
      </c>
      <c r="X262" s="6" t="s">
        <v>86</v>
      </c>
      <c r="Y262" s="6"/>
      <c r="Z262" s="7"/>
      <c r="AA262" s="7"/>
      <c r="AB262" s="7"/>
      <c r="AC262" s="7"/>
      <c r="AD262" s="7"/>
      <c r="AE262" s="7"/>
    </row>
    <row r="263" spans="1:31" x14ac:dyDescent="0.15">
      <c r="A263" s="4">
        <v>42369</v>
      </c>
      <c r="B263" s="5" t="s">
        <v>1137</v>
      </c>
      <c r="C263" s="2">
        <v>3</v>
      </c>
      <c r="D263" s="6" t="s">
        <v>64</v>
      </c>
      <c r="E263" s="6" t="s">
        <v>101</v>
      </c>
      <c r="F263" s="2" t="s">
        <v>1138</v>
      </c>
      <c r="G263" s="7"/>
      <c r="H263" s="2" t="s">
        <v>44</v>
      </c>
      <c r="I263" s="2" t="s">
        <v>306</v>
      </c>
      <c r="J263" s="6" t="s">
        <v>45</v>
      </c>
      <c r="K263" s="2" t="s">
        <v>64</v>
      </c>
      <c r="L263" s="2">
        <v>1</v>
      </c>
      <c r="M263" s="2">
        <v>4780</v>
      </c>
      <c r="N263" s="2">
        <v>3800</v>
      </c>
      <c r="O263" s="12">
        <v>0.79497907949790803</v>
      </c>
      <c r="P263" s="2">
        <v>0.7</v>
      </c>
      <c r="Q263" s="2">
        <v>2660</v>
      </c>
      <c r="R263" s="14" t="s">
        <v>169</v>
      </c>
      <c r="S263" s="2" t="s">
        <v>1139</v>
      </c>
      <c r="T263" s="2">
        <v>18500858889</v>
      </c>
      <c r="U263" s="2" t="s">
        <v>1140</v>
      </c>
      <c r="V263" s="7"/>
      <c r="W263" s="2" t="s">
        <v>54</v>
      </c>
      <c r="X263" s="6" t="s">
        <v>86</v>
      </c>
      <c r="Y263" s="6"/>
      <c r="Z263" s="7"/>
      <c r="AA263" s="7"/>
      <c r="AB263" s="7"/>
      <c r="AC263" s="7"/>
      <c r="AD263" s="7"/>
      <c r="AE263" s="7"/>
    </row>
    <row r="264" spans="1:31" x14ac:dyDescent="0.15">
      <c r="A264" s="4">
        <v>42369</v>
      </c>
      <c r="B264" s="5" t="s">
        <v>1137</v>
      </c>
      <c r="C264" s="2">
        <v>3</v>
      </c>
      <c r="D264" s="6" t="s">
        <v>102</v>
      </c>
      <c r="E264" s="6" t="s">
        <v>133</v>
      </c>
      <c r="F264" s="2" t="s">
        <v>155</v>
      </c>
      <c r="G264" s="2" t="s">
        <v>987</v>
      </c>
      <c r="H264" s="2" t="s">
        <v>44</v>
      </c>
      <c r="I264" s="2" t="s">
        <v>104</v>
      </c>
      <c r="J264" s="6" t="s">
        <v>45</v>
      </c>
      <c r="K264" s="2" t="s">
        <v>64</v>
      </c>
      <c r="L264" s="2">
        <v>1</v>
      </c>
      <c r="M264" s="2">
        <v>2560</v>
      </c>
      <c r="N264" s="2">
        <v>2000</v>
      </c>
      <c r="O264" s="12">
        <v>0.78125</v>
      </c>
      <c r="P264" s="2">
        <v>0.625</v>
      </c>
      <c r="Q264" s="2">
        <v>1250</v>
      </c>
      <c r="R264" s="14" t="s">
        <v>169</v>
      </c>
      <c r="S264" s="2" t="s">
        <v>1139</v>
      </c>
      <c r="T264" s="7"/>
      <c r="U264" s="7"/>
      <c r="V264" s="7"/>
      <c r="W264" s="2" t="s">
        <v>54</v>
      </c>
      <c r="X264" s="6" t="s">
        <v>86</v>
      </c>
      <c r="Y264" s="6"/>
      <c r="Z264" s="7"/>
      <c r="AA264" s="7"/>
      <c r="AB264" s="7"/>
      <c r="AC264" s="7"/>
      <c r="AD264" s="7"/>
      <c r="AE264" s="7"/>
    </row>
    <row r="265" spans="1:31" x14ac:dyDescent="0.15">
      <c r="A265" s="4">
        <v>42369</v>
      </c>
      <c r="B265" s="5" t="s">
        <v>1137</v>
      </c>
      <c r="C265" s="2">
        <v>3</v>
      </c>
      <c r="D265" s="6" t="s">
        <v>64</v>
      </c>
      <c r="E265" s="6" t="s">
        <v>101</v>
      </c>
      <c r="F265" s="2" t="s">
        <v>1141</v>
      </c>
      <c r="G265" s="7"/>
      <c r="H265" s="2" t="s">
        <v>44</v>
      </c>
      <c r="I265" s="2" t="s">
        <v>1142</v>
      </c>
      <c r="J265" s="6" t="s">
        <v>45</v>
      </c>
      <c r="K265" s="2" t="s">
        <v>64</v>
      </c>
      <c r="L265" s="2">
        <v>1</v>
      </c>
      <c r="M265" s="2">
        <v>3280</v>
      </c>
      <c r="N265" s="2">
        <v>2500</v>
      </c>
      <c r="O265" s="12">
        <v>0.76219512195121997</v>
      </c>
      <c r="P265" s="2">
        <v>0.625</v>
      </c>
      <c r="Q265" s="2">
        <v>1562</v>
      </c>
      <c r="R265" s="14" t="s">
        <v>169</v>
      </c>
      <c r="S265" s="2" t="s">
        <v>1139</v>
      </c>
      <c r="T265" s="7"/>
      <c r="U265" s="7"/>
      <c r="V265" s="7"/>
      <c r="W265" s="2" t="s">
        <v>54</v>
      </c>
      <c r="X265" s="6" t="s">
        <v>86</v>
      </c>
      <c r="Y265" s="6"/>
      <c r="Z265" s="7"/>
      <c r="AA265" s="7"/>
      <c r="AB265" s="7"/>
      <c r="AC265" s="7"/>
      <c r="AD265" s="7"/>
      <c r="AE265" s="7"/>
    </row>
    <row r="266" spans="1:31" x14ac:dyDescent="0.15">
      <c r="A266" s="4">
        <v>42369</v>
      </c>
      <c r="B266" s="5" t="s">
        <v>1137</v>
      </c>
      <c r="C266" s="2">
        <v>3</v>
      </c>
      <c r="D266" s="6" t="s">
        <v>102</v>
      </c>
      <c r="E266" s="6" t="s">
        <v>133</v>
      </c>
      <c r="F266" s="2" t="s">
        <v>1143</v>
      </c>
      <c r="G266" s="2" t="s">
        <v>139</v>
      </c>
      <c r="H266" s="2" t="s">
        <v>44</v>
      </c>
      <c r="I266" s="2" t="s">
        <v>89</v>
      </c>
      <c r="J266" s="6" t="s">
        <v>45</v>
      </c>
      <c r="K266" s="2" t="s">
        <v>64</v>
      </c>
      <c r="L266" s="2">
        <v>1</v>
      </c>
      <c r="M266" s="2">
        <v>2350</v>
      </c>
      <c r="N266" s="2">
        <v>1800</v>
      </c>
      <c r="O266" s="12">
        <v>0.76595744680851097</v>
      </c>
      <c r="P266" s="2">
        <v>0.625</v>
      </c>
      <c r="Q266" s="2">
        <v>1125</v>
      </c>
      <c r="R266" s="14" t="s">
        <v>169</v>
      </c>
      <c r="S266" s="2" t="s">
        <v>1139</v>
      </c>
      <c r="T266" s="7"/>
      <c r="U266" s="7"/>
      <c r="V266" s="7"/>
      <c r="W266" s="2" t="s">
        <v>54</v>
      </c>
      <c r="X266" s="6" t="s">
        <v>86</v>
      </c>
      <c r="Y266" s="6"/>
      <c r="Z266" s="7"/>
      <c r="AA266" s="7"/>
      <c r="AB266" s="7"/>
      <c r="AC266" s="7"/>
      <c r="AD266" s="7"/>
      <c r="AE266" s="7"/>
    </row>
    <row r="267" spans="1:31" x14ac:dyDescent="0.15">
      <c r="A267" s="4">
        <v>42369</v>
      </c>
      <c r="B267" s="5" t="s">
        <v>1137</v>
      </c>
      <c r="C267" s="2">
        <v>3</v>
      </c>
      <c r="D267" s="6" t="s">
        <v>135</v>
      </c>
      <c r="E267" s="6" t="s">
        <v>112</v>
      </c>
      <c r="F267" s="7"/>
      <c r="G267" s="2" t="s">
        <v>137</v>
      </c>
      <c r="H267" s="2" t="s">
        <v>62</v>
      </c>
      <c r="I267" s="2" t="s">
        <v>136</v>
      </c>
      <c r="J267" s="6" t="s">
        <v>45</v>
      </c>
      <c r="K267" s="2" t="s">
        <v>64</v>
      </c>
      <c r="L267" s="2">
        <v>1</v>
      </c>
      <c r="M267" s="2">
        <v>280</v>
      </c>
      <c r="N267" s="2">
        <v>200</v>
      </c>
      <c r="O267" s="12">
        <v>0.71428571428571397</v>
      </c>
      <c r="P267" s="2">
        <v>0.55000000000000004</v>
      </c>
      <c r="Q267" s="2">
        <v>110</v>
      </c>
      <c r="R267" s="14" t="s">
        <v>169</v>
      </c>
      <c r="S267" s="2" t="s">
        <v>1139</v>
      </c>
      <c r="T267" s="7"/>
      <c r="U267" s="7"/>
      <c r="V267" s="7"/>
      <c r="W267" s="2" t="s">
        <v>54</v>
      </c>
      <c r="X267" s="6" t="s">
        <v>86</v>
      </c>
      <c r="Y267" s="6"/>
      <c r="Z267" s="7"/>
      <c r="AA267" s="7"/>
      <c r="AB267" s="7"/>
      <c r="AC267" s="7"/>
      <c r="AD267" s="7"/>
      <c r="AE267" s="7"/>
    </row>
    <row r="268" spans="1:31" x14ac:dyDescent="0.15">
      <c r="A268" s="4">
        <v>42369</v>
      </c>
      <c r="B268" s="5" t="s">
        <v>1137</v>
      </c>
      <c r="C268" s="2">
        <v>3</v>
      </c>
      <c r="D268" s="6" t="s">
        <v>135</v>
      </c>
      <c r="E268" s="6" t="s">
        <v>112</v>
      </c>
      <c r="F268" s="7"/>
      <c r="G268" s="2" t="s">
        <v>184</v>
      </c>
      <c r="H268" s="2" t="s">
        <v>62</v>
      </c>
      <c r="I268" s="2" t="s">
        <v>136</v>
      </c>
      <c r="J268" s="6" t="s">
        <v>45</v>
      </c>
      <c r="K268" s="2" t="s">
        <v>64</v>
      </c>
      <c r="L268" s="2">
        <v>1</v>
      </c>
      <c r="M268" s="2">
        <v>280</v>
      </c>
      <c r="N268" s="2">
        <v>200</v>
      </c>
      <c r="O268" s="12">
        <v>0.71428571428571397</v>
      </c>
      <c r="P268" s="2">
        <v>0.55000000000000004</v>
      </c>
      <c r="Q268" s="2">
        <v>110</v>
      </c>
      <c r="R268" s="14" t="s">
        <v>169</v>
      </c>
      <c r="S268" s="2" t="s">
        <v>1139</v>
      </c>
      <c r="T268" s="7"/>
      <c r="U268" s="7"/>
      <c r="V268" s="7"/>
      <c r="W268" s="2" t="s">
        <v>54</v>
      </c>
      <c r="X268" s="6" t="s">
        <v>86</v>
      </c>
      <c r="Y268" s="6"/>
      <c r="Z268" s="7"/>
      <c r="AA268" s="7"/>
      <c r="AB268" s="7"/>
      <c r="AC268" s="7"/>
      <c r="AD268" s="7"/>
      <c r="AE268" s="7"/>
    </row>
    <row r="269" spans="1:31" x14ac:dyDescent="0.15">
      <c r="A269" s="4">
        <v>42369</v>
      </c>
      <c r="B269" s="5" t="s">
        <v>1144</v>
      </c>
      <c r="C269" s="2">
        <v>4</v>
      </c>
      <c r="D269" s="6" t="s">
        <v>973</v>
      </c>
      <c r="E269" s="6" t="s">
        <v>41</v>
      </c>
      <c r="F269" s="2" t="s">
        <v>42</v>
      </c>
      <c r="G269" s="2" t="s">
        <v>302</v>
      </c>
      <c r="H269" s="2" t="s">
        <v>44</v>
      </c>
      <c r="I269" s="2" t="s">
        <v>72</v>
      </c>
      <c r="J269" s="6" t="s">
        <v>45</v>
      </c>
      <c r="K269" s="2" t="s">
        <v>64</v>
      </c>
      <c r="L269" s="2">
        <v>1</v>
      </c>
      <c r="M269" s="2">
        <v>190</v>
      </c>
      <c r="N269" s="2">
        <v>190</v>
      </c>
      <c r="O269" s="12">
        <v>1</v>
      </c>
      <c r="P269" s="2">
        <v>1</v>
      </c>
      <c r="Q269" s="2">
        <v>190</v>
      </c>
      <c r="R269" s="14" t="s">
        <v>169</v>
      </c>
      <c r="S269" s="2" t="s">
        <v>1139</v>
      </c>
      <c r="T269" s="7"/>
      <c r="U269" s="7"/>
      <c r="V269" s="7"/>
      <c r="W269" s="2" t="s">
        <v>54</v>
      </c>
      <c r="X269" s="6" t="s">
        <v>49</v>
      </c>
      <c r="Y269" s="6"/>
      <c r="Z269" s="7"/>
      <c r="AA269" s="7"/>
      <c r="AB269" s="7"/>
      <c r="AC269" s="7"/>
      <c r="AD269" s="7"/>
      <c r="AE269" s="7"/>
    </row>
    <row r="270" spans="1:31" x14ac:dyDescent="0.15">
      <c r="A270" s="4">
        <v>42369</v>
      </c>
      <c r="B270" s="5" t="s">
        <v>1145</v>
      </c>
      <c r="C270" s="2">
        <v>5</v>
      </c>
      <c r="D270" s="6" t="s">
        <v>66</v>
      </c>
      <c r="E270" s="6" t="s">
        <v>147</v>
      </c>
      <c r="F270" s="2" t="s">
        <v>1146</v>
      </c>
      <c r="G270" s="2" t="s">
        <v>1147</v>
      </c>
      <c r="H270" s="2" t="s">
        <v>44</v>
      </c>
      <c r="I270" s="2" t="s">
        <v>144</v>
      </c>
      <c r="J270" s="6" t="s">
        <v>45</v>
      </c>
      <c r="K270" s="2" t="s">
        <v>66</v>
      </c>
      <c r="L270" s="2">
        <v>1</v>
      </c>
      <c r="M270" s="2">
        <v>3750</v>
      </c>
      <c r="N270" s="2">
        <v>3187</v>
      </c>
      <c r="O270" s="12">
        <v>0.84986666666666699</v>
      </c>
      <c r="P270" s="2">
        <v>0.77500000000000002</v>
      </c>
      <c r="Q270" s="2">
        <v>2469</v>
      </c>
      <c r="R270" s="14" t="s">
        <v>113</v>
      </c>
      <c r="S270" s="2" t="s">
        <v>1123</v>
      </c>
      <c r="T270" s="2"/>
      <c r="U270" s="2"/>
      <c r="V270" s="2"/>
      <c r="W270" s="2" t="s">
        <v>54</v>
      </c>
      <c r="X270" s="6" t="s">
        <v>86</v>
      </c>
      <c r="Y270" s="6"/>
      <c r="Z270" s="2"/>
      <c r="AA270" s="2"/>
      <c r="AB270" s="15"/>
      <c r="AC270" s="2"/>
      <c r="AD270" s="2"/>
      <c r="AE270" s="2"/>
    </row>
    <row r="271" spans="1:31" x14ac:dyDescent="0.15">
      <c r="A271" s="4">
        <v>42369</v>
      </c>
      <c r="B271" s="5" t="s">
        <v>1148</v>
      </c>
      <c r="C271" s="2">
        <v>6</v>
      </c>
      <c r="D271" s="6" t="s">
        <v>50</v>
      </c>
      <c r="E271" s="6" t="s">
        <v>112</v>
      </c>
      <c r="F271" s="7"/>
      <c r="G271" s="2" t="s">
        <v>166</v>
      </c>
      <c r="H271" s="2" t="s">
        <v>62</v>
      </c>
      <c r="I271" s="2" t="s">
        <v>53</v>
      </c>
      <c r="J271" s="6" t="s">
        <v>45</v>
      </c>
      <c r="K271" s="2" t="s">
        <v>46</v>
      </c>
      <c r="L271" s="2">
        <v>1</v>
      </c>
      <c r="M271" s="2">
        <v>50</v>
      </c>
      <c r="N271" s="2">
        <v>50</v>
      </c>
      <c r="O271" s="12">
        <v>1</v>
      </c>
      <c r="P271" s="7"/>
      <c r="Q271" s="7"/>
      <c r="R271" s="14" t="s">
        <v>47</v>
      </c>
      <c r="S271" s="7"/>
      <c r="T271" s="7"/>
      <c r="U271" s="7"/>
      <c r="V271" s="7"/>
      <c r="W271" s="2" t="s">
        <v>54</v>
      </c>
      <c r="X271" s="6" t="s">
        <v>49</v>
      </c>
      <c r="Y271" s="6"/>
      <c r="Z271" s="7"/>
      <c r="AA271" s="7"/>
      <c r="AB271" s="7"/>
      <c r="AC271" s="7"/>
      <c r="AD271" s="7"/>
      <c r="AE271" s="7"/>
    </row>
    <row r="272" spans="1:31" x14ac:dyDescent="0.15">
      <c r="A272" s="4">
        <v>42369</v>
      </c>
      <c r="B272" s="5" t="s">
        <v>1149</v>
      </c>
      <c r="C272" s="2">
        <v>7</v>
      </c>
      <c r="D272" s="6" t="s">
        <v>87</v>
      </c>
      <c r="E272" s="6" t="s">
        <v>194</v>
      </c>
      <c r="F272" s="2" t="s">
        <v>99</v>
      </c>
      <c r="G272" s="7"/>
      <c r="H272" s="2" t="s">
        <v>44</v>
      </c>
      <c r="I272" s="2" t="s">
        <v>72</v>
      </c>
      <c r="J272" s="6" t="s">
        <v>55</v>
      </c>
      <c r="K272" s="2" t="s">
        <v>64</v>
      </c>
      <c r="L272" s="2">
        <v>1</v>
      </c>
      <c r="M272" s="2">
        <v>350</v>
      </c>
      <c r="N272" s="2">
        <v>350</v>
      </c>
      <c r="O272" s="12">
        <v>1</v>
      </c>
      <c r="P272" s="7"/>
      <c r="Q272" s="7"/>
      <c r="R272" s="14" t="s">
        <v>47</v>
      </c>
      <c r="S272" s="7"/>
      <c r="T272" s="7"/>
      <c r="U272" s="7"/>
      <c r="V272" s="7"/>
      <c r="W272" s="2" t="s">
        <v>54</v>
      </c>
      <c r="X272" s="6" t="s">
        <v>49</v>
      </c>
      <c r="Y272" s="6"/>
      <c r="Z272" s="7"/>
      <c r="AA272" s="7"/>
      <c r="AB272" s="7"/>
      <c r="AC272" s="7"/>
      <c r="AD272" s="7"/>
      <c r="AE272" s="7"/>
    </row>
    <row r="273" spans="1:31" x14ac:dyDescent="0.15">
      <c r="A273" s="4">
        <v>42369</v>
      </c>
      <c r="B273" s="5" t="s">
        <v>1150</v>
      </c>
      <c r="C273" s="2">
        <v>8</v>
      </c>
      <c r="D273" s="6" t="s">
        <v>50</v>
      </c>
      <c r="E273" s="6" t="s">
        <v>112</v>
      </c>
      <c r="F273" s="2" t="s">
        <v>81</v>
      </c>
      <c r="G273" s="2" t="s">
        <v>138</v>
      </c>
      <c r="H273" s="2" t="s">
        <v>62</v>
      </c>
      <c r="I273" s="2" t="s">
        <v>43</v>
      </c>
      <c r="J273" s="6" t="s">
        <v>55</v>
      </c>
      <c r="K273" s="2" t="s">
        <v>66</v>
      </c>
      <c r="L273" s="2">
        <v>1</v>
      </c>
      <c r="M273" s="2">
        <v>158</v>
      </c>
      <c r="N273" s="2">
        <v>110</v>
      </c>
      <c r="O273" s="12">
        <v>0.69620253164557</v>
      </c>
      <c r="P273" s="2">
        <v>0.55000000000000004</v>
      </c>
      <c r="Q273" s="2">
        <v>60</v>
      </c>
      <c r="R273" s="14" t="s">
        <v>113</v>
      </c>
      <c r="S273" s="2" t="s">
        <v>1077</v>
      </c>
      <c r="T273" s="7"/>
      <c r="U273" s="7"/>
      <c r="V273" s="7"/>
      <c r="W273" s="2" t="s">
        <v>54</v>
      </c>
      <c r="X273" s="6" t="s">
        <v>49</v>
      </c>
      <c r="Y273" s="6"/>
      <c r="Z273" s="7"/>
      <c r="AA273" s="7"/>
      <c r="AB273" s="7"/>
      <c r="AC273" s="7"/>
      <c r="AD273" s="7"/>
      <c r="AE273" s="7"/>
    </row>
    <row r="274" spans="1:31" x14ac:dyDescent="0.15">
      <c r="A274" s="4">
        <v>42370</v>
      </c>
      <c r="B274" s="5" t="s">
        <v>1151</v>
      </c>
      <c r="C274" s="2">
        <v>1</v>
      </c>
      <c r="D274" s="6" t="s">
        <v>75</v>
      </c>
      <c r="E274" s="6" t="s">
        <v>199</v>
      </c>
      <c r="F274" s="2" t="s">
        <v>942</v>
      </c>
      <c r="G274" s="2" t="s">
        <v>304</v>
      </c>
      <c r="H274" s="2" t="s">
        <v>44</v>
      </c>
      <c r="I274" s="2" t="s">
        <v>53</v>
      </c>
      <c r="J274" s="6" t="s">
        <v>63</v>
      </c>
      <c r="K274" s="2" t="s">
        <v>66</v>
      </c>
      <c r="L274" s="2">
        <v>1</v>
      </c>
      <c r="M274" s="2">
        <v>298</v>
      </c>
      <c r="N274" s="2">
        <v>298</v>
      </c>
      <c r="O274" s="12">
        <v>1</v>
      </c>
      <c r="P274" s="7"/>
      <c r="Q274" s="7"/>
      <c r="R274" s="14" t="s">
        <v>47</v>
      </c>
      <c r="S274" s="7"/>
      <c r="T274" s="7"/>
      <c r="U274" s="7"/>
      <c r="V274" s="7"/>
      <c r="W274" s="2" t="s">
        <v>54</v>
      </c>
      <c r="X274" s="6" t="s">
        <v>49</v>
      </c>
      <c r="Y274" s="6"/>
      <c r="Z274" s="7"/>
      <c r="AA274" s="7"/>
      <c r="AB274" s="7"/>
      <c r="AC274" s="7"/>
      <c r="AD274" s="7"/>
      <c r="AE274" s="7"/>
    </row>
    <row r="275" spans="1:31" x14ac:dyDescent="0.15">
      <c r="A275" s="4">
        <v>42370</v>
      </c>
      <c r="B275" s="5" t="s">
        <v>1152</v>
      </c>
      <c r="C275" s="2">
        <v>2</v>
      </c>
      <c r="D275" s="6" t="s">
        <v>56</v>
      </c>
      <c r="E275" s="6" t="s">
        <v>228</v>
      </c>
      <c r="F275" s="2" t="s">
        <v>105</v>
      </c>
      <c r="G275" s="2" t="s">
        <v>137</v>
      </c>
      <c r="H275" s="2" t="s">
        <v>62</v>
      </c>
      <c r="I275" s="2" t="s">
        <v>53</v>
      </c>
      <c r="J275" s="6" t="s">
        <v>45</v>
      </c>
      <c r="K275" s="2" t="s">
        <v>46</v>
      </c>
      <c r="L275" s="2">
        <v>1</v>
      </c>
      <c r="M275" s="2">
        <v>158</v>
      </c>
      <c r="N275" s="2">
        <v>142</v>
      </c>
      <c r="O275" s="12">
        <v>0.89873417721519</v>
      </c>
      <c r="P275" s="7"/>
      <c r="Q275" s="7"/>
      <c r="R275" s="14" t="s">
        <v>47</v>
      </c>
      <c r="S275" s="7"/>
      <c r="T275" s="7"/>
      <c r="U275" s="7"/>
      <c r="V275" s="7"/>
      <c r="W275" s="2" t="s">
        <v>392</v>
      </c>
      <c r="X275" s="6" t="s">
        <v>49</v>
      </c>
      <c r="Y275" s="6"/>
      <c r="Z275" s="7"/>
      <c r="AA275" s="7"/>
      <c r="AB275" s="7"/>
      <c r="AC275" s="7"/>
      <c r="AD275" s="7"/>
      <c r="AE275" s="7"/>
    </row>
    <row r="276" spans="1:31" x14ac:dyDescent="0.15">
      <c r="A276" s="4">
        <v>42370</v>
      </c>
      <c r="B276" s="5" t="s">
        <v>1152</v>
      </c>
      <c r="C276" s="2">
        <v>2</v>
      </c>
      <c r="D276" s="6" t="s">
        <v>50</v>
      </c>
      <c r="E276" s="6" t="s">
        <v>622</v>
      </c>
      <c r="F276" s="7"/>
      <c r="G276" s="2" t="s">
        <v>203</v>
      </c>
      <c r="H276" s="2" t="s">
        <v>44</v>
      </c>
      <c r="I276" s="2" t="s">
        <v>43</v>
      </c>
      <c r="J276" s="6" t="s">
        <v>45</v>
      </c>
      <c r="K276" s="2" t="s">
        <v>46</v>
      </c>
      <c r="L276" s="2">
        <v>1</v>
      </c>
      <c r="M276" s="2">
        <v>258</v>
      </c>
      <c r="N276" s="2">
        <v>142</v>
      </c>
      <c r="O276" s="12">
        <v>0.55038759689922501</v>
      </c>
      <c r="P276" s="7"/>
      <c r="Q276" s="7"/>
      <c r="R276" s="14" t="s">
        <v>47</v>
      </c>
      <c r="S276" s="7"/>
      <c r="T276" s="7"/>
      <c r="U276" s="7"/>
      <c r="V276" s="7"/>
      <c r="W276" s="2" t="s">
        <v>392</v>
      </c>
      <c r="X276" s="6" t="s">
        <v>49</v>
      </c>
      <c r="Y276" s="6"/>
      <c r="Z276" s="7"/>
      <c r="AA276" s="7"/>
      <c r="AB276" s="7"/>
      <c r="AC276" s="7"/>
      <c r="AD276" s="7"/>
      <c r="AE276" s="7"/>
    </row>
    <row r="277" spans="1:31" x14ac:dyDescent="0.15">
      <c r="A277" s="4">
        <v>42370</v>
      </c>
      <c r="B277" s="5" t="s">
        <v>1153</v>
      </c>
      <c r="C277" s="2">
        <v>3</v>
      </c>
      <c r="D277" s="6" t="s">
        <v>56</v>
      </c>
      <c r="E277" s="6" t="s">
        <v>52</v>
      </c>
      <c r="F277" s="7"/>
      <c r="G277" s="2" t="s">
        <v>166</v>
      </c>
      <c r="H277" s="2" t="s">
        <v>44</v>
      </c>
      <c r="I277" s="2" t="s">
        <v>53</v>
      </c>
      <c r="J277" s="6" t="s">
        <v>45</v>
      </c>
      <c r="K277" s="2" t="s">
        <v>46</v>
      </c>
      <c r="L277" s="2">
        <v>2</v>
      </c>
      <c r="M277" s="2">
        <v>20</v>
      </c>
      <c r="N277" s="2">
        <v>40</v>
      </c>
      <c r="O277" s="12">
        <v>1</v>
      </c>
      <c r="P277" s="7"/>
      <c r="Q277" s="7"/>
      <c r="R277" s="14" t="s">
        <v>47</v>
      </c>
      <c r="S277" s="7"/>
      <c r="T277" s="7"/>
      <c r="U277" s="7"/>
      <c r="V277" s="7"/>
      <c r="W277" s="2" t="s">
        <v>392</v>
      </c>
      <c r="X277" s="6" t="s">
        <v>49</v>
      </c>
      <c r="Y277" s="6"/>
      <c r="Z277" s="7"/>
      <c r="AA277" s="7"/>
      <c r="AB277" s="7"/>
      <c r="AC277" s="7"/>
      <c r="AD277" s="7"/>
      <c r="AE277" s="7"/>
    </row>
    <row r="278" spans="1:31" x14ac:dyDescent="0.15">
      <c r="A278" s="4">
        <v>42370</v>
      </c>
      <c r="B278" s="5" t="s">
        <v>1154</v>
      </c>
      <c r="C278" s="2">
        <v>4</v>
      </c>
      <c r="D278" s="6" t="s">
        <v>122</v>
      </c>
      <c r="E278" s="6" t="s">
        <v>123</v>
      </c>
      <c r="F278" s="2" t="s">
        <v>1155</v>
      </c>
      <c r="G278" s="2" t="s">
        <v>166</v>
      </c>
      <c r="H278" s="2" t="s">
        <v>62</v>
      </c>
      <c r="I278" s="2" t="s">
        <v>89</v>
      </c>
      <c r="J278" s="6" t="s">
        <v>45</v>
      </c>
      <c r="K278" s="2" t="s">
        <v>66</v>
      </c>
      <c r="L278" s="2">
        <v>1</v>
      </c>
      <c r="M278" s="2">
        <v>880</v>
      </c>
      <c r="N278" s="2">
        <v>748</v>
      </c>
      <c r="O278" s="12">
        <v>0.85</v>
      </c>
      <c r="P278" s="2">
        <v>0.77500000000000002</v>
      </c>
      <c r="Q278" s="2">
        <v>406</v>
      </c>
      <c r="R278" s="14" t="s">
        <v>113</v>
      </c>
      <c r="S278" s="2" t="s">
        <v>332</v>
      </c>
      <c r="T278" s="7"/>
      <c r="U278" s="7"/>
      <c r="V278" s="7"/>
      <c r="W278" s="2" t="s">
        <v>54</v>
      </c>
      <c r="X278" s="6" t="s">
        <v>49</v>
      </c>
      <c r="Y278" s="6"/>
      <c r="Z278" s="7"/>
      <c r="AA278" s="2">
        <v>524</v>
      </c>
      <c r="AB278" s="7"/>
      <c r="AC278" s="7"/>
      <c r="AD278" s="7"/>
      <c r="AE278" s="7"/>
    </row>
    <row r="279" spans="1:31" x14ac:dyDescent="0.15">
      <c r="A279" s="4">
        <v>42370</v>
      </c>
      <c r="B279" s="5" t="s">
        <v>1154</v>
      </c>
      <c r="C279" s="2">
        <v>4</v>
      </c>
      <c r="D279" s="6" t="s">
        <v>122</v>
      </c>
      <c r="E279" s="6" t="s">
        <v>123</v>
      </c>
      <c r="F279" s="2" t="s">
        <v>1155</v>
      </c>
      <c r="G279" s="2" t="s">
        <v>166</v>
      </c>
      <c r="H279" s="2" t="s">
        <v>62</v>
      </c>
      <c r="I279" s="2" t="s">
        <v>282</v>
      </c>
      <c r="J279" s="6" t="s">
        <v>45</v>
      </c>
      <c r="K279" s="2" t="s">
        <v>66</v>
      </c>
      <c r="L279" s="2">
        <v>1</v>
      </c>
      <c r="M279" s="2">
        <v>880</v>
      </c>
      <c r="N279" s="2">
        <v>748</v>
      </c>
      <c r="O279" s="12">
        <v>0.85</v>
      </c>
      <c r="P279" s="2">
        <v>0.77500000000000002</v>
      </c>
      <c r="Q279" s="2">
        <v>406</v>
      </c>
      <c r="R279" s="14" t="s">
        <v>113</v>
      </c>
      <c r="S279" s="2" t="s">
        <v>332</v>
      </c>
      <c r="T279" s="7"/>
      <c r="U279" s="7"/>
      <c r="V279" s="7"/>
      <c r="W279" s="2" t="s">
        <v>54</v>
      </c>
      <c r="X279" s="6" t="s">
        <v>49</v>
      </c>
      <c r="Y279" s="6"/>
      <c r="Z279" s="7"/>
      <c r="AA279" s="2">
        <v>524</v>
      </c>
      <c r="AB279" s="7"/>
      <c r="AC279" s="7"/>
      <c r="AD279" s="7"/>
      <c r="AE279" s="7"/>
    </row>
    <row r="280" spans="1:31" x14ac:dyDescent="0.15">
      <c r="A280" s="4">
        <v>42370</v>
      </c>
      <c r="B280" s="5" t="s">
        <v>1156</v>
      </c>
      <c r="C280" s="2">
        <v>5</v>
      </c>
      <c r="D280" s="6" t="s">
        <v>50</v>
      </c>
      <c r="E280" s="6" t="s">
        <v>112</v>
      </c>
      <c r="F280" s="2" t="s">
        <v>81</v>
      </c>
      <c r="G280" s="2" t="s">
        <v>138</v>
      </c>
      <c r="H280" s="2" t="s">
        <v>62</v>
      </c>
      <c r="I280" s="2" t="s">
        <v>43</v>
      </c>
      <c r="J280" s="6" t="s">
        <v>55</v>
      </c>
      <c r="K280" s="2" t="s">
        <v>66</v>
      </c>
      <c r="L280" s="2">
        <v>1</v>
      </c>
      <c r="M280" s="2">
        <v>158</v>
      </c>
      <c r="N280" s="2">
        <v>110</v>
      </c>
      <c r="O280" s="12">
        <v>0.69620253164557</v>
      </c>
      <c r="P280" s="2">
        <v>0.55000000000000004</v>
      </c>
      <c r="Q280" s="2">
        <v>60</v>
      </c>
      <c r="R280" s="14" t="s">
        <v>113</v>
      </c>
      <c r="S280" s="2" t="s">
        <v>269</v>
      </c>
      <c r="T280" s="7"/>
      <c r="U280" s="7"/>
      <c r="V280" s="7"/>
      <c r="W280" s="2" t="s">
        <v>54</v>
      </c>
      <c r="X280" s="6" t="s">
        <v>78</v>
      </c>
      <c r="Y280" s="6"/>
      <c r="Z280" s="7"/>
      <c r="AA280" s="7"/>
      <c r="AB280" s="7"/>
      <c r="AC280" s="7"/>
      <c r="AD280" s="7"/>
      <c r="AE280" s="7"/>
    </row>
    <row r="281" spans="1:31" x14ac:dyDescent="0.15">
      <c r="A281" s="4">
        <v>42370</v>
      </c>
      <c r="B281" s="5" t="s">
        <v>1157</v>
      </c>
      <c r="C281" s="2">
        <v>6</v>
      </c>
      <c r="D281" s="6" t="s">
        <v>50</v>
      </c>
      <c r="E281" s="6" t="s">
        <v>623</v>
      </c>
      <c r="F281" s="7"/>
      <c r="G281" s="2" t="s">
        <v>164</v>
      </c>
      <c r="H281" s="2" t="s">
        <v>44</v>
      </c>
      <c r="I281" s="2" t="s">
        <v>53</v>
      </c>
      <c r="J281" s="6" t="s">
        <v>55</v>
      </c>
      <c r="K281" s="2" t="s">
        <v>46</v>
      </c>
      <c r="L281" s="2">
        <v>1</v>
      </c>
      <c r="M281" s="2">
        <v>50</v>
      </c>
      <c r="N281" s="2">
        <v>50</v>
      </c>
      <c r="O281" s="12">
        <v>1</v>
      </c>
      <c r="P281" s="7"/>
      <c r="Q281" s="7"/>
      <c r="R281" s="14" t="s">
        <v>47</v>
      </c>
      <c r="S281" s="7"/>
      <c r="T281" s="7"/>
      <c r="U281" s="7"/>
      <c r="V281" s="7"/>
      <c r="W281" s="2" t="s">
        <v>392</v>
      </c>
      <c r="X281" s="6" t="s">
        <v>49</v>
      </c>
      <c r="Y281" s="6"/>
      <c r="Z281" s="7"/>
      <c r="AA281" s="7"/>
      <c r="AB281" s="7"/>
      <c r="AC281" s="7"/>
      <c r="AD281" s="7"/>
      <c r="AE281" s="7"/>
    </row>
    <row r="282" spans="1:31" x14ac:dyDescent="0.15">
      <c r="A282" s="4">
        <v>42370</v>
      </c>
      <c r="B282" s="5" t="s">
        <v>1158</v>
      </c>
      <c r="C282" s="2">
        <v>7</v>
      </c>
      <c r="D282" s="6" t="s">
        <v>56</v>
      </c>
      <c r="E282" s="6" t="s">
        <v>52</v>
      </c>
      <c r="F282" s="7"/>
      <c r="G282" s="2" t="s">
        <v>1159</v>
      </c>
      <c r="H282" s="2" t="s">
        <v>44</v>
      </c>
      <c r="I282" s="2" t="s">
        <v>53</v>
      </c>
      <c r="J282" s="6" t="s">
        <v>55</v>
      </c>
      <c r="K282" s="2" t="s">
        <v>46</v>
      </c>
      <c r="L282" s="2">
        <v>3</v>
      </c>
      <c r="M282" s="2">
        <v>20</v>
      </c>
      <c r="N282" s="2">
        <v>60</v>
      </c>
      <c r="O282" s="12">
        <v>1</v>
      </c>
      <c r="P282" s="7"/>
      <c r="Q282" s="7"/>
      <c r="R282" s="14" t="s">
        <v>47</v>
      </c>
      <c r="S282" s="7"/>
      <c r="T282" s="7"/>
      <c r="U282" s="7"/>
      <c r="V282" s="7"/>
      <c r="W282" s="2" t="s">
        <v>392</v>
      </c>
      <c r="X282" s="6" t="s">
        <v>49</v>
      </c>
      <c r="Y282" s="6"/>
      <c r="Z282" s="7"/>
      <c r="AA282" s="7"/>
      <c r="AB282" s="7"/>
      <c r="AC282" s="7"/>
      <c r="AD282" s="7"/>
      <c r="AE282" s="7"/>
    </row>
    <row r="283" spans="1:31" x14ac:dyDescent="0.15">
      <c r="A283" s="4">
        <v>42370</v>
      </c>
      <c r="B283" s="5" t="s">
        <v>1160</v>
      </c>
      <c r="C283" s="2">
        <v>8</v>
      </c>
      <c r="D283" s="6" t="s">
        <v>50</v>
      </c>
      <c r="E283" s="6" t="s">
        <v>112</v>
      </c>
      <c r="F283" s="2"/>
      <c r="G283" s="2" t="s">
        <v>166</v>
      </c>
      <c r="H283" s="2" t="s">
        <v>62</v>
      </c>
      <c r="I283" s="2" t="s">
        <v>53</v>
      </c>
      <c r="J283" s="6" t="s">
        <v>45</v>
      </c>
      <c r="K283" s="2" t="s">
        <v>46</v>
      </c>
      <c r="L283" s="2">
        <v>1</v>
      </c>
      <c r="M283" s="2">
        <v>50</v>
      </c>
      <c r="N283" s="2">
        <v>50</v>
      </c>
      <c r="O283" s="12">
        <v>1</v>
      </c>
      <c r="P283" s="2"/>
      <c r="Q283" s="2"/>
      <c r="R283" s="14" t="s">
        <v>47</v>
      </c>
      <c r="S283" s="2"/>
      <c r="T283" s="2"/>
      <c r="U283" s="2"/>
      <c r="V283" s="2"/>
      <c r="W283" s="2" t="s">
        <v>54</v>
      </c>
      <c r="X283" s="6" t="s">
        <v>49</v>
      </c>
      <c r="Y283" s="6"/>
      <c r="Z283" s="2"/>
      <c r="AA283" s="2"/>
      <c r="AB283" s="15"/>
      <c r="AC283" s="2"/>
      <c r="AD283" s="2"/>
      <c r="AE283" s="2"/>
    </row>
    <row r="284" spans="1:31" x14ac:dyDescent="0.15">
      <c r="A284" s="4">
        <v>42370</v>
      </c>
      <c r="B284" s="5" t="s">
        <v>1161</v>
      </c>
      <c r="C284" s="2">
        <v>9</v>
      </c>
      <c r="D284" s="6" t="s">
        <v>242</v>
      </c>
      <c r="E284" s="6"/>
      <c r="F284" s="2" t="s">
        <v>1162</v>
      </c>
      <c r="G284" s="7"/>
      <c r="H284" s="2" t="s">
        <v>62</v>
      </c>
      <c r="I284" s="2" t="s">
        <v>820</v>
      </c>
      <c r="J284" s="6" t="s">
        <v>63</v>
      </c>
      <c r="K284" s="2" t="s">
        <v>66</v>
      </c>
      <c r="L284" s="2">
        <v>1</v>
      </c>
      <c r="M284" s="2">
        <v>500</v>
      </c>
      <c r="N284" s="2">
        <v>500</v>
      </c>
      <c r="O284" s="12">
        <v>1</v>
      </c>
      <c r="P284" s="2">
        <v>1</v>
      </c>
      <c r="Q284" s="2">
        <v>500</v>
      </c>
      <c r="R284" s="14" t="s">
        <v>1072</v>
      </c>
      <c r="S284" s="2" t="s">
        <v>1163</v>
      </c>
      <c r="T284" s="7"/>
      <c r="U284" s="7"/>
      <c r="V284" s="7"/>
      <c r="W284" s="2" t="s">
        <v>54</v>
      </c>
      <c r="X284" s="6" t="s">
        <v>86</v>
      </c>
      <c r="Y284" s="6"/>
      <c r="Z284" s="7"/>
      <c r="AA284" s="7"/>
      <c r="AB284" s="7"/>
      <c r="AC284" s="7"/>
      <c r="AD284" s="7"/>
      <c r="AE284" s="7"/>
    </row>
    <row r="285" spans="1:31" x14ac:dyDescent="0.15">
      <c r="A285" s="4">
        <v>42370</v>
      </c>
      <c r="B285" s="5" t="s">
        <v>1161</v>
      </c>
      <c r="C285" s="2">
        <v>9</v>
      </c>
      <c r="D285" s="6" t="s">
        <v>146</v>
      </c>
      <c r="E285" s="6" t="s">
        <v>239</v>
      </c>
      <c r="F285" s="2" t="s">
        <v>187</v>
      </c>
      <c r="G285" s="2" t="s">
        <v>259</v>
      </c>
      <c r="H285" s="2" t="s">
        <v>44</v>
      </c>
      <c r="I285" s="2" t="s">
        <v>240</v>
      </c>
      <c r="J285" s="6" t="s">
        <v>63</v>
      </c>
      <c r="K285" s="2" t="s">
        <v>66</v>
      </c>
      <c r="L285" s="2">
        <v>1</v>
      </c>
      <c r="M285" s="2">
        <v>1520</v>
      </c>
      <c r="N285" s="2">
        <v>1292</v>
      </c>
      <c r="O285" s="12">
        <v>0.85</v>
      </c>
      <c r="P285" s="2">
        <v>0.77500000000000002</v>
      </c>
      <c r="Q285" s="2">
        <v>1001</v>
      </c>
      <c r="R285" s="14" t="s">
        <v>1072</v>
      </c>
      <c r="S285" s="2" t="s">
        <v>1163</v>
      </c>
      <c r="T285" s="7"/>
      <c r="U285" s="7"/>
      <c r="V285" s="7"/>
      <c r="W285" s="2" t="s">
        <v>54</v>
      </c>
      <c r="X285" s="6" t="s">
        <v>86</v>
      </c>
      <c r="Y285" s="6"/>
      <c r="Z285" s="7"/>
      <c r="AA285" s="7"/>
      <c r="AB285" s="7"/>
      <c r="AC285" s="7"/>
      <c r="AD285" s="7"/>
      <c r="AE285" s="7"/>
    </row>
    <row r="286" spans="1:31" x14ac:dyDescent="0.15">
      <c r="A286" s="4">
        <v>42370</v>
      </c>
      <c r="B286" s="5" t="s">
        <v>1164</v>
      </c>
      <c r="C286" s="2">
        <v>10</v>
      </c>
      <c r="D286" s="6" t="s">
        <v>56</v>
      </c>
      <c r="E286" s="6" t="s">
        <v>52</v>
      </c>
      <c r="F286" s="7"/>
      <c r="G286" s="2" t="s">
        <v>246</v>
      </c>
      <c r="H286" s="2" t="s">
        <v>44</v>
      </c>
      <c r="I286" s="2" t="s">
        <v>53</v>
      </c>
      <c r="J286" s="6" t="s">
        <v>45</v>
      </c>
      <c r="K286" s="2" t="s">
        <v>46</v>
      </c>
      <c r="L286" s="2">
        <v>1</v>
      </c>
      <c r="M286" s="2">
        <v>20</v>
      </c>
      <c r="N286" s="2">
        <v>20</v>
      </c>
      <c r="O286" s="12">
        <v>1</v>
      </c>
      <c r="P286" s="7"/>
      <c r="Q286" s="7"/>
      <c r="R286" s="14" t="s">
        <v>47</v>
      </c>
      <c r="S286" s="7"/>
      <c r="T286" s="7"/>
      <c r="U286" s="7"/>
      <c r="V286" s="7"/>
      <c r="W286" s="2" t="s">
        <v>392</v>
      </c>
      <c r="X286" s="6" t="s">
        <v>49</v>
      </c>
      <c r="Y286" s="6"/>
      <c r="Z286" s="7"/>
      <c r="AA286" s="7"/>
      <c r="AB286" s="7"/>
      <c r="AC286" s="7"/>
      <c r="AD286" s="7"/>
      <c r="AE286" s="7"/>
    </row>
    <row r="287" spans="1:31" x14ac:dyDescent="0.15">
      <c r="A287" s="4">
        <v>42370</v>
      </c>
      <c r="B287" s="5" t="s">
        <v>1165</v>
      </c>
      <c r="C287" s="2">
        <v>11</v>
      </c>
      <c r="D287" s="6" t="s">
        <v>50</v>
      </c>
      <c r="E287" s="6" t="s">
        <v>112</v>
      </c>
      <c r="F287" s="7"/>
      <c r="G287" s="2" t="s">
        <v>1166</v>
      </c>
      <c r="H287" s="2" t="s">
        <v>62</v>
      </c>
      <c r="I287" s="2" t="s">
        <v>53</v>
      </c>
      <c r="J287" s="6" t="s">
        <v>45</v>
      </c>
      <c r="K287" s="2" t="s">
        <v>46</v>
      </c>
      <c r="L287" s="2">
        <v>2</v>
      </c>
      <c r="M287" s="2">
        <v>50</v>
      </c>
      <c r="N287" s="2">
        <v>100</v>
      </c>
      <c r="O287" s="12">
        <v>1</v>
      </c>
      <c r="P287" s="7"/>
      <c r="Q287" s="7"/>
      <c r="R287" s="14" t="s">
        <v>47</v>
      </c>
      <c r="S287" s="7"/>
      <c r="T287" s="7"/>
      <c r="U287" s="7"/>
      <c r="V287" s="7"/>
      <c r="W287" s="2" t="s">
        <v>392</v>
      </c>
      <c r="X287" s="6" t="s">
        <v>49</v>
      </c>
      <c r="Y287" s="6"/>
      <c r="Z287" s="7"/>
      <c r="AA287" s="7"/>
      <c r="AB287" s="7"/>
      <c r="AC287" s="7"/>
      <c r="AD287" s="7"/>
      <c r="AE287" s="7"/>
    </row>
    <row r="288" spans="1:31" x14ac:dyDescent="0.15">
      <c r="A288" s="4">
        <v>42370</v>
      </c>
      <c r="B288" s="5" t="s">
        <v>1165</v>
      </c>
      <c r="C288" s="2">
        <v>11</v>
      </c>
      <c r="D288" s="6" t="s">
        <v>56</v>
      </c>
      <c r="E288" s="6" t="s">
        <v>52</v>
      </c>
      <c r="F288" s="7"/>
      <c r="G288" s="2" t="s">
        <v>80</v>
      </c>
      <c r="H288" s="2" t="s">
        <v>44</v>
      </c>
      <c r="I288" s="2" t="s">
        <v>53</v>
      </c>
      <c r="J288" s="6" t="s">
        <v>45</v>
      </c>
      <c r="K288" s="2" t="s">
        <v>46</v>
      </c>
      <c r="L288" s="2">
        <v>1</v>
      </c>
      <c r="M288" s="2">
        <v>20</v>
      </c>
      <c r="N288" s="2">
        <v>20</v>
      </c>
      <c r="O288" s="12">
        <v>1</v>
      </c>
      <c r="P288" s="7"/>
      <c r="Q288" s="7"/>
      <c r="R288" s="14" t="s">
        <v>47</v>
      </c>
      <c r="S288" s="7"/>
      <c r="T288" s="7"/>
      <c r="U288" s="7"/>
      <c r="V288" s="7"/>
      <c r="W288" s="2" t="s">
        <v>392</v>
      </c>
      <c r="X288" s="6" t="s">
        <v>49</v>
      </c>
      <c r="Y288" s="6"/>
      <c r="Z288" s="7"/>
      <c r="AA288" s="7"/>
      <c r="AB288" s="7"/>
      <c r="AC288" s="7"/>
      <c r="AD288" s="7"/>
      <c r="AE288" s="7"/>
    </row>
    <row r="289" spans="1:31" x14ac:dyDescent="0.15">
      <c r="A289" s="4">
        <v>42370</v>
      </c>
      <c r="B289" s="5" t="s">
        <v>1167</v>
      </c>
      <c r="C289" s="2">
        <v>12</v>
      </c>
      <c r="D289" s="6" t="s">
        <v>50</v>
      </c>
      <c r="E289" s="6" t="s">
        <v>112</v>
      </c>
      <c r="F289" s="7"/>
      <c r="G289" s="2" t="s">
        <v>166</v>
      </c>
      <c r="H289" s="2" t="s">
        <v>62</v>
      </c>
      <c r="I289" s="2" t="s">
        <v>53</v>
      </c>
      <c r="J289" s="6" t="s">
        <v>45</v>
      </c>
      <c r="K289" s="2" t="s">
        <v>46</v>
      </c>
      <c r="L289" s="2">
        <v>1</v>
      </c>
      <c r="M289" s="2">
        <v>50</v>
      </c>
      <c r="N289" s="2">
        <v>50</v>
      </c>
      <c r="O289" s="12">
        <v>1</v>
      </c>
      <c r="P289" s="7"/>
      <c r="Q289" s="7"/>
      <c r="R289" s="14" t="s">
        <v>47</v>
      </c>
      <c r="S289" s="7"/>
      <c r="T289" s="7"/>
      <c r="U289" s="7"/>
      <c r="V289" s="7"/>
      <c r="W289" s="2" t="s">
        <v>392</v>
      </c>
      <c r="X289" s="6" t="s">
        <v>49</v>
      </c>
      <c r="Y289" s="6"/>
      <c r="Z289" s="7"/>
      <c r="AA289" s="7"/>
      <c r="AB289" s="7"/>
      <c r="AC289" s="7"/>
      <c r="AD289" s="7"/>
      <c r="AE289" s="7"/>
    </row>
    <row r="290" spans="1:31" x14ac:dyDescent="0.15">
      <c r="A290" s="4">
        <v>42370</v>
      </c>
      <c r="B290" s="5" t="s">
        <v>1168</v>
      </c>
      <c r="C290" s="2">
        <v>13</v>
      </c>
      <c r="D290" s="6" t="s">
        <v>56</v>
      </c>
      <c r="E290" s="6" t="s">
        <v>52</v>
      </c>
      <c r="F290" s="7"/>
      <c r="G290" s="2" t="s">
        <v>166</v>
      </c>
      <c r="H290" s="2" t="s">
        <v>44</v>
      </c>
      <c r="I290" s="2" t="s">
        <v>53</v>
      </c>
      <c r="J290" s="6" t="s">
        <v>45</v>
      </c>
      <c r="K290" s="2" t="s">
        <v>46</v>
      </c>
      <c r="L290" s="2">
        <v>1</v>
      </c>
      <c r="M290" s="2">
        <v>20</v>
      </c>
      <c r="N290" s="2">
        <v>20</v>
      </c>
      <c r="O290" s="12">
        <v>1</v>
      </c>
      <c r="P290" s="7"/>
      <c r="Q290" s="7"/>
      <c r="R290" s="14" t="s">
        <v>47</v>
      </c>
      <c r="S290" s="7"/>
      <c r="T290" s="7"/>
      <c r="U290" s="7"/>
      <c r="V290" s="7"/>
      <c r="W290" s="2" t="s">
        <v>54</v>
      </c>
      <c r="X290" s="6" t="s">
        <v>49</v>
      </c>
      <c r="Y290" s="6"/>
      <c r="Z290" s="7"/>
      <c r="AA290" s="7"/>
      <c r="AB290" s="7"/>
      <c r="AC290" s="7"/>
      <c r="AD290" s="7"/>
      <c r="AE290" s="7"/>
    </row>
    <row r="291" spans="1:31" x14ac:dyDescent="0.15">
      <c r="A291" s="4">
        <v>42370</v>
      </c>
      <c r="B291" s="5" t="s">
        <v>1169</v>
      </c>
      <c r="C291" s="2">
        <v>14</v>
      </c>
      <c r="D291" s="6" t="s">
        <v>50</v>
      </c>
      <c r="E291" s="6" t="s">
        <v>112</v>
      </c>
      <c r="F291" s="2" t="s">
        <v>81</v>
      </c>
      <c r="G291" s="2" t="s">
        <v>138</v>
      </c>
      <c r="H291" s="2" t="s">
        <v>62</v>
      </c>
      <c r="I291" s="2" t="s">
        <v>43</v>
      </c>
      <c r="J291" s="6" t="s">
        <v>45</v>
      </c>
      <c r="K291" s="2" t="s">
        <v>46</v>
      </c>
      <c r="L291" s="2">
        <v>1</v>
      </c>
      <c r="M291" s="2">
        <v>158</v>
      </c>
      <c r="N291" s="2">
        <v>110</v>
      </c>
      <c r="O291" s="12">
        <v>0.69620253164557</v>
      </c>
      <c r="P291" s="7"/>
      <c r="Q291" s="7"/>
      <c r="R291" s="14" t="s">
        <v>47</v>
      </c>
      <c r="S291" s="7"/>
      <c r="T291" s="7"/>
      <c r="U291" s="7"/>
      <c r="V291" s="7"/>
      <c r="W291" s="2" t="s">
        <v>54</v>
      </c>
      <c r="X291" s="6" t="s">
        <v>49</v>
      </c>
      <c r="Y291" s="6"/>
      <c r="Z291" s="7"/>
      <c r="AA291" s="7"/>
      <c r="AB291" s="7"/>
      <c r="AC291" s="7"/>
      <c r="AD291" s="7"/>
      <c r="AE291" s="7"/>
    </row>
    <row r="292" spans="1:31" x14ac:dyDescent="0.15">
      <c r="A292" s="4">
        <v>42370</v>
      </c>
      <c r="B292" s="5" t="s">
        <v>1170</v>
      </c>
      <c r="C292" s="2">
        <v>15</v>
      </c>
      <c r="D292" s="6" t="s">
        <v>83</v>
      </c>
      <c r="E292" s="6" t="s">
        <v>79</v>
      </c>
      <c r="F292" s="2" t="s">
        <v>245</v>
      </c>
      <c r="G292" s="2" t="s">
        <v>137</v>
      </c>
      <c r="H292" s="2" t="s">
        <v>62</v>
      </c>
      <c r="I292" s="2">
        <v>42.5</v>
      </c>
      <c r="J292" s="6" t="s">
        <v>45</v>
      </c>
      <c r="K292" s="2" t="s">
        <v>64</v>
      </c>
      <c r="L292" s="2">
        <v>1</v>
      </c>
      <c r="M292" s="2">
        <v>1500</v>
      </c>
      <c r="N292" s="2">
        <v>1050</v>
      </c>
      <c r="O292" s="12">
        <v>0.7</v>
      </c>
      <c r="P292" s="7"/>
      <c r="Q292" s="7"/>
      <c r="R292" s="14" t="s">
        <v>47</v>
      </c>
      <c r="S292" s="2" t="s">
        <v>1171</v>
      </c>
      <c r="T292" s="7"/>
      <c r="U292" s="7"/>
      <c r="V292" s="7"/>
      <c r="W292" s="2" t="s">
        <v>392</v>
      </c>
      <c r="X292" s="6" t="s">
        <v>78</v>
      </c>
      <c r="Y292" s="6"/>
      <c r="Z292" s="7"/>
      <c r="AA292" s="7"/>
      <c r="AB292" s="7"/>
      <c r="AC292" s="7"/>
      <c r="AD292" s="7"/>
      <c r="AE292" s="7"/>
    </row>
    <row r="293" spans="1:31" x14ac:dyDescent="0.15">
      <c r="A293" s="4">
        <v>42371</v>
      </c>
      <c r="B293" s="5" t="s">
        <v>1172</v>
      </c>
      <c r="C293" s="2">
        <v>1</v>
      </c>
      <c r="D293" s="6" t="s">
        <v>50</v>
      </c>
      <c r="E293" s="6" t="s">
        <v>112</v>
      </c>
      <c r="F293" s="7"/>
      <c r="G293" s="2" t="s">
        <v>166</v>
      </c>
      <c r="H293" s="2" t="s">
        <v>62</v>
      </c>
      <c r="I293" s="2" t="s">
        <v>53</v>
      </c>
      <c r="J293" s="6" t="s">
        <v>45</v>
      </c>
      <c r="K293" s="2" t="s">
        <v>46</v>
      </c>
      <c r="L293" s="2">
        <v>1</v>
      </c>
      <c r="M293" s="2">
        <v>50</v>
      </c>
      <c r="N293" s="2">
        <v>50</v>
      </c>
      <c r="O293" s="12">
        <v>1</v>
      </c>
      <c r="P293" s="7"/>
      <c r="Q293" s="7"/>
      <c r="R293" s="14" t="s">
        <v>47</v>
      </c>
      <c r="S293" s="7"/>
      <c r="T293" s="7"/>
      <c r="U293" s="7"/>
      <c r="V293" s="7"/>
      <c r="W293" s="2" t="s">
        <v>54</v>
      </c>
      <c r="X293" s="6" t="s">
        <v>49</v>
      </c>
      <c r="Y293" s="6"/>
      <c r="Z293" s="7"/>
      <c r="AA293" s="7"/>
      <c r="AB293" s="7"/>
      <c r="AC293" s="7"/>
      <c r="AD293" s="7"/>
      <c r="AE293" s="7"/>
    </row>
    <row r="294" spans="1:31" x14ac:dyDescent="0.15">
      <c r="A294" s="4">
        <v>42371</v>
      </c>
      <c r="B294" s="5" t="s">
        <v>1173</v>
      </c>
      <c r="C294" s="2">
        <v>2</v>
      </c>
      <c r="D294" s="6" t="s">
        <v>50</v>
      </c>
      <c r="E294" s="6" t="s">
        <v>112</v>
      </c>
      <c r="F294" s="7"/>
      <c r="G294" s="2" t="s">
        <v>166</v>
      </c>
      <c r="H294" s="2" t="s">
        <v>62</v>
      </c>
      <c r="I294" s="2" t="s">
        <v>53</v>
      </c>
      <c r="J294" s="6" t="s">
        <v>45</v>
      </c>
      <c r="K294" s="2" t="s">
        <v>46</v>
      </c>
      <c r="L294" s="2">
        <v>1</v>
      </c>
      <c r="M294" s="2">
        <v>50</v>
      </c>
      <c r="N294" s="2">
        <v>50</v>
      </c>
      <c r="O294" s="12">
        <v>1</v>
      </c>
      <c r="P294" s="7"/>
      <c r="Q294" s="7"/>
      <c r="R294" s="14" t="s">
        <v>47</v>
      </c>
      <c r="S294" s="7"/>
      <c r="T294" s="7"/>
      <c r="U294" s="7"/>
      <c r="V294" s="7"/>
      <c r="W294" s="2" t="s">
        <v>54</v>
      </c>
      <c r="X294" s="6" t="s">
        <v>49</v>
      </c>
      <c r="Y294" s="6"/>
      <c r="Z294" s="7"/>
      <c r="AA294" s="7"/>
      <c r="AB294" s="7"/>
      <c r="AC294" s="7"/>
      <c r="AD294" s="7"/>
      <c r="AE294" s="7"/>
    </row>
    <row r="295" spans="1:31" x14ac:dyDescent="0.15">
      <c r="A295" s="4">
        <v>42371</v>
      </c>
      <c r="B295" s="5" t="s">
        <v>1174</v>
      </c>
      <c r="C295" s="2">
        <v>3</v>
      </c>
      <c r="D295" s="6" t="s">
        <v>242</v>
      </c>
      <c r="E295" s="6"/>
      <c r="F295" s="2" t="s">
        <v>1175</v>
      </c>
      <c r="G295" s="7"/>
      <c r="H295" s="2" t="s">
        <v>62</v>
      </c>
      <c r="I295" s="2" t="s">
        <v>1176</v>
      </c>
      <c r="J295" s="6" t="s">
        <v>63</v>
      </c>
      <c r="K295" s="2" t="s">
        <v>66</v>
      </c>
      <c r="L295" s="2">
        <v>1</v>
      </c>
      <c r="M295" s="2">
        <v>500</v>
      </c>
      <c r="N295" s="2">
        <v>500</v>
      </c>
      <c r="O295" s="12">
        <v>1</v>
      </c>
      <c r="P295" s="2">
        <v>1</v>
      </c>
      <c r="Q295" s="2">
        <v>500</v>
      </c>
      <c r="R295" s="14" t="s">
        <v>113</v>
      </c>
      <c r="S295" s="2" t="s">
        <v>1123</v>
      </c>
      <c r="T295" s="7"/>
      <c r="U295" s="7"/>
      <c r="V295" s="7"/>
      <c r="W295" s="2" t="s">
        <v>54</v>
      </c>
      <c r="X295" s="6" t="s">
        <v>86</v>
      </c>
      <c r="Y295" s="6"/>
      <c r="Z295" s="7"/>
      <c r="AA295" s="7"/>
      <c r="AB295" s="7"/>
      <c r="AC295" s="7"/>
      <c r="AD295" s="7"/>
      <c r="AE295" s="7"/>
    </row>
    <row r="296" spans="1:31" x14ac:dyDescent="0.15">
      <c r="A296" s="4">
        <v>42371</v>
      </c>
      <c r="B296" s="5" t="s">
        <v>1174</v>
      </c>
      <c r="C296" s="2">
        <v>3</v>
      </c>
      <c r="D296" s="6" t="s">
        <v>146</v>
      </c>
      <c r="E296" s="6" t="s">
        <v>239</v>
      </c>
      <c r="F296" s="2" t="s">
        <v>187</v>
      </c>
      <c r="G296" s="2" t="s">
        <v>150</v>
      </c>
      <c r="H296" s="2" t="s">
        <v>62</v>
      </c>
      <c r="I296" s="2" t="s">
        <v>288</v>
      </c>
      <c r="J296" s="6" t="s">
        <v>63</v>
      </c>
      <c r="K296" s="2" t="s">
        <v>66</v>
      </c>
      <c r="L296" s="2">
        <v>1</v>
      </c>
      <c r="M296" s="2">
        <v>1480</v>
      </c>
      <c r="N296" s="2">
        <v>1258</v>
      </c>
      <c r="O296" s="12">
        <v>0.85</v>
      </c>
      <c r="P296" s="2">
        <v>0.77500000000000002</v>
      </c>
      <c r="Q296" s="2">
        <v>974</v>
      </c>
      <c r="R296" s="14" t="s">
        <v>113</v>
      </c>
      <c r="S296" s="2" t="s">
        <v>1123</v>
      </c>
      <c r="T296" s="7"/>
      <c r="U296" s="7"/>
      <c r="V296" s="7"/>
      <c r="W296" s="2" t="s">
        <v>54</v>
      </c>
      <c r="X296" s="6" t="s">
        <v>86</v>
      </c>
      <c r="Y296" s="6"/>
      <c r="Z296" s="7"/>
      <c r="AA296" s="7"/>
      <c r="AB296" s="7"/>
      <c r="AC296" s="7"/>
      <c r="AD296" s="7"/>
      <c r="AE296" s="7"/>
    </row>
    <row r="297" spans="1:31" x14ac:dyDescent="0.15">
      <c r="A297" s="4">
        <v>42371</v>
      </c>
      <c r="B297" s="5" t="s">
        <v>1174</v>
      </c>
      <c r="C297" s="2">
        <v>3</v>
      </c>
      <c r="D297" s="6" t="s">
        <v>157</v>
      </c>
      <c r="E297" s="6" t="s">
        <v>41</v>
      </c>
      <c r="F297" s="2" t="s">
        <v>176</v>
      </c>
      <c r="G297" s="2" t="s">
        <v>166</v>
      </c>
      <c r="H297" s="2" t="s">
        <v>44</v>
      </c>
      <c r="I297" s="2" t="s">
        <v>43</v>
      </c>
      <c r="J297" s="6" t="s">
        <v>63</v>
      </c>
      <c r="K297" s="2" t="s">
        <v>66</v>
      </c>
      <c r="L297" s="2">
        <v>1</v>
      </c>
      <c r="M297" s="2">
        <v>1055</v>
      </c>
      <c r="N297" s="2">
        <v>949</v>
      </c>
      <c r="O297" s="12">
        <v>0.89952606635071097</v>
      </c>
      <c r="P297" s="2">
        <v>0.85</v>
      </c>
      <c r="Q297" s="2">
        <v>806</v>
      </c>
      <c r="R297" s="14" t="s">
        <v>113</v>
      </c>
      <c r="S297" s="2" t="s">
        <v>1123</v>
      </c>
      <c r="T297" s="2"/>
      <c r="U297" s="2"/>
      <c r="V297" s="2"/>
      <c r="W297" s="2" t="s">
        <v>54</v>
      </c>
      <c r="X297" s="6" t="s">
        <v>86</v>
      </c>
      <c r="Y297" s="6"/>
      <c r="Z297" s="2"/>
      <c r="AA297" s="2"/>
      <c r="AB297" s="15"/>
      <c r="AC297" s="2"/>
      <c r="AD297" s="2"/>
      <c r="AE297" s="2"/>
    </row>
    <row r="298" spans="1:31" x14ac:dyDescent="0.15">
      <c r="A298" s="4">
        <v>42371</v>
      </c>
      <c r="B298" s="5" t="s">
        <v>1174</v>
      </c>
      <c r="C298" s="2">
        <v>3</v>
      </c>
      <c r="D298" s="6" t="s">
        <v>111</v>
      </c>
      <c r="E298" s="6" t="s">
        <v>112</v>
      </c>
      <c r="F298" s="7"/>
      <c r="G298" s="2" t="s">
        <v>1177</v>
      </c>
      <c r="H298" s="2" t="s">
        <v>44</v>
      </c>
      <c r="I298" s="2" t="s">
        <v>178</v>
      </c>
      <c r="J298" s="6" t="s">
        <v>63</v>
      </c>
      <c r="K298" s="2" t="s">
        <v>66</v>
      </c>
      <c r="L298" s="2">
        <v>1</v>
      </c>
      <c r="M298" s="2">
        <v>280</v>
      </c>
      <c r="N298" s="2">
        <v>280</v>
      </c>
      <c r="O298" s="12">
        <v>1</v>
      </c>
      <c r="P298" s="2">
        <v>1</v>
      </c>
      <c r="Q298" s="2">
        <v>280</v>
      </c>
      <c r="R298" s="14" t="s">
        <v>113</v>
      </c>
      <c r="S298" s="2" t="s">
        <v>1123</v>
      </c>
      <c r="T298" s="7"/>
      <c r="U298" s="7"/>
      <c r="V298" s="7"/>
      <c r="W298" s="2" t="s">
        <v>54</v>
      </c>
      <c r="X298" s="6" t="s">
        <v>86</v>
      </c>
      <c r="Y298" s="6"/>
      <c r="Z298" s="7"/>
      <c r="AA298" s="7"/>
      <c r="AB298" s="7"/>
      <c r="AC298" s="7"/>
      <c r="AD298" s="7"/>
      <c r="AE298" s="7"/>
    </row>
    <row r="299" spans="1:31" x14ac:dyDescent="0.15">
      <c r="A299" s="4">
        <v>42371</v>
      </c>
      <c r="B299" s="5" t="s">
        <v>1178</v>
      </c>
      <c r="C299" s="2">
        <v>4</v>
      </c>
      <c r="D299" s="6" t="s">
        <v>50</v>
      </c>
      <c r="E299" s="6" t="s">
        <v>112</v>
      </c>
      <c r="F299" s="2" t="s">
        <v>81</v>
      </c>
      <c r="G299" s="2" t="s">
        <v>138</v>
      </c>
      <c r="H299" s="2" t="s">
        <v>62</v>
      </c>
      <c r="I299" s="2" t="s">
        <v>43</v>
      </c>
      <c r="J299" s="6" t="s">
        <v>55</v>
      </c>
      <c r="K299" s="2" t="s">
        <v>46</v>
      </c>
      <c r="L299" s="2">
        <v>1</v>
      </c>
      <c r="M299" s="2">
        <v>158</v>
      </c>
      <c r="N299" s="2">
        <v>140</v>
      </c>
      <c r="O299" s="12">
        <v>0.886075949367089</v>
      </c>
      <c r="P299" s="7"/>
      <c r="Q299" s="7"/>
      <c r="R299" s="14" t="s">
        <v>47</v>
      </c>
      <c r="S299" s="7"/>
      <c r="T299" s="7"/>
      <c r="U299" s="7"/>
      <c r="V299" s="7"/>
      <c r="W299" s="2" t="s">
        <v>392</v>
      </c>
      <c r="X299" s="6" t="s">
        <v>49</v>
      </c>
      <c r="Y299" s="6"/>
      <c r="Z299" s="7"/>
      <c r="AA299" s="7"/>
      <c r="AB299" s="7"/>
      <c r="AC299" s="7"/>
      <c r="AD299" s="7"/>
      <c r="AE299" s="7"/>
    </row>
    <row r="300" spans="1:31" x14ac:dyDescent="0.15">
      <c r="A300" s="4">
        <v>42371</v>
      </c>
      <c r="B300" s="5" t="s">
        <v>1179</v>
      </c>
      <c r="C300" s="2">
        <v>5</v>
      </c>
      <c r="D300" s="6" t="s">
        <v>50</v>
      </c>
      <c r="E300" s="6" t="s">
        <v>95</v>
      </c>
      <c r="F300" s="2" t="s">
        <v>252</v>
      </c>
      <c r="G300" s="2" t="s">
        <v>253</v>
      </c>
      <c r="H300" s="2" t="s">
        <v>44</v>
      </c>
      <c r="I300" s="2" t="s">
        <v>192</v>
      </c>
      <c r="J300" s="6" t="s">
        <v>45</v>
      </c>
      <c r="K300" s="2" t="s">
        <v>46</v>
      </c>
      <c r="L300" s="2">
        <v>1</v>
      </c>
      <c r="M300" s="2">
        <v>378</v>
      </c>
      <c r="N300" s="2">
        <v>340</v>
      </c>
      <c r="O300" s="12">
        <v>0.89947089947089898</v>
      </c>
      <c r="P300" s="7"/>
      <c r="Q300" s="7"/>
      <c r="R300" s="14" t="s">
        <v>47</v>
      </c>
      <c r="S300" s="7"/>
      <c r="T300" s="7"/>
      <c r="U300" s="7"/>
      <c r="V300" s="7"/>
      <c r="W300" s="2" t="s">
        <v>392</v>
      </c>
      <c r="X300" s="6" t="s">
        <v>78</v>
      </c>
      <c r="Y300" s="6"/>
      <c r="Z300" s="7"/>
      <c r="AA300" s="7"/>
      <c r="AB300" s="7"/>
      <c r="AC300" s="7"/>
      <c r="AD300" s="7"/>
      <c r="AE300" s="7"/>
    </row>
    <row r="301" spans="1:31" x14ac:dyDescent="0.15">
      <c r="A301" s="4">
        <v>42371</v>
      </c>
      <c r="B301" s="5" t="s">
        <v>1180</v>
      </c>
      <c r="C301" s="2">
        <v>6</v>
      </c>
      <c r="D301" s="6" t="s">
        <v>50</v>
      </c>
      <c r="E301" s="6" t="s">
        <v>112</v>
      </c>
      <c r="F301" s="7"/>
      <c r="G301" s="2" t="s">
        <v>166</v>
      </c>
      <c r="H301" s="2" t="s">
        <v>62</v>
      </c>
      <c r="I301" s="2" t="s">
        <v>53</v>
      </c>
      <c r="J301" s="6" t="s">
        <v>45</v>
      </c>
      <c r="K301" s="2" t="s">
        <v>46</v>
      </c>
      <c r="L301" s="2">
        <v>1</v>
      </c>
      <c r="M301" s="2">
        <v>50</v>
      </c>
      <c r="N301" s="2">
        <v>50</v>
      </c>
      <c r="O301" s="12">
        <v>1</v>
      </c>
      <c r="P301" s="7"/>
      <c r="Q301" s="7"/>
      <c r="R301" s="14" t="s">
        <v>47</v>
      </c>
      <c r="S301" s="7"/>
      <c r="T301" s="7"/>
      <c r="U301" s="7"/>
      <c r="V301" s="7"/>
      <c r="W301" s="2" t="s">
        <v>392</v>
      </c>
      <c r="X301" s="6" t="s">
        <v>78</v>
      </c>
      <c r="Y301" s="6"/>
      <c r="Z301" s="7"/>
      <c r="AA301" s="7"/>
      <c r="AB301" s="7"/>
      <c r="AC301" s="7"/>
      <c r="AD301" s="7"/>
      <c r="AE301" s="7"/>
    </row>
    <row r="302" spans="1:31" x14ac:dyDescent="0.15">
      <c r="A302" s="4">
        <v>42371</v>
      </c>
      <c r="B302" s="5" t="s">
        <v>1181</v>
      </c>
      <c r="C302" s="2">
        <v>7</v>
      </c>
      <c r="D302" s="6" t="s">
        <v>157</v>
      </c>
      <c r="E302" s="6" t="s">
        <v>41</v>
      </c>
      <c r="F302" s="2" t="s">
        <v>158</v>
      </c>
      <c r="G302" s="2" t="s">
        <v>166</v>
      </c>
      <c r="H302" s="2" t="s">
        <v>44</v>
      </c>
      <c r="I302" s="2" t="s">
        <v>43</v>
      </c>
      <c r="J302" s="6" t="s">
        <v>45</v>
      </c>
      <c r="K302" s="2" t="s">
        <v>66</v>
      </c>
      <c r="L302" s="2">
        <v>1</v>
      </c>
      <c r="M302" s="2">
        <v>2700</v>
      </c>
      <c r="N302" s="2">
        <v>2430</v>
      </c>
      <c r="O302" s="12">
        <v>0.9</v>
      </c>
      <c r="P302" s="2">
        <v>0.85</v>
      </c>
      <c r="Q302" s="2">
        <v>2065</v>
      </c>
      <c r="R302" s="14" t="s">
        <v>113</v>
      </c>
      <c r="S302" s="2" t="s">
        <v>321</v>
      </c>
      <c r="T302" s="7"/>
      <c r="U302" s="7"/>
      <c r="V302" s="7"/>
      <c r="W302" s="2" t="s">
        <v>54</v>
      </c>
      <c r="X302" s="6" t="s">
        <v>49</v>
      </c>
      <c r="Y302" s="6"/>
      <c r="Z302" s="7"/>
      <c r="AA302" s="7"/>
      <c r="AB302" s="7"/>
      <c r="AC302" s="7"/>
      <c r="AD302" s="7"/>
      <c r="AE302" s="7"/>
    </row>
    <row r="303" spans="1:31" x14ac:dyDescent="0.15">
      <c r="A303" s="4">
        <v>42371</v>
      </c>
      <c r="B303" s="5" t="s">
        <v>1182</v>
      </c>
      <c r="C303" s="2">
        <v>8</v>
      </c>
      <c r="D303" s="6" t="s">
        <v>146</v>
      </c>
      <c r="E303" s="6" t="s">
        <v>120</v>
      </c>
      <c r="F303" s="2" t="s">
        <v>52</v>
      </c>
      <c r="G303" s="2" t="s">
        <v>203</v>
      </c>
      <c r="H303" s="2" t="s">
        <v>62</v>
      </c>
      <c r="I303" s="2">
        <v>23.5</v>
      </c>
      <c r="J303" s="6" t="s">
        <v>55</v>
      </c>
      <c r="K303" s="2" t="s">
        <v>66</v>
      </c>
      <c r="L303" s="2">
        <v>1</v>
      </c>
      <c r="M303" s="2">
        <v>500</v>
      </c>
      <c r="N303" s="2">
        <v>500</v>
      </c>
      <c r="O303" s="12">
        <v>1</v>
      </c>
      <c r="P303" s="2">
        <v>1</v>
      </c>
      <c r="Q303" s="2">
        <v>500</v>
      </c>
      <c r="R303" s="14" t="s">
        <v>113</v>
      </c>
      <c r="S303" s="2" t="s">
        <v>316</v>
      </c>
      <c r="T303" s="7"/>
      <c r="U303" s="7"/>
      <c r="V303" s="7"/>
      <c r="W303" s="2" t="s">
        <v>54</v>
      </c>
      <c r="X303" s="6" t="s">
        <v>86</v>
      </c>
      <c r="Y303" s="6"/>
      <c r="Z303" s="7"/>
      <c r="AA303" s="7"/>
      <c r="AB303" s="7"/>
      <c r="AC303" s="7"/>
      <c r="AD303" s="7"/>
      <c r="AE303" s="7"/>
    </row>
    <row r="304" spans="1:31" x14ac:dyDescent="0.15">
      <c r="A304" s="4">
        <v>42371</v>
      </c>
      <c r="B304" s="5" t="s">
        <v>1182</v>
      </c>
      <c r="C304" s="2">
        <v>8</v>
      </c>
      <c r="D304" s="6" t="s">
        <v>90</v>
      </c>
      <c r="E304" s="6" t="s">
        <v>596</v>
      </c>
      <c r="F304" s="2" t="s">
        <v>52</v>
      </c>
      <c r="G304" s="2" t="s">
        <v>1183</v>
      </c>
      <c r="H304" s="2" t="s">
        <v>44</v>
      </c>
      <c r="I304" s="2" t="s">
        <v>72</v>
      </c>
      <c r="J304" s="6" t="s">
        <v>55</v>
      </c>
      <c r="K304" s="2" t="s">
        <v>66</v>
      </c>
      <c r="L304" s="2">
        <v>1</v>
      </c>
      <c r="M304" s="2">
        <v>580</v>
      </c>
      <c r="N304" s="2">
        <v>300</v>
      </c>
      <c r="O304" s="12">
        <v>0.51724137931034497</v>
      </c>
      <c r="P304" s="2">
        <v>0.25</v>
      </c>
      <c r="Q304" s="2">
        <v>75</v>
      </c>
      <c r="R304" s="14" t="s">
        <v>113</v>
      </c>
      <c r="S304" s="2" t="s">
        <v>316</v>
      </c>
      <c r="T304" s="7"/>
      <c r="U304" s="7"/>
      <c r="V304" s="7"/>
      <c r="W304" s="2" t="s">
        <v>54</v>
      </c>
      <c r="X304" s="6" t="s">
        <v>86</v>
      </c>
      <c r="Y304" s="6"/>
      <c r="Z304" s="7"/>
      <c r="AA304" s="7"/>
      <c r="AB304" s="7"/>
      <c r="AC304" s="7"/>
      <c r="AD304" s="7"/>
      <c r="AE304" s="7"/>
    </row>
    <row r="305" spans="1:31" x14ac:dyDescent="0.15">
      <c r="A305" s="4">
        <v>42371</v>
      </c>
      <c r="B305" s="5" t="s">
        <v>1182</v>
      </c>
      <c r="C305" s="2">
        <v>8</v>
      </c>
      <c r="D305" s="6" t="s">
        <v>92</v>
      </c>
      <c r="E305" s="6" t="s">
        <v>250</v>
      </c>
      <c r="F305" s="2" t="s">
        <v>52</v>
      </c>
      <c r="G305" s="2" t="s">
        <v>279</v>
      </c>
      <c r="H305" s="2" t="s">
        <v>62</v>
      </c>
      <c r="I305" s="2" t="s">
        <v>251</v>
      </c>
      <c r="J305" s="6" t="s">
        <v>55</v>
      </c>
      <c r="K305" s="2" t="s">
        <v>66</v>
      </c>
      <c r="L305" s="2">
        <v>1</v>
      </c>
      <c r="M305" s="2">
        <v>980</v>
      </c>
      <c r="N305" s="2">
        <v>300</v>
      </c>
      <c r="O305" s="12">
        <v>0.30612244897959201</v>
      </c>
      <c r="P305" s="2">
        <v>0.1</v>
      </c>
      <c r="Q305" s="2">
        <v>30</v>
      </c>
      <c r="R305" s="14" t="s">
        <v>113</v>
      </c>
      <c r="S305" s="2" t="s">
        <v>316</v>
      </c>
      <c r="T305" s="7"/>
      <c r="U305" s="7"/>
      <c r="V305" s="7"/>
      <c r="W305" s="2" t="s">
        <v>54</v>
      </c>
      <c r="X305" s="6" t="s">
        <v>86</v>
      </c>
      <c r="Y305" s="6"/>
      <c r="Z305" s="7"/>
      <c r="AA305" s="7"/>
      <c r="AB305" s="7"/>
      <c r="AC305" s="7"/>
      <c r="AD305" s="7"/>
      <c r="AE305" s="7"/>
    </row>
    <row r="306" spans="1:31" x14ac:dyDescent="0.15">
      <c r="A306" s="4">
        <v>42372</v>
      </c>
      <c r="B306" s="5" t="s">
        <v>1184</v>
      </c>
      <c r="C306" s="2">
        <v>1</v>
      </c>
      <c r="D306" s="6" t="s">
        <v>50</v>
      </c>
      <c r="E306" s="6" t="s">
        <v>1185</v>
      </c>
      <c r="F306" s="7"/>
      <c r="G306" s="2" t="s">
        <v>166</v>
      </c>
      <c r="H306" s="2" t="s">
        <v>44</v>
      </c>
      <c r="I306" s="2" t="s">
        <v>43</v>
      </c>
      <c r="J306" s="6" t="s">
        <v>45</v>
      </c>
      <c r="K306" s="2" t="s">
        <v>46</v>
      </c>
      <c r="L306" s="2">
        <v>1</v>
      </c>
      <c r="M306" s="2">
        <v>158</v>
      </c>
      <c r="N306" s="2">
        <v>100</v>
      </c>
      <c r="O306" s="12">
        <v>0.632911392405063</v>
      </c>
      <c r="P306" s="7"/>
      <c r="Q306" s="7"/>
      <c r="R306" s="14" t="s">
        <v>47</v>
      </c>
      <c r="S306" s="7"/>
      <c r="T306" s="7"/>
      <c r="U306" s="7"/>
      <c r="V306" s="7"/>
      <c r="W306" s="2" t="s">
        <v>54</v>
      </c>
      <c r="X306" s="6" t="s">
        <v>49</v>
      </c>
      <c r="Y306" s="6"/>
      <c r="Z306" s="7"/>
      <c r="AA306" s="7"/>
      <c r="AB306" s="7"/>
      <c r="AC306" s="7"/>
      <c r="AD306" s="7"/>
      <c r="AE306" s="7"/>
    </row>
    <row r="307" spans="1:31" x14ac:dyDescent="0.15">
      <c r="A307" s="4">
        <v>42372</v>
      </c>
      <c r="B307" s="5" t="s">
        <v>1186</v>
      </c>
      <c r="C307" s="2">
        <v>2</v>
      </c>
      <c r="D307" s="6" t="s">
        <v>59</v>
      </c>
      <c r="E307" s="6" t="s">
        <v>165</v>
      </c>
      <c r="F307" s="7"/>
      <c r="G307" s="2" t="s">
        <v>150</v>
      </c>
      <c r="H307" s="2" t="s">
        <v>62</v>
      </c>
      <c r="I307" s="2" t="s">
        <v>89</v>
      </c>
      <c r="J307" s="6" t="s">
        <v>45</v>
      </c>
      <c r="K307" s="2" t="s">
        <v>46</v>
      </c>
      <c r="L307" s="2">
        <v>1</v>
      </c>
      <c r="M307" s="2">
        <v>138</v>
      </c>
      <c r="N307" s="2">
        <v>138</v>
      </c>
      <c r="O307" s="12">
        <v>1</v>
      </c>
      <c r="P307" s="7"/>
      <c r="Q307" s="7"/>
      <c r="R307" s="14" t="s">
        <v>47</v>
      </c>
      <c r="S307" s="7"/>
      <c r="T307" s="7"/>
      <c r="U307" s="7"/>
      <c r="V307" s="7"/>
      <c r="W307" s="2" t="s">
        <v>54</v>
      </c>
      <c r="X307" s="6" t="s">
        <v>49</v>
      </c>
      <c r="Y307" s="6"/>
      <c r="Z307" s="7"/>
      <c r="AA307" s="7"/>
      <c r="AB307" s="7"/>
      <c r="AC307" s="7"/>
      <c r="AD307" s="7"/>
      <c r="AE307" s="7"/>
    </row>
    <row r="308" spans="1:31" x14ac:dyDescent="0.15">
      <c r="A308" s="4">
        <v>42372</v>
      </c>
      <c r="B308" s="5" t="s">
        <v>1186</v>
      </c>
      <c r="C308" s="2">
        <v>2</v>
      </c>
      <c r="D308" s="6" t="s">
        <v>59</v>
      </c>
      <c r="E308" s="6" t="s">
        <v>165</v>
      </c>
      <c r="F308" s="7"/>
      <c r="G308" s="2" t="s">
        <v>137</v>
      </c>
      <c r="H308" s="2" t="s">
        <v>62</v>
      </c>
      <c r="I308" s="2" t="s">
        <v>43</v>
      </c>
      <c r="J308" s="6" t="s">
        <v>45</v>
      </c>
      <c r="K308" s="2" t="s">
        <v>46</v>
      </c>
      <c r="L308" s="2">
        <v>1</v>
      </c>
      <c r="M308" s="2">
        <v>138</v>
      </c>
      <c r="N308" s="2">
        <v>138</v>
      </c>
      <c r="O308" s="12">
        <v>1</v>
      </c>
      <c r="P308" s="7"/>
      <c r="Q308" s="7"/>
      <c r="R308" s="14" t="s">
        <v>47</v>
      </c>
      <c r="S308" s="7"/>
      <c r="T308" s="7"/>
      <c r="U308" s="7"/>
      <c r="V308" s="7"/>
      <c r="W308" s="2" t="s">
        <v>54</v>
      </c>
      <c r="X308" s="6" t="s">
        <v>49</v>
      </c>
      <c r="Y308" s="6"/>
      <c r="Z308" s="7"/>
      <c r="AA308" s="7"/>
      <c r="AB308" s="7"/>
      <c r="AC308" s="7"/>
      <c r="AD308" s="7"/>
      <c r="AE308" s="7"/>
    </row>
    <row r="309" spans="1:31" x14ac:dyDescent="0.15">
      <c r="A309" s="4">
        <v>42372</v>
      </c>
      <c r="B309" s="5" t="s">
        <v>1187</v>
      </c>
      <c r="C309" s="2">
        <v>3</v>
      </c>
      <c r="D309" s="6" t="s">
        <v>149</v>
      </c>
      <c r="E309" s="6" t="s">
        <v>504</v>
      </c>
      <c r="F309" s="7"/>
      <c r="G309" s="2" t="s">
        <v>184</v>
      </c>
      <c r="H309" s="2" t="s">
        <v>44</v>
      </c>
      <c r="I309" s="2" t="s">
        <v>797</v>
      </c>
      <c r="J309" s="6" t="s">
        <v>45</v>
      </c>
      <c r="K309" s="2" t="s">
        <v>66</v>
      </c>
      <c r="L309" s="2">
        <v>1</v>
      </c>
      <c r="M309" s="2">
        <v>258</v>
      </c>
      <c r="N309" s="2">
        <v>180</v>
      </c>
      <c r="O309" s="12">
        <v>0.69767441860465096</v>
      </c>
      <c r="P309" s="7"/>
      <c r="Q309" s="7"/>
      <c r="R309" s="14" t="s">
        <v>47</v>
      </c>
      <c r="S309" s="7"/>
      <c r="T309" s="7"/>
      <c r="U309" s="7"/>
      <c r="V309" s="7"/>
      <c r="W309" s="2" t="s">
        <v>392</v>
      </c>
      <c r="X309" s="6" t="s">
        <v>49</v>
      </c>
      <c r="Y309" s="6"/>
      <c r="Z309" s="7"/>
      <c r="AA309" s="7"/>
      <c r="AB309" s="7"/>
      <c r="AC309" s="7"/>
      <c r="AD309" s="7"/>
      <c r="AE309" s="7"/>
    </row>
    <row r="310" spans="1:31" x14ac:dyDescent="0.15">
      <c r="A310" s="4">
        <v>42372</v>
      </c>
      <c r="B310" s="5" t="s">
        <v>1188</v>
      </c>
      <c r="C310" s="2">
        <v>4</v>
      </c>
      <c r="D310" s="6" t="s">
        <v>92</v>
      </c>
      <c r="E310" s="6" t="s">
        <v>511</v>
      </c>
      <c r="F310" s="2" t="s">
        <v>52</v>
      </c>
      <c r="G310" s="2" t="s">
        <v>203</v>
      </c>
      <c r="H310" s="2" t="s">
        <v>62</v>
      </c>
      <c r="I310" s="2" t="s">
        <v>89</v>
      </c>
      <c r="J310" s="6" t="s">
        <v>55</v>
      </c>
      <c r="K310" s="2" t="s">
        <v>46</v>
      </c>
      <c r="L310" s="2">
        <v>1</v>
      </c>
      <c r="M310" s="2">
        <v>1280</v>
      </c>
      <c r="N310" s="2">
        <v>200</v>
      </c>
      <c r="O310" s="12">
        <v>0.15625</v>
      </c>
      <c r="P310" s="7"/>
      <c r="Q310" s="7"/>
      <c r="R310" s="14" t="s">
        <v>47</v>
      </c>
      <c r="S310" s="7"/>
      <c r="T310" s="7"/>
      <c r="U310" s="7"/>
      <c r="V310" s="7"/>
      <c r="W310" s="2" t="s">
        <v>392</v>
      </c>
      <c r="X310" s="6" t="s">
        <v>49</v>
      </c>
      <c r="Y310" s="6"/>
      <c r="Z310" s="7"/>
      <c r="AA310" s="7"/>
      <c r="AB310" s="7"/>
      <c r="AC310" s="7"/>
      <c r="AD310" s="7"/>
      <c r="AE310" s="7"/>
    </row>
    <row r="311" spans="1:31" x14ac:dyDescent="0.15">
      <c r="A311" s="4">
        <v>42372</v>
      </c>
      <c r="B311" s="5" t="s">
        <v>1189</v>
      </c>
      <c r="C311" s="2">
        <v>5</v>
      </c>
      <c r="D311" s="6" t="s">
        <v>50</v>
      </c>
      <c r="E311" s="6" t="s">
        <v>112</v>
      </c>
      <c r="F311" s="2" t="s">
        <v>81</v>
      </c>
      <c r="G311" s="2" t="s">
        <v>138</v>
      </c>
      <c r="H311" s="2" t="s">
        <v>62</v>
      </c>
      <c r="I311" s="2" t="s">
        <v>43</v>
      </c>
      <c r="J311" s="6" t="s">
        <v>55</v>
      </c>
      <c r="K311" s="2" t="s">
        <v>46</v>
      </c>
      <c r="L311" s="2">
        <v>2</v>
      </c>
      <c r="M311" s="2">
        <v>158</v>
      </c>
      <c r="N311" s="2">
        <v>316</v>
      </c>
      <c r="O311" s="12">
        <v>1</v>
      </c>
      <c r="P311" s="7"/>
      <c r="Q311" s="7"/>
      <c r="R311" s="14" t="s">
        <v>47</v>
      </c>
      <c r="S311" s="7"/>
      <c r="T311" s="7"/>
      <c r="U311" s="7"/>
      <c r="V311" s="7"/>
      <c r="W311" s="2" t="s">
        <v>392</v>
      </c>
      <c r="X311" s="6" t="s">
        <v>49</v>
      </c>
      <c r="Y311" s="6"/>
      <c r="Z311" s="7"/>
      <c r="AA311" s="7"/>
      <c r="AB311" s="7"/>
      <c r="AC311" s="7"/>
      <c r="AD311" s="7"/>
      <c r="AE311" s="7"/>
    </row>
    <row r="312" spans="1:31" x14ac:dyDescent="0.15">
      <c r="A312" s="4">
        <v>42372</v>
      </c>
      <c r="B312" s="5" t="s">
        <v>1190</v>
      </c>
      <c r="C312" s="2">
        <v>6</v>
      </c>
      <c r="D312" s="6" t="s">
        <v>50</v>
      </c>
      <c r="E312" s="6" t="s">
        <v>112</v>
      </c>
      <c r="F312" s="7"/>
      <c r="G312" s="2" t="s">
        <v>166</v>
      </c>
      <c r="H312" s="2" t="s">
        <v>62</v>
      </c>
      <c r="I312" s="2" t="s">
        <v>53</v>
      </c>
      <c r="J312" s="6" t="s">
        <v>55</v>
      </c>
      <c r="K312" s="2" t="s">
        <v>46</v>
      </c>
      <c r="L312" s="2">
        <v>1</v>
      </c>
      <c r="M312" s="2">
        <v>50</v>
      </c>
      <c r="N312" s="2">
        <v>50</v>
      </c>
      <c r="O312" s="12">
        <v>1</v>
      </c>
      <c r="P312" s="7"/>
      <c r="Q312" s="7"/>
      <c r="R312" s="14" t="s">
        <v>47</v>
      </c>
      <c r="S312" s="7"/>
      <c r="T312" s="7"/>
      <c r="U312" s="7"/>
      <c r="V312" s="7"/>
      <c r="W312" s="2" t="s">
        <v>54</v>
      </c>
      <c r="X312" s="6" t="s">
        <v>86</v>
      </c>
      <c r="Y312" s="6"/>
      <c r="Z312" s="7"/>
      <c r="AA312" s="7"/>
      <c r="AB312" s="7"/>
      <c r="AC312" s="7"/>
      <c r="AD312" s="7"/>
      <c r="AE312" s="7"/>
    </row>
    <row r="313" spans="1:31" x14ac:dyDescent="0.15">
      <c r="A313" s="4">
        <v>42372</v>
      </c>
      <c r="B313" s="5" t="s">
        <v>1190</v>
      </c>
      <c r="C313" s="2">
        <v>6</v>
      </c>
      <c r="D313" s="6" t="s">
        <v>50</v>
      </c>
      <c r="E313" s="6" t="s">
        <v>623</v>
      </c>
      <c r="F313" s="7"/>
      <c r="G313" s="2" t="s">
        <v>138</v>
      </c>
      <c r="H313" s="2" t="s">
        <v>44</v>
      </c>
      <c r="I313" s="2" t="s">
        <v>53</v>
      </c>
      <c r="J313" s="6" t="s">
        <v>55</v>
      </c>
      <c r="K313" s="2" t="s">
        <v>46</v>
      </c>
      <c r="L313" s="2">
        <v>1</v>
      </c>
      <c r="M313" s="2">
        <v>50</v>
      </c>
      <c r="N313" s="2">
        <v>50</v>
      </c>
      <c r="O313" s="12">
        <v>1</v>
      </c>
      <c r="P313" s="7"/>
      <c r="Q313" s="7"/>
      <c r="R313" s="14" t="s">
        <v>47</v>
      </c>
      <c r="S313" s="7"/>
      <c r="T313" s="7"/>
      <c r="U313" s="7"/>
      <c r="V313" s="7"/>
      <c r="W313" s="2" t="s">
        <v>54</v>
      </c>
      <c r="X313" s="6" t="s">
        <v>86</v>
      </c>
      <c r="Y313" s="6"/>
      <c r="Z313" s="7"/>
      <c r="AA313" s="7"/>
      <c r="AB313" s="7"/>
      <c r="AC313" s="7"/>
      <c r="AD313" s="7"/>
      <c r="AE313" s="7"/>
    </row>
    <row r="314" spans="1:31" x14ac:dyDescent="0.15">
      <c r="A314" s="4">
        <v>42372</v>
      </c>
      <c r="B314" s="5" t="s">
        <v>1190</v>
      </c>
      <c r="C314" s="2">
        <v>6</v>
      </c>
      <c r="D314" s="6" t="s">
        <v>56</v>
      </c>
      <c r="E314" s="6" t="s">
        <v>60</v>
      </c>
      <c r="F314" s="7"/>
      <c r="G314" s="7"/>
      <c r="H314" s="2" t="s">
        <v>62</v>
      </c>
      <c r="I314" s="2" t="s">
        <v>53</v>
      </c>
      <c r="J314" s="6" t="s">
        <v>55</v>
      </c>
      <c r="K314" s="2" t="s">
        <v>46</v>
      </c>
      <c r="L314" s="2">
        <v>1</v>
      </c>
      <c r="M314" s="2">
        <v>158</v>
      </c>
      <c r="N314" s="2">
        <v>158</v>
      </c>
      <c r="O314" s="12">
        <v>1</v>
      </c>
      <c r="P314" s="7"/>
      <c r="Q314" s="7"/>
      <c r="R314" s="14" t="s">
        <v>47</v>
      </c>
      <c r="S314" s="7"/>
      <c r="T314" s="7"/>
      <c r="U314" s="7"/>
      <c r="V314" s="7"/>
      <c r="W314" s="2" t="s">
        <v>54</v>
      </c>
      <c r="X314" s="6" t="s">
        <v>86</v>
      </c>
      <c r="Y314" s="6"/>
      <c r="Z314" s="7"/>
      <c r="AA314" s="7"/>
      <c r="AB314" s="7"/>
      <c r="AC314" s="7"/>
      <c r="AD314" s="7"/>
      <c r="AE314" s="7"/>
    </row>
    <row r="315" spans="1:31" x14ac:dyDescent="0.15">
      <c r="A315" s="4">
        <v>42372</v>
      </c>
      <c r="B315" s="5" t="s">
        <v>1191</v>
      </c>
      <c r="C315" s="2">
        <v>7</v>
      </c>
      <c r="D315" s="6" t="s">
        <v>50</v>
      </c>
      <c r="E315" s="6" t="s">
        <v>61</v>
      </c>
      <c r="F315" s="2">
        <v>192107</v>
      </c>
      <c r="G315" s="2" t="s">
        <v>164</v>
      </c>
      <c r="H315" s="2" t="s">
        <v>44</v>
      </c>
      <c r="I315" s="2" t="s">
        <v>43</v>
      </c>
      <c r="J315" s="6" t="s">
        <v>55</v>
      </c>
      <c r="K315" s="2" t="s">
        <v>46</v>
      </c>
      <c r="L315" s="2">
        <v>2</v>
      </c>
      <c r="M315" s="2">
        <v>158</v>
      </c>
      <c r="N315" s="2">
        <v>220</v>
      </c>
      <c r="O315" s="12">
        <v>0.69620253164557</v>
      </c>
      <c r="P315" s="7"/>
      <c r="Q315" s="7"/>
      <c r="R315" s="14" t="s">
        <v>47</v>
      </c>
      <c r="S315" s="7"/>
      <c r="T315" s="7"/>
      <c r="U315" s="7"/>
      <c r="V315" s="7"/>
      <c r="W315" s="2" t="s">
        <v>54</v>
      </c>
      <c r="X315" s="6" t="s">
        <v>49</v>
      </c>
      <c r="Y315" s="6"/>
      <c r="Z315" s="7"/>
      <c r="AA315" s="7"/>
      <c r="AB315" s="7"/>
      <c r="AC315" s="7"/>
      <c r="AD315" s="7"/>
      <c r="AE315" s="7"/>
    </row>
    <row r="316" spans="1:31" x14ac:dyDescent="0.15">
      <c r="A316" s="4">
        <v>42372</v>
      </c>
      <c r="B316" s="5" t="s">
        <v>1192</v>
      </c>
      <c r="C316" s="2">
        <v>8</v>
      </c>
      <c r="D316" s="6" t="s">
        <v>90</v>
      </c>
      <c r="E316" s="6" t="s">
        <v>596</v>
      </c>
      <c r="F316" s="2" t="s">
        <v>52</v>
      </c>
      <c r="G316" s="2" t="s">
        <v>150</v>
      </c>
      <c r="H316" s="2" t="s">
        <v>44</v>
      </c>
      <c r="I316" s="2" t="s">
        <v>43</v>
      </c>
      <c r="J316" s="6" t="s">
        <v>55</v>
      </c>
      <c r="K316" s="2" t="s">
        <v>46</v>
      </c>
      <c r="L316" s="2">
        <v>1</v>
      </c>
      <c r="M316" s="2">
        <v>580</v>
      </c>
      <c r="N316" s="2">
        <v>300</v>
      </c>
      <c r="O316" s="12">
        <v>0.51724137931034497</v>
      </c>
      <c r="P316" s="7"/>
      <c r="Q316" s="7"/>
      <c r="R316" s="14" t="s">
        <v>47</v>
      </c>
      <c r="S316" s="7"/>
      <c r="T316" s="7"/>
      <c r="U316" s="7"/>
      <c r="V316" s="7"/>
      <c r="W316" s="2" t="s">
        <v>392</v>
      </c>
      <c r="X316" s="6" t="s">
        <v>78</v>
      </c>
      <c r="Y316" s="6"/>
      <c r="Z316" s="7"/>
      <c r="AA316" s="7"/>
      <c r="AB316" s="7"/>
      <c r="AC316" s="7"/>
      <c r="AD316" s="7"/>
      <c r="AE316" s="7"/>
    </row>
    <row r="317" spans="1:31" x14ac:dyDescent="0.15">
      <c r="A317" s="4">
        <v>42372</v>
      </c>
      <c r="B317" s="5" t="s">
        <v>1193</v>
      </c>
      <c r="C317" s="2">
        <v>9</v>
      </c>
      <c r="D317" s="6" t="s">
        <v>157</v>
      </c>
      <c r="E317" s="6" t="s">
        <v>41</v>
      </c>
      <c r="F317" s="2" t="s">
        <v>806</v>
      </c>
      <c r="G317" s="2" t="s">
        <v>166</v>
      </c>
      <c r="H317" s="2" t="s">
        <v>44</v>
      </c>
      <c r="I317" s="2" t="s">
        <v>43</v>
      </c>
      <c r="J317" s="6" t="s">
        <v>63</v>
      </c>
      <c r="K317" s="2" t="s">
        <v>66</v>
      </c>
      <c r="L317" s="2">
        <v>1</v>
      </c>
      <c r="M317" s="2">
        <v>1340</v>
      </c>
      <c r="N317" s="2">
        <v>1200</v>
      </c>
      <c r="O317" s="12">
        <v>0.89552238805970197</v>
      </c>
      <c r="P317" s="2">
        <v>0.85</v>
      </c>
      <c r="Q317" s="2">
        <v>1020</v>
      </c>
      <c r="R317" s="14" t="s">
        <v>113</v>
      </c>
      <c r="S317" s="2" t="s">
        <v>1194</v>
      </c>
      <c r="T317" s="2"/>
      <c r="U317" s="2"/>
      <c r="V317" s="2"/>
      <c r="W317" s="2" t="s">
        <v>54</v>
      </c>
      <c r="X317" s="6" t="s">
        <v>86</v>
      </c>
      <c r="Y317" s="6"/>
      <c r="Z317" s="2"/>
      <c r="AA317" s="2"/>
      <c r="AB317" s="15"/>
      <c r="AC317" s="2"/>
      <c r="AD317" s="2"/>
      <c r="AE317" s="2"/>
    </row>
    <row r="318" spans="1:31" x14ac:dyDescent="0.15">
      <c r="A318" s="4">
        <v>42372</v>
      </c>
      <c r="B318" s="5" t="s">
        <v>1195</v>
      </c>
      <c r="C318" s="2">
        <v>10</v>
      </c>
      <c r="D318" s="6" t="s">
        <v>100</v>
      </c>
      <c r="E318" s="6" t="s">
        <v>128</v>
      </c>
      <c r="F318" s="2" t="s">
        <v>920</v>
      </c>
      <c r="G318" s="2" t="s">
        <v>921</v>
      </c>
      <c r="H318" s="2" t="s">
        <v>44</v>
      </c>
      <c r="I318" s="2" t="s">
        <v>104</v>
      </c>
      <c r="J318" s="6" t="s">
        <v>45</v>
      </c>
      <c r="K318" s="2" t="s">
        <v>64</v>
      </c>
      <c r="L318" s="2">
        <v>1</v>
      </c>
      <c r="M318" s="2">
        <v>288</v>
      </c>
      <c r="N318" s="2">
        <v>259</v>
      </c>
      <c r="O318" s="12">
        <v>0.89930555555555602</v>
      </c>
      <c r="P318" s="7"/>
      <c r="Q318" s="7"/>
      <c r="R318" s="14" t="s">
        <v>47</v>
      </c>
      <c r="S318" s="7"/>
      <c r="T318" s="7"/>
      <c r="U318" s="7"/>
      <c r="V318" s="7"/>
      <c r="W318" s="2" t="s">
        <v>54</v>
      </c>
      <c r="X318" s="6" t="s">
        <v>49</v>
      </c>
      <c r="Y318" s="6"/>
      <c r="Z318" s="7"/>
      <c r="AA318" s="7"/>
      <c r="AB318" s="7"/>
      <c r="AC318" s="7"/>
      <c r="AD318" s="7"/>
      <c r="AE318" s="7"/>
    </row>
    <row r="319" spans="1:31" x14ac:dyDescent="0.15">
      <c r="A319" s="4">
        <v>42372</v>
      </c>
      <c r="B319" s="5" t="s">
        <v>1196</v>
      </c>
      <c r="C319" s="2">
        <v>11</v>
      </c>
      <c r="D319" s="6" t="s">
        <v>50</v>
      </c>
      <c r="E319" s="6" t="s">
        <v>1185</v>
      </c>
      <c r="F319" s="7"/>
      <c r="G319" s="2" t="s">
        <v>166</v>
      </c>
      <c r="H319" s="2" t="s">
        <v>44</v>
      </c>
      <c r="I319" s="2" t="s">
        <v>43</v>
      </c>
      <c r="J319" s="6" t="s">
        <v>45</v>
      </c>
      <c r="K319" s="2" t="s">
        <v>46</v>
      </c>
      <c r="L319" s="2">
        <v>1</v>
      </c>
      <c r="M319" s="2">
        <v>158</v>
      </c>
      <c r="N319" s="2">
        <v>158</v>
      </c>
      <c r="O319" s="12">
        <v>1</v>
      </c>
      <c r="P319" s="7"/>
      <c r="Q319" s="7"/>
      <c r="R319" s="14" t="s">
        <v>47</v>
      </c>
      <c r="S319" s="7"/>
      <c r="T319" s="7"/>
      <c r="U319" s="7"/>
      <c r="V319" s="7"/>
      <c r="W319" s="2" t="s">
        <v>392</v>
      </c>
      <c r="X319" s="6" t="s">
        <v>49</v>
      </c>
      <c r="Y319" s="6"/>
      <c r="Z319" s="7"/>
      <c r="AA319" s="7"/>
      <c r="AB319" s="7"/>
      <c r="AC319" s="7"/>
      <c r="AD319" s="7"/>
      <c r="AE319" s="7"/>
    </row>
    <row r="320" spans="1:31" x14ac:dyDescent="0.15">
      <c r="A320" s="4">
        <v>42372</v>
      </c>
      <c r="B320" s="5" t="s">
        <v>1197</v>
      </c>
      <c r="C320" s="2">
        <v>12</v>
      </c>
      <c r="D320" s="6" t="s">
        <v>111</v>
      </c>
      <c r="E320" s="6" t="s">
        <v>112</v>
      </c>
      <c r="F320" s="7"/>
      <c r="G320" s="2" t="s">
        <v>1177</v>
      </c>
      <c r="H320" s="2" t="s">
        <v>44</v>
      </c>
      <c r="I320" s="2" t="s">
        <v>178</v>
      </c>
      <c r="J320" s="6" t="s">
        <v>45</v>
      </c>
      <c r="K320" s="2" t="s">
        <v>66</v>
      </c>
      <c r="L320" s="2">
        <v>1</v>
      </c>
      <c r="M320" s="2">
        <v>280</v>
      </c>
      <c r="N320" s="2">
        <v>280</v>
      </c>
      <c r="O320" s="12">
        <v>1</v>
      </c>
      <c r="P320" s="2">
        <v>1</v>
      </c>
      <c r="Q320" s="2">
        <v>280</v>
      </c>
      <c r="R320" s="14" t="s">
        <v>113</v>
      </c>
      <c r="S320" s="2" t="s">
        <v>1198</v>
      </c>
      <c r="T320" s="7"/>
      <c r="U320" s="7"/>
      <c r="V320" s="7"/>
      <c r="W320" s="2" t="s">
        <v>238</v>
      </c>
      <c r="X320" s="6" t="s">
        <v>49</v>
      </c>
      <c r="Y320" s="6"/>
      <c r="Z320" s="7"/>
      <c r="AA320" s="7"/>
      <c r="AB320" s="7"/>
      <c r="AC320" s="7"/>
      <c r="AD320" s="7"/>
      <c r="AE320" s="7"/>
    </row>
    <row r="321" spans="1:31" x14ac:dyDescent="0.15">
      <c r="A321" s="4">
        <v>42372</v>
      </c>
      <c r="B321" s="5" t="s">
        <v>1199</v>
      </c>
      <c r="C321" s="2">
        <v>13</v>
      </c>
      <c r="D321" s="6" t="s">
        <v>146</v>
      </c>
      <c r="E321" s="6"/>
      <c r="F321" s="2" t="s">
        <v>1200</v>
      </c>
      <c r="G321" s="2" t="s">
        <v>223</v>
      </c>
      <c r="H321" s="2" t="s">
        <v>62</v>
      </c>
      <c r="I321" s="2">
        <v>40</v>
      </c>
      <c r="J321" s="6" t="s">
        <v>45</v>
      </c>
      <c r="K321" s="2" t="s">
        <v>66</v>
      </c>
      <c r="L321" s="2">
        <v>1</v>
      </c>
      <c r="M321" s="2">
        <v>300</v>
      </c>
      <c r="N321" s="2">
        <v>300</v>
      </c>
      <c r="O321" s="12">
        <v>1</v>
      </c>
      <c r="P321" s="7"/>
      <c r="Q321" s="7"/>
      <c r="R321" s="14" t="s">
        <v>47</v>
      </c>
      <c r="S321" s="2" t="s">
        <v>1171</v>
      </c>
      <c r="T321" s="7"/>
      <c r="U321" s="7"/>
      <c r="V321" s="7"/>
      <c r="W321" s="2" t="s">
        <v>392</v>
      </c>
      <c r="X321" s="6" t="s">
        <v>49</v>
      </c>
      <c r="Y321" s="6"/>
      <c r="Z321" s="7"/>
      <c r="AA321" s="7"/>
      <c r="AB321" s="7"/>
      <c r="AC321" s="7"/>
      <c r="AD321" s="7"/>
      <c r="AE321" s="7"/>
    </row>
    <row r="322" spans="1:31" x14ac:dyDescent="0.15">
      <c r="A322" s="4">
        <v>42373</v>
      </c>
      <c r="B322" s="5" t="s">
        <v>1201</v>
      </c>
      <c r="C322" s="2">
        <v>1</v>
      </c>
      <c r="D322" s="6" t="s">
        <v>100</v>
      </c>
      <c r="E322" s="6" t="s">
        <v>128</v>
      </c>
      <c r="F322" s="2" t="s">
        <v>1052</v>
      </c>
      <c r="G322" s="2" t="s">
        <v>1202</v>
      </c>
      <c r="H322" s="2" t="s">
        <v>44</v>
      </c>
      <c r="I322" s="2" t="s">
        <v>104</v>
      </c>
      <c r="J322" s="6" t="s">
        <v>45</v>
      </c>
      <c r="K322" s="2" t="s">
        <v>46</v>
      </c>
      <c r="L322" s="2">
        <v>1</v>
      </c>
      <c r="M322" s="2">
        <v>240</v>
      </c>
      <c r="N322" s="2">
        <v>240</v>
      </c>
      <c r="O322" s="12">
        <v>1</v>
      </c>
      <c r="P322" s="7"/>
      <c r="Q322" s="7"/>
      <c r="R322" s="14" t="s">
        <v>47</v>
      </c>
      <c r="S322" s="7"/>
      <c r="T322" s="7"/>
      <c r="U322" s="7"/>
      <c r="V322" s="7"/>
      <c r="W322" s="2" t="s">
        <v>54</v>
      </c>
      <c r="X322" s="6" t="s">
        <v>49</v>
      </c>
      <c r="Y322" s="6"/>
      <c r="Z322" s="7"/>
      <c r="AA322" s="7"/>
      <c r="AB322" s="7"/>
      <c r="AC322" s="7"/>
      <c r="AD322" s="7"/>
      <c r="AE322" s="7"/>
    </row>
    <row r="323" spans="1:31" x14ac:dyDescent="0.15">
      <c r="A323" s="4">
        <v>42373</v>
      </c>
      <c r="B323" s="5" t="s">
        <v>1203</v>
      </c>
      <c r="C323" s="2">
        <v>2</v>
      </c>
      <c r="D323" s="6" t="s">
        <v>973</v>
      </c>
      <c r="E323" s="6" t="s">
        <v>41</v>
      </c>
      <c r="F323" s="2" t="s">
        <v>42</v>
      </c>
      <c r="G323" s="2" t="s">
        <v>85</v>
      </c>
      <c r="H323" s="2" t="s">
        <v>44</v>
      </c>
      <c r="I323" s="2" t="s">
        <v>72</v>
      </c>
      <c r="J323" s="6" t="s">
        <v>45</v>
      </c>
      <c r="K323" s="2" t="s">
        <v>64</v>
      </c>
      <c r="L323" s="2">
        <v>1</v>
      </c>
      <c r="M323" s="2">
        <v>190</v>
      </c>
      <c r="N323" s="2">
        <v>180</v>
      </c>
      <c r="O323" s="12">
        <v>0.94736842105263197</v>
      </c>
      <c r="P323" s="2">
        <v>0.92500000000000004</v>
      </c>
      <c r="Q323" s="2">
        <v>166</v>
      </c>
      <c r="R323" s="14" t="s">
        <v>1072</v>
      </c>
      <c r="S323" s="2" t="s">
        <v>1204</v>
      </c>
      <c r="T323" s="7"/>
      <c r="U323" s="7"/>
      <c r="V323" s="7"/>
      <c r="W323" s="2" t="s">
        <v>54</v>
      </c>
      <c r="X323" s="6" t="s">
        <v>78</v>
      </c>
      <c r="Y323" s="6"/>
      <c r="Z323" s="7"/>
      <c r="AA323" s="7"/>
      <c r="AB323" s="7"/>
      <c r="AC323" s="7"/>
      <c r="AD323" s="7"/>
      <c r="AE323" s="7"/>
    </row>
    <row r="324" spans="1:31" x14ac:dyDescent="0.15">
      <c r="A324" s="4">
        <v>42373</v>
      </c>
      <c r="B324" s="5" t="s">
        <v>1203</v>
      </c>
      <c r="C324" s="2">
        <v>2</v>
      </c>
      <c r="D324" s="6" t="s">
        <v>973</v>
      </c>
      <c r="E324" s="6" t="s">
        <v>41</v>
      </c>
      <c r="F324" s="2" t="s">
        <v>42</v>
      </c>
      <c r="G324" s="2" t="s">
        <v>85</v>
      </c>
      <c r="H324" s="2" t="s">
        <v>44</v>
      </c>
      <c r="I324" s="2" t="s">
        <v>89</v>
      </c>
      <c r="J324" s="6" t="s">
        <v>55</v>
      </c>
      <c r="K324" s="2" t="s">
        <v>64</v>
      </c>
      <c r="L324" s="2">
        <v>2</v>
      </c>
      <c r="M324" s="2">
        <v>190</v>
      </c>
      <c r="N324" s="2">
        <v>370</v>
      </c>
      <c r="O324" s="12">
        <v>0.97368421052631604</v>
      </c>
      <c r="P324" s="2">
        <v>0.92500000000000004</v>
      </c>
      <c r="Q324" s="2">
        <v>342</v>
      </c>
      <c r="R324" s="14" t="s">
        <v>1072</v>
      </c>
      <c r="S324" s="2" t="s">
        <v>1204</v>
      </c>
      <c r="T324" s="7"/>
      <c r="U324" s="7"/>
      <c r="V324" s="7"/>
      <c r="W324" s="2" t="s">
        <v>54</v>
      </c>
      <c r="X324" s="6" t="s">
        <v>78</v>
      </c>
      <c r="Y324" s="6"/>
      <c r="Z324" s="7"/>
      <c r="AA324" s="7"/>
      <c r="AB324" s="7"/>
      <c r="AC324" s="7"/>
      <c r="AD324" s="7"/>
      <c r="AE324" s="7"/>
    </row>
    <row r="325" spans="1:31" x14ac:dyDescent="0.15">
      <c r="A325" s="4">
        <v>42373</v>
      </c>
      <c r="B325" s="5" t="s">
        <v>1205</v>
      </c>
      <c r="C325" s="2">
        <v>3</v>
      </c>
      <c r="D325" s="6" t="s">
        <v>146</v>
      </c>
      <c r="E325" s="6" t="s">
        <v>120</v>
      </c>
      <c r="F325" s="2" t="s">
        <v>864</v>
      </c>
      <c r="G325" s="2" t="s">
        <v>85</v>
      </c>
      <c r="H325" s="2" t="s">
        <v>44</v>
      </c>
      <c r="I325" s="2">
        <v>27.5</v>
      </c>
      <c r="J325" s="6" t="s">
        <v>45</v>
      </c>
      <c r="K325" s="2" t="s">
        <v>66</v>
      </c>
      <c r="L325" s="2">
        <v>1</v>
      </c>
      <c r="M325" s="2">
        <v>1960</v>
      </c>
      <c r="N325" s="2">
        <v>1900</v>
      </c>
      <c r="O325" s="12">
        <v>0.969387755102041</v>
      </c>
      <c r="P325" s="2">
        <v>0.92500000000000004</v>
      </c>
      <c r="Q325" s="2">
        <v>1757</v>
      </c>
      <c r="R325" s="14" t="s">
        <v>1072</v>
      </c>
      <c r="S325" s="2" t="s">
        <v>1206</v>
      </c>
      <c r="T325" s="2">
        <v>18510391736</v>
      </c>
      <c r="U325" s="7"/>
      <c r="V325" s="7"/>
      <c r="W325" s="2" t="s">
        <v>54</v>
      </c>
      <c r="X325" s="6" t="s">
        <v>86</v>
      </c>
      <c r="Y325" s="6"/>
      <c r="Z325" s="7"/>
      <c r="AA325" s="7"/>
      <c r="AB325" s="7"/>
      <c r="AC325" s="7"/>
      <c r="AD325" s="7"/>
      <c r="AE325" s="7"/>
    </row>
    <row r="326" spans="1:31" x14ac:dyDescent="0.15">
      <c r="A326" s="4">
        <v>42373</v>
      </c>
      <c r="B326" s="5" t="s">
        <v>1205</v>
      </c>
      <c r="C326" s="2">
        <v>3</v>
      </c>
      <c r="D326" s="6" t="s">
        <v>56</v>
      </c>
      <c r="E326" s="6" t="s">
        <v>60</v>
      </c>
      <c r="F326" s="2" t="s">
        <v>105</v>
      </c>
      <c r="G326" s="2" t="s">
        <v>85</v>
      </c>
      <c r="H326" s="2" t="s">
        <v>62</v>
      </c>
      <c r="I326" s="2" t="s">
        <v>53</v>
      </c>
      <c r="J326" s="6" t="s">
        <v>45</v>
      </c>
      <c r="K326" s="2" t="s">
        <v>66</v>
      </c>
      <c r="L326" s="2">
        <v>1</v>
      </c>
      <c r="M326" s="2">
        <v>158</v>
      </c>
      <c r="N326" s="2">
        <v>100</v>
      </c>
      <c r="O326" s="12">
        <v>0.632911392405063</v>
      </c>
      <c r="P326" s="2">
        <v>0.4</v>
      </c>
      <c r="Q326" s="2">
        <v>40</v>
      </c>
      <c r="R326" s="14" t="s">
        <v>1072</v>
      </c>
      <c r="S326" s="2" t="s">
        <v>1206</v>
      </c>
      <c r="T326" s="7"/>
      <c r="U326" s="7"/>
      <c r="V326" s="7"/>
      <c r="W326" s="2" t="s">
        <v>54</v>
      </c>
      <c r="X326" s="6" t="s">
        <v>86</v>
      </c>
      <c r="Y326" s="6"/>
      <c r="Z326" s="7"/>
      <c r="AA326" s="7"/>
      <c r="AB326" s="7"/>
      <c r="AC326" s="7"/>
      <c r="AD326" s="7"/>
      <c r="AE326" s="7"/>
    </row>
    <row r="327" spans="1:31" x14ac:dyDescent="0.15">
      <c r="A327" s="4">
        <v>42373</v>
      </c>
      <c r="B327" s="5" t="s">
        <v>1207</v>
      </c>
      <c r="C327" s="2">
        <v>4</v>
      </c>
      <c r="D327" s="6" t="s">
        <v>50</v>
      </c>
      <c r="E327" s="6" t="s">
        <v>112</v>
      </c>
      <c r="F327" s="7"/>
      <c r="G327" s="2" t="s">
        <v>166</v>
      </c>
      <c r="H327" s="2" t="s">
        <v>62</v>
      </c>
      <c r="I327" s="2" t="s">
        <v>53</v>
      </c>
      <c r="J327" s="6" t="s">
        <v>45</v>
      </c>
      <c r="K327" s="2" t="s">
        <v>46</v>
      </c>
      <c r="L327" s="2">
        <v>1</v>
      </c>
      <c r="M327" s="2">
        <v>50</v>
      </c>
      <c r="N327" s="2">
        <v>50</v>
      </c>
      <c r="O327" s="12">
        <v>1</v>
      </c>
      <c r="P327" s="7"/>
      <c r="Q327" s="7"/>
      <c r="R327" s="14" t="s">
        <v>47</v>
      </c>
      <c r="S327" s="7"/>
      <c r="T327" s="7"/>
      <c r="U327" s="7"/>
      <c r="V327" s="7"/>
      <c r="W327" s="2" t="s">
        <v>54</v>
      </c>
      <c r="X327" s="6" t="s">
        <v>49</v>
      </c>
      <c r="Y327" s="6"/>
      <c r="Z327" s="7"/>
      <c r="AA327" s="7"/>
      <c r="AB327" s="7"/>
      <c r="AC327" s="7"/>
      <c r="AD327" s="7"/>
      <c r="AE327" s="7"/>
    </row>
    <row r="328" spans="1:31" x14ac:dyDescent="0.15">
      <c r="A328" s="4">
        <v>42373</v>
      </c>
      <c r="B328" s="5" t="s">
        <v>1208</v>
      </c>
      <c r="C328" s="2">
        <v>5</v>
      </c>
      <c r="D328" s="6" t="s">
        <v>56</v>
      </c>
      <c r="E328" s="6" t="s">
        <v>52</v>
      </c>
      <c r="F328" s="7"/>
      <c r="G328" s="2" t="s">
        <v>85</v>
      </c>
      <c r="H328" s="2" t="s">
        <v>44</v>
      </c>
      <c r="I328" s="2" t="s">
        <v>53</v>
      </c>
      <c r="J328" s="6" t="s">
        <v>45</v>
      </c>
      <c r="K328" s="2" t="s">
        <v>46</v>
      </c>
      <c r="L328" s="2">
        <v>1</v>
      </c>
      <c r="M328" s="2">
        <v>20</v>
      </c>
      <c r="N328" s="2">
        <v>20</v>
      </c>
      <c r="O328" s="12">
        <v>1</v>
      </c>
      <c r="P328" s="7"/>
      <c r="Q328" s="7"/>
      <c r="R328" s="14" t="s">
        <v>47</v>
      </c>
      <c r="S328" s="7"/>
      <c r="T328" s="7"/>
      <c r="U328" s="7"/>
      <c r="V328" s="7"/>
      <c r="W328" s="2" t="s">
        <v>54</v>
      </c>
      <c r="X328" s="6" t="s">
        <v>49</v>
      </c>
      <c r="Y328" s="6"/>
      <c r="Z328" s="7"/>
      <c r="AA328" s="7"/>
      <c r="AB328" s="7"/>
      <c r="AC328" s="7"/>
      <c r="AD328" s="7"/>
      <c r="AE328" s="7"/>
    </row>
    <row r="329" spans="1:31" x14ac:dyDescent="0.15">
      <c r="A329" s="4">
        <v>42373</v>
      </c>
      <c r="B329" s="5" t="s">
        <v>1209</v>
      </c>
      <c r="C329" s="2">
        <v>6</v>
      </c>
      <c r="D329" s="6" t="s">
        <v>92</v>
      </c>
      <c r="E329" s="6" t="s">
        <v>250</v>
      </c>
      <c r="F329" s="2" t="s">
        <v>798</v>
      </c>
      <c r="G329" s="2" t="s">
        <v>285</v>
      </c>
      <c r="H329" s="2" t="s">
        <v>62</v>
      </c>
      <c r="I329" s="2" t="s">
        <v>263</v>
      </c>
      <c r="J329" s="6" t="s">
        <v>45</v>
      </c>
      <c r="K329" s="2" t="s">
        <v>66</v>
      </c>
      <c r="L329" s="2">
        <v>1</v>
      </c>
      <c r="M329" s="2">
        <v>580</v>
      </c>
      <c r="N329" s="2">
        <v>200</v>
      </c>
      <c r="O329" s="12">
        <v>0.34482758620689702</v>
      </c>
      <c r="P329" s="2">
        <v>0.1</v>
      </c>
      <c r="Q329" s="2">
        <v>20</v>
      </c>
      <c r="R329" s="14" t="s">
        <v>113</v>
      </c>
      <c r="S329" s="2" t="s">
        <v>320</v>
      </c>
      <c r="T329" s="7"/>
      <c r="U329" s="7"/>
      <c r="V329" s="7"/>
      <c r="W329" s="2" t="s">
        <v>54</v>
      </c>
      <c r="X329" s="6" t="s">
        <v>78</v>
      </c>
      <c r="Y329" s="6"/>
      <c r="Z329" s="7"/>
      <c r="AA329" s="7"/>
      <c r="AB329" s="7"/>
      <c r="AC329" s="7"/>
      <c r="AD329" s="7"/>
      <c r="AE329" s="7"/>
    </row>
    <row r="330" spans="1:31" x14ac:dyDescent="0.15">
      <c r="A330" s="4">
        <v>42373</v>
      </c>
      <c r="B330" s="5" t="s">
        <v>1210</v>
      </c>
      <c r="C330" s="2">
        <v>7</v>
      </c>
      <c r="D330" s="6" t="s">
        <v>122</v>
      </c>
      <c r="E330" s="6" t="s">
        <v>123</v>
      </c>
      <c r="F330" s="2" t="s">
        <v>1211</v>
      </c>
      <c r="G330" s="2" t="s">
        <v>166</v>
      </c>
      <c r="H330" s="2" t="s">
        <v>44</v>
      </c>
      <c r="I330" s="2" t="s">
        <v>72</v>
      </c>
      <c r="J330" s="6" t="s">
        <v>45</v>
      </c>
      <c r="K330" s="2" t="s">
        <v>66</v>
      </c>
      <c r="L330" s="2">
        <v>1</v>
      </c>
      <c r="M330" s="2">
        <v>800</v>
      </c>
      <c r="N330" s="2">
        <v>680</v>
      </c>
      <c r="O330" s="12">
        <v>0.85</v>
      </c>
      <c r="P330" s="2">
        <v>0.77500000000000002</v>
      </c>
      <c r="Q330" s="2">
        <v>263</v>
      </c>
      <c r="R330" s="14" t="s">
        <v>113</v>
      </c>
      <c r="S330" s="2" t="s">
        <v>318</v>
      </c>
      <c r="T330" s="7"/>
      <c r="U330" s="7"/>
      <c r="V330" s="7"/>
      <c r="W330" s="2" t="s">
        <v>54</v>
      </c>
      <c r="X330" s="6" t="s">
        <v>78</v>
      </c>
      <c r="Y330" s="6"/>
      <c r="Z330" s="2">
        <v>340</v>
      </c>
      <c r="AA330" s="2">
        <v>340</v>
      </c>
      <c r="AB330" s="7"/>
      <c r="AC330" s="7"/>
      <c r="AD330" s="7"/>
      <c r="AE330" s="7"/>
    </row>
    <row r="331" spans="1:31" x14ac:dyDescent="0.15">
      <c r="A331" s="4">
        <v>42374</v>
      </c>
      <c r="B331" s="5" t="s">
        <v>1212</v>
      </c>
      <c r="C331" s="2">
        <v>1</v>
      </c>
      <c r="D331" s="6" t="s">
        <v>50</v>
      </c>
      <c r="E331" s="6" t="s">
        <v>623</v>
      </c>
      <c r="F331" s="2"/>
      <c r="G331" s="2" t="s">
        <v>138</v>
      </c>
      <c r="H331" s="2" t="s">
        <v>44</v>
      </c>
      <c r="I331" s="2" t="s">
        <v>53</v>
      </c>
      <c r="J331" s="6" t="s">
        <v>55</v>
      </c>
      <c r="K331" s="2" t="s">
        <v>46</v>
      </c>
      <c r="L331" s="2">
        <v>2</v>
      </c>
      <c r="M331" s="2">
        <v>50</v>
      </c>
      <c r="N331" s="2">
        <v>100</v>
      </c>
      <c r="O331" s="12">
        <v>1</v>
      </c>
      <c r="P331" s="2"/>
      <c r="Q331" s="2"/>
      <c r="R331" s="14" t="s">
        <v>47</v>
      </c>
      <c r="S331" s="2"/>
      <c r="T331" s="2"/>
      <c r="U331" s="2"/>
      <c r="V331" s="2"/>
      <c r="W331" s="2" t="s">
        <v>392</v>
      </c>
      <c r="X331" s="6" t="s">
        <v>49</v>
      </c>
      <c r="Y331" s="6"/>
      <c r="Z331" s="2"/>
      <c r="AA331" s="2"/>
      <c r="AB331" s="15"/>
      <c r="AC331" s="2"/>
      <c r="AD331" s="2"/>
      <c r="AE331" s="2"/>
    </row>
    <row r="332" spans="1:31" x14ac:dyDescent="0.15">
      <c r="A332" s="4">
        <v>42374</v>
      </c>
      <c r="B332" s="5" t="s">
        <v>1213</v>
      </c>
      <c r="C332" s="2">
        <v>2</v>
      </c>
      <c r="D332" s="6" t="s">
        <v>56</v>
      </c>
      <c r="E332" s="6" t="s">
        <v>52</v>
      </c>
      <c r="F332" s="7"/>
      <c r="G332" s="2" t="s">
        <v>137</v>
      </c>
      <c r="H332" s="2" t="s">
        <v>44</v>
      </c>
      <c r="I332" s="2" t="s">
        <v>53</v>
      </c>
      <c r="J332" s="6" t="s">
        <v>45</v>
      </c>
      <c r="K332" s="2" t="s">
        <v>46</v>
      </c>
      <c r="L332" s="2">
        <v>1</v>
      </c>
      <c r="M332" s="2">
        <v>20</v>
      </c>
      <c r="N332" s="2">
        <v>20</v>
      </c>
      <c r="O332" s="12">
        <v>1</v>
      </c>
      <c r="P332" s="7"/>
      <c r="Q332" s="7"/>
      <c r="R332" s="14" t="s">
        <v>47</v>
      </c>
      <c r="S332" s="7"/>
      <c r="T332" s="7"/>
      <c r="U332" s="7"/>
      <c r="V332" s="7"/>
      <c r="W332" s="2" t="s">
        <v>54</v>
      </c>
      <c r="X332" s="6" t="s">
        <v>49</v>
      </c>
      <c r="Y332" s="6"/>
      <c r="Z332" s="7"/>
      <c r="AA332" s="7"/>
      <c r="AB332" s="7"/>
      <c r="AC332" s="7"/>
      <c r="AD332" s="7"/>
      <c r="AE332" s="7"/>
    </row>
    <row r="333" spans="1:31" x14ac:dyDescent="0.15">
      <c r="A333" s="4">
        <v>42374</v>
      </c>
      <c r="B333" s="5" t="s">
        <v>1214</v>
      </c>
      <c r="C333" s="2">
        <v>3</v>
      </c>
      <c r="D333" s="6" t="s">
        <v>56</v>
      </c>
      <c r="E333" s="6" t="s">
        <v>52</v>
      </c>
      <c r="F333" s="7"/>
      <c r="G333" s="2" t="s">
        <v>166</v>
      </c>
      <c r="H333" s="2" t="s">
        <v>44</v>
      </c>
      <c r="I333" s="2" t="s">
        <v>53</v>
      </c>
      <c r="J333" s="6" t="s">
        <v>45</v>
      </c>
      <c r="K333" s="2" t="s">
        <v>46</v>
      </c>
      <c r="L333" s="2">
        <v>1</v>
      </c>
      <c r="M333" s="2">
        <v>20</v>
      </c>
      <c r="N333" s="2">
        <v>20</v>
      </c>
      <c r="O333" s="12">
        <v>1</v>
      </c>
      <c r="P333" s="7"/>
      <c r="Q333" s="7"/>
      <c r="R333" s="14" t="s">
        <v>47</v>
      </c>
      <c r="S333" s="7"/>
      <c r="T333" s="7"/>
      <c r="U333" s="7"/>
      <c r="V333" s="7"/>
      <c r="W333" s="2" t="s">
        <v>54</v>
      </c>
      <c r="X333" s="6" t="s">
        <v>49</v>
      </c>
      <c r="Y333" s="6"/>
      <c r="Z333" s="7"/>
      <c r="AA333" s="7"/>
      <c r="AB333" s="7"/>
      <c r="AC333" s="7"/>
      <c r="AD333" s="7"/>
      <c r="AE333" s="7"/>
    </row>
    <row r="334" spans="1:31" x14ac:dyDescent="0.15">
      <c r="A334" s="4">
        <v>42374</v>
      </c>
      <c r="B334" s="5" t="s">
        <v>1215</v>
      </c>
      <c r="C334" s="2">
        <v>4</v>
      </c>
      <c r="D334" s="6" t="s">
        <v>274</v>
      </c>
      <c r="E334" s="6"/>
      <c r="F334" s="2">
        <v>493</v>
      </c>
      <c r="G334" s="2" t="s">
        <v>166</v>
      </c>
      <c r="H334" s="2" t="s">
        <v>44</v>
      </c>
      <c r="I334" s="2" t="s">
        <v>43</v>
      </c>
      <c r="J334" s="6" t="s">
        <v>45</v>
      </c>
      <c r="K334" s="2" t="s">
        <v>66</v>
      </c>
      <c r="L334" s="2">
        <v>1</v>
      </c>
      <c r="M334" s="2">
        <v>468</v>
      </c>
      <c r="N334" s="2">
        <v>420</v>
      </c>
      <c r="O334" s="12">
        <v>0.89743589743589702</v>
      </c>
      <c r="P334" s="7"/>
      <c r="Q334" s="7"/>
      <c r="R334" s="14" t="s">
        <v>113</v>
      </c>
      <c r="S334" s="2" t="s">
        <v>1102</v>
      </c>
      <c r="T334" s="7"/>
      <c r="U334" s="7"/>
      <c r="V334" s="7"/>
      <c r="W334" s="2" t="s">
        <v>54</v>
      </c>
      <c r="X334" s="6" t="s">
        <v>86</v>
      </c>
      <c r="Y334" s="6"/>
      <c r="Z334" s="7"/>
      <c r="AA334" s="7"/>
      <c r="AB334" s="7"/>
      <c r="AC334" s="7"/>
      <c r="AD334" s="7"/>
      <c r="AE334" s="7"/>
    </row>
    <row r="335" spans="1:31" x14ac:dyDescent="0.15">
      <c r="A335" s="4">
        <v>42374</v>
      </c>
      <c r="B335" s="5" t="s">
        <v>1216</v>
      </c>
      <c r="C335" s="2">
        <v>5</v>
      </c>
      <c r="D335" s="6" t="s">
        <v>100</v>
      </c>
      <c r="E335" s="6" t="s">
        <v>128</v>
      </c>
      <c r="F335" s="2" t="s">
        <v>1217</v>
      </c>
      <c r="G335" s="2" t="s">
        <v>85</v>
      </c>
      <c r="H335" s="2" t="s">
        <v>44</v>
      </c>
      <c r="I335" s="2" t="s">
        <v>104</v>
      </c>
      <c r="J335" s="6" t="s">
        <v>45</v>
      </c>
      <c r="K335" s="2" t="s">
        <v>64</v>
      </c>
      <c r="L335" s="2">
        <v>1</v>
      </c>
      <c r="M335" s="2">
        <v>410</v>
      </c>
      <c r="N335" s="2">
        <v>369</v>
      </c>
      <c r="O335" s="12">
        <v>0.9</v>
      </c>
      <c r="P335" s="2">
        <v>0.85</v>
      </c>
      <c r="Q335" s="2">
        <v>255</v>
      </c>
      <c r="R335" s="14" t="s">
        <v>113</v>
      </c>
      <c r="S335" s="2" t="s">
        <v>1117</v>
      </c>
      <c r="T335" s="7"/>
      <c r="U335" s="7"/>
      <c r="V335" s="7"/>
      <c r="W335" s="2" t="s">
        <v>54</v>
      </c>
      <c r="X335" s="6" t="s">
        <v>86</v>
      </c>
      <c r="Y335" s="6"/>
      <c r="Z335" s="2">
        <v>69</v>
      </c>
      <c r="AA335" s="2">
        <v>300</v>
      </c>
      <c r="AB335" s="7"/>
      <c r="AC335" s="7"/>
      <c r="AD335" s="7"/>
      <c r="AE335" s="7"/>
    </row>
    <row r="336" spans="1:31" x14ac:dyDescent="0.15">
      <c r="A336" s="4">
        <v>42374</v>
      </c>
      <c r="B336" s="5" t="s">
        <v>1216</v>
      </c>
      <c r="C336" s="2">
        <v>5</v>
      </c>
      <c r="D336" s="6" t="s">
        <v>69</v>
      </c>
      <c r="E336" s="6" t="s">
        <v>199</v>
      </c>
      <c r="F336" s="2" t="s">
        <v>1218</v>
      </c>
      <c r="G336" s="2" t="s">
        <v>85</v>
      </c>
      <c r="H336" s="2" t="s">
        <v>44</v>
      </c>
      <c r="I336" s="2" t="s">
        <v>192</v>
      </c>
      <c r="J336" s="6" t="s">
        <v>45</v>
      </c>
      <c r="K336" s="2" t="s">
        <v>64</v>
      </c>
      <c r="L336" s="2">
        <v>1</v>
      </c>
      <c r="M336" s="2">
        <v>1580</v>
      </c>
      <c r="N336" s="2">
        <v>1580</v>
      </c>
      <c r="O336" s="12">
        <v>1</v>
      </c>
      <c r="P336" s="2">
        <v>1</v>
      </c>
      <c r="Q336" s="2">
        <v>1017</v>
      </c>
      <c r="R336" s="14" t="s">
        <v>113</v>
      </c>
      <c r="S336" s="2" t="s">
        <v>1117</v>
      </c>
      <c r="T336" s="7"/>
      <c r="U336" s="7"/>
      <c r="V336" s="7"/>
      <c r="W336" s="2" t="s">
        <v>54</v>
      </c>
      <c r="X336" s="6" t="s">
        <v>86</v>
      </c>
      <c r="Y336" s="6"/>
      <c r="Z336" s="2">
        <v>563</v>
      </c>
      <c r="AA336" s="2">
        <v>1017</v>
      </c>
      <c r="AB336" s="7"/>
      <c r="AC336" s="7"/>
      <c r="AD336" s="7"/>
      <c r="AE336" s="7"/>
    </row>
    <row r="337" spans="1:31" x14ac:dyDescent="0.15">
      <c r="A337" s="4">
        <v>42375</v>
      </c>
      <c r="B337" s="5" t="s">
        <v>1219</v>
      </c>
      <c r="C337" s="2">
        <v>1</v>
      </c>
      <c r="D337" s="6" t="s">
        <v>50</v>
      </c>
      <c r="E337" s="6" t="s">
        <v>112</v>
      </c>
      <c r="F337" s="7"/>
      <c r="G337" s="2" t="s">
        <v>166</v>
      </c>
      <c r="H337" s="2" t="s">
        <v>62</v>
      </c>
      <c r="I337" s="2" t="s">
        <v>53</v>
      </c>
      <c r="J337" s="6" t="s">
        <v>45</v>
      </c>
      <c r="K337" s="2" t="s">
        <v>46</v>
      </c>
      <c r="L337" s="2">
        <v>1</v>
      </c>
      <c r="M337" s="2">
        <v>50</v>
      </c>
      <c r="N337" s="2">
        <v>50</v>
      </c>
      <c r="O337" s="12">
        <v>1</v>
      </c>
      <c r="P337" s="7"/>
      <c r="Q337" s="7"/>
      <c r="R337" s="14" t="s">
        <v>47</v>
      </c>
      <c r="S337" s="7"/>
      <c r="T337" s="7"/>
      <c r="U337" s="7"/>
      <c r="V337" s="7"/>
      <c r="W337" s="2" t="s">
        <v>54</v>
      </c>
      <c r="X337" s="6" t="s">
        <v>49</v>
      </c>
      <c r="Y337" s="6"/>
      <c r="Z337" s="7"/>
      <c r="AA337" s="7"/>
      <c r="AB337" s="7"/>
      <c r="AC337" s="7"/>
      <c r="AD337" s="7"/>
      <c r="AE337" s="7"/>
    </row>
    <row r="338" spans="1:31" x14ac:dyDescent="0.15">
      <c r="A338" s="4">
        <v>42375</v>
      </c>
      <c r="B338" s="5" t="s">
        <v>1220</v>
      </c>
      <c r="C338" s="2">
        <v>2</v>
      </c>
      <c r="D338" s="6" t="s">
        <v>69</v>
      </c>
      <c r="E338" s="6" t="s">
        <v>199</v>
      </c>
      <c r="F338" s="2" t="s">
        <v>979</v>
      </c>
      <c r="G338" s="2" t="s">
        <v>834</v>
      </c>
      <c r="H338" s="2" t="s">
        <v>44</v>
      </c>
      <c r="I338" s="2" t="s">
        <v>43</v>
      </c>
      <c r="J338" s="6" t="s">
        <v>63</v>
      </c>
      <c r="K338" s="2" t="s">
        <v>66</v>
      </c>
      <c r="L338" s="2">
        <v>1</v>
      </c>
      <c r="M338" s="2">
        <v>1180</v>
      </c>
      <c r="N338" s="2">
        <v>1180</v>
      </c>
      <c r="O338" s="12">
        <v>1</v>
      </c>
      <c r="P338" s="2">
        <v>1</v>
      </c>
      <c r="Q338" s="2">
        <v>1180</v>
      </c>
      <c r="R338" s="14" t="s">
        <v>1072</v>
      </c>
      <c r="S338" s="2" t="s">
        <v>1221</v>
      </c>
      <c r="T338" s="2">
        <v>13901160169</v>
      </c>
      <c r="U338" s="7"/>
      <c r="V338" s="7"/>
      <c r="W338" s="2" t="s">
        <v>392</v>
      </c>
      <c r="X338" s="6" t="s">
        <v>86</v>
      </c>
      <c r="Y338" s="6"/>
      <c r="Z338" s="7"/>
      <c r="AA338" s="7"/>
      <c r="AB338" s="7"/>
      <c r="AC338" s="7"/>
      <c r="AD338" s="7"/>
      <c r="AE338" s="7"/>
    </row>
    <row r="339" spans="1:31" x14ac:dyDescent="0.15">
      <c r="A339" s="4">
        <v>42375</v>
      </c>
      <c r="B339" s="5" t="s">
        <v>1222</v>
      </c>
      <c r="C339" s="2">
        <v>3</v>
      </c>
      <c r="D339" s="6" t="s">
        <v>66</v>
      </c>
      <c r="E339" s="6" t="s">
        <v>101</v>
      </c>
      <c r="F339" s="2" t="s">
        <v>1223</v>
      </c>
      <c r="G339" s="7"/>
      <c r="H339" s="2" t="s">
        <v>62</v>
      </c>
      <c r="I339" s="2" t="s">
        <v>256</v>
      </c>
      <c r="J339" s="6" t="s">
        <v>55</v>
      </c>
      <c r="K339" s="2" t="s">
        <v>66</v>
      </c>
      <c r="L339" s="2">
        <v>1</v>
      </c>
      <c r="M339" s="2">
        <v>5180</v>
      </c>
      <c r="N339" s="2">
        <v>3600</v>
      </c>
      <c r="O339" s="12">
        <v>0.69498069498069504</v>
      </c>
      <c r="P339" s="2">
        <v>0.55000000000000004</v>
      </c>
      <c r="Q339" s="2">
        <v>6490</v>
      </c>
      <c r="R339" s="14" t="s">
        <v>113</v>
      </c>
      <c r="S339" s="2" t="s">
        <v>1224</v>
      </c>
      <c r="T339" s="7"/>
      <c r="U339" s="7"/>
      <c r="V339" s="7"/>
      <c r="W339" s="2" t="s">
        <v>54</v>
      </c>
      <c r="X339" s="6" t="s">
        <v>86</v>
      </c>
      <c r="Y339" s="6"/>
      <c r="Z339" s="2">
        <v>13125</v>
      </c>
      <c r="AA339" s="2">
        <v>11800</v>
      </c>
      <c r="AB339" s="7"/>
      <c r="AC339" s="7"/>
      <c r="AD339" s="7"/>
      <c r="AE339" s="7"/>
    </row>
    <row r="340" spans="1:31" x14ac:dyDescent="0.15">
      <c r="A340" s="4">
        <v>42375</v>
      </c>
      <c r="B340" s="5" t="s">
        <v>1222</v>
      </c>
      <c r="C340" s="2">
        <v>3</v>
      </c>
      <c r="D340" s="6" t="s">
        <v>160</v>
      </c>
      <c r="E340" s="6" t="s">
        <v>161</v>
      </c>
      <c r="F340" s="2">
        <v>13</v>
      </c>
      <c r="G340" s="2" t="s">
        <v>328</v>
      </c>
      <c r="H340" s="2" t="s">
        <v>62</v>
      </c>
      <c r="I340" s="2">
        <v>13</v>
      </c>
      <c r="J340" s="6" t="s">
        <v>55</v>
      </c>
      <c r="K340" s="2" t="s">
        <v>66</v>
      </c>
      <c r="L340" s="2">
        <v>1</v>
      </c>
      <c r="M340" s="2">
        <v>2880</v>
      </c>
      <c r="N340" s="2">
        <v>2000</v>
      </c>
      <c r="O340" s="12">
        <v>0.69444444444444398</v>
      </c>
      <c r="P340" s="7"/>
      <c r="Q340" s="7"/>
      <c r="R340" s="14" t="s">
        <v>113</v>
      </c>
      <c r="S340" s="2" t="s">
        <v>1224</v>
      </c>
      <c r="T340" s="7"/>
      <c r="U340" s="7"/>
      <c r="V340" s="7"/>
      <c r="W340" s="2" t="s">
        <v>54</v>
      </c>
      <c r="X340" s="6" t="s">
        <v>86</v>
      </c>
      <c r="Y340" s="6"/>
      <c r="Z340" s="7"/>
      <c r="AA340" s="7"/>
      <c r="AB340" s="7"/>
      <c r="AC340" s="7"/>
      <c r="AD340" s="7"/>
      <c r="AE340" s="7"/>
    </row>
    <row r="341" spans="1:31" x14ac:dyDescent="0.15">
      <c r="A341" s="4">
        <v>42375</v>
      </c>
      <c r="B341" s="5" t="s">
        <v>1222</v>
      </c>
      <c r="C341" s="2">
        <v>3</v>
      </c>
      <c r="D341" s="6" t="s">
        <v>90</v>
      </c>
      <c r="E341" s="6" t="s">
        <v>101</v>
      </c>
      <c r="F341" s="2" t="s">
        <v>1225</v>
      </c>
      <c r="G341" s="2" t="s">
        <v>1226</v>
      </c>
      <c r="H341" s="2" t="s">
        <v>62</v>
      </c>
      <c r="I341" s="2" t="s">
        <v>43</v>
      </c>
      <c r="J341" s="6" t="s">
        <v>55</v>
      </c>
      <c r="K341" s="2" t="s">
        <v>66</v>
      </c>
      <c r="L341" s="2">
        <v>1</v>
      </c>
      <c r="M341" s="2">
        <v>1980</v>
      </c>
      <c r="N341" s="2">
        <v>1232</v>
      </c>
      <c r="O341" s="12">
        <v>0.62222222222222201</v>
      </c>
      <c r="P341" s="7"/>
      <c r="Q341" s="7"/>
      <c r="R341" s="14" t="s">
        <v>113</v>
      </c>
      <c r="S341" s="2" t="s">
        <v>1224</v>
      </c>
      <c r="T341" s="7"/>
      <c r="U341" s="7"/>
      <c r="V341" s="7"/>
      <c r="W341" s="2" t="s">
        <v>54</v>
      </c>
      <c r="X341" s="6" t="s">
        <v>86</v>
      </c>
      <c r="Y341" s="6"/>
      <c r="Z341" s="7"/>
      <c r="AA341" s="7"/>
      <c r="AB341" s="7"/>
      <c r="AC341" s="7"/>
      <c r="AD341" s="7"/>
      <c r="AE341" s="7"/>
    </row>
    <row r="342" spans="1:31" x14ac:dyDescent="0.15">
      <c r="A342" s="4">
        <v>42375</v>
      </c>
      <c r="B342" s="5" t="s">
        <v>1222</v>
      </c>
      <c r="C342" s="2">
        <v>3</v>
      </c>
      <c r="D342" s="6" t="s">
        <v>92</v>
      </c>
      <c r="E342" s="6" t="s">
        <v>91</v>
      </c>
      <c r="F342" s="2" t="s">
        <v>183</v>
      </c>
      <c r="G342" s="2" t="s">
        <v>811</v>
      </c>
      <c r="H342" s="2" t="s">
        <v>44</v>
      </c>
      <c r="I342" s="2" t="s">
        <v>43</v>
      </c>
      <c r="J342" s="6" t="s">
        <v>55</v>
      </c>
      <c r="K342" s="2" t="s">
        <v>66</v>
      </c>
      <c r="L342" s="2">
        <v>1</v>
      </c>
      <c r="M342" s="2">
        <v>1280</v>
      </c>
      <c r="N342" s="2">
        <v>1000</v>
      </c>
      <c r="O342" s="12">
        <v>0.78125</v>
      </c>
      <c r="P342" s="7"/>
      <c r="Q342" s="7"/>
      <c r="R342" s="14" t="s">
        <v>113</v>
      </c>
      <c r="S342" s="2" t="s">
        <v>1224</v>
      </c>
      <c r="T342" s="7"/>
      <c r="U342" s="7"/>
      <c r="V342" s="7"/>
      <c r="W342" s="2" t="s">
        <v>54</v>
      </c>
      <c r="X342" s="6" t="s">
        <v>86</v>
      </c>
      <c r="Y342" s="6"/>
      <c r="Z342" s="7"/>
      <c r="AA342" s="7"/>
      <c r="AB342" s="7"/>
      <c r="AC342" s="7"/>
      <c r="AD342" s="7"/>
      <c r="AE342" s="7"/>
    </row>
    <row r="343" spans="1:31" x14ac:dyDescent="0.15">
      <c r="A343" s="4">
        <v>42375</v>
      </c>
      <c r="B343" s="5" t="s">
        <v>1222</v>
      </c>
      <c r="C343" s="2">
        <v>3</v>
      </c>
      <c r="D343" s="6" t="s">
        <v>69</v>
      </c>
      <c r="E343" s="6" t="s">
        <v>199</v>
      </c>
      <c r="F343" s="2" t="s">
        <v>979</v>
      </c>
      <c r="G343" s="2" t="s">
        <v>834</v>
      </c>
      <c r="H343" s="2" t="s">
        <v>44</v>
      </c>
      <c r="I343" s="2" t="s">
        <v>43</v>
      </c>
      <c r="J343" s="6" t="s">
        <v>55</v>
      </c>
      <c r="K343" s="2" t="s">
        <v>66</v>
      </c>
      <c r="L343" s="2">
        <v>1</v>
      </c>
      <c r="M343" s="2">
        <v>1180</v>
      </c>
      <c r="N343" s="2">
        <v>1180</v>
      </c>
      <c r="O343" s="12">
        <v>1</v>
      </c>
      <c r="P343" s="7"/>
      <c r="Q343" s="7"/>
      <c r="R343" s="14" t="s">
        <v>113</v>
      </c>
      <c r="S343" s="2" t="s">
        <v>1224</v>
      </c>
      <c r="T343" s="7"/>
      <c r="U343" s="7"/>
      <c r="V343" s="7"/>
      <c r="W343" s="2" t="s">
        <v>54</v>
      </c>
      <c r="X343" s="6" t="s">
        <v>86</v>
      </c>
      <c r="Y343" s="6"/>
      <c r="Z343" s="7"/>
      <c r="AA343" s="7"/>
      <c r="AB343" s="7"/>
      <c r="AC343" s="7"/>
      <c r="AD343" s="7"/>
      <c r="AE343" s="7"/>
    </row>
    <row r="344" spans="1:31" x14ac:dyDescent="0.15">
      <c r="A344" s="4">
        <v>42375</v>
      </c>
      <c r="B344" s="5" t="s">
        <v>1222</v>
      </c>
      <c r="C344" s="2">
        <v>3</v>
      </c>
      <c r="D344" s="6" t="s">
        <v>75</v>
      </c>
      <c r="E344" s="6" t="s">
        <v>221</v>
      </c>
      <c r="F344" s="2" t="s">
        <v>980</v>
      </c>
      <c r="G344" s="2" t="s">
        <v>1227</v>
      </c>
      <c r="H344" s="2" t="s">
        <v>62</v>
      </c>
      <c r="I344" s="2" t="s">
        <v>53</v>
      </c>
      <c r="J344" s="6" t="s">
        <v>55</v>
      </c>
      <c r="K344" s="2" t="s">
        <v>66</v>
      </c>
      <c r="L344" s="2">
        <v>1</v>
      </c>
      <c r="M344" s="2">
        <v>1130</v>
      </c>
      <c r="N344" s="2">
        <v>650</v>
      </c>
      <c r="O344" s="12">
        <v>0.57522123893805299</v>
      </c>
      <c r="P344" s="7"/>
      <c r="Q344" s="7"/>
      <c r="R344" s="14" t="s">
        <v>113</v>
      </c>
      <c r="S344" s="2" t="s">
        <v>1224</v>
      </c>
      <c r="T344" s="7"/>
      <c r="U344" s="7"/>
      <c r="V344" s="7"/>
      <c r="W344" s="2" t="s">
        <v>54</v>
      </c>
      <c r="X344" s="6" t="s">
        <v>86</v>
      </c>
      <c r="Y344" s="6"/>
      <c r="Z344" s="7"/>
      <c r="AA344" s="7"/>
      <c r="AB344" s="7"/>
      <c r="AC344" s="7"/>
      <c r="AD344" s="7"/>
      <c r="AE344" s="7"/>
    </row>
    <row r="345" spans="1:31" x14ac:dyDescent="0.15">
      <c r="A345" s="4">
        <v>42375</v>
      </c>
      <c r="B345" s="5" t="s">
        <v>1222</v>
      </c>
      <c r="C345" s="2">
        <v>3</v>
      </c>
      <c r="D345" s="6" t="s">
        <v>157</v>
      </c>
      <c r="E345" s="6" t="s">
        <v>41</v>
      </c>
      <c r="F345" s="2" t="s">
        <v>806</v>
      </c>
      <c r="G345" s="2" t="s">
        <v>302</v>
      </c>
      <c r="H345" s="2" t="s">
        <v>44</v>
      </c>
      <c r="I345" s="2" t="s">
        <v>43</v>
      </c>
      <c r="J345" s="6" t="s">
        <v>55</v>
      </c>
      <c r="K345" s="2" t="s">
        <v>66</v>
      </c>
      <c r="L345" s="2">
        <v>1</v>
      </c>
      <c r="M345" s="2">
        <v>1340</v>
      </c>
      <c r="N345" s="2">
        <v>1200</v>
      </c>
      <c r="O345" s="12">
        <v>0.89552238805970197</v>
      </c>
      <c r="P345" s="7"/>
      <c r="Q345" s="7"/>
      <c r="R345" s="14" t="s">
        <v>113</v>
      </c>
      <c r="S345" s="2" t="s">
        <v>1224</v>
      </c>
      <c r="T345" s="7"/>
      <c r="U345" s="7"/>
      <c r="V345" s="7"/>
      <c r="W345" s="2" t="s">
        <v>54</v>
      </c>
      <c r="X345" s="6" t="s">
        <v>86</v>
      </c>
      <c r="Y345" s="6"/>
      <c r="Z345" s="7"/>
      <c r="AA345" s="7"/>
      <c r="AB345" s="7"/>
      <c r="AC345" s="7"/>
      <c r="AD345" s="7"/>
      <c r="AE345" s="7"/>
    </row>
    <row r="346" spans="1:31" x14ac:dyDescent="0.15">
      <c r="A346" s="4">
        <v>42375</v>
      </c>
      <c r="B346" s="5" t="s">
        <v>1222</v>
      </c>
      <c r="C346" s="2">
        <v>3</v>
      </c>
      <c r="D346" s="6" t="s">
        <v>146</v>
      </c>
      <c r="E346" s="6" t="s">
        <v>120</v>
      </c>
      <c r="F346" s="2" t="s">
        <v>858</v>
      </c>
      <c r="G346" s="2" t="s">
        <v>203</v>
      </c>
      <c r="H346" s="2" t="s">
        <v>44</v>
      </c>
      <c r="I346" s="2">
        <v>23.5</v>
      </c>
      <c r="J346" s="6" t="s">
        <v>55</v>
      </c>
      <c r="K346" s="2" t="s">
        <v>66</v>
      </c>
      <c r="L346" s="2">
        <v>1</v>
      </c>
      <c r="M346" s="2">
        <v>2190</v>
      </c>
      <c r="N346" s="2">
        <v>1850</v>
      </c>
      <c r="O346" s="12">
        <v>0.84474885844748904</v>
      </c>
      <c r="P346" s="7"/>
      <c r="Q346" s="7"/>
      <c r="R346" s="14" t="s">
        <v>113</v>
      </c>
      <c r="S346" s="2" t="s">
        <v>1224</v>
      </c>
      <c r="T346" s="7"/>
      <c r="U346" s="7"/>
      <c r="V346" s="7"/>
      <c r="W346" s="2" t="s">
        <v>54</v>
      </c>
      <c r="X346" s="6" t="s">
        <v>86</v>
      </c>
      <c r="Y346" s="6"/>
      <c r="Z346" s="7"/>
      <c r="AA346" s="7"/>
      <c r="AB346" s="7"/>
      <c r="AC346" s="7"/>
      <c r="AD346" s="7"/>
      <c r="AE346" s="7"/>
    </row>
    <row r="347" spans="1:31" x14ac:dyDescent="0.15">
      <c r="A347" s="4">
        <v>42375</v>
      </c>
      <c r="B347" s="5" t="s">
        <v>1222</v>
      </c>
      <c r="C347" s="2">
        <v>3</v>
      </c>
      <c r="D347" s="6" t="s">
        <v>692</v>
      </c>
      <c r="E347" s="6" t="s">
        <v>112</v>
      </c>
      <c r="F347" s="7"/>
      <c r="G347" s="2" t="s">
        <v>184</v>
      </c>
      <c r="H347" s="2" t="s">
        <v>62</v>
      </c>
      <c r="I347" s="2" t="s">
        <v>53</v>
      </c>
      <c r="J347" s="6" t="s">
        <v>55</v>
      </c>
      <c r="K347" s="2" t="s">
        <v>66</v>
      </c>
      <c r="L347" s="2">
        <v>1</v>
      </c>
      <c r="M347" s="2">
        <v>320</v>
      </c>
      <c r="N347" s="2">
        <v>200</v>
      </c>
      <c r="O347" s="12">
        <v>0.625</v>
      </c>
      <c r="P347" s="7"/>
      <c r="Q347" s="7"/>
      <c r="R347" s="14" t="s">
        <v>113</v>
      </c>
      <c r="S347" s="2" t="s">
        <v>1224</v>
      </c>
      <c r="T347" s="7"/>
      <c r="U347" s="7"/>
      <c r="V347" s="7"/>
      <c r="W347" s="2" t="s">
        <v>54</v>
      </c>
      <c r="X347" s="6" t="s">
        <v>86</v>
      </c>
      <c r="Y347" s="6"/>
      <c r="Z347" s="7"/>
      <c r="AA347" s="7"/>
      <c r="AB347" s="7"/>
      <c r="AC347" s="7"/>
      <c r="AD347" s="7"/>
      <c r="AE347" s="7"/>
    </row>
    <row r="348" spans="1:31" x14ac:dyDescent="0.15">
      <c r="A348" s="4">
        <v>42375</v>
      </c>
      <c r="B348" s="5" t="s">
        <v>1222</v>
      </c>
      <c r="C348" s="2">
        <v>3</v>
      </c>
      <c r="D348" s="6" t="s">
        <v>111</v>
      </c>
      <c r="E348" s="6" t="s">
        <v>112</v>
      </c>
      <c r="F348" s="2"/>
      <c r="G348" s="2" t="s">
        <v>184</v>
      </c>
      <c r="H348" s="2" t="s">
        <v>62</v>
      </c>
      <c r="I348" s="2" t="s">
        <v>136</v>
      </c>
      <c r="J348" s="6" t="s">
        <v>55</v>
      </c>
      <c r="K348" s="2" t="s">
        <v>66</v>
      </c>
      <c r="L348" s="2">
        <v>1</v>
      </c>
      <c r="M348" s="2">
        <v>280</v>
      </c>
      <c r="N348" s="2">
        <v>200</v>
      </c>
      <c r="O348" s="12">
        <v>0.71428571428571397</v>
      </c>
      <c r="P348" s="2"/>
      <c r="Q348" s="2"/>
      <c r="R348" s="14" t="s">
        <v>113</v>
      </c>
      <c r="S348" s="2" t="s">
        <v>1224</v>
      </c>
      <c r="T348" s="2"/>
      <c r="U348" s="2"/>
      <c r="V348" s="2"/>
      <c r="W348" s="2" t="s">
        <v>54</v>
      </c>
      <c r="X348" s="6" t="s">
        <v>86</v>
      </c>
      <c r="Y348" s="6"/>
      <c r="Z348" s="2"/>
      <c r="AA348" s="2"/>
      <c r="AB348" s="15"/>
      <c r="AC348" s="2"/>
      <c r="AD348" s="2"/>
      <c r="AE348" s="2"/>
    </row>
    <row r="349" spans="1:31" x14ac:dyDescent="0.15">
      <c r="A349" s="4">
        <v>42375</v>
      </c>
      <c r="B349" s="5" t="s">
        <v>1222</v>
      </c>
      <c r="C349" s="2">
        <v>3</v>
      </c>
      <c r="D349" s="6" t="s">
        <v>59</v>
      </c>
      <c r="E349" s="6" t="s">
        <v>264</v>
      </c>
      <c r="F349" s="7"/>
      <c r="G349" s="2" t="s">
        <v>910</v>
      </c>
      <c r="H349" s="2" t="s">
        <v>62</v>
      </c>
      <c r="I349" s="2" t="s">
        <v>89</v>
      </c>
      <c r="J349" s="6" t="s">
        <v>55</v>
      </c>
      <c r="K349" s="2" t="s">
        <v>66</v>
      </c>
      <c r="L349" s="2">
        <v>1</v>
      </c>
      <c r="M349" s="2">
        <v>138</v>
      </c>
      <c r="N349" s="2">
        <v>0</v>
      </c>
      <c r="O349" s="12">
        <v>0</v>
      </c>
      <c r="P349" s="7"/>
      <c r="Q349" s="7"/>
      <c r="R349" s="14" t="s">
        <v>113</v>
      </c>
      <c r="S349" s="2" t="s">
        <v>1224</v>
      </c>
      <c r="T349" s="7"/>
      <c r="U349" s="7"/>
      <c r="V349" s="7"/>
      <c r="W349" s="2" t="s">
        <v>54</v>
      </c>
      <c r="X349" s="6" t="s">
        <v>186</v>
      </c>
      <c r="Y349" s="6"/>
      <c r="Z349" s="7"/>
      <c r="AA349" s="7"/>
      <c r="AB349" s="7"/>
      <c r="AC349" s="7"/>
      <c r="AD349" s="7"/>
      <c r="AE349" s="7"/>
    </row>
    <row r="350" spans="1:31" x14ac:dyDescent="0.15">
      <c r="A350" s="4">
        <v>42375</v>
      </c>
      <c r="B350" s="5" t="s">
        <v>1222</v>
      </c>
      <c r="C350" s="2">
        <v>3</v>
      </c>
      <c r="D350" s="6" t="s">
        <v>59</v>
      </c>
      <c r="E350" s="6" t="s">
        <v>165</v>
      </c>
      <c r="F350" s="7"/>
      <c r="G350" s="2" t="s">
        <v>223</v>
      </c>
      <c r="H350" s="2" t="s">
        <v>62</v>
      </c>
      <c r="I350" s="2" t="s">
        <v>89</v>
      </c>
      <c r="J350" s="6" t="s">
        <v>55</v>
      </c>
      <c r="K350" s="2" t="s">
        <v>66</v>
      </c>
      <c r="L350" s="2">
        <v>1</v>
      </c>
      <c r="M350" s="2">
        <v>138</v>
      </c>
      <c r="N350" s="2">
        <v>0</v>
      </c>
      <c r="O350" s="12">
        <v>0</v>
      </c>
      <c r="P350" s="7"/>
      <c r="Q350" s="7"/>
      <c r="R350" s="14" t="s">
        <v>113</v>
      </c>
      <c r="S350" s="2" t="s">
        <v>1224</v>
      </c>
      <c r="T350" s="7"/>
      <c r="U350" s="7"/>
      <c r="V350" s="7"/>
      <c r="W350" s="2" t="s">
        <v>54</v>
      </c>
      <c r="X350" s="6" t="s">
        <v>186</v>
      </c>
      <c r="Y350" s="6"/>
      <c r="Z350" s="7"/>
      <c r="AA350" s="7"/>
      <c r="AB350" s="7"/>
      <c r="AC350" s="7"/>
      <c r="AD350" s="7"/>
      <c r="AE350" s="7"/>
    </row>
    <row r="351" spans="1:31" x14ac:dyDescent="0.15">
      <c r="A351" s="4">
        <v>42375</v>
      </c>
      <c r="B351" s="5" t="s">
        <v>1222</v>
      </c>
      <c r="C351" s="2">
        <v>3</v>
      </c>
      <c r="D351" s="6" t="s">
        <v>50</v>
      </c>
      <c r="E351" s="6" t="s">
        <v>623</v>
      </c>
      <c r="F351" s="7"/>
      <c r="G351" s="2" t="s">
        <v>164</v>
      </c>
      <c r="H351" s="2" t="s">
        <v>44</v>
      </c>
      <c r="I351" s="2" t="s">
        <v>53</v>
      </c>
      <c r="J351" s="6" t="s">
        <v>55</v>
      </c>
      <c r="K351" s="2" t="s">
        <v>66</v>
      </c>
      <c r="L351" s="2">
        <v>1</v>
      </c>
      <c r="M351" s="2">
        <v>50</v>
      </c>
      <c r="N351" s="2">
        <v>0</v>
      </c>
      <c r="O351" s="12">
        <v>0</v>
      </c>
      <c r="P351" s="7"/>
      <c r="Q351" s="7"/>
      <c r="R351" s="14" t="s">
        <v>113</v>
      </c>
      <c r="S351" s="2" t="s">
        <v>1224</v>
      </c>
      <c r="T351" s="7"/>
      <c r="U351" s="7"/>
      <c r="V351" s="7"/>
      <c r="W351" s="2" t="s">
        <v>54</v>
      </c>
      <c r="X351" s="6" t="s">
        <v>186</v>
      </c>
      <c r="Y351" s="6"/>
      <c r="Z351" s="7"/>
      <c r="AA351" s="7"/>
      <c r="AB351" s="7"/>
      <c r="AC351" s="7"/>
      <c r="AD351" s="7"/>
      <c r="AE351" s="7"/>
    </row>
    <row r="352" spans="1:31" x14ac:dyDescent="0.15">
      <c r="A352" s="4">
        <v>42375</v>
      </c>
      <c r="B352" s="5" t="s">
        <v>1228</v>
      </c>
      <c r="C352" s="2">
        <v>4</v>
      </c>
      <c r="D352" s="6" t="s">
        <v>75</v>
      </c>
      <c r="E352" s="6" t="s">
        <v>444</v>
      </c>
      <c r="F352" s="2" t="s">
        <v>1229</v>
      </c>
      <c r="G352" s="2" t="s">
        <v>1230</v>
      </c>
      <c r="H352" s="2" t="s">
        <v>44</v>
      </c>
      <c r="I352" s="2" t="s">
        <v>53</v>
      </c>
      <c r="J352" s="6" t="s">
        <v>45</v>
      </c>
      <c r="K352" s="2" t="s">
        <v>66</v>
      </c>
      <c r="L352" s="2">
        <v>1</v>
      </c>
      <c r="M352" s="2">
        <v>550</v>
      </c>
      <c r="N352" s="2">
        <v>550</v>
      </c>
      <c r="O352" s="12">
        <v>1</v>
      </c>
      <c r="P352" s="7"/>
      <c r="Q352" s="7"/>
      <c r="R352" s="14" t="s">
        <v>113</v>
      </c>
      <c r="S352" s="2" t="s">
        <v>1231</v>
      </c>
      <c r="T352" s="7"/>
      <c r="U352" s="7"/>
      <c r="V352" s="7"/>
      <c r="W352" s="2" t="s">
        <v>54</v>
      </c>
      <c r="X352" s="6" t="s">
        <v>49</v>
      </c>
      <c r="Y352" s="6"/>
      <c r="Z352" s="7"/>
      <c r="AA352" s="7"/>
      <c r="AB352" s="7"/>
      <c r="AC352" s="7"/>
      <c r="AD352" s="7"/>
      <c r="AE352" s="7"/>
    </row>
    <row r="353" spans="1:31" x14ac:dyDescent="0.15">
      <c r="A353" s="4">
        <v>42375</v>
      </c>
      <c r="B353" s="5" t="s">
        <v>1232</v>
      </c>
      <c r="C353" s="2">
        <v>5</v>
      </c>
      <c r="D353" s="6" t="s">
        <v>75</v>
      </c>
      <c r="E353" s="6" t="s">
        <v>225</v>
      </c>
      <c r="F353" s="2" t="s">
        <v>814</v>
      </c>
      <c r="G353" s="2" t="s">
        <v>331</v>
      </c>
      <c r="H353" s="2" t="s">
        <v>44</v>
      </c>
      <c r="I353" s="2" t="s">
        <v>53</v>
      </c>
      <c r="J353" s="6" t="s">
        <v>55</v>
      </c>
      <c r="K353" s="2" t="s">
        <v>66</v>
      </c>
      <c r="L353" s="2">
        <v>1</v>
      </c>
      <c r="M353" s="2">
        <v>1280</v>
      </c>
      <c r="N353" s="2">
        <v>1280</v>
      </c>
      <c r="O353" s="12">
        <v>1</v>
      </c>
      <c r="P353" s="2">
        <v>1</v>
      </c>
      <c r="Q353" s="2">
        <v>640</v>
      </c>
      <c r="R353" s="14" t="s">
        <v>113</v>
      </c>
      <c r="S353" s="2" t="s">
        <v>82</v>
      </c>
      <c r="T353" s="7"/>
      <c r="U353" s="7"/>
      <c r="V353" s="7"/>
      <c r="W353" s="2" t="s">
        <v>392</v>
      </c>
      <c r="X353" s="6" t="s">
        <v>78</v>
      </c>
      <c r="Y353" s="6"/>
      <c r="Z353" s="2">
        <v>6400</v>
      </c>
      <c r="AA353" s="2">
        <v>640</v>
      </c>
      <c r="AB353" s="7"/>
      <c r="AC353" s="7"/>
      <c r="AD353" s="7"/>
      <c r="AE353" s="7"/>
    </row>
    <row r="354" spans="1:31" x14ac:dyDescent="0.15">
      <c r="A354" s="4">
        <v>42375</v>
      </c>
      <c r="B354" s="5" t="s">
        <v>1233</v>
      </c>
      <c r="C354" s="2">
        <v>6</v>
      </c>
      <c r="D354" s="6" t="s">
        <v>90</v>
      </c>
      <c r="E354" s="6" t="s">
        <v>91</v>
      </c>
      <c r="F354" s="2" t="s">
        <v>1234</v>
      </c>
      <c r="G354" s="2" t="s">
        <v>1235</v>
      </c>
      <c r="H354" s="2" t="s">
        <v>44</v>
      </c>
      <c r="I354" s="2" t="s">
        <v>43</v>
      </c>
      <c r="J354" s="6" t="s">
        <v>45</v>
      </c>
      <c r="K354" s="2" t="s">
        <v>66</v>
      </c>
      <c r="L354" s="2">
        <v>1</v>
      </c>
      <c r="M354" s="2">
        <v>1880</v>
      </c>
      <c r="N354" s="2">
        <v>1600</v>
      </c>
      <c r="O354" s="12">
        <v>0.85106382978723405</v>
      </c>
      <c r="P354" s="2">
        <v>0.77500000000000002</v>
      </c>
      <c r="Q354" s="2">
        <v>620</v>
      </c>
      <c r="R354" s="14" t="s">
        <v>113</v>
      </c>
      <c r="S354" s="2" t="s">
        <v>1104</v>
      </c>
      <c r="T354" s="7"/>
      <c r="U354" s="7"/>
      <c r="V354" s="7"/>
      <c r="W354" s="2" t="s">
        <v>392</v>
      </c>
      <c r="X354" s="6" t="s">
        <v>78</v>
      </c>
      <c r="Y354" s="6"/>
      <c r="Z354" s="2">
        <v>8000</v>
      </c>
      <c r="AA354" s="2">
        <v>800</v>
      </c>
      <c r="AB354" s="7"/>
      <c r="AC354" s="7"/>
      <c r="AD354" s="7"/>
      <c r="AE354" s="7"/>
    </row>
    <row r="355" spans="1:31" x14ac:dyDescent="0.15">
      <c r="A355" s="4">
        <v>42375</v>
      </c>
      <c r="B355" s="5" t="s">
        <v>1233</v>
      </c>
      <c r="C355" s="2">
        <v>6</v>
      </c>
      <c r="D355" s="6" t="s">
        <v>50</v>
      </c>
      <c r="E355" s="6" t="s">
        <v>623</v>
      </c>
      <c r="F355" s="7"/>
      <c r="G355" s="2" t="s">
        <v>164</v>
      </c>
      <c r="H355" s="2" t="s">
        <v>44</v>
      </c>
      <c r="I355" s="2" t="s">
        <v>53</v>
      </c>
      <c r="J355" s="6" t="s">
        <v>45</v>
      </c>
      <c r="K355" s="2" t="s">
        <v>66</v>
      </c>
      <c r="L355" s="2">
        <v>2</v>
      </c>
      <c r="M355" s="2">
        <v>50</v>
      </c>
      <c r="N355" s="2">
        <v>100</v>
      </c>
      <c r="O355" s="12">
        <v>1</v>
      </c>
      <c r="P355" s="7"/>
      <c r="Q355" s="7"/>
      <c r="R355" s="14" t="s">
        <v>113</v>
      </c>
      <c r="S355" s="2" t="s">
        <v>1104</v>
      </c>
      <c r="T355" s="7"/>
      <c r="U355" s="7"/>
      <c r="V355" s="7"/>
      <c r="W355" s="2" t="s">
        <v>392</v>
      </c>
      <c r="X355" s="6" t="s">
        <v>78</v>
      </c>
      <c r="Y355" s="6"/>
      <c r="Z355" s="7"/>
      <c r="AA355" s="7"/>
      <c r="AB355" s="7"/>
      <c r="AC355" s="7"/>
      <c r="AD355" s="7"/>
      <c r="AE355" s="7"/>
    </row>
    <row r="356" spans="1:31" x14ac:dyDescent="0.15">
      <c r="A356" s="4">
        <v>42376</v>
      </c>
      <c r="B356" s="5" t="s">
        <v>1236</v>
      </c>
      <c r="C356" s="2">
        <v>1</v>
      </c>
      <c r="D356" s="6" t="s">
        <v>50</v>
      </c>
      <c r="E356" s="6" t="s">
        <v>112</v>
      </c>
      <c r="F356" s="7"/>
      <c r="G356" s="2" t="s">
        <v>138</v>
      </c>
      <c r="H356" s="2" t="s">
        <v>62</v>
      </c>
      <c r="I356" s="2" t="s">
        <v>53</v>
      </c>
      <c r="J356" s="6" t="s">
        <v>45</v>
      </c>
      <c r="K356" s="2" t="s">
        <v>46</v>
      </c>
      <c r="L356" s="2">
        <v>1</v>
      </c>
      <c r="M356" s="2">
        <v>50</v>
      </c>
      <c r="N356" s="2">
        <v>50</v>
      </c>
      <c r="O356" s="12">
        <v>1</v>
      </c>
      <c r="P356" s="7"/>
      <c r="Q356" s="7"/>
      <c r="R356" s="14" t="s">
        <v>47</v>
      </c>
      <c r="S356" s="7"/>
      <c r="T356" s="7"/>
      <c r="U356" s="7"/>
      <c r="V356" s="7"/>
      <c r="W356" s="2" t="s">
        <v>392</v>
      </c>
      <c r="X356" s="6" t="s">
        <v>49</v>
      </c>
      <c r="Y356" s="6"/>
      <c r="Z356" s="7"/>
      <c r="AA356" s="7"/>
      <c r="AB356" s="7"/>
      <c r="AC356" s="7"/>
      <c r="AD356" s="7"/>
      <c r="AE356" s="7"/>
    </row>
    <row r="357" spans="1:31" x14ac:dyDescent="0.15">
      <c r="A357" s="4">
        <v>42376</v>
      </c>
      <c r="B357" s="5" t="s">
        <v>1236</v>
      </c>
      <c r="C357" s="2">
        <v>1</v>
      </c>
      <c r="D357" s="6" t="s">
        <v>56</v>
      </c>
      <c r="E357" s="6" t="s">
        <v>52</v>
      </c>
      <c r="F357" s="7"/>
      <c r="G357" s="2" t="s">
        <v>184</v>
      </c>
      <c r="H357" s="2" t="s">
        <v>44</v>
      </c>
      <c r="I357" s="2" t="s">
        <v>53</v>
      </c>
      <c r="J357" s="6" t="s">
        <v>45</v>
      </c>
      <c r="K357" s="2" t="s">
        <v>46</v>
      </c>
      <c r="L357" s="2">
        <v>1</v>
      </c>
      <c r="M357" s="2">
        <v>20</v>
      </c>
      <c r="N357" s="2">
        <v>20</v>
      </c>
      <c r="O357" s="12">
        <v>1</v>
      </c>
      <c r="P357" s="7"/>
      <c r="Q357" s="7"/>
      <c r="R357" s="14" t="s">
        <v>47</v>
      </c>
      <c r="S357" s="7"/>
      <c r="T357" s="7"/>
      <c r="U357" s="7"/>
      <c r="V357" s="7"/>
      <c r="W357" s="2" t="s">
        <v>392</v>
      </c>
      <c r="X357" s="6" t="s">
        <v>49</v>
      </c>
      <c r="Y357" s="6"/>
      <c r="Z357" s="7"/>
      <c r="AA357" s="7"/>
      <c r="AB357" s="7"/>
      <c r="AC357" s="7"/>
      <c r="AD357" s="7"/>
      <c r="AE357" s="7"/>
    </row>
    <row r="358" spans="1:31" x14ac:dyDescent="0.15">
      <c r="A358" s="4">
        <v>42376</v>
      </c>
      <c r="B358" s="5" t="s">
        <v>1237</v>
      </c>
      <c r="C358" s="2">
        <v>2</v>
      </c>
      <c r="D358" s="6" t="s">
        <v>50</v>
      </c>
      <c r="E358" s="6" t="s">
        <v>112</v>
      </c>
      <c r="F358" s="2"/>
      <c r="G358" s="2" t="s">
        <v>166</v>
      </c>
      <c r="H358" s="2" t="s">
        <v>62</v>
      </c>
      <c r="I358" s="2" t="s">
        <v>53</v>
      </c>
      <c r="J358" s="6" t="s">
        <v>45</v>
      </c>
      <c r="K358" s="2" t="s">
        <v>46</v>
      </c>
      <c r="L358" s="2">
        <v>1</v>
      </c>
      <c r="M358" s="2">
        <v>50</v>
      </c>
      <c r="N358" s="2">
        <v>50</v>
      </c>
      <c r="O358" s="12">
        <v>1</v>
      </c>
      <c r="P358" s="2"/>
      <c r="Q358" s="2"/>
      <c r="R358" s="14" t="s">
        <v>47</v>
      </c>
      <c r="S358" s="2"/>
      <c r="T358" s="2"/>
      <c r="U358" s="2"/>
      <c r="V358" s="2"/>
      <c r="W358" s="2" t="s">
        <v>392</v>
      </c>
      <c r="X358" s="6" t="s">
        <v>49</v>
      </c>
      <c r="Y358" s="6"/>
      <c r="Z358" s="2"/>
      <c r="AA358" s="2"/>
      <c r="AB358" s="15"/>
      <c r="AC358" s="2"/>
      <c r="AD358" s="2"/>
      <c r="AE358" s="2"/>
    </row>
    <row r="359" spans="1:31" x14ac:dyDescent="0.15">
      <c r="A359" s="4">
        <v>42376</v>
      </c>
      <c r="B359" s="5" t="s">
        <v>1238</v>
      </c>
      <c r="C359" s="2">
        <v>3</v>
      </c>
      <c r="D359" s="6" t="s">
        <v>50</v>
      </c>
      <c r="E359" s="6" t="s">
        <v>623</v>
      </c>
      <c r="F359" s="7"/>
      <c r="G359" s="2" t="s">
        <v>164</v>
      </c>
      <c r="H359" s="2" t="s">
        <v>44</v>
      </c>
      <c r="I359" s="2" t="s">
        <v>53</v>
      </c>
      <c r="J359" s="6" t="s">
        <v>45</v>
      </c>
      <c r="K359" s="2" t="s">
        <v>46</v>
      </c>
      <c r="L359" s="2">
        <v>1</v>
      </c>
      <c r="M359" s="2">
        <v>50</v>
      </c>
      <c r="N359" s="2">
        <v>50</v>
      </c>
      <c r="O359" s="12">
        <v>1</v>
      </c>
      <c r="P359" s="7"/>
      <c r="Q359" s="7"/>
      <c r="R359" s="14" t="s">
        <v>47</v>
      </c>
      <c r="S359" s="7"/>
      <c r="T359" s="7"/>
      <c r="U359" s="7"/>
      <c r="V359" s="7"/>
      <c r="W359" s="2" t="s">
        <v>392</v>
      </c>
      <c r="X359" s="6" t="s">
        <v>49</v>
      </c>
      <c r="Y359" s="6"/>
      <c r="Z359" s="7"/>
      <c r="AA359" s="7"/>
      <c r="AB359" s="7"/>
      <c r="AC359" s="7"/>
      <c r="AD359" s="7"/>
      <c r="AE359" s="7"/>
    </row>
    <row r="360" spans="1:31" x14ac:dyDescent="0.15">
      <c r="A360" s="4">
        <v>42376</v>
      </c>
      <c r="B360" s="5" t="s">
        <v>1239</v>
      </c>
      <c r="C360" s="2">
        <v>4</v>
      </c>
      <c r="D360" s="6" t="s">
        <v>149</v>
      </c>
      <c r="E360" s="6" t="s">
        <v>101</v>
      </c>
      <c r="F360" s="7"/>
      <c r="G360" s="2" t="s">
        <v>223</v>
      </c>
      <c r="H360" s="2" t="s">
        <v>62</v>
      </c>
      <c r="I360" s="2" t="s">
        <v>820</v>
      </c>
      <c r="J360" s="6" t="s">
        <v>45</v>
      </c>
      <c r="K360" s="2" t="s">
        <v>66</v>
      </c>
      <c r="L360" s="2">
        <v>1</v>
      </c>
      <c r="M360" s="2">
        <v>480</v>
      </c>
      <c r="N360" s="2">
        <v>384</v>
      </c>
      <c r="O360" s="12">
        <v>0.8</v>
      </c>
      <c r="P360" s="2">
        <v>0.7</v>
      </c>
      <c r="Q360" s="2">
        <v>134</v>
      </c>
      <c r="R360" s="14" t="s">
        <v>113</v>
      </c>
      <c r="S360" s="2" t="s">
        <v>218</v>
      </c>
      <c r="T360" s="7"/>
      <c r="U360" s="7"/>
      <c r="V360" s="7"/>
      <c r="W360" s="2" t="s">
        <v>54</v>
      </c>
      <c r="X360" s="6" t="s">
        <v>49</v>
      </c>
      <c r="Y360" s="6"/>
      <c r="Z360" s="2">
        <v>1920</v>
      </c>
      <c r="AA360" s="2">
        <v>192</v>
      </c>
      <c r="AB360" s="7"/>
      <c r="AC360" s="7"/>
      <c r="AD360" s="7"/>
      <c r="AE360" s="7"/>
    </row>
    <row r="361" spans="1:31" x14ac:dyDescent="0.15">
      <c r="A361" s="4">
        <v>42376</v>
      </c>
      <c r="B361" s="5" t="s">
        <v>1240</v>
      </c>
      <c r="C361" s="2">
        <v>5</v>
      </c>
      <c r="D361" s="6" t="s">
        <v>157</v>
      </c>
      <c r="E361" s="6" t="s">
        <v>41</v>
      </c>
      <c r="F361" s="2" t="s">
        <v>158</v>
      </c>
      <c r="G361" s="2" t="s">
        <v>166</v>
      </c>
      <c r="H361" s="2" t="s">
        <v>44</v>
      </c>
      <c r="I361" s="2" t="s">
        <v>43</v>
      </c>
      <c r="J361" s="6" t="s">
        <v>45</v>
      </c>
      <c r="K361" s="2" t="s">
        <v>64</v>
      </c>
      <c r="L361" s="2">
        <v>1</v>
      </c>
      <c r="M361" s="2">
        <v>2700</v>
      </c>
      <c r="N361" s="2">
        <v>2430</v>
      </c>
      <c r="O361" s="12">
        <v>0.9</v>
      </c>
      <c r="P361" s="2">
        <v>0.85</v>
      </c>
      <c r="Q361" s="2">
        <v>2387</v>
      </c>
      <c r="R361" s="14" t="s">
        <v>113</v>
      </c>
      <c r="S361" s="2" t="s">
        <v>1139</v>
      </c>
      <c r="T361" s="7"/>
      <c r="U361" s="7"/>
      <c r="V361" s="7"/>
      <c r="W361" s="2" t="s">
        <v>54</v>
      </c>
      <c r="X361" s="6" t="s">
        <v>86</v>
      </c>
      <c r="Y361" s="6"/>
      <c r="Z361" s="2">
        <v>7007</v>
      </c>
      <c r="AA361" s="2">
        <v>2809</v>
      </c>
      <c r="AB361" s="7"/>
      <c r="AC361" s="7"/>
      <c r="AD361" s="7"/>
      <c r="AE361" s="7"/>
    </row>
    <row r="362" spans="1:31" x14ac:dyDescent="0.15">
      <c r="A362" s="4">
        <v>42376</v>
      </c>
      <c r="B362" s="5" t="s">
        <v>1240</v>
      </c>
      <c r="C362" s="2">
        <v>5</v>
      </c>
      <c r="D362" s="6" t="s">
        <v>141</v>
      </c>
      <c r="E362" s="6" t="s">
        <v>41</v>
      </c>
      <c r="F362" s="2" t="s">
        <v>1241</v>
      </c>
      <c r="G362" s="2" t="s">
        <v>166</v>
      </c>
      <c r="H362" s="2" t="s">
        <v>44</v>
      </c>
      <c r="I362" s="2" t="s">
        <v>43</v>
      </c>
      <c r="J362" s="6" t="s">
        <v>45</v>
      </c>
      <c r="K362" s="2" t="s">
        <v>64</v>
      </c>
      <c r="L362" s="2">
        <v>1</v>
      </c>
      <c r="M362" s="2">
        <v>812</v>
      </c>
      <c r="N362" s="2">
        <v>730</v>
      </c>
      <c r="O362" s="12">
        <v>0.899014778325123</v>
      </c>
      <c r="P362" s="7"/>
      <c r="Q362" s="7"/>
      <c r="R362" s="14" t="s">
        <v>113</v>
      </c>
      <c r="S362" s="2" t="s">
        <v>1139</v>
      </c>
      <c r="T362" s="7"/>
      <c r="U362" s="7"/>
      <c r="V362" s="7"/>
      <c r="W362" s="2" t="s">
        <v>54</v>
      </c>
      <c r="X362" s="6" t="s">
        <v>86</v>
      </c>
      <c r="Y362" s="6"/>
      <c r="Z362" s="7"/>
      <c r="AA362" s="7"/>
      <c r="AB362" s="7"/>
      <c r="AC362" s="7"/>
      <c r="AD362" s="7"/>
      <c r="AE362" s="7"/>
    </row>
    <row r="363" spans="1:31" x14ac:dyDescent="0.15">
      <c r="A363" s="4">
        <v>42376</v>
      </c>
      <c r="B363" s="5" t="s">
        <v>1240</v>
      </c>
      <c r="C363" s="2">
        <v>5</v>
      </c>
      <c r="D363" s="6" t="s">
        <v>87</v>
      </c>
      <c r="E363" s="6" t="s">
        <v>98</v>
      </c>
      <c r="F363" s="7"/>
      <c r="G363" s="2" t="s">
        <v>137</v>
      </c>
      <c r="H363" s="2" t="s">
        <v>44</v>
      </c>
      <c r="I363" s="2" t="s">
        <v>72</v>
      </c>
      <c r="J363" s="6" t="s">
        <v>45</v>
      </c>
      <c r="K363" s="2" t="s">
        <v>64</v>
      </c>
      <c r="L363" s="2">
        <v>1</v>
      </c>
      <c r="M363" s="2">
        <v>350</v>
      </c>
      <c r="N363" s="2">
        <v>350</v>
      </c>
      <c r="O363" s="12">
        <v>1</v>
      </c>
      <c r="P363" s="7"/>
      <c r="Q363" s="7"/>
      <c r="R363" s="14" t="s">
        <v>113</v>
      </c>
      <c r="S363" s="2" t="s">
        <v>1139</v>
      </c>
      <c r="T363" s="7"/>
      <c r="U363" s="7"/>
      <c r="V363" s="7"/>
      <c r="W363" s="2" t="s">
        <v>54</v>
      </c>
      <c r="X363" s="6" t="s">
        <v>86</v>
      </c>
      <c r="Y363" s="6"/>
      <c r="Z363" s="7"/>
      <c r="AA363" s="7"/>
      <c r="AB363" s="7"/>
      <c r="AC363" s="7"/>
      <c r="AD363" s="7"/>
      <c r="AE363" s="7"/>
    </row>
    <row r="364" spans="1:31" x14ac:dyDescent="0.15">
      <c r="A364" s="4">
        <v>42376</v>
      </c>
      <c r="B364" s="5" t="s">
        <v>1242</v>
      </c>
      <c r="C364" s="2">
        <v>6</v>
      </c>
      <c r="D364" s="6" t="s">
        <v>59</v>
      </c>
      <c r="E364" s="6" t="s">
        <v>165</v>
      </c>
      <c r="F364" s="7"/>
      <c r="G364" s="2" t="s">
        <v>138</v>
      </c>
      <c r="H364" s="2" t="s">
        <v>62</v>
      </c>
      <c r="I364" s="2" t="s">
        <v>89</v>
      </c>
      <c r="J364" s="6" t="s">
        <v>45</v>
      </c>
      <c r="K364" s="2" t="s">
        <v>66</v>
      </c>
      <c r="L364" s="2">
        <v>1</v>
      </c>
      <c r="M364" s="2">
        <v>138</v>
      </c>
      <c r="N364" s="2">
        <v>138</v>
      </c>
      <c r="O364" s="12">
        <v>1</v>
      </c>
      <c r="P364" s="2">
        <v>1</v>
      </c>
      <c r="Q364" s="2">
        <v>69</v>
      </c>
      <c r="R364" s="14" t="s">
        <v>113</v>
      </c>
      <c r="S364" s="2" t="s">
        <v>1104</v>
      </c>
      <c r="T364" s="7"/>
      <c r="U364" s="7"/>
      <c r="V364" s="7"/>
      <c r="W364" s="2" t="s">
        <v>54</v>
      </c>
      <c r="X364" s="6" t="s">
        <v>78</v>
      </c>
      <c r="Y364" s="6"/>
      <c r="Z364" s="2">
        <v>690</v>
      </c>
      <c r="AA364" s="2">
        <v>69</v>
      </c>
      <c r="AB364" s="7"/>
      <c r="AC364" s="7"/>
      <c r="AD364" s="7"/>
      <c r="AE364" s="7"/>
    </row>
    <row r="365" spans="1:31" x14ac:dyDescent="0.15">
      <c r="A365" s="4">
        <v>42376</v>
      </c>
      <c r="B365" s="5" t="s">
        <v>1242</v>
      </c>
      <c r="C365" s="2">
        <v>6</v>
      </c>
      <c r="D365" s="6" t="s">
        <v>111</v>
      </c>
      <c r="E365" s="6" t="s">
        <v>112</v>
      </c>
      <c r="F365" s="2"/>
      <c r="G365" s="2" t="s">
        <v>1177</v>
      </c>
      <c r="H365" s="2" t="s">
        <v>44</v>
      </c>
      <c r="I365" s="2" t="s">
        <v>178</v>
      </c>
      <c r="J365" s="6" t="s">
        <v>45</v>
      </c>
      <c r="K365" s="2" t="s">
        <v>66</v>
      </c>
      <c r="L365" s="2">
        <v>1</v>
      </c>
      <c r="M365" s="2">
        <v>320</v>
      </c>
      <c r="N365" s="2">
        <v>320</v>
      </c>
      <c r="O365" s="12">
        <v>1</v>
      </c>
      <c r="P365" s="2">
        <v>1</v>
      </c>
      <c r="Q365" s="2">
        <v>160</v>
      </c>
      <c r="R365" s="14" t="s">
        <v>113</v>
      </c>
      <c r="S365" s="2" t="s">
        <v>1104</v>
      </c>
      <c r="T365" s="2"/>
      <c r="U365" s="2"/>
      <c r="V365" s="2"/>
      <c r="W365" s="2" t="s">
        <v>54</v>
      </c>
      <c r="X365" s="6" t="s">
        <v>78</v>
      </c>
      <c r="Y365" s="6"/>
      <c r="Z365" s="2">
        <v>1600</v>
      </c>
      <c r="AA365" s="2">
        <v>160</v>
      </c>
      <c r="AB365" s="15"/>
      <c r="AC365" s="2"/>
      <c r="AD365" s="2"/>
      <c r="AE365" s="2"/>
    </row>
    <row r="366" spans="1:31" x14ac:dyDescent="0.15">
      <c r="A366" s="4">
        <v>42376</v>
      </c>
      <c r="B366" s="5" t="s">
        <v>1243</v>
      </c>
      <c r="C366" s="2">
        <v>7</v>
      </c>
      <c r="D366" s="6" t="s">
        <v>149</v>
      </c>
      <c r="E366" s="6" t="s">
        <v>504</v>
      </c>
      <c r="F366" s="7"/>
      <c r="G366" s="2" t="s">
        <v>184</v>
      </c>
      <c r="H366" s="2" t="s">
        <v>44</v>
      </c>
      <c r="I366" s="2" t="s">
        <v>797</v>
      </c>
      <c r="J366" s="6" t="s">
        <v>45</v>
      </c>
      <c r="K366" s="2" t="s">
        <v>66</v>
      </c>
      <c r="L366" s="2">
        <v>1</v>
      </c>
      <c r="M366" s="2">
        <v>258</v>
      </c>
      <c r="N366" s="2">
        <v>180</v>
      </c>
      <c r="O366" s="12">
        <v>0.69767441860465096</v>
      </c>
      <c r="P366" s="2">
        <v>0.55000000000000004</v>
      </c>
      <c r="Q366" s="2">
        <v>49.5</v>
      </c>
      <c r="R366" s="14" t="s">
        <v>113</v>
      </c>
      <c r="S366" s="2" t="s">
        <v>1224</v>
      </c>
      <c r="T366" s="7"/>
      <c r="U366" s="7"/>
      <c r="V366" s="7"/>
      <c r="W366" s="2" t="s">
        <v>54</v>
      </c>
      <c r="X366" s="6" t="s">
        <v>49</v>
      </c>
      <c r="Y366" s="6"/>
      <c r="Z366" s="2">
        <v>900</v>
      </c>
      <c r="AA366" s="2">
        <v>90</v>
      </c>
      <c r="AB366" s="7"/>
      <c r="AC366" s="7"/>
      <c r="AD366" s="7"/>
      <c r="AE366" s="7"/>
    </row>
    <row r="367" spans="1:31" x14ac:dyDescent="0.15">
      <c r="A367" s="4">
        <v>42376</v>
      </c>
      <c r="B367" s="5" t="s">
        <v>1244</v>
      </c>
      <c r="C367" s="2">
        <v>8</v>
      </c>
      <c r="D367" s="6" t="s">
        <v>50</v>
      </c>
      <c r="E367" s="6" t="s">
        <v>112</v>
      </c>
      <c r="F367" s="7"/>
      <c r="G367" s="2" t="s">
        <v>166</v>
      </c>
      <c r="H367" s="2" t="s">
        <v>62</v>
      </c>
      <c r="I367" s="2" t="s">
        <v>53</v>
      </c>
      <c r="J367" s="6" t="s">
        <v>45</v>
      </c>
      <c r="K367" s="2" t="s">
        <v>46</v>
      </c>
      <c r="L367" s="2">
        <v>1</v>
      </c>
      <c r="M367" s="2">
        <v>50</v>
      </c>
      <c r="N367" s="2">
        <v>50</v>
      </c>
      <c r="O367" s="12">
        <v>1</v>
      </c>
      <c r="P367" s="7"/>
      <c r="Q367" s="7"/>
      <c r="R367" s="14" t="s">
        <v>47</v>
      </c>
      <c r="S367" s="7"/>
      <c r="T367" s="7"/>
      <c r="U367" s="7"/>
      <c r="V367" s="7"/>
      <c r="W367" s="2" t="s">
        <v>54</v>
      </c>
      <c r="X367" s="6" t="s">
        <v>49</v>
      </c>
      <c r="Y367" s="6"/>
      <c r="Z367" s="7"/>
      <c r="AA367" s="7"/>
      <c r="AB367" s="7"/>
      <c r="AC367" s="7"/>
      <c r="AD367" s="7"/>
      <c r="AE367" s="7"/>
    </row>
    <row r="368" spans="1:31" x14ac:dyDescent="0.15">
      <c r="A368" s="4">
        <v>42376</v>
      </c>
      <c r="B368" s="5" t="s">
        <v>1244</v>
      </c>
      <c r="C368" s="2">
        <v>8</v>
      </c>
      <c r="D368" s="6" t="s">
        <v>50</v>
      </c>
      <c r="E368" s="6" t="s">
        <v>623</v>
      </c>
      <c r="F368" s="7"/>
      <c r="G368" s="2" t="s">
        <v>164</v>
      </c>
      <c r="H368" s="2" t="s">
        <v>44</v>
      </c>
      <c r="I368" s="2" t="s">
        <v>53</v>
      </c>
      <c r="J368" s="6" t="s">
        <v>55</v>
      </c>
      <c r="K368" s="2" t="s">
        <v>46</v>
      </c>
      <c r="L368" s="2">
        <v>1</v>
      </c>
      <c r="M368" s="2">
        <v>50</v>
      </c>
      <c r="N368" s="2">
        <v>50</v>
      </c>
      <c r="O368" s="12">
        <v>1</v>
      </c>
      <c r="P368" s="7"/>
      <c r="Q368" s="7"/>
      <c r="R368" s="14" t="s">
        <v>47</v>
      </c>
      <c r="S368" s="7"/>
      <c r="T368" s="7"/>
      <c r="U368" s="7"/>
      <c r="V368" s="7"/>
      <c r="W368" s="2" t="s">
        <v>54</v>
      </c>
      <c r="X368" s="6" t="s">
        <v>49</v>
      </c>
      <c r="Y368" s="6"/>
      <c r="Z368" s="7"/>
      <c r="AA368" s="7"/>
      <c r="AB368" s="7"/>
      <c r="AC368" s="7"/>
      <c r="AD368" s="7"/>
      <c r="AE368" s="7"/>
    </row>
    <row r="369" spans="1:27" x14ac:dyDescent="0.15">
      <c r="A369" s="4">
        <v>42376</v>
      </c>
      <c r="B369" s="5" t="s">
        <v>1245</v>
      </c>
      <c r="C369" s="2">
        <v>9</v>
      </c>
      <c r="D369" s="6" t="s">
        <v>66</v>
      </c>
      <c r="E369" s="6" t="s">
        <v>120</v>
      </c>
      <c r="F369" s="2" t="s">
        <v>928</v>
      </c>
      <c r="G369" s="7"/>
      <c r="H369" s="2" t="s">
        <v>44</v>
      </c>
      <c r="I369" s="2" t="s">
        <v>178</v>
      </c>
      <c r="J369" s="6" t="s">
        <v>45</v>
      </c>
      <c r="K369" s="2" t="s">
        <v>66</v>
      </c>
      <c r="L369" s="2">
        <v>1</v>
      </c>
      <c r="M369" s="2">
        <v>9460</v>
      </c>
      <c r="N369" s="2">
        <v>8514</v>
      </c>
      <c r="O369" s="12">
        <v>0.9</v>
      </c>
      <c r="P369" s="2">
        <v>0.85</v>
      </c>
      <c r="Q369" s="2">
        <v>7713</v>
      </c>
      <c r="R369" s="14" t="s">
        <v>113</v>
      </c>
      <c r="S369" s="2" t="s">
        <v>1246</v>
      </c>
      <c r="T369" s="7"/>
      <c r="U369" s="7"/>
      <c r="V369" s="7"/>
      <c r="W369" s="2" t="s">
        <v>54</v>
      </c>
      <c r="X369" s="6" t="s">
        <v>276</v>
      </c>
      <c r="Y369" s="6"/>
      <c r="Z369" s="2">
        <v>26771</v>
      </c>
      <c r="AA369" s="2">
        <v>9075</v>
      </c>
    </row>
    <row r="370" spans="1:27" x14ac:dyDescent="0.15">
      <c r="A370" s="4">
        <v>42376</v>
      </c>
      <c r="B370" s="5" t="s">
        <v>1245</v>
      </c>
      <c r="C370" s="2">
        <v>9</v>
      </c>
      <c r="D370" s="6" t="s">
        <v>111</v>
      </c>
      <c r="E370" s="6" t="s">
        <v>112</v>
      </c>
      <c r="F370" s="7"/>
      <c r="G370" s="2" t="s">
        <v>1177</v>
      </c>
      <c r="H370" s="2" t="s">
        <v>44</v>
      </c>
      <c r="I370" s="2" t="s">
        <v>178</v>
      </c>
      <c r="J370" s="6" t="s">
        <v>45</v>
      </c>
      <c r="K370" s="2" t="s">
        <v>66</v>
      </c>
      <c r="L370" s="2">
        <v>1</v>
      </c>
      <c r="M370" s="2">
        <v>320</v>
      </c>
      <c r="N370" s="2">
        <v>320</v>
      </c>
      <c r="O370" s="12">
        <v>1</v>
      </c>
      <c r="P370" s="7"/>
      <c r="Q370" s="7"/>
      <c r="R370" s="14" t="s">
        <v>113</v>
      </c>
      <c r="S370" s="2" t="s">
        <v>1246</v>
      </c>
      <c r="T370" s="7"/>
      <c r="U370" s="7"/>
      <c r="V370" s="7"/>
      <c r="W370" s="2" t="s">
        <v>54</v>
      </c>
      <c r="X370" s="6" t="s">
        <v>276</v>
      </c>
      <c r="Y370" s="6"/>
      <c r="Z370" s="7"/>
      <c r="AA370" s="7"/>
    </row>
    <row r="371" spans="1:27" x14ac:dyDescent="0.15">
      <c r="A371" s="4">
        <v>42376</v>
      </c>
      <c r="B371" s="5" t="s">
        <v>1245</v>
      </c>
      <c r="C371" s="2">
        <v>9</v>
      </c>
      <c r="D371" s="6" t="s">
        <v>149</v>
      </c>
      <c r="E371" s="6" t="s">
        <v>120</v>
      </c>
      <c r="F371" s="2" t="s">
        <v>1247</v>
      </c>
      <c r="G371" s="2" t="s">
        <v>166</v>
      </c>
      <c r="H371" s="2" t="s">
        <v>44</v>
      </c>
      <c r="I371" s="2" t="s">
        <v>797</v>
      </c>
      <c r="J371" s="6" t="s">
        <v>45</v>
      </c>
      <c r="K371" s="2" t="s">
        <v>66</v>
      </c>
      <c r="L371" s="2">
        <v>1</v>
      </c>
      <c r="M371" s="2">
        <v>1130</v>
      </c>
      <c r="N371" s="2">
        <v>1017</v>
      </c>
      <c r="O371" s="12">
        <v>0.9</v>
      </c>
      <c r="P371" s="7"/>
      <c r="Q371" s="7"/>
      <c r="R371" s="14" t="s">
        <v>113</v>
      </c>
      <c r="S371" s="2" t="s">
        <v>1246</v>
      </c>
      <c r="T371" s="7"/>
      <c r="U371" s="7"/>
      <c r="V371" s="7"/>
      <c r="W371" s="2" t="s">
        <v>54</v>
      </c>
      <c r="X371" s="6" t="s">
        <v>276</v>
      </c>
      <c r="Y371" s="6"/>
      <c r="Z371" s="7"/>
      <c r="AA371" s="7"/>
    </row>
    <row r="372" spans="1:27" x14ac:dyDescent="0.15">
      <c r="A372" s="4">
        <v>42376</v>
      </c>
      <c r="B372" s="5" t="s">
        <v>1245</v>
      </c>
      <c r="C372" s="2">
        <v>9</v>
      </c>
      <c r="D372" s="6" t="s">
        <v>87</v>
      </c>
      <c r="E372" s="6" t="s">
        <v>41</v>
      </c>
      <c r="F372" s="2" t="s">
        <v>1248</v>
      </c>
      <c r="G372" s="2" t="s">
        <v>166</v>
      </c>
      <c r="H372" s="2" t="s">
        <v>44</v>
      </c>
      <c r="I372" s="2" t="s">
        <v>72</v>
      </c>
      <c r="J372" s="6" t="s">
        <v>45</v>
      </c>
      <c r="K372" s="2" t="s">
        <v>66</v>
      </c>
      <c r="L372" s="2">
        <v>1</v>
      </c>
      <c r="M372" s="2">
        <v>775</v>
      </c>
      <c r="N372" s="2">
        <v>697</v>
      </c>
      <c r="O372" s="12">
        <v>0.89935483870967703</v>
      </c>
      <c r="P372" s="7"/>
      <c r="Q372" s="7"/>
      <c r="R372" s="14" t="s">
        <v>113</v>
      </c>
      <c r="S372" s="2" t="s">
        <v>1246</v>
      </c>
      <c r="T372" s="7"/>
      <c r="U372" s="7"/>
      <c r="V372" s="7"/>
      <c r="W372" s="2" t="s">
        <v>54</v>
      </c>
      <c r="X372" s="6" t="s">
        <v>276</v>
      </c>
      <c r="Y372" s="6"/>
      <c r="Z372" s="7"/>
      <c r="AA372" s="7"/>
    </row>
    <row r="373" spans="1:27" x14ac:dyDescent="0.15">
      <c r="A373" s="4">
        <v>42376</v>
      </c>
      <c r="B373" s="5" t="s">
        <v>1245</v>
      </c>
      <c r="C373" s="2">
        <v>9</v>
      </c>
      <c r="D373" s="6" t="s">
        <v>141</v>
      </c>
      <c r="E373" s="6" t="s">
        <v>1020</v>
      </c>
      <c r="F373" s="2">
        <v>429</v>
      </c>
      <c r="G373" s="2" t="s">
        <v>166</v>
      </c>
      <c r="H373" s="2" t="s">
        <v>44</v>
      </c>
      <c r="I373" s="2" t="s">
        <v>72</v>
      </c>
      <c r="J373" s="6" t="s">
        <v>45</v>
      </c>
      <c r="K373" s="2" t="s">
        <v>66</v>
      </c>
      <c r="L373" s="2">
        <v>2</v>
      </c>
      <c r="M373" s="2">
        <v>669</v>
      </c>
      <c r="N373" s="2">
        <v>1204</v>
      </c>
      <c r="O373" s="12">
        <v>0.89985052316890901</v>
      </c>
      <c r="P373" s="7"/>
      <c r="Q373" s="7"/>
      <c r="R373" s="14" t="s">
        <v>113</v>
      </c>
      <c r="S373" s="2" t="s">
        <v>1246</v>
      </c>
      <c r="T373" s="7"/>
      <c r="U373" s="7"/>
      <c r="V373" s="7"/>
      <c r="W373" s="2" t="s">
        <v>54</v>
      </c>
      <c r="X373" s="6" t="s">
        <v>276</v>
      </c>
      <c r="Y373" s="6"/>
      <c r="Z373" s="7"/>
      <c r="AA373" s="7"/>
    </row>
    <row r="374" spans="1:27" x14ac:dyDescent="0.15">
      <c r="A374" s="4">
        <v>42376</v>
      </c>
      <c r="B374" s="5" t="s">
        <v>1249</v>
      </c>
      <c r="C374" s="2">
        <v>10</v>
      </c>
      <c r="D374" s="6" t="s">
        <v>122</v>
      </c>
      <c r="E374" s="6" t="s">
        <v>123</v>
      </c>
      <c r="F374" s="2" t="s">
        <v>1250</v>
      </c>
      <c r="G374" s="2" t="s">
        <v>166</v>
      </c>
      <c r="H374" s="2" t="s">
        <v>62</v>
      </c>
      <c r="I374" s="2" t="s">
        <v>89</v>
      </c>
      <c r="J374" s="6" t="s">
        <v>55</v>
      </c>
      <c r="K374" s="2" t="s">
        <v>66</v>
      </c>
      <c r="L374" s="2">
        <v>1</v>
      </c>
      <c r="M374" s="2">
        <v>980</v>
      </c>
      <c r="N374" s="2">
        <v>686</v>
      </c>
      <c r="O374" s="12">
        <v>0.7</v>
      </c>
      <c r="P374" s="2">
        <v>0.55000000000000004</v>
      </c>
      <c r="Q374" s="2">
        <v>377</v>
      </c>
      <c r="R374" s="14" t="s">
        <v>113</v>
      </c>
      <c r="S374" s="2" t="s">
        <v>1251</v>
      </c>
      <c r="T374" s="7"/>
      <c r="U374" s="7"/>
      <c r="V374" s="7"/>
      <c r="W374" s="2" t="s">
        <v>215</v>
      </c>
      <c r="X374" s="6" t="s">
        <v>78</v>
      </c>
      <c r="Y374" s="6"/>
      <c r="Z374" s="7"/>
      <c r="AA374" s="7"/>
    </row>
    <row r="375" spans="1:27" x14ac:dyDescent="0.15">
      <c r="A375" s="4">
        <v>42376</v>
      </c>
      <c r="B375" s="5" t="s">
        <v>1249</v>
      </c>
      <c r="C375" s="2">
        <v>10</v>
      </c>
      <c r="D375" s="6" t="s">
        <v>122</v>
      </c>
      <c r="E375" s="6" t="s">
        <v>123</v>
      </c>
      <c r="F375" s="2" t="s">
        <v>226</v>
      </c>
      <c r="G375" s="2" t="s">
        <v>166</v>
      </c>
      <c r="H375" s="2" t="s">
        <v>62</v>
      </c>
      <c r="I375" s="2" t="s">
        <v>89</v>
      </c>
      <c r="J375" s="6" t="s">
        <v>55</v>
      </c>
      <c r="K375" s="2" t="s">
        <v>66</v>
      </c>
      <c r="L375" s="2">
        <v>1</v>
      </c>
      <c r="M375" s="2">
        <v>980</v>
      </c>
      <c r="N375" s="2">
        <v>686</v>
      </c>
      <c r="O375" s="12">
        <v>0.7</v>
      </c>
      <c r="P375" s="2">
        <v>0.55000000000000004</v>
      </c>
      <c r="Q375" s="2">
        <v>377</v>
      </c>
      <c r="R375" s="14" t="s">
        <v>113</v>
      </c>
      <c r="S375" s="2" t="s">
        <v>1251</v>
      </c>
      <c r="T375" s="7"/>
      <c r="U375" s="7"/>
      <c r="V375" s="7"/>
      <c r="W375" s="2" t="s">
        <v>215</v>
      </c>
      <c r="X375" s="6" t="s">
        <v>78</v>
      </c>
      <c r="Y375" s="6"/>
      <c r="Z375" s="7"/>
      <c r="AA375" s="7"/>
    </row>
    <row r="376" spans="1:27" x14ac:dyDescent="0.15">
      <c r="A376" s="4">
        <v>42377</v>
      </c>
      <c r="B376" s="5" t="s">
        <v>1252</v>
      </c>
      <c r="C376" s="2">
        <v>1</v>
      </c>
      <c r="D376" s="6" t="s">
        <v>50</v>
      </c>
      <c r="E376" s="6" t="s">
        <v>112</v>
      </c>
      <c r="F376" s="7"/>
      <c r="G376" s="2" t="s">
        <v>166</v>
      </c>
      <c r="H376" s="2" t="s">
        <v>62</v>
      </c>
      <c r="I376" s="2" t="s">
        <v>53</v>
      </c>
      <c r="J376" s="6" t="s">
        <v>45</v>
      </c>
      <c r="K376" s="2" t="s">
        <v>46</v>
      </c>
      <c r="L376" s="2">
        <v>4</v>
      </c>
      <c r="M376" s="2">
        <v>50</v>
      </c>
      <c r="N376" s="2">
        <v>200</v>
      </c>
      <c r="O376" s="12">
        <v>1</v>
      </c>
      <c r="P376" s="7"/>
      <c r="Q376" s="7"/>
      <c r="R376" s="14" t="s">
        <v>47</v>
      </c>
      <c r="S376" s="7"/>
      <c r="T376" s="7"/>
      <c r="U376" s="7"/>
      <c r="V376" s="7"/>
      <c r="W376" s="2" t="s">
        <v>54</v>
      </c>
      <c r="X376" s="6" t="s">
        <v>49</v>
      </c>
      <c r="Y376" s="6"/>
      <c r="Z376" s="7"/>
      <c r="AA376" s="7"/>
    </row>
    <row r="377" spans="1:27" x14ac:dyDescent="0.15">
      <c r="A377" s="4">
        <v>42377</v>
      </c>
      <c r="B377" s="5" t="s">
        <v>1253</v>
      </c>
      <c r="C377" s="2">
        <v>2</v>
      </c>
      <c r="D377" s="6" t="s">
        <v>149</v>
      </c>
      <c r="E377" s="6" t="s">
        <v>469</v>
      </c>
      <c r="F377" s="2" t="s">
        <v>187</v>
      </c>
      <c r="G377" s="2" t="s">
        <v>203</v>
      </c>
      <c r="H377" s="2" t="s">
        <v>62</v>
      </c>
      <c r="I377" s="2" t="s">
        <v>53</v>
      </c>
      <c r="J377" s="6" t="s">
        <v>45</v>
      </c>
      <c r="K377" s="2" t="s">
        <v>66</v>
      </c>
      <c r="L377" s="2">
        <v>1</v>
      </c>
      <c r="M377" s="2">
        <v>880</v>
      </c>
      <c r="N377" s="2">
        <v>704</v>
      </c>
      <c r="O377" s="12">
        <v>0.8</v>
      </c>
      <c r="P377" s="2">
        <v>0.7</v>
      </c>
      <c r="Q377" s="2">
        <v>198</v>
      </c>
      <c r="R377" s="14" t="s">
        <v>113</v>
      </c>
      <c r="S377" s="2" t="s">
        <v>1254</v>
      </c>
      <c r="T377" s="7"/>
      <c r="U377" s="7"/>
      <c r="V377" s="7"/>
      <c r="W377" s="2" t="s">
        <v>54</v>
      </c>
      <c r="X377" s="6" t="s">
        <v>78</v>
      </c>
      <c r="Y377" s="6"/>
      <c r="Z377" s="2">
        <v>4200</v>
      </c>
      <c r="AA377" s="2">
        <v>284</v>
      </c>
    </row>
    <row r="378" spans="1:27" x14ac:dyDescent="0.15">
      <c r="A378" s="4">
        <v>42378</v>
      </c>
      <c r="B378" s="5" t="s">
        <v>1255</v>
      </c>
      <c r="C378" s="2">
        <v>1</v>
      </c>
      <c r="D378" s="6" t="s">
        <v>50</v>
      </c>
      <c r="E378" s="6" t="s">
        <v>1256</v>
      </c>
      <c r="F378" s="7"/>
      <c r="G378" s="2" t="s">
        <v>203</v>
      </c>
      <c r="H378" s="2" t="s">
        <v>44</v>
      </c>
      <c r="I378" s="2" t="s">
        <v>43</v>
      </c>
      <c r="J378" s="6" t="s">
        <v>55</v>
      </c>
      <c r="K378" s="2" t="s">
        <v>64</v>
      </c>
      <c r="L378" s="2">
        <v>1</v>
      </c>
      <c r="M378" s="2">
        <v>258</v>
      </c>
      <c r="N378" s="2">
        <v>180</v>
      </c>
      <c r="O378" s="12">
        <v>0.69767441860465096</v>
      </c>
      <c r="P378" s="7"/>
      <c r="Q378" s="7"/>
      <c r="R378" s="14" t="s">
        <v>47</v>
      </c>
      <c r="S378" s="7"/>
      <c r="T378" s="7"/>
      <c r="U378" s="7"/>
      <c r="V378" s="2" t="s">
        <v>345</v>
      </c>
      <c r="W378" s="2" t="s">
        <v>54</v>
      </c>
      <c r="X378" s="6" t="s">
        <v>86</v>
      </c>
      <c r="Y378" s="6"/>
      <c r="Z378" s="7"/>
      <c r="AA378" s="7"/>
    </row>
    <row r="379" spans="1:27" x14ac:dyDescent="0.15">
      <c r="A379" s="4">
        <v>42378</v>
      </c>
      <c r="B379" s="5" t="s">
        <v>1257</v>
      </c>
      <c r="C379" s="2">
        <v>2</v>
      </c>
      <c r="D379" s="6" t="s">
        <v>87</v>
      </c>
      <c r="E379" s="6" t="s">
        <v>98</v>
      </c>
      <c r="F379" s="2" t="s">
        <v>99</v>
      </c>
      <c r="G379" s="2" t="s">
        <v>150</v>
      </c>
      <c r="H379" s="2" t="s">
        <v>44</v>
      </c>
      <c r="I379" s="2" t="s">
        <v>43</v>
      </c>
      <c r="J379" s="6" t="s">
        <v>55</v>
      </c>
      <c r="K379" s="2" t="s">
        <v>64</v>
      </c>
      <c r="L379" s="2">
        <v>1</v>
      </c>
      <c r="M379" s="2">
        <v>350</v>
      </c>
      <c r="N379" s="2">
        <v>350</v>
      </c>
      <c r="O379" s="12">
        <v>1</v>
      </c>
      <c r="P379" s="2">
        <v>1</v>
      </c>
      <c r="Q379" s="2">
        <v>350</v>
      </c>
      <c r="R379" s="14" t="s">
        <v>65</v>
      </c>
      <c r="S379" s="2" t="s">
        <v>1258</v>
      </c>
      <c r="T379" s="2">
        <v>13581845997</v>
      </c>
      <c r="U379" s="7"/>
      <c r="V379" s="2" t="s">
        <v>345</v>
      </c>
      <c r="W379" s="2" t="s">
        <v>54</v>
      </c>
      <c r="X379" s="6" t="s">
        <v>86</v>
      </c>
      <c r="Y379" s="6"/>
      <c r="Z379" s="7"/>
      <c r="AA379" s="7"/>
    </row>
    <row r="380" spans="1:27" x14ac:dyDescent="0.15">
      <c r="A380" s="4">
        <v>42378</v>
      </c>
      <c r="B380" s="5" t="s">
        <v>1259</v>
      </c>
      <c r="C380" s="2">
        <v>3</v>
      </c>
      <c r="D380" s="6" t="s">
        <v>50</v>
      </c>
      <c r="E380" s="6" t="s">
        <v>112</v>
      </c>
      <c r="F380" s="7"/>
      <c r="G380" s="2" t="s">
        <v>166</v>
      </c>
      <c r="H380" s="2" t="s">
        <v>62</v>
      </c>
      <c r="I380" s="2" t="s">
        <v>53</v>
      </c>
      <c r="J380" s="6" t="s">
        <v>45</v>
      </c>
      <c r="K380" s="2" t="s">
        <v>46</v>
      </c>
      <c r="L380" s="2">
        <v>2</v>
      </c>
      <c r="M380" s="2">
        <v>50</v>
      </c>
      <c r="N380" s="2">
        <v>100</v>
      </c>
      <c r="O380" s="12">
        <v>1</v>
      </c>
      <c r="P380" s="7"/>
      <c r="Q380" s="7"/>
      <c r="R380" s="14" t="s">
        <v>47</v>
      </c>
      <c r="S380" s="7"/>
      <c r="T380" s="7"/>
      <c r="U380" s="7"/>
      <c r="V380" s="2" t="s">
        <v>345</v>
      </c>
      <c r="W380" s="2" t="s">
        <v>54</v>
      </c>
      <c r="X380" s="6" t="s">
        <v>49</v>
      </c>
      <c r="Y380" s="6"/>
      <c r="Z380" s="7"/>
      <c r="AA380" s="7"/>
    </row>
    <row r="381" spans="1:27" x14ac:dyDescent="0.15">
      <c r="A381" s="4">
        <v>42378</v>
      </c>
      <c r="B381" s="5" t="s">
        <v>1260</v>
      </c>
      <c r="C381" s="2">
        <v>4</v>
      </c>
      <c r="D381" s="6" t="s">
        <v>66</v>
      </c>
      <c r="E381" s="6" t="s">
        <v>101</v>
      </c>
      <c r="F381" s="2" t="s">
        <v>1223</v>
      </c>
      <c r="G381" s="2" t="s">
        <v>137</v>
      </c>
      <c r="H381" s="2" t="s">
        <v>62</v>
      </c>
      <c r="I381" s="2" t="s">
        <v>1261</v>
      </c>
      <c r="J381" s="6" t="s">
        <v>55</v>
      </c>
      <c r="K381" s="2" t="s">
        <v>66</v>
      </c>
      <c r="L381" s="2">
        <v>1</v>
      </c>
      <c r="M381" s="2">
        <v>5180</v>
      </c>
      <c r="N381" s="2">
        <v>3108</v>
      </c>
      <c r="O381" s="12">
        <v>0.6</v>
      </c>
      <c r="P381" s="2">
        <v>0.4</v>
      </c>
      <c r="Q381" s="2">
        <v>1243</v>
      </c>
      <c r="R381" s="14" t="s">
        <v>275</v>
      </c>
      <c r="S381" s="2" t="s">
        <v>392</v>
      </c>
      <c r="T381" s="7"/>
      <c r="U381" s="7"/>
      <c r="V381" s="7"/>
      <c r="W381" s="2" t="s">
        <v>392</v>
      </c>
      <c r="X381" s="6" t="s">
        <v>276</v>
      </c>
      <c r="Y381" s="6"/>
      <c r="Z381" s="7"/>
      <c r="AA381" s="7"/>
    </row>
    <row r="382" spans="1:27" x14ac:dyDescent="0.15">
      <c r="A382" s="4">
        <v>42378</v>
      </c>
      <c r="B382" s="5" t="s">
        <v>1260</v>
      </c>
      <c r="C382" s="2">
        <v>4</v>
      </c>
      <c r="D382" s="6" t="s">
        <v>160</v>
      </c>
      <c r="E382" s="6" t="s">
        <v>161</v>
      </c>
      <c r="F382" s="2" t="s">
        <v>1262</v>
      </c>
      <c r="G382" s="2" t="s">
        <v>328</v>
      </c>
      <c r="H382" s="2" t="s">
        <v>44</v>
      </c>
      <c r="I382" s="2">
        <v>13</v>
      </c>
      <c r="J382" s="6" t="s">
        <v>55</v>
      </c>
      <c r="K382" s="2" t="s">
        <v>66</v>
      </c>
      <c r="L382" s="2">
        <v>1</v>
      </c>
      <c r="M382" s="2">
        <v>2880</v>
      </c>
      <c r="N382" s="2">
        <v>1728</v>
      </c>
      <c r="O382" s="12">
        <v>0.6</v>
      </c>
      <c r="P382" s="2">
        <v>0.4</v>
      </c>
      <c r="Q382" s="2">
        <v>691</v>
      </c>
      <c r="R382" s="14" t="s">
        <v>275</v>
      </c>
      <c r="S382" s="2" t="s">
        <v>392</v>
      </c>
      <c r="T382" s="7"/>
      <c r="U382" s="7"/>
      <c r="V382" s="7"/>
      <c r="W382" s="2" t="s">
        <v>392</v>
      </c>
      <c r="X382" s="6" t="s">
        <v>276</v>
      </c>
      <c r="Y382" s="6"/>
      <c r="Z382" s="7"/>
      <c r="AA382" s="7"/>
    </row>
    <row r="383" spans="1:27" x14ac:dyDescent="0.15">
      <c r="A383" s="4">
        <v>42378</v>
      </c>
      <c r="B383" s="5" t="s">
        <v>1263</v>
      </c>
      <c r="C383" s="2">
        <v>5</v>
      </c>
      <c r="D383" s="6" t="s">
        <v>56</v>
      </c>
      <c r="E383" s="6" t="s">
        <v>60</v>
      </c>
      <c r="F383" s="2" t="s">
        <v>105</v>
      </c>
      <c r="G383" s="2" t="s">
        <v>223</v>
      </c>
      <c r="H383" s="2" t="s">
        <v>62</v>
      </c>
      <c r="I383" s="2" t="s">
        <v>53</v>
      </c>
      <c r="J383" s="6" t="s">
        <v>55</v>
      </c>
      <c r="K383" s="2" t="s">
        <v>46</v>
      </c>
      <c r="L383" s="2">
        <v>1</v>
      </c>
      <c r="M383" s="2">
        <v>158</v>
      </c>
      <c r="N383" s="2">
        <v>110</v>
      </c>
      <c r="O383" s="12">
        <v>0.69620253164557</v>
      </c>
      <c r="P383" s="7"/>
      <c r="Q383" s="7"/>
      <c r="R383" s="14" t="s">
        <v>47</v>
      </c>
      <c r="S383" s="7"/>
      <c r="T383" s="7"/>
      <c r="U383" s="7"/>
      <c r="V383" s="2" t="s">
        <v>345</v>
      </c>
      <c r="W383" s="2" t="s">
        <v>48</v>
      </c>
      <c r="X383" s="6" t="s">
        <v>86</v>
      </c>
      <c r="Y383" s="6"/>
      <c r="Z383" s="7"/>
      <c r="AA383" s="7"/>
    </row>
    <row r="384" spans="1:27" x14ac:dyDescent="0.15">
      <c r="A384" s="4">
        <v>42378</v>
      </c>
      <c r="B384" s="5" t="s">
        <v>1264</v>
      </c>
      <c r="C384" s="2">
        <v>6</v>
      </c>
      <c r="D384" s="6" t="s">
        <v>56</v>
      </c>
      <c r="E384" s="6" t="s">
        <v>106</v>
      </c>
      <c r="F384" s="2" t="s">
        <v>105</v>
      </c>
      <c r="G384" s="2" t="s">
        <v>138</v>
      </c>
      <c r="H384" s="2" t="s">
        <v>62</v>
      </c>
      <c r="I384" s="2" t="s">
        <v>53</v>
      </c>
      <c r="J384" s="6" t="s">
        <v>63</v>
      </c>
      <c r="K384" s="2" t="s">
        <v>46</v>
      </c>
      <c r="L384" s="2">
        <v>1</v>
      </c>
      <c r="M384" s="2">
        <v>158</v>
      </c>
      <c r="N384" s="2">
        <v>107</v>
      </c>
      <c r="O384" s="12">
        <v>0.677215189873418</v>
      </c>
      <c r="P384" s="7"/>
      <c r="Q384" s="7"/>
      <c r="R384" s="14" t="s">
        <v>47</v>
      </c>
      <c r="S384" s="7"/>
      <c r="T384" s="7"/>
      <c r="U384" s="7"/>
      <c r="V384" s="2" t="s">
        <v>345</v>
      </c>
      <c r="W384" s="2" t="s">
        <v>48</v>
      </c>
      <c r="X384" s="6" t="s">
        <v>49</v>
      </c>
      <c r="Y384" s="6"/>
      <c r="Z384" s="7"/>
      <c r="AA384" s="7"/>
    </row>
    <row r="385" spans="1:31" x14ac:dyDescent="0.15">
      <c r="A385" s="4">
        <v>42378</v>
      </c>
      <c r="B385" s="5" t="s">
        <v>1265</v>
      </c>
      <c r="C385" s="2">
        <v>7</v>
      </c>
      <c r="D385" s="6" t="s">
        <v>75</v>
      </c>
      <c r="E385" s="6" t="s">
        <v>225</v>
      </c>
      <c r="F385" s="2" t="s">
        <v>272</v>
      </c>
      <c r="G385" s="2" t="s">
        <v>304</v>
      </c>
      <c r="H385" s="2" t="s">
        <v>44</v>
      </c>
      <c r="I385" s="2" t="s">
        <v>53</v>
      </c>
      <c r="J385" s="6" t="s">
        <v>55</v>
      </c>
      <c r="K385" s="2" t="s">
        <v>66</v>
      </c>
      <c r="L385" s="2">
        <v>1</v>
      </c>
      <c r="M385" s="2">
        <v>1280</v>
      </c>
      <c r="N385" s="2">
        <v>1024</v>
      </c>
      <c r="O385" s="12">
        <v>0.8</v>
      </c>
      <c r="P385" s="2">
        <v>0.7</v>
      </c>
      <c r="Q385" s="2">
        <v>716</v>
      </c>
      <c r="R385" s="14" t="s">
        <v>1122</v>
      </c>
      <c r="S385" s="2"/>
      <c r="T385" s="2"/>
      <c r="U385" s="2"/>
      <c r="V385" s="2" t="s">
        <v>345</v>
      </c>
      <c r="W385" s="2" t="s">
        <v>48</v>
      </c>
      <c r="X385" s="6" t="s">
        <v>86</v>
      </c>
      <c r="Y385" s="6"/>
      <c r="Z385" s="2"/>
      <c r="AA385" s="2"/>
      <c r="AB385" s="15"/>
      <c r="AC385" s="2"/>
      <c r="AD385" s="2"/>
      <c r="AE385" s="2"/>
    </row>
    <row r="386" spans="1:31" x14ac:dyDescent="0.15">
      <c r="A386" s="4">
        <v>42378</v>
      </c>
      <c r="B386" s="5" t="s">
        <v>1266</v>
      </c>
      <c r="C386" s="2">
        <v>8</v>
      </c>
      <c r="D386" s="6" t="s">
        <v>111</v>
      </c>
      <c r="E386" s="6" t="s">
        <v>112</v>
      </c>
      <c r="F386" s="7"/>
      <c r="G386" s="2" t="s">
        <v>184</v>
      </c>
      <c r="H386" s="2" t="s">
        <v>62</v>
      </c>
      <c r="I386" s="2" t="s">
        <v>136</v>
      </c>
      <c r="J386" s="6" t="s">
        <v>45</v>
      </c>
      <c r="K386" s="2" t="s">
        <v>66</v>
      </c>
      <c r="L386" s="2">
        <v>1</v>
      </c>
      <c r="M386" s="2">
        <v>280</v>
      </c>
      <c r="N386" s="2">
        <v>280</v>
      </c>
      <c r="O386" s="12">
        <v>1</v>
      </c>
      <c r="P386" s="7"/>
      <c r="Q386" s="7"/>
      <c r="R386" s="14" t="s">
        <v>47</v>
      </c>
      <c r="S386" s="7"/>
      <c r="T386" s="7"/>
      <c r="U386" s="7"/>
      <c r="V386" s="2" t="s">
        <v>345</v>
      </c>
      <c r="W386" s="2" t="s">
        <v>54</v>
      </c>
      <c r="X386" s="6" t="s">
        <v>49</v>
      </c>
      <c r="Y386" s="6"/>
      <c r="Z386" s="7"/>
      <c r="AA386" s="7"/>
      <c r="AB386" s="7"/>
      <c r="AC386" s="7"/>
      <c r="AD386" s="7"/>
      <c r="AE386" s="7"/>
    </row>
    <row r="387" spans="1:31" x14ac:dyDescent="0.15">
      <c r="A387" s="4">
        <v>42378</v>
      </c>
      <c r="B387" s="5" t="s">
        <v>1267</v>
      </c>
      <c r="C387" s="2">
        <v>9</v>
      </c>
      <c r="D387" s="6" t="s">
        <v>56</v>
      </c>
      <c r="E387" s="6" t="s">
        <v>106</v>
      </c>
      <c r="F387" s="2" t="s">
        <v>105</v>
      </c>
      <c r="G387" s="2" t="s">
        <v>138</v>
      </c>
      <c r="H387" s="2" t="s">
        <v>62</v>
      </c>
      <c r="I387" s="2" t="s">
        <v>53</v>
      </c>
      <c r="J387" s="6" t="s">
        <v>63</v>
      </c>
      <c r="K387" s="2" t="s">
        <v>46</v>
      </c>
      <c r="L387" s="2">
        <v>1</v>
      </c>
      <c r="M387" s="2">
        <v>158</v>
      </c>
      <c r="N387" s="2">
        <v>110</v>
      </c>
      <c r="O387" s="12">
        <v>0.69620253164557</v>
      </c>
      <c r="P387" s="7"/>
      <c r="Q387" s="7"/>
      <c r="R387" s="14" t="s">
        <v>47</v>
      </c>
      <c r="S387" s="7"/>
      <c r="T387" s="7"/>
      <c r="U387" s="7"/>
      <c r="V387" s="2" t="s">
        <v>345</v>
      </c>
      <c r="W387" s="2" t="s">
        <v>48</v>
      </c>
      <c r="X387" s="6" t="s">
        <v>49</v>
      </c>
      <c r="Y387" s="6"/>
      <c r="Z387" s="7"/>
      <c r="AA387" s="7"/>
      <c r="AB387" s="7"/>
      <c r="AC387" s="7"/>
      <c r="AD387" s="7"/>
      <c r="AE387" s="7"/>
    </row>
    <row r="388" spans="1:31" x14ac:dyDescent="0.15">
      <c r="A388" s="4">
        <v>42378</v>
      </c>
      <c r="B388" s="5" t="s">
        <v>1268</v>
      </c>
      <c r="C388" s="2">
        <v>10</v>
      </c>
      <c r="D388" s="6" t="s">
        <v>75</v>
      </c>
      <c r="E388" s="6" t="s">
        <v>221</v>
      </c>
      <c r="F388" s="2" t="s">
        <v>1269</v>
      </c>
      <c r="G388" s="2" t="s">
        <v>304</v>
      </c>
      <c r="H388" s="2" t="s">
        <v>62</v>
      </c>
      <c r="I388" s="2" t="s">
        <v>53</v>
      </c>
      <c r="J388" s="6" t="s">
        <v>45</v>
      </c>
      <c r="K388" s="2" t="s">
        <v>66</v>
      </c>
      <c r="L388" s="2">
        <v>1</v>
      </c>
      <c r="M388" s="2">
        <v>1590</v>
      </c>
      <c r="N388" s="2">
        <v>1100</v>
      </c>
      <c r="O388" s="12">
        <v>0.69182389937106903</v>
      </c>
      <c r="P388" s="2">
        <v>0.47499999999999998</v>
      </c>
      <c r="Q388" s="2">
        <v>522</v>
      </c>
      <c r="R388" s="14" t="s">
        <v>1122</v>
      </c>
      <c r="S388" s="2" t="s">
        <v>1270</v>
      </c>
      <c r="T388" s="2">
        <v>13801363366</v>
      </c>
      <c r="U388" s="7"/>
      <c r="V388" s="2" t="s">
        <v>345</v>
      </c>
      <c r="W388" s="2" t="s">
        <v>48</v>
      </c>
      <c r="X388" s="6" t="s">
        <v>86</v>
      </c>
      <c r="Y388" s="6"/>
      <c r="Z388" s="7"/>
      <c r="AA388" s="7"/>
      <c r="AB388" s="7"/>
      <c r="AC388" s="7"/>
      <c r="AD388" s="7"/>
      <c r="AE388" s="7"/>
    </row>
    <row r="389" spans="1:31" x14ac:dyDescent="0.15">
      <c r="A389" s="4">
        <v>42378</v>
      </c>
      <c r="B389" s="5" t="s">
        <v>1271</v>
      </c>
      <c r="C389" s="2">
        <v>11</v>
      </c>
      <c r="D389" s="6" t="s">
        <v>242</v>
      </c>
      <c r="E389" s="6"/>
      <c r="F389" s="2" t="s">
        <v>995</v>
      </c>
      <c r="G389" s="2" t="s">
        <v>1272</v>
      </c>
      <c r="H389" s="2" t="s">
        <v>62</v>
      </c>
      <c r="I389" s="2" t="s">
        <v>797</v>
      </c>
      <c r="J389" s="6" t="s">
        <v>63</v>
      </c>
      <c r="K389" s="2" t="s">
        <v>66</v>
      </c>
      <c r="L389" s="2">
        <v>1</v>
      </c>
      <c r="M389" s="2">
        <v>500</v>
      </c>
      <c r="N389" s="2">
        <v>500</v>
      </c>
      <c r="O389" s="12">
        <v>1</v>
      </c>
      <c r="P389" s="2">
        <v>1</v>
      </c>
      <c r="Q389" s="2">
        <v>500</v>
      </c>
      <c r="R389" s="14" t="s">
        <v>65</v>
      </c>
      <c r="S389" s="2" t="s">
        <v>1273</v>
      </c>
      <c r="T389" s="2">
        <v>13581977811</v>
      </c>
      <c r="U389" s="7"/>
      <c r="V389" s="2" t="s">
        <v>345</v>
      </c>
      <c r="W389" s="2" t="s">
        <v>54</v>
      </c>
      <c r="X389" s="6" t="s">
        <v>86</v>
      </c>
      <c r="Y389" s="6"/>
      <c r="Z389" s="7"/>
      <c r="AA389" s="7"/>
      <c r="AB389" s="7"/>
      <c r="AC389" s="7"/>
      <c r="AD389" s="7"/>
      <c r="AE389" s="7"/>
    </row>
    <row r="390" spans="1:31" x14ac:dyDescent="0.15">
      <c r="A390" s="4">
        <v>42378</v>
      </c>
      <c r="B390" s="5" t="s">
        <v>1271</v>
      </c>
      <c r="C390" s="2">
        <v>11</v>
      </c>
      <c r="D390" s="6" t="s">
        <v>146</v>
      </c>
      <c r="E390" s="6" t="s">
        <v>239</v>
      </c>
      <c r="F390" s="2" t="s">
        <v>187</v>
      </c>
      <c r="G390" s="2" t="s">
        <v>164</v>
      </c>
      <c r="H390" s="2" t="s">
        <v>44</v>
      </c>
      <c r="I390" s="2" t="s">
        <v>288</v>
      </c>
      <c r="J390" s="6" t="s">
        <v>63</v>
      </c>
      <c r="K390" s="2" t="s">
        <v>66</v>
      </c>
      <c r="L390" s="2">
        <v>1</v>
      </c>
      <c r="M390" s="2">
        <v>1480</v>
      </c>
      <c r="N390" s="2">
        <v>1258</v>
      </c>
      <c r="O390" s="12">
        <v>0.85</v>
      </c>
      <c r="P390" s="2">
        <v>0.77500000000000002</v>
      </c>
      <c r="Q390" s="2">
        <v>974</v>
      </c>
      <c r="R390" s="14" t="s">
        <v>65</v>
      </c>
      <c r="S390" s="2" t="s">
        <v>1273</v>
      </c>
      <c r="T390" s="7"/>
      <c r="U390" s="7"/>
      <c r="V390" s="2" t="s">
        <v>345</v>
      </c>
      <c r="W390" s="2" t="s">
        <v>54</v>
      </c>
      <c r="X390" s="6" t="s">
        <v>86</v>
      </c>
      <c r="Y390" s="6"/>
      <c r="Z390" s="7"/>
      <c r="AA390" s="7"/>
      <c r="AB390" s="7"/>
      <c r="AC390" s="7"/>
      <c r="AD390" s="7"/>
      <c r="AE390" s="7"/>
    </row>
    <row r="391" spans="1:31" x14ac:dyDescent="0.15">
      <c r="A391" s="4">
        <v>42378</v>
      </c>
      <c r="B391" s="5" t="s">
        <v>1274</v>
      </c>
      <c r="C391" s="2">
        <v>12</v>
      </c>
      <c r="D391" s="6" t="s">
        <v>242</v>
      </c>
      <c r="E391" s="6"/>
      <c r="F391" s="2" t="s">
        <v>995</v>
      </c>
      <c r="G391" s="2" t="s">
        <v>1275</v>
      </c>
      <c r="H391" s="2" t="s">
        <v>62</v>
      </c>
      <c r="I391" s="2" t="s">
        <v>797</v>
      </c>
      <c r="J391" s="6" t="s">
        <v>63</v>
      </c>
      <c r="K391" s="2" t="s">
        <v>66</v>
      </c>
      <c r="L391" s="2">
        <v>1</v>
      </c>
      <c r="M391" s="2">
        <v>500</v>
      </c>
      <c r="N391" s="2">
        <v>500</v>
      </c>
      <c r="O391" s="12">
        <v>1</v>
      </c>
      <c r="P391" s="2">
        <v>1</v>
      </c>
      <c r="Q391" s="2">
        <v>500</v>
      </c>
      <c r="R391" s="14" t="s">
        <v>65</v>
      </c>
      <c r="S391" s="2" t="s">
        <v>392</v>
      </c>
      <c r="T391" s="2">
        <v>13621009968</v>
      </c>
      <c r="U391" s="7"/>
      <c r="V391" s="2" t="s">
        <v>345</v>
      </c>
      <c r="W391" s="2" t="s">
        <v>54</v>
      </c>
      <c r="X391" s="6" t="s">
        <v>86</v>
      </c>
      <c r="Y391" s="6"/>
      <c r="Z391" s="7"/>
      <c r="AA391" s="7"/>
      <c r="AB391" s="7"/>
      <c r="AC391" s="7"/>
      <c r="AD391" s="7"/>
      <c r="AE391" s="7"/>
    </row>
    <row r="392" spans="1:31" x14ac:dyDescent="0.15">
      <c r="A392" s="4">
        <v>42378</v>
      </c>
      <c r="B392" s="5" t="s">
        <v>1274</v>
      </c>
      <c r="C392" s="2">
        <v>12</v>
      </c>
      <c r="D392" s="6" t="s">
        <v>146</v>
      </c>
      <c r="E392" s="6" t="s">
        <v>239</v>
      </c>
      <c r="F392" s="2" t="s">
        <v>187</v>
      </c>
      <c r="G392" s="2" t="s">
        <v>150</v>
      </c>
      <c r="H392" s="2" t="s">
        <v>44</v>
      </c>
      <c r="I392" s="2" t="s">
        <v>288</v>
      </c>
      <c r="J392" s="6" t="s">
        <v>63</v>
      </c>
      <c r="K392" s="2" t="s">
        <v>66</v>
      </c>
      <c r="L392" s="2">
        <v>1</v>
      </c>
      <c r="M392" s="2">
        <v>1480</v>
      </c>
      <c r="N392" s="2">
        <v>1258</v>
      </c>
      <c r="O392" s="12">
        <v>0.85</v>
      </c>
      <c r="P392" s="2">
        <v>0.77500000000000002</v>
      </c>
      <c r="Q392" s="2">
        <v>974</v>
      </c>
      <c r="R392" s="14" t="s">
        <v>65</v>
      </c>
      <c r="S392" s="2" t="s">
        <v>392</v>
      </c>
      <c r="T392" s="7"/>
      <c r="U392" s="7"/>
      <c r="V392" s="2" t="s">
        <v>345</v>
      </c>
      <c r="W392" s="2" t="s">
        <v>54</v>
      </c>
      <c r="X392" s="6" t="s">
        <v>86</v>
      </c>
      <c r="Y392" s="6"/>
      <c r="Z392" s="7"/>
      <c r="AA392" s="7"/>
      <c r="AB392" s="7"/>
      <c r="AC392" s="7"/>
      <c r="AD392" s="7"/>
      <c r="AE392" s="7"/>
    </row>
    <row r="393" spans="1:31" x14ac:dyDescent="0.15">
      <c r="A393" s="4">
        <v>42378</v>
      </c>
      <c r="B393" s="5" t="s">
        <v>1276</v>
      </c>
      <c r="C393" s="2">
        <v>13</v>
      </c>
      <c r="D393" s="6" t="s">
        <v>100</v>
      </c>
      <c r="E393" s="6" t="s">
        <v>227</v>
      </c>
      <c r="F393" s="2" t="s">
        <v>227</v>
      </c>
      <c r="G393" s="2" t="s">
        <v>223</v>
      </c>
      <c r="H393" s="2" t="s">
        <v>62</v>
      </c>
      <c r="I393" s="2" t="s">
        <v>53</v>
      </c>
      <c r="J393" s="6" t="s">
        <v>63</v>
      </c>
      <c r="K393" s="2" t="s">
        <v>66</v>
      </c>
      <c r="L393" s="2">
        <v>1</v>
      </c>
      <c r="M393" s="2">
        <v>30</v>
      </c>
      <c r="N393" s="2">
        <v>30</v>
      </c>
      <c r="O393" s="12">
        <v>1</v>
      </c>
      <c r="P393" s="2">
        <v>1</v>
      </c>
      <c r="Q393" s="2">
        <v>30</v>
      </c>
      <c r="R393" s="14" t="s">
        <v>113</v>
      </c>
      <c r="S393" s="2" t="s">
        <v>1277</v>
      </c>
      <c r="T393" s="7"/>
      <c r="U393" s="7"/>
      <c r="V393" s="7"/>
      <c r="W393" s="2" t="s">
        <v>54</v>
      </c>
      <c r="X393" s="6" t="s">
        <v>49</v>
      </c>
      <c r="Y393" s="6"/>
      <c r="Z393" s="7"/>
      <c r="AA393" s="7"/>
      <c r="AB393" s="7"/>
      <c r="AC393" s="7"/>
      <c r="AD393" s="7"/>
      <c r="AE393" s="7"/>
    </row>
    <row r="394" spans="1:31" x14ac:dyDescent="0.15">
      <c r="A394" s="4">
        <v>42378</v>
      </c>
      <c r="B394" s="5" t="s">
        <v>1278</v>
      </c>
      <c r="C394" s="2">
        <v>14</v>
      </c>
      <c r="D394" s="6" t="s">
        <v>242</v>
      </c>
      <c r="E394" s="6"/>
      <c r="F394" s="2" t="s">
        <v>1279</v>
      </c>
      <c r="G394" s="2" t="s">
        <v>166</v>
      </c>
      <c r="H394" s="2" t="s">
        <v>44</v>
      </c>
      <c r="I394" s="2" t="s">
        <v>795</v>
      </c>
      <c r="J394" s="6" t="s">
        <v>63</v>
      </c>
      <c r="K394" s="2" t="s">
        <v>66</v>
      </c>
      <c r="L394" s="2">
        <v>1</v>
      </c>
      <c r="M394" s="2">
        <v>500</v>
      </c>
      <c r="N394" s="2">
        <v>500</v>
      </c>
      <c r="O394" s="12">
        <v>1</v>
      </c>
      <c r="P394" s="2">
        <v>1</v>
      </c>
      <c r="Q394" s="2">
        <v>500</v>
      </c>
      <c r="R394" s="14" t="s">
        <v>65</v>
      </c>
      <c r="S394" s="2" t="s">
        <v>1280</v>
      </c>
      <c r="T394" s="2">
        <v>13701017711</v>
      </c>
      <c r="U394" s="7"/>
      <c r="V394" s="2" t="s">
        <v>345</v>
      </c>
      <c r="W394" s="2" t="s">
        <v>215</v>
      </c>
      <c r="X394" s="6" t="s">
        <v>49</v>
      </c>
      <c r="Y394" s="6"/>
      <c r="Z394" s="7"/>
      <c r="AA394" s="7"/>
      <c r="AB394" s="7"/>
      <c r="AC394" s="7"/>
      <c r="AD394" s="7"/>
      <c r="AE394" s="7"/>
    </row>
    <row r="395" spans="1:31" x14ac:dyDescent="0.15">
      <c r="A395" s="4">
        <v>42378</v>
      </c>
      <c r="B395" s="5" t="s">
        <v>1278</v>
      </c>
      <c r="C395" s="2">
        <v>14</v>
      </c>
      <c r="D395" s="6" t="s">
        <v>146</v>
      </c>
      <c r="E395" s="6" t="s">
        <v>239</v>
      </c>
      <c r="F395" s="2" t="s">
        <v>187</v>
      </c>
      <c r="G395" s="2" t="s">
        <v>281</v>
      </c>
      <c r="H395" s="2" t="s">
        <v>44</v>
      </c>
      <c r="I395" s="2" t="s">
        <v>240</v>
      </c>
      <c r="J395" s="6" t="s">
        <v>63</v>
      </c>
      <c r="K395" s="2" t="s">
        <v>66</v>
      </c>
      <c r="L395" s="2">
        <v>1</v>
      </c>
      <c r="M395" s="2">
        <v>1520</v>
      </c>
      <c r="N395" s="2">
        <v>1216</v>
      </c>
      <c r="O395" s="12">
        <v>0.8</v>
      </c>
      <c r="P395" s="2">
        <v>0.7</v>
      </c>
      <c r="Q395" s="2">
        <v>851</v>
      </c>
      <c r="R395" s="14" t="s">
        <v>65</v>
      </c>
      <c r="S395" s="2" t="s">
        <v>1280</v>
      </c>
      <c r="T395" s="7"/>
      <c r="U395" s="7"/>
      <c r="V395" s="2" t="s">
        <v>345</v>
      </c>
      <c r="W395" s="2" t="s">
        <v>215</v>
      </c>
      <c r="X395" s="6" t="s">
        <v>49</v>
      </c>
      <c r="Y395" s="6"/>
      <c r="Z395" s="7"/>
      <c r="AA395" s="7"/>
      <c r="AB395" s="7"/>
      <c r="AC395" s="7"/>
      <c r="AD395" s="7"/>
      <c r="AE395" s="7"/>
    </row>
    <row r="396" spans="1:31" x14ac:dyDescent="0.15">
      <c r="A396" s="4">
        <v>42378</v>
      </c>
      <c r="B396" s="5" t="s">
        <v>1281</v>
      </c>
      <c r="C396" s="2">
        <v>15</v>
      </c>
      <c r="D396" s="6" t="s">
        <v>50</v>
      </c>
      <c r="E396" s="6" t="s">
        <v>112</v>
      </c>
      <c r="F396" s="2" t="s">
        <v>81</v>
      </c>
      <c r="G396" s="2" t="s">
        <v>138</v>
      </c>
      <c r="H396" s="2" t="s">
        <v>62</v>
      </c>
      <c r="I396" s="2" t="s">
        <v>43</v>
      </c>
      <c r="J396" s="6" t="s">
        <v>45</v>
      </c>
      <c r="K396" s="2" t="s">
        <v>64</v>
      </c>
      <c r="L396" s="2">
        <v>1</v>
      </c>
      <c r="M396" s="2">
        <v>158</v>
      </c>
      <c r="N396" s="2">
        <v>158</v>
      </c>
      <c r="O396" s="12">
        <v>1</v>
      </c>
      <c r="P396" s="2">
        <v>1</v>
      </c>
      <c r="Q396" s="2">
        <v>158</v>
      </c>
      <c r="R396" s="14" t="s">
        <v>113</v>
      </c>
      <c r="S396" s="2" t="s">
        <v>1282</v>
      </c>
      <c r="T396" s="7"/>
      <c r="U396" s="7"/>
      <c r="V396" s="7"/>
      <c r="W396" s="2" t="s">
        <v>215</v>
      </c>
      <c r="X396" s="6" t="s">
        <v>86</v>
      </c>
      <c r="Y396" s="6"/>
      <c r="Z396" s="7"/>
      <c r="AA396" s="7"/>
      <c r="AB396" s="7"/>
      <c r="AC396" s="7"/>
      <c r="AD396" s="7"/>
      <c r="AE396" s="7"/>
    </row>
    <row r="397" spans="1:31" x14ac:dyDescent="0.15">
      <c r="A397" s="4">
        <v>42378</v>
      </c>
      <c r="B397" s="5" t="s">
        <v>1283</v>
      </c>
      <c r="C397" s="2">
        <v>16</v>
      </c>
      <c r="D397" s="6" t="s">
        <v>50</v>
      </c>
      <c r="E397" s="6"/>
      <c r="F397" s="7"/>
      <c r="G397" s="7"/>
      <c r="H397" s="2" t="s">
        <v>44</v>
      </c>
      <c r="I397" s="7"/>
      <c r="J397" s="6" t="s">
        <v>45</v>
      </c>
      <c r="K397" s="2" t="s">
        <v>46</v>
      </c>
      <c r="L397" s="2">
        <v>1</v>
      </c>
      <c r="M397" s="2">
        <v>158</v>
      </c>
      <c r="N397" s="2">
        <v>158</v>
      </c>
      <c r="O397" s="12">
        <v>1</v>
      </c>
      <c r="P397" s="7"/>
      <c r="Q397" s="7"/>
      <c r="R397" s="14" t="s">
        <v>47</v>
      </c>
      <c r="S397" s="7"/>
      <c r="T397" s="7"/>
      <c r="U397" s="7"/>
      <c r="V397" s="7"/>
      <c r="W397" s="2" t="s">
        <v>215</v>
      </c>
      <c r="X397" s="6" t="s">
        <v>86</v>
      </c>
      <c r="Y397" s="6"/>
      <c r="Z397" s="7"/>
      <c r="AA397" s="7"/>
      <c r="AB397" s="7"/>
      <c r="AC397" s="7"/>
      <c r="AD397" s="7"/>
      <c r="AE397" s="7"/>
    </row>
    <row r="398" spans="1:31" x14ac:dyDescent="0.15">
      <c r="A398" s="4">
        <v>42378</v>
      </c>
      <c r="B398" s="5" t="s">
        <v>1284</v>
      </c>
      <c r="C398" s="2">
        <v>17</v>
      </c>
      <c r="D398" s="6" t="s">
        <v>75</v>
      </c>
      <c r="E398" s="6" t="s">
        <v>225</v>
      </c>
      <c r="F398" s="2" t="s">
        <v>1285</v>
      </c>
      <c r="G398" s="2" t="s">
        <v>203</v>
      </c>
      <c r="H398" s="2" t="s">
        <v>62</v>
      </c>
      <c r="I398" s="2" t="s">
        <v>53</v>
      </c>
      <c r="J398" s="6" t="s">
        <v>45</v>
      </c>
      <c r="K398" s="2" t="s">
        <v>66</v>
      </c>
      <c r="L398" s="2">
        <v>1</v>
      </c>
      <c r="M398" s="2">
        <v>760</v>
      </c>
      <c r="N398" s="2">
        <v>600</v>
      </c>
      <c r="O398" s="12">
        <v>0.78947368421052599</v>
      </c>
      <c r="P398" s="2">
        <v>0.625</v>
      </c>
      <c r="Q398" s="2">
        <v>375</v>
      </c>
      <c r="R398" s="14" t="s">
        <v>113</v>
      </c>
      <c r="S398" s="2" t="s">
        <v>1286</v>
      </c>
      <c r="T398" s="7"/>
      <c r="U398" s="7"/>
      <c r="V398" s="7"/>
      <c r="W398" s="2" t="s">
        <v>215</v>
      </c>
      <c r="X398" s="6" t="s">
        <v>49</v>
      </c>
      <c r="Y398" s="6"/>
      <c r="Z398" s="7"/>
      <c r="AA398" s="7"/>
      <c r="AB398" s="7"/>
      <c r="AC398" s="7"/>
      <c r="AD398" s="7"/>
      <c r="AE398" s="7"/>
    </row>
    <row r="399" spans="1:31" x14ac:dyDescent="0.15">
      <c r="A399" s="4">
        <v>42378</v>
      </c>
      <c r="B399" s="5" t="s">
        <v>1287</v>
      </c>
      <c r="C399" s="2">
        <v>18</v>
      </c>
      <c r="D399" s="6" t="s">
        <v>50</v>
      </c>
      <c r="E399" s="6" t="s">
        <v>112</v>
      </c>
      <c r="F399" s="2" t="s">
        <v>81</v>
      </c>
      <c r="G399" s="2" t="s">
        <v>166</v>
      </c>
      <c r="H399" s="2" t="s">
        <v>62</v>
      </c>
      <c r="I399" s="2" t="s">
        <v>53</v>
      </c>
      <c r="J399" s="6" t="s">
        <v>45</v>
      </c>
      <c r="K399" s="2" t="s">
        <v>46</v>
      </c>
      <c r="L399" s="2">
        <v>1</v>
      </c>
      <c r="M399" s="2">
        <v>158</v>
      </c>
      <c r="N399" s="2">
        <v>158</v>
      </c>
      <c r="O399" s="12">
        <v>1</v>
      </c>
      <c r="P399" s="2">
        <v>1</v>
      </c>
      <c r="Q399" s="2">
        <v>790</v>
      </c>
      <c r="R399" s="14" t="s">
        <v>47</v>
      </c>
      <c r="S399" s="7"/>
      <c r="T399" s="7"/>
      <c r="U399" s="7"/>
      <c r="V399" s="7"/>
      <c r="W399" s="2" t="s">
        <v>215</v>
      </c>
      <c r="X399" s="6" t="s">
        <v>49</v>
      </c>
      <c r="Y399" s="6"/>
      <c r="Z399" s="2">
        <v>790</v>
      </c>
      <c r="AA399" s="2">
        <v>79</v>
      </c>
      <c r="AB399" s="7"/>
      <c r="AC399" s="7"/>
      <c r="AD399" s="7"/>
      <c r="AE399" s="7"/>
    </row>
    <row r="400" spans="1:31" x14ac:dyDescent="0.15">
      <c r="A400" s="4">
        <v>42378</v>
      </c>
      <c r="B400" s="5" t="s">
        <v>1288</v>
      </c>
      <c r="C400" s="2">
        <v>19</v>
      </c>
      <c r="D400" s="6" t="s">
        <v>50</v>
      </c>
      <c r="E400" s="6" t="s">
        <v>112</v>
      </c>
      <c r="F400" s="7"/>
      <c r="G400" s="2" t="s">
        <v>166</v>
      </c>
      <c r="H400" s="2" t="s">
        <v>62</v>
      </c>
      <c r="I400" s="2" t="s">
        <v>53</v>
      </c>
      <c r="J400" s="6" t="s">
        <v>45</v>
      </c>
      <c r="K400" s="2" t="s">
        <v>46</v>
      </c>
      <c r="L400" s="2">
        <v>1</v>
      </c>
      <c r="M400" s="2">
        <v>50</v>
      </c>
      <c r="N400" s="2">
        <v>50</v>
      </c>
      <c r="O400" s="12">
        <v>1</v>
      </c>
      <c r="P400" s="7"/>
      <c r="Q400" s="7"/>
      <c r="R400" s="14" t="s">
        <v>47</v>
      </c>
      <c r="S400" s="7"/>
      <c r="T400" s="7"/>
      <c r="U400" s="7"/>
      <c r="V400" s="7"/>
      <c r="W400" s="2" t="s">
        <v>48</v>
      </c>
      <c r="X400" s="6" t="s">
        <v>49</v>
      </c>
      <c r="Y400" s="6"/>
      <c r="Z400" s="7"/>
      <c r="AA400" s="7"/>
      <c r="AB400" s="7"/>
      <c r="AC400" s="7"/>
      <c r="AD400" s="7"/>
      <c r="AE400" s="7"/>
    </row>
    <row r="401" spans="1:31" x14ac:dyDescent="0.15">
      <c r="A401" s="4">
        <v>42378</v>
      </c>
      <c r="B401" s="5" t="s">
        <v>1289</v>
      </c>
      <c r="C401" s="2">
        <v>20</v>
      </c>
      <c r="D401" s="6" t="s">
        <v>50</v>
      </c>
      <c r="E401" s="6" t="s">
        <v>623</v>
      </c>
      <c r="F401" s="7"/>
      <c r="G401" s="2" t="s">
        <v>138</v>
      </c>
      <c r="H401" s="2" t="s">
        <v>44</v>
      </c>
      <c r="I401" s="2" t="s">
        <v>53</v>
      </c>
      <c r="J401" s="6" t="s">
        <v>55</v>
      </c>
      <c r="K401" s="2" t="s">
        <v>46</v>
      </c>
      <c r="L401" s="2">
        <v>1</v>
      </c>
      <c r="M401" s="2">
        <v>50</v>
      </c>
      <c r="N401" s="2">
        <v>50</v>
      </c>
      <c r="O401" s="12">
        <v>1</v>
      </c>
      <c r="P401" s="7"/>
      <c r="Q401" s="7"/>
      <c r="R401" s="14" t="s">
        <v>47</v>
      </c>
      <c r="S401" s="7"/>
      <c r="T401" s="7"/>
      <c r="U401" s="7"/>
      <c r="V401" s="7"/>
      <c r="W401" s="2" t="s">
        <v>48</v>
      </c>
      <c r="X401" s="6" t="s">
        <v>49</v>
      </c>
      <c r="Y401" s="6"/>
      <c r="Z401" s="7"/>
      <c r="AA401" s="7"/>
      <c r="AB401" s="7"/>
      <c r="AC401" s="7"/>
      <c r="AD401" s="7"/>
      <c r="AE401" s="7"/>
    </row>
    <row r="402" spans="1:31" x14ac:dyDescent="0.15">
      <c r="A402" s="4">
        <v>42378</v>
      </c>
      <c r="B402" s="5" t="s">
        <v>1290</v>
      </c>
      <c r="C402" s="2">
        <v>21</v>
      </c>
      <c r="D402" s="6" t="s">
        <v>50</v>
      </c>
      <c r="E402" s="6" t="s">
        <v>622</v>
      </c>
      <c r="F402" s="7"/>
      <c r="G402" s="2" t="s">
        <v>138</v>
      </c>
      <c r="H402" s="2" t="s">
        <v>44</v>
      </c>
      <c r="I402" s="2" t="s">
        <v>43</v>
      </c>
      <c r="J402" s="6" t="s">
        <v>55</v>
      </c>
      <c r="K402" s="2" t="s">
        <v>46</v>
      </c>
      <c r="L402" s="2">
        <v>1</v>
      </c>
      <c r="M402" s="2">
        <v>158</v>
      </c>
      <c r="N402" s="2">
        <v>158</v>
      </c>
      <c r="O402" s="12">
        <v>1</v>
      </c>
      <c r="P402" s="7"/>
      <c r="Q402" s="7"/>
      <c r="R402" s="14" t="s">
        <v>47</v>
      </c>
      <c r="S402" s="7"/>
      <c r="T402" s="7"/>
      <c r="U402" s="7"/>
      <c r="V402" s="7"/>
      <c r="W402" s="2" t="s">
        <v>48</v>
      </c>
      <c r="X402" s="6" t="s">
        <v>86</v>
      </c>
      <c r="Y402" s="6"/>
      <c r="Z402" s="7"/>
      <c r="AA402" s="7"/>
      <c r="AB402" s="7"/>
      <c r="AC402" s="7"/>
      <c r="AD402" s="7"/>
      <c r="AE402" s="7"/>
    </row>
    <row r="403" spans="1:31" x14ac:dyDescent="0.15">
      <c r="A403" s="4">
        <v>42378</v>
      </c>
      <c r="B403" s="5" t="s">
        <v>1291</v>
      </c>
      <c r="C403" s="2">
        <v>22</v>
      </c>
      <c r="D403" s="6" t="s">
        <v>56</v>
      </c>
      <c r="E403" s="6" t="s">
        <v>52</v>
      </c>
      <c r="F403" s="7"/>
      <c r="G403" s="2" t="s">
        <v>138</v>
      </c>
      <c r="H403" s="2" t="s">
        <v>44</v>
      </c>
      <c r="I403" s="2" t="s">
        <v>53</v>
      </c>
      <c r="J403" s="6" t="s">
        <v>55</v>
      </c>
      <c r="K403" s="2" t="s">
        <v>46</v>
      </c>
      <c r="L403" s="2">
        <v>1</v>
      </c>
      <c r="M403" s="2">
        <v>20</v>
      </c>
      <c r="N403" s="2">
        <v>20</v>
      </c>
      <c r="O403" s="12">
        <v>1</v>
      </c>
      <c r="P403" s="7"/>
      <c r="Q403" s="7"/>
      <c r="R403" s="14" t="s">
        <v>47</v>
      </c>
      <c r="S403" s="7"/>
      <c r="T403" s="7"/>
      <c r="U403" s="7"/>
      <c r="V403" s="7"/>
      <c r="W403" s="2" t="s">
        <v>48</v>
      </c>
      <c r="X403" s="6" t="s">
        <v>49</v>
      </c>
      <c r="Y403" s="6"/>
      <c r="Z403" s="7"/>
      <c r="AA403" s="7"/>
      <c r="AB403" s="7"/>
      <c r="AC403" s="7"/>
      <c r="AD403" s="7"/>
      <c r="AE403" s="7"/>
    </row>
    <row r="404" spans="1:31" x14ac:dyDescent="0.15">
      <c r="A404" s="4">
        <v>42378</v>
      </c>
      <c r="B404" s="5" t="s">
        <v>1292</v>
      </c>
      <c r="C404" s="2">
        <v>23</v>
      </c>
      <c r="D404" s="6" t="s">
        <v>92</v>
      </c>
      <c r="E404" s="6" t="s">
        <v>250</v>
      </c>
      <c r="F404" s="7"/>
      <c r="G404" s="2" t="s">
        <v>279</v>
      </c>
      <c r="H404" s="2" t="s">
        <v>62</v>
      </c>
      <c r="I404" s="2" t="s">
        <v>1293</v>
      </c>
      <c r="J404" s="6" t="s">
        <v>55</v>
      </c>
      <c r="K404" s="2" t="s">
        <v>66</v>
      </c>
      <c r="L404" s="2">
        <v>1</v>
      </c>
      <c r="M404" s="2">
        <v>980</v>
      </c>
      <c r="N404" s="2">
        <v>300</v>
      </c>
      <c r="O404" s="12">
        <v>0.30612244897959201</v>
      </c>
      <c r="P404" s="2">
        <v>0.1</v>
      </c>
      <c r="Q404" s="2">
        <v>30</v>
      </c>
      <c r="R404" s="14" t="s">
        <v>113</v>
      </c>
      <c r="S404" s="2" t="s">
        <v>1075</v>
      </c>
      <c r="T404" s="7"/>
      <c r="U404" s="7"/>
      <c r="V404" s="7"/>
      <c r="W404" s="2" t="s">
        <v>215</v>
      </c>
      <c r="X404" s="6" t="s">
        <v>49</v>
      </c>
      <c r="Y404" s="6"/>
      <c r="Z404" s="7"/>
      <c r="AA404" s="7"/>
      <c r="AB404" s="7"/>
      <c r="AC404" s="7"/>
      <c r="AD404" s="7"/>
      <c r="AE404" s="7"/>
    </row>
    <row r="405" spans="1:31" x14ac:dyDescent="0.15">
      <c r="A405" s="4">
        <v>42378</v>
      </c>
      <c r="B405" s="5" t="s">
        <v>1294</v>
      </c>
      <c r="C405" s="2">
        <v>24</v>
      </c>
      <c r="D405" s="6" t="s">
        <v>66</v>
      </c>
      <c r="E405" s="6" t="s">
        <v>120</v>
      </c>
      <c r="F405" s="2" t="s">
        <v>1295</v>
      </c>
      <c r="G405" s="7"/>
      <c r="H405" s="2" t="s">
        <v>44</v>
      </c>
      <c r="I405" s="2" t="s">
        <v>144</v>
      </c>
      <c r="J405" s="6" t="s">
        <v>45</v>
      </c>
      <c r="K405" s="2" t="s">
        <v>66</v>
      </c>
      <c r="L405" s="2">
        <v>1</v>
      </c>
      <c r="M405" s="2">
        <v>3750</v>
      </c>
      <c r="N405" s="2">
        <v>2523</v>
      </c>
      <c r="O405" s="12">
        <v>0.67279999999999995</v>
      </c>
      <c r="P405" s="2">
        <v>0.47499999999999998</v>
      </c>
      <c r="Q405" s="2">
        <v>1198</v>
      </c>
      <c r="R405" s="14" t="s">
        <v>113</v>
      </c>
      <c r="S405" s="2" t="s">
        <v>1286</v>
      </c>
      <c r="T405" s="7"/>
      <c r="U405" s="7"/>
      <c r="V405" s="7"/>
      <c r="W405" s="2" t="s">
        <v>54</v>
      </c>
      <c r="X405" s="6" t="s">
        <v>86</v>
      </c>
      <c r="Y405" s="6"/>
      <c r="Z405" s="7"/>
      <c r="AA405" s="7"/>
      <c r="AB405" s="7"/>
      <c r="AC405" s="7"/>
      <c r="AD405" s="7"/>
      <c r="AE405" s="7"/>
    </row>
    <row r="406" spans="1:31" x14ac:dyDescent="0.15">
      <c r="A406" s="4">
        <v>42378</v>
      </c>
      <c r="B406" s="5" t="s">
        <v>1294</v>
      </c>
      <c r="C406" s="2">
        <v>24</v>
      </c>
      <c r="D406" s="6" t="s">
        <v>146</v>
      </c>
      <c r="E406" s="6" t="s">
        <v>120</v>
      </c>
      <c r="F406" s="2" t="s">
        <v>864</v>
      </c>
      <c r="G406" s="2" t="s">
        <v>166</v>
      </c>
      <c r="H406" s="2" t="s">
        <v>44</v>
      </c>
      <c r="I406" s="2">
        <v>29.5</v>
      </c>
      <c r="J406" s="6" t="s">
        <v>45</v>
      </c>
      <c r="K406" s="2" t="s">
        <v>66</v>
      </c>
      <c r="L406" s="2">
        <v>1</v>
      </c>
      <c r="M406" s="2">
        <v>2190</v>
      </c>
      <c r="N406" s="2">
        <v>1476</v>
      </c>
      <c r="O406" s="12">
        <v>0.67397260273972603</v>
      </c>
      <c r="P406" s="2">
        <v>0.47499999999999998</v>
      </c>
      <c r="Q406" s="2">
        <v>701</v>
      </c>
      <c r="R406" s="14" t="s">
        <v>113</v>
      </c>
      <c r="S406" s="2" t="s">
        <v>1286</v>
      </c>
      <c r="T406" s="2"/>
      <c r="U406" s="2"/>
      <c r="V406" s="2"/>
      <c r="W406" s="2" t="s">
        <v>54</v>
      </c>
      <c r="X406" s="6" t="s">
        <v>86</v>
      </c>
      <c r="Y406" s="6"/>
      <c r="Z406" s="2"/>
      <c r="AA406" s="2"/>
      <c r="AB406" s="15"/>
      <c r="AC406" s="2"/>
      <c r="AD406" s="2"/>
      <c r="AE406" s="2"/>
    </row>
    <row r="407" spans="1:31" x14ac:dyDescent="0.15">
      <c r="A407" s="4">
        <v>42378</v>
      </c>
      <c r="B407" s="5" t="s">
        <v>1296</v>
      </c>
      <c r="C407" s="2">
        <v>25</v>
      </c>
      <c r="D407" s="6" t="s">
        <v>92</v>
      </c>
      <c r="E407" s="6" t="s">
        <v>93</v>
      </c>
      <c r="F407" s="2" t="s">
        <v>1297</v>
      </c>
      <c r="G407" s="2" t="s">
        <v>308</v>
      </c>
      <c r="H407" s="2" t="s">
        <v>62</v>
      </c>
      <c r="I407" s="2" t="s">
        <v>43</v>
      </c>
      <c r="J407" s="6" t="s">
        <v>55</v>
      </c>
      <c r="K407" s="2" t="s">
        <v>66</v>
      </c>
      <c r="L407" s="2">
        <v>1</v>
      </c>
      <c r="M407" s="2">
        <v>1360</v>
      </c>
      <c r="N407" s="2">
        <v>810</v>
      </c>
      <c r="O407" s="12">
        <v>0.59558823529411797</v>
      </c>
      <c r="P407" s="2">
        <v>0.32500000000000001</v>
      </c>
      <c r="Q407" s="2">
        <v>263</v>
      </c>
      <c r="R407" s="14" t="s">
        <v>145</v>
      </c>
      <c r="S407" s="2" t="s">
        <v>1298</v>
      </c>
      <c r="T407" s="2">
        <v>18510240926</v>
      </c>
      <c r="U407" s="2" t="s">
        <v>309</v>
      </c>
      <c r="V407" s="7"/>
      <c r="W407" s="2" t="s">
        <v>215</v>
      </c>
      <c r="X407" s="6" t="s">
        <v>86</v>
      </c>
      <c r="Y407" s="6"/>
      <c r="Z407" s="7"/>
      <c r="AA407" s="7"/>
      <c r="AB407" s="7"/>
      <c r="AC407" s="7"/>
      <c r="AD407" s="7"/>
      <c r="AE407" s="7"/>
    </row>
    <row r="408" spans="1:31" x14ac:dyDescent="0.15">
      <c r="A408" s="4">
        <v>42378</v>
      </c>
      <c r="B408" s="5" t="s">
        <v>1299</v>
      </c>
      <c r="C408" s="2">
        <v>26</v>
      </c>
      <c r="D408" s="6" t="s">
        <v>50</v>
      </c>
      <c r="E408" s="6" t="s">
        <v>623</v>
      </c>
      <c r="F408" s="7"/>
      <c r="G408" s="2" t="s">
        <v>138</v>
      </c>
      <c r="H408" s="2" t="s">
        <v>44</v>
      </c>
      <c r="I408" s="2" t="s">
        <v>53</v>
      </c>
      <c r="J408" s="6" t="s">
        <v>45</v>
      </c>
      <c r="K408" s="2" t="s">
        <v>66</v>
      </c>
      <c r="L408" s="2">
        <v>1</v>
      </c>
      <c r="M408" s="2">
        <v>50</v>
      </c>
      <c r="N408" s="2">
        <v>50</v>
      </c>
      <c r="O408" s="12">
        <v>1</v>
      </c>
      <c r="P408" s="7"/>
      <c r="Q408" s="7"/>
      <c r="R408" s="14" t="s">
        <v>47</v>
      </c>
      <c r="S408" s="7"/>
      <c r="T408" s="7"/>
      <c r="U408" s="7"/>
      <c r="V408" s="7"/>
      <c r="W408" s="2" t="s">
        <v>54</v>
      </c>
      <c r="X408" s="6" t="s">
        <v>49</v>
      </c>
      <c r="Y408" s="6"/>
      <c r="Z408" s="7"/>
      <c r="AA408" s="7"/>
      <c r="AB408" s="7"/>
      <c r="AC408" s="7"/>
      <c r="AD408" s="7"/>
      <c r="AE408" s="7"/>
    </row>
    <row r="409" spans="1:31" x14ac:dyDescent="0.15">
      <c r="A409" s="4">
        <v>42378</v>
      </c>
      <c r="B409" s="5" t="s">
        <v>1300</v>
      </c>
      <c r="C409" s="2">
        <v>27</v>
      </c>
      <c r="D409" s="6" t="s">
        <v>90</v>
      </c>
      <c r="E409" s="6" t="s">
        <v>1027</v>
      </c>
      <c r="F409" s="2" t="s">
        <v>108</v>
      </c>
      <c r="G409" s="2" t="s">
        <v>109</v>
      </c>
      <c r="H409" s="2" t="s">
        <v>44</v>
      </c>
      <c r="I409" s="2" t="s">
        <v>256</v>
      </c>
      <c r="J409" s="6" t="s">
        <v>55</v>
      </c>
      <c r="K409" s="2" t="s">
        <v>64</v>
      </c>
      <c r="L409" s="2">
        <v>1</v>
      </c>
      <c r="M409" s="2">
        <v>598</v>
      </c>
      <c r="N409" s="2">
        <v>500</v>
      </c>
      <c r="O409" s="12">
        <v>0.83612040133779297</v>
      </c>
      <c r="P409" s="2">
        <v>0.7</v>
      </c>
      <c r="Q409" s="2">
        <v>350</v>
      </c>
      <c r="R409" s="14" t="s">
        <v>65</v>
      </c>
      <c r="S409" s="2" t="s">
        <v>1301</v>
      </c>
      <c r="T409" s="2">
        <v>13810133128</v>
      </c>
      <c r="U409" s="2"/>
      <c r="V409" s="2"/>
      <c r="W409" s="2" t="s">
        <v>54</v>
      </c>
      <c r="X409" s="6" t="s">
        <v>86</v>
      </c>
      <c r="Y409" s="6"/>
      <c r="Z409" s="2"/>
      <c r="AA409" s="2"/>
      <c r="AB409" s="15"/>
      <c r="AC409" s="2"/>
      <c r="AD409" s="2"/>
      <c r="AE409" s="2"/>
    </row>
    <row r="410" spans="1:31" x14ac:dyDescent="0.15">
      <c r="A410" s="4">
        <v>42379</v>
      </c>
      <c r="B410" s="5" t="s">
        <v>1302</v>
      </c>
      <c r="C410" s="2">
        <v>1</v>
      </c>
      <c r="D410" s="6" t="s">
        <v>50</v>
      </c>
      <c r="E410" s="6" t="s">
        <v>112</v>
      </c>
      <c r="F410" s="7"/>
      <c r="G410" s="2" t="s">
        <v>166</v>
      </c>
      <c r="H410" s="2" t="s">
        <v>62</v>
      </c>
      <c r="I410" s="2" t="s">
        <v>53</v>
      </c>
      <c r="J410" s="6" t="s">
        <v>45</v>
      </c>
      <c r="K410" s="2" t="s">
        <v>46</v>
      </c>
      <c r="L410" s="2">
        <v>1</v>
      </c>
      <c r="M410" s="2">
        <v>50</v>
      </c>
      <c r="N410" s="2">
        <v>50</v>
      </c>
      <c r="O410" s="12">
        <v>1</v>
      </c>
      <c r="P410" s="7"/>
      <c r="Q410" s="7"/>
      <c r="R410" s="14" t="s">
        <v>47</v>
      </c>
      <c r="S410" s="7"/>
      <c r="T410" s="7"/>
      <c r="U410" s="7"/>
      <c r="V410" s="7"/>
      <c r="W410" s="2" t="s">
        <v>48</v>
      </c>
      <c r="X410" s="6" t="s">
        <v>49</v>
      </c>
      <c r="Y410" s="6"/>
      <c r="Z410" s="7"/>
      <c r="AA410" s="7"/>
      <c r="AB410" s="7"/>
      <c r="AC410" s="7"/>
      <c r="AD410" s="7"/>
      <c r="AE410" s="7"/>
    </row>
    <row r="411" spans="1:31" x14ac:dyDescent="0.15">
      <c r="A411" s="4">
        <v>42379</v>
      </c>
      <c r="B411" s="5" t="s">
        <v>1303</v>
      </c>
      <c r="C411" s="2">
        <v>2</v>
      </c>
      <c r="D411" s="6" t="s">
        <v>50</v>
      </c>
      <c r="E411" s="6" t="s">
        <v>623</v>
      </c>
      <c r="F411" s="7"/>
      <c r="G411" s="2" t="s">
        <v>138</v>
      </c>
      <c r="H411" s="2" t="s">
        <v>44</v>
      </c>
      <c r="I411" s="2" t="s">
        <v>53</v>
      </c>
      <c r="J411" s="6" t="s">
        <v>55</v>
      </c>
      <c r="K411" s="2" t="s">
        <v>46</v>
      </c>
      <c r="L411" s="2">
        <v>1</v>
      </c>
      <c r="M411" s="2">
        <v>50</v>
      </c>
      <c r="N411" s="2">
        <v>50</v>
      </c>
      <c r="O411" s="12">
        <v>1</v>
      </c>
      <c r="P411" s="7"/>
      <c r="Q411" s="7"/>
      <c r="R411" s="14" t="s">
        <v>47</v>
      </c>
      <c r="S411" s="7"/>
      <c r="T411" s="7"/>
      <c r="U411" s="7"/>
      <c r="V411" s="7"/>
      <c r="W411" s="2" t="s">
        <v>48</v>
      </c>
      <c r="X411" s="6" t="s">
        <v>49</v>
      </c>
      <c r="Y411" s="6"/>
      <c r="Z411" s="7"/>
      <c r="AA411" s="7"/>
      <c r="AB411" s="7"/>
      <c r="AC411" s="7"/>
      <c r="AD411" s="7"/>
      <c r="AE411" s="7"/>
    </row>
    <row r="412" spans="1:31" x14ac:dyDescent="0.15">
      <c r="A412" s="4">
        <v>42379</v>
      </c>
      <c r="B412" s="5" t="s">
        <v>1304</v>
      </c>
      <c r="C412" s="2">
        <v>3</v>
      </c>
      <c r="D412" s="6" t="s">
        <v>92</v>
      </c>
      <c r="E412" s="6" t="s">
        <v>250</v>
      </c>
      <c r="F412" s="2" t="s">
        <v>798</v>
      </c>
      <c r="G412" s="2" t="s">
        <v>285</v>
      </c>
      <c r="H412" s="2" t="s">
        <v>62</v>
      </c>
      <c r="I412" s="2" t="s">
        <v>1305</v>
      </c>
      <c r="J412" s="6" t="s">
        <v>63</v>
      </c>
      <c r="K412" s="2" t="s">
        <v>66</v>
      </c>
      <c r="L412" s="2">
        <v>1</v>
      </c>
      <c r="M412" s="2">
        <v>580</v>
      </c>
      <c r="N412" s="2">
        <v>200</v>
      </c>
      <c r="O412" s="12">
        <v>0.34482758620689702</v>
      </c>
      <c r="P412" s="7"/>
      <c r="Q412" s="7"/>
      <c r="R412" s="14" t="s">
        <v>47</v>
      </c>
      <c r="S412" s="7"/>
      <c r="T412" s="7"/>
      <c r="U412" s="7"/>
      <c r="V412" s="7"/>
      <c r="W412" s="2" t="s">
        <v>392</v>
      </c>
      <c r="X412" s="6" t="s">
        <v>86</v>
      </c>
      <c r="Y412" s="6"/>
      <c r="Z412" s="7"/>
      <c r="AA412" s="7"/>
      <c r="AB412" s="7"/>
      <c r="AC412" s="7"/>
      <c r="AD412" s="7"/>
      <c r="AE412" s="7"/>
    </row>
    <row r="413" spans="1:31" x14ac:dyDescent="0.15">
      <c r="A413" s="4">
        <v>42379</v>
      </c>
      <c r="B413" s="5" t="s">
        <v>1306</v>
      </c>
      <c r="C413" s="2">
        <v>4</v>
      </c>
      <c r="D413" s="6" t="s">
        <v>100</v>
      </c>
      <c r="E413" s="6" t="s">
        <v>128</v>
      </c>
      <c r="F413" s="2" t="s">
        <v>780</v>
      </c>
      <c r="G413" s="2" t="s">
        <v>781</v>
      </c>
      <c r="H413" s="2" t="s">
        <v>44</v>
      </c>
      <c r="I413" s="2" t="s">
        <v>156</v>
      </c>
      <c r="J413" s="6" t="s">
        <v>55</v>
      </c>
      <c r="K413" s="2" t="s">
        <v>64</v>
      </c>
      <c r="L413" s="2">
        <v>1</v>
      </c>
      <c r="M413" s="2">
        <v>288</v>
      </c>
      <c r="N413" s="2">
        <v>259</v>
      </c>
      <c r="O413" s="12">
        <v>0.89930555555555602</v>
      </c>
      <c r="P413" s="7"/>
      <c r="Q413" s="7"/>
      <c r="R413" s="14" t="s">
        <v>47</v>
      </c>
      <c r="S413" s="2" t="s">
        <v>1069</v>
      </c>
      <c r="T413" s="7"/>
      <c r="U413" s="7"/>
      <c r="V413" s="7"/>
      <c r="W413" s="2" t="s">
        <v>48</v>
      </c>
      <c r="X413" s="6" t="s">
        <v>276</v>
      </c>
      <c r="Y413" s="6"/>
      <c r="Z413" s="7"/>
      <c r="AA413" s="7"/>
      <c r="AB413" s="7"/>
      <c r="AC413" s="7"/>
      <c r="AD413" s="7"/>
      <c r="AE413" s="7"/>
    </row>
    <row r="414" spans="1:31" x14ac:dyDescent="0.15">
      <c r="A414" s="4">
        <v>42379</v>
      </c>
      <c r="B414" s="5" t="s">
        <v>1307</v>
      </c>
      <c r="C414" s="2">
        <v>5</v>
      </c>
      <c r="D414" s="6" t="s">
        <v>66</v>
      </c>
      <c r="E414" s="6" t="s">
        <v>120</v>
      </c>
      <c r="F414" s="2" t="s">
        <v>1295</v>
      </c>
      <c r="G414" s="7"/>
      <c r="H414" s="2" t="s">
        <v>44</v>
      </c>
      <c r="I414" s="2" t="s">
        <v>144</v>
      </c>
      <c r="J414" s="6" t="s">
        <v>45</v>
      </c>
      <c r="K414" s="2" t="s">
        <v>66</v>
      </c>
      <c r="L414" s="2">
        <v>1</v>
      </c>
      <c r="M414" s="2">
        <v>3750</v>
      </c>
      <c r="N414" s="2">
        <v>2524</v>
      </c>
      <c r="O414" s="12">
        <v>0.67306666666666704</v>
      </c>
      <c r="P414" s="2">
        <v>0.47499999999999998</v>
      </c>
      <c r="Q414" s="2">
        <v>1134</v>
      </c>
      <c r="R414" s="14" t="s">
        <v>113</v>
      </c>
      <c r="S414" s="2" t="s">
        <v>1280</v>
      </c>
      <c r="T414" s="7"/>
      <c r="U414" s="7"/>
      <c r="V414" s="7"/>
      <c r="W414" s="2" t="s">
        <v>54</v>
      </c>
      <c r="X414" s="6" t="s">
        <v>86</v>
      </c>
      <c r="Y414" s="6"/>
      <c r="Z414" s="2">
        <v>1350</v>
      </c>
      <c r="AA414" s="2">
        <v>2389</v>
      </c>
      <c r="AB414" s="7"/>
      <c r="AC414" s="7"/>
      <c r="AD414" s="7"/>
      <c r="AE414" s="7"/>
    </row>
    <row r="415" spans="1:31" x14ac:dyDescent="0.15">
      <c r="A415" s="4">
        <v>42379</v>
      </c>
      <c r="B415" s="5" t="s">
        <v>1307</v>
      </c>
      <c r="C415" s="2">
        <v>5</v>
      </c>
      <c r="D415" s="6" t="s">
        <v>146</v>
      </c>
      <c r="E415" s="6" t="s">
        <v>120</v>
      </c>
      <c r="F415" s="2" t="s">
        <v>864</v>
      </c>
      <c r="G415" s="2" t="s">
        <v>166</v>
      </c>
      <c r="H415" s="2" t="s">
        <v>44</v>
      </c>
      <c r="I415" s="2">
        <v>26.5</v>
      </c>
      <c r="J415" s="6" t="s">
        <v>45</v>
      </c>
      <c r="K415" s="2" t="s">
        <v>66</v>
      </c>
      <c r="L415" s="2">
        <v>1</v>
      </c>
      <c r="M415" s="2">
        <v>2190</v>
      </c>
      <c r="N415" s="2">
        <v>1475</v>
      </c>
      <c r="O415" s="12">
        <v>0.67351598173516003</v>
      </c>
      <c r="P415" s="2">
        <v>0.47499999999999998</v>
      </c>
      <c r="Q415" s="2">
        <v>700</v>
      </c>
      <c r="R415" s="14" t="s">
        <v>113</v>
      </c>
      <c r="S415" s="2" t="s">
        <v>1280</v>
      </c>
      <c r="T415" s="7"/>
      <c r="U415" s="7"/>
      <c r="V415" s="7"/>
      <c r="W415" s="2" t="s">
        <v>54</v>
      </c>
      <c r="X415" s="6" t="s">
        <v>86</v>
      </c>
      <c r="Y415" s="6"/>
      <c r="Z415" s="7"/>
      <c r="AA415" s="7"/>
      <c r="AB415" s="7"/>
      <c r="AC415" s="7"/>
      <c r="AD415" s="7"/>
      <c r="AE415" s="7"/>
    </row>
    <row r="416" spans="1:31" x14ac:dyDescent="0.15">
      <c r="A416" s="4">
        <v>42379</v>
      </c>
      <c r="B416" s="5" t="s">
        <v>1307</v>
      </c>
      <c r="C416" s="2">
        <v>5</v>
      </c>
      <c r="D416" s="6" t="s">
        <v>69</v>
      </c>
      <c r="E416" s="6" t="s">
        <v>199</v>
      </c>
      <c r="F416" s="2" t="s">
        <v>1218</v>
      </c>
      <c r="G416" s="2" t="s">
        <v>166</v>
      </c>
      <c r="H416" s="2" t="s">
        <v>44</v>
      </c>
      <c r="I416" s="2" t="s">
        <v>192</v>
      </c>
      <c r="J416" s="6" t="s">
        <v>45</v>
      </c>
      <c r="K416" s="2" t="s">
        <v>66</v>
      </c>
      <c r="L416" s="2">
        <v>1</v>
      </c>
      <c r="M416" s="2">
        <v>1580</v>
      </c>
      <c r="N416" s="2">
        <v>1580</v>
      </c>
      <c r="O416" s="12">
        <v>1</v>
      </c>
      <c r="P416" s="2">
        <v>1</v>
      </c>
      <c r="Q416" s="2">
        <v>1580</v>
      </c>
      <c r="R416" s="14" t="s">
        <v>113</v>
      </c>
      <c r="S416" s="2" t="s">
        <v>1280</v>
      </c>
      <c r="T416" s="7"/>
      <c r="U416" s="7"/>
      <c r="V416" s="7"/>
      <c r="W416" s="2" t="s">
        <v>54</v>
      </c>
      <c r="X416" s="6" t="s">
        <v>86</v>
      </c>
      <c r="Y416" s="6"/>
      <c r="Z416" s="7"/>
      <c r="AA416" s="7"/>
      <c r="AB416" s="7"/>
      <c r="AC416" s="7"/>
      <c r="AD416" s="7"/>
      <c r="AE416" s="7"/>
    </row>
    <row r="417" spans="1:27" x14ac:dyDescent="0.15">
      <c r="A417" s="4">
        <v>42379</v>
      </c>
      <c r="B417" s="5" t="s">
        <v>1308</v>
      </c>
      <c r="C417" s="2">
        <v>6</v>
      </c>
      <c r="D417" s="6" t="s">
        <v>64</v>
      </c>
      <c r="E417" s="6" t="s">
        <v>101</v>
      </c>
      <c r="F417" s="2" t="s">
        <v>1138</v>
      </c>
      <c r="G417" s="2" t="s">
        <v>223</v>
      </c>
      <c r="H417" s="2" t="s">
        <v>44</v>
      </c>
      <c r="I417" s="2" t="s">
        <v>136</v>
      </c>
      <c r="J417" s="6" t="s">
        <v>45</v>
      </c>
      <c r="K417" s="2" t="s">
        <v>64</v>
      </c>
      <c r="L417" s="2">
        <v>1</v>
      </c>
      <c r="M417" s="2">
        <v>4780</v>
      </c>
      <c r="N417" s="2">
        <v>3824</v>
      </c>
      <c r="O417" s="12">
        <v>0.8</v>
      </c>
      <c r="P417" s="2">
        <v>0.7</v>
      </c>
      <c r="Q417" s="2">
        <v>2676</v>
      </c>
      <c r="R417" s="14" t="s">
        <v>65</v>
      </c>
      <c r="S417" s="2" t="s">
        <v>1309</v>
      </c>
      <c r="T417" s="2">
        <v>18910953389</v>
      </c>
      <c r="U417" s="7"/>
      <c r="V417" s="2" t="s">
        <v>345</v>
      </c>
      <c r="W417" s="2" t="s">
        <v>54</v>
      </c>
      <c r="X417" s="6" t="s">
        <v>78</v>
      </c>
      <c r="Y417" s="6"/>
      <c r="Z417" s="7"/>
      <c r="AA417" s="7"/>
    </row>
    <row r="418" spans="1:27" x14ac:dyDescent="0.15">
      <c r="A418" s="4">
        <v>42379</v>
      </c>
      <c r="B418" s="5" t="s">
        <v>1308</v>
      </c>
      <c r="C418" s="2">
        <v>6</v>
      </c>
      <c r="D418" s="6" t="s">
        <v>102</v>
      </c>
      <c r="E418" s="6" t="s">
        <v>133</v>
      </c>
      <c r="F418" s="2" t="s">
        <v>1310</v>
      </c>
      <c r="G418" s="2" t="s">
        <v>1311</v>
      </c>
      <c r="H418" s="2" t="s">
        <v>44</v>
      </c>
      <c r="I418" s="2" t="s">
        <v>104</v>
      </c>
      <c r="J418" s="6" t="s">
        <v>45</v>
      </c>
      <c r="K418" s="2" t="s">
        <v>64</v>
      </c>
      <c r="L418" s="2">
        <v>1</v>
      </c>
      <c r="M418" s="2">
        <v>1790</v>
      </c>
      <c r="N418" s="2">
        <v>1432</v>
      </c>
      <c r="O418" s="12">
        <v>0.8</v>
      </c>
      <c r="P418" s="2">
        <v>0.7</v>
      </c>
      <c r="Q418" s="2">
        <v>1002</v>
      </c>
      <c r="R418" s="14" t="s">
        <v>65</v>
      </c>
      <c r="S418" s="2" t="s">
        <v>1309</v>
      </c>
      <c r="T418" s="7"/>
      <c r="U418" s="7"/>
      <c r="V418" s="2" t="s">
        <v>345</v>
      </c>
      <c r="W418" s="2" t="s">
        <v>54</v>
      </c>
      <c r="X418" s="6" t="s">
        <v>78</v>
      </c>
      <c r="Y418" s="6"/>
      <c r="Z418" s="7"/>
      <c r="AA418" s="7"/>
    </row>
    <row r="419" spans="1:27" x14ac:dyDescent="0.15">
      <c r="A419" s="4">
        <v>42379</v>
      </c>
      <c r="B419" s="5" t="s">
        <v>1308</v>
      </c>
      <c r="C419" s="2">
        <v>6</v>
      </c>
      <c r="D419" s="6" t="s">
        <v>83</v>
      </c>
      <c r="E419" s="6" t="s">
        <v>79</v>
      </c>
      <c r="F419" s="2" t="s">
        <v>245</v>
      </c>
      <c r="G419" s="2" t="s">
        <v>1312</v>
      </c>
      <c r="H419" s="2" t="s">
        <v>44</v>
      </c>
      <c r="I419" s="2">
        <v>43</v>
      </c>
      <c r="J419" s="6" t="s">
        <v>45</v>
      </c>
      <c r="K419" s="2" t="s">
        <v>64</v>
      </c>
      <c r="L419" s="2">
        <v>1</v>
      </c>
      <c r="M419" s="2">
        <v>1628</v>
      </c>
      <c r="N419" s="2">
        <v>1302</v>
      </c>
      <c r="O419" s="12">
        <v>0.79975429975430001</v>
      </c>
      <c r="P419" s="2">
        <v>0.7</v>
      </c>
      <c r="Q419" s="2">
        <v>911</v>
      </c>
      <c r="R419" s="14" t="s">
        <v>65</v>
      </c>
      <c r="S419" s="2" t="s">
        <v>1309</v>
      </c>
      <c r="T419" s="7"/>
      <c r="U419" s="7"/>
      <c r="V419" s="2" t="s">
        <v>345</v>
      </c>
      <c r="W419" s="2" t="s">
        <v>54</v>
      </c>
      <c r="X419" s="6" t="s">
        <v>78</v>
      </c>
      <c r="Y419" s="6"/>
      <c r="Z419" s="7"/>
      <c r="AA419" s="7"/>
    </row>
    <row r="420" spans="1:27" x14ac:dyDescent="0.15">
      <c r="A420" s="4">
        <v>42379</v>
      </c>
      <c r="B420" s="5" t="s">
        <v>1308</v>
      </c>
      <c r="C420" s="2">
        <v>6</v>
      </c>
      <c r="D420" s="6" t="s">
        <v>135</v>
      </c>
      <c r="E420" s="6" t="s">
        <v>112</v>
      </c>
      <c r="F420" s="7"/>
      <c r="G420" s="2" t="s">
        <v>137</v>
      </c>
      <c r="H420" s="2" t="s">
        <v>62</v>
      </c>
      <c r="I420" s="2" t="s">
        <v>136</v>
      </c>
      <c r="J420" s="6" t="s">
        <v>45</v>
      </c>
      <c r="K420" s="2" t="s">
        <v>64</v>
      </c>
      <c r="L420" s="2">
        <v>1</v>
      </c>
      <c r="M420" s="2">
        <v>280</v>
      </c>
      <c r="N420" s="2">
        <v>200</v>
      </c>
      <c r="O420" s="12">
        <v>0.71428571428571397</v>
      </c>
      <c r="P420" s="2">
        <v>0.55000000000000004</v>
      </c>
      <c r="Q420" s="2">
        <v>110</v>
      </c>
      <c r="R420" s="14" t="s">
        <v>65</v>
      </c>
      <c r="S420" s="2" t="s">
        <v>1309</v>
      </c>
      <c r="T420" s="7"/>
      <c r="U420" s="7"/>
      <c r="V420" s="2" t="s">
        <v>345</v>
      </c>
      <c r="W420" s="2" t="s">
        <v>54</v>
      </c>
      <c r="X420" s="6" t="s">
        <v>78</v>
      </c>
      <c r="Y420" s="6"/>
      <c r="Z420" s="7"/>
      <c r="AA420" s="7"/>
    </row>
    <row r="421" spans="1:27" x14ac:dyDescent="0.15">
      <c r="A421" s="4">
        <v>42379</v>
      </c>
      <c r="B421" s="5" t="s">
        <v>1313</v>
      </c>
      <c r="C421" s="2">
        <v>7</v>
      </c>
      <c r="D421" s="6" t="s">
        <v>242</v>
      </c>
      <c r="E421" s="6"/>
      <c r="F421" s="2" t="s">
        <v>970</v>
      </c>
      <c r="G421" s="2" t="s">
        <v>223</v>
      </c>
      <c r="H421" s="2" t="s">
        <v>62</v>
      </c>
      <c r="I421" s="2" t="s">
        <v>181</v>
      </c>
      <c r="J421" s="6" t="s">
        <v>45</v>
      </c>
      <c r="K421" s="2" t="s">
        <v>66</v>
      </c>
      <c r="L421" s="2">
        <v>1</v>
      </c>
      <c r="M421" s="2">
        <v>500</v>
      </c>
      <c r="N421" s="2">
        <v>500</v>
      </c>
      <c r="O421" s="12">
        <v>1</v>
      </c>
      <c r="P421" s="2">
        <v>1</v>
      </c>
      <c r="Q421" s="2">
        <v>500</v>
      </c>
      <c r="R421" s="14" t="s">
        <v>145</v>
      </c>
      <c r="S421" s="2" t="s">
        <v>299</v>
      </c>
      <c r="T421" s="2">
        <v>18600010962</v>
      </c>
      <c r="U421" s="7"/>
      <c r="V421" s="2" t="s">
        <v>341</v>
      </c>
      <c r="W421" s="2" t="s">
        <v>54</v>
      </c>
      <c r="X421" s="6" t="s">
        <v>86</v>
      </c>
      <c r="Y421" s="6"/>
      <c r="Z421" s="7"/>
      <c r="AA421" s="7"/>
    </row>
    <row r="422" spans="1:27" x14ac:dyDescent="0.15">
      <c r="A422" s="4">
        <v>42379</v>
      </c>
      <c r="B422" s="5" t="s">
        <v>1313</v>
      </c>
      <c r="C422" s="2">
        <v>7</v>
      </c>
      <c r="D422" s="6" t="s">
        <v>146</v>
      </c>
      <c r="E422" s="6" t="s">
        <v>248</v>
      </c>
      <c r="F422" s="2" t="s">
        <v>187</v>
      </c>
      <c r="G422" s="2" t="s">
        <v>281</v>
      </c>
      <c r="H422" s="2" t="s">
        <v>44</v>
      </c>
      <c r="I422" s="2" t="s">
        <v>240</v>
      </c>
      <c r="J422" s="6" t="s">
        <v>45</v>
      </c>
      <c r="K422" s="2" t="s">
        <v>66</v>
      </c>
      <c r="L422" s="2">
        <v>1</v>
      </c>
      <c r="M422" s="2">
        <v>1520</v>
      </c>
      <c r="N422" s="2">
        <v>1292</v>
      </c>
      <c r="O422" s="12">
        <v>0.85</v>
      </c>
      <c r="P422" s="2">
        <v>0.77500000000000002</v>
      </c>
      <c r="Q422" s="2">
        <v>1001</v>
      </c>
      <c r="R422" s="14" t="s">
        <v>145</v>
      </c>
      <c r="S422" s="2" t="s">
        <v>299</v>
      </c>
      <c r="T422" s="7"/>
      <c r="U422" s="7"/>
      <c r="V422" s="2" t="s">
        <v>341</v>
      </c>
      <c r="W422" s="2" t="s">
        <v>54</v>
      </c>
      <c r="X422" s="6" t="s">
        <v>86</v>
      </c>
      <c r="Y422" s="6"/>
      <c r="Z422" s="7"/>
      <c r="AA422" s="7"/>
    </row>
    <row r="423" spans="1:27" x14ac:dyDescent="0.15">
      <c r="A423" s="4">
        <v>42379</v>
      </c>
      <c r="B423" s="5" t="s">
        <v>1314</v>
      </c>
      <c r="C423" s="2">
        <v>8</v>
      </c>
      <c r="D423" s="6" t="s">
        <v>50</v>
      </c>
      <c r="E423" s="6" t="s">
        <v>623</v>
      </c>
      <c r="F423" s="7"/>
      <c r="G423" s="2" t="s">
        <v>138</v>
      </c>
      <c r="H423" s="2" t="s">
        <v>44</v>
      </c>
      <c r="I423" s="2" t="s">
        <v>53</v>
      </c>
      <c r="J423" s="6" t="s">
        <v>55</v>
      </c>
      <c r="K423" s="2" t="s">
        <v>46</v>
      </c>
      <c r="L423" s="2">
        <v>1</v>
      </c>
      <c r="M423" s="2">
        <v>50</v>
      </c>
      <c r="N423" s="2">
        <v>50</v>
      </c>
      <c r="O423" s="12">
        <v>1</v>
      </c>
      <c r="P423" s="7"/>
      <c r="Q423" s="7"/>
      <c r="R423" s="14" t="s">
        <v>47</v>
      </c>
      <c r="S423" s="7"/>
      <c r="T423" s="7"/>
      <c r="U423" s="7"/>
      <c r="V423" s="2" t="s">
        <v>345</v>
      </c>
      <c r="W423" s="2" t="s">
        <v>48</v>
      </c>
      <c r="X423" s="6" t="s">
        <v>49</v>
      </c>
      <c r="Y423" s="6"/>
      <c r="Z423" s="7"/>
      <c r="AA423" s="7"/>
    </row>
    <row r="424" spans="1:27" x14ac:dyDescent="0.15">
      <c r="A424" s="4">
        <v>42380</v>
      </c>
      <c r="B424" s="5" t="s">
        <v>1315</v>
      </c>
      <c r="C424" s="2">
        <v>1</v>
      </c>
      <c r="D424" s="6" t="s">
        <v>75</v>
      </c>
      <c r="E424" s="6" t="s">
        <v>225</v>
      </c>
      <c r="F424" s="2" t="s">
        <v>1285</v>
      </c>
      <c r="G424" s="2" t="s">
        <v>203</v>
      </c>
      <c r="H424" s="2" t="s">
        <v>62</v>
      </c>
      <c r="I424" s="2" t="s">
        <v>53</v>
      </c>
      <c r="J424" s="6" t="s">
        <v>45</v>
      </c>
      <c r="K424" s="2" t="s">
        <v>46</v>
      </c>
      <c r="L424" s="2">
        <v>1</v>
      </c>
      <c r="M424" s="2">
        <v>760</v>
      </c>
      <c r="N424" s="2">
        <v>684</v>
      </c>
      <c r="O424" s="12">
        <v>0.9</v>
      </c>
      <c r="P424" s="7"/>
      <c r="Q424" s="7"/>
      <c r="R424" s="14" t="s">
        <v>47</v>
      </c>
      <c r="S424" s="7"/>
      <c r="T424" s="7"/>
      <c r="U424" s="7"/>
      <c r="V424" s="7"/>
      <c r="W424" s="2" t="s">
        <v>392</v>
      </c>
      <c r="X424" s="6" t="s">
        <v>86</v>
      </c>
      <c r="Y424" s="6"/>
      <c r="Z424" s="7"/>
      <c r="AA424" s="7"/>
    </row>
    <row r="425" spans="1:27" x14ac:dyDescent="0.15">
      <c r="A425" s="4">
        <v>42380</v>
      </c>
      <c r="B425" s="5" t="s">
        <v>1316</v>
      </c>
      <c r="C425" s="2">
        <v>2</v>
      </c>
      <c r="D425" s="6" t="s">
        <v>75</v>
      </c>
      <c r="E425" s="6" t="s">
        <v>199</v>
      </c>
      <c r="F425" s="2" t="s">
        <v>882</v>
      </c>
      <c r="G425" s="2" t="s">
        <v>203</v>
      </c>
      <c r="H425" s="2" t="s">
        <v>44</v>
      </c>
      <c r="I425" s="2" t="s">
        <v>53</v>
      </c>
      <c r="J425" s="6" t="s">
        <v>55</v>
      </c>
      <c r="K425" s="2" t="s">
        <v>46</v>
      </c>
      <c r="L425" s="2">
        <v>1</v>
      </c>
      <c r="M425" s="2">
        <v>880</v>
      </c>
      <c r="N425" s="2">
        <v>880</v>
      </c>
      <c r="O425" s="12">
        <v>1</v>
      </c>
      <c r="P425" s="7"/>
      <c r="Q425" s="7"/>
      <c r="R425" s="14" t="s">
        <v>47</v>
      </c>
      <c r="S425" s="7"/>
      <c r="T425" s="7"/>
      <c r="U425" s="7"/>
      <c r="V425" s="7"/>
      <c r="W425" s="2" t="s">
        <v>392</v>
      </c>
      <c r="X425" s="6" t="s">
        <v>86</v>
      </c>
      <c r="Y425" s="6"/>
      <c r="Z425" s="7"/>
      <c r="AA425" s="7"/>
    </row>
    <row r="426" spans="1:27" x14ac:dyDescent="0.15">
      <c r="A426" s="4">
        <v>42380</v>
      </c>
      <c r="B426" s="5" t="s">
        <v>1317</v>
      </c>
      <c r="C426" s="2">
        <v>3</v>
      </c>
      <c r="D426" s="6" t="s">
        <v>69</v>
      </c>
      <c r="E426" s="6" t="s">
        <v>199</v>
      </c>
      <c r="F426" s="2" t="s">
        <v>849</v>
      </c>
      <c r="G426" s="2" t="s">
        <v>304</v>
      </c>
      <c r="H426" s="2" t="s">
        <v>44</v>
      </c>
      <c r="I426" s="2" t="s">
        <v>72</v>
      </c>
      <c r="J426" s="6" t="s">
        <v>45</v>
      </c>
      <c r="K426" s="2" t="s">
        <v>66</v>
      </c>
      <c r="L426" s="2">
        <v>1</v>
      </c>
      <c r="M426" s="2">
        <v>1180</v>
      </c>
      <c r="N426" s="2">
        <v>1180</v>
      </c>
      <c r="O426" s="12">
        <v>1</v>
      </c>
      <c r="P426" s="2">
        <v>1</v>
      </c>
      <c r="Q426" s="2">
        <v>1180</v>
      </c>
      <c r="R426" s="14" t="s">
        <v>65</v>
      </c>
      <c r="S426" s="2" t="s">
        <v>1318</v>
      </c>
      <c r="T426" s="2">
        <v>13305163793</v>
      </c>
      <c r="U426" s="7"/>
      <c r="V426" s="2" t="s">
        <v>345</v>
      </c>
      <c r="W426" s="2" t="s">
        <v>392</v>
      </c>
      <c r="X426" s="6" t="s">
        <v>86</v>
      </c>
      <c r="Y426" s="6"/>
      <c r="Z426" s="7"/>
      <c r="AA426" s="7"/>
    </row>
    <row r="427" spans="1:27" x14ac:dyDescent="0.15">
      <c r="A427" s="4">
        <v>42380</v>
      </c>
      <c r="B427" s="5" t="s">
        <v>1317</v>
      </c>
      <c r="C427" s="2">
        <v>3</v>
      </c>
      <c r="D427" s="6" t="s">
        <v>75</v>
      </c>
      <c r="E427" s="6" t="s">
        <v>225</v>
      </c>
      <c r="F427" s="2" t="s">
        <v>1319</v>
      </c>
      <c r="G427" s="2" t="s">
        <v>137</v>
      </c>
      <c r="H427" s="2" t="s">
        <v>62</v>
      </c>
      <c r="I427" s="2" t="s">
        <v>53</v>
      </c>
      <c r="J427" s="6" t="s">
        <v>45</v>
      </c>
      <c r="K427" s="2" t="s">
        <v>66</v>
      </c>
      <c r="L427" s="2">
        <v>1</v>
      </c>
      <c r="M427" s="2">
        <v>760</v>
      </c>
      <c r="N427" s="2">
        <v>532</v>
      </c>
      <c r="O427" s="12">
        <v>0.7</v>
      </c>
      <c r="P427" s="2">
        <v>0.55000000000000004</v>
      </c>
      <c r="Q427" s="2">
        <v>292</v>
      </c>
      <c r="R427" s="14" t="s">
        <v>65</v>
      </c>
      <c r="S427" s="2" t="s">
        <v>1318</v>
      </c>
      <c r="T427" s="7"/>
      <c r="U427" s="7"/>
      <c r="V427" s="2" t="s">
        <v>345</v>
      </c>
      <c r="W427" s="2" t="s">
        <v>392</v>
      </c>
      <c r="X427" s="6" t="s">
        <v>86</v>
      </c>
      <c r="Y427" s="6"/>
      <c r="Z427" s="7"/>
      <c r="AA427" s="7"/>
    </row>
    <row r="428" spans="1:27" x14ac:dyDescent="0.15">
      <c r="A428" s="4">
        <v>42380</v>
      </c>
      <c r="B428" s="5" t="s">
        <v>1320</v>
      </c>
      <c r="C428" s="2">
        <v>4</v>
      </c>
      <c r="D428" s="6" t="s">
        <v>90</v>
      </c>
      <c r="E428" s="6" t="s">
        <v>599</v>
      </c>
      <c r="F428" s="2" t="s">
        <v>52</v>
      </c>
      <c r="G428" s="2" t="s">
        <v>166</v>
      </c>
      <c r="H428" s="2" t="s">
        <v>44</v>
      </c>
      <c r="I428" s="2" t="s">
        <v>89</v>
      </c>
      <c r="J428" s="6" t="s">
        <v>45</v>
      </c>
      <c r="K428" s="2" t="s">
        <v>64</v>
      </c>
      <c r="L428" s="2">
        <v>1</v>
      </c>
      <c r="M428" s="2">
        <v>1580</v>
      </c>
      <c r="N428" s="2">
        <v>300</v>
      </c>
      <c r="O428" s="12">
        <v>0.189873417721519</v>
      </c>
      <c r="P428" s="7"/>
      <c r="Q428" s="7"/>
      <c r="R428" s="14" t="s">
        <v>47</v>
      </c>
      <c r="S428" s="7"/>
      <c r="T428" s="7"/>
      <c r="U428" s="7"/>
      <c r="V428" s="7"/>
      <c r="W428" s="2" t="s">
        <v>48</v>
      </c>
      <c r="X428" s="6" t="s">
        <v>78</v>
      </c>
      <c r="Y428" s="6"/>
      <c r="Z428" s="7"/>
      <c r="AA428" s="7"/>
    </row>
    <row r="429" spans="1:27" x14ac:dyDescent="0.15">
      <c r="A429" s="4">
        <v>42380</v>
      </c>
      <c r="B429" s="5" t="s">
        <v>1321</v>
      </c>
      <c r="C429" s="2">
        <v>5</v>
      </c>
      <c r="D429" s="6" t="s">
        <v>64</v>
      </c>
      <c r="E429" s="6" t="s">
        <v>101</v>
      </c>
      <c r="F429" s="2" t="s">
        <v>1322</v>
      </c>
      <c r="G429" s="7"/>
      <c r="H429" s="2" t="s">
        <v>44</v>
      </c>
      <c r="I429" s="2" t="s">
        <v>1323</v>
      </c>
      <c r="J429" s="6" t="s">
        <v>45</v>
      </c>
      <c r="K429" s="2" t="s">
        <v>64</v>
      </c>
      <c r="L429" s="2">
        <v>1</v>
      </c>
      <c r="M429" s="2">
        <v>3980</v>
      </c>
      <c r="N429" s="2">
        <v>2786</v>
      </c>
      <c r="O429" s="12">
        <v>0.7</v>
      </c>
      <c r="P429" s="2">
        <v>0.55000000000000004</v>
      </c>
      <c r="Q429" s="2">
        <v>1532</v>
      </c>
      <c r="R429" s="14" t="s">
        <v>113</v>
      </c>
      <c r="S429" s="2" t="s">
        <v>313</v>
      </c>
      <c r="T429" s="7"/>
      <c r="U429" s="7"/>
      <c r="V429" s="7"/>
      <c r="W429" s="2" t="s">
        <v>54</v>
      </c>
      <c r="X429" s="6" t="s">
        <v>276</v>
      </c>
      <c r="Y429" s="6"/>
      <c r="Z429" s="2">
        <v>2843</v>
      </c>
      <c r="AA429" s="2">
        <v>7078</v>
      </c>
    </row>
    <row r="430" spans="1:27" x14ac:dyDescent="0.15">
      <c r="A430" s="4">
        <v>42380</v>
      </c>
      <c r="B430" s="5" t="s">
        <v>1321</v>
      </c>
      <c r="C430" s="2">
        <v>5</v>
      </c>
      <c r="D430" s="6" t="s">
        <v>102</v>
      </c>
      <c r="E430" s="6" t="s">
        <v>133</v>
      </c>
      <c r="F430" s="2" t="s">
        <v>103</v>
      </c>
      <c r="G430" s="2" t="s">
        <v>1311</v>
      </c>
      <c r="H430" s="2" t="s">
        <v>44</v>
      </c>
      <c r="I430" s="2" t="s">
        <v>104</v>
      </c>
      <c r="J430" s="6" t="s">
        <v>45</v>
      </c>
      <c r="K430" s="2" t="s">
        <v>64</v>
      </c>
      <c r="L430" s="2">
        <v>1</v>
      </c>
      <c r="M430" s="2">
        <v>1980</v>
      </c>
      <c r="N430" s="2">
        <v>1386</v>
      </c>
      <c r="O430" s="12">
        <v>0.7</v>
      </c>
      <c r="P430" s="2">
        <v>0.55000000000000004</v>
      </c>
      <c r="Q430" s="2">
        <v>762</v>
      </c>
      <c r="R430" s="14" t="s">
        <v>113</v>
      </c>
      <c r="S430" s="2" t="s">
        <v>313</v>
      </c>
      <c r="T430" s="7"/>
      <c r="U430" s="7"/>
      <c r="V430" s="7"/>
      <c r="W430" s="2" t="s">
        <v>54</v>
      </c>
      <c r="X430" s="6" t="s">
        <v>276</v>
      </c>
      <c r="Y430" s="6"/>
      <c r="Z430" s="7"/>
      <c r="AA430" s="7"/>
    </row>
    <row r="431" spans="1:27" x14ac:dyDescent="0.15">
      <c r="A431" s="4">
        <v>42380</v>
      </c>
      <c r="B431" s="5" t="s">
        <v>1321</v>
      </c>
      <c r="C431" s="2">
        <v>5</v>
      </c>
      <c r="D431" s="6" t="s">
        <v>83</v>
      </c>
      <c r="E431" s="6"/>
      <c r="F431" s="7"/>
      <c r="G431" s="7"/>
      <c r="H431" s="2" t="s">
        <v>44</v>
      </c>
      <c r="I431" s="2">
        <v>45</v>
      </c>
      <c r="J431" s="6" t="s">
        <v>45</v>
      </c>
      <c r="K431" s="2" t="s">
        <v>64</v>
      </c>
      <c r="L431" s="2">
        <v>1</v>
      </c>
      <c r="M431" s="2">
        <v>2300</v>
      </c>
      <c r="N431" s="2">
        <v>1610</v>
      </c>
      <c r="O431" s="12">
        <v>0.7</v>
      </c>
      <c r="P431" s="2">
        <v>0.55000000000000004</v>
      </c>
      <c r="Q431" s="2">
        <v>885</v>
      </c>
      <c r="R431" s="14" t="s">
        <v>113</v>
      </c>
      <c r="S431" s="2" t="s">
        <v>313</v>
      </c>
      <c r="T431" s="7"/>
      <c r="U431" s="7"/>
      <c r="V431" s="7"/>
      <c r="W431" s="2" t="s">
        <v>54</v>
      </c>
      <c r="X431" s="6" t="s">
        <v>276</v>
      </c>
      <c r="Y431" s="6"/>
      <c r="Z431" s="7"/>
      <c r="AA431" s="7"/>
    </row>
    <row r="432" spans="1:27" x14ac:dyDescent="0.15">
      <c r="A432" s="4">
        <v>42380</v>
      </c>
      <c r="B432" s="5" t="s">
        <v>1321</v>
      </c>
      <c r="C432" s="2">
        <v>5</v>
      </c>
      <c r="D432" s="6" t="s">
        <v>69</v>
      </c>
      <c r="E432" s="6" t="s">
        <v>199</v>
      </c>
      <c r="F432" s="2" t="s">
        <v>1218</v>
      </c>
      <c r="G432" s="2" t="s">
        <v>302</v>
      </c>
      <c r="H432" s="2" t="s">
        <v>44</v>
      </c>
      <c r="I432" s="2" t="s">
        <v>192</v>
      </c>
      <c r="J432" s="6" t="s">
        <v>45</v>
      </c>
      <c r="K432" s="2" t="s">
        <v>64</v>
      </c>
      <c r="L432" s="2">
        <v>1</v>
      </c>
      <c r="M432" s="2">
        <v>1580</v>
      </c>
      <c r="N432" s="2">
        <v>1580</v>
      </c>
      <c r="O432" s="12">
        <v>1</v>
      </c>
      <c r="P432" s="2">
        <v>1</v>
      </c>
      <c r="Q432" s="2">
        <v>1580</v>
      </c>
      <c r="R432" s="14" t="s">
        <v>113</v>
      </c>
      <c r="S432" s="2" t="s">
        <v>313</v>
      </c>
      <c r="T432" s="7"/>
      <c r="U432" s="7"/>
      <c r="V432" s="7"/>
      <c r="W432" s="2" t="s">
        <v>54</v>
      </c>
      <c r="X432" s="6" t="s">
        <v>276</v>
      </c>
      <c r="Y432" s="6"/>
      <c r="Z432" s="7"/>
      <c r="AA432" s="7"/>
    </row>
    <row r="433" spans="1:31" x14ac:dyDescent="0.15">
      <c r="A433" s="4">
        <v>42380</v>
      </c>
      <c r="B433" s="5" t="s">
        <v>1324</v>
      </c>
      <c r="C433" s="2">
        <v>6</v>
      </c>
      <c r="D433" s="6" t="s">
        <v>50</v>
      </c>
      <c r="E433" s="6" t="s">
        <v>112</v>
      </c>
      <c r="F433" s="7"/>
      <c r="G433" s="2" t="s">
        <v>166</v>
      </c>
      <c r="H433" s="2" t="s">
        <v>62</v>
      </c>
      <c r="I433" s="2" t="s">
        <v>53</v>
      </c>
      <c r="J433" s="6" t="s">
        <v>45</v>
      </c>
      <c r="K433" s="2" t="s">
        <v>46</v>
      </c>
      <c r="L433" s="2">
        <v>1</v>
      </c>
      <c r="M433" s="2">
        <v>50</v>
      </c>
      <c r="N433" s="2">
        <v>50</v>
      </c>
      <c r="O433" s="12">
        <v>1</v>
      </c>
      <c r="P433" s="7"/>
      <c r="Q433" s="7"/>
      <c r="R433" s="14" t="s">
        <v>47</v>
      </c>
      <c r="S433" s="7"/>
      <c r="T433" s="7"/>
      <c r="U433" s="7"/>
      <c r="V433" s="7"/>
      <c r="W433" s="2" t="s">
        <v>48</v>
      </c>
      <c r="X433" s="6" t="s">
        <v>49</v>
      </c>
      <c r="Y433" s="6"/>
      <c r="Z433" s="7"/>
      <c r="AA433" s="7"/>
      <c r="AB433" s="7"/>
      <c r="AC433" s="7"/>
      <c r="AD433" s="7"/>
      <c r="AE433" s="7"/>
    </row>
    <row r="434" spans="1:31" x14ac:dyDescent="0.15">
      <c r="A434" s="4">
        <v>42380</v>
      </c>
      <c r="B434" s="5" t="s">
        <v>1325</v>
      </c>
      <c r="C434" s="2">
        <v>7</v>
      </c>
      <c r="D434" s="6" t="s">
        <v>90</v>
      </c>
      <c r="E434" s="6" t="s">
        <v>599</v>
      </c>
      <c r="F434" s="2" t="s">
        <v>52</v>
      </c>
      <c r="G434" s="2" t="s">
        <v>1326</v>
      </c>
      <c r="H434" s="2" t="s">
        <v>44</v>
      </c>
      <c r="I434" s="2" t="s">
        <v>192</v>
      </c>
      <c r="J434" s="6" t="s">
        <v>45</v>
      </c>
      <c r="K434" s="2" t="s">
        <v>66</v>
      </c>
      <c r="L434" s="2">
        <v>1</v>
      </c>
      <c r="M434" s="2">
        <v>1580</v>
      </c>
      <c r="N434" s="2">
        <v>500</v>
      </c>
      <c r="O434" s="12">
        <v>0.316455696202532</v>
      </c>
      <c r="P434" s="2">
        <v>0.1</v>
      </c>
      <c r="Q434" s="2">
        <v>50</v>
      </c>
      <c r="R434" s="14" t="s">
        <v>65</v>
      </c>
      <c r="S434" s="2" t="s">
        <v>1327</v>
      </c>
      <c r="T434" s="2">
        <v>13652107230</v>
      </c>
      <c r="U434" s="7"/>
      <c r="V434" s="2" t="s">
        <v>345</v>
      </c>
      <c r="W434" s="2" t="s">
        <v>48</v>
      </c>
      <c r="X434" s="6" t="s">
        <v>86</v>
      </c>
      <c r="Y434" s="6"/>
      <c r="Z434" s="7"/>
      <c r="AA434" s="7"/>
      <c r="AB434" s="7"/>
      <c r="AC434" s="7"/>
      <c r="AD434" s="7"/>
      <c r="AE434" s="7"/>
    </row>
    <row r="435" spans="1:31" x14ac:dyDescent="0.15">
      <c r="A435" s="4">
        <v>42380</v>
      </c>
      <c r="B435" s="5" t="s">
        <v>1325</v>
      </c>
      <c r="C435" s="2">
        <v>7</v>
      </c>
      <c r="D435" s="6" t="s">
        <v>66</v>
      </c>
      <c r="E435" s="6" t="s">
        <v>147</v>
      </c>
      <c r="F435" s="2" t="s">
        <v>1146</v>
      </c>
      <c r="G435" s="7"/>
      <c r="H435" s="2" t="s">
        <v>44</v>
      </c>
      <c r="I435" s="2" t="s">
        <v>144</v>
      </c>
      <c r="J435" s="6" t="s">
        <v>45</v>
      </c>
      <c r="K435" s="2" t="s">
        <v>66</v>
      </c>
      <c r="L435" s="2">
        <v>1</v>
      </c>
      <c r="M435" s="2">
        <v>4662</v>
      </c>
      <c r="N435" s="2">
        <v>3124</v>
      </c>
      <c r="O435" s="12">
        <v>0.67009867009866997</v>
      </c>
      <c r="P435" s="2">
        <v>0.47499999999999998</v>
      </c>
      <c r="Q435" s="2">
        <v>1483</v>
      </c>
      <c r="R435" s="14" t="s">
        <v>65</v>
      </c>
      <c r="S435" s="2" t="s">
        <v>1327</v>
      </c>
      <c r="T435" s="7"/>
      <c r="U435" s="7"/>
      <c r="V435" s="7"/>
      <c r="W435" s="2" t="s">
        <v>48</v>
      </c>
      <c r="X435" s="6" t="s">
        <v>86</v>
      </c>
      <c r="Y435" s="6"/>
      <c r="Z435" s="7"/>
      <c r="AA435" s="7"/>
      <c r="AB435" s="7"/>
      <c r="AC435" s="7"/>
      <c r="AD435" s="7"/>
      <c r="AE435" s="7"/>
    </row>
    <row r="436" spans="1:31" x14ac:dyDescent="0.15">
      <c r="A436" s="4">
        <v>42380</v>
      </c>
      <c r="B436" s="5" t="s">
        <v>1325</v>
      </c>
      <c r="C436" s="2">
        <v>7</v>
      </c>
      <c r="D436" s="6" t="s">
        <v>146</v>
      </c>
      <c r="E436" s="6" t="s">
        <v>120</v>
      </c>
      <c r="F436" s="2" t="s">
        <v>864</v>
      </c>
      <c r="G436" s="2" t="s">
        <v>166</v>
      </c>
      <c r="H436" s="2" t="s">
        <v>44</v>
      </c>
      <c r="I436" s="2">
        <v>26.5</v>
      </c>
      <c r="J436" s="6" t="s">
        <v>45</v>
      </c>
      <c r="K436" s="2" t="s">
        <v>66</v>
      </c>
      <c r="L436" s="2">
        <v>1</v>
      </c>
      <c r="M436" s="2">
        <v>2190</v>
      </c>
      <c r="N436" s="2">
        <v>1475</v>
      </c>
      <c r="O436" s="12">
        <v>0.67351598173516003</v>
      </c>
      <c r="P436" s="2">
        <v>0.47499999999999998</v>
      </c>
      <c r="Q436" s="2">
        <v>700</v>
      </c>
      <c r="R436" s="14" t="s">
        <v>65</v>
      </c>
      <c r="S436" s="2" t="s">
        <v>1327</v>
      </c>
      <c r="T436" s="7"/>
      <c r="U436" s="7"/>
      <c r="V436" s="7"/>
      <c r="W436" s="2" t="s">
        <v>48</v>
      </c>
      <c r="X436" s="6" t="s">
        <v>86</v>
      </c>
      <c r="Y436" s="6"/>
      <c r="Z436" s="7"/>
      <c r="AA436" s="7"/>
      <c r="AB436" s="7"/>
      <c r="AC436" s="7"/>
      <c r="AD436" s="7"/>
      <c r="AE436" s="7"/>
    </row>
    <row r="437" spans="1:31" x14ac:dyDescent="0.15">
      <c r="A437" s="4">
        <v>42380</v>
      </c>
      <c r="B437" s="5" t="s">
        <v>1325</v>
      </c>
      <c r="C437" s="2">
        <v>7</v>
      </c>
      <c r="D437" s="6" t="s">
        <v>111</v>
      </c>
      <c r="E437" s="6" t="s">
        <v>112</v>
      </c>
      <c r="F437" s="7"/>
      <c r="G437" s="2" t="s">
        <v>1177</v>
      </c>
      <c r="H437" s="2" t="s">
        <v>44</v>
      </c>
      <c r="I437" s="2" t="s">
        <v>178</v>
      </c>
      <c r="J437" s="6" t="s">
        <v>45</v>
      </c>
      <c r="K437" s="2" t="s">
        <v>66</v>
      </c>
      <c r="L437" s="2">
        <v>1</v>
      </c>
      <c r="M437" s="2">
        <v>320</v>
      </c>
      <c r="N437" s="2">
        <v>320</v>
      </c>
      <c r="O437" s="12">
        <v>1</v>
      </c>
      <c r="P437" s="2">
        <v>1</v>
      </c>
      <c r="Q437" s="2">
        <v>320</v>
      </c>
      <c r="R437" s="14" t="s">
        <v>65</v>
      </c>
      <c r="S437" s="2" t="s">
        <v>1327</v>
      </c>
      <c r="T437" s="7"/>
      <c r="U437" s="7"/>
      <c r="V437" s="7"/>
      <c r="W437" s="2" t="s">
        <v>48</v>
      </c>
      <c r="X437" s="6" t="s">
        <v>86</v>
      </c>
      <c r="Y437" s="6"/>
      <c r="Z437" s="7"/>
      <c r="AA437" s="7"/>
      <c r="AB437" s="7"/>
      <c r="AC437" s="7"/>
      <c r="AD437" s="7"/>
      <c r="AE437" s="7"/>
    </row>
    <row r="438" spans="1:31" x14ac:dyDescent="0.15">
      <c r="A438" s="4">
        <v>42380</v>
      </c>
      <c r="B438" s="5" t="s">
        <v>1328</v>
      </c>
      <c r="C438" s="2">
        <v>8</v>
      </c>
      <c r="D438" s="6" t="s">
        <v>274</v>
      </c>
      <c r="E438" s="6"/>
      <c r="F438" s="2">
        <v>493</v>
      </c>
      <c r="G438" s="2" t="s">
        <v>166</v>
      </c>
      <c r="H438" s="2" t="s">
        <v>44</v>
      </c>
      <c r="I438" s="2" t="s">
        <v>72</v>
      </c>
      <c r="J438" s="6" t="s">
        <v>45</v>
      </c>
      <c r="K438" s="2" t="s">
        <v>66</v>
      </c>
      <c r="L438" s="2">
        <v>1</v>
      </c>
      <c r="M438" s="2">
        <v>468</v>
      </c>
      <c r="N438" s="2">
        <v>421</v>
      </c>
      <c r="O438" s="12">
        <v>0.89957264957265004</v>
      </c>
      <c r="P438" s="2">
        <v>0.85</v>
      </c>
      <c r="Q438" s="2">
        <v>357</v>
      </c>
      <c r="R438" s="14" t="s">
        <v>113</v>
      </c>
      <c r="S438" s="2" t="s">
        <v>1329</v>
      </c>
      <c r="T438" s="7"/>
      <c r="U438" s="7"/>
      <c r="V438" s="7"/>
      <c r="W438" s="2" t="s">
        <v>238</v>
      </c>
      <c r="X438" s="6" t="s">
        <v>49</v>
      </c>
      <c r="Y438" s="6"/>
      <c r="Z438" s="2">
        <v>1260</v>
      </c>
      <c r="AA438" s="2">
        <v>295</v>
      </c>
      <c r="AB438" s="7"/>
      <c r="AC438" s="7"/>
      <c r="AD438" s="7"/>
      <c r="AE438" s="7"/>
    </row>
    <row r="439" spans="1:31" x14ac:dyDescent="0.15">
      <c r="A439" s="4">
        <v>42380</v>
      </c>
      <c r="B439" s="5" t="s">
        <v>1330</v>
      </c>
      <c r="C439" s="2">
        <v>9</v>
      </c>
      <c r="D439" s="6" t="s">
        <v>274</v>
      </c>
      <c r="E439" s="6"/>
      <c r="F439" s="2">
        <v>493</v>
      </c>
      <c r="G439" s="2" t="s">
        <v>166</v>
      </c>
      <c r="H439" s="2" t="s">
        <v>44</v>
      </c>
      <c r="I439" s="2" t="s">
        <v>43</v>
      </c>
      <c r="J439" s="6" t="s">
        <v>45</v>
      </c>
      <c r="K439" s="2" t="s">
        <v>66</v>
      </c>
      <c r="L439" s="2">
        <v>1</v>
      </c>
      <c r="M439" s="2">
        <v>468</v>
      </c>
      <c r="N439" s="2">
        <v>421</v>
      </c>
      <c r="O439" s="12">
        <v>0.89957264957265004</v>
      </c>
      <c r="P439" s="2">
        <v>0.85</v>
      </c>
      <c r="Q439" s="2">
        <v>357</v>
      </c>
      <c r="R439" s="14" t="s">
        <v>113</v>
      </c>
      <c r="S439" s="2" t="s">
        <v>1318</v>
      </c>
      <c r="T439" s="2">
        <v>13305163793</v>
      </c>
      <c r="U439" s="7"/>
      <c r="V439" s="7"/>
      <c r="W439" s="2" t="s">
        <v>238</v>
      </c>
      <c r="X439" s="6" t="s">
        <v>86</v>
      </c>
      <c r="Y439" s="6"/>
      <c r="Z439" s="2">
        <v>1260</v>
      </c>
      <c r="AA439" s="2">
        <v>295</v>
      </c>
      <c r="AB439" s="7"/>
      <c r="AC439" s="7"/>
      <c r="AD439" s="7"/>
      <c r="AE439" s="7"/>
    </row>
    <row r="440" spans="1:31" x14ac:dyDescent="0.15">
      <c r="A440" s="4">
        <v>42381</v>
      </c>
      <c r="B440" s="5" t="s">
        <v>1331</v>
      </c>
      <c r="C440" s="2">
        <v>1</v>
      </c>
      <c r="D440" s="6" t="s">
        <v>149</v>
      </c>
      <c r="E440" s="6" t="s">
        <v>504</v>
      </c>
      <c r="F440" s="7"/>
      <c r="G440" s="2" t="s">
        <v>150</v>
      </c>
      <c r="H440" s="2" t="s">
        <v>44</v>
      </c>
      <c r="I440" s="2" t="s">
        <v>820</v>
      </c>
      <c r="J440" s="6" t="s">
        <v>55</v>
      </c>
      <c r="K440" s="2" t="s">
        <v>66</v>
      </c>
      <c r="L440" s="2">
        <v>1</v>
      </c>
      <c r="M440" s="2">
        <v>258</v>
      </c>
      <c r="N440" s="2">
        <v>180</v>
      </c>
      <c r="O440" s="12">
        <v>0.69767441860465096</v>
      </c>
      <c r="P440" s="7"/>
      <c r="Q440" s="7"/>
      <c r="R440" s="14" t="s">
        <v>47</v>
      </c>
      <c r="S440" s="7"/>
      <c r="T440" s="7"/>
      <c r="U440" s="7"/>
      <c r="V440" s="7"/>
      <c r="W440" s="2" t="s">
        <v>54</v>
      </c>
      <c r="X440" s="6" t="s">
        <v>49</v>
      </c>
      <c r="Y440" s="6"/>
      <c r="Z440" s="7"/>
      <c r="AA440" s="7"/>
      <c r="AB440" s="7"/>
      <c r="AC440" s="7"/>
      <c r="AD440" s="7"/>
      <c r="AE440" s="7"/>
    </row>
    <row r="441" spans="1:31" x14ac:dyDescent="0.15">
      <c r="A441" s="4">
        <v>42381</v>
      </c>
      <c r="B441" s="5" t="s">
        <v>1332</v>
      </c>
      <c r="C441" s="2">
        <v>2</v>
      </c>
      <c r="D441" s="6" t="s">
        <v>50</v>
      </c>
      <c r="E441" s="6" t="s">
        <v>112</v>
      </c>
      <c r="F441" s="7"/>
      <c r="G441" s="2" t="s">
        <v>166</v>
      </c>
      <c r="H441" s="2" t="s">
        <v>62</v>
      </c>
      <c r="I441" s="2" t="s">
        <v>53</v>
      </c>
      <c r="J441" s="6" t="s">
        <v>55</v>
      </c>
      <c r="K441" s="2" t="s">
        <v>46</v>
      </c>
      <c r="L441" s="2">
        <v>1</v>
      </c>
      <c r="M441" s="2">
        <v>50</v>
      </c>
      <c r="N441" s="2">
        <v>50</v>
      </c>
      <c r="O441" s="12">
        <v>1</v>
      </c>
      <c r="P441" s="7"/>
      <c r="Q441" s="7"/>
      <c r="R441" s="14" t="s">
        <v>47</v>
      </c>
      <c r="S441" s="7"/>
      <c r="T441" s="7"/>
      <c r="U441" s="7"/>
      <c r="V441" s="7"/>
      <c r="W441" s="2" t="s">
        <v>54</v>
      </c>
      <c r="X441" s="6" t="s">
        <v>49</v>
      </c>
      <c r="Y441" s="6"/>
      <c r="Z441" s="7"/>
      <c r="AA441" s="7"/>
      <c r="AB441" s="7"/>
      <c r="AC441" s="7"/>
      <c r="AD441" s="7"/>
      <c r="AE441" s="7"/>
    </row>
    <row r="442" spans="1:31" x14ac:dyDescent="0.15">
      <c r="A442" s="4">
        <v>42381</v>
      </c>
      <c r="B442" s="5" t="s">
        <v>1332</v>
      </c>
      <c r="C442" s="2">
        <v>2</v>
      </c>
      <c r="D442" s="6" t="s">
        <v>50</v>
      </c>
      <c r="E442" s="6" t="s">
        <v>112</v>
      </c>
      <c r="F442" s="2"/>
      <c r="G442" s="2" t="s">
        <v>138</v>
      </c>
      <c r="H442" s="2" t="s">
        <v>62</v>
      </c>
      <c r="I442" s="2" t="s">
        <v>53</v>
      </c>
      <c r="J442" s="6" t="s">
        <v>55</v>
      </c>
      <c r="K442" s="2" t="s">
        <v>46</v>
      </c>
      <c r="L442" s="2">
        <v>1</v>
      </c>
      <c r="M442" s="2">
        <v>50</v>
      </c>
      <c r="N442" s="2">
        <v>50</v>
      </c>
      <c r="O442" s="12">
        <v>1</v>
      </c>
      <c r="P442" s="2"/>
      <c r="Q442" s="2"/>
      <c r="R442" s="14" t="s">
        <v>47</v>
      </c>
      <c r="S442" s="2"/>
      <c r="T442" s="2"/>
      <c r="U442" s="2"/>
      <c r="V442" s="2"/>
      <c r="W442" s="2" t="s">
        <v>54</v>
      </c>
      <c r="X442" s="6" t="s">
        <v>49</v>
      </c>
      <c r="Y442" s="6"/>
      <c r="Z442" s="2"/>
      <c r="AA442" s="2"/>
      <c r="AB442" s="15"/>
      <c r="AC442" s="2"/>
      <c r="AD442" s="2"/>
      <c r="AE442" s="2"/>
    </row>
    <row r="443" spans="1:31" x14ac:dyDescent="0.15">
      <c r="A443" s="4">
        <v>42381</v>
      </c>
      <c r="B443" s="5" t="s">
        <v>1333</v>
      </c>
      <c r="C443" s="2">
        <v>3</v>
      </c>
      <c r="D443" s="6" t="s">
        <v>83</v>
      </c>
      <c r="E443" s="6" t="s">
        <v>79</v>
      </c>
      <c r="F443" s="2" t="s">
        <v>245</v>
      </c>
      <c r="G443" s="2" t="s">
        <v>246</v>
      </c>
      <c r="H443" s="2" t="s">
        <v>44</v>
      </c>
      <c r="I443" s="2">
        <v>41</v>
      </c>
      <c r="J443" s="6" t="s">
        <v>45</v>
      </c>
      <c r="K443" s="2" t="s">
        <v>64</v>
      </c>
      <c r="L443" s="2">
        <v>1</v>
      </c>
      <c r="M443" s="2">
        <v>1628</v>
      </c>
      <c r="N443" s="2">
        <v>1300</v>
      </c>
      <c r="O443" s="12">
        <v>0.79852579852579897</v>
      </c>
      <c r="P443" s="2">
        <v>0.7</v>
      </c>
      <c r="Q443" s="2">
        <v>910</v>
      </c>
      <c r="R443" s="14" t="s">
        <v>65</v>
      </c>
      <c r="S443" s="2" t="s">
        <v>1334</v>
      </c>
      <c r="T443" s="2">
        <v>18310333688</v>
      </c>
      <c r="U443" s="7"/>
      <c r="V443" s="7"/>
      <c r="W443" s="2" t="s">
        <v>54</v>
      </c>
      <c r="X443" s="6" t="s">
        <v>74</v>
      </c>
      <c r="Y443" s="6"/>
      <c r="Z443" s="7"/>
      <c r="AA443" s="7"/>
      <c r="AB443" s="7"/>
      <c r="AC443" s="7"/>
      <c r="AD443" s="7"/>
      <c r="AE443" s="7"/>
    </row>
    <row r="444" spans="1:31" x14ac:dyDescent="0.15">
      <c r="A444" s="4">
        <v>42381</v>
      </c>
      <c r="B444" s="5" t="s">
        <v>1335</v>
      </c>
      <c r="C444" s="2">
        <v>4</v>
      </c>
      <c r="D444" s="6" t="s">
        <v>66</v>
      </c>
      <c r="E444" s="6" t="s">
        <v>120</v>
      </c>
      <c r="F444" s="2" t="s">
        <v>1162</v>
      </c>
      <c r="G444" s="2" t="s">
        <v>203</v>
      </c>
      <c r="H444" s="2" t="s">
        <v>62</v>
      </c>
      <c r="I444" s="2" t="s">
        <v>820</v>
      </c>
      <c r="J444" s="6" t="s">
        <v>55</v>
      </c>
      <c r="K444" s="2" t="s">
        <v>66</v>
      </c>
      <c r="L444" s="2">
        <v>1</v>
      </c>
      <c r="M444" s="2">
        <v>3280</v>
      </c>
      <c r="N444" s="2">
        <v>2296</v>
      </c>
      <c r="O444" s="12">
        <v>0.7</v>
      </c>
      <c r="P444" s="2">
        <v>0.55000000000000004</v>
      </c>
      <c r="Q444" s="2">
        <v>1262</v>
      </c>
      <c r="R444" s="14" t="s">
        <v>1122</v>
      </c>
      <c r="S444" s="2" t="s">
        <v>1336</v>
      </c>
      <c r="T444" s="2">
        <v>13699212910</v>
      </c>
      <c r="U444" s="7"/>
      <c r="V444" s="7"/>
      <c r="W444" s="2" t="s">
        <v>54</v>
      </c>
      <c r="X444" s="6" t="s">
        <v>86</v>
      </c>
      <c r="Y444" s="6"/>
      <c r="Z444" s="7"/>
      <c r="AA444" s="7"/>
      <c r="AB444" s="7"/>
      <c r="AC444" s="7"/>
      <c r="AD444" s="7"/>
      <c r="AE444" s="7"/>
    </row>
    <row r="445" spans="1:31" x14ac:dyDescent="0.15">
      <c r="A445" s="4">
        <v>42381</v>
      </c>
      <c r="B445" s="5" t="s">
        <v>1335</v>
      </c>
      <c r="C445" s="2">
        <v>4</v>
      </c>
      <c r="D445" s="6" t="s">
        <v>146</v>
      </c>
      <c r="E445" s="6" t="s">
        <v>239</v>
      </c>
      <c r="F445" s="2" t="s">
        <v>187</v>
      </c>
      <c r="G445" s="2" t="s">
        <v>164</v>
      </c>
      <c r="H445" s="2" t="s">
        <v>44</v>
      </c>
      <c r="I445" s="2" t="s">
        <v>288</v>
      </c>
      <c r="J445" s="6" t="s">
        <v>55</v>
      </c>
      <c r="K445" s="2" t="s">
        <v>66</v>
      </c>
      <c r="L445" s="2">
        <v>1</v>
      </c>
      <c r="M445" s="2">
        <v>1480</v>
      </c>
      <c r="N445" s="2">
        <v>1258</v>
      </c>
      <c r="O445" s="12">
        <v>0.85</v>
      </c>
      <c r="P445" s="2">
        <v>0.77500000000000002</v>
      </c>
      <c r="Q445" s="2">
        <v>974</v>
      </c>
      <c r="R445" s="14" t="s">
        <v>1122</v>
      </c>
      <c r="S445" s="2" t="s">
        <v>1336</v>
      </c>
      <c r="T445" s="7"/>
      <c r="U445" s="7"/>
      <c r="V445" s="7"/>
      <c r="W445" s="2" t="s">
        <v>54</v>
      </c>
      <c r="X445" s="6" t="s">
        <v>86</v>
      </c>
      <c r="Y445" s="6"/>
      <c r="Z445" s="7"/>
      <c r="AA445" s="7"/>
      <c r="AB445" s="7"/>
      <c r="AC445" s="7"/>
      <c r="AD445" s="7"/>
      <c r="AE445" s="7"/>
    </row>
    <row r="446" spans="1:31" x14ac:dyDescent="0.15">
      <c r="A446" s="4">
        <v>42381</v>
      </c>
      <c r="B446" s="5" t="s">
        <v>1335</v>
      </c>
      <c r="C446" s="2">
        <v>4</v>
      </c>
      <c r="D446" s="6" t="s">
        <v>69</v>
      </c>
      <c r="E446" s="6" t="s">
        <v>199</v>
      </c>
      <c r="F446" s="2" t="s">
        <v>119</v>
      </c>
      <c r="G446" s="2" t="s">
        <v>259</v>
      </c>
      <c r="H446" s="2" t="s">
        <v>44</v>
      </c>
      <c r="I446" s="2" t="s">
        <v>89</v>
      </c>
      <c r="J446" s="6" t="s">
        <v>55</v>
      </c>
      <c r="K446" s="2" t="s">
        <v>66</v>
      </c>
      <c r="L446" s="2">
        <v>1</v>
      </c>
      <c r="M446" s="2">
        <v>580</v>
      </c>
      <c r="N446" s="2">
        <v>580</v>
      </c>
      <c r="O446" s="12">
        <v>1</v>
      </c>
      <c r="P446" s="2">
        <v>1</v>
      </c>
      <c r="Q446" s="2">
        <v>580</v>
      </c>
      <c r="R446" s="14" t="s">
        <v>1122</v>
      </c>
      <c r="S446" s="2" t="s">
        <v>1336</v>
      </c>
      <c r="T446" s="7"/>
      <c r="U446" s="7"/>
      <c r="V446" s="7"/>
      <c r="W446" s="2" t="s">
        <v>54</v>
      </c>
      <c r="X446" s="6" t="s">
        <v>86</v>
      </c>
      <c r="Y446" s="6"/>
      <c r="Z446" s="7"/>
      <c r="AA446" s="7"/>
      <c r="AB446" s="7"/>
      <c r="AC446" s="7"/>
      <c r="AD446" s="7"/>
      <c r="AE446" s="7"/>
    </row>
    <row r="447" spans="1:31" x14ac:dyDescent="0.15">
      <c r="A447" s="4">
        <v>42381</v>
      </c>
      <c r="B447" s="5" t="s">
        <v>1337</v>
      </c>
      <c r="C447" s="2">
        <v>5</v>
      </c>
      <c r="D447" s="6" t="s">
        <v>100</v>
      </c>
      <c r="E447" s="6" t="s">
        <v>128</v>
      </c>
      <c r="F447" s="2" t="s">
        <v>1338</v>
      </c>
      <c r="G447" s="2" t="s">
        <v>1339</v>
      </c>
      <c r="H447" s="2" t="s">
        <v>44</v>
      </c>
      <c r="I447" s="2" t="s">
        <v>156</v>
      </c>
      <c r="J447" s="6" t="s">
        <v>45</v>
      </c>
      <c r="K447" s="2" t="s">
        <v>64</v>
      </c>
      <c r="L447" s="2">
        <v>1</v>
      </c>
      <c r="M447" s="2">
        <v>285</v>
      </c>
      <c r="N447" s="2">
        <v>256</v>
      </c>
      <c r="O447" s="12">
        <v>0.89824561403508796</v>
      </c>
      <c r="P447" s="2">
        <v>0.85</v>
      </c>
      <c r="Q447" s="2">
        <v>217</v>
      </c>
      <c r="R447" s="14" t="s">
        <v>113</v>
      </c>
      <c r="S447" s="2" t="s">
        <v>1096</v>
      </c>
      <c r="T447" s="7"/>
      <c r="U447" s="7"/>
      <c r="V447" s="7"/>
      <c r="W447" s="2" t="s">
        <v>54</v>
      </c>
      <c r="X447" s="6" t="s">
        <v>78</v>
      </c>
      <c r="Y447" s="6"/>
      <c r="Z447" s="7"/>
      <c r="AA447" s="7"/>
      <c r="AB447" s="7"/>
      <c r="AC447" s="7"/>
      <c r="AD447" s="7"/>
      <c r="AE447" s="7"/>
    </row>
    <row r="448" spans="1:31" x14ac:dyDescent="0.15">
      <c r="A448" s="4">
        <v>42381</v>
      </c>
      <c r="B448" s="5" t="s">
        <v>1340</v>
      </c>
      <c r="C448" s="2">
        <v>6</v>
      </c>
      <c r="D448" s="6" t="s">
        <v>56</v>
      </c>
      <c r="E448" s="6" t="s">
        <v>52</v>
      </c>
      <c r="F448" s="7"/>
      <c r="G448" s="2" t="s">
        <v>166</v>
      </c>
      <c r="H448" s="2" t="s">
        <v>44</v>
      </c>
      <c r="I448" s="2" t="s">
        <v>53</v>
      </c>
      <c r="J448" s="6" t="s">
        <v>45</v>
      </c>
      <c r="K448" s="2" t="s">
        <v>46</v>
      </c>
      <c r="L448" s="2">
        <v>2</v>
      </c>
      <c r="M448" s="2">
        <v>20</v>
      </c>
      <c r="N448" s="2">
        <v>40</v>
      </c>
      <c r="O448" s="12">
        <v>1</v>
      </c>
      <c r="P448" s="7"/>
      <c r="Q448" s="7"/>
      <c r="R448" s="14" t="s">
        <v>47</v>
      </c>
      <c r="S448" s="7"/>
      <c r="T448" s="7"/>
      <c r="U448" s="7"/>
      <c r="V448" s="7"/>
      <c r="W448" s="2" t="s">
        <v>54</v>
      </c>
      <c r="X448" s="6" t="s">
        <v>49</v>
      </c>
      <c r="Y448" s="6"/>
      <c r="Z448" s="7"/>
      <c r="AA448" s="7"/>
      <c r="AB448" s="7"/>
      <c r="AC448" s="7"/>
      <c r="AD448" s="7"/>
      <c r="AE448" s="7"/>
    </row>
    <row r="449" spans="1:31" x14ac:dyDescent="0.15">
      <c r="A449" s="4">
        <v>42381</v>
      </c>
      <c r="B449" s="5" t="s">
        <v>1341</v>
      </c>
      <c r="C449" s="2">
        <v>7</v>
      </c>
      <c r="D449" s="6" t="s">
        <v>56</v>
      </c>
      <c r="E449" s="6" t="s">
        <v>52</v>
      </c>
      <c r="F449" s="7"/>
      <c r="G449" s="2" t="s">
        <v>80</v>
      </c>
      <c r="H449" s="2" t="s">
        <v>44</v>
      </c>
      <c r="I449" s="2" t="s">
        <v>53</v>
      </c>
      <c r="J449" s="6" t="s">
        <v>45</v>
      </c>
      <c r="K449" s="2" t="s">
        <v>46</v>
      </c>
      <c r="L449" s="2">
        <v>1</v>
      </c>
      <c r="M449" s="2">
        <v>20</v>
      </c>
      <c r="N449" s="2">
        <v>20</v>
      </c>
      <c r="O449" s="12">
        <v>1</v>
      </c>
      <c r="P449" s="7"/>
      <c r="Q449" s="7"/>
      <c r="R449" s="14" t="s">
        <v>47</v>
      </c>
      <c r="S449" s="7"/>
      <c r="T449" s="7"/>
      <c r="U449" s="7"/>
      <c r="V449" s="7"/>
      <c r="W449" s="2" t="s">
        <v>54</v>
      </c>
      <c r="X449" s="6" t="s">
        <v>49</v>
      </c>
      <c r="Y449" s="6"/>
      <c r="Z449" s="7"/>
      <c r="AA449" s="7"/>
      <c r="AB449" s="7"/>
      <c r="AC449" s="7"/>
      <c r="AD449" s="7"/>
      <c r="AE449" s="7"/>
    </row>
    <row r="450" spans="1:31" x14ac:dyDescent="0.15">
      <c r="A450" s="4">
        <v>42381</v>
      </c>
      <c r="B450" s="5" t="s">
        <v>1342</v>
      </c>
      <c r="C450" s="2">
        <v>8</v>
      </c>
      <c r="D450" s="6" t="s">
        <v>56</v>
      </c>
      <c r="E450" s="6" t="s">
        <v>52</v>
      </c>
      <c r="F450" s="7"/>
      <c r="G450" s="2" t="s">
        <v>1343</v>
      </c>
      <c r="H450" s="2" t="s">
        <v>44</v>
      </c>
      <c r="I450" s="2" t="s">
        <v>53</v>
      </c>
      <c r="J450" s="6" t="s">
        <v>55</v>
      </c>
      <c r="K450" s="2" t="s">
        <v>46</v>
      </c>
      <c r="L450" s="2">
        <v>2</v>
      </c>
      <c r="M450" s="2">
        <v>20</v>
      </c>
      <c r="N450" s="2">
        <v>40</v>
      </c>
      <c r="O450" s="12">
        <v>1</v>
      </c>
      <c r="P450" s="7"/>
      <c r="Q450" s="7"/>
      <c r="R450" s="14" t="s">
        <v>47</v>
      </c>
      <c r="S450" s="7"/>
      <c r="T450" s="7"/>
      <c r="U450" s="7"/>
      <c r="V450" s="7"/>
      <c r="W450" s="2" t="s">
        <v>54</v>
      </c>
      <c r="X450" s="6" t="s">
        <v>86</v>
      </c>
      <c r="Y450" s="6"/>
      <c r="Z450" s="7"/>
      <c r="AA450" s="7"/>
      <c r="AB450" s="7"/>
      <c r="AC450" s="7"/>
      <c r="AD450" s="7"/>
      <c r="AE450" s="7"/>
    </row>
    <row r="451" spans="1:31" x14ac:dyDescent="0.15">
      <c r="A451" s="4">
        <v>42381</v>
      </c>
      <c r="B451" s="5" t="s">
        <v>1344</v>
      </c>
      <c r="C451" s="2">
        <v>9</v>
      </c>
      <c r="D451" s="6" t="s">
        <v>122</v>
      </c>
      <c r="E451" s="6" t="s">
        <v>123</v>
      </c>
      <c r="F451" s="2" t="s">
        <v>1211</v>
      </c>
      <c r="G451" s="2" t="s">
        <v>166</v>
      </c>
      <c r="H451" s="2" t="s">
        <v>44</v>
      </c>
      <c r="I451" s="2" t="s">
        <v>89</v>
      </c>
      <c r="J451" s="6" t="s">
        <v>45</v>
      </c>
      <c r="K451" s="2" t="s">
        <v>66</v>
      </c>
      <c r="L451" s="2">
        <v>1</v>
      </c>
      <c r="M451" s="2">
        <v>800</v>
      </c>
      <c r="N451" s="2">
        <v>680</v>
      </c>
      <c r="O451" s="12">
        <v>0.85</v>
      </c>
      <c r="P451" s="2">
        <v>0.77500000000000002</v>
      </c>
      <c r="Q451" s="2">
        <v>527</v>
      </c>
      <c r="R451" s="14" t="s">
        <v>113</v>
      </c>
      <c r="S451" s="2" t="s">
        <v>1345</v>
      </c>
      <c r="T451" s="7"/>
      <c r="U451" s="7"/>
      <c r="V451" s="7"/>
      <c r="W451" s="2" t="s">
        <v>238</v>
      </c>
      <c r="X451" s="6" t="s">
        <v>78</v>
      </c>
      <c r="Y451" s="6"/>
      <c r="Z451" s="7"/>
      <c r="AA451" s="7"/>
      <c r="AB451" s="15" t="s">
        <v>1346</v>
      </c>
      <c r="AC451" s="2">
        <v>1</v>
      </c>
      <c r="AD451" s="2">
        <v>100</v>
      </c>
      <c r="AE451" s="7"/>
    </row>
    <row r="452" spans="1:31" x14ac:dyDescent="0.15">
      <c r="A452" s="4">
        <v>42381</v>
      </c>
      <c r="B452" s="5" t="s">
        <v>1344</v>
      </c>
      <c r="C452" s="2">
        <v>9</v>
      </c>
      <c r="D452" s="6" t="s">
        <v>122</v>
      </c>
      <c r="E452" s="6" t="s">
        <v>123</v>
      </c>
      <c r="F452" s="2" t="s">
        <v>179</v>
      </c>
      <c r="G452" s="2" t="s">
        <v>166</v>
      </c>
      <c r="H452" s="2" t="s">
        <v>44</v>
      </c>
      <c r="I452" s="2" t="s">
        <v>43</v>
      </c>
      <c r="J452" s="6" t="s">
        <v>45</v>
      </c>
      <c r="K452" s="2" t="s">
        <v>66</v>
      </c>
      <c r="L452" s="2">
        <v>1</v>
      </c>
      <c r="M452" s="2">
        <v>800</v>
      </c>
      <c r="N452" s="2">
        <v>680</v>
      </c>
      <c r="O452" s="12">
        <v>0.85</v>
      </c>
      <c r="P452" s="2">
        <v>0.77500000000000002</v>
      </c>
      <c r="Q452" s="2">
        <v>527</v>
      </c>
      <c r="R452" s="14" t="s">
        <v>113</v>
      </c>
      <c r="S452" s="2" t="s">
        <v>1345</v>
      </c>
      <c r="T452" s="7"/>
      <c r="U452" s="7"/>
      <c r="V452" s="7"/>
      <c r="W452" s="2" t="s">
        <v>238</v>
      </c>
      <c r="X452" s="6" t="s">
        <v>78</v>
      </c>
      <c r="Y452" s="6"/>
      <c r="Z452" s="7"/>
      <c r="AA452" s="7"/>
      <c r="AB452" s="15" t="s">
        <v>1347</v>
      </c>
      <c r="AC452" s="2">
        <v>1</v>
      </c>
      <c r="AD452" s="2">
        <v>100</v>
      </c>
      <c r="AE452" s="7"/>
    </row>
    <row r="453" spans="1:31" x14ac:dyDescent="0.15">
      <c r="A453" s="4">
        <v>42381</v>
      </c>
      <c r="B453" s="5" t="s">
        <v>1344</v>
      </c>
      <c r="C453" s="2">
        <v>9</v>
      </c>
      <c r="D453" s="6" t="s">
        <v>122</v>
      </c>
      <c r="E453" s="6" t="s">
        <v>123</v>
      </c>
      <c r="F453" s="2" t="s">
        <v>124</v>
      </c>
      <c r="G453" s="2" t="s">
        <v>166</v>
      </c>
      <c r="H453" s="2" t="s">
        <v>44</v>
      </c>
      <c r="I453" s="2" t="s">
        <v>43</v>
      </c>
      <c r="J453" s="6" t="s">
        <v>55</v>
      </c>
      <c r="K453" s="2" t="s">
        <v>66</v>
      </c>
      <c r="L453" s="2">
        <v>1</v>
      </c>
      <c r="M453" s="2">
        <v>800</v>
      </c>
      <c r="N453" s="2">
        <v>680</v>
      </c>
      <c r="O453" s="12">
        <v>0.85</v>
      </c>
      <c r="P453" s="2">
        <v>0.77500000000000002</v>
      </c>
      <c r="Q453" s="2">
        <v>527</v>
      </c>
      <c r="R453" s="14" t="s">
        <v>113</v>
      </c>
      <c r="S453" s="2" t="s">
        <v>1345</v>
      </c>
      <c r="T453" s="7"/>
      <c r="U453" s="7"/>
      <c r="V453" s="7"/>
      <c r="W453" s="2" t="s">
        <v>238</v>
      </c>
      <c r="X453" s="6" t="s">
        <v>78</v>
      </c>
      <c r="Y453" s="6"/>
      <c r="Z453" s="7"/>
      <c r="AA453" s="7"/>
      <c r="AB453" s="7"/>
      <c r="AC453" s="7"/>
      <c r="AD453" s="7"/>
      <c r="AE453" s="7"/>
    </row>
    <row r="454" spans="1:31" x14ac:dyDescent="0.15">
      <c r="A454" s="4">
        <v>42381</v>
      </c>
      <c r="B454" s="5" t="s">
        <v>1344</v>
      </c>
      <c r="C454" s="2">
        <v>9</v>
      </c>
      <c r="D454" s="6" t="s">
        <v>122</v>
      </c>
      <c r="E454" s="6" t="s">
        <v>123</v>
      </c>
      <c r="F454" s="2" t="s">
        <v>226</v>
      </c>
      <c r="G454" s="2" t="s">
        <v>166</v>
      </c>
      <c r="H454" s="2" t="s">
        <v>62</v>
      </c>
      <c r="I454" s="2" t="s">
        <v>89</v>
      </c>
      <c r="J454" s="6" t="s">
        <v>55</v>
      </c>
      <c r="K454" s="2" t="s">
        <v>66</v>
      </c>
      <c r="L454" s="2">
        <v>1</v>
      </c>
      <c r="M454" s="2">
        <v>980</v>
      </c>
      <c r="N454" s="2">
        <v>833</v>
      </c>
      <c r="O454" s="12">
        <v>0.85</v>
      </c>
      <c r="P454" s="2">
        <v>0.77500000000000002</v>
      </c>
      <c r="Q454" s="2">
        <v>645</v>
      </c>
      <c r="R454" s="14" t="s">
        <v>113</v>
      </c>
      <c r="S454" s="2" t="s">
        <v>1345</v>
      </c>
      <c r="T454" s="7"/>
      <c r="U454" s="7"/>
      <c r="V454" s="7"/>
      <c r="W454" s="2" t="s">
        <v>238</v>
      </c>
      <c r="X454" s="6" t="s">
        <v>78</v>
      </c>
      <c r="Y454" s="6"/>
      <c r="Z454" s="7"/>
      <c r="AA454" s="7"/>
      <c r="AB454" s="7"/>
      <c r="AC454" s="7"/>
      <c r="AD454" s="7"/>
      <c r="AE454" s="7"/>
    </row>
    <row r="455" spans="1:31" x14ac:dyDescent="0.15">
      <c r="A455" s="4">
        <v>42381</v>
      </c>
      <c r="B455" s="5" t="s">
        <v>1348</v>
      </c>
      <c r="C455" s="2">
        <v>10</v>
      </c>
      <c r="D455" s="6" t="s">
        <v>69</v>
      </c>
      <c r="E455" s="6" t="s">
        <v>199</v>
      </c>
      <c r="F455" s="2" t="s">
        <v>249</v>
      </c>
      <c r="G455" s="2" t="s">
        <v>302</v>
      </c>
      <c r="H455" s="2" t="s">
        <v>44</v>
      </c>
      <c r="I455" s="2" t="s">
        <v>72</v>
      </c>
      <c r="J455" s="6" t="s">
        <v>63</v>
      </c>
      <c r="K455" s="2" t="s">
        <v>66</v>
      </c>
      <c r="L455" s="2">
        <v>1</v>
      </c>
      <c r="M455" s="2">
        <v>1580</v>
      </c>
      <c r="N455" s="2">
        <v>1580</v>
      </c>
      <c r="O455" s="12">
        <v>1</v>
      </c>
      <c r="P455" s="2">
        <v>1</v>
      </c>
      <c r="Q455" s="2">
        <v>1580</v>
      </c>
      <c r="R455" s="14" t="s">
        <v>65</v>
      </c>
      <c r="S455" s="2" t="s">
        <v>1349</v>
      </c>
      <c r="T455" s="2">
        <v>13552971318</v>
      </c>
      <c r="U455" s="7"/>
      <c r="V455" s="7"/>
      <c r="W455" s="2" t="s">
        <v>54</v>
      </c>
      <c r="X455" s="6" t="s">
        <v>86</v>
      </c>
      <c r="Y455" s="6"/>
      <c r="Z455" s="7"/>
      <c r="AA455" s="7"/>
      <c r="AB455" s="7"/>
      <c r="AC455" s="7"/>
      <c r="AD455" s="7"/>
      <c r="AE455" s="7"/>
    </row>
    <row r="456" spans="1:31" x14ac:dyDescent="0.15">
      <c r="A456" s="4">
        <v>42382</v>
      </c>
      <c r="B456" s="5" t="s">
        <v>1350</v>
      </c>
      <c r="C456" s="2">
        <v>1</v>
      </c>
      <c r="D456" s="6" t="s">
        <v>59</v>
      </c>
      <c r="E456" s="6" t="s">
        <v>165</v>
      </c>
      <c r="F456" s="7"/>
      <c r="G456" s="2" t="s">
        <v>223</v>
      </c>
      <c r="H456" s="2" t="s">
        <v>62</v>
      </c>
      <c r="I456" s="2" t="s">
        <v>43</v>
      </c>
      <c r="J456" s="6" t="s">
        <v>63</v>
      </c>
      <c r="K456" s="2" t="s">
        <v>66</v>
      </c>
      <c r="L456" s="2">
        <v>1</v>
      </c>
      <c r="M456" s="2">
        <v>138</v>
      </c>
      <c r="N456" s="2">
        <v>138</v>
      </c>
      <c r="O456" s="12">
        <v>1</v>
      </c>
      <c r="P456" s="2">
        <v>1</v>
      </c>
      <c r="Q456" s="2">
        <v>97</v>
      </c>
      <c r="R456" s="14" t="s">
        <v>113</v>
      </c>
      <c r="S456" s="2" t="s">
        <v>1280</v>
      </c>
      <c r="T456" s="7"/>
      <c r="U456" s="7"/>
      <c r="V456" s="7"/>
      <c r="W456" s="2" t="s">
        <v>54</v>
      </c>
      <c r="X456" s="6" t="s">
        <v>86</v>
      </c>
      <c r="Y456" s="6"/>
      <c r="Z456" s="2">
        <v>410</v>
      </c>
      <c r="AA456" s="2">
        <v>97</v>
      </c>
      <c r="AB456" s="7"/>
      <c r="AC456" s="7"/>
      <c r="AD456" s="7"/>
      <c r="AE456" s="7"/>
    </row>
    <row r="457" spans="1:31" x14ac:dyDescent="0.15">
      <c r="A457" s="4">
        <v>42382</v>
      </c>
      <c r="B457" s="5" t="s">
        <v>1351</v>
      </c>
      <c r="C457" s="2">
        <v>2</v>
      </c>
      <c r="D457" s="6" t="s">
        <v>50</v>
      </c>
      <c r="E457" s="6" t="s">
        <v>112</v>
      </c>
      <c r="F457" s="2"/>
      <c r="G457" s="2" t="s">
        <v>166</v>
      </c>
      <c r="H457" s="2" t="s">
        <v>62</v>
      </c>
      <c r="I457" s="2" t="s">
        <v>53</v>
      </c>
      <c r="J457" s="6" t="s">
        <v>45</v>
      </c>
      <c r="K457" s="2" t="s">
        <v>46</v>
      </c>
      <c r="L457" s="2">
        <v>1</v>
      </c>
      <c r="M457" s="2">
        <v>50</v>
      </c>
      <c r="N457" s="2">
        <v>50</v>
      </c>
      <c r="O457" s="12">
        <v>1</v>
      </c>
      <c r="P457" s="2"/>
      <c r="Q457" s="2"/>
      <c r="R457" s="14" t="s">
        <v>47</v>
      </c>
      <c r="S457" s="2"/>
      <c r="T457" s="2"/>
      <c r="U457" s="2"/>
      <c r="V457" s="2"/>
      <c r="W457" s="2" t="s">
        <v>54</v>
      </c>
      <c r="X457" s="6" t="s">
        <v>49</v>
      </c>
      <c r="Y457" s="6"/>
      <c r="Z457" s="2"/>
      <c r="AA457" s="2"/>
      <c r="AB457" s="15"/>
      <c r="AC457" s="2"/>
      <c r="AD457" s="2"/>
      <c r="AE457" s="2"/>
    </row>
    <row r="458" spans="1:31" x14ac:dyDescent="0.15">
      <c r="A458" s="4">
        <v>42382</v>
      </c>
      <c r="B458" s="5" t="s">
        <v>1352</v>
      </c>
      <c r="C458" s="2">
        <v>3</v>
      </c>
      <c r="D458" s="6" t="s">
        <v>69</v>
      </c>
      <c r="E458" s="6" t="s">
        <v>199</v>
      </c>
      <c r="F458" s="2" t="s">
        <v>979</v>
      </c>
      <c r="G458" s="2" t="s">
        <v>280</v>
      </c>
      <c r="H458" s="2" t="s">
        <v>44</v>
      </c>
      <c r="I458" s="2" t="s">
        <v>43</v>
      </c>
      <c r="J458" s="6" t="s">
        <v>55</v>
      </c>
      <c r="K458" s="2" t="s">
        <v>66</v>
      </c>
      <c r="L458" s="2">
        <v>1</v>
      </c>
      <c r="M458" s="2">
        <v>1180</v>
      </c>
      <c r="N458" s="2">
        <v>1180</v>
      </c>
      <c r="O458" s="12">
        <v>1</v>
      </c>
      <c r="P458" s="2">
        <v>1</v>
      </c>
      <c r="Q458" s="2">
        <v>1180</v>
      </c>
      <c r="R458" s="14" t="s">
        <v>65</v>
      </c>
      <c r="S458" s="2" t="s">
        <v>1353</v>
      </c>
      <c r="T458" s="2">
        <v>13911810911</v>
      </c>
      <c r="U458" s="7"/>
      <c r="V458" s="7"/>
      <c r="W458" s="2" t="s">
        <v>392</v>
      </c>
      <c r="X458" s="6" t="s">
        <v>86</v>
      </c>
      <c r="Y458" s="6"/>
      <c r="Z458" s="7"/>
      <c r="AA458" s="7"/>
      <c r="AB458" s="7"/>
      <c r="AC458" s="7"/>
      <c r="AD458" s="7"/>
      <c r="AE458" s="7"/>
    </row>
    <row r="459" spans="1:31" x14ac:dyDescent="0.15">
      <c r="A459" s="4">
        <v>42382</v>
      </c>
      <c r="B459" s="5" t="s">
        <v>1352</v>
      </c>
      <c r="C459" s="2">
        <v>3</v>
      </c>
      <c r="D459" s="6" t="s">
        <v>90</v>
      </c>
      <c r="E459" s="6" t="s">
        <v>1027</v>
      </c>
      <c r="F459" s="2" t="s">
        <v>977</v>
      </c>
      <c r="G459" s="2" t="s">
        <v>326</v>
      </c>
      <c r="H459" s="2" t="s">
        <v>62</v>
      </c>
      <c r="I459" s="2" t="s">
        <v>192</v>
      </c>
      <c r="J459" s="6" t="s">
        <v>55</v>
      </c>
      <c r="K459" s="2" t="s">
        <v>66</v>
      </c>
      <c r="L459" s="2">
        <v>1</v>
      </c>
      <c r="M459" s="2">
        <v>1598</v>
      </c>
      <c r="N459" s="2">
        <v>1118</v>
      </c>
      <c r="O459" s="12">
        <v>0.69962453066332897</v>
      </c>
      <c r="P459" s="2">
        <v>0.55000000000000004</v>
      </c>
      <c r="Q459" s="2">
        <v>614</v>
      </c>
      <c r="R459" s="14" t="s">
        <v>65</v>
      </c>
      <c r="S459" s="2" t="s">
        <v>1353</v>
      </c>
      <c r="T459" s="7"/>
      <c r="U459" s="7"/>
      <c r="V459" s="7"/>
      <c r="W459" s="2" t="s">
        <v>392</v>
      </c>
      <c r="X459" s="6" t="s">
        <v>86</v>
      </c>
      <c r="Y459" s="6"/>
      <c r="Z459" s="7"/>
      <c r="AA459" s="7"/>
      <c r="AB459" s="7"/>
      <c r="AC459" s="7"/>
      <c r="AD459" s="7"/>
      <c r="AE459" s="7"/>
    </row>
    <row r="460" spans="1:31" x14ac:dyDescent="0.15">
      <c r="A460" s="4">
        <v>42382</v>
      </c>
      <c r="B460" s="5" t="s">
        <v>1352</v>
      </c>
      <c r="C460" s="2">
        <v>3</v>
      </c>
      <c r="D460" s="6" t="s">
        <v>75</v>
      </c>
      <c r="E460" s="6" t="s">
        <v>225</v>
      </c>
      <c r="F460" s="2" t="s">
        <v>1354</v>
      </c>
      <c r="G460" s="2" t="s">
        <v>813</v>
      </c>
      <c r="H460" s="2" t="s">
        <v>44</v>
      </c>
      <c r="I460" s="2" t="s">
        <v>53</v>
      </c>
      <c r="J460" s="6" t="s">
        <v>55</v>
      </c>
      <c r="K460" s="2" t="s">
        <v>66</v>
      </c>
      <c r="L460" s="2">
        <v>1</v>
      </c>
      <c r="M460" s="2">
        <v>1090</v>
      </c>
      <c r="N460" s="2">
        <v>763</v>
      </c>
      <c r="O460" s="12">
        <v>0.7</v>
      </c>
      <c r="P460" s="2">
        <v>0.55000000000000004</v>
      </c>
      <c r="Q460" s="2">
        <v>419</v>
      </c>
      <c r="R460" s="14" t="s">
        <v>65</v>
      </c>
      <c r="S460" s="2" t="s">
        <v>1353</v>
      </c>
      <c r="T460" s="7"/>
      <c r="U460" s="7"/>
      <c r="V460" s="7"/>
      <c r="W460" s="2" t="s">
        <v>392</v>
      </c>
      <c r="X460" s="6" t="s">
        <v>86</v>
      </c>
      <c r="Y460" s="6"/>
      <c r="Z460" s="7"/>
      <c r="AA460" s="7"/>
      <c r="AB460" s="7"/>
      <c r="AC460" s="7"/>
      <c r="AD460" s="7"/>
      <c r="AE460" s="7"/>
    </row>
    <row r="461" spans="1:31" x14ac:dyDescent="0.15">
      <c r="A461" s="4">
        <v>42382</v>
      </c>
      <c r="B461" s="5" t="s">
        <v>1352</v>
      </c>
      <c r="C461" s="2">
        <v>3</v>
      </c>
      <c r="D461" s="6" t="s">
        <v>50</v>
      </c>
      <c r="E461" s="6" t="s">
        <v>1256</v>
      </c>
      <c r="F461" s="7"/>
      <c r="G461" s="2" t="s">
        <v>203</v>
      </c>
      <c r="H461" s="2" t="s">
        <v>44</v>
      </c>
      <c r="I461" s="2" t="s">
        <v>43</v>
      </c>
      <c r="J461" s="6" t="s">
        <v>55</v>
      </c>
      <c r="K461" s="2" t="s">
        <v>66</v>
      </c>
      <c r="L461" s="2">
        <v>1</v>
      </c>
      <c r="M461" s="2">
        <v>258</v>
      </c>
      <c r="N461" s="2">
        <v>180</v>
      </c>
      <c r="O461" s="12">
        <v>0.69767441860465096</v>
      </c>
      <c r="P461" s="2">
        <v>0.55000000000000004</v>
      </c>
      <c r="Q461" s="2">
        <v>99</v>
      </c>
      <c r="R461" s="14" t="s">
        <v>65</v>
      </c>
      <c r="S461" s="2" t="s">
        <v>1353</v>
      </c>
      <c r="T461" s="7"/>
      <c r="U461" s="7"/>
      <c r="V461" s="7"/>
      <c r="W461" s="2" t="s">
        <v>392</v>
      </c>
      <c r="X461" s="6" t="s">
        <v>86</v>
      </c>
      <c r="Y461" s="6"/>
      <c r="Z461" s="7"/>
      <c r="AA461" s="7"/>
      <c r="AB461" s="7"/>
      <c r="AC461" s="7"/>
      <c r="AD461" s="7"/>
      <c r="AE461" s="7"/>
    </row>
    <row r="462" spans="1:31" x14ac:dyDescent="0.15">
      <c r="A462" s="4">
        <v>42382</v>
      </c>
      <c r="B462" s="5" t="s">
        <v>1355</v>
      </c>
      <c r="C462" s="2">
        <v>4</v>
      </c>
      <c r="D462" s="6" t="s">
        <v>111</v>
      </c>
      <c r="E462" s="6" t="s">
        <v>112</v>
      </c>
      <c r="F462" s="7"/>
      <c r="G462" s="2" t="s">
        <v>1177</v>
      </c>
      <c r="H462" s="2" t="s">
        <v>44</v>
      </c>
      <c r="I462" s="2" t="s">
        <v>178</v>
      </c>
      <c r="J462" s="6" t="s">
        <v>45</v>
      </c>
      <c r="K462" s="2" t="s">
        <v>66</v>
      </c>
      <c r="L462" s="2">
        <v>1</v>
      </c>
      <c r="M462" s="2">
        <v>320</v>
      </c>
      <c r="N462" s="2">
        <v>320</v>
      </c>
      <c r="O462" s="12">
        <v>1</v>
      </c>
      <c r="P462" s="2">
        <v>1</v>
      </c>
      <c r="Q462" s="2">
        <v>223</v>
      </c>
      <c r="R462" s="14" t="s">
        <v>113</v>
      </c>
      <c r="S462" s="2" t="s">
        <v>1280</v>
      </c>
      <c r="T462" s="7"/>
      <c r="U462" s="7"/>
      <c r="V462" s="7"/>
      <c r="W462" s="2" t="s">
        <v>54</v>
      </c>
      <c r="X462" s="6" t="s">
        <v>86</v>
      </c>
      <c r="Y462" s="6"/>
      <c r="Z462" s="2">
        <v>970</v>
      </c>
      <c r="AA462" s="2">
        <v>223</v>
      </c>
      <c r="AB462" s="7"/>
      <c r="AC462" s="7"/>
      <c r="AD462" s="7"/>
      <c r="AE462" s="7"/>
    </row>
    <row r="463" spans="1:31" x14ac:dyDescent="0.15">
      <c r="A463" s="4">
        <v>42382</v>
      </c>
      <c r="B463" s="5" t="s">
        <v>1356</v>
      </c>
      <c r="C463" s="2">
        <v>5</v>
      </c>
      <c r="D463" s="6" t="s">
        <v>50</v>
      </c>
      <c r="E463" s="6" t="s">
        <v>606</v>
      </c>
      <c r="F463" s="7"/>
      <c r="G463" s="2" t="s">
        <v>195</v>
      </c>
      <c r="H463" s="2" t="s">
        <v>44</v>
      </c>
      <c r="I463" s="2" t="s">
        <v>43</v>
      </c>
      <c r="J463" s="6" t="s">
        <v>45</v>
      </c>
      <c r="K463" s="2" t="s">
        <v>66</v>
      </c>
      <c r="L463" s="2">
        <v>1</v>
      </c>
      <c r="M463" s="2">
        <v>158</v>
      </c>
      <c r="N463" s="2">
        <v>158</v>
      </c>
      <c r="O463" s="12">
        <v>1</v>
      </c>
      <c r="P463" s="2">
        <v>1</v>
      </c>
      <c r="Q463" s="2">
        <v>110</v>
      </c>
      <c r="R463" s="14" t="s">
        <v>113</v>
      </c>
      <c r="S463" s="2" t="s">
        <v>1327</v>
      </c>
      <c r="T463" s="7"/>
      <c r="U463" s="7"/>
      <c r="V463" s="7"/>
      <c r="W463" s="2" t="s">
        <v>392</v>
      </c>
      <c r="X463" s="6" t="s">
        <v>86</v>
      </c>
      <c r="Y463" s="6"/>
      <c r="Z463" s="2">
        <v>480</v>
      </c>
      <c r="AA463" s="2">
        <v>110</v>
      </c>
      <c r="AB463" s="7"/>
      <c r="AC463" s="7"/>
      <c r="AD463" s="7"/>
      <c r="AE463" s="7"/>
    </row>
    <row r="464" spans="1:31" x14ac:dyDescent="0.15">
      <c r="A464" s="4">
        <v>42382</v>
      </c>
      <c r="B464" s="5" t="s">
        <v>1356</v>
      </c>
      <c r="C464" s="2">
        <v>5</v>
      </c>
      <c r="D464" s="6" t="s">
        <v>50</v>
      </c>
      <c r="E464" s="6" t="s">
        <v>606</v>
      </c>
      <c r="F464" s="7"/>
      <c r="G464" s="2" t="s">
        <v>138</v>
      </c>
      <c r="H464" s="2" t="s">
        <v>44</v>
      </c>
      <c r="I464" s="2" t="s">
        <v>72</v>
      </c>
      <c r="J464" s="6" t="s">
        <v>45</v>
      </c>
      <c r="K464" s="2" t="s">
        <v>66</v>
      </c>
      <c r="L464" s="2">
        <v>1</v>
      </c>
      <c r="M464" s="2">
        <v>158</v>
      </c>
      <c r="N464" s="2">
        <v>158</v>
      </c>
      <c r="O464" s="12">
        <v>1</v>
      </c>
      <c r="P464" s="2">
        <v>1</v>
      </c>
      <c r="Q464" s="2">
        <v>111</v>
      </c>
      <c r="R464" s="14" t="s">
        <v>113</v>
      </c>
      <c r="S464" s="2" t="s">
        <v>1327</v>
      </c>
      <c r="T464" s="7"/>
      <c r="U464" s="7"/>
      <c r="V464" s="7"/>
      <c r="W464" s="2" t="s">
        <v>392</v>
      </c>
      <c r="X464" s="6" t="s">
        <v>86</v>
      </c>
      <c r="Y464" s="6"/>
      <c r="Z464" s="2">
        <v>470</v>
      </c>
      <c r="AA464" s="2">
        <v>111</v>
      </c>
      <c r="AB464" s="7"/>
      <c r="AC464" s="7"/>
      <c r="AD464" s="7"/>
      <c r="AE464" s="7"/>
    </row>
    <row r="465" spans="1:31" x14ac:dyDescent="0.15">
      <c r="A465" s="4">
        <v>42382</v>
      </c>
      <c r="B465" s="5" t="s">
        <v>1356</v>
      </c>
      <c r="C465" s="2">
        <v>5</v>
      </c>
      <c r="D465" s="6" t="s">
        <v>75</v>
      </c>
      <c r="E465" s="6" t="s">
        <v>199</v>
      </c>
      <c r="F465" s="2" t="s">
        <v>954</v>
      </c>
      <c r="G465" s="2" t="s">
        <v>1326</v>
      </c>
      <c r="H465" s="2" t="s">
        <v>44</v>
      </c>
      <c r="I465" s="2" t="s">
        <v>53</v>
      </c>
      <c r="J465" s="6" t="s">
        <v>45</v>
      </c>
      <c r="K465" s="2" t="s">
        <v>66</v>
      </c>
      <c r="L465" s="2">
        <v>1</v>
      </c>
      <c r="M465" s="2">
        <v>680</v>
      </c>
      <c r="N465" s="2">
        <v>680</v>
      </c>
      <c r="O465" s="12">
        <v>1</v>
      </c>
      <c r="P465" s="2">
        <v>1</v>
      </c>
      <c r="Q465" s="2">
        <v>476</v>
      </c>
      <c r="R465" s="14" t="s">
        <v>113</v>
      </c>
      <c r="S465" s="2" t="s">
        <v>1327</v>
      </c>
      <c r="T465" s="7"/>
      <c r="U465" s="7"/>
      <c r="V465" s="7"/>
      <c r="W465" s="2" t="s">
        <v>392</v>
      </c>
      <c r="X465" s="6" t="s">
        <v>86</v>
      </c>
      <c r="Y465" s="6"/>
      <c r="Z465" s="2">
        <v>2040</v>
      </c>
      <c r="AA465" s="2">
        <v>476</v>
      </c>
      <c r="AB465" s="7"/>
      <c r="AC465" s="7"/>
      <c r="AD465" s="7"/>
      <c r="AE465" s="7"/>
    </row>
    <row r="466" spans="1:31" x14ac:dyDescent="0.15">
      <c r="A466" s="4">
        <v>42382</v>
      </c>
      <c r="B466" s="5" t="s">
        <v>1357</v>
      </c>
      <c r="C466" s="2">
        <v>6</v>
      </c>
      <c r="D466" s="6" t="s">
        <v>56</v>
      </c>
      <c r="E466" s="6" t="s">
        <v>52</v>
      </c>
      <c r="F466" s="7"/>
      <c r="G466" s="2" t="s">
        <v>203</v>
      </c>
      <c r="H466" s="2" t="s">
        <v>44</v>
      </c>
      <c r="I466" s="2" t="s">
        <v>53</v>
      </c>
      <c r="J466" s="6" t="s">
        <v>45</v>
      </c>
      <c r="K466" s="2" t="s">
        <v>46</v>
      </c>
      <c r="L466" s="2">
        <v>1</v>
      </c>
      <c r="M466" s="2">
        <v>20</v>
      </c>
      <c r="N466" s="2">
        <v>20</v>
      </c>
      <c r="O466" s="12">
        <v>1</v>
      </c>
      <c r="P466" s="7"/>
      <c r="Q466" s="7"/>
      <c r="R466" s="14" t="s">
        <v>47</v>
      </c>
      <c r="S466" s="7"/>
      <c r="T466" s="7"/>
      <c r="U466" s="7"/>
      <c r="V466" s="7"/>
      <c r="W466" s="2" t="s">
        <v>392</v>
      </c>
      <c r="X466" s="6" t="s">
        <v>49</v>
      </c>
      <c r="Y466" s="6"/>
      <c r="Z466" s="7"/>
      <c r="AA466" s="7"/>
      <c r="AB466" s="7"/>
      <c r="AC466" s="7"/>
      <c r="AD466" s="7"/>
      <c r="AE466" s="7"/>
    </row>
    <row r="467" spans="1:31" x14ac:dyDescent="0.15">
      <c r="A467" s="4">
        <v>42382</v>
      </c>
      <c r="B467" s="5" t="s">
        <v>1358</v>
      </c>
      <c r="C467" s="2">
        <v>7</v>
      </c>
      <c r="D467" s="6" t="s">
        <v>50</v>
      </c>
      <c r="E467" s="6" t="s">
        <v>112</v>
      </c>
      <c r="F467" s="7"/>
      <c r="G467" s="2" t="s">
        <v>166</v>
      </c>
      <c r="H467" s="2" t="s">
        <v>62</v>
      </c>
      <c r="I467" s="2" t="s">
        <v>53</v>
      </c>
      <c r="J467" s="6" t="s">
        <v>45</v>
      </c>
      <c r="K467" s="2" t="s">
        <v>46</v>
      </c>
      <c r="L467" s="2">
        <v>1</v>
      </c>
      <c r="M467" s="2">
        <v>50</v>
      </c>
      <c r="N467" s="2">
        <v>50</v>
      </c>
      <c r="O467" s="12">
        <v>1</v>
      </c>
      <c r="P467" s="7"/>
      <c r="Q467" s="7"/>
      <c r="R467" s="14" t="s">
        <v>47</v>
      </c>
      <c r="S467" s="7"/>
      <c r="T467" s="7"/>
      <c r="U467" s="7"/>
      <c r="V467" s="7"/>
      <c r="W467" s="2" t="s">
        <v>54</v>
      </c>
      <c r="X467" s="6" t="s">
        <v>49</v>
      </c>
      <c r="Y467" s="6"/>
      <c r="Z467" s="7"/>
      <c r="AA467" s="7"/>
      <c r="AB467" s="7"/>
      <c r="AC467" s="7"/>
      <c r="AD467" s="7"/>
      <c r="AE467" s="7"/>
    </row>
    <row r="468" spans="1:31" x14ac:dyDescent="0.15">
      <c r="A468" s="4">
        <v>42382</v>
      </c>
      <c r="B468" s="5" t="s">
        <v>1359</v>
      </c>
      <c r="C468" s="2">
        <v>8</v>
      </c>
      <c r="D468" s="6" t="s">
        <v>66</v>
      </c>
      <c r="E468" s="6" t="s">
        <v>120</v>
      </c>
      <c r="F468" s="2" t="s">
        <v>1360</v>
      </c>
      <c r="G468" s="2" t="s">
        <v>292</v>
      </c>
      <c r="H468" s="2" t="s">
        <v>44</v>
      </c>
      <c r="I468" s="2" t="s">
        <v>1361</v>
      </c>
      <c r="J468" s="6" t="s">
        <v>45</v>
      </c>
      <c r="K468" s="2" t="s">
        <v>66</v>
      </c>
      <c r="L468" s="2">
        <v>1</v>
      </c>
      <c r="M468" s="2">
        <v>5790</v>
      </c>
      <c r="N468" s="2">
        <v>4630</v>
      </c>
      <c r="O468" s="12">
        <v>0.79965457685664898</v>
      </c>
      <c r="P468" s="2">
        <v>0.7</v>
      </c>
      <c r="Q468" s="2">
        <v>3241</v>
      </c>
      <c r="R468" s="14" t="s">
        <v>145</v>
      </c>
      <c r="S468" s="2" t="s">
        <v>1362</v>
      </c>
      <c r="T468" s="2">
        <v>18697195525</v>
      </c>
      <c r="U468" s="2" t="s">
        <v>1099</v>
      </c>
      <c r="V468" s="7"/>
      <c r="W468" s="2" t="s">
        <v>54</v>
      </c>
      <c r="X468" s="6" t="s">
        <v>86</v>
      </c>
      <c r="Y468" s="6"/>
      <c r="Z468" s="7"/>
      <c r="AA468" s="7"/>
      <c r="AB468" s="7"/>
      <c r="AC468" s="7"/>
      <c r="AD468" s="7"/>
      <c r="AE468" s="7"/>
    </row>
    <row r="469" spans="1:31" x14ac:dyDescent="0.15">
      <c r="A469" s="4">
        <v>42382</v>
      </c>
      <c r="B469" s="5" t="s">
        <v>1359</v>
      </c>
      <c r="C469" s="2">
        <v>8</v>
      </c>
      <c r="D469" s="6" t="s">
        <v>146</v>
      </c>
      <c r="E469" s="6" t="s">
        <v>120</v>
      </c>
      <c r="F469" s="2" t="s">
        <v>1363</v>
      </c>
      <c r="G469" s="2" t="s">
        <v>281</v>
      </c>
      <c r="H469" s="2" t="s">
        <v>44</v>
      </c>
      <c r="I469" s="2">
        <v>26.5</v>
      </c>
      <c r="J469" s="6" t="s">
        <v>45</v>
      </c>
      <c r="K469" s="2" t="s">
        <v>66</v>
      </c>
      <c r="L469" s="2">
        <v>1</v>
      </c>
      <c r="M469" s="2">
        <v>2840</v>
      </c>
      <c r="N469" s="2">
        <v>2270</v>
      </c>
      <c r="O469" s="12">
        <v>0.79929577464788704</v>
      </c>
      <c r="P469" s="2">
        <v>0.7</v>
      </c>
      <c r="Q469" s="2">
        <v>1589</v>
      </c>
      <c r="R469" s="14" t="s">
        <v>145</v>
      </c>
      <c r="S469" s="2" t="s">
        <v>1362</v>
      </c>
      <c r="T469" s="7"/>
      <c r="U469" s="2" t="s">
        <v>1099</v>
      </c>
      <c r="V469" s="7"/>
      <c r="W469" s="2" t="s">
        <v>54</v>
      </c>
      <c r="X469" s="6" t="s">
        <v>86</v>
      </c>
      <c r="Y469" s="6"/>
      <c r="Z469" s="7"/>
      <c r="AA469" s="7"/>
      <c r="AB469" s="7"/>
      <c r="AC469" s="7"/>
      <c r="AD469" s="7"/>
      <c r="AE469" s="7"/>
    </row>
    <row r="470" spans="1:31" x14ac:dyDescent="0.15">
      <c r="A470" s="4">
        <v>42382</v>
      </c>
      <c r="B470" s="5" t="s">
        <v>1359</v>
      </c>
      <c r="C470" s="2">
        <v>8</v>
      </c>
      <c r="D470" s="6" t="s">
        <v>149</v>
      </c>
      <c r="E470" s="6" t="s">
        <v>101</v>
      </c>
      <c r="F470" s="7"/>
      <c r="G470" s="2" t="s">
        <v>281</v>
      </c>
      <c r="H470" s="2" t="s">
        <v>44</v>
      </c>
      <c r="I470" s="2" t="s">
        <v>820</v>
      </c>
      <c r="J470" s="6" t="s">
        <v>45</v>
      </c>
      <c r="K470" s="2" t="s">
        <v>66</v>
      </c>
      <c r="L470" s="2">
        <v>1</v>
      </c>
      <c r="M470" s="2">
        <v>480</v>
      </c>
      <c r="N470" s="2">
        <v>380</v>
      </c>
      <c r="O470" s="12">
        <v>0.79166666666666696</v>
      </c>
      <c r="P470" s="2">
        <v>0.625</v>
      </c>
      <c r="Q470" s="2">
        <v>237</v>
      </c>
      <c r="R470" s="14" t="s">
        <v>145</v>
      </c>
      <c r="S470" s="2" t="s">
        <v>1362</v>
      </c>
      <c r="T470" s="7"/>
      <c r="U470" s="2" t="s">
        <v>1099</v>
      </c>
      <c r="V470" s="7"/>
      <c r="W470" s="2" t="s">
        <v>54</v>
      </c>
      <c r="X470" s="6" t="s">
        <v>86</v>
      </c>
      <c r="Y470" s="6"/>
      <c r="Z470" s="7"/>
      <c r="AA470" s="7"/>
      <c r="AB470" s="7"/>
      <c r="AC470" s="7"/>
      <c r="AD470" s="7"/>
      <c r="AE470" s="7"/>
    </row>
    <row r="471" spans="1:31" x14ac:dyDescent="0.15">
      <c r="A471" s="4">
        <v>42382</v>
      </c>
      <c r="B471" s="5" t="s">
        <v>1359</v>
      </c>
      <c r="C471" s="2">
        <v>8</v>
      </c>
      <c r="D471" s="6" t="s">
        <v>111</v>
      </c>
      <c r="E471" s="6" t="s">
        <v>112</v>
      </c>
      <c r="F471" s="7"/>
      <c r="G471" s="2" t="s">
        <v>1177</v>
      </c>
      <c r="H471" s="2" t="s">
        <v>44</v>
      </c>
      <c r="I471" s="2" t="s">
        <v>178</v>
      </c>
      <c r="J471" s="6" t="s">
        <v>45</v>
      </c>
      <c r="K471" s="2" t="s">
        <v>66</v>
      </c>
      <c r="L471" s="2">
        <v>1</v>
      </c>
      <c r="M471" s="2">
        <v>320</v>
      </c>
      <c r="N471" s="2">
        <v>320</v>
      </c>
      <c r="O471" s="12">
        <v>1</v>
      </c>
      <c r="P471" s="2">
        <v>1</v>
      </c>
      <c r="Q471" s="2">
        <v>320</v>
      </c>
      <c r="R471" s="14" t="s">
        <v>145</v>
      </c>
      <c r="S471" s="2" t="s">
        <v>1362</v>
      </c>
      <c r="T471" s="7"/>
      <c r="U471" s="2" t="s">
        <v>1099</v>
      </c>
      <c r="V471" s="7"/>
      <c r="W471" s="2" t="s">
        <v>54</v>
      </c>
      <c r="X471" s="6" t="s">
        <v>86</v>
      </c>
      <c r="Y471" s="6"/>
      <c r="Z471" s="7"/>
      <c r="AA471" s="7"/>
      <c r="AB471" s="7"/>
      <c r="AC471" s="7"/>
      <c r="AD471" s="7"/>
      <c r="AE471" s="7"/>
    </row>
    <row r="472" spans="1:31" x14ac:dyDescent="0.15">
      <c r="A472" s="4">
        <v>42382</v>
      </c>
      <c r="B472" s="5" t="s">
        <v>1364</v>
      </c>
      <c r="C472" s="2">
        <v>9</v>
      </c>
      <c r="D472" s="6" t="s">
        <v>66</v>
      </c>
      <c r="E472" s="6" t="s">
        <v>120</v>
      </c>
      <c r="F472" s="2" t="s">
        <v>1295</v>
      </c>
      <c r="G472" s="2" t="s">
        <v>203</v>
      </c>
      <c r="H472" s="2" t="s">
        <v>44</v>
      </c>
      <c r="I472" s="2" t="s">
        <v>178</v>
      </c>
      <c r="J472" s="6" t="s">
        <v>45</v>
      </c>
      <c r="K472" s="2" t="s">
        <v>66</v>
      </c>
      <c r="L472" s="2">
        <v>1</v>
      </c>
      <c r="M472" s="2">
        <v>3750</v>
      </c>
      <c r="N472" s="2">
        <v>3000</v>
      </c>
      <c r="O472" s="12">
        <v>0.8</v>
      </c>
      <c r="P472" s="2">
        <v>0.7</v>
      </c>
      <c r="Q472" s="2">
        <v>2100</v>
      </c>
      <c r="R472" s="14" t="s">
        <v>113</v>
      </c>
      <c r="S472" s="2" t="s">
        <v>1365</v>
      </c>
      <c r="T472" s="7"/>
      <c r="U472" s="7"/>
      <c r="V472" s="7"/>
      <c r="W472" s="2" t="s">
        <v>54</v>
      </c>
      <c r="X472" s="6" t="s">
        <v>86</v>
      </c>
      <c r="Y472" s="6"/>
      <c r="Z472" s="7"/>
      <c r="AA472" s="7"/>
      <c r="AB472" s="7"/>
      <c r="AC472" s="7"/>
      <c r="AD472" s="7"/>
      <c r="AE472" s="7"/>
    </row>
    <row r="473" spans="1:31" x14ac:dyDescent="0.15">
      <c r="A473" s="4">
        <v>42382</v>
      </c>
      <c r="B473" s="5" t="s">
        <v>1364</v>
      </c>
      <c r="C473" s="2">
        <v>9</v>
      </c>
      <c r="D473" s="6" t="s">
        <v>111</v>
      </c>
      <c r="E473" s="6" t="s">
        <v>112</v>
      </c>
      <c r="F473" s="7"/>
      <c r="G473" s="2" t="s">
        <v>1177</v>
      </c>
      <c r="H473" s="2" t="s">
        <v>44</v>
      </c>
      <c r="I473" s="2" t="s">
        <v>178</v>
      </c>
      <c r="J473" s="6" t="s">
        <v>45</v>
      </c>
      <c r="K473" s="2" t="s">
        <v>66</v>
      </c>
      <c r="L473" s="2">
        <v>1</v>
      </c>
      <c r="M473" s="2">
        <v>320</v>
      </c>
      <c r="N473" s="2">
        <v>220</v>
      </c>
      <c r="O473" s="12">
        <v>0.6875</v>
      </c>
      <c r="P473" s="2">
        <v>0.47499999999999998</v>
      </c>
      <c r="Q473" s="2">
        <v>104</v>
      </c>
      <c r="R473" s="14" t="s">
        <v>113</v>
      </c>
      <c r="S473" s="2" t="s">
        <v>1365</v>
      </c>
      <c r="T473" s="7"/>
      <c r="U473" s="7"/>
      <c r="V473" s="7"/>
      <c r="W473" s="2" t="s">
        <v>54</v>
      </c>
      <c r="X473" s="6" t="s">
        <v>86</v>
      </c>
      <c r="Y473" s="6"/>
      <c r="Z473" s="7"/>
      <c r="AA473" s="7"/>
      <c r="AB473" s="7"/>
      <c r="AC473" s="7"/>
      <c r="AD473" s="7"/>
      <c r="AE473" s="7"/>
    </row>
    <row r="474" spans="1:31" x14ac:dyDescent="0.15">
      <c r="A474" s="4">
        <v>42383</v>
      </c>
      <c r="B474" s="5" t="s">
        <v>1366</v>
      </c>
      <c r="C474" s="2">
        <v>1</v>
      </c>
      <c r="D474" s="6" t="s">
        <v>50</v>
      </c>
      <c r="E474" s="6" t="s">
        <v>1367</v>
      </c>
      <c r="F474" s="2"/>
      <c r="G474" s="2" t="s">
        <v>166</v>
      </c>
      <c r="H474" s="2" t="s">
        <v>44</v>
      </c>
      <c r="I474" s="2" t="s">
        <v>72</v>
      </c>
      <c r="J474" s="6" t="s">
        <v>45</v>
      </c>
      <c r="K474" s="2" t="s">
        <v>46</v>
      </c>
      <c r="L474" s="2">
        <v>1</v>
      </c>
      <c r="M474" s="2">
        <v>158</v>
      </c>
      <c r="N474" s="2">
        <v>110</v>
      </c>
      <c r="O474" s="12">
        <v>0.69620253164557</v>
      </c>
      <c r="P474" s="2"/>
      <c r="Q474" s="2"/>
      <c r="R474" s="14" t="s">
        <v>47</v>
      </c>
      <c r="S474" s="2"/>
      <c r="T474" s="2"/>
      <c r="U474" s="2"/>
      <c r="V474" s="2"/>
      <c r="W474" s="2" t="s">
        <v>392</v>
      </c>
      <c r="X474" s="6" t="s">
        <v>49</v>
      </c>
      <c r="Y474" s="6"/>
      <c r="Z474" s="2"/>
      <c r="AA474" s="2"/>
      <c r="AB474" s="15"/>
      <c r="AC474" s="2"/>
      <c r="AD474" s="2"/>
      <c r="AE474" s="2"/>
    </row>
    <row r="475" spans="1:31" x14ac:dyDescent="0.15">
      <c r="A475" s="4">
        <v>42383</v>
      </c>
      <c r="B475" s="5" t="s">
        <v>1368</v>
      </c>
      <c r="C475" s="2">
        <v>2</v>
      </c>
      <c r="D475" s="6" t="s">
        <v>100</v>
      </c>
      <c r="E475" s="6" t="s">
        <v>128</v>
      </c>
      <c r="F475" s="2" t="s">
        <v>1052</v>
      </c>
      <c r="G475" s="2" t="s">
        <v>1369</v>
      </c>
      <c r="H475" s="2" t="s">
        <v>44</v>
      </c>
      <c r="I475" s="2" t="s">
        <v>104</v>
      </c>
      <c r="J475" s="6" t="s">
        <v>45</v>
      </c>
      <c r="K475" s="2" t="s">
        <v>46</v>
      </c>
      <c r="L475" s="2">
        <v>1</v>
      </c>
      <c r="M475" s="2">
        <v>240</v>
      </c>
      <c r="N475" s="2">
        <v>216</v>
      </c>
      <c r="O475" s="12">
        <v>0.9</v>
      </c>
      <c r="P475" s="7"/>
      <c r="Q475" s="7"/>
      <c r="R475" s="14" t="s">
        <v>47</v>
      </c>
      <c r="S475" s="7"/>
      <c r="T475" s="7"/>
      <c r="U475" s="7"/>
      <c r="V475" s="7"/>
      <c r="W475" s="2" t="s">
        <v>392</v>
      </c>
      <c r="X475" s="6" t="s">
        <v>86</v>
      </c>
      <c r="Y475" s="6"/>
      <c r="Z475" s="7"/>
      <c r="AA475" s="7"/>
      <c r="AB475" s="7"/>
      <c r="AC475" s="7"/>
      <c r="AD475" s="7"/>
      <c r="AE475" s="7"/>
    </row>
    <row r="476" spans="1:31" x14ac:dyDescent="0.15">
      <c r="A476" s="4">
        <v>42383</v>
      </c>
      <c r="B476" s="5" t="s">
        <v>1370</v>
      </c>
      <c r="C476" s="2">
        <v>3</v>
      </c>
      <c r="D476" s="6" t="s">
        <v>50</v>
      </c>
      <c r="E476" s="6" t="s">
        <v>622</v>
      </c>
      <c r="F476" s="7"/>
      <c r="G476" s="2" t="s">
        <v>333</v>
      </c>
      <c r="H476" s="2" t="s">
        <v>44</v>
      </c>
      <c r="I476" s="2" t="s">
        <v>72</v>
      </c>
      <c r="J476" s="6" t="s">
        <v>45</v>
      </c>
      <c r="K476" s="2" t="s">
        <v>46</v>
      </c>
      <c r="L476" s="2">
        <v>1</v>
      </c>
      <c r="M476" s="2">
        <v>258</v>
      </c>
      <c r="N476" s="2">
        <v>258</v>
      </c>
      <c r="O476" s="12">
        <v>1</v>
      </c>
      <c r="P476" s="7"/>
      <c r="Q476" s="7"/>
      <c r="R476" s="14" t="s">
        <v>47</v>
      </c>
      <c r="S476" s="7"/>
      <c r="T476" s="7"/>
      <c r="U476" s="7"/>
      <c r="V476" s="7"/>
      <c r="W476" s="2" t="s">
        <v>392</v>
      </c>
      <c r="X476" s="6" t="s">
        <v>49</v>
      </c>
      <c r="Y476" s="6"/>
      <c r="Z476" s="7"/>
      <c r="AA476" s="7"/>
      <c r="AB476" s="7"/>
      <c r="AC476" s="7"/>
      <c r="AD476" s="7"/>
      <c r="AE476" s="7"/>
    </row>
    <row r="477" spans="1:31" x14ac:dyDescent="0.15">
      <c r="A477" s="4">
        <v>42383</v>
      </c>
      <c r="B477" s="5" t="s">
        <v>1371</v>
      </c>
      <c r="C477" s="2">
        <v>4</v>
      </c>
      <c r="D477" s="6" t="s">
        <v>242</v>
      </c>
      <c r="E477" s="6"/>
      <c r="F477" s="2" t="s">
        <v>995</v>
      </c>
      <c r="G477" s="2" t="s">
        <v>150</v>
      </c>
      <c r="H477" s="2" t="s">
        <v>62</v>
      </c>
      <c r="I477" s="2" t="s">
        <v>820</v>
      </c>
      <c r="J477" s="6" t="s">
        <v>63</v>
      </c>
      <c r="K477" s="2" t="s">
        <v>66</v>
      </c>
      <c r="L477" s="2">
        <v>1</v>
      </c>
      <c r="M477" s="2">
        <v>500</v>
      </c>
      <c r="N477" s="2">
        <v>500</v>
      </c>
      <c r="O477" s="12">
        <v>1</v>
      </c>
      <c r="P477" s="2">
        <v>1</v>
      </c>
      <c r="Q477" s="2">
        <v>500</v>
      </c>
      <c r="R477" s="14" t="s">
        <v>65</v>
      </c>
      <c r="S477" s="2" t="s">
        <v>1372</v>
      </c>
      <c r="T477" s="2">
        <v>13501289648</v>
      </c>
      <c r="U477" s="7"/>
      <c r="V477" s="7"/>
      <c r="W477" s="2" t="s">
        <v>54</v>
      </c>
      <c r="X477" s="6" t="s">
        <v>86</v>
      </c>
      <c r="Y477" s="6"/>
      <c r="Z477" s="7"/>
      <c r="AA477" s="7"/>
      <c r="AB477" s="7"/>
      <c r="AC477" s="7"/>
      <c r="AD477" s="7"/>
      <c r="AE477" s="7"/>
    </row>
    <row r="478" spans="1:31" x14ac:dyDescent="0.15">
      <c r="A478" s="4">
        <v>42383</v>
      </c>
      <c r="B478" s="5" t="s">
        <v>1371</v>
      </c>
      <c r="C478" s="2">
        <v>4</v>
      </c>
      <c r="D478" s="6" t="s">
        <v>146</v>
      </c>
      <c r="E478" s="6" t="s">
        <v>239</v>
      </c>
      <c r="F478" s="2" t="s">
        <v>187</v>
      </c>
      <c r="G478" s="2" t="s">
        <v>281</v>
      </c>
      <c r="H478" s="2" t="s">
        <v>44</v>
      </c>
      <c r="I478" s="2" t="s">
        <v>288</v>
      </c>
      <c r="J478" s="6" t="s">
        <v>63</v>
      </c>
      <c r="K478" s="2" t="s">
        <v>66</v>
      </c>
      <c r="L478" s="2">
        <v>1</v>
      </c>
      <c r="M478" s="2">
        <v>1480</v>
      </c>
      <c r="N478" s="2">
        <v>1258</v>
      </c>
      <c r="O478" s="12">
        <v>0.85</v>
      </c>
      <c r="P478" s="2">
        <v>0.77500000000000002</v>
      </c>
      <c r="Q478" s="2">
        <v>975</v>
      </c>
      <c r="R478" s="14" t="s">
        <v>65</v>
      </c>
      <c r="S478" s="2" t="s">
        <v>1372</v>
      </c>
      <c r="T478" s="7"/>
      <c r="U478" s="7"/>
      <c r="V478" s="7"/>
      <c r="W478" s="2" t="s">
        <v>54</v>
      </c>
      <c r="X478" s="6" t="s">
        <v>86</v>
      </c>
      <c r="Y478" s="6"/>
      <c r="Z478" s="7"/>
      <c r="AA478" s="7"/>
      <c r="AB478" s="7"/>
      <c r="AC478" s="7"/>
      <c r="AD478" s="7"/>
      <c r="AE478" s="7"/>
    </row>
    <row r="479" spans="1:31" x14ac:dyDescent="0.15">
      <c r="A479" s="4">
        <v>42383</v>
      </c>
      <c r="B479" s="5" t="s">
        <v>1373</v>
      </c>
      <c r="C479" s="2">
        <v>5</v>
      </c>
      <c r="D479" s="6" t="s">
        <v>66</v>
      </c>
      <c r="E479" s="6" t="s">
        <v>120</v>
      </c>
      <c r="F479" s="2" t="s">
        <v>198</v>
      </c>
      <c r="G479" s="2" t="s">
        <v>166</v>
      </c>
      <c r="H479" s="2" t="s">
        <v>44</v>
      </c>
      <c r="I479" s="2" t="s">
        <v>1374</v>
      </c>
      <c r="J479" s="6" t="s">
        <v>45</v>
      </c>
      <c r="K479" s="2" t="s">
        <v>66</v>
      </c>
      <c r="L479" s="2">
        <v>1</v>
      </c>
      <c r="M479" s="2">
        <v>7900</v>
      </c>
      <c r="N479" s="2">
        <v>4999</v>
      </c>
      <c r="O479" s="12">
        <v>0.63278481012658205</v>
      </c>
      <c r="P479" s="2">
        <v>0.4</v>
      </c>
      <c r="Q479" s="2">
        <v>1999</v>
      </c>
      <c r="R479" s="14" t="s">
        <v>65</v>
      </c>
      <c r="S479" s="2" t="s">
        <v>1375</v>
      </c>
      <c r="T479" s="2">
        <v>13693082621</v>
      </c>
      <c r="U479" s="7"/>
      <c r="V479" s="7"/>
      <c r="W479" s="2" t="s">
        <v>392</v>
      </c>
      <c r="X479" s="6" t="s">
        <v>86</v>
      </c>
      <c r="Y479" s="6"/>
      <c r="Z479" s="7"/>
      <c r="AA479" s="7"/>
      <c r="AB479" s="7"/>
      <c r="AC479" s="7"/>
      <c r="AD479" s="7"/>
      <c r="AE479" s="7"/>
    </row>
    <row r="480" spans="1:31" x14ac:dyDescent="0.15">
      <c r="A480" s="4">
        <v>42383</v>
      </c>
      <c r="B480" s="5" t="s">
        <v>1376</v>
      </c>
      <c r="C480" s="2">
        <v>6</v>
      </c>
      <c r="D480" s="6" t="s">
        <v>56</v>
      </c>
      <c r="E480" s="6" t="s">
        <v>52</v>
      </c>
      <c r="F480" s="7"/>
      <c r="G480" s="2" t="s">
        <v>1166</v>
      </c>
      <c r="H480" s="2" t="s">
        <v>44</v>
      </c>
      <c r="I480" s="2" t="s">
        <v>53</v>
      </c>
      <c r="J480" s="6" t="s">
        <v>55</v>
      </c>
      <c r="K480" s="2" t="s">
        <v>46</v>
      </c>
      <c r="L480" s="2">
        <v>2</v>
      </c>
      <c r="M480" s="2">
        <v>20</v>
      </c>
      <c r="N480" s="2">
        <v>40</v>
      </c>
      <c r="O480" s="12">
        <v>1</v>
      </c>
      <c r="P480" s="7"/>
      <c r="Q480" s="7"/>
      <c r="R480" s="14" t="s">
        <v>47</v>
      </c>
      <c r="S480" s="7"/>
      <c r="T480" s="7"/>
      <c r="U480" s="7"/>
      <c r="V480" s="7"/>
      <c r="W480" s="2" t="s">
        <v>54</v>
      </c>
      <c r="X480" s="6" t="s">
        <v>49</v>
      </c>
      <c r="Y480" s="6"/>
      <c r="Z480" s="7"/>
      <c r="AA480" s="7"/>
      <c r="AB480" s="7"/>
      <c r="AC480" s="7"/>
      <c r="AD480" s="7"/>
      <c r="AE480" s="7"/>
    </row>
    <row r="481" spans="1:31" x14ac:dyDescent="0.15">
      <c r="A481" s="4">
        <v>42383</v>
      </c>
      <c r="B481" s="5" t="s">
        <v>1377</v>
      </c>
      <c r="C481" s="2">
        <v>7</v>
      </c>
      <c r="D481" s="6" t="s">
        <v>146</v>
      </c>
      <c r="E481" s="6" t="s">
        <v>120</v>
      </c>
      <c r="F481" s="2" t="s">
        <v>52</v>
      </c>
      <c r="G481" s="2" t="s">
        <v>166</v>
      </c>
      <c r="H481" s="2" t="s">
        <v>62</v>
      </c>
      <c r="I481" s="2">
        <v>36.5</v>
      </c>
      <c r="J481" s="6" t="s">
        <v>45</v>
      </c>
      <c r="K481" s="2" t="s">
        <v>66</v>
      </c>
      <c r="L481" s="2">
        <v>1</v>
      </c>
      <c r="M481" s="2">
        <v>500</v>
      </c>
      <c r="N481" s="2">
        <v>500</v>
      </c>
      <c r="O481" s="12">
        <v>1</v>
      </c>
      <c r="P481" s="2">
        <v>1</v>
      </c>
      <c r="Q481" s="2">
        <v>500</v>
      </c>
      <c r="R481" s="14" t="s">
        <v>113</v>
      </c>
      <c r="S481" s="2" t="s">
        <v>1075</v>
      </c>
      <c r="T481" s="7"/>
      <c r="U481" s="7"/>
      <c r="V481" s="7"/>
      <c r="W481" s="2" t="s">
        <v>54</v>
      </c>
      <c r="X481" s="6" t="s">
        <v>49</v>
      </c>
      <c r="Y481" s="6"/>
      <c r="Z481" s="7"/>
      <c r="AA481" s="7"/>
      <c r="AB481" s="7"/>
      <c r="AC481" s="7"/>
      <c r="AD481" s="7"/>
      <c r="AE481" s="7"/>
    </row>
    <row r="482" spans="1:31" x14ac:dyDescent="0.15">
      <c r="A482" s="4">
        <v>42383</v>
      </c>
      <c r="B482" s="5" t="s">
        <v>1378</v>
      </c>
      <c r="C482" s="2">
        <v>8</v>
      </c>
      <c r="D482" s="6" t="s">
        <v>122</v>
      </c>
      <c r="E482" s="6" t="s">
        <v>123</v>
      </c>
      <c r="F482" s="2" t="s">
        <v>226</v>
      </c>
      <c r="G482" s="2" t="s">
        <v>166</v>
      </c>
      <c r="H482" s="2" t="s">
        <v>62</v>
      </c>
      <c r="I482" s="2" t="s">
        <v>72</v>
      </c>
      <c r="J482" s="6" t="s">
        <v>45</v>
      </c>
      <c r="K482" s="2" t="s">
        <v>66</v>
      </c>
      <c r="L482" s="2">
        <v>1</v>
      </c>
      <c r="M482" s="2">
        <v>980</v>
      </c>
      <c r="N482" s="2">
        <v>833</v>
      </c>
      <c r="O482" s="12">
        <v>0.85</v>
      </c>
      <c r="P482" s="2">
        <v>0.77500000000000002</v>
      </c>
      <c r="Q482" s="2">
        <v>463</v>
      </c>
      <c r="R482" s="14" t="s">
        <v>113</v>
      </c>
      <c r="S482" s="2" t="s">
        <v>1280</v>
      </c>
      <c r="T482" s="7"/>
      <c r="U482" s="7"/>
      <c r="V482" s="7"/>
      <c r="W482" s="2" t="s">
        <v>54</v>
      </c>
      <c r="X482" s="6" t="s">
        <v>276</v>
      </c>
      <c r="Y482" s="6"/>
      <c r="Z482" s="2">
        <v>2350</v>
      </c>
      <c r="AA482" s="2">
        <v>598</v>
      </c>
      <c r="AB482" s="7"/>
      <c r="AC482" s="7"/>
      <c r="AD482" s="7"/>
      <c r="AE482" s="7"/>
    </row>
    <row r="483" spans="1:31" x14ac:dyDescent="0.15">
      <c r="A483" s="4">
        <v>42383</v>
      </c>
      <c r="B483" s="5" t="s">
        <v>1378</v>
      </c>
      <c r="C483" s="2">
        <v>8</v>
      </c>
      <c r="D483" s="6" t="s">
        <v>50</v>
      </c>
      <c r="E483" s="6" t="s">
        <v>622</v>
      </c>
      <c r="F483" s="7"/>
      <c r="G483" s="2" t="s">
        <v>137</v>
      </c>
      <c r="H483" s="2" t="s">
        <v>44</v>
      </c>
      <c r="I483" s="2" t="s">
        <v>72</v>
      </c>
      <c r="J483" s="6" t="s">
        <v>45</v>
      </c>
      <c r="K483" s="2" t="s">
        <v>66</v>
      </c>
      <c r="L483" s="2">
        <v>1</v>
      </c>
      <c r="M483" s="2">
        <v>158</v>
      </c>
      <c r="N483" s="2">
        <v>110</v>
      </c>
      <c r="O483" s="12">
        <v>0.69620253164557</v>
      </c>
      <c r="P483" s="2">
        <v>0.55000000000000004</v>
      </c>
      <c r="Q483" s="2">
        <v>60</v>
      </c>
      <c r="R483" s="14" t="s">
        <v>113</v>
      </c>
      <c r="S483" s="2" t="s">
        <v>1280</v>
      </c>
      <c r="T483" s="7"/>
      <c r="U483" s="7"/>
      <c r="V483" s="7"/>
      <c r="W483" s="2" t="s">
        <v>54</v>
      </c>
      <c r="X483" s="6" t="s">
        <v>276</v>
      </c>
      <c r="Y483" s="6"/>
      <c r="Z483" s="7"/>
      <c r="AA483" s="7"/>
      <c r="AB483" s="7"/>
      <c r="AC483" s="7"/>
      <c r="AD483" s="7"/>
      <c r="AE483" s="7"/>
    </row>
    <row r="484" spans="1:31" x14ac:dyDescent="0.15">
      <c r="A484" s="4">
        <v>42383</v>
      </c>
      <c r="B484" s="5" t="s">
        <v>1378</v>
      </c>
      <c r="C484" s="2">
        <v>8</v>
      </c>
      <c r="D484" s="6" t="s">
        <v>59</v>
      </c>
      <c r="E484" s="6" t="s">
        <v>165</v>
      </c>
      <c r="F484" s="7"/>
      <c r="G484" s="2" t="s">
        <v>223</v>
      </c>
      <c r="H484" s="2" t="s">
        <v>62</v>
      </c>
      <c r="I484" s="2" t="s">
        <v>43</v>
      </c>
      <c r="J484" s="6" t="s">
        <v>45</v>
      </c>
      <c r="K484" s="2" t="s">
        <v>66</v>
      </c>
      <c r="L484" s="2">
        <v>1</v>
      </c>
      <c r="M484" s="2">
        <v>138</v>
      </c>
      <c r="N484" s="2">
        <v>138</v>
      </c>
      <c r="O484" s="12">
        <v>1</v>
      </c>
      <c r="P484" s="2">
        <v>1</v>
      </c>
      <c r="Q484" s="2">
        <v>138</v>
      </c>
      <c r="R484" s="14" t="s">
        <v>113</v>
      </c>
      <c r="S484" s="2" t="s">
        <v>1280</v>
      </c>
      <c r="T484" s="7"/>
      <c r="U484" s="7"/>
      <c r="V484" s="7"/>
      <c r="W484" s="2" t="s">
        <v>54</v>
      </c>
      <c r="X484" s="6" t="s">
        <v>276</v>
      </c>
      <c r="Y484" s="6"/>
      <c r="Z484" s="7"/>
      <c r="AA484" s="7"/>
      <c r="AB484" s="7"/>
      <c r="AC484" s="7"/>
      <c r="AD484" s="7"/>
      <c r="AE484" s="7"/>
    </row>
    <row r="485" spans="1:31" x14ac:dyDescent="0.15">
      <c r="A485" s="4">
        <v>42384</v>
      </c>
      <c r="B485" s="5" t="s">
        <v>1379</v>
      </c>
      <c r="C485" s="2">
        <v>1</v>
      </c>
      <c r="D485" s="6" t="s">
        <v>100</v>
      </c>
      <c r="E485" s="6" t="s">
        <v>128</v>
      </c>
      <c r="F485" s="2" t="s">
        <v>200</v>
      </c>
      <c r="G485" s="2" t="s">
        <v>166</v>
      </c>
      <c r="H485" s="2" t="s">
        <v>44</v>
      </c>
      <c r="I485" s="2" t="s">
        <v>104</v>
      </c>
      <c r="J485" s="6" t="s">
        <v>45</v>
      </c>
      <c r="K485" s="2" t="s">
        <v>64</v>
      </c>
      <c r="L485" s="2">
        <v>1</v>
      </c>
      <c r="M485" s="2">
        <v>315</v>
      </c>
      <c r="N485" s="2">
        <v>260</v>
      </c>
      <c r="O485" s="12">
        <v>0.82539682539682502</v>
      </c>
      <c r="P485" s="7"/>
      <c r="Q485" s="7"/>
      <c r="R485" s="14" t="s">
        <v>47</v>
      </c>
      <c r="S485" s="7"/>
      <c r="T485" s="7"/>
      <c r="U485" s="7"/>
      <c r="V485" s="7"/>
      <c r="W485" s="2" t="s">
        <v>392</v>
      </c>
      <c r="X485" s="6" t="s">
        <v>78</v>
      </c>
      <c r="Y485" s="6"/>
      <c r="Z485" s="7"/>
      <c r="AA485" s="7"/>
      <c r="AB485" s="7"/>
      <c r="AC485" s="7"/>
      <c r="AD485" s="7"/>
      <c r="AE485" s="7"/>
    </row>
    <row r="486" spans="1:31" x14ac:dyDescent="0.15">
      <c r="A486" s="4">
        <v>42384</v>
      </c>
      <c r="B486" s="5" t="s">
        <v>1379</v>
      </c>
      <c r="C486" s="2">
        <v>1</v>
      </c>
      <c r="D486" s="6" t="s">
        <v>56</v>
      </c>
      <c r="E486" s="6" t="s">
        <v>79</v>
      </c>
      <c r="F486" s="2" t="s">
        <v>105</v>
      </c>
      <c r="G486" s="2" t="s">
        <v>138</v>
      </c>
      <c r="H486" s="2" t="s">
        <v>62</v>
      </c>
      <c r="I486" s="2" t="s">
        <v>53</v>
      </c>
      <c r="J486" s="6" t="s">
        <v>45</v>
      </c>
      <c r="K486" s="2" t="s">
        <v>64</v>
      </c>
      <c r="L486" s="2">
        <v>1</v>
      </c>
      <c r="M486" s="2">
        <v>158</v>
      </c>
      <c r="N486" s="2">
        <v>130</v>
      </c>
      <c r="O486" s="12">
        <v>0.822784810126582</v>
      </c>
      <c r="P486" s="7"/>
      <c r="Q486" s="7"/>
      <c r="R486" s="14" t="s">
        <v>47</v>
      </c>
      <c r="S486" s="7"/>
      <c r="T486" s="7"/>
      <c r="U486" s="7"/>
      <c r="V486" s="7"/>
      <c r="W486" s="2" t="s">
        <v>392</v>
      </c>
      <c r="X486" s="6" t="s">
        <v>78</v>
      </c>
      <c r="Y486" s="6"/>
      <c r="Z486" s="7"/>
      <c r="AA486" s="7"/>
      <c r="AB486" s="7"/>
      <c r="AC486" s="7"/>
      <c r="AD486" s="7"/>
      <c r="AE486" s="7"/>
    </row>
    <row r="487" spans="1:31" x14ac:dyDescent="0.15">
      <c r="A487" s="4">
        <v>42384</v>
      </c>
      <c r="B487" s="5" t="s">
        <v>1379</v>
      </c>
      <c r="C487" s="2">
        <v>1</v>
      </c>
      <c r="D487" s="6" t="s">
        <v>56</v>
      </c>
      <c r="E487" s="6" t="s">
        <v>52</v>
      </c>
      <c r="F487" s="7"/>
      <c r="G487" s="2" t="s">
        <v>1380</v>
      </c>
      <c r="H487" s="2" t="s">
        <v>44</v>
      </c>
      <c r="I487" s="2" t="s">
        <v>53</v>
      </c>
      <c r="J487" s="6" t="s">
        <v>45</v>
      </c>
      <c r="K487" s="2" t="s">
        <v>64</v>
      </c>
      <c r="L487" s="2">
        <v>2</v>
      </c>
      <c r="M487" s="2">
        <v>20</v>
      </c>
      <c r="N487" s="2">
        <v>40</v>
      </c>
      <c r="O487" s="12">
        <v>1</v>
      </c>
      <c r="P487" s="7"/>
      <c r="Q487" s="7"/>
      <c r="R487" s="14" t="s">
        <v>47</v>
      </c>
      <c r="S487" s="7"/>
      <c r="T487" s="7"/>
      <c r="U487" s="7"/>
      <c r="V487" s="7"/>
      <c r="W487" s="2" t="s">
        <v>392</v>
      </c>
      <c r="X487" s="6" t="s">
        <v>78</v>
      </c>
      <c r="Y487" s="6"/>
      <c r="Z487" s="7"/>
      <c r="AA487" s="7"/>
      <c r="AB487" s="7"/>
      <c r="AC487" s="7"/>
      <c r="AD487" s="7"/>
      <c r="AE487" s="7"/>
    </row>
    <row r="488" spans="1:31" x14ac:dyDescent="0.15">
      <c r="A488" s="4">
        <v>42384</v>
      </c>
      <c r="B488" s="5" t="s">
        <v>1379</v>
      </c>
      <c r="C488" s="2">
        <v>1</v>
      </c>
      <c r="D488" s="6" t="s">
        <v>56</v>
      </c>
      <c r="E488" s="6" t="s">
        <v>228</v>
      </c>
      <c r="F488" s="2" t="s">
        <v>105</v>
      </c>
      <c r="G488" s="2" t="s">
        <v>281</v>
      </c>
      <c r="H488" s="2" t="s">
        <v>62</v>
      </c>
      <c r="I488" s="2" t="s">
        <v>53</v>
      </c>
      <c r="J488" s="6" t="s">
        <v>45</v>
      </c>
      <c r="K488" s="2" t="s">
        <v>64</v>
      </c>
      <c r="L488" s="2">
        <v>1</v>
      </c>
      <c r="M488" s="2">
        <v>158</v>
      </c>
      <c r="N488" s="2">
        <v>130</v>
      </c>
      <c r="O488" s="12">
        <v>0.822784810126582</v>
      </c>
      <c r="P488" s="7"/>
      <c r="Q488" s="7"/>
      <c r="R488" s="14" t="s">
        <v>47</v>
      </c>
      <c r="S488" s="7"/>
      <c r="T488" s="7"/>
      <c r="U488" s="7"/>
      <c r="V488" s="7"/>
      <c r="W488" s="2" t="s">
        <v>392</v>
      </c>
      <c r="X488" s="6" t="s">
        <v>78</v>
      </c>
      <c r="Y488" s="6"/>
      <c r="Z488" s="7"/>
      <c r="AA488" s="7"/>
      <c r="AB488" s="7"/>
      <c r="AC488" s="7"/>
      <c r="AD488" s="7"/>
      <c r="AE488" s="7"/>
    </row>
    <row r="489" spans="1:31" x14ac:dyDescent="0.15">
      <c r="A489" s="4">
        <v>42384</v>
      </c>
      <c r="B489" s="5" t="s">
        <v>1381</v>
      </c>
      <c r="C489" s="2">
        <v>2</v>
      </c>
      <c r="D489" s="6" t="s">
        <v>69</v>
      </c>
      <c r="E489" s="6" t="s">
        <v>199</v>
      </c>
      <c r="F489" s="2" t="s">
        <v>849</v>
      </c>
      <c r="G489" s="2" t="s">
        <v>280</v>
      </c>
      <c r="H489" s="2" t="s">
        <v>44</v>
      </c>
      <c r="I489" s="2" t="s">
        <v>72</v>
      </c>
      <c r="J489" s="6" t="s">
        <v>55</v>
      </c>
      <c r="K489" s="2" t="s">
        <v>66</v>
      </c>
      <c r="L489" s="2">
        <v>1</v>
      </c>
      <c r="M489" s="2">
        <v>1180</v>
      </c>
      <c r="N489" s="2">
        <v>1180</v>
      </c>
      <c r="O489" s="12">
        <v>1</v>
      </c>
      <c r="P489" s="7"/>
      <c r="Q489" s="7"/>
      <c r="R489" s="14" t="s">
        <v>113</v>
      </c>
      <c r="S489" s="2" t="s">
        <v>1353</v>
      </c>
      <c r="T489" s="7"/>
      <c r="U489" s="7"/>
      <c r="V489" s="7"/>
      <c r="W489" s="2" t="s">
        <v>392</v>
      </c>
      <c r="X489" s="6" t="s">
        <v>86</v>
      </c>
      <c r="Y489" s="6"/>
      <c r="Z489" s="2" t="s">
        <v>1382</v>
      </c>
      <c r="AA489" s="2" t="s">
        <v>1383</v>
      </c>
      <c r="AB489" s="7"/>
      <c r="AC489" s="7"/>
      <c r="AD489" s="7"/>
      <c r="AE489" s="7"/>
    </row>
    <row r="490" spans="1:31" x14ac:dyDescent="0.15">
      <c r="A490" s="4">
        <v>42384</v>
      </c>
      <c r="B490" s="5" t="s">
        <v>1381</v>
      </c>
      <c r="C490" s="2">
        <v>2</v>
      </c>
      <c r="D490" s="6" t="s">
        <v>75</v>
      </c>
      <c r="E490" s="6" t="s">
        <v>225</v>
      </c>
      <c r="F490" s="2" t="s">
        <v>1384</v>
      </c>
      <c r="G490" s="2" t="s">
        <v>304</v>
      </c>
      <c r="H490" s="2" t="s">
        <v>44</v>
      </c>
      <c r="I490" s="2" t="s">
        <v>53</v>
      </c>
      <c r="J490" s="6" t="s">
        <v>55</v>
      </c>
      <c r="K490" s="2" t="s">
        <v>66</v>
      </c>
      <c r="L490" s="2">
        <v>1</v>
      </c>
      <c r="M490" s="2">
        <v>1090</v>
      </c>
      <c r="N490" s="2">
        <v>872</v>
      </c>
      <c r="O490" s="12">
        <v>0.8</v>
      </c>
      <c r="P490" s="7"/>
      <c r="Q490" s="7"/>
      <c r="R490" s="14" t="s">
        <v>113</v>
      </c>
      <c r="S490" s="2" t="s">
        <v>1353</v>
      </c>
      <c r="T490" s="7"/>
      <c r="U490" s="7"/>
      <c r="V490" s="7"/>
      <c r="W490" s="2" t="s">
        <v>392</v>
      </c>
      <c r="X490" s="6" t="s">
        <v>86</v>
      </c>
      <c r="Y490" s="6"/>
      <c r="Z490" s="2">
        <v>2310</v>
      </c>
      <c r="AA490" s="2">
        <v>641</v>
      </c>
      <c r="AB490" s="7"/>
      <c r="AC490" s="7"/>
      <c r="AD490" s="7"/>
      <c r="AE490" s="7"/>
    </row>
    <row r="491" spans="1:31" x14ac:dyDescent="0.15">
      <c r="A491" s="4">
        <v>42384</v>
      </c>
      <c r="B491" s="5" t="s">
        <v>1385</v>
      </c>
      <c r="C491" s="2">
        <v>3</v>
      </c>
      <c r="D491" s="6" t="s">
        <v>100</v>
      </c>
      <c r="E491" s="6" t="s">
        <v>227</v>
      </c>
      <c r="F491" s="2"/>
      <c r="G491" s="2" t="s">
        <v>223</v>
      </c>
      <c r="H491" s="2" t="s">
        <v>62</v>
      </c>
      <c r="I491" s="2" t="s">
        <v>53</v>
      </c>
      <c r="J491" s="6" t="s">
        <v>45</v>
      </c>
      <c r="K491" s="2" t="s">
        <v>66</v>
      </c>
      <c r="L491" s="2">
        <v>1</v>
      </c>
      <c r="M491" s="2">
        <v>30</v>
      </c>
      <c r="N491" s="2">
        <v>30</v>
      </c>
      <c r="O491" s="12">
        <v>1</v>
      </c>
      <c r="P491" s="2"/>
      <c r="Q491" s="2"/>
      <c r="R491" s="14" t="s">
        <v>113</v>
      </c>
      <c r="S491" s="2" t="s">
        <v>1128</v>
      </c>
      <c r="T491" s="2"/>
      <c r="U491" s="2"/>
      <c r="V491" s="2"/>
      <c r="W491" s="2" t="s">
        <v>54</v>
      </c>
      <c r="X491" s="6" t="s">
        <v>49</v>
      </c>
      <c r="Y491" s="6"/>
      <c r="Z491" s="2"/>
      <c r="AA491" s="2"/>
      <c r="AB491" s="15"/>
      <c r="AC491" s="2"/>
      <c r="AD491" s="2"/>
      <c r="AE491" s="2"/>
    </row>
    <row r="492" spans="1:31" x14ac:dyDescent="0.15">
      <c r="A492" s="4">
        <v>42384</v>
      </c>
      <c r="B492" s="5" t="s">
        <v>1386</v>
      </c>
      <c r="C492" s="2">
        <v>4</v>
      </c>
      <c r="D492" s="6" t="s">
        <v>92</v>
      </c>
      <c r="E492" s="6" t="s">
        <v>91</v>
      </c>
      <c r="F492" s="2" t="s">
        <v>990</v>
      </c>
      <c r="G492" s="2" t="s">
        <v>236</v>
      </c>
      <c r="H492" s="2" t="s">
        <v>44</v>
      </c>
      <c r="I492" s="2" t="s">
        <v>192</v>
      </c>
      <c r="J492" s="6" t="s">
        <v>45</v>
      </c>
      <c r="K492" s="2" t="s">
        <v>64</v>
      </c>
      <c r="L492" s="2">
        <v>1</v>
      </c>
      <c r="M492" s="2">
        <v>1290</v>
      </c>
      <c r="N492" s="2">
        <v>1032</v>
      </c>
      <c r="O492" s="12">
        <v>0.8</v>
      </c>
      <c r="P492" s="7"/>
      <c r="Q492" s="7"/>
      <c r="R492" s="14" t="s">
        <v>113</v>
      </c>
      <c r="S492" s="2" t="s">
        <v>1387</v>
      </c>
      <c r="T492" s="7"/>
      <c r="U492" s="7"/>
      <c r="V492" s="7"/>
      <c r="W492" s="2" t="s">
        <v>54</v>
      </c>
      <c r="X492" s="6" t="s">
        <v>78</v>
      </c>
      <c r="Y492" s="6"/>
      <c r="Z492" s="2">
        <v>3100</v>
      </c>
      <c r="AA492" s="7"/>
      <c r="AB492" s="7"/>
      <c r="AC492" s="7"/>
      <c r="AD492" s="7"/>
      <c r="AE492" s="7"/>
    </row>
    <row r="493" spans="1:31" x14ac:dyDescent="0.15">
      <c r="A493" s="4">
        <v>42384</v>
      </c>
      <c r="B493" s="5" t="s">
        <v>1388</v>
      </c>
      <c r="C493" s="2">
        <v>5</v>
      </c>
      <c r="D493" s="6" t="s">
        <v>149</v>
      </c>
      <c r="E493" s="6" t="s">
        <v>504</v>
      </c>
      <c r="F493" s="7"/>
      <c r="G493" s="2" t="s">
        <v>150</v>
      </c>
      <c r="H493" s="2" t="s">
        <v>44</v>
      </c>
      <c r="I493" s="2" t="s">
        <v>820</v>
      </c>
      <c r="J493" s="6" t="s">
        <v>45</v>
      </c>
      <c r="K493" s="2" t="s">
        <v>66</v>
      </c>
      <c r="L493" s="2">
        <v>1</v>
      </c>
      <c r="M493" s="2">
        <v>258</v>
      </c>
      <c r="N493" s="2">
        <v>180</v>
      </c>
      <c r="O493" s="12">
        <v>0.69767441860465096</v>
      </c>
      <c r="P493" s="7"/>
      <c r="Q493" s="7"/>
      <c r="R493" s="14" t="s">
        <v>113</v>
      </c>
      <c r="S493" s="2" t="s">
        <v>1365</v>
      </c>
      <c r="T493" s="7"/>
      <c r="U493" s="7"/>
      <c r="V493" s="7"/>
      <c r="W493" s="2" t="s">
        <v>54</v>
      </c>
      <c r="X493" s="6" t="s">
        <v>86</v>
      </c>
      <c r="Y493" s="6"/>
      <c r="Z493" s="7"/>
      <c r="AA493" s="7"/>
      <c r="AB493" s="7"/>
      <c r="AC493" s="7"/>
      <c r="AD493" s="7"/>
      <c r="AE493" s="7"/>
    </row>
    <row r="494" spans="1:31" x14ac:dyDescent="0.15">
      <c r="A494" s="4">
        <v>42384</v>
      </c>
      <c r="B494" s="5" t="s">
        <v>1389</v>
      </c>
      <c r="C494" s="2">
        <v>6</v>
      </c>
      <c r="D494" s="6" t="s">
        <v>973</v>
      </c>
      <c r="E494" s="6" t="s">
        <v>41</v>
      </c>
      <c r="F494" s="2" t="s">
        <v>42</v>
      </c>
      <c r="G494" s="2" t="s">
        <v>166</v>
      </c>
      <c r="H494" s="2" t="s">
        <v>44</v>
      </c>
      <c r="I494" s="2" t="s">
        <v>72</v>
      </c>
      <c r="J494" s="6" t="s">
        <v>45</v>
      </c>
      <c r="K494" s="2" t="s">
        <v>64</v>
      </c>
      <c r="L494" s="2">
        <v>1</v>
      </c>
      <c r="M494" s="2">
        <v>190</v>
      </c>
      <c r="N494" s="2">
        <v>170</v>
      </c>
      <c r="O494" s="12">
        <v>0.89473684210526305</v>
      </c>
      <c r="P494" s="7"/>
      <c r="Q494" s="7"/>
      <c r="R494" s="14" t="s">
        <v>113</v>
      </c>
      <c r="S494" s="2" t="s">
        <v>1390</v>
      </c>
      <c r="T494" s="7"/>
      <c r="U494" s="7"/>
      <c r="V494" s="7"/>
      <c r="W494" s="2" t="s">
        <v>392</v>
      </c>
      <c r="X494" s="6" t="s">
        <v>49</v>
      </c>
      <c r="Y494" s="6"/>
      <c r="Z494" s="7"/>
      <c r="AA494" s="7"/>
      <c r="AB494" s="7"/>
      <c r="AC494" s="7"/>
      <c r="AD494" s="7"/>
      <c r="AE494" s="7"/>
    </row>
    <row r="495" spans="1:31" x14ac:dyDescent="0.15">
      <c r="A495" s="4">
        <v>42384</v>
      </c>
      <c r="B495" s="5" t="s">
        <v>1389</v>
      </c>
      <c r="C495" s="2">
        <v>6</v>
      </c>
      <c r="D495" s="6" t="s">
        <v>973</v>
      </c>
      <c r="E495" s="6" t="s">
        <v>41</v>
      </c>
      <c r="F495" s="2" t="s">
        <v>42</v>
      </c>
      <c r="G495" s="2" t="s">
        <v>166</v>
      </c>
      <c r="H495" s="2" t="s">
        <v>44</v>
      </c>
      <c r="I495" s="2" t="s">
        <v>89</v>
      </c>
      <c r="J495" s="6" t="s">
        <v>55</v>
      </c>
      <c r="K495" s="2" t="s">
        <v>64</v>
      </c>
      <c r="L495" s="2">
        <v>1</v>
      </c>
      <c r="M495" s="2">
        <v>190</v>
      </c>
      <c r="N495" s="2">
        <v>170</v>
      </c>
      <c r="O495" s="12">
        <v>0.89473684210526305</v>
      </c>
      <c r="P495" s="7"/>
      <c r="Q495" s="7"/>
      <c r="R495" s="14" t="s">
        <v>113</v>
      </c>
      <c r="S495" s="2" t="s">
        <v>1390</v>
      </c>
      <c r="T495" s="7"/>
      <c r="U495" s="7"/>
      <c r="V495" s="7"/>
      <c r="W495" s="2" t="s">
        <v>392</v>
      </c>
      <c r="X495" s="6" t="s">
        <v>49</v>
      </c>
      <c r="Y495" s="6"/>
      <c r="Z495" s="7"/>
      <c r="AA495" s="7"/>
      <c r="AB495" s="7"/>
      <c r="AC495" s="7"/>
      <c r="AD495" s="7"/>
      <c r="AE495" s="7"/>
    </row>
    <row r="496" spans="1:31" x14ac:dyDescent="0.15">
      <c r="A496" s="4">
        <v>42384</v>
      </c>
      <c r="B496" s="5" t="s">
        <v>1391</v>
      </c>
      <c r="C496" s="2">
        <v>7</v>
      </c>
      <c r="D496" s="6" t="s">
        <v>66</v>
      </c>
      <c r="E496" s="6" t="s">
        <v>120</v>
      </c>
      <c r="F496" s="2" t="s">
        <v>198</v>
      </c>
      <c r="G496" s="2" t="s">
        <v>166</v>
      </c>
      <c r="H496" s="2" t="s">
        <v>44</v>
      </c>
      <c r="I496" s="2" t="s">
        <v>1374</v>
      </c>
      <c r="J496" s="6" t="s">
        <v>45</v>
      </c>
      <c r="K496" s="2" t="s">
        <v>66</v>
      </c>
      <c r="L496" s="2">
        <v>1</v>
      </c>
      <c r="M496" s="2">
        <v>7900</v>
      </c>
      <c r="N496" s="2">
        <v>4999</v>
      </c>
      <c r="O496" s="12">
        <v>0.63278481012658205</v>
      </c>
      <c r="P496" s="7"/>
      <c r="Q496" s="7"/>
      <c r="R496" s="14" t="s">
        <v>65</v>
      </c>
      <c r="S496" s="2" t="s">
        <v>1392</v>
      </c>
      <c r="T496" s="2">
        <v>15010407559</v>
      </c>
      <c r="U496" s="7"/>
      <c r="V496" s="7"/>
      <c r="W496" s="2" t="s">
        <v>54</v>
      </c>
      <c r="X496" s="6" t="s">
        <v>86</v>
      </c>
      <c r="Y496" s="6"/>
      <c r="Z496" s="7"/>
      <c r="AA496" s="7"/>
      <c r="AB496" s="7"/>
      <c r="AC496" s="7"/>
      <c r="AD496" s="7"/>
      <c r="AE496" s="7"/>
    </row>
    <row r="497" spans="1:31" x14ac:dyDescent="0.15">
      <c r="A497" s="4">
        <v>42384</v>
      </c>
      <c r="B497" s="5" t="s">
        <v>1393</v>
      </c>
      <c r="C497" s="2">
        <v>8</v>
      </c>
      <c r="D497" s="6" t="s">
        <v>146</v>
      </c>
      <c r="E497" s="6" t="s">
        <v>120</v>
      </c>
      <c r="F497" s="2" t="s">
        <v>804</v>
      </c>
      <c r="G497" s="2" t="s">
        <v>203</v>
      </c>
      <c r="H497" s="2" t="s">
        <v>44</v>
      </c>
      <c r="I497" s="2">
        <v>23.5</v>
      </c>
      <c r="J497" s="6" t="s">
        <v>55</v>
      </c>
      <c r="K497" s="2" t="s">
        <v>66</v>
      </c>
      <c r="L497" s="2">
        <v>1</v>
      </c>
      <c r="M497" s="2">
        <v>3940</v>
      </c>
      <c r="N497" s="2">
        <v>2364</v>
      </c>
      <c r="O497" s="12">
        <v>0.6</v>
      </c>
      <c r="P497" s="7"/>
      <c r="Q497" s="7"/>
      <c r="R497" s="14" t="s">
        <v>275</v>
      </c>
      <c r="S497" s="2" t="s">
        <v>1394</v>
      </c>
      <c r="T497" s="7"/>
      <c r="U497" s="7"/>
      <c r="V497" s="7"/>
      <c r="W497" s="2" t="s">
        <v>238</v>
      </c>
      <c r="X497" s="6" t="s">
        <v>78</v>
      </c>
      <c r="Y497" s="6"/>
      <c r="Z497" s="7"/>
      <c r="AA497" s="7"/>
      <c r="AB497" s="7"/>
      <c r="AC497" s="7"/>
      <c r="AD497" s="7"/>
      <c r="AE497" s="7"/>
    </row>
    <row r="498" spans="1:31" x14ac:dyDescent="0.15">
      <c r="A498" s="4">
        <v>42384</v>
      </c>
      <c r="B498" s="5" t="s">
        <v>1395</v>
      </c>
      <c r="C498" s="2">
        <v>9</v>
      </c>
      <c r="D498" s="6" t="s">
        <v>146</v>
      </c>
      <c r="E498" s="6" t="s">
        <v>120</v>
      </c>
      <c r="F498" s="2" t="s">
        <v>864</v>
      </c>
      <c r="G498" s="2" t="s">
        <v>166</v>
      </c>
      <c r="H498" s="2" t="s">
        <v>44</v>
      </c>
      <c r="I498" s="2">
        <v>27.5</v>
      </c>
      <c r="J498" s="6" t="s">
        <v>45</v>
      </c>
      <c r="K498" s="2" t="s">
        <v>66</v>
      </c>
      <c r="L498" s="2">
        <v>1</v>
      </c>
      <c r="M498" s="2">
        <v>2190</v>
      </c>
      <c r="N498" s="2">
        <v>1475</v>
      </c>
      <c r="O498" s="12">
        <v>0.67351598173516003</v>
      </c>
      <c r="P498" s="7"/>
      <c r="Q498" s="7"/>
      <c r="R498" s="14" t="s">
        <v>65</v>
      </c>
      <c r="S498" s="2" t="s">
        <v>1396</v>
      </c>
      <c r="T498" s="2">
        <v>18610269725</v>
      </c>
      <c r="U498" s="7"/>
      <c r="V498" s="7"/>
      <c r="W498" s="2" t="s">
        <v>392</v>
      </c>
      <c r="X498" s="6" t="s">
        <v>86</v>
      </c>
      <c r="Y498" s="6"/>
      <c r="Z498" s="7"/>
      <c r="AA498" s="7"/>
      <c r="AB498" s="7"/>
      <c r="AC498" s="7"/>
      <c r="AD498" s="7"/>
      <c r="AE498" s="7"/>
    </row>
    <row r="499" spans="1:31" x14ac:dyDescent="0.15">
      <c r="A499" s="4">
        <v>42384</v>
      </c>
      <c r="B499" s="5" t="s">
        <v>1395</v>
      </c>
      <c r="C499" s="2">
        <v>9</v>
      </c>
      <c r="D499" s="6" t="s">
        <v>66</v>
      </c>
      <c r="E499" s="6" t="s">
        <v>147</v>
      </c>
      <c r="F499" s="2" t="s">
        <v>1146</v>
      </c>
      <c r="G499" s="2" t="s">
        <v>166</v>
      </c>
      <c r="H499" s="2" t="s">
        <v>44</v>
      </c>
      <c r="I499" s="2" t="s">
        <v>1397</v>
      </c>
      <c r="J499" s="6" t="s">
        <v>45</v>
      </c>
      <c r="K499" s="2" t="s">
        <v>66</v>
      </c>
      <c r="L499" s="2">
        <v>1</v>
      </c>
      <c r="M499" s="2">
        <v>4662</v>
      </c>
      <c r="N499" s="2">
        <v>3124</v>
      </c>
      <c r="O499" s="12">
        <v>0.67009867009866997</v>
      </c>
      <c r="P499" s="7"/>
      <c r="Q499" s="7"/>
      <c r="R499" s="14" t="s">
        <v>65</v>
      </c>
      <c r="S499" s="2" t="s">
        <v>1396</v>
      </c>
      <c r="T499" s="7"/>
      <c r="U499" s="7"/>
      <c r="V499" s="7"/>
      <c r="W499" s="2" t="s">
        <v>392</v>
      </c>
      <c r="X499" s="6" t="s">
        <v>86</v>
      </c>
      <c r="Y499" s="6"/>
      <c r="Z499" s="7"/>
      <c r="AA499" s="7"/>
      <c r="AB499" s="7"/>
      <c r="AC499" s="7"/>
      <c r="AD499" s="7"/>
      <c r="AE499" s="7"/>
    </row>
    <row r="500" spans="1:31" x14ac:dyDescent="0.15">
      <c r="A500" s="4">
        <v>42384</v>
      </c>
      <c r="B500" s="5" t="s">
        <v>1398</v>
      </c>
      <c r="C500" s="2">
        <v>10</v>
      </c>
      <c r="D500" s="6" t="s">
        <v>50</v>
      </c>
      <c r="E500" s="6" t="s">
        <v>112</v>
      </c>
      <c r="F500" s="7"/>
      <c r="G500" s="2" t="s">
        <v>1166</v>
      </c>
      <c r="H500" s="2" t="s">
        <v>62</v>
      </c>
      <c r="I500" s="2" t="s">
        <v>53</v>
      </c>
      <c r="J500" s="6" t="s">
        <v>45</v>
      </c>
      <c r="K500" s="2" t="s">
        <v>46</v>
      </c>
      <c r="L500" s="2">
        <v>2</v>
      </c>
      <c r="M500" s="2">
        <v>50</v>
      </c>
      <c r="N500" s="2">
        <v>100</v>
      </c>
      <c r="O500" s="12">
        <v>1</v>
      </c>
      <c r="P500" s="7"/>
      <c r="Q500" s="7"/>
      <c r="R500" s="14" t="s">
        <v>47</v>
      </c>
      <c r="S500" s="7"/>
      <c r="T500" s="7"/>
      <c r="U500" s="7"/>
      <c r="V500" s="7"/>
      <c r="W500" s="2" t="s">
        <v>392</v>
      </c>
      <c r="X500" s="6" t="s">
        <v>78</v>
      </c>
      <c r="Y500" s="6"/>
      <c r="Z500" s="7"/>
      <c r="AA500" s="7"/>
      <c r="AB500" s="7"/>
      <c r="AC500" s="7"/>
      <c r="AD500" s="7"/>
      <c r="AE500" s="7"/>
    </row>
    <row r="501" spans="1:31" x14ac:dyDescent="0.15">
      <c r="A501" s="4">
        <v>42385</v>
      </c>
      <c r="B501" s="5" t="s">
        <v>1399</v>
      </c>
      <c r="C501" s="2">
        <v>1</v>
      </c>
      <c r="D501" s="6" t="s">
        <v>64</v>
      </c>
      <c r="E501" s="6" t="s">
        <v>101</v>
      </c>
      <c r="F501" s="2" t="s">
        <v>1400</v>
      </c>
      <c r="G501" s="7"/>
      <c r="H501" s="2" t="s">
        <v>62</v>
      </c>
      <c r="I501" s="2" t="s">
        <v>289</v>
      </c>
      <c r="J501" s="6" t="s">
        <v>63</v>
      </c>
      <c r="K501" s="2" t="s">
        <v>64</v>
      </c>
      <c r="L501" s="2">
        <v>1</v>
      </c>
      <c r="M501" s="2">
        <v>2380</v>
      </c>
      <c r="N501" s="2">
        <v>1650</v>
      </c>
      <c r="O501" s="12">
        <v>0.69327731092436995</v>
      </c>
      <c r="P501" s="7"/>
      <c r="Q501" s="7"/>
      <c r="R501" s="14" t="s">
        <v>113</v>
      </c>
      <c r="S501" s="2" t="s">
        <v>1401</v>
      </c>
      <c r="T501" s="7"/>
      <c r="U501" s="7"/>
      <c r="V501" s="7"/>
      <c r="W501" s="2" t="s">
        <v>54</v>
      </c>
      <c r="X501" s="6" t="s">
        <v>418</v>
      </c>
      <c r="Y501" s="6"/>
      <c r="Z501" s="7"/>
      <c r="AA501" s="7"/>
      <c r="AB501" s="7"/>
      <c r="AC501" s="7"/>
      <c r="AD501" s="7"/>
      <c r="AE501" s="7"/>
    </row>
    <row r="502" spans="1:31" x14ac:dyDescent="0.15">
      <c r="A502" s="4">
        <v>42385</v>
      </c>
      <c r="B502" s="5" t="s">
        <v>1399</v>
      </c>
      <c r="C502" s="2">
        <v>1</v>
      </c>
      <c r="D502" s="6" t="s">
        <v>102</v>
      </c>
      <c r="E502" s="6" t="s">
        <v>101</v>
      </c>
      <c r="F502" s="2" t="s">
        <v>63</v>
      </c>
      <c r="G502" s="2" t="s">
        <v>1402</v>
      </c>
      <c r="H502" s="2" t="s">
        <v>62</v>
      </c>
      <c r="I502" s="2" t="s">
        <v>89</v>
      </c>
      <c r="J502" s="6" t="s">
        <v>63</v>
      </c>
      <c r="K502" s="2" t="s">
        <v>64</v>
      </c>
      <c r="L502" s="2">
        <v>1</v>
      </c>
      <c r="M502" s="2">
        <v>1280</v>
      </c>
      <c r="N502" s="2">
        <v>850</v>
      </c>
      <c r="O502" s="12">
        <v>0.6640625</v>
      </c>
      <c r="P502" s="7"/>
      <c r="Q502" s="7"/>
      <c r="R502" s="14" t="s">
        <v>113</v>
      </c>
      <c r="S502" s="2" t="s">
        <v>1401</v>
      </c>
      <c r="T502" s="7"/>
      <c r="U502" s="7"/>
      <c r="V502" s="7"/>
      <c r="W502" s="2" t="s">
        <v>54</v>
      </c>
      <c r="X502" s="6" t="s">
        <v>418</v>
      </c>
      <c r="Y502" s="6"/>
      <c r="Z502" s="7"/>
      <c r="AA502" s="7"/>
      <c r="AB502" s="7"/>
      <c r="AC502" s="7"/>
      <c r="AD502" s="7"/>
      <c r="AE502" s="7"/>
    </row>
    <row r="503" spans="1:31" x14ac:dyDescent="0.15">
      <c r="A503" s="4">
        <v>42385</v>
      </c>
      <c r="B503" s="5" t="s">
        <v>1403</v>
      </c>
      <c r="C503" s="2">
        <v>2</v>
      </c>
      <c r="D503" s="6" t="s">
        <v>83</v>
      </c>
      <c r="E503" s="6" t="s">
        <v>79</v>
      </c>
      <c r="F503" s="2" t="s">
        <v>63</v>
      </c>
      <c r="G503" s="2" t="s">
        <v>166</v>
      </c>
      <c r="H503" s="2" t="s">
        <v>44</v>
      </c>
      <c r="I503" s="2">
        <v>33</v>
      </c>
      <c r="J503" s="6" t="s">
        <v>63</v>
      </c>
      <c r="K503" s="2" t="s">
        <v>64</v>
      </c>
      <c r="L503" s="2">
        <v>1</v>
      </c>
      <c r="M503" s="2">
        <v>1000</v>
      </c>
      <c r="N503" s="2">
        <v>700</v>
      </c>
      <c r="O503" s="12">
        <v>0.7</v>
      </c>
      <c r="P503" s="7"/>
      <c r="Q503" s="7"/>
      <c r="R503" s="14" t="s">
        <v>113</v>
      </c>
      <c r="S503" s="2" t="s">
        <v>1401</v>
      </c>
      <c r="T503" s="7"/>
      <c r="U503" s="7"/>
      <c r="V503" s="7"/>
      <c r="W503" s="2" t="s">
        <v>54</v>
      </c>
      <c r="X503" s="6" t="s">
        <v>418</v>
      </c>
      <c r="Y503" s="6"/>
      <c r="Z503" s="2">
        <v>1400</v>
      </c>
      <c r="AA503" s="2">
        <v>560</v>
      </c>
      <c r="AB503" s="7"/>
      <c r="AC503" s="7"/>
      <c r="AD503" s="7"/>
      <c r="AE503" s="7"/>
    </row>
    <row r="504" spans="1:31" x14ac:dyDescent="0.15">
      <c r="A504" s="4">
        <v>42385</v>
      </c>
      <c r="B504" s="5" t="s">
        <v>1404</v>
      </c>
      <c r="C504" s="2">
        <v>3</v>
      </c>
      <c r="D504" s="6" t="s">
        <v>50</v>
      </c>
      <c r="E504" s="6" t="s">
        <v>112</v>
      </c>
      <c r="F504" s="7"/>
      <c r="G504" s="2" t="s">
        <v>138</v>
      </c>
      <c r="H504" s="2" t="s">
        <v>62</v>
      </c>
      <c r="I504" s="2" t="s">
        <v>53</v>
      </c>
      <c r="J504" s="6" t="s">
        <v>55</v>
      </c>
      <c r="K504" s="2" t="s">
        <v>46</v>
      </c>
      <c r="L504" s="2">
        <v>1</v>
      </c>
      <c r="M504" s="2">
        <v>50</v>
      </c>
      <c r="N504" s="2">
        <v>50</v>
      </c>
      <c r="O504" s="12">
        <v>1</v>
      </c>
      <c r="P504" s="7"/>
      <c r="Q504" s="7"/>
      <c r="R504" s="14" t="s">
        <v>47</v>
      </c>
      <c r="S504" s="7"/>
      <c r="T504" s="7"/>
      <c r="U504" s="7"/>
      <c r="V504" s="7"/>
      <c r="W504" s="2" t="s">
        <v>392</v>
      </c>
      <c r="X504" s="6" t="s">
        <v>49</v>
      </c>
      <c r="Y504" s="6"/>
      <c r="Z504" s="7"/>
      <c r="AA504" s="7"/>
      <c r="AB504" s="7"/>
      <c r="AC504" s="7"/>
      <c r="AD504" s="7"/>
      <c r="AE504" s="7"/>
    </row>
    <row r="505" spans="1:31" x14ac:dyDescent="0.15">
      <c r="A505" s="4">
        <v>42385</v>
      </c>
      <c r="B505" s="5" t="s">
        <v>1405</v>
      </c>
      <c r="C505" s="2">
        <v>4</v>
      </c>
      <c r="D505" s="6" t="s">
        <v>50</v>
      </c>
      <c r="E505" s="6" t="s">
        <v>112</v>
      </c>
      <c r="F505" s="7"/>
      <c r="G505" s="2" t="s">
        <v>166</v>
      </c>
      <c r="H505" s="2" t="s">
        <v>62</v>
      </c>
      <c r="I505" s="2" t="s">
        <v>53</v>
      </c>
      <c r="J505" s="6" t="s">
        <v>45</v>
      </c>
      <c r="K505" s="2" t="s">
        <v>46</v>
      </c>
      <c r="L505" s="2">
        <v>1</v>
      </c>
      <c r="M505" s="2">
        <v>50</v>
      </c>
      <c r="N505" s="2">
        <v>50</v>
      </c>
      <c r="O505" s="12">
        <v>1</v>
      </c>
      <c r="P505" s="7"/>
      <c r="Q505" s="7"/>
      <c r="R505" s="14" t="s">
        <v>47</v>
      </c>
      <c r="S505" s="7"/>
      <c r="T505" s="7"/>
      <c r="U505" s="7"/>
      <c r="V505" s="7"/>
      <c r="W505" s="2" t="s">
        <v>392</v>
      </c>
      <c r="X505" s="6" t="s">
        <v>49</v>
      </c>
      <c r="Y505" s="6"/>
      <c r="Z505" s="7"/>
      <c r="AA505" s="7"/>
      <c r="AB505" s="7"/>
      <c r="AC505" s="7"/>
      <c r="AD505" s="7"/>
      <c r="AE505" s="7"/>
    </row>
    <row r="506" spans="1:31" x14ac:dyDescent="0.15">
      <c r="A506" s="4">
        <v>42385</v>
      </c>
      <c r="B506" s="5" t="s">
        <v>1406</v>
      </c>
      <c r="C506" s="2">
        <v>5</v>
      </c>
      <c r="D506" s="6" t="s">
        <v>50</v>
      </c>
      <c r="E506" s="6" t="s">
        <v>622</v>
      </c>
      <c r="F506" s="7"/>
      <c r="G506" s="2" t="s">
        <v>166</v>
      </c>
      <c r="H506" s="2" t="s">
        <v>44</v>
      </c>
      <c r="I506" s="2" t="s">
        <v>43</v>
      </c>
      <c r="J506" s="6" t="s">
        <v>45</v>
      </c>
      <c r="K506" s="2" t="s">
        <v>46</v>
      </c>
      <c r="L506" s="2">
        <v>1</v>
      </c>
      <c r="M506" s="2">
        <v>158</v>
      </c>
      <c r="N506" s="2">
        <v>110</v>
      </c>
      <c r="O506" s="12">
        <v>0.69620253164557</v>
      </c>
      <c r="P506" s="7"/>
      <c r="Q506" s="7"/>
      <c r="R506" s="14" t="s">
        <v>47</v>
      </c>
      <c r="S506" s="7"/>
      <c r="T506" s="7"/>
      <c r="U506" s="7"/>
      <c r="V506" s="7"/>
      <c r="W506" s="2" t="s">
        <v>54</v>
      </c>
      <c r="X506" s="6" t="s">
        <v>49</v>
      </c>
      <c r="Y506" s="6"/>
      <c r="Z506" s="7"/>
      <c r="AA506" s="7"/>
      <c r="AB506" s="7"/>
      <c r="AC506" s="7"/>
      <c r="AD506" s="7"/>
      <c r="AE506" s="7"/>
    </row>
    <row r="507" spans="1:31" x14ac:dyDescent="0.15">
      <c r="A507" s="4">
        <v>42385</v>
      </c>
      <c r="B507" s="5" t="s">
        <v>1407</v>
      </c>
      <c r="C507" s="2">
        <v>6</v>
      </c>
      <c r="D507" s="6" t="s">
        <v>50</v>
      </c>
      <c r="E507" s="6" t="s">
        <v>112</v>
      </c>
      <c r="F507" s="7"/>
      <c r="G507" s="2" t="s">
        <v>166</v>
      </c>
      <c r="H507" s="2" t="s">
        <v>62</v>
      </c>
      <c r="I507" s="2" t="s">
        <v>53</v>
      </c>
      <c r="J507" s="6" t="s">
        <v>45</v>
      </c>
      <c r="K507" s="2" t="s">
        <v>46</v>
      </c>
      <c r="L507" s="2">
        <v>4</v>
      </c>
      <c r="M507" s="2">
        <v>50</v>
      </c>
      <c r="N507" s="2">
        <v>200</v>
      </c>
      <c r="O507" s="12">
        <v>1</v>
      </c>
      <c r="P507" s="7"/>
      <c r="Q507" s="7"/>
      <c r="R507" s="14" t="s">
        <v>47</v>
      </c>
      <c r="S507" s="7"/>
      <c r="T507" s="7"/>
      <c r="U507" s="7"/>
      <c r="V507" s="7"/>
      <c r="W507" s="2" t="s">
        <v>392</v>
      </c>
      <c r="X507" s="6" t="s">
        <v>49</v>
      </c>
      <c r="Y507" s="6"/>
      <c r="Z507" s="7"/>
      <c r="AA507" s="7"/>
      <c r="AB507" s="7"/>
      <c r="AC507" s="7"/>
      <c r="AD507" s="7"/>
      <c r="AE507" s="7"/>
    </row>
    <row r="508" spans="1:31" x14ac:dyDescent="0.15">
      <c r="A508" s="4">
        <v>42385</v>
      </c>
      <c r="B508" s="5" t="s">
        <v>1408</v>
      </c>
      <c r="C508" s="2">
        <v>7</v>
      </c>
      <c r="D508" s="6" t="s">
        <v>92</v>
      </c>
      <c r="E508" s="6" t="s">
        <v>250</v>
      </c>
      <c r="F508" s="2" t="s">
        <v>284</v>
      </c>
      <c r="G508" s="2" t="s">
        <v>94</v>
      </c>
      <c r="H508" s="2" t="s">
        <v>62</v>
      </c>
      <c r="I508" s="2" t="s">
        <v>797</v>
      </c>
      <c r="J508" s="6" t="s">
        <v>63</v>
      </c>
      <c r="K508" s="2" t="s">
        <v>66</v>
      </c>
      <c r="L508" s="2">
        <v>1</v>
      </c>
      <c r="M508" s="2">
        <v>580</v>
      </c>
      <c r="N508" s="2">
        <v>200</v>
      </c>
      <c r="O508" s="12">
        <v>0.34482758620689702</v>
      </c>
      <c r="P508" s="7"/>
      <c r="Q508" s="7"/>
      <c r="R508" s="14" t="s">
        <v>47</v>
      </c>
      <c r="S508" s="7"/>
      <c r="T508" s="7"/>
      <c r="U508" s="7"/>
      <c r="V508" s="7"/>
      <c r="W508" s="2" t="s">
        <v>54</v>
      </c>
      <c r="X508" s="6" t="s">
        <v>49</v>
      </c>
      <c r="Y508" s="6"/>
      <c r="Z508" s="7"/>
      <c r="AA508" s="7"/>
      <c r="AB508" s="7"/>
      <c r="AC508" s="7"/>
      <c r="AD508" s="7"/>
      <c r="AE508" s="7"/>
    </row>
    <row r="509" spans="1:31" x14ac:dyDescent="0.15">
      <c r="A509" s="4">
        <v>42385</v>
      </c>
      <c r="B509" s="5" t="s">
        <v>1409</v>
      </c>
      <c r="C509" s="2">
        <v>8</v>
      </c>
      <c r="D509" s="6" t="s">
        <v>69</v>
      </c>
      <c r="E509" s="6" t="s">
        <v>199</v>
      </c>
      <c r="F509" s="2" t="s">
        <v>935</v>
      </c>
      <c r="G509" s="2" t="s">
        <v>280</v>
      </c>
      <c r="H509" s="2" t="s">
        <v>44</v>
      </c>
      <c r="I509" s="2" t="s">
        <v>43</v>
      </c>
      <c r="J509" s="6" t="s">
        <v>55</v>
      </c>
      <c r="K509" s="2" t="s">
        <v>66</v>
      </c>
      <c r="L509" s="2">
        <v>1</v>
      </c>
      <c r="M509" s="2">
        <v>980</v>
      </c>
      <c r="N509" s="2">
        <v>980</v>
      </c>
      <c r="O509" s="12">
        <v>1</v>
      </c>
      <c r="P509" s="7"/>
      <c r="Q509" s="7"/>
      <c r="R509" s="14" t="s">
        <v>65</v>
      </c>
      <c r="S509" s="2" t="s">
        <v>1410</v>
      </c>
      <c r="T509" s="2">
        <v>15010603660</v>
      </c>
      <c r="U509" s="7"/>
      <c r="V509" s="7"/>
      <c r="W509" s="2" t="s">
        <v>54</v>
      </c>
      <c r="X509" s="6" t="s">
        <v>86</v>
      </c>
      <c r="Y509" s="6"/>
      <c r="Z509" s="7"/>
      <c r="AA509" s="7"/>
      <c r="AB509" s="7"/>
      <c r="AC509" s="7"/>
      <c r="AD509" s="7"/>
      <c r="AE509" s="7"/>
    </row>
    <row r="510" spans="1:31" x14ac:dyDescent="0.15">
      <c r="A510" s="4">
        <v>42385</v>
      </c>
      <c r="B510" s="5" t="s">
        <v>1409</v>
      </c>
      <c r="C510" s="2">
        <v>8</v>
      </c>
      <c r="D510" s="6" t="s">
        <v>75</v>
      </c>
      <c r="E510" s="6" t="s">
        <v>199</v>
      </c>
      <c r="F510" s="2" t="s">
        <v>206</v>
      </c>
      <c r="G510" s="2" t="s">
        <v>304</v>
      </c>
      <c r="H510" s="2" t="s">
        <v>44</v>
      </c>
      <c r="I510" s="2" t="s">
        <v>53</v>
      </c>
      <c r="J510" s="6" t="s">
        <v>55</v>
      </c>
      <c r="K510" s="2" t="s">
        <v>66</v>
      </c>
      <c r="L510" s="2">
        <v>1</v>
      </c>
      <c r="M510" s="2">
        <v>528</v>
      </c>
      <c r="N510" s="2">
        <v>528</v>
      </c>
      <c r="O510" s="12">
        <v>1</v>
      </c>
      <c r="P510" s="2"/>
      <c r="Q510" s="2"/>
      <c r="R510" s="14" t="s">
        <v>65</v>
      </c>
      <c r="S510" s="2" t="s">
        <v>1410</v>
      </c>
      <c r="T510" s="2"/>
      <c r="U510" s="2"/>
      <c r="V510" s="2"/>
      <c r="W510" s="2" t="s">
        <v>54</v>
      </c>
      <c r="X510" s="6" t="s">
        <v>86</v>
      </c>
      <c r="Y510" s="6"/>
      <c r="Z510" s="2"/>
      <c r="AA510" s="2"/>
      <c r="AB510" s="15"/>
      <c r="AC510" s="2"/>
      <c r="AD510" s="2"/>
      <c r="AE510" s="2"/>
    </row>
    <row r="511" spans="1:31" x14ac:dyDescent="0.15">
      <c r="A511" s="4">
        <v>42385</v>
      </c>
      <c r="B511" s="5" t="s">
        <v>1409</v>
      </c>
      <c r="C511" s="2">
        <v>8</v>
      </c>
      <c r="D511" s="6" t="s">
        <v>100</v>
      </c>
      <c r="E511" s="6" t="s">
        <v>128</v>
      </c>
      <c r="F511" s="2" t="s">
        <v>1411</v>
      </c>
      <c r="G511" s="2" t="s">
        <v>1048</v>
      </c>
      <c r="H511" s="2" t="s">
        <v>44</v>
      </c>
      <c r="I511" s="2" t="s">
        <v>156</v>
      </c>
      <c r="J511" s="6" t="s">
        <v>55</v>
      </c>
      <c r="K511" s="2" t="s">
        <v>66</v>
      </c>
      <c r="L511" s="2">
        <v>1</v>
      </c>
      <c r="M511" s="2">
        <v>340</v>
      </c>
      <c r="N511" s="2">
        <v>292</v>
      </c>
      <c r="O511" s="12">
        <v>0.85882352941176499</v>
      </c>
      <c r="P511" s="7"/>
      <c r="Q511" s="7"/>
      <c r="R511" s="14" t="s">
        <v>65</v>
      </c>
      <c r="S511" s="2" t="s">
        <v>1410</v>
      </c>
      <c r="T511" s="7"/>
      <c r="U511" s="7"/>
      <c r="V511" s="7"/>
      <c r="W511" s="2" t="s">
        <v>54</v>
      </c>
      <c r="X511" s="6" t="s">
        <v>86</v>
      </c>
      <c r="Y511" s="6"/>
      <c r="Z511" s="7"/>
      <c r="AA511" s="7"/>
      <c r="AB511" s="7"/>
      <c r="AC511" s="7"/>
      <c r="AD511" s="7"/>
      <c r="AE511" s="7"/>
    </row>
    <row r="512" spans="1:31" x14ac:dyDescent="0.15">
      <c r="A512" s="4">
        <v>42385</v>
      </c>
      <c r="B512" s="5" t="s">
        <v>1412</v>
      </c>
      <c r="C512" s="2">
        <v>9</v>
      </c>
      <c r="D512" s="6" t="s">
        <v>75</v>
      </c>
      <c r="E512" s="6" t="s">
        <v>444</v>
      </c>
      <c r="F512" s="2" t="s">
        <v>1413</v>
      </c>
      <c r="G512" s="2" t="s">
        <v>998</v>
      </c>
      <c r="H512" s="2" t="s">
        <v>44</v>
      </c>
      <c r="I512" s="2" t="s">
        <v>53</v>
      </c>
      <c r="J512" s="6" t="s">
        <v>63</v>
      </c>
      <c r="K512" s="2" t="s">
        <v>46</v>
      </c>
      <c r="L512" s="2">
        <v>1</v>
      </c>
      <c r="M512" s="2">
        <v>450</v>
      </c>
      <c r="N512" s="2">
        <v>360</v>
      </c>
      <c r="O512" s="12">
        <v>0.8</v>
      </c>
      <c r="P512" s="7"/>
      <c r="Q512" s="7"/>
      <c r="R512" s="14" t="s">
        <v>47</v>
      </c>
      <c r="S512" s="7"/>
      <c r="T512" s="7"/>
      <c r="U512" s="7"/>
      <c r="V512" s="7"/>
      <c r="W512" s="2" t="s">
        <v>392</v>
      </c>
      <c r="X512" s="6" t="s">
        <v>49</v>
      </c>
      <c r="Y512" s="6"/>
      <c r="Z512" s="7"/>
      <c r="AA512" s="7"/>
      <c r="AB512" s="7"/>
      <c r="AC512" s="7"/>
      <c r="AD512" s="7"/>
      <c r="AE512" s="7"/>
    </row>
    <row r="513" spans="1:31" x14ac:dyDescent="0.15">
      <c r="A513" s="4">
        <v>42385</v>
      </c>
      <c r="B513" s="5" t="s">
        <v>1414</v>
      </c>
      <c r="C513" s="2">
        <v>10</v>
      </c>
      <c r="D513" s="6" t="s">
        <v>50</v>
      </c>
      <c r="E513" s="6" t="s">
        <v>112</v>
      </c>
      <c r="F513" s="7"/>
      <c r="G513" s="2" t="s">
        <v>138</v>
      </c>
      <c r="H513" s="2" t="s">
        <v>62</v>
      </c>
      <c r="I513" s="2" t="s">
        <v>53</v>
      </c>
      <c r="J513" s="6" t="s">
        <v>55</v>
      </c>
      <c r="K513" s="2" t="s">
        <v>46</v>
      </c>
      <c r="L513" s="2">
        <v>1</v>
      </c>
      <c r="M513" s="2">
        <v>50</v>
      </c>
      <c r="N513" s="2">
        <v>50</v>
      </c>
      <c r="O513" s="12">
        <v>1</v>
      </c>
      <c r="P513" s="7"/>
      <c r="Q513" s="7"/>
      <c r="R513" s="14" t="s">
        <v>47</v>
      </c>
      <c r="S513" s="7"/>
      <c r="T513" s="7"/>
      <c r="U513" s="7"/>
      <c r="V513" s="7"/>
      <c r="W513" s="2" t="s">
        <v>215</v>
      </c>
      <c r="X513" s="6" t="s">
        <v>49</v>
      </c>
      <c r="Y513" s="6"/>
      <c r="Z513" s="7"/>
      <c r="AA513" s="7"/>
      <c r="AB513" s="7"/>
      <c r="AC513" s="7"/>
      <c r="AD513" s="7"/>
      <c r="AE513" s="7"/>
    </row>
    <row r="514" spans="1:31" x14ac:dyDescent="0.15">
      <c r="A514" s="4">
        <v>42385</v>
      </c>
      <c r="B514" s="5" t="s">
        <v>1415</v>
      </c>
      <c r="C514" s="2">
        <v>11</v>
      </c>
      <c r="D514" s="6" t="s">
        <v>50</v>
      </c>
      <c r="E514" s="6" t="s">
        <v>174</v>
      </c>
      <c r="F514" s="2" t="s">
        <v>1416</v>
      </c>
      <c r="G514" s="2" t="s">
        <v>134</v>
      </c>
      <c r="H514" s="2" t="s">
        <v>62</v>
      </c>
      <c r="I514" s="2" t="s">
        <v>43</v>
      </c>
      <c r="J514" s="6" t="s">
        <v>63</v>
      </c>
      <c r="K514" s="2" t="s">
        <v>66</v>
      </c>
      <c r="L514" s="2">
        <v>1</v>
      </c>
      <c r="M514" s="2">
        <v>870</v>
      </c>
      <c r="N514" s="2">
        <v>650</v>
      </c>
      <c r="O514" s="12">
        <v>0.74712643678160895</v>
      </c>
      <c r="P514" s="7"/>
      <c r="Q514" s="7"/>
      <c r="R514" s="14" t="s">
        <v>113</v>
      </c>
      <c r="S514" s="2" t="s">
        <v>1417</v>
      </c>
      <c r="T514" s="7"/>
      <c r="U514" s="7"/>
      <c r="V514" s="7"/>
      <c r="W514" s="2" t="s">
        <v>54</v>
      </c>
      <c r="X514" s="6" t="s">
        <v>78</v>
      </c>
      <c r="Y514" s="6"/>
      <c r="Z514" s="7"/>
      <c r="AA514" s="7"/>
      <c r="AB514" s="7"/>
      <c r="AC514" s="7"/>
      <c r="AD514" s="7"/>
      <c r="AE514" s="7"/>
    </row>
    <row r="515" spans="1:31" x14ac:dyDescent="0.15">
      <c r="A515" s="4">
        <v>42385</v>
      </c>
      <c r="B515" s="5" t="s">
        <v>1418</v>
      </c>
      <c r="C515" s="2">
        <v>12</v>
      </c>
      <c r="D515" s="6" t="s">
        <v>50</v>
      </c>
      <c r="E515" s="6" t="s">
        <v>1367</v>
      </c>
      <c r="F515" s="7"/>
      <c r="G515" s="2" t="s">
        <v>166</v>
      </c>
      <c r="H515" s="2" t="s">
        <v>44</v>
      </c>
      <c r="I515" s="2" t="s">
        <v>72</v>
      </c>
      <c r="J515" s="6" t="s">
        <v>45</v>
      </c>
      <c r="K515" s="2" t="s">
        <v>46</v>
      </c>
      <c r="L515" s="2">
        <v>1</v>
      </c>
      <c r="M515" s="2">
        <v>158</v>
      </c>
      <c r="N515" s="2">
        <v>158</v>
      </c>
      <c r="O515" s="12">
        <v>1</v>
      </c>
      <c r="P515" s="7"/>
      <c r="Q515" s="7"/>
      <c r="R515" s="14" t="s">
        <v>47</v>
      </c>
      <c r="S515" s="7"/>
      <c r="T515" s="7"/>
      <c r="U515" s="7"/>
      <c r="V515" s="7"/>
      <c r="W515" s="2" t="s">
        <v>54</v>
      </c>
      <c r="X515" s="6" t="s">
        <v>49</v>
      </c>
      <c r="Y515" s="6"/>
      <c r="Z515" s="7"/>
      <c r="AA515" s="7"/>
      <c r="AB515" s="7"/>
      <c r="AC515" s="7"/>
      <c r="AD515" s="7"/>
      <c r="AE515" s="7"/>
    </row>
    <row r="516" spans="1:31" x14ac:dyDescent="0.15">
      <c r="A516" s="4">
        <v>42385</v>
      </c>
      <c r="B516" s="5" t="s">
        <v>1419</v>
      </c>
      <c r="C516" s="2">
        <v>13</v>
      </c>
      <c r="D516" s="6" t="s">
        <v>90</v>
      </c>
      <c r="E516" s="6" t="s">
        <v>596</v>
      </c>
      <c r="F516" s="2" t="s">
        <v>1420</v>
      </c>
      <c r="G516" s="2" t="s">
        <v>223</v>
      </c>
      <c r="H516" s="2" t="s">
        <v>44</v>
      </c>
      <c r="I516" s="2" t="s">
        <v>43</v>
      </c>
      <c r="J516" s="6" t="s">
        <v>55</v>
      </c>
      <c r="K516" s="2" t="s">
        <v>46</v>
      </c>
      <c r="L516" s="2">
        <v>1</v>
      </c>
      <c r="M516" s="2">
        <v>528</v>
      </c>
      <c r="N516" s="2">
        <v>500</v>
      </c>
      <c r="O516" s="12">
        <v>0.94696969696969702</v>
      </c>
      <c r="P516" s="7"/>
      <c r="Q516" s="7"/>
      <c r="R516" s="14" t="s">
        <v>47</v>
      </c>
      <c r="S516" s="7"/>
      <c r="T516" s="7"/>
      <c r="U516" s="7"/>
      <c r="V516" s="7"/>
      <c r="W516" s="2" t="s">
        <v>392</v>
      </c>
      <c r="X516" s="6" t="s">
        <v>86</v>
      </c>
      <c r="Y516" s="6"/>
      <c r="Z516" s="7"/>
      <c r="AA516" s="7"/>
      <c r="AB516" s="7"/>
      <c r="AC516" s="7"/>
      <c r="AD516" s="7"/>
      <c r="AE516" s="7"/>
    </row>
    <row r="517" spans="1:31" x14ac:dyDescent="0.15">
      <c r="A517" s="4">
        <v>42385</v>
      </c>
      <c r="B517" s="5" t="s">
        <v>1421</v>
      </c>
      <c r="C517" s="2">
        <v>14</v>
      </c>
      <c r="D517" s="6" t="s">
        <v>50</v>
      </c>
      <c r="E517" s="6" t="s">
        <v>112</v>
      </c>
      <c r="F517" s="7"/>
      <c r="G517" s="2" t="s">
        <v>166</v>
      </c>
      <c r="H517" s="2" t="s">
        <v>62</v>
      </c>
      <c r="I517" s="2" t="s">
        <v>53</v>
      </c>
      <c r="J517" s="6" t="s">
        <v>45</v>
      </c>
      <c r="K517" s="2" t="s">
        <v>46</v>
      </c>
      <c r="L517" s="2">
        <v>2</v>
      </c>
      <c r="M517" s="2">
        <v>50</v>
      </c>
      <c r="N517" s="2">
        <v>100</v>
      </c>
      <c r="O517" s="12">
        <v>1</v>
      </c>
      <c r="P517" s="7"/>
      <c r="Q517" s="7"/>
      <c r="R517" s="14" t="s">
        <v>47</v>
      </c>
      <c r="S517" s="7"/>
      <c r="T517" s="7"/>
      <c r="U517" s="7"/>
      <c r="V517" s="7"/>
      <c r="W517" s="2" t="s">
        <v>392</v>
      </c>
      <c r="X517" s="6" t="s">
        <v>49</v>
      </c>
      <c r="Y517" s="6"/>
      <c r="Z517" s="7"/>
      <c r="AA517" s="7"/>
      <c r="AB517" s="7"/>
      <c r="AC517" s="7"/>
      <c r="AD517" s="7"/>
      <c r="AE517" s="7"/>
    </row>
    <row r="518" spans="1:31" x14ac:dyDescent="0.15">
      <c r="A518" s="4">
        <v>42385</v>
      </c>
      <c r="B518" s="5" t="s">
        <v>1422</v>
      </c>
      <c r="C518" s="2">
        <v>15</v>
      </c>
      <c r="D518" s="6" t="s">
        <v>50</v>
      </c>
      <c r="E518" s="6" t="s">
        <v>112</v>
      </c>
      <c r="F518" s="7"/>
      <c r="G518" s="2" t="s">
        <v>166</v>
      </c>
      <c r="H518" s="2" t="s">
        <v>62</v>
      </c>
      <c r="I518" s="2" t="s">
        <v>53</v>
      </c>
      <c r="J518" s="6" t="s">
        <v>45</v>
      </c>
      <c r="K518" s="2" t="s">
        <v>46</v>
      </c>
      <c r="L518" s="2">
        <v>2</v>
      </c>
      <c r="M518" s="2">
        <v>50</v>
      </c>
      <c r="N518" s="2">
        <v>100</v>
      </c>
      <c r="O518" s="12">
        <v>1</v>
      </c>
      <c r="P518" s="7"/>
      <c r="Q518" s="7"/>
      <c r="R518" s="14" t="s">
        <v>47</v>
      </c>
      <c r="S518" s="7"/>
      <c r="T518" s="7"/>
      <c r="U518" s="7"/>
      <c r="V518" s="7"/>
      <c r="W518" s="2" t="s">
        <v>54</v>
      </c>
      <c r="X518" s="6" t="s">
        <v>49</v>
      </c>
      <c r="Y518" s="6"/>
      <c r="Z518" s="7"/>
      <c r="AA518" s="7"/>
      <c r="AB518" s="7"/>
      <c r="AC518" s="7"/>
      <c r="AD518" s="7"/>
      <c r="AE518" s="7"/>
    </row>
    <row r="519" spans="1:31" x14ac:dyDescent="0.15">
      <c r="A519" s="4">
        <v>42385</v>
      </c>
      <c r="B519" s="5" t="s">
        <v>1422</v>
      </c>
      <c r="C519" s="2">
        <v>15</v>
      </c>
      <c r="D519" s="6" t="s">
        <v>50</v>
      </c>
      <c r="E519" s="6" t="s">
        <v>623</v>
      </c>
      <c r="F519" s="7"/>
      <c r="G519" s="2" t="s">
        <v>164</v>
      </c>
      <c r="H519" s="2" t="s">
        <v>44</v>
      </c>
      <c r="I519" s="2" t="s">
        <v>53</v>
      </c>
      <c r="J519" s="6" t="s">
        <v>45</v>
      </c>
      <c r="K519" s="2" t="s">
        <v>46</v>
      </c>
      <c r="L519" s="2">
        <v>2</v>
      </c>
      <c r="M519" s="2">
        <v>50</v>
      </c>
      <c r="N519" s="2">
        <v>100</v>
      </c>
      <c r="O519" s="12">
        <v>1</v>
      </c>
      <c r="P519" s="7"/>
      <c r="Q519" s="7"/>
      <c r="R519" s="14" t="s">
        <v>47</v>
      </c>
      <c r="S519" s="7"/>
      <c r="T519" s="7"/>
      <c r="U519" s="7"/>
      <c r="V519" s="7"/>
      <c r="W519" s="2" t="s">
        <v>54</v>
      </c>
      <c r="X519" s="6" t="s">
        <v>49</v>
      </c>
      <c r="Y519" s="6"/>
      <c r="Z519" s="7"/>
      <c r="AA519" s="7"/>
      <c r="AB519" s="7"/>
      <c r="AC519" s="7"/>
      <c r="AD519" s="7"/>
      <c r="AE519" s="7"/>
    </row>
    <row r="520" spans="1:31" x14ac:dyDescent="0.15">
      <c r="A520" s="4">
        <v>42385</v>
      </c>
      <c r="B520" s="5" t="s">
        <v>1423</v>
      </c>
      <c r="C520" s="2">
        <v>16</v>
      </c>
      <c r="D520" s="6" t="s">
        <v>692</v>
      </c>
      <c r="E520" s="6" t="s">
        <v>112</v>
      </c>
      <c r="F520" s="7"/>
      <c r="G520" s="2" t="s">
        <v>1177</v>
      </c>
      <c r="H520" s="2" t="s">
        <v>44</v>
      </c>
      <c r="I520" s="2" t="s">
        <v>53</v>
      </c>
      <c r="J520" s="6" t="s">
        <v>45</v>
      </c>
      <c r="K520" s="2" t="s">
        <v>66</v>
      </c>
      <c r="L520" s="2">
        <v>1</v>
      </c>
      <c r="M520" s="2">
        <v>480</v>
      </c>
      <c r="N520" s="2">
        <v>480</v>
      </c>
      <c r="O520" s="12">
        <v>1</v>
      </c>
      <c r="P520" s="7"/>
      <c r="Q520" s="7"/>
      <c r="R520" s="14" t="s">
        <v>113</v>
      </c>
      <c r="S520" s="2" t="s">
        <v>1280</v>
      </c>
      <c r="T520" s="7"/>
      <c r="U520" s="7"/>
      <c r="V520" s="7"/>
      <c r="W520" s="2" t="s">
        <v>54</v>
      </c>
      <c r="X520" s="6" t="s">
        <v>86</v>
      </c>
      <c r="Y520" s="6"/>
      <c r="Z520" s="7"/>
      <c r="AA520" s="7"/>
      <c r="AB520" s="7"/>
      <c r="AC520" s="7"/>
      <c r="AD520" s="7"/>
      <c r="AE520" s="7"/>
    </row>
    <row r="521" spans="1:31" x14ac:dyDescent="0.15">
      <c r="A521" s="4">
        <v>42385</v>
      </c>
      <c r="B521" s="5" t="s">
        <v>1424</v>
      </c>
      <c r="C521" s="2">
        <v>17</v>
      </c>
      <c r="D521" s="6" t="s">
        <v>100</v>
      </c>
      <c r="E521" s="6" t="s">
        <v>128</v>
      </c>
      <c r="F521" s="7"/>
      <c r="G521" s="7"/>
      <c r="H521" s="2" t="s">
        <v>44</v>
      </c>
      <c r="I521" s="2" t="s">
        <v>156</v>
      </c>
      <c r="J521" s="6" t="s">
        <v>63</v>
      </c>
      <c r="K521" s="2" t="s">
        <v>66</v>
      </c>
      <c r="L521" s="2">
        <v>1</v>
      </c>
      <c r="M521" s="2">
        <v>280</v>
      </c>
      <c r="N521" s="2">
        <v>251</v>
      </c>
      <c r="O521" s="12">
        <v>0.89642857142857102</v>
      </c>
      <c r="P521" s="7"/>
      <c r="Q521" s="7"/>
      <c r="R521" s="14" t="s">
        <v>113</v>
      </c>
      <c r="S521" s="2" t="s">
        <v>269</v>
      </c>
      <c r="T521" s="7"/>
      <c r="U521" s="7"/>
      <c r="V521" s="7"/>
      <c r="W521" s="2" t="s">
        <v>54</v>
      </c>
      <c r="X521" s="6" t="s">
        <v>86</v>
      </c>
      <c r="Y521" s="6"/>
      <c r="Z521" s="7"/>
      <c r="AA521" s="7"/>
      <c r="AB521" s="7"/>
      <c r="AC521" s="7"/>
      <c r="AD521" s="7"/>
      <c r="AE521" s="7"/>
    </row>
    <row r="522" spans="1:31" x14ac:dyDescent="0.15">
      <c r="A522" s="4">
        <v>42385</v>
      </c>
      <c r="B522" s="5" t="s">
        <v>1425</v>
      </c>
      <c r="C522" s="2">
        <v>18</v>
      </c>
      <c r="D522" s="6" t="s">
        <v>66</v>
      </c>
      <c r="E522" s="6" t="s">
        <v>120</v>
      </c>
      <c r="F522" s="2" t="s">
        <v>825</v>
      </c>
      <c r="G522" s="2" t="s">
        <v>203</v>
      </c>
      <c r="H522" s="2" t="s">
        <v>44</v>
      </c>
      <c r="I522" s="2" t="s">
        <v>208</v>
      </c>
      <c r="J522" s="6" t="s">
        <v>55</v>
      </c>
      <c r="K522" s="2" t="s">
        <v>66</v>
      </c>
      <c r="L522" s="2">
        <v>1</v>
      </c>
      <c r="M522" s="2">
        <v>3750</v>
      </c>
      <c r="N522" s="2">
        <v>2524</v>
      </c>
      <c r="O522" s="12">
        <v>0.67306666666666704</v>
      </c>
      <c r="P522" s="2"/>
      <c r="Q522" s="2"/>
      <c r="R522" s="14" t="s">
        <v>113</v>
      </c>
      <c r="S522" s="2" t="s">
        <v>140</v>
      </c>
      <c r="T522" s="2"/>
      <c r="U522" s="2"/>
      <c r="V522" s="2"/>
      <c r="W522" s="2" t="s">
        <v>392</v>
      </c>
      <c r="X522" s="6" t="s">
        <v>86</v>
      </c>
      <c r="Y522" s="6"/>
      <c r="Z522" s="2"/>
      <c r="AA522" s="2"/>
      <c r="AB522" s="15"/>
      <c r="AC522" s="2"/>
      <c r="AD522" s="2"/>
      <c r="AE522" s="2"/>
    </row>
    <row r="523" spans="1:31" x14ac:dyDescent="0.15">
      <c r="A523" s="4">
        <v>42385</v>
      </c>
      <c r="B523" s="5" t="s">
        <v>1425</v>
      </c>
      <c r="C523" s="2">
        <v>18</v>
      </c>
      <c r="D523" s="6" t="s">
        <v>146</v>
      </c>
      <c r="E523" s="6" t="s">
        <v>120</v>
      </c>
      <c r="F523" s="2" t="s">
        <v>1426</v>
      </c>
      <c r="G523" s="2" t="s">
        <v>203</v>
      </c>
      <c r="H523" s="2" t="s">
        <v>44</v>
      </c>
      <c r="I523" s="2">
        <v>23.5</v>
      </c>
      <c r="J523" s="6" t="s">
        <v>55</v>
      </c>
      <c r="K523" s="2" t="s">
        <v>66</v>
      </c>
      <c r="L523" s="2">
        <v>1</v>
      </c>
      <c r="M523" s="2">
        <v>2190</v>
      </c>
      <c r="N523" s="2">
        <v>1475</v>
      </c>
      <c r="O523" s="12">
        <v>0.67351598173516003</v>
      </c>
      <c r="P523" s="7"/>
      <c r="Q523" s="7"/>
      <c r="R523" s="14" t="s">
        <v>113</v>
      </c>
      <c r="S523" s="2" t="s">
        <v>140</v>
      </c>
      <c r="T523" s="7"/>
      <c r="U523" s="7"/>
      <c r="V523" s="7"/>
      <c r="W523" s="2" t="s">
        <v>392</v>
      </c>
      <c r="X523" s="6" t="s">
        <v>86</v>
      </c>
      <c r="Y523" s="6"/>
      <c r="Z523" s="7"/>
      <c r="AA523" s="7"/>
      <c r="AB523" s="7"/>
      <c r="AC523" s="7"/>
      <c r="AD523" s="7"/>
      <c r="AE523" s="7"/>
    </row>
    <row r="524" spans="1:31" x14ac:dyDescent="0.15">
      <c r="A524" s="4">
        <v>42385</v>
      </c>
      <c r="B524" s="5" t="s">
        <v>1425</v>
      </c>
      <c r="C524" s="2">
        <v>18</v>
      </c>
      <c r="D524" s="6" t="s">
        <v>66</v>
      </c>
      <c r="E524" s="6" t="s">
        <v>120</v>
      </c>
      <c r="F524" s="2" t="s">
        <v>1295</v>
      </c>
      <c r="G524" s="2" t="s">
        <v>138</v>
      </c>
      <c r="H524" s="2" t="s">
        <v>44</v>
      </c>
      <c r="I524" s="2" t="s">
        <v>144</v>
      </c>
      <c r="J524" s="6" t="s">
        <v>45</v>
      </c>
      <c r="K524" s="2" t="s">
        <v>66</v>
      </c>
      <c r="L524" s="2">
        <v>1</v>
      </c>
      <c r="M524" s="2">
        <v>3750</v>
      </c>
      <c r="N524" s="2">
        <v>2524</v>
      </c>
      <c r="O524" s="12">
        <v>0.67306666666666704</v>
      </c>
      <c r="P524" s="7"/>
      <c r="Q524" s="7"/>
      <c r="R524" s="14" t="s">
        <v>113</v>
      </c>
      <c r="S524" s="2" t="s">
        <v>140</v>
      </c>
      <c r="T524" s="7"/>
      <c r="U524" s="7"/>
      <c r="V524" s="7"/>
      <c r="W524" s="2" t="s">
        <v>54</v>
      </c>
      <c r="X524" s="6" t="s">
        <v>86</v>
      </c>
      <c r="Y524" s="6"/>
      <c r="Z524" s="7"/>
      <c r="AA524" s="7"/>
      <c r="AB524" s="7"/>
      <c r="AC524" s="7"/>
      <c r="AD524" s="7"/>
      <c r="AE524" s="7"/>
    </row>
    <row r="525" spans="1:31" x14ac:dyDescent="0.15">
      <c r="A525" s="4">
        <v>42385</v>
      </c>
      <c r="B525" s="5" t="s">
        <v>1425</v>
      </c>
      <c r="C525" s="2">
        <v>18</v>
      </c>
      <c r="D525" s="6" t="s">
        <v>146</v>
      </c>
      <c r="E525" s="6" t="s">
        <v>120</v>
      </c>
      <c r="F525" s="2" t="s">
        <v>792</v>
      </c>
      <c r="G525" s="2" t="s">
        <v>281</v>
      </c>
      <c r="H525" s="2" t="s">
        <v>44</v>
      </c>
      <c r="I525" s="2">
        <v>27.5</v>
      </c>
      <c r="J525" s="6" t="s">
        <v>45</v>
      </c>
      <c r="K525" s="2" t="s">
        <v>66</v>
      </c>
      <c r="L525" s="2">
        <v>1</v>
      </c>
      <c r="M525" s="2">
        <v>2840</v>
      </c>
      <c r="N525" s="2">
        <v>2271</v>
      </c>
      <c r="O525" s="12">
        <v>0.79964788732394398</v>
      </c>
      <c r="P525" s="7"/>
      <c r="Q525" s="7"/>
      <c r="R525" s="14" t="s">
        <v>113</v>
      </c>
      <c r="S525" s="2" t="s">
        <v>140</v>
      </c>
      <c r="T525" s="7"/>
      <c r="U525" s="7"/>
      <c r="V525" s="7"/>
      <c r="W525" s="2" t="s">
        <v>54</v>
      </c>
      <c r="X525" s="6" t="s">
        <v>86</v>
      </c>
      <c r="Y525" s="6"/>
      <c r="Z525" s="7"/>
      <c r="AA525" s="7"/>
      <c r="AB525" s="7"/>
      <c r="AC525" s="7"/>
      <c r="AD525" s="7"/>
      <c r="AE525" s="7"/>
    </row>
    <row r="526" spans="1:31" x14ac:dyDescent="0.15">
      <c r="A526" s="4">
        <v>42386</v>
      </c>
      <c r="B526" s="5" t="s">
        <v>1427</v>
      </c>
      <c r="C526" s="2">
        <v>1</v>
      </c>
      <c r="D526" s="6" t="s">
        <v>56</v>
      </c>
      <c r="E526" s="6" t="s">
        <v>52</v>
      </c>
      <c r="F526" s="7"/>
      <c r="G526" s="2" t="s">
        <v>1428</v>
      </c>
      <c r="H526" s="2" t="s">
        <v>44</v>
      </c>
      <c r="I526" s="2" t="s">
        <v>53</v>
      </c>
      <c r="J526" s="6" t="s">
        <v>45</v>
      </c>
      <c r="K526" s="2" t="s">
        <v>46</v>
      </c>
      <c r="L526" s="2">
        <v>4</v>
      </c>
      <c r="M526" s="2">
        <v>20</v>
      </c>
      <c r="N526" s="2">
        <v>80</v>
      </c>
      <c r="O526" s="12">
        <v>1</v>
      </c>
      <c r="P526" s="7"/>
      <c r="Q526" s="7"/>
      <c r="R526" s="14" t="s">
        <v>47</v>
      </c>
      <c r="S526" s="7"/>
      <c r="T526" s="7"/>
      <c r="U526" s="7"/>
      <c r="V526" s="7"/>
      <c r="W526" s="2" t="s">
        <v>54</v>
      </c>
      <c r="X526" s="6" t="s">
        <v>49</v>
      </c>
      <c r="Y526" s="6"/>
      <c r="Z526" s="7"/>
      <c r="AA526" s="7"/>
      <c r="AB526" s="7"/>
      <c r="AC526" s="7"/>
      <c r="AD526" s="7"/>
      <c r="AE526" s="7"/>
    </row>
    <row r="527" spans="1:31" x14ac:dyDescent="0.15">
      <c r="A527" s="4">
        <v>42386</v>
      </c>
      <c r="B527" s="5" t="s">
        <v>1429</v>
      </c>
      <c r="C527" s="2">
        <v>2</v>
      </c>
      <c r="D527" s="6" t="s">
        <v>75</v>
      </c>
      <c r="E527" s="6" t="s">
        <v>225</v>
      </c>
      <c r="F527" s="2" t="s">
        <v>860</v>
      </c>
      <c r="G527" s="2" t="s">
        <v>861</v>
      </c>
      <c r="H527" s="2" t="s">
        <v>44</v>
      </c>
      <c r="I527" s="2" t="s">
        <v>53</v>
      </c>
      <c r="J527" s="6" t="s">
        <v>55</v>
      </c>
      <c r="K527" s="2" t="s">
        <v>66</v>
      </c>
      <c r="L527" s="2">
        <v>1</v>
      </c>
      <c r="M527" s="2">
        <v>1280</v>
      </c>
      <c r="N527" s="2">
        <v>1024</v>
      </c>
      <c r="O527" s="12">
        <v>0.8</v>
      </c>
      <c r="P527" s="7"/>
      <c r="Q527" s="7"/>
      <c r="R527" s="14" t="s">
        <v>65</v>
      </c>
      <c r="S527" s="2" t="s">
        <v>1430</v>
      </c>
      <c r="T527" s="2">
        <v>15910670008</v>
      </c>
      <c r="U527" s="7"/>
      <c r="V527" s="7"/>
      <c r="W527" s="2" t="s">
        <v>54</v>
      </c>
      <c r="X527" s="6" t="s">
        <v>86</v>
      </c>
      <c r="Y527" s="6"/>
      <c r="Z527" s="7"/>
      <c r="AA527" s="7"/>
      <c r="AB527" s="7"/>
      <c r="AC527" s="7"/>
      <c r="AD527" s="7"/>
      <c r="AE527" s="7"/>
    </row>
    <row r="528" spans="1:31" x14ac:dyDescent="0.15">
      <c r="A528" s="4">
        <v>42386</v>
      </c>
      <c r="B528" s="5" t="s">
        <v>1431</v>
      </c>
      <c r="C528" s="2">
        <v>3</v>
      </c>
      <c r="D528" s="6" t="s">
        <v>75</v>
      </c>
      <c r="E528" s="6" t="s">
        <v>199</v>
      </c>
      <c r="F528" s="2" t="s">
        <v>942</v>
      </c>
      <c r="G528" s="2" t="s">
        <v>210</v>
      </c>
      <c r="H528" s="2" t="s">
        <v>44</v>
      </c>
      <c r="I528" s="2" t="s">
        <v>53</v>
      </c>
      <c r="J528" s="6" t="s">
        <v>45</v>
      </c>
      <c r="K528" s="2" t="s">
        <v>66</v>
      </c>
      <c r="L528" s="2">
        <v>1</v>
      </c>
      <c r="M528" s="2">
        <v>298</v>
      </c>
      <c r="N528" s="2">
        <v>298</v>
      </c>
      <c r="O528" s="12">
        <v>1</v>
      </c>
      <c r="P528" s="7"/>
      <c r="Q528" s="7"/>
      <c r="R528" s="14" t="s">
        <v>113</v>
      </c>
      <c r="S528" s="2" t="s">
        <v>1432</v>
      </c>
      <c r="T528" s="7"/>
      <c r="U528" s="7"/>
      <c r="V528" s="7"/>
      <c r="W528" s="2" t="s">
        <v>54</v>
      </c>
      <c r="X528" s="6" t="s">
        <v>49</v>
      </c>
      <c r="Y528" s="6"/>
      <c r="Z528" s="7"/>
      <c r="AA528" s="7"/>
      <c r="AB528" s="7"/>
      <c r="AC528" s="7"/>
      <c r="AD528" s="7"/>
      <c r="AE528" s="7"/>
    </row>
    <row r="529" spans="1:31" x14ac:dyDescent="0.15">
      <c r="A529" s="4">
        <v>42386</v>
      </c>
      <c r="B529" s="5" t="s">
        <v>1431</v>
      </c>
      <c r="C529" s="2">
        <v>3</v>
      </c>
      <c r="D529" s="6" t="s">
        <v>75</v>
      </c>
      <c r="E529" s="6" t="s">
        <v>199</v>
      </c>
      <c r="F529" s="2" t="s">
        <v>1433</v>
      </c>
      <c r="G529" s="2" t="s">
        <v>304</v>
      </c>
      <c r="H529" s="2" t="s">
        <v>44</v>
      </c>
      <c r="I529" s="2" t="s">
        <v>53</v>
      </c>
      <c r="J529" s="6" t="s">
        <v>45</v>
      </c>
      <c r="K529" s="2" t="s">
        <v>66</v>
      </c>
      <c r="L529" s="2">
        <v>1</v>
      </c>
      <c r="M529" s="2">
        <v>1180</v>
      </c>
      <c r="N529" s="2">
        <v>1180</v>
      </c>
      <c r="O529" s="12">
        <v>1</v>
      </c>
      <c r="P529" s="7"/>
      <c r="Q529" s="7"/>
      <c r="R529" s="14" t="s">
        <v>113</v>
      </c>
      <c r="S529" s="2" t="s">
        <v>1432</v>
      </c>
      <c r="T529" s="7"/>
      <c r="U529" s="7"/>
      <c r="V529" s="7"/>
      <c r="W529" s="2" t="s">
        <v>54</v>
      </c>
      <c r="X529" s="6" t="s">
        <v>49</v>
      </c>
      <c r="Y529" s="6"/>
      <c r="Z529" s="7"/>
      <c r="AA529" s="7"/>
      <c r="AB529" s="7"/>
      <c r="AC529" s="7"/>
      <c r="AD529" s="7"/>
      <c r="AE529" s="7"/>
    </row>
    <row r="530" spans="1:31" x14ac:dyDescent="0.15">
      <c r="A530" s="4">
        <v>42386</v>
      </c>
      <c r="B530" s="5" t="s">
        <v>1431</v>
      </c>
      <c r="C530" s="2">
        <v>3</v>
      </c>
      <c r="D530" s="6" t="s">
        <v>100</v>
      </c>
      <c r="E530" s="6" t="s">
        <v>227</v>
      </c>
      <c r="F530" s="7"/>
      <c r="G530" s="2" t="s">
        <v>1434</v>
      </c>
      <c r="H530" s="2" t="s">
        <v>62</v>
      </c>
      <c r="I530" s="2" t="s">
        <v>53</v>
      </c>
      <c r="J530" s="6" t="s">
        <v>45</v>
      </c>
      <c r="K530" s="2" t="s">
        <v>66</v>
      </c>
      <c r="L530" s="2">
        <v>3</v>
      </c>
      <c r="M530" s="2">
        <v>20</v>
      </c>
      <c r="N530" s="2">
        <v>0</v>
      </c>
      <c r="O530" s="12">
        <v>0</v>
      </c>
      <c r="P530" s="7"/>
      <c r="Q530" s="7"/>
      <c r="R530" s="14" t="s">
        <v>113</v>
      </c>
      <c r="S530" s="2" t="s">
        <v>1432</v>
      </c>
      <c r="T530" s="7"/>
      <c r="U530" s="7"/>
      <c r="V530" s="7"/>
      <c r="W530" s="2" t="s">
        <v>54</v>
      </c>
      <c r="X530" s="6" t="s">
        <v>186</v>
      </c>
      <c r="Y530" s="6"/>
      <c r="Z530" s="7"/>
      <c r="AA530" s="7"/>
      <c r="AB530" s="7"/>
      <c r="AC530" s="7"/>
      <c r="AD530" s="7"/>
      <c r="AE530" s="7"/>
    </row>
    <row r="531" spans="1:31" x14ac:dyDescent="0.15">
      <c r="A531" s="4">
        <v>42386</v>
      </c>
      <c r="B531" s="5" t="s">
        <v>1435</v>
      </c>
      <c r="C531" s="2">
        <v>4</v>
      </c>
      <c r="D531" s="6" t="s">
        <v>56</v>
      </c>
      <c r="E531" s="6" t="s">
        <v>52</v>
      </c>
      <c r="F531" s="7"/>
      <c r="G531" s="2" t="s">
        <v>1436</v>
      </c>
      <c r="H531" s="2" t="s">
        <v>44</v>
      </c>
      <c r="I531" s="2" t="s">
        <v>53</v>
      </c>
      <c r="J531" s="6" t="s">
        <v>45</v>
      </c>
      <c r="K531" s="2" t="s">
        <v>46</v>
      </c>
      <c r="L531" s="2">
        <v>4</v>
      </c>
      <c r="M531" s="2">
        <v>20</v>
      </c>
      <c r="N531" s="2">
        <v>80</v>
      </c>
      <c r="O531" s="12">
        <v>1</v>
      </c>
      <c r="P531" s="7"/>
      <c r="Q531" s="7"/>
      <c r="R531" s="14" t="s">
        <v>47</v>
      </c>
      <c r="S531" s="7"/>
      <c r="T531" s="7"/>
      <c r="U531" s="7"/>
      <c r="V531" s="7"/>
      <c r="W531" s="2" t="s">
        <v>54</v>
      </c>
      <c r="X531" s="6" t="s">
        <v>49</v>
      </c>
      <c r="Y531" s="6"/>
      <c r="Z531" s="7"/>
      <c r="AA531" s="7"/>
      <c r="AB531" s="7"/>
      <c r="AC531" s="7"/>
      <c r="AD531" s="7"/>
      <c r="AE531" s="7"/>
    </row>
    <row r="532" spans="1:31" x14ac:dyDescent="0.15">
      <c r="A532" s="4">
        <v>42386</v>
      </c>
      <c r="B532" s="5" t="s">
        <v>1437</v>
      </c>
      <c r="C532" s="2">
        <v>5</v>
      </c>
      <c r="D532" s="6" t="s">
        <v>56</v>
      </c>
      <c r="E532" s="6" t="s">
        <v>52</v>
      </c>
      <c r="F532" s="7"/>
      <c r="G532" s="2" t="s">
        <v>1438</v>
      </c>
      <c r="H532" s="2" t="s">
        <v>44</v>
      </c>
      <c r="I532" s="2" t="s">
        <v>53</v>
      </c>
      <c r="J532" s="6" t="s">
        <v>45</v>
      </c>
      <c r="K532" s="2" t="s">
        <v>46</v>
      </c>
      <c r="L532" s="2">
        <v>2</v>
      </c>
      <c r="M532" s="2">
        <v>20</v>
      </c>
      <c r="N532" s="2">
        <v>40</v>
      </c>
      <c r="O532" s="12">
        <v>1</v>
      </c>
      <c r="P532" s="7"/>
      <c r="Q532" s="7"/>
      <c r="R532" s="14" t="s">
        <v>47</v>
      </c>
      <c r="S532" s="7"/>
      <c r="T532" s="7"/>
      <c r="U532" s="7"/>
      <c r="V532" s="7"/>
      <c r="W532" s="2" t="s">
        <v>54</v>
      </c>
      <c r="X532" s="6" t="s">
        <v>49</v>
      </c>
      <c r="Y532" s="6"/>
      <c r="Z532" s="7"/>
      <c r="AA532" s="7"/>
      <c r="AB532" s="7"/>
      <c r="AC532" s="7"/>
      <c r="AD532" s="7"/>
      <c r="AE532" s="7"/>
    </row>
    <row r="533" spans="1:31" x14ac:dyDescent="0.15">
      <c r="A533" s="4">
        <v>42386</v>
      </c>
      <c r="B533" s="5" t="s">
        <v>1439</v>
      </c>
      <c r="C533" s="2">
        <v>6</v>
      </c>
      <c r="D533" s="6" t="s">
        <v>50</v>
      </c>
      <c r="E533" s="6" t="s">
        <v>112</v>
      </c>
      <c r="F533" s="7"/>
      <c r="G533" s="2" t="s">
        <v>166</v>
      </c>
      <c r="H533" s="2" t="s">
        <v>62</v>
      </c>
      <c r="I533" s="2" t="s">
        <v>53</v>
      </c>
      <c r="J533" s="6" t="s">
        <v>45</v>
      </c>
      <c r="K533" s="2" t="s">
        <v>46</v>
      </c>
      <c r="L533" s="2">
        <v>1</v>
      </c>
      <c r="M533" s="2">
        <v>50</v>
      </c>
      <c r="N533" s="2">
        <v>50</v>
      </c>
      <c r="O533" s="12">
        <v>1</v>
      </c>
      <c r="P533" s="7"/>
      <c r="Q533" s="7"/>
      <c r="R533" s="14" t="s">
        <v>47</v>
      </c>
      <c r="S533" s="7"/>
      <c r="T533" s="7"/>
      <c r="U533" s="7"/>
      <c r="V533" s="7"/>
      <c r="W533" s="2" t="s">
        <v>392</v>
      </c>
      <c r="X533" s="6" t="s">
        <v>49</v>
      </c>
      <c r="Y533" s="6"/>
      <c r="Z533" s="7"/>
      <c r="AA533" s="7"/>
      <c r="AB533" s="7"/>
      <c r="AC533" s="7"/>
      <c r="AD533" s="7"/>
      <c r="AE533" s="7"/>
    </row>
    <row r="534" spans="1:31" x14ac:dyDescent="0.15">
      <c r="A534" s="4">
        <v>42386</v>
      </c>
      <c r="B534" s="5" t="s">
        <v>1440</v>
      </c>
      <c r="C534" s="2">
        <v>7</v>
      </c>
      <c r="D534" s="6" t="s">
        <v>50</v>
      </c>
      <c r="E534" s="6" t="s">
        <v>112</v>
      </c>
      <c r="F534" s="7"/>
      <c r="G534" s="2" t="s">
        <v>138</v>
      </c>
      <c r="H534" s="2" t="s">
        <v>62</v>
      </c>
      <c r="I534" s="2" t="s">
        <v>53</v>
      </c>
      <c r="J534" s="6" t="s">
        <v>55</v>
      </c>
      <c r="K534" s="2" t="s">
        <v>46</v>
      </c>
      <c r="L534" s="2">
        <v>1</v>
      </c>
      <c r="M534" s="2">
        <v>50</v>
      </c>
      <c r="N534" s="2">
        <v>50</v>
      </c>
      <c r="O534" s="12">
        <v>1</v>
      </c>
      <c r="P534" s="7"/>
      <c r="Q534" s="7"/>
      <c r="R534" s="14" t="s">
        <v>47</v>
      </c>
      <c r="S534" s="7"/>
      <c r="T534" s="7"/>
      <c r="U534" s="7"/>
      <c r="V534" s="7"/>
      <c r="W534" s="2" t="s">
        <v>392</v>
      </c>
      <c r="X534" s="6" t="s">
        <v>49</v>
      </c>
      <c r="Y534" s="6"/>
      <c r="Z534" s="7"/>
      <c r="AA534" s="7"/>
      <c r="AB534" s="7"/>
      <c r="AC534" s="7"/>
      <c r="AD534" s="7"/>
      <c r="AE534" s="7"/>
    </row>
    <row r="535" spans="1:31" x14ac:dyDescent="0.15">
      <c r="A535" s="4">
        <v>42386</v>
      </c>
      <c r="B535" s="5" t="s">
        <v>1441</v>
      </c>
      <c r="C535" s="2">
        <v>8</v>
      </c>
      <c r="D535" s="6" t="s">
        <v>69</v>
      </c>
      <c r="E535" s="6" t="s">
        <v>199</v>
      </c>
      <c r="F535" s="2" t="s">
        <v>935</v>
      </c>
      <c r="G535" s="2" t="s">
        <v>331</v>
      </c>
      <c r="H535" s="2" t="s">
        <v>44</v>
      </c>
      <c r="I535" s="2" t="s">
        <v>43</v>
      </c>
      <c r="J535" s="6" t="s">
        <v>45</v>
      </c>
      <c r="K535" s="2" t="s">
        <v>66</v>
      </c>
      <c r="L535" s="2">
        <v>1</v>
      </c>
      <c r="M535" s="2">
        <v>980</v>
      </c>
      <c r="N535" s="2">
        <v>980</v>
      </c>
      <c r="O535" s="12">
        <v>1</v>
      </c>
      <c r="P535" s="7"/>
      <c r="Q535" s="7"/>
      <c r="R535" s="14" t="s">
        <v>113</v>
      </c>
      <c r="S535" s="2" t="s">
        <v>1432</v>
      </c>
      <c r="T535" s="7"/>
      <c r="U535" s="7"/>
      <c r="V535" s="7"/>
      <c r="W535" s="2" t="s">
        <v>54</v>
      </c>
      <c r="X535" s="6" t="s">
        <v>78</v>
      </c>
      <c r="Y535" s="6"/>
      <c r="Z535" s="7"/>
      <c r="AA535" s="7"/>
      <c r="AB535" s="7"/>
      <c r="AC535" s="7"/>
      <c r="AD535" s="7"/>
      <c r="AE535" s="7"/>
    </row>
    <row r="536" spans="1:31" x14ac:dyDescent="0.15">
      <c r="A536" s="4">
        <v>42386</v>
      </c>
      <c r="B536" s="5" t="s">
        <v>1441</v>
      </c>
      <c r="C536" s="2">
        <v>8</v>
      </c>
      <c r="D536" s="6" t="s">
        <v>157</v>
      </c>
      <c r="E536" s="6" t="s">
        <v>41</v>
      </c>
      <c r="F536" s="2" t="s">
        <v>176</v>
      </c>
      <c r="G536" s="2" t="s">
        <v>302</v>
      </c>
      <c r="H536" s="2" t="s">
        <v>44</v>
      </c>
      <c r="I536" s="2" t="s">
        <v>72</v>
      </c>
      <c r="J536" s="6" t="s">
        <v>45</v>
      </c>
      <c r="K536" s="2" t="s">
        <v>66</v>
      </c>
      <c r="L536" s="2">
        <v>1</v>
      </c>
      <c r="M536" s="2">
        <v>1055</v>
      </c>
      <c r="N536" s="2">
        <v>949</v>
      </c>
      <c r="O536" s="12">
        <v>0.89952606635071097</v>
      </c>
      <c r="P536" s="7"/>
      <c r="Q536" s="7"/>
      <c r="R536" s="14" t="s">
        <v>113</v>
      </c>
      <c r="S536" s="2" t="s">
        <v>1432</v>
      </c>
      <c r="T536" s="7"/>
      <c r="U536" s="7"/>
      <c r="V536" s="7"/>
      <c r="W536" s="2" t="s">
        <v>54</v>
      </c>
      <c r="X536" s="6" t="s">
        <v>78</v>
      </c>
      <c r="Y536" s="6"/>
      <c r="Z536" s="7"/>
      <c r="AA536" s="7"/>
      <c r="AB536" s="7"/>
      <c r="AC536" s="7"/>
      <c r="AD536" s="7"/>
      <c r="AE536" s="7"/>
    </row>
    <row r="537" spans="1:31" x14ac:dyDescent="0.15">
      <c r="A537" s="4">
        <v>42386</v>
      </c>
      <c r="B537" s="5" t="s">
        <v>1441</v>
      </c>
      <c r="C537" s="2">
        <v>8</v>
      </c>
      <c r="D537" s="6" t="s">
        <v>146</v>
      </c>
      <c r="E537" s="6" t="s">
        <v>239</v>
      </c>
      <c r="F537" s="2" t="s">
        <v>187</v>
      </c>
      <c r="G537" s="2" t="s">
        <v>281</v>
      </c>
      <c r="H537" s="2" t="s">
        <v>44</v>
      </c>
      <c r="I537" s="2" t="s">
        <v>288</v>
      </c>
      <c r="J537" s="6" t="s">
        <v>45</v>
      </c>
      <c r="K537" s="2" t="s">
        <v>66</v>
      </c>
      <c r="L537" s="2">
        <v>1</v>
      </c>
      <c r="M537" s="2">
        <v>1480</v>
      </c>
      <c r="N537" s="2">
        <v>1258</v>
      </c>
      <c r="O537" s="12">
        <v>0.85</v>
      </c>
      <c r="P537" s="7"/>
      <c r="Q537" s="7"/>
      <c r="R537" s="14" t="s">
        <v>113</v>
      </c>
      <c r="S537" s="2" t="s">
        <v>1432</v>
      </c>
      <c r="T537" s="7"/>
      <c r="U537" s="7"/>
      <c r="V537" s="7"/>
      <c r="W537" s="2" t="s">
        <v>54</v>
      </c>
      <c r="X537" s="6" t="s">
        <v>78</v>
      </c>
      <c r="Y537" s="6"/>
      <c r="Z537" s="7"/>
      <c r="AA537" s="7"/>
      <c r="AB537" s="7"/>
      <c r="AC537" s="7"/>
      <c r="AD537" s="7"/>
      <c r="AE537" s="7"/>
    </row>
    <row r="538" spans="1:31" x14ac:dyDescent="0.15">
      <c r="A538" s="4">
        <v>42386</v>
      </c>
      <c r="B538" s="5" t="s">
        <v>1441</v>
      </c>
      <c r="C538" s="2">
        <v>8</v>
      </c>
      <c r="D538" s="6" t="s">
        <v>242</v>
      </c>
      <c r="E538" s="6"/>
      <c r="F538" s="2" t="s">
        <v>1279</v>
      </c>
      <c r="G538" s="2" t="s">
        <v>166</v>
      </c>
      <c r="H538" s="2" t="s">
        <v>44</v>
      </c>
      <c r="I538" s="2" t="s">
        <v>820</v>
      </c>
      <c r="J538" s="6" t="s">
        <v>45</v>
      </c>
      <c r="K538" s="2" t="s">
        <v>66</v>
      </c>
      <c r="L538" s="2">
        <v>1</v>
      </c>
      <c r="M538" s="2">
        <v>500</v>
      </c>
      <c r="N538" s="2">
        <v>500</v>
      </c>
      <c r="O538" s="12">
        <v>1</v>
      </c>
      <c r="P538" s="7"/>
      <c r="Q538" s="7"/>
      <c r="R538" s="14" t="s">
        <v>113</v>
      </c>
      <c r="S538" s="2" t="s">
        <v>1432</v>
      </c>
      <c r="T538" s="7"/>
      <c r="U538" s="7"/>
      <c r="V538" s="7"/>
      <c r="W538" s="2" t="s">
        <v>54</v>
      </c>
      <c r="X538" s="6" t="s">
        <v>78</v>
      </c>
      <c r="Y538" s="6"/>
      <c r="Z538" s="7"/>
      <c r="AA538" s="7"/>
      <c r="AB538" s="7"/>
      <c r="AC538" s="7"/>
      <c r="AD538" s="7"/>
      <c r="AE538" s="7"/>
    </row>
    <row r="539" spans="1:31" x14ac:dyDescent="0.15">
      <c r="A539" s="4">
        <v>42386</v>
      </c>
      <c r="B539" s="5" t="s">
        <v>1442</v>
      </c>
      <c r="C539" s="2">
        <v>9</v>
      </c>
      <c r="D539" s="6" t="s">
        <v>75</v>
      </c>
      <c r="E539" s="6" t="s">
        <v>199</v>
      </c>
      <c r="F539" s="2" t="s">
        <v>1433</v>
      </c>
      <c r="G539" s="2" t="s">
        <v>1311</v>
      </c>
      <c r="H539" s="2" t="s">
        <v>62</v>
      </c>
      <c r="I539" s="2" t="s">
        <v>53</v>
      </c>
      <c r="J539" s="6" t="s">
        <v>45</v>
      </c>
      <c r="K539" s="2" t="s">
        <v>66</v>
      </c>
      <c r="L539" s="2">
        <v>1</v>
      </c>
      <c r="M539" s="2">
        <v>1180</v>
      </c>
      <c r="N539" s="2">
        <v>1180</v>
      </c>
      <c r="O539" s="12">
        <v>1</v>
      </c>
      <c r="P539" s="2"/>
      <c r="Q539" s="2"/>
      <c r="R539" s="14" t="s">
        <v>113</v>
      </c>
      <c r="S539" s="2" t="s">
        <v>1443</v>
      </c>
      <c r="T539" s="2"/>
      <c r="U539" s="2"/>
      <c r="V539" s="2"/>
      <c r="W539" s="2" t="s">
        <v>54</v>
      </c>
      <c r="X539" s="6" t="s">
        <v>78</v>
      </c>
      <c r="Y539" s="6"/>
      <c r="Z539" s="2"/>
      <c r="AA539" s="2"/>
      <c r="AB539" s="15"/>
      <c r="AC539" s="2"/>
      <c r="AD539" s="2"/>
      <c r="AE539" s="2"/>
    </row>
    <row r="540" spans="1:31" x14ac:dyDescent="0.15">
      <c r="A540" s="4">
        <v>42386</v>
      </c>
      <c r="B540" s="5" t="s">
        <v>1442</v>
      </c>
      <c r="C540" s="2">
        <v>9</v>
      </c>
      <c r="D540" s="6" t="s">
        <v>146</v>
      </c>
      <c r="E540" s="6" t="s">
        <v>239</v>
      </c>
      <c r="F540" s="2" t="s">
        <v>187</v>
      </c>
      <c r="G540" s="2" t="s">
        <v>281</v>
      </c>
      <c r="H540" s="2" t="s">
        <v>44</v>
      </c>
      <c r="I540" s="2" t="s">
        <v>288</v>
      </c>
      <c r="J540" s="6" t="s">
        <v>45</v>
      </c>
      <c r="K540" s="2" t="s">
        <v>66</v>
      </c>
      <c r="L540" s="2">
        <v>1</v>
      </c>
      <c r="M540" s="2">
        <v>1480</v>
      </c>
      <c r="N540" s="2">
        <v>578</v>
      </c>
      <c r="O540" s="12">
        <v>0.39054054054054099</v>
      </c>
      <c r="P540" s="7"/>
      <c r="Q540" s="7"/>
      <c r="R540" s="14" t="s">
        <v>113</v>
      </c>
      <c r="S540" s="2" t="s">
        <v>1443</v>
      </c>
      <c r="T540" s="7"/>
      <c r="U540" s="7"/>
      <c r="V540" s="7"/>
      <c r="W540" s="2" t="s">
        <v>54</v>
      </c>
      <c r="X540" s="6" t="s">
        <v>78</v>
      </c>
      <c r="Y540" s="6"/>
      <c r="Z540" s="2" t="s">
        <v>1444</v>
      </c>
      <c r="AA540" s="7"/>
      <c r="AB540" s="7"/>
      <c r="AC540" s="7"/>
      <c r="AD540" s="7"/>
      <c r="AE540" s="7"/>
    </row>
    <row r="541" spans="1:31" x14ac:dyDescent="0.15">
      <c r="A541" s="4">
        <v>42386</v>
      </c>
      <c r="B541" s="5" t="s">
        <v>1445</v>
      </c>
      <c r="C541" s="2">
        <v>10</v>
      </c>
      <c r="D541" s="6" t="s">
        <v>692</v>
      </c>
      <c r="E541" s="6" t="s">
        <v>112</v>
      </c>
      <c r="F541" s="7"/>
      <c r="G541" s="2" t="s">
        <v>1177</v>
      </c>
      <c r="H541" s="2" t="s">
        <v>44</v>
      </c>
      <c r="I541" s="2" t="s">
        <v>53</v>
      </c>
      <c r="J541" s="6" t="s">
        <v>45</v>
      </c>
      <c r="K541" s="2" t="s">
        <v>66</v>
      </c>
      <c r="L541" s="2">
        <v>1</v>
      </c>
      <c r="M541" s="2">
        <v>480</v>
      </c>
      <c r="N541" s="2">
        <v>480</v>
      </c>
      <c r="O541" s="12">
        <v>1</v>
      </c>
      <c r="P541" s="7"/>
      <c r="Q541" s="7"/>
      <c r="R541" s="14" t="s">
        <v>113</v>
      </c>
      <c r="S541" s="2" t="s">
        <v>1446</v>
      </c>
      <c r="T541" s="7"/>
      <c r="U541" s="7"/>
      <c r="V541" s="7"/>
      <c r="W541" s="2" t="s">
        <v>54</v>
      </c>
      <c r="X541" s="6" t="s">
        <v>86</v>
      </c>
      <c r="Y541" s="6"/>
      <c r="Z541" s="7"/>
      <c r="AA541" s="7"/>
      <c r="AB541" s="7"/>
      <c r="AC541" s="7"/>
      <c r="AD541" s="7"/>
      <c r="AE541" s="7"/>
    </row>
    <row r="542" spans="1:31" x14ac:dyDescent="0.15">
      <c r="A542" s="4">
        <v>42386</v>
      </c>
      <c r="B542" s="5" t="s">
        <v>1447</v>
      </c>
      <c r="C542" s="2">
        <v>11</v>
      </c>
      <c r="D542" s="6" t="s">
        <v>50</v>
      </c>
      <c r="E542" s="6" t="s">
        <v>623</v>
      </c>
      <c r="F542" s="7"/>
      <c r="G542" s="2" t="s">
        <v>164</v>
      </c>
      <c r="H542" s="2" t="s">
        <v>44</v>
      </c>
      <c r="I542" s="2" t="s">
        <v>53</v>
      </c>
      <c r="J542" s="6" t="s">
        <v>55</v>
      </c>
      <c r="K542" s="2" t="s">
        <v>46</v>
      </c>
      <c r="L542" s="2">
        <v>1</v>
      </c>
      <c r="M542" s="2">
        <v>50</v>
      </c>
      <c r="N542" s="2">
        <v>50</v>
      </c>
      <c r="O542" s="12">
        <v>1</v>
      </c>
      <c r="P542" s="7"/>
      <c r="Q542" s="7"/>
      <c r="R542" s="14" t="s">
        <v>47</v>
      </c>
      <c r="S542" s="7"/>
      <c r="T542" s="7"/>
      <c r="U542" s="7"/>
      <c r="V542" s="7"/>
      <c r="W542" s="2" t="s">
        <v>392</v>
      </c>
      <c r="X542" s="6" t="s">
        <v>49</v>
      </c>
      <c r="Y542" s="6"/>
      <c r="Z542" s="7"/>
      <c r="AA542" s="7"/>
      <c r="AB542" s="7"/>
      <c r="AC542" s="7"/>
      <c r="AD542" s="7"/>
      <c r="AE542" s="7"/>
    </row>
    <row r="543" spans="1:31" x14ac:dyDescent="0.15">
      <c r="A543" s="4">
        <v>42386</v>
      </c>
      <c r="B543" s="5" t="s">
        <v>1447</v>
      </c>
      <c r="C543" s="2">
        <v>11</v>
      </c>
      <c r="D543" s="6" t="s">
        <v>56</v>
      </c>
      <c r="E543" s="6" t="s">
        <v>52</v>
      </c>
      <c r="F543" s="7"/>
      <c r="G543" s="2" t="s">
        <v>223</v>
      </c>
      <c r="H543" s="2" t="s">
        <v>44</v>
      </c>
      <c r="I543" s="2" t="s">
        <v>53</v>
      </c>
      <c r="J543" s="6" t="s">
        <v>55</v>
      </c>
      <c r="K543" s="2" t="s">
        <v>46</v>
      </c>
      <c r="L543" s="2">
        <v>1</v>
      </c>
      <c r="M543" s="2">
        <v>20</v>
      </c>
      <c r="N543" s="2">
        <v>20</v>
      </c>
      <c r="O543" s="12">
        <v>1</v>
      </c>
      <c r="P543" s="7"/>
      <c r="Q543" s="7"/>
      <c r="R543" s="14" t="s">
        <v>47</v>
      </c>
      <c r="S543" s="7"/>
      <c r="T543" s="7"/>
      <c r="U543" s="7"/>
      <c r="V543" s="7"/>
      <c r="W543" s="2" t="s">
        <v>392</v>
      </c>
      <c r="X543" s="6" t="s">
        <v>49</v>
      </c>
      <c r="Y543" s="6"/>
      <c r="Z543" s="7"/>
      <c r="AA543" s="7"/>
      <c r="AB543" s="7"/>
      <c r="AC543" s="7"/>
      <c r="AD543" s="7"/>
      <c r="AE543" s="7"/>
    </row>
    <row r="544" spans="1:31" x14ac:dyDescent="0.15">
      <c r="A544" s="4">
        <v>42386</v>
      </c>
      <c r="B544" s="5" t="s">
        <v>1447</v>
      </c>
      <c r="C544" s="2">
        <v>11</v>
      </c>
      <c r="D544" s="6" t="s">
        <v>100</v>
      </c>
      <c r="E544" s="6" t="s">
        <v>227</v>
      </c>
      <c r="F544" s="7"/>
      <c r="G544" s="2" t="s">
        <v>137</v>
      </c>
      <c r="H544" s="2" t="s">
        <v>62</v>
      </c>
      <c r="I544" s="2" t="s">
        <v>53</v>
      </c>
      <c r="J544" s="6" t="s">
        <v>55</v>
      </c>
      <c r="K544" s="2" t="s">
        <v>46</v>
      </c>
      <c r="L544" s="2">
        <v>1</v>
      </c>
      <c r="M544" s="2">
        <v>30</v>
      </c>
      <c r="N544" s="2">
        <v>30</v>
      </c>
      <c r="O544" s="12">
        <v>1</v>
      </c>
      <c r="P544" s="7"/>
      <c r="Q544" s="7"/>
      <c r="R544" s="14" t="s">
        <v>47</v>
      </c>
      <c r="S544" s="7"/>
      <c r="T544" s="7"/>
      <c r="U544" s="7"/>
      <c r="V544" s="7"/>
      <c r="W544" s="2" t="s">
        <v>392</v>
      </c>
      <c r="X544" s="6" t="s">
        <v>49</v>
      </c>
      <c r="Y544" s="6"/>
      <c r="Z544" s="7"/>
      <c r="AA544" s="7"/>
      <c r="AB544" s="7"/>
      <c r="AC544" s="7"/>
      <c r="AD544" s="7"/>
      <c r="AE544" s="7"/>
    </row>
    <row r="545" spans="1:25" x14ac:dyDescent="0.15">
      <c r="A545" s="4">
        <v>42386</v>
      </c>
      <c r="B545" s="5" t="s">
        <v>1448</v>
      </c>
      <c r="C545" s="2">
        <v>12</v>
      </c>
      <c r="D545" s="6" t="s">
        <v>50</v>
      </c>
      <c r="E545" s="6" t="s">
        <v>112</v>
      </c>
      <c r="F545" s="7"/>
      <c r="G545" s="2" t="s">
        <v>166</v>
      </c>
      <c r="H545" s="2" t="s">
        <v>62</v>
      </c>
      <c r="I545" s="2" t="s">
        <v>53</v>
      </c>
      <c r="J545" s="6" t="s">
        <v>45</v>
      </c>
      <c r="K545" s="2" t="s">
        <v>46</v>
      </c>
      <c r="L545" s="2">
        <v>1</v>
      </c>
      <c r="M545" s="2">
        <v>50</v>
      </c>
      <c r="N545" s="2">
        <v>50</v>
      </c>
      <c r="O545" s="12">
        <v>1</v>
      </c>
      <c r="P545" s="7"/>
      <c r="Q545" s="7"/>
      <c r="R545" s="14" t="s">
        <v>47</v>
      </c>
      <c r="S545" s="7"/>
      <c r="T545" s="7"/>
      <c r="U545" s="7"/>
      <c r="V545" s="7"/>
      <c r="W545" s="2" t="s">
        <v>392</v>
      </c>
      <c r="X545" s="6" t="s">
        <v>49</v>
      </c>
      <c r="Y545" s="6"/>
    </row>
    <row r="546" spans="1:25" x14ac:dyDescent="0.15">
      <c r="A546" s="4">
        <v>42386</v>
      </c>
      <c r="B546" s="5" t="s">
        <v>1448</v>
      </c>
      <c r="C546" s="2">
        <v>12</v>
      </c>
      <c r="D546" s="6" t="s">
        <v>56</v>
      </c>
      <c r="E546" s="6" t="s">
        <v>52</v>
      </c>
      <c r="F546" s="7"/>
      <c r="G546" s="2" t="s">
        <v>203</v>
      </c>
      <c r="H546" s="2" t="s">
        <v>44</v>
      </c>
      <c r="I546" s="2" t="s">
        <v>53</v>
      </c>
      <c r="J546" s="6" t="s">
        <v>55</v>
      </c>
      <c r="K546" s="2" t="s">
        <v>46</v>
      </c>
      <c r="L546" s="2">
        <v>1</v>
      </c>
      <c r="M546" s="2">
        <v>20</v>
      </c>
      <c r="N546" s="2">
        <v>20</v>
      </c>
      <c r="O546" s="12">
        <v>1</v>
      </c>
      <c r="P546" s="7"/>
      <c r="Q546" s="7"/>
      <c r="R546" s="14" t="s">
        <v>47</v>
      </c>
      <c r="S546" s="7"/>
      <c r="T546" s="7"/>
      <c r="U546" s="7"/>
      <c r="V546" s="7"/>
      <c r="W546" s="2" t="s">
        <v>392</v>
      </c>
      <c r="X546" s="6" t="s">
        <v>49</v>
      </c>
      <c r="Y546" s="6"/>
    </row>
    <row r="547" spans="1:25" x14ac:dyDescent="0.15">
      <c r="A547" s="4">
        <v>42386</v>
      </c>
      <c r="B547" s="5" t="s">
        <v>1449</v>
      </c>
      <c r="C547" s="2">
        <v>13</v>
      </c>
      <c r="D547" s="6" t="s">
        <v>692</v>
      </c>
      <c r="E547" s="6" t="s">
        <v>112</v>
      </c>
      <c r="F547" s="7"/>
      <c r="G547" s="2" t="s">
        <v>1177</v>
      </c>
      <c r="H547" s="2" t="s">
        <v>44</v>
      </c>
      <c r="I547" s="2" t="s">
        <v>53</v>
      </c>
      <c r="J547" s="6" t="s">
        <v>55</v>
      </c>
      <c r="K547" s="2" t="s">
        <v>66</v>
      </c>
      <c r="L547" s="2">
        <v>1</v>
      </c>
      <c r="M547" s="2">
        <v>480</v>
      </c>
      <c r="N547" s="2">
        <v>480</v>
      </c>
      <c r="O547" s="12">
        <v>1</v>
      </c>
      <c r="P547" s="7"/>
      <c r="Q547" s="7"/>
      <c r="R547" s="14" t="s">
        <v>113</v>
      </c>
      <c r="S547" s="2" t="s">
        <v>1123</v>
      </c>
      <c r="T547" s="7"/>
      <c r="U547" s="7"/>
      <c r="V547" s="7"/>
      <c r="W547" s="2" t="s">
        <v>54</v>
      </c>
      <c r="X547" s="6" t="s">
        <v>86</v>
      </c>
      <c r="Y547" s="6"/>
    </row>
    <row r="548" spans="1:25" x14ac:dyDescent="0.15">
      <c r="A548" s="4">
        <v>42386</v>
      </c>
      <c r="B548" s="5" t="s">
        <v>1450</v>
      </c>
      <c r="C548" s="2">
        <v>14</v>
      </c>
      <c r="D548" s="6" t="s">
        <v>135</v>
      </c>
      <c r="E548" s="6" t="s">
        <v>112</v>
      </c>
      <c r="F548" s="7"/>
      <c r="G548" s="2" t="s">
        <v>137</v>
      </c>
      <c r="H548" s="2" t="s">
        <v>62</v>
      </c>
      <c r="I548" s="2" t="s">
        <v>136</v>
      </c>
      <c r="J548" s="6" t="s">
        <v>45</v>
      </c>
      <c r="K548" s="2" t="s">
        <v>64</v>
      </c>
      <c r="L548" s="2">
        <v>1</v>
      </c>
      <c r="M548" s="2">
        <v>280</v>
      </c>
      <c r="N548" s="2">
        <v>280</v>
      </c>
      <c r="O548" s="12">
        <v>1</v>
      </c>
      <c r="P548" s="7"/>
      <c r="Q548" s="7"/>
      <c r="R548" s="14" t="s">
        <v>113</v>
      </c>
      <c r="S548" s="2" t="s">
        <v>1451</v>
      </c>
      <c r="T548" s="7"/>
      <c r="U548" s="7"/>
      <c r="V548" s="7"/>
      <c r="W548" s="2" t="s">
        <v>54</v>
      </c>
      <c r="X548" s="6" t="s">
        <v>49</v>
      </c>
      <c r="Y548" s="6"/>
    </row>
    <row r="549" spans="1:25" x14ac:dyDescent="0.15">
      <c r="A549" s="4">
        <v>42386</v>
      </c>
      <c r="B549" s="5" t="s">
        <v>1452</v>
      </c>
      <c r="C549" s="2">
        <v>15</v>
      </c>
      <c r="D549" s="6" t="s">
        <v>66</v>
      </c>
      <c r="E549" s="6" t="s">
        <v>120</v>
      </c>
      <c r="F549" s="2" t="s">
        <v>825</v>
      </c>
      <c r="G549" s="2" t="s">
        <v>203</v>
      </c>
      <c r="H549" s="2" t="s">
        <v>44</v>
      </c>
      <c r="I549" s="2" t="s">
        <v>208</v>
      </c>
      <c r="J549" s="6" t="s">
        <v>45</v>
      </c>
      <c r="K549" s="2" t="s">
        <v>66</v>
      </c>
      <c r="L549" s="2">
        <v>1</v>
      </c>
      <c r="M549" s="2">
        <v>3750</v>
      </c>
      <c r="N549" s="2">
        <v>2524</v>
      </c>
      <c r="O549" s="12">
        <v>0.67306666666666704</v>
      </c>
      <c r="P549" s="7"/>
      <c r="Q549" s="7"/>
      <c r="R549" s="14" t="s">
        <v>113</v>
      </c>
      <c r="S549" s="2" t="s">
        <v>1075</v>
      </c>
      <c r="T549" s="7"/>
      <c r="U549" s="7"/>
      <c r="V549" s="7"/>
      <c r="W549" s="2" t="s">
        <v>54</v>
      </c>
      <c r="X549" s="6" t="s">
        <v>276</v>
      </c>
      <c r="Y549" s="6"/>
    </row>
    <row r="550" spans="1:25" x14ac:dyDescent="0.15">
      <c r="A550" s="4">
        <v>42386</v>
      </c>
      <c r="B550" s="5" t="s">
        <v>1452</v>
      </c>
      <c r="C550" s="2">
        <v>15</v>
      </c>
      <c r="D550" s="6" t="s">
        <v>146</v>
      </c>
      <c r="E550" s="6" t="s">
        <v>120</v>
      </c>
      <c r="F550" s="2" t="s">
        <v>1426</v>
      </c>
      <c r="G550" s="2" t="s">
        <v>203</v>
      </c>
      <c r="H550" s="2" t="s">
        <v>44</v>
      </c>
      <c r="I550" s="2">
        <v>24.5</v>
      </c>
      <c r="J550" s="6" t="s">
        <v>45</v>
      </c>
      <c r="K550" s="2" t="s">
        <v>66</v>
      </c>
      <c r="L550" s="2">
        <v>1</v>
      </c>
      <c r="M550" s="2">
        <v>2190</v>
      </c>
      <c r="N550" s="2">
        <v>1475</v>
      </c>
      <c r="O550" s="12">
        <v>0.67351598173516003</v>
      </c>
      <c r="P550" s="7"/>
      <c r="Q550" s="7"/>
      <c r="R550" s="14" t="s">
        <v>113</v>
      </c>
      <c r="S550" s="2" t="s">
        <v>1075</v>
      </c>
      <c r="T550" s="7"/>
      <c r="U550" s="7"/>
      <c r="V550" s="7"/>
      <c r="W550" s="2" t="s">
        <v>54</v>
      </c>
      <c r="X550" s="6" t="s">
        <v>276</v>
      </c>
      <c r="Y550" s="6"/>
    </row>
    <row r="551" spans="1:25" x14ac:dyDescent="0.15">
      <c r="A551" s="4">
        <v>42386</v>
      </c>
      <c r="B551" s="5" t="s">
        <v>1452</v>
      </c>
      <c r="C551" s="2">
        <v>15</v>
      </c>
      <c r="D551" s="6" t="s">
        <v>692</v>
      </c>
      <c r="E551" s="6" t="s">
        <v>112</v>
      </c>
      <c r="F551" s="7"/>
      <c r="G551" s="2" t="s">
        <v>1177</v>
      </c>
      <c r="H551" s="2" t="s">
        <v>44</v>
      </c>
      <c r="I551" s="2" t="s">
        <v>53</v>
      </c>
      <c r="J551" s="6" t="s">
        <v>45</v>
      </c>
      <c r="K551" s="2" t="s">
        <v>66</v>
      </c>
      <c r="L551" s="2">
        <v>1</v>
      </c>
      <c r="M551" s="2">
        <v>480</v>
      </c>
      <c r="N551" s="2">
        <v>480</v>
      </c>
      <c r="O551" s="12">
        <v>1</v>
      </c>
      <c r="P551" s="7"/>
      <c r="Q551" s="7"/>
      <c r="R551" s="14" t="s">
        <v>113</v>
      </c>
      <c r="S551" s="2" t="s">
        <v>1075</v>
      </c>
      <c r="T551" s="7"/>
      <c r="U551" s="7"/>
      <c r="V551" s="7"/>
      <c r="W551" s="2" t="s">
        <v>54</v>
      </c>
      <c r="X551" s="6" t="s">
        <v>276</v>
      </c>
      <c r="Y551" s="6"/>
    </row>
    <row r="552" spans="1:25" x14ac:dyDescent="0.15">
      <c r="A552" s="4">
        <v>42386</v>
      </c>
      <c r="B552" s="5" t="s">
        <v>1452</v>
      </c>
      <c r="C552" s="2">
        <v>15</v>
      </c>
      <c r="D552" s="6" t="s">
        <v>111</v>
      </c>
      <c r="E552" s="6" t="s">
        <v>112</v>
      </c>
      <c r="F552" s="7"/>
      <c r="G552" s="2" t="s">
        <v>184</v>
      </c>
      <c r="H552" s="2" t="s">
        <v>62</v>
      </c>
      <c r="I552" s="2" t="s">
        <v>136</v>
      </c>
      <c r="J552" s="6" t="s">
        <v>45</v>
      </c>
      <c r="K552" s="2" t="s">
        <v>66</v>
      </c>
      <c r="L552" s="2">
        <v>1</v>
      </c>
      <c r="M552" s="2">
        <v>280</v>
      </c>
      <c r="N552" s="2">
        <v>0</v>
      </c>
      <c r="O552" s="12">
        <v>0</v>
      </c>
      <c r="P552" s="7"/>
      <c r="Q552" s="7"/>
      <c r="R552" s="14" t="s">
        <v>113</v>
      </c>
      <c r="S552" s="2" t="s">
        <v>1075</v>
      </c>
      <c r="T552" s="7"/>
      <c r="U552" s="7"/>
      <c r="V552" s="7"/>
      <c r="W552" s="2" t="s">
        <v>54</v>
      </c>
      <c r="X552" s="6" t="s">
        <v>186</v>
      </c>
      <c r="Y552" s="6"/>
    </row>
    <row r="553" spans="1:25" x14ac:dyDescent="0.15">
      <c r="A553" s="4">
        <v>42386</v>
      </c>
      <c r="B553" s="5" t="s">
        <v>1452</v>
      </c>
      <c r="C553" s="2">
        <v>15</v>
      </c>
      <c r="D553" s="6" t="s">
        <v>92</v>
      </c>
      <c r="E553" s="6"/>
      <c r="F553" s="2" t="s">
        <v>52</v>
      </c>
      <c r="G553" s="2" t="s">
        <v>138</v>
      </c>
      <c r="H553" s="2" t="s">
        <v>44</v>
      </c>
      <c r="I553" s="2" t="s">
        <v>43</v>
      </c>
      <c r="J553" s="6" t="s">
        <v>45</v>
      </c>
      <c r="K553" s="2" t="s">
        <v>66</v>
      </c>
      <c r="L553" s="2">
        <v>1</v>
      </c>
      <c r="M553" s="2">
        <v>1290</v>
      </c>
      <c r="N553" s="2">
        <v>400</v>
      </c>
      <c r="O553" s="12">
        <v>0.31007751937984501</v>
      </c>
      <c r="P553" s="7"/>
      <c r="Q553" s="7"/>
      <c r="R553" s="14" t="s">
        <v>113</v>
      </c>
      <c r="S553" s="2" t="s">
        <v>1075</v>
      </c>
      <c r="T553" s="7"/>
      <c r="U553" s="7"/>
      <c r="V553" s="7"/>
      <c r="W553" s="2" t="s">
        <v>54</v>
      </c>
      <c r="X553" s="6" t="s">
        <v>276</v>
      </c>
      <c r="Y553" s="6"/>
    </row>
    <row r="554" spans="1:25" x14ac:dyDescent="0.15">
      <c r="A554" s="4">
        <v>42386</v>
      </c>
      <c r="B554" s="5" t="s">
        <v>1453</v>
      </c>
      <c r="C554" s="2">
        <v>16</v>
      </c>
      <c r="D554" s="6" t="s">
        <v>92</v>
      </c>
      <c r="E554" s="6"/>
      <c r="F554" s="2" t="s">
        <v>52</v>
      </c>
      <c r="G554" s="7"/>
      <c r="H554" s="2" t="s">
        <v>44</v>
      </c>
      <c r="I554" s="2" t="s">
        <v>192</v>
      </c>
      <c r="J554" s="6" t="s">
        <v>45</v>
      </c>
      <c r="K554" s="2" t="s">
        <v>66</v>
      </c>
      <c r="L554" s="2">
        <v>1</v>
      </c>
      <c r="M554" s="2">
        <v>1290</v>
      </c>
      <c r="N554" s="2">
        <v>400</v>
      </c>
      <c r="O554" s="12">
        <v>0.31007751937984501</v>
      </c>
      <c r="P554" s="7"/>
      <c r="Q554" s="7"/>
      <c r="R554" s="14" t="s">
        <v>113</v>
      </c>
      <c r="S554" s="2" t="s">
        <v>1454</v>
      </c>
      <c r="T554" s="7"/>
      <c r="U554" s="7"/>
      <c r="V554" s="7"/>
      <c r="W554" s="2" t="s">
        <v>238</v>
      </c>
      <c r="X554" s="6" t="s">
        <v>86</v>
      </c>
      <c r="Y554" s="6"/>
    </row>
    <row r="555" spans="1:25" x14ac:dyDescent="0.15">
      <c r="A555" s="4">
        <v>42387</v>
      </c>
      <c r="B555" s="5" t="s">
        <v>1455</v>
      </c>
      <c r="C555" s="2">
        <v>1</v>
      </c>
      <c r="D555" s="6" t="s">
        <v>50</v>
      </c>
      <c r="E555" s="6" t="s">
        <v>112</v>
      </c>
      <c r="F555" s="7"/>
      <c r="G555" s="2" t="s">
        <v>166</v>
      </c>
      <c r="H555" s="2" t="s">
        <v>62</v>
      </c>
      <c r="I555" s="2" t="s">
        <v>53</v>
      </c>
      <c r="J555" s="6" t="s">
        <v>45</v>
      </c>
      <c r="K555" s="2" t="s">
        <v>46</v>
      </c>
      <c r="L555" s="2">
        <v>5</v>
      </c>
      <c r="M555" s="2">
        <v>50</v>
      </c>
      <c r="N555" s="2">
        <v>250</v>
      </c>
      <c r="O555" s="12">
        <v>1</v>
      </c>
      <c r="P555" s="7"/>
      <c r="Q555" s="7"/>
      <c r="R555" s="14" t="s">
        <v>47</v>
      </c>
      <c r="S555" s="7"/>
      <c r="T555" s="7"/>
      <c r="U555" s="7"/>
      <c r="V555" s="7"/>
      <c r="W555" s="2" t="s">
        <v>392</v>
      </c>
      <c r="X555" s="6" t="s">
        <v>49</v>
      </c>
      <c r="Y555" s="6"/>
    </row>
    <row r="556" spans="1:25" x14ac:dyDescent="0.15">
      <c r="A556" s="4">
        <v>42387</v>
      </c>
      <c r="B556" s="5" t="s">
        <v>1456</v>
      </c>
      <c r="C556" s="2">
        <v>2</v>
      </c>
      <c r="D556" s="6" t="s">
        <v>56</v>
      </c>
      <c r="E556" s="6" t="s">
        <v>52</v>
      </c>
      <c r="F556" s="7"/>
      <c r="G556" s="2" t="s">
        <v>166</v>
      </c>
      <c r="H556" s="2" t="s">
        <v>44</v>
      </c>
      <c r="I556" s="2" t="s">
        <v>53</v>
      </c>
      <c r="J556" s="6" t="s">
        <v>45</v>
      </c>
      <c r="K556" s="2" t="s">
        <v>46</v>
      </c>
      <c r="L556" s="2">
        <v>1</v>
      </c>
      <c r="M556" s="2">
        <v>20</v>
      </c>
      <c r="N556" s="2">
        <v>20</v>
      </c>
      <c r="O556" s="12">
        <v>1</v>
      </c>
      <c r="P556" s="7"/>
      <c r="Q556" s="7"/>
      <c r="R556" s="14" t="s">
        <v>47</v>
      </c>
      <c r="S556" s="7"/>
      <c r="T556" s="7"/>
      <c r="U556" s="7"/>
      <c r="V556" s="7"/>
      <c r="W556" s="2" t="s">
        <v>54</v>
      </c>
      <c r="X556" s="6" t="s">
        <v>49</v>
      </c>
      <c r="Y556" s="6"/>
    </row>
    <row r="557" spans="1:25" x14ac:dyDescent="0.15">
      <c r="A557" s="4">
        <v>42387</v>
      </c>
      <c r="B557" s="5" t="s">
        <v>1457</v>
      </c>
      <c r="C557" s="2">
        <v>3</v>
      </c>
      <c r="D557" s="6" t="s">
        <v>69</v>
      </c>
      <c r="E557" s="6" t="s">
        <v>199</v>
      </c>
      <c r="F557" s="2" t="s">
        <v>1458</v>
      </c>
      <c r="G557" s="2" t="s">
        <v>139</v>
      </c>
      <c r="H557" s="2" t="s">
        <v>44</v>
      </c>
      <c r="I557" s="2" t="s">
        <v>43</v>
      </c>
      <c r="J557" s="6" t="s">
        <v>55</v>
      </c>
      <c r="K557" s="2" t="s">
        <v>66</v>
      </c>
      <c r="L557" s="2">
        <v>1</v>
      </c>
      <c r="M557" s="2">
        <v>1580</v>
      </c>
      <c r="N557" s="2">
        <v>1580</v>
      </c>
      <c r="O557" s="12">
        <v>1</v>
      </c>
      <c r="P557" s="7"/>
      <c r="Q557" s="7"/>
      <c r="R557" s="14" t="s">
        <v>65</v>
      </c>
      <c r="S557" s="2" t="s">
        <v>163</v>
      </c>
      <c r="T557" s="2">
        <v>18515633685</v>
      </c>
      <c r="U557" s="7"/>
      <c r="V557" s="7"/>
      <c r="W557" s="2" t="s">
        <v>54</v>
      </c>
      <c r="X557" s="6" t="s">
        <v>86</v>
      </c>
      <c r="Y557" s="6"/>
    </row>
    <row r="558" spans="1:25" x14ac:dyDescent="0.15">
      <c r="A558" s="4">
        <v>42387</v>
      </c>
      <c r="B558" s="5" t="s">
        <v>1457</v>
      </c>
      <c r="C558" s="2">
        <v>3</v>
      </c>
      <c r="D558" s="6" t="s">
        <v>56</v>
      </c>
      <c r="E558" s="6" t="s">
        <v>228</v>
      </c>
      <c r="F558" s="2" t="s">
        <v>105</v>
      </c>
      <c r="G558" s="2" t="s">
        <v>138</v>
      </c>
      <c r="H558" s="2" t="s">
        <v>62</v>
      </c>
      <c r="I558" s="2" t="s">
        <v>53</v>
      </c>
      <c r="J558" s="6" t="s">
        <v>55</v>
      </c>
      <c r="K558" s="2" t="s">
        <v>66</v>
      </c>
      <c r="L558" s="2">
        <v>1</v>
      </c>
      <c r="M558" s="2">
        <v>158</v>
      </c>
      <c r="N558" s="2">
        <v>110</v>
      </c>
      <c r="O558" s="12">
        <v>0.69620253164557</v>
      </c>
      <c r="P558" s="7"/>
      <c r="Q558" s="7"/>
      <c r="R558" s="14" t="s">
        <v>65</v>
      </c>
      <c r="S558" s="2" t="s">
        <v>163</v>
      </c>
      <c r="T558" s="7"/>
      <c r="U558" s="7"/>
      <c r="V558" s="7"/>
      <c r="W558" s="2" t="s">
        <v>54</v>
      </c>
      <c r="X558" s="6" t="s">
        <v>86</v>
      </c>
      <c r="Y558" s="6"/>
    </row>
    <row r="559" spans="1:25" x14ac:dyDescent="0.15">
      <c r="A559" s="4">
        <v>42387</v>
      </c>
      <c r="B559" s="5" t="s">
        <v>1459</v>
      </c>
      <c r="C559" s="2">
        <v>4</v>
      </c>
      <c r="D559" s="6" t="s">
        <v>69</v>
      </c>
      <c r="E559" s="6" t="s">
        <v>199</v>
      </c>
      <c r="F559" s="2" t="s">
        <v>979</v>
      </c>
      <c r="G559" s="2" t="s">
        <v>210</v>
      </c>
      <c r="H559" s="2" t="s">
        <v>44</v>
      </c>
      <c r="I559" s="2" t="s">
        <v>43</v>
      </c>
      <c r="J559" s="6" t="s">
        <v>55</v>
      </c>
      <c r="K559" s="2" t="s">
        <v>46</v>
      </c>
      <c r="L559" s="2">
        <v>1</v>
      </c>
      <c r="M559" s="2">
        <v>1180</v>
      </c>
      <c r="N559" s="2">
        <v>1180</v>
      </c>
      <c r="O559" s="12">
        <v>1</v>
      </c>
      <c r="P559" s="7"/>
      <c r="Q559" s="7"/>
      <c r="R559" s="14" t="s">
        <v>65</v>
      </c>
      <c r="S559" s="2" t="s">
        <v>1460</v>
      </c>
      <c r="T559" s="2">
        <v>13910026387</v>
      </c>
      <c r="U559" s="7"/>
      <c r="V559" s="7"/>
      <c r="W559" s="2" t="s">
        <v>392</v>
      </c>
      <c r="X559" s="6" t="s">
        <v>86</v>
      </c>
      <c r="Y559" s="6"/>
    </row>
    <row r="560" spans="1:25" x14ac:dyDescent="0.15">
      <c r="A560" s="4">
        <v>42387</v>
      </c>
      <c r="B560" s="5" t="s">
        <v>1461</v>
      </c>
      <c r="C560" s="2">
        <v>5</v>
      </c>
      <c r="D560" s="6" t="s">
        <v>69</v>
      </c>
      <c r="E560" s="6" t="s">
        <v>199</v>
      </c>
      <c r="F560" s="2" t="s">
        <v>979</v>
      </c>
      <c r="G560" s="2" t="s">
        <v>259</v>
      </c>
      <c r="H560" s="2" t="s">
        <v>44</v>
      </c>
      <c r="I560" s="2" t="s">
        <v>43</v>
      </c>
      <c r="J560" s="6" t="s">
        <v>45</v>
      </c>
      <c r="K560" s="2" t="s">
        <v>66</v>
      </c>
      <c r="L560" s="2">
        <v>1</v>
      </c>
      <c r="M560" s="2">
        <v>1180</v>
      </c>
      <c r="N560" s="2">
        <v>1180</v>
      </c>
      <c r="O560" s="12">
        <v>1</v>
      </c>
      <c r="P560" s="7"/>
      <c r="Q560" s="7"/>
      <c r="R560" s="14" t="s">
        <v>113</v>
      </c>
      <c r="S560" s="2" t="s">
        <v>1462</v>
      </c>
      <c r="T560" s="7"/>
      <c r="U560" s="7"/>
      <c r="V560" s="7"/>
      <c r="W560" s="2" t="s">
        <v>392</v>
      </c>
      <c r="X560" s="6" t="s">
        <v>86</v>
      </c>
      <c r="Y560" s="6"/>
    </row>
    <row r="561" spans="1:31" x14ac:dyDescent="0.15">
      <c r="A561" s="4">
        <v>42387</v>
      </c>
      <c r="B561" s="5" t="s">
        <v>1463</v>
      </c>
      <c r="C561" s="2">
        <v>6</v>
      </c>
      <c r="D561" s="6" t="s">
        <v>100</v>
      </c>
      <c r="E561" s="6" t="s">
        <v>227</v>
      </c>
      <c r="F561" s="7"/>
      <c r="G561" s="2" t="s">
        <v>137</v>
      </c>
      <c r="H561" s="2" t="s">
        <v>62</v>
      </c>
      <c r="I561" s="2" t="s">
        <v>53</v>
      </c>
      <c r="J561" s="6" t="s">
        <v>45</v>
      </c>
      <c r="K561" s="2" t="s">
        <v>46</v>
      </c>
      <c r="L561" s="2">
        <v>3</v>
      </c>
      <c r="M561" s="2">
        <v>30</v>
      </c>
      <c r="N561" s="2">
        <v>90</v>
      </c>
      <c r="O561" s="12">
        <v>1</v>
      </c>
      <c r="P561" s="7"/>
      <c r="Q561" s="7"/>
      <c r="R561" s="14" t="s">
        <v>47</v>
      </c>
      <c r="S561" s="7"/>
      <c r="T561" s="7"/>
      <c r="U561" s="7"/>
      <c r="V561" s="7"/>
      <c r="W561" s="2" t="s">
        <v>392</v>
      </c>
      <c r="X561" s="6" t="s">
        <v>49</v>
      </c>
      <c r="Y561" s="6"/>
      <c r="Z561" s="7"/>
      <c r="AA561" s="7"/>
      <c r="AB561" s="7"/>
      <c r="AC561" s="7"/>
      <c r="AD561" s="7"/>
      <c r="AE561" s="7"/>
    </row>
    <row r="562" spans="1:31" x14ac:dyDescent="0.15">
      <c r="A562" s="4">
        <v>42387</v>
      </c>
      <c r="B562" s="5" t="s">
        <v>1464</v>
      </c>
      <c r="C562" s="2">
        <v>7</v>
      </c>
      <c r="D562" s="6" t="s">
        <v>692</v>
      </c>
      <c r="E562" s="6" t="s">
        <v>112</v>
      </c>
      <c r="F562" s="7"/>
      <c r="G562" s="2" t="s">
        <v>1177</v>
      </c>
      <c r="H562" s="2" t="s">
        <v>44</v>
      </c>
      <c r="I562" s="2" t="s">
        <v>53</v>
      </c>
      <c r="J562" s="6" t="s">
        <v>45</v>
      </c>
      <c r="K562" s="2" t="s">
        <v>66</v>
      </c>
      <c r="L562" s="2">
        <v>1</v>
      </c>
      <c r="M562" s="2">
        <v>480</v>
      </c>
      <c r="N562" s="2">
        <v>480</v>
      </c>
      <c r="O562" s="12">
        <v>1</v>
      </c>
      <c r="P562" s="7"/>
      <c r="Q562" s="7"/>
      <c r="R562" s="14" t="s">
        <v>113</v>
      </c>
      <c r="S562" s="2" t="s">
        <v>299</v>
      </c>
      <c r="T562" s="7"/>
      <c r="U562" s="7"/>
      <c r="V562" s="7"/>
      <c r="W562" s="2" t="s">
        <v>54</v>
      </c>
      <c r="X562" s="6" t="s">
        <v>86</v>
      </c>
      <c r="Y562" s="6"/>
      <c r="Z562" s="7"/>
      <c r="AA562" s="7"/>
      <c r="AB562" s="7"/>
      <c r="AC562" s="7"/>
      <c r="AD562" s="7"/>
      <c r="AE562" s="7"/>
    </row>
    <row r="563" spans="1:31" x14ac:dyDescent="0.15">
      <c r="A563" s="4">
        <v>42388</v>
      </c>
      <c r="B563" s="5" t="s">
        <v>1465</v>
      </c>
      <c r="C563" s="2">
        <v>1</v>
      </c>
      <c r="D563" s="6" t="s">
        <v>146</v>
      </c>
      <c r="E563" s="6" t="s">
        <v>239</v>
      </c>
      <c r="F563" s="2" t="s">
        <v>187</v>
      </c>
      <c r="G563" s="2" t="s">
        <v>164</v>
      </c>
      <c r="H563" s="2" t="s">
        <v>44</v>
      </c>
      <c r="I563" s="2" t="s">
        <v>240</v>
      </c>
      <c r="J563" s="6" t="s">
        <v>63</v>
      </c>
      <c r="K563" s="2" t="s">
        <v>66</v>
      </c>
      <c r="L563" s="2">
        <v>1</v>
      </c>
      <c r="M563" s="2">
        <v>1520</v>
      </c>
      <c r="N563" s="2">
        <v>1216</v>
      </c>
      <c r="O563" s="12">
        <v>0.8</v>
      </c>
      <c r="P563" s="7"/>
      <c r="Q563" s="7"/>
      <c r="R563" s="14" t="s">
        <v>113</v>
      </c>
      <c r="S563" s="2" t="s">
        <v>163</v>
      </c>
      <c r="T563" s="7"/>
      <c r="U563" s="7"/>
      <c r="V563" s="7"/>
      <c r="W563" s="2" t="s">
        <v>54</v>
      </c>
      <c r="X563" s="6" t="s">
        <v>86</v>
      </c>
      <c r="Y563" s="6"/>
      <c r="Z563" s="2">
        <v>1640</v>
      </c>
      <c r="AA563" s="2">
        <v>1052</v>
      </c>
      <c r="AB563" s="7"/>
      <c r="AC563" s="7"/>
      <c r="AD563" s="7"/>
      <c r="AE563" s="7"/>
    </row>
    <row r="564" spans="1:31" x14ac:dyDescent="0.15">
      <c r="A564" s="4">
        <v>42388</v>
      </c>
      <c r="B564" s="5" t="s">
        <v>1465</v>
      </c>
      <c r="C564" s="2">
        <v>1</v>
      </c>
      <c r="D564" s="6" t="s">
        <v>692</v>
      </c>
      <c r="E564" s="6" t="s">
        <v>112</v>
      </c>
      <c r="F564" s="7"/>
      <c r="G564" s="2" t="s">
        <v>1177</v>
      </c>
      <c r="H564" s="2" t="s">
        <v>44</v>
      </c>
      <c r="I564" s="2" t="s">
        <v>53</v>
      </c>
      <c r="J564" s="6" t="s">
        <v>63</v>
      </c>
      <c r="K564" s="2" t="s">
        <v>66</v>
      </c>
      <c r="L564" s="2">
        <v>1</v>
      </c>
      <c r="M564" s="2">
        <v>480</v>
      </c>
      <c r="N564" s="2">
        <v>480</v>
      </c>
      <c r="O564" s="12">
        <v>1</v>
      </c>
      <c r="P564" s="7"/>
      <c r="Q564" s="7"/>
      <c r="R564" s="14" t="s">
        <v>113</v>
      </c>
      <c r="S564" s="2" t="s">
        <v>163</v>
      </c>
      <c r="T564" s="7"/>
      <c r="U564" s="7"/>
      <c r="V564" s="7"/>
      <c r="W564" s="2" t="s">
        <v>54</v>
      </c>
      <c r="X564" s="6" t="s">
        <v>86</v>
      </c>
      <c r="Y564" s="6"/>
      <c r="Z564" s="7"/>
      <c r="AA564" s="7"/>
      <c r="AB564" s="7"/>
      <c r="AC564" s="7"/>
      <c r="AD564" s="7"/>
      <c r="AE564" s="7"/>
    </row>
    <row r="565" spans="1:31" x14ac:dyDescent="0.15">
      <c r="A565" s="4">
        <v>42388</v>
      </c>
      <c r="B565" s="5" t="s">
        <v>1466</v>
      </c>
      <c r="C565" s="2">
        <v>2</v>
      </c>
      <c r="D565" s="6" t="s">
        <v>242</v>
      </c>
      <c r="E565" s="6"/>
      <c r="F565" s="2" t="s">
        <v>1162</v>
      </c>
      <c r="G565" s="2" t="s">
        <v>195</v>
      </c>
      <c r="H565" s="2" t="s">
        <v>62</v>
      </c>
      <c r="I565" s="2" t="s">
        <v>820</v>
      </c>
      <c r="J565" s="6" t="s">
        <v>63</v>
      </c>
      <c r="K565" s="2" t="s">
        <v>66</v>
      </c>
      <c r="L565" s="2">
        <v>1</v>
      </c>
      <c r="M565" s="2">
        <v>500</v>
      </c>
      <c r="N565" s="2">
        <v>500</v>
      </c>
      <c r="O565" s="12">
        <v>1</v>
      </c>
      <c r="P565" s="2"/>
      <c r="Q565" s="2"/>
      <c r="R565" s="14" t="s">
        <v>65</v>
      </c>
      <c r="S565" s="2" t="s">
        <v>1467</v>
      </c>
      <c r="T565" s="2">
        <v>13801023026</v>
      </c>
      <c r="U565" s="2"/>
      <c r="V565" s="2"/>
      <c r="W565" s="2" t="s">
        <v>392</v>
      </c>
      <c r="X565" s="6" t="s">
        <v>86</v>
      </c>
      <c r="Y565" s="6"/>
      <c r="Z565" s="2"/>
      <c r="AA565" s="2"/>
      <c r="AB565" s="15"/>
      <c r="AC565" s="2"/>
      <c r="AD565" s="2"/>
      <c r="AE565" s="2"/>
    </row>
    <row r="566" spans="1:31" x14ac:dyDescent="0.15">
      <c r="A566" s="4">
        <v>42388</v>
      </c>
      <c r="B566" s="5" t="s">
        <v>1468</v>
      </c>
      <c r="C566" s="2">
        <v>3</v>
      </c>
      <c r="D566" s="6" t="s">
        <v>146</v>
      </c>
      <c r="E566" s="6" t="s">
        <v>239</v>
      </c>
      <c r="F566" s="2" t="s">
        <v>187</v>
      </c>
      <c r="G566" s="2" t="s">
        <v>281</v>
      </c>
      <c r="H566" s="2" t="s">
        <v>44</v>
      </c>
      <c r="I566" s="2" t="s">
        <v>288</v>
      </c>
      <c r="J566" s="6" t="s">
        <v>63</v>
      </c>
      <c r="K566" s="2" t="s">
        <v>66</v>
      </c>
      <c r="L566" s="2">
        <v>1</v>
      </c>
      <c r="M566" s="2">
        <v>1480</v>
      </c>
      <c r="N566" s="2">
        <v>1258</v>
      </c>
      <c r="O566" s="12">
        <v>0.85</v>
      </c>
      <c r="P566" s="7"/>
      <c r="Q566" s="7"/>
      <c r="R566" s="14" t="s">
        <v>113</v>
      </c>
      <c r="S566" s="2" t="s">
        <v>1075</v>
      </c>
      <c r="T566" s="7"/>
      <c r="U566" s="7"/>
      <c r="V566" s="7"/>
      <c r="W566" s="2" t="s">
        <v>392</v>
      </c>
      <c r="X566" s="6" t="s">
        <v>78</v>
      </c>
      <c r="Y566" s="6"/>
      <c r="Z566" s="2">
        <v>1790</v>
      </c>
      <c r="AA566" s="2">
        <v>1079</v>
      </c>
      <c r="AB566" s="7"/>
      <c r="AC566" s="7"/>
      <c r="AD566" s="7"/>
      <c r="AE566" s="7"/>
    </row>
    <row r="567" spans="1:31" x14ac:dyDescent="0.15">
      <c r="A567" s="4">
        <v>42388</v>
      </c>
      <c r="B567" s="5" t="s">
        <v>1469</v>
      </c>
      <c r="C567" s="2">
        <v>4</v>
      </c>
      <c r="D567" s="6" t="s">
        <v>87</v>
      </c>
      <c r="E567" s="6" t="s">
        <v>194</v>
      </c>
      <c r="F567" s="2" t="s">
        <v>99</v>
      </c>
      <c r="G567" s="2" t="s">
        <v>195</v>
      </c>
      <c r="H567" s="2" t="s">
        <v>44</v>
      </c>
      <c r="I567" s="2" t="s">
        <v>192</v>
      </c>
      <c r="J567" s="6" t="s">
        <v>45</v>
      </c>
      <c r="K567" s="2" t="s">
        <v>64</v>
      </c>
      <c r="L567" s="2">
        <v>1</v>
      </c>
      <c r="M567" s="2">
        <v>350</v>
      </c>
      <c r="N567" s="2">
        <v>350</v>
      </c>
      <c r="O567" s="12">
        <v>1</v>
      </c>
      <c r="P567" s="7"/>
      <c r="Q567" s="7"/>
      <c r="R567" s="14" t="s">
        <v>113</v>
      </c>
      <c r="S567" s="2" t="s">
        <v>1470</v>
      </c>
      <c r="T567" s="7"/>
      <c r="U567" s="7"/>
      <c r="V567" s="7"/>
      <c r="W567" s="2" t="s">
        <v>392</v>
      </c>
      <c r="X567" s="6" t="s">
        <v>86</v>
      </c>
      <c r="Y567" s="6"/>
      <c r="Z567" s="7"/>
      <c r="AA567" s="7"/>
      <c r="AB567" s="7"/>
      <c r="AC567" s="7"/>
      <c r="AD567" s="7"/>
      <c r="AE567" s="7"/>
    </row>
    <row r="568" spans="1:31" x14ac:dyDescent="0.15">
      <c r="A568" s="4">
        <v>42388</v>
      </c>
      <c r="B568" s="5" t="s">
        <v>1471</v>
      </c>
      <c r="C568" s="2">
        <v>5</v>
      </c>
      <c r="D568" s="6" t="s">
        <v>90</v>
      </c>
      <c r="E568" s="6"/>
      <c r="F568" s="2" t="s">
        <v>52</v>
      </c>
      <c r="G568" s="2" t="s">
        <v>150</v>
      </c>
      <c r="H568" s="2" t="s">
        <v>44</v>
      </c>
      <c r="I568" s="2" t="s">
        <v>43</v>
      </c>
      <c r="J568" s="6" t="s">
        <v>45</v>
      </c>
      <c r="K568" s="2" t="s">
        <v>66</v>
      </c>
      <c r="L568" s="2">
        <v>1</v>
      </c>
      <c r="M568" s="2">
        <v>1580</v>
      </c>
      <c r="N568" s="2">
        <v>500</v>
      </c>
      <c r="O568" s="12">
        <v>0.316455696202532</v>
      </c>
      <c r="P568" s="7"/>
      <c r="Q568" s="7"/>
      <c r="R568" s="14" t="s">
        <v>47</v>
      </c>
      <c r="S568" s="7"/>
      <c r="T568" s="7"/>
      <c r="U568" s="7"/>
      <c r="V568" s="7"/>
      <c r="W568" s="2" t="s">
        <v>392</v>
      </c>
      <c r="X568" s="6" t="s">
        <v>49</v>
      </c>
      <c r="Y568" s="6"/>
      <c r="Z568" s="7"/>
      <c r="AA568" s="7"/>
      <c r="AB568" s="7"/>
      <c r="AC568" s="7"/>
      <c r="AD568" s="7"/>
      <c r="AE568" s="7"/>
    </row>
    <row r="569" spans="1:31" x14ac:dyDescent="0.15">
      <c r="A569" s="4">
        <v>42388</v>
      </c>
      <c r="B569" s="5" t="s">
        <v>1471</v>
      </c>
      <c r="C569" s="2">
        <v>5</v>
      </c>
      <c r="D569" s="6" t="s">
        <v>92</v>
      </c>
      <c r="E569" s="6"/>
      <c r="F569" s="2" t="s">
        <v>52</v>
      </c>
      <c r="G569" s="2" t="s">
        <v>166</v>
      </c>
      <c r="H569" s="2" t="s">
        <v>44</v>
      </c>
      <c r="I569" s="2" t="s">
        <v>43</v>
      </c>
      <c r="J569" s="6" t="s">
        <v>45</v>
      </c>
      <c r="K569" s="2" t="s">
        <v>66</v>
      </c>
      <c r="L569" s="2">
        <v>1</v>
      </c>
      <c r="M569" s="2">
        <v>1290</v>
      </c>
      <c r="N569" s="2">
        <v>400</v>
      </c>
      <c r="O569" s="12">
        <v>0.31007751937984501</v>
      </c>
      <c r="P569" s="7"/>
      <c r="Q569" s="7"/>
      <c r="R569" s="14" t="s">
        <v>47</v>
      </c>
      <c r="S569" s="7"/>
      <c r="T569" s="7"/>
      <c r="U569" s="7"/>
      <c r="V569" s="7"/>
      <c r="W569" s="2" t="s">
        <v>392</v>
      </c>
      <c r="X569" s="6" t="s">
        <v>49</v>
      </c>
      <c r="Y569" s="6"/>
      <c r="Z569" s="7"/>
      <c r="AA569" s="7"/>
      <c r="AB569" s="7"/>
      <c r="AC569" s="7"/>
      <c r="AD569" s="7"/>
      <c r="AE569" s="7"/>
    </row>
    <row r="570" spans="1:31" x14ac:dyDescent="0.15">
      <c r="A570" s="4">
        <v>42388</v>
      </c>
      <c r="B570" s="5" t="s">
        <v>1472</v>
      </c>
      <c r="C570" s="2">
        <v>6</v>
      </c>
      <c r="D570" s="6" t="s">
        <v>100</v>
      </c>
      <c r="E570" s="6" t="s">
        <v>227</v>
      </c>
      <c r="F570" s="7"/>
      <c r="G570" s="2" t="s">
        <v>137</v>
      </c>
      <c r="H570" s="2" t="s">
        <v>62</v>
      </c>
      <c r="I570" s="2" t="s">
        <v>53</v>
      </c>
      <c r="J570" s="6" t="s">
        <v>45</v>
      </c>
      <c r="K570" s="2" t="s">
        <v>46</v>
      </c>
      <c r="L570" s="2">
        <v>1</v>
      </c>
      <c r="M570" s="2">
        <v>30</v>
      </c>
      <c r="N570" s="2">
        <v>30</v>
      </c>
      <c r="O570" s="12">
        <v>1</v>
      </c>
      <c r="P570" s="7"/>
      <c r="Q570" s="7"/>
      <c r="R570" s="14" t="s">
        <v>113</v>
      </c>
      <c r="S570" s="2" t="s">
        <v>321</v>
      </c>
      <c r="T570" s="7"/>
      <c r="U570" s="7"/>
      <c r="V570" s="7"/>
      <c r="W570" s="2" t="s">
        <v>392</v>
      </c>
      <c r="X570" s="6" t="s">
        <v>49</v>
      </c>
      <c r="Y570" s="6"/>
      <c r="Z570" s="7"/>
      <c r="AA570" s="7"/>
      <c r="AB570" s="7"/>
      <c r="AC570" s="7"/>
      <c r="AD570" s="7"/>
      <c r="AE570" s="7"/>
    </row>
    <row r="571" spans="1:31" x14ac:dyDescent="0.15">
      <c r="A571" s="4">
        <v>42388</v>
      </c>
      <c r="B571" s="5" t="s">
        <v>1473</v>
      </c>
      <c r="C571" s="2">
        <v>7</v>
      </c>
      <c r="D571" s="6" t="s">
        <v>50</v>
      </c>
      <c r="E571" s="6" t="s">
        <v>112</v>
      </c>
      <c r="F571" s="7"/>
      <c r="G571" s="2" t="s">
        <v>166</v>
      </c>
      <c r="H571" s="2" t="s">
        <v>62</v>
      </c>
      <c r="I571" s="2" t="s">
        <v>53</v>
      </c>
      <c r="J571" s="6" t="s">
        <v>45</v>
      </c>
      <c r="K571" s="2" t="s">
        <v>46</v>
      </c>
      <c r="L571" s="2">
        <v>1</v>
      </c>
      <c r="M571" s="2">
        <v>50</v>
      </c>
      <c r="N571" s="2">
        <v>50</v>
      </c>
      <c r="O571" s="12">
        <v>1</v>
      </c>
      <c r="P571" s="7"/>
      <c r="Q571" s="7"/>
      <c r="R571" s="14" t="s">
        <v>47</v>
      </c>
      <c r="S571" s="7"/>
      <c r="T571" s="7"/>
      <c r="U571" s="7"/>
      <c r="V571" s="7"/>
      <c r="W571" s="2" t="s">
        <v>392</v>
      </c>
      <c r="X571" s="6" t="s">
        <v>49</v>
      </c>
      <c r="Y571" s="6"/>
      <c r="Z571" s="7"/>
      <c r="AA571" s="7"/>
      <c r="AB571" s="7"/>
      <c r="AC571" s="7"/>
      <c r="AD571" s="7"/>
      <c r="AE571" s="7"/>
    </row>
    <row r="572" spans="1:31" x14ac:dyDescent="0.15">
      <c r="A572" s="4">
        <v>42388</v>
      </c>
      <c r="B572" s="5" t="s">
        <v>1474</v>
      </c>
      <c r="C572" s="2">
        <v>8</v>
      </c>
      <c r="D572" s="6" t="s">
        <v>50</v>
      </c>
      <c r="E572" s="6" t="s">
        <v>112</v>
      </c>
      <c r="F572" s="7"/>
      <c r="G572" s="2" t="s">
        <v>166</v>
      </c>
      <c r="H572" s="2" t="s">
        <v>62</v>
      </c>
      <c r="I572" s="2" t="s">
        <v>53</v>
      </c>
      <c r="J572" s="6" t="s">
        <v>45</v>
      </c>
      <c r="K572" s="2" t="s">
        <v>46</v>
      </c>
      <c r="L572" s="2">
        <v>1</v>
      </c>
      <c r="M572" s="2">
        <v>50</v>
      </c>
      <c r="N572" s="2">
        <v>50</v>
      </c>
      <c r="O572" s="12">
        <v>1</v>
      </c>
      <c r="P572" s="7"/>
      <c r="Q572" s="7"/>
      <c r="R572" s="14" t="s">
        <v>47</v>
      </c>
      <c r="S572" s="7"/>
      <c r="T572" s="7"/>
      <c r="U572" s="7"/>
      <c r="V572" s="7"/>
      <c r="W572" s="2" t="s">
        <v>392</v>
      </c>
      <c r="X572" s="6" t="s">
        <v>49</v>
      </c>
      <c r="Y572" s="6"/>
      <c r="Z572" s="7"/>
      <c r="AA572" s="7"/>
      <c r="AB572" s="7"/>
      <c r="AC572" s="7"/>
      <c r="AD572" s="7"/>
      <c r="AE572" s="7"/>
    </row>
    <row r="573" spans="1:31" x14ac:dyDescent="0.15">
      <c r="A573" s="4">
        <v>42388</v>
      </c>
      <c r="B573" s="5" t="s">
        <v>1475</v>
      </c>
      <c r="C573" s="2">
        <v>9</v>
      </c>
      <c r="D573" s="6" t="s">
        <v>75</v>
      </c>
      <c r="E573" s="6" t="s">
        <v>444</v>
      </c>
      <c r="F573" s="2" t="s">
        <v>1413</v>
      </c>
      <c r="G573" s="2" t="s">
        <v>1476</v>
      </c>
      <c r="H573" s="2" t="s">
        <v>44</v>
      </c>
      <c r="I573" s="2" t="s">
        <v>53</v>
      </c>
      <c r="J573" s="6" t="s">
        <v>63</v>
      </c>
      <c r="K573" s="2" t="s">
        <v>46</v>
      </c>
      <c r="L573" s="2">
        <v>1</v>
      </c>
      <c r="M573" s="2">
        <v>450</v>
      </c>
      <c r="N573" s="2">
        <v>360</v>
      </c>
      <c r="O573" s="12">
        <v>0.8</v>
      </c>
      <c r="P573" s="7"/>
      <c r="Q573" s="7"/>
      <c r="R573" s="14" t="s">
        <v>47</v>
      </c>
      <c r="S573" s="7"/>
      <c r="T573" s="7"/>
      <c r="U573" s="7"/>
      <c r="V573" s="7"/>
      <c r="W573" s="2" t="s">
        <v>392</v>
      </c>
      <c r="X573" s="6" t="s">
        <v>86</v>
      </c>
      <c r="Y573" s="6"/>
      <c r="Z573" s="7"/>
      <c r="AA573" s="7"/>
      <c r="AB573" s="7"/>
      <c r="AC573" s="7"/>
      <c r="AD573" s="7"/>
      <c r="AE573" s="7"/>
    </row>
    <row r="574" spans="1:31" x14ac:dyDescent="0.15">
      <c r="A574" s="4">
        <v>42388</v>
      </c>
      <c r="B574" s="5" t="s">
        <v>1477</v>
      </c>
      <c r="C574" s="2">
        <v>10</v>
      </c>
      <c r="D574" s="6" t="s">
        <v>56</v>
      </c>
      <c r="E574" s="6" t="s">
        <v>106</v>
      </c>
      <c r="F574" s="2" t="s">
        <v>105</v>
      </c>
      <c r="G574" s="2" t="s">
        <v>805</v>
      </c>
      <c r="H574" s="2" t="s">
        <v>62</v>
      </c>
      <c r="I574" s="2" t="s">
        <v>53</v>
      </c>
      <c r="J574" s="6" t="s">
        <v>55</v>
      </c>
      <c r="K574" s="2" t="s">
        <v>46</v>
      </c>
      <c r="L574" s="2">
        <v>1</v>
      </c>
      <c r="M574" s="2">
        <v>158</v>
      </c>
      <c r="N574" s="2">
        <v>110</v>
      </c>
      <c r="O574" s="12">
        <v>0.69620253164557</v>
      </c>
      <c r="P574" s="7"/>
      <c r="Q574" s="7"/>
      <c r="R574" s="14" t="s">
        <v>47</v>
      </c>
      <c r="S574" s="7"/>
      <c r="T574" s="7"/>
      <c r="U574" s="7"/>
      <c r="V574" s="7"/>
      <c r="W574" s="2" t="s">
        <v>392</v>
      </c>
      <c r="X574" s="6" t="s">
        <v>49</v>
      </c>
      <c r="Y574" s="6"/>
      <c r="Z574" s="7"/>
      <c r="AA574" s="7"/>
      <c r="AB574" s="7"/>
      <c r="AC574" s="7"/>
      <c r="AD574" s="7"/>
      <c r="AE574" s="7"/>
    </row>
    <row r="575" spans="1:31" x14ac:dyDescent="0.15">
      <c r="A575" s="4">
        <v>42389</v>
      </c>
      <c r="B575" s="5" t="s">
        <v>1478</v>
      </c>
      <c r="C575" s="2">
        <v>1</v>
      </c>
      <c r="D575" s="6" t="s">
        <v>100</v>
      </c>
      <c r="E575" s="6" t="s">
        <v>128</v>
      </c>
      <c r="F575" s="2" t="s">
        <v>1479</v>
      </c>
      <c r="G575" s="2" t="s">
        <v>1480</v>
      </c>
      <c r="H575" s="2" t="s">
        <v>44</v>
      </c>
      <c r="I575" s="2" t="s">
        <v>156</v>
      </c>
      <c r="J575" s="6" t="s">
        <v>55</v>
      </c>
      <c r="K575" s="2" t="s">
        <v>64</v>
      </c>
      <c r="L575" s="2">
        <v>1</v>
      </c>
      <c r="M575" s="2">
        <v>340</v>
      </c>
      <c r="N575" s="2">
        <v>340</v>
      </c>
      <c r="O575" s="12">
        <v>1</v>
      </c>
      <c r="P575" s="7"/>
      <c r="Q575" s="7"/>
      <c r="R575" s="14" t="s">
        <v>47</v>
      </c>
      <c r="S575" s="7"/>
      <c r="T575" s="7"/>
      <c r="U575" s="7"/>
      <c r="V575" s="7"/>
      <c r="W575" s="2" t="s">
        <v>54</v>
      </c>
      <c r="X575" s="6" t="s">
        <v>49</v>
      </c>
      <c r="Y575" s="6"/>
      <c r="Z575" s="7"/>
      <c r="AA575" s="7"/>
      <c r="AB575" s="7"/>
      <c r="AC575" s="7"/>
      <c r="AD575" s="7"/>
      <c r="AE575" s="7"/>
    </row>
    <row r="576" spans="1:31" x14ac:dyDescent="0.15">
      <c r="A576" s="4">
        <v>42389</v>
      </c>
      <c r="B576" s="5" t="s">
        <v>1481</v>
      </c>
      <c r="C576" s="2">
        <v>2</v>
      </c>
      <c r="D576" s="6" t="s">
        <v>50</v>
      </c>
      <c r="E576" s="6" t="s">
        <v>623</v>
      </c>
      <c r="F576" s="7"/>
      <c r="G576" s="2" t="s">
        <v>138</v>
      </c>
      <c r="H576" s="2" t="s">
        <v>44</v>
      </c>
      <c r="I576" s="2" t="s">
        <v>53</v>
      </c>
      <c r="J576" s="6" t="s">
        <v>55</v>
      </c>
      <c r="K576" s="2" t="s">
        <v>46</v>
      </c>
      <c r="L576" s="2">
        <v>1</v>
      </c>
      <c r="M576" s="2">
        <v>50</v>
      </c>
      <c r="N576" s="2">
        <v>50</v>
      </c>
      <c r="O576" s="12">
        <v>1</v>
      </c>
      <c r="P576" s="7"/>
      <c r="Q576" s="7"/>
      <c r="R576" s="14" t="s">
        <v>47</v>
      </c>
      <c r="S576" s="7"/>
      <c r="T576" s="7"/>
      <c r="U576" s="7"/>
      <c r="V576" s="7"/>
      <c r="W576" s="2" t="s">
        <v>54</v>
      </c>
      <c r="X576" s="6" t="s">
        <v>49</v>
      </c>
      <c r="Y576" s="6"/>
      <c r="Z576" s="7"/>
      <c r="AA576" s="7"/>
      <c r="AB576" s="7"/>
      <c r="AC576" s="7"/>
      <c r="AD576" s="7"/>
      <c r="AE576" s="7"/>
    </row>
    <row r="577" spans="1:25" x14ac:dyDescent="0.15">
      <c r="A577" s="4">
        <v>42389</v>
      </c>
      <c r="B577" s="5" t="s">
        <v>1482</v>
      </c>
      <c r="C577" s="2">
        <v>3</v>
      </c>
      <c r="D577" s="6" t="s">
        <v>64</v>
      </c>
      <c r="E577" s="6" t="s">
        <v>101</v>
      </c>
      <c r="F577" s="2" t="s">
        <v>1483</v>
      </c>
      <c r="G577" s="2" t="s">
        <v>203</v>
      </c>
      <c r="H577" s="2" t="s">
        <v>62</v>
      </c>
      <c r="I577" s="2" t="s">
        <v>162</v>
      </c>
      <c r="J577" s="6" t="s">
        <v>63</v>
      </c>
      <c r="K577" s="2" t="s">
        <v>64</v>
      </c>
      <c r="L577" s="2">
        <v>1</v>
      </c>
      <c r="M577" s="2">
        <v>2680</v>
      </c>
      <c r="N577" s="2">
        <v>2100</v>
      </c>
      <c r="O577" s="12">
        <v>0.78358208955223896</v>
      </c>
      <c r="P577" s="7"/>
      <c r="Q577" s="7"/>
      <c r="R577" s="14" t="s">
        <v>65</v>
      </c>
      <c r="S577" s="2" t="s">
        <v>1484</v>
      </c>
      <c r="T577" s="2">
        <v>15901220908</v>
      </c>
      <c r="U577" s="7"/>
      <c r="V577" s="7"/>
      <c r="W577" s="2" t="s">
        <v>54</v>
      </c>
      <c r="X577" s="6" t="s">
        <v>1485</v>
      </c>
      <c r="Y577" s="6"/>
    </row>
    <row r="578" spans="1:25" x14ac:dyDescent="0.15">
      <c r="A578" s="4">
        <v>42389</v>
      </c>
      <c r="B578" s="5" t="s">
        <v>1482</v>
      </c>
      <c r="C578" s="2">
        <v>3</v>
      </c>
      <c r="D578" s="6" t="s">
        <v>102</v>
      </c>
      <c r="E578" s="6" t="s">
        <v>133</v>
      </c>
      <c r="F578" s="2" t="s">
        <v>1486</v>
      </c>
      <c r="G578" s="2" t="s">
        <v>304</v>
      </c>
      <c r="H578" s="2" t="s">
        <v>44</v>
      </c>
      <c r="I578" s="2" t="s">
        <v>89</v>
      </c>
      <c r="J578" s="6" t="s">
        <v>63</v>
      </c>
      <c r="K578" s="2" t="s">
        <v>64</v>
      </c>
      <c r="L578" s="2">
        <v>1</v>
      </c>
      <c r="M578" s="2">
        <v>1690</v>
      </c>
      <c r="N578" s="2">
        <v>1300</v>
      </c>
      <c r="O578" s="12">
        <v>0.76923076923076905</v>
      </c>
      <c r="P578" s="7"/>
      <c r="Q578" s="7"/>
      <c r="R578" s="14" t="s">
        <v>65</v>
      </c>
      <c r="S578" s="2" t="s">
        <v>1484</v>
      </c>
      <c r="T578" s="7"/>
      <c r="U578" s="7"/>
      <c r="V578" s="7"/>
      <c r="W578" s="2" t="s">
        <v>54</v>
      </c>
      <c r="X578" s="6" t="s">
        <v>1485</v>
      </c>
      <c r="Y578" s="6"/>
    </row>
    <row r="579" spans="1:25" x14ac:dyDescent="0.15">
      <c r="A579" s="4">
        <v>42389</v>
      </c>
      <c r="B579" s="5" t="s">
        <v>1482</v>
      </c>
      <c r="C579" s="2">
        <v>3</v>
      </c>
      <c r="D579" s="6" t="s">
        <v>83</v>
      </c>
      <c r="E579" s="6" t="s">
        <v>79</v>
      </c>
      <c r="F579" s="2" t="s">
        <v>1487</v>
      </c>
      <c r="G579" s="2" t="s">
        <v>203</v>
      </c>
      <c r="H579" s="2" t="s">
        <v>62</v>
      </c>
      <c r="I579" s="2">
        <v>37</v>
      </c>
      <c r="J579" s="6" t="s">
        <v>63</v>
      </c>
      <c r="K579" s="2" t="s">
        <v>64</v>
      </c>
      <c r="L579" s="2">
        <v>1</v>
      </c>
      <c r="M579" s="2">
        <v>2000</v>
      </c>
      <c r="N579" s="2">
        <v>1600</v>
      </c>
      <c r="O579" s="12">
        <v>0.8</v>
      </c>
      <c r="P579" s="7"/>
      <c r="Q579" s="7"/>
      <c r="R579" s="14" t="s">
        <v>65</v>
      </c>
      <c r="S579" s="2" t="s">
        <v>1484</v>
      </c>
      <c r="T579" s="7"/>
      <c r="U579" s="7"/>
      <c r="V579" s="7"/>
      <c r="W579" s="2" t="s">
        <v>54</v>
      </c>
      <c r="X579" s="6" t="s">
        <v>1485</v>
      </c>
      <c r="Y579" s="6"/>
    </row>
    <row r="580" spans="1:25" x14ac:dyDescent="0.15">
      <c r="A580" s="4">
        <v>42389</v>
      </c>
      <c r="B580" s="5" t="s">
        <v>1482</v>
      </c>
      <c r="C580" s="2">
        <v>3</v>
      </c>
      <c r="D580" s="6" t="s">
        <v>157</v>
      </c>
      <c r="E580" s="6" t="s">
        <v>41</v>
      </c>
      <c r="F580" s="2" t="s">
        <v>176</v>
      </c>
      <c r="G580" s="2" t="s">
        <v>166</v>
      </c>
      <c r="H580" s="2" t="s">
        <v>44</v>
      </c>
      <c r="I580" s="2" t="s">
        <v>72</v>
      </c>
      <c r="J580" s="6" t="s">
        <v>63</v>
      </c>
      <c r="K580" s="2" t="s">
        <v>64</v>
      </c>
      <c r="L580" s="2">
        <v>1</v>
      </c>
      <c r="M580" s="2">
        <v>1055</v>
      </c>
      <c r="N580" s="2">
        <v>940</v>
      </c>
      <c r="O580" s="12">
        <v>0.89099526066350698</v>
      </c>
      <c r="P580" s="7"/>
      <c r="Q580" s="7"/>
      <c r="R580" s="14" t="s">
        <v>65</v>
      </c>
      <c r="S580" s="2" t="s">
        <v>1484</v>
      </c>
      <c r="T580" s="7"/>
      <c r="U580" s="7"/>
      <c r="V580" s="7"/>
      <c r="W580" s="2" t="s">
        <v>54</v>
      </c>
      <c r="X580" s="6" t="s">
        <v>1485</v>
      </c>
      <c r="Y580" s="6"/>
    </row>
    <row r="581" spans="1:25" x14ac:dyDescent="0.15">
      <c r="A581" s="4">
        <v>42389</v>
      </c>
      <c r="B581" s="5" t="s">
        <v>1482</v>
      </c>
      <c r="C581" s="2">
        <v>3</v>
      </c>
      <c r="D581" s="6" t="s">
        <v>87</v>
      </c>
      <c r="E581" s="6" t="s">
        <v>41</v>
      </c>
      <c r="F581" s="2" t="s">
        <v>1488</v>
      </c>
      <c r="G581" s="2" t="s">
        <v>166</v>
      </c>
      <c r="H581" s="2" t="s">
        <v>44</v>
      </c>
      <c r="I581" s="2" t="s">
        <v>72</v>
      </c>
      <c r="J581" s="6" t="s">
        <v>63</v>
      </c>
      <c r="K581" s="2" t="s">
        <v>64</v>
      </c>
      <c r="L581" s="2">
        <v>1</v>
      </c>
      <c r="M581" s="2">
        <v>400</v>
      </c>
      <c r="N581" s="2">
        <v>360</v>
      </c>
      <c r="O581" s="12">
        <v>0.9</v>
      </c>
      <c r="P581" s="7"/>
      <c r="Q581" s="7"/>
      <c r="R581" s="14" t="s">
        <v>65</v>
      </c>
      <c r="S581" s="2" t="s">
        <v>1484</v>
      </c>
      <c r="T581" s="7"/>
      <c r="U581" s="7"/>
      <c r="V581" s="7"/>
      <c r="W581" s="2" t="s">
        <v>54</v>
      </c>
      <c r="X581" s="6" t="s">
        <v>1485</v>
      </c>
      <c r="Y581" s="6"/>
    </row>
    <row r="582" spans="1:25" x14ac:dyDescent="0.15">
      <c r="A582" s="4">
        <v>42389</v>
      </c>
      <c r="B582" s="5" t="s">
        <v>1482</v>
      </c>
      <c r="C582" s="2">
        <v>3</v>
      </c>
      <c r="D582" s="6" t="s">
        <v>100</v>
      </c>
      <c r="E582" s="6" t="s">
        <v>128</v>
      </c>
      <c r="F582" s="2" t="s">
        <v>1052</v>
      </c>
      <c r="G582" s="2" t="s">
        <v>983</v>
      </c>
      <c r="H582" s="2" t="s">
        <v>44</v>
      </c>
      <c r="I582" s="2" t="s">
        <v>104</v>
      </c>
      <c r="J582" s="6" t="s">
        <v>63</v>
      </c>
      <c r="K582" s="2" t="s">
        <v>64</v>
      </c>
      <c r="L582" s="2">
        <v>1</v>
      </c>
      <c r="M582" s="2">
        <v>240</v>
      </c>
      <c r="N582" s="2">
        <v>200</v>
      </c>
      <c r="O582" s="12">
        <v>0.83333333333333304</v>
      </c>
      <c r="P582" s="7"/>
      <c r="Q582" s="7"/>
      <c r="R582" s="14" t="s">
        <v>65</v>
      </c>
      <c r="S582" s="2" t="s">
        <v>1484</v>
      </c>
      <c r="T582" s="7"/>
      <c r="U582" s="7"/>
      <c r="V582" s="7"/>
      <c r="W582" s="2" t="s">
        <v>54</v>
      </c>
      <c r="X582" s="6" t="s">
        <v>1485</v>
      </c>
      <c r="Y582" s="6"/>
    </row>
    <row r="583" spans="1:25" x14ac:dyDescent="0.15">
      <c r="A583" s="4">
        <v>42389</v>
      </c>
      <c r="B583" s="5" t="s">
        <v>1489</v>
      </c>
      <c r="C583" s="2">
        <v>4</v>
      </c>
      <c r="D583" s="6" t="s">
        <v>66</v>
      </c>
      <c r="E583" s="6" t="s">
        <v>120</v>
      </c>
      <c r="F583" s="2" t="s">
        <v>1295</v>
      </c>
      <c r="G583" s="2" t="s">
        <v>203</v>
      </c>
      <c r="H583" s="2" t="s">
        <v>44</v>
      </c>
      <c r="I583" s="2" t="s">
        <v>178</v>
      </c>
      <c r="J583" s="6" t="s">
        <v>45</v>
      </c>
      <c r="K583" s="2" t="s">
        <v>66</v>
      </c>
      <c r="L583" s="2">
        <v>1</v>
      </c>
      <c r="M583" s="2">
        <v>3750</v>
      </c>
      <c r="N583" s="2">
        <v>2520</v>
      </c>
      <c r="O583" s="12">
        <v>0.67200000000000004</v>
      </c>
      <c r="P583" s="7"/>
      <c r="Q583" s="7"/>
      <c r="R583" s="14" t="s">
        <v>113</v>
      </c>
      <c r="S583" s="2" t="s">
        <v>1490</v>
      </c>
      <c r="T583" s="7"/>
      <c r="U583" s="7"/>
      <c r="V583" s="7"/>
      <c r="W583" s="2" t="s">
        <v>54</v>
      </c>
      <c r="X583" s="6" t="s">
        <v>86</v>
      </c>
      <c r="Y583" s="6"/>
    </row>
    <row r="584" spans="1:25" x14ac:dyDescent="0.15">
      <c r="A584" s="4">
        <v>42389</v>
      </c>
      <c r="B584" s="5" t="s">
        <v>1489</v>
      </c>
      <c r="C584" s="2">
        <v>4</v>
      </c>
      <c r="D584" s="6" t="s">
        <v>146</v>
      </c>
      <c r="E584" s="6" t="s">
        <v>120</v>
      </c>
      <c r="F584" s="2" t="s">
        <v>864</v>
      </c>
      <c r="G584" s="2" t="s">
        <v>166</v>
      </c>
      <c r="H584" s="2" t="s">
        <v>44</v>
      </c>
      <c r="I584" s="2">
        <v>28.5</v>
      </c>
      <c r="J584" s="6" t="s">
        <v>45</v>
      </c>
      <c r="K584" s="2" t="s">
        <v>66</v>
      </c>
      <c r="L584" s="2">
        <v>1</v>
      </c>
      <c r="M584" s="2">
        <v>2190</v>
      </c>
      <c r="N584" s="2">
        <v>1420</v>
      </c>
      <c r="O584" s="12">
        <v>0.64840182648401801</v>
      </c>
      <c r="P584" s="7"/>
      <c r="Q584" s="7"/>
      <c r="R584" s="14" t="s">
        <v>113</v>
      </c>
      <c r="S584" s="2" t="s">
        <v>1490</v>
      </c>
      <c r="T584" s="7"/>
      <c r="U584" s="7"/>
      <c r="V584" s="7"/>
      <c r="W584" s="2" t="s">
        <v>54</v>
      </c>
      <c r="X584" s="6" t="s">
        <v>86</v>
      </c>
      <c r="Y584" s="6"/>
    </row>
    <row r="585" spans="1:25" x14ac:dyDescent="0.15">
      <c r="A585" s="4">
        <v>42389</v>
      </c>
      <c r="B585" s="5" t="s">
        <v>1489</v>
      </c>
      <c r="C585" s="2">
        <v>4</v>
      </c>
      <c r="D585" s="6" t="s">
        <v>149</v>
      </c>
      <c r="E585" s="6" t="s">
        <v>504</v>
      </c>
      <c r="F585" s="7"/>
      <c r="G585" s="2" t="s">
        <v>150</v>
      </c>
      <c r="H585" s="2" t="s">
        <v>44</v>
      </c>
      <c r="I585" s="2" t="s">
        <v>820</v>
      </c>
      <c r="J585" s="6" t="s">
        <v>45</v>
      </c>
      <c r="K585" s="2" t="s">
        <v>66</v>
      </c>
      <c r="L585" s="2">
        <v>1</v>
      </c>
      <c r="M585" s="2">
        <v>258</v>
      </c>
      <c r="N585" s="2">
        <v>0</v>
      </c>
      <c r="O585" s="12">
        <v>0</v>
      </c>
      <c r="P585" s="7"/>
      <c r="Q585" s="7"/>
      <c r="R585" s="14" t="s">
        <v>113</v>
      </c>
      <c r="S585" s="2" t="s">
        <v>1490</v>
      </c>
      <c r="T585" s="7"/>
      <c r="U585" s="7"/>
      <c r="V585" s="7"/>
      <c r="W585" s="2" t="s">
        <v>54</v>
      </c>
      <c r="X585" s="6" t="s">
        <v>86</v>
      </c>
      <c r="Y585" s="6"/>
    </row>
    <row r="586" spans="1:25" x14ac:dyDescent="0.15">
      <c r="A586" s="4">
        <v>42389</v>
      </c>
      <c r="B586" s="5" t="s">
        <v>1489</v>
      </c>
      <c r="C586" s="2">
        <v>4</v>
      </c>
      <c r="D586" s="6" t="s">
        <v>69</v>
      </c>
      <c r="E586" s="6" t="s">
        <v>199</v>
      </c>
      <c r="F586" s="2" t="s">
        <v>849</v>
      </c>
      <c r="G586" s="2" t="s">
        <v>280</v>
      </c>
      <c r="H586" s="2" t="s">
        <v>44</v>
      </c>
      <c r="I586" s="2" t="s">
        <v>72</v>
      </c>
      <c r="J586" s="6" t="s">
        <v>45</v>
      </c>
      <c r="K586" s="2" t="s">
        <v>66</v>
      </c>
      <c r="L586" s="2">
        <v>1</v>
      </c>
      <c r="M586" s="2">
        <v>1180</v>
      </c>
      <c r="N586" s="2">
        <v>1180</v>
      </c>
      <c r="O586" s="12">
        <v>1</v>
      </c>
      <c r="P586" s="7"/>
      <c r="Q586" s="7"/>
      <c r="R586" s="14" t="s">
        <v>113</v>
      </c>
      <c r="S586" s="2" t="s">
        <v>1490</v>
      </c>
      <c r="T586" s="7"/>
      <c r="U586" s="7"/>
      <c r="V586" s="7"/>
      <c r="W586" s="2" t="s">
        <v>54</v>
      </c>
      <c r="X586" s="6" t="s">
        <v>86</v>
      </c>
      <c r="Y586" s="6"/>
    </row>
    <row r="587" spans="1:25" x14ac:dyDescent="0.15">
      <c r="A587" s="4">
        <v>42389</v>
      </c>
      <c r="B587" s="5" t="s">
        <v>1489</v>
      </c>
      <c r="C587" s="2">
        <v>4</v>
      </c>
      <c r="D587" s="6" t="s">
        <v>75</v>
      </c>
      <c r="E587" s="6" t="s">
        <v>199</v>
      </c>
      <c r="F587" s="2" t="s">
        <v>882</v>
      </c>
      <c r="G587" s="2" t="s">
        <v>304</v>
      </c>
      <c r="H587" s="2" t="s">
        <v>44</v>
      </c>
      <c r="I587" s="2" t="s">
        <v>53</v>
      </c>
      <c r="J587" s="6" t="s">
        <v>45</v>
      </c>
      <c r="K587" s="2" t="s">
        <v>66</v>
      </c>
      <c r="L587" s="2">
        <v>1</v>
      </c>
      <c r="M587" s="2">
        <v>880</v>
      </c>
      <c r="N587" s="2">
        <v>880</v>
      </c>
      <c r="O587" s="12">
        <v>1</v>
      </c>
      <c r="P587" s="7"/>
      <c r="Q587" s="7"/>
      <c r="R587" s="14" t="s">
        <v>113</v>
      </c>
      <c r="S587" s="2" t="s">
        <v>1490</v>
      </c>
      <c r="T587" s="7"/>
      <c r="U587" s="7"/>
      <c r="V587" s="7"/>
      <c r="W587" s="2" t="s">
        <v>54</v>
      </c>
      <c r="X587" s="6" t="s">
        <v>86</v>
      </c>
      <c r="Y587" s="6"/>
    </row>
    <row r="588" spans="1:25" x14ac:dyDescent="0.15">
      <c r="A588" s="4">
        <v>42389</v>
      </c>
      <c r="B588" s="5" t="s">
        <v>1491</v>
      </c>
      <c r="C588" s="2">
        <v>5</v>
      </c>
      <c r="D588" s="6" t="s">
        <v>75</v>
      </c>
      <c r="E588" s="6" t="s">
        <v>225</v>
      </c>
      <c r="F588" s="2" t="s">
        <v>1492</v>
      </c>
      <c r="G588" s="2" t="s">
        <v>1493</v>
      </c>
      <c r="H588" s="2" t="s">
        <v>44</v>
      </c>
      <c r="I588" s="2" t="s">
        <v>53</v>
      </c>
      <c r="J588" s="6" t="s">
        <v>63</v>
      </c>
      <c r="K588" s="2" t="s">
        <v>64</v>
      </c>
      <c r="L588" s="2">
        <v>1</v>
      </c>
      <c r="M588" s="2">
        <v>1280</v>
      </c>
      <c r="N588" s="2">
        <v>1020</v>
      </c>
      <c r="O588" s="12">
        <v>0.796875</v>
      </c>
      <c r="P588" s="7"/>
      <c r="Q588" s="7"/>
      <c r="R588" s="14" t="s">
        <v>113</v>
      </c>
      <c r="S588" s="2" t="s">
        <v>1484</v>
      </c>
      <c r="T588" s="7"/>
      <c r="U588" s="7"/>
      <c r="V588" s="7"/>
      <c r="W588" s="2" t="s">
        <v>54</v>
      </c>
      <c r="X588" s="6" t="s">
        <v>86</v>
      </c>
      <c r="Y588" s="6"/>
    </row>
    <row r="589" spans="1:25" x14ac:dyDescent="0.15">
      <c r="A589" s="4">
        <v>42389</v>
      </c>
      <c r="B589" s="5" t="s">
        <v>1491</v>
      </c>
      <c r="C589" s="2">
        <v>5</v>
      </c>
      <c r="D589" s="6" t="s">
        <v>135</v>
      </c>
      <c r="E589" s="6" t="s">
        <v>112</v>
      </c>
      <c r="F589" s="7"/>
      <c r="G589" s="2" t="s">
        <v>184</v>
      </c>
      <c r="H589" s="2" t="s">
        <v>62</v>
      </c>
      <c r="I589" s="2" t="s">
        <v>136</v>
      </c>
      <c r="J589" s="6" t="s">
        <v>63</v>
      </c>
      <c r="K589" s="2" t="s">
        <v>64</v>
      </c>
      <c r="L589" s="2">
        <v>1</v>
      </c>
      <c r="M589" s="2">
        <v>280</v>
      </c>
      <c r="N589" s="2">
        <v>280</v>
      </c>
      <c r="O589" s="12">
        <v>1</v>
      </c>
      <c r="P589" s="7"/>
      <c r="Q589" s="7"/>
      <c r="R589" s="14" t="s">
        <v>113</v>
      </c>
      <c r="S589" s="2" t="s">
        <v>1484</v>
      </c>
      <c r="T589" s="7"/>
      <c r="U589" s="7"/>
      <c r="V589" s="7"/>
      <c r="W589" s="2" t="s">
        <v>54</v>
      </c>
      <c r="X589" s="6" t="s">
        <v>86</v>
      </c>
      <c r="Y589" s="6"/>
    </row>
    <row r="590" spans="1:25" x14ac:dyDescent="0.15">
      <c r="A590" s="4">
        <v>42389</v>
      </c>
      <c r="B590" s="5" t="s">
        <v>1494</v>
      </c>
      <c r="C590" s="2">
        <v>6</v>
      </c>
      <c r="D590" s="6" t="s">
        <v>69</v>
      </c>
      <c r="E590" s="6" t="s">
        <v>199</v>
      </c>
      <c r="F590" s="2" t="s">
        <v>849</v>
      </c>
      <c r="G590" s="2" t="s">
        <v>302</v>
      </c>
      <c r="H590" s="2" t="s">
        <v>44</v>
      </c>
      <c r="I590" s="2" t="s">
        <v>72</v>
      </c>
      <c r="J590" s="6" t="s">
        <v>45</v>
      </c>
      <c r="K590" s="2" t="s">
        <v>64</v>
      </c>
      <c r="L590" s="2">
        <v>1</v>
      </c>
      <c r="M590" s="2">
        <v>1180</v>
      </c>
      <c r="N590" s="2">
        <v>1180</v>
      </c>
      <c r="O590" s="12">
        <v>1</v>
      </c>
      <c r="P590" s="7"/>
      <c r="Q590" s="7"/>
      <c r="R590" s="14" t="s">
        <v>145</v>
      </c>
      <c r="S590" s="2" t="s">
        <v>1495</v>
      </c>
      <c r="T590" s="7"/>
      <c r="U590" s="7"/>
      <c r="V590" s="7"/>
      <c r="W590" s="2" t="s">
        <v>54</v>
      </c>
      <c r="X590" s="6" t="s">
        <v>49</v>
      </c>
      <c r="Y590" s="6"/>
    </row>
    <row r="591" spans="1:25" x14ac:dyDescent="0.15">
      <c r="A591" s="4">
        <v>42389</v>
      </c>
      <c r="B591" s="5" t="s">
        <v>1496</v>
      </c>
      <c r="C591" s="2">
        <v>7</v>
      </c>
      <c r="D591" s="6" t="s">
        <v>692</v>
      </c>
      <c r="E591" s="6" t="s">
        <v>112</v>
      </c>
      <c r="F591" s="7"/>
      <c r="G591" s="2" t="s">
        <v>1177</v>
      </c>
      <c r="H591" s="2" t="s">
        <v>44</v>
      </c>
      <c r="I591" s="2" t="s">
        <v>53</v>
      </c>
      <c r="J591" s="6" t="s">
        <v>45</v>
      </c>
      <c r="K591" s="2" t="s">
        <v>66</v>
      </c>
      <c r="L591" s="2">
        <v>1</v>
      </c>
      <c r="M591" s="2">
        <v>480</v>
      </c>
      <c r="N591" s="2">
        <v>400</v>
      </c>
      <c r="O591" s="12">
        <v>0.83333333333333304</v>
      </c>
      <c r="P591" s="7"/>
      <c r="Q591" s="7"/>
      <c r="R591" s="14" t="s">
        <v>113</v>
      </c>
      <c r="S591" s="2" t="s">
        <v>1490</v>
      </c>
      <c r="T591" s="7"/>
      <c r="U591" s="7"/>
      <c r="V591" s="7"/>
      <c r="W591" s="2" t="s">
        <v>54</v>
      </c>
      <c r="X591" s="6" t="s">
        <v>49</v>
      </c>
      <c r="Y591" s="6"/>
    </row>
    <row r="592" spans="1:25" x14ac:dyDescent="0.15">
      <c r="A592" s="4">
        <v>42389</v>
      </c>
      <c r="B592" s="5" t="s">
        <v>1497</v>
      </c>
      <c r="C592" s="2">
        <v>8</v>
      </c>
      <c r="D592" s="6" t="s">
        <v>90</v>
      </c>
      <c r="E592" s="6"/>
      <c r="F592" s="2" t="s">
        <v>52</v>
      </c>
      <c r="G592" s="2" t="s">
        <v>1326</v>
      </c>
      <c r="H592" s="2" t="s">
        <v>44</v>
      </c>
      <c r="I592" s="2" t="s">
        <v>43</v>
      </c>
      <c r="J592" s="6" t="s">
        <v>45</v>
      </c>
      <c r="K592" s="2" t="s">
        <v>64</v>
      </c>
      <c r="L592" s="2">
        <v>1</v>
      </c>
      <c r="M592" s="2">
        <v>1580</v>
      </c>
      <c r="N592" s="2">
        <v>500</v>
      </c>
      <c r="O592" s="12">
        <v>0.316455696202532</v>
      </c>
      <c r="P592" s="7"/>
      <c r="Q592" s="7"/>
      <c r="R592" s="14" t="s">
        <v>145</v>
      </c>
      <c r="S592" s="2" t="s">
        <v>1498</v>
      </c>
      <c r="T592" s="7"/>
      <c r="U592" s="7"/>
      <c r="V592" s="2" t="s">
        <v>1094</v>
      </c>
      <c r="W592" s="2" t="s">
        <v>54</v>
      </c>
      <c r="X592" s="6" t="s">
        <v>49</v>
      </c>
      <c r="Y592" s="6"/>
    </row>
    <row r="593" spans="1:31" x14ac:dyDescent="0.15">
      <c r="A593" s="4">
        <v>42389</v>
      </c>
      <c r="B593" s="5" t="s">
        <v>1497</v>
      </c>
      <c r="C593" s="2">
        <v>8</v>
      </c>
      <c r="D593" s="6" t="s">
        <v>50</v>
      </c>
      <c r="E593" s="6" t="s">
        <v>61</v>
      </c>
      <c r="F593" s="7"/>
      <c r="G593" s="2" t="s">
        <v>166</v>
      </c>
      <c r="H593" s="2" t="s">
        <v>44</v>
      </c>
      <c r="I593" s="2" t="s">
        <v>72</v>
      </c>
      <c r="J593" s="6" t="s">
        <v>45</v>
      </c>
      <c r="K593" s="2" t="s">
        <v>64</v>
      </c>
      <c r="L593" s="2">
        <v>1</v>
      </c>
      <c r="M593" s="2">
        <v>258</v>
      </c>
      <c r="N593" s="2">
        <v>180</v>
      </c>
      <c r="O593" s="12">
        <v>0.69767441860465096</v>
      </c>
      <c r="P593" s="7"/>
      <c r="Q593" s="7"/>
      <c r="R593" s="14" t="s">
        <v>145</v>
      </c>
      <c r="S593" s="2" t="s">
        <v>1498</v>
      </c>
      <c r="T593" s="7"/>
      <c r="U593" s="7"/>
      <c r="V593" s="2" t="s">
        <v>1094</v>
      </c>
      <c r="W593" s="2" t="s">
        <v>54</v>
      </c>
      <c r="X593" s="6" t="s">
        <v>49</v>
      </c>
      <c r="Y593" s="6"/>
      <c r="Z593" s="7"/>
      <c r="AA593" s="7"/>
      <c r="AB593" s="7"/>
      <c r="AC593" s="7"/>
      <c r="AD593" s="7"/>
      <c r="AE593" s="7"/>
    </row>
    <row r="594" spans="1:31" x14ac:dyDescent="0.15">
      <c r="A594" s="4">
        <v>42389</v>
      </c>
      <c r="B594" s="5" t="s">
        <v>1499</v>
      </c>
      <c r="C594" s="2">
        <v>9</v>
      </c>
      <c r="D594" s="6" t="s">
        <v>56</v>
      </c>
      <c r="E594" s="6" t="s">
        <v>57</v>
      </c>
      <c r="F594" s="2" t="s">
        <v>105</v>
      </c>
      <c r="G594" s="2" t="s">
        <v>166</v>
      </c>
      <c r="H594" s="2" t="s">
        <v>62</v>
      </c>
      <c r="I594" s="2" t="s">
        <v>53</v>
      </c>
      <c r="J594" s="6" t="s">
        <v>45</v>
      </c>
      <c r="K594" s="2" t="s">
        <v>66</v>
      </c>
      <c r="L594" s="2">
        <v>1</v>
      </c>
      <c r="M594" s="2">
        <v>158</v>
      </c>
      <c r="N594" s="2">
        <v>110</v>
      </c>
      <c r="O594" s="12">
        <v>0.69620253164557</v>
      </c>
      <c r="P594" s="7"/>
      <c r="Q594" s="7"/>
      <c r="R594" s="14" t="s">
        <v>113</v>
      </c>
      <c r="S594" s="2" t="s">
        <v>1500</v>
      </c>
      <c r="T594" s="7"/>
      <c r="U594" s="7"/>
      <c r="V594" s="7"/>
      <c r="W594" s="2" t="s">
        <v>54</v>
      </c>
      <c r="X594" s="6" t="s">
        <v>49</v>
      </c>
      <c r="Y594" s="6"/>
      <c r="Z594" s="7"/>
      <c r="AA594" s="7"/>
      <c r="AB594" s="7"/>
      <c r="AC594" s="7"/>
      <c r="AD594" s="7"/>
      <c r="AE594" s="7"/>
    </row>
    <row r="595" spans="1:31" x14ac:dyDescent="0.15">
      <c r="A595" s="4">
        <v>42389</v>
      </c>
      <c r="B595" s="5" t="s">
        <v>1501</v>
      </c>
      <c r="C595" s="2">
        <v>10</v>
      </c>
      <c r="D595" s="6" t="s">
        <v>100</v>
      </c>
      <c r="E595" s="6" t="s">
        <v>227</v>
      </c>
      <c r="F595" s="2"/>
      <c r="G595" s="2" t="s">
        <v>138</v>
      </c>
      <c r="H595" s="2" t="s">
        <v>62</v>
      </c>
      <c r="I595" s="2" t="s">
        <v>53</v>
      </c>
      <c r="J595" s="6" t="s">
        <v>63</v>
      </c>
      <c r="K595" s="2" t="s">
        <v>46</v>
      </c>
      <c r="L595" s="2">
        <v>1</v>
      </c>
      <c r="M595" s="2">
        <v>30</v>
      </c>
      <c r="N595" s="2">
        <v>30</v>
      </c>
      <c r="O595" s="12">
        <v>1</v>
      </c>
      <c r="P595" s="2"/>
      <c r="Q595" s="2"/>
      <c r="R595" s="14" t="s">
        <v>47</v>
      </c>
      <c r="S595" s="2"/>
      <c r="T595" s="2"/>
      <c r="U595" s="2"/>
      <c r="V595" s="2"/>
      <c r="W595" s="2" t="s">
        <v>54</v>
      </c>
      <c r="X595" s="6" t="s">
        <v>49</v>
      </c>
      <c r="Y595" s="6"/>
      <c r="Z595" s="2"/>
      <c r="AA595" s="2"/>
      <c r="AB595" s="15"/>
      <c r="AC595" s="2"/>
      <c r="AD595" s="2"/>
      <c r="AE595" s="2"/>
    </row>
    <row r="596" spans="1:31" x14ac:dyDescent="0.15">
      <c r="A596" s="4">
        <v>42389</v>
      </c>
      <c r="B596" s="5" t="s">
        <v>1502</v>
      </c>
      <c r="C596" s="2">
        <v>11</v>
      </c>
      <c r="D596" s="6" t="s">
        <v>75</v>
      </c>
      <c r="E596" s="6" t="s">
        <v>199</v>
      </c>
      <c r="F596" s="2" t="s">
        <v>1503</v>
      </c>
      <c r="G596" s="2" t="s">
        <v>259</v>
      </c>
      <c r="H596" s="2" t="s">
        <v>44</v>
      </c>
      <c r="I596" s="2" t="s">
        <v>53</v>
      </c>
      <c r="J596" s="6" t="s">
        <v>45</v>
      </c>
      <c r="K596" s="2" t="s">
        <v>66</v>
      </c>
      <c r="L596" s="2">
        <v>1</v>
      </c>
      <c r="M596" s="2">
        <v>680</v>
      </c>
      <c r="N596" s="2">
        <v>680</v>
      </c>
      <c r="O596" s="12">
        <v>1</v>
      </c>
      <c r="P596" s="7"/>
      <c r="Q596" s="7"/>
      <c r="R596" s="14" t="s">
        <v>65</v>
      </c>
      <c r="S596" s="2" t="s">
        <v>1504</v>
      </c>
      <c r="T596" s="2">
        <v>13601328734</v>
      </c>
      <c r="U596" s="7"/>
      <c r="V596" s="7"/>
      <c r="W596" s="2" t="s">
        <v>54</v>
      </c>
      <c r="X596" s="6" t="s">
        <v>49</v>
      </c>
      <c r="Y596" s="6"/>
      <c r="Z596" s="7"/>
      <c r="AA596" s="7"/>
      <c r="AB596" s="7"/>
      <c r="AC596" s="7"/>
      <c r="AD596" s="7"/>
      <c r="AE596" s="7"/>
    </row>
    <row r="597" spans="1:31" x14ac:dyDescent="0.15">
      <c r="A597" s="4">
        <v>42389</v>
      </c>
      <c r="B597" s="5" t="s">
        <v>1505</v>
      </c>
      <c r="C597" s="2">
        <v>12</v>
      </c>
      <c r="D597" s="6" t="s">
        <v>141</v>
      </c>
      <c r="E597" s="6" t="s">
        <v>1020</v>
      </c>
      <c r="F597" s="2" t="s">
        <v>143</v>
      </c>
      <c r="G597" s="2" t="s">
        <v>166</v>
      </c>
      <c r="H597" s="2" t="s">
        <v>44</v>
      </c>
      <c r="I597" s="2" t="s">
        <v>72</v>
      </c>
      <c r="J597" s="6" t="s">
        <v>45</v>
      </c>
      <c r="K597" s="2" t="s">
        <v>66</v>
      </c>
      <c r="L597" s="2">
        <v>2</v>
      </c>
      <c r="M597" s="2">
        <v>669</v>
      </c>
      <c r="N597" s="2">
        <v>1137</v>
      </c>
      <c r="O597" s="12">
        <v>0.84977578475336302</v>
      </c>
      <c r="P597" s="7"/>
      <c r="Q597" s="7"/>
      <c r="R597" s="14" t="s">
        <v>113</v>
      </c>
      <c r="S597" s="2" t="s">
        <v>1112</v>
      </c>
      <c r="T597" s="7"/>
      <c r="U597" s="7"/>
      <c r="V597" s="7"/>
      <c r="W597" s="2" t="s">
        <v>54</v>
      </c>
      <c r="X597" s="6" t="s">
        <v>86</v>
      </c>
      <c r="Y597" s="6"/>
      <c r="Z597" s="2">
        <v>2080</v>
      </c>
      <c r="AA597" s="7"/>
      <c r="AB597" s="7"/>
      <c r="AC597" s="7"/>
      <c r="AD597" s="7"/>
      <c r="AE597" s="7"/>
    </row>
    <row r="598" spans="1:31" x14ac:dyDescent="0.15">
      <c r="A598" s="4">
        <v>42390</v>
      </c>
      <c r="B598" s="5" t="s">
        <v>1506</v>
      </c>
      <c r="C598" s="2">
        <v>1</v>
      </c>
      <c r="D598" s="6" t="s">
        <v>50</v>
      </c>
      <c r="E598" s="6" t="s">
        <v>1185</v>
      </c>
      <c r="F598" s="7"/>
      <c r="G598" s="2" t="s">
        <v>166</v>
      </c>
      <c r="H598" s="2" t="s">
        <v>44</v>
      </c>
      <c r="I598" s="2" t="s">
        <v>43</v>
      </c>
      <c r="J598" s="6" t="s">
        <v>55</v>
      </c>
      <c r="K598" s="2" t="s">
        <v>46</v>
      </c>
      <c r="L598" s="2">
        <v>1</v>
      </c>
      <c r="M598" s="2">
        <v>158</v>
      </c>
      <c r="N598" s="2">
        <v>158</v>
      </c>
      <c r="O598" s="12">
        <v>1</v>
      </c>
      <c r="P598" s="7"/>
      <c r="Q598" s="7"/>
      <c r="R598" s="14" t="s">
        <v>47</v>
      </c>
      <c r="S598" s="7"/>
      <c r="T598" s="7"/>
      <c r="U598" s="7"/>
      <c r="V598" s="7"/>
      <c r="W598" s="2" t="s">
        <v>54</v>
      </c>
      <c r="X598" s="6" t="s">
        <v>49</v>
      </c>
      <c r="Y598" s="6"/>
      <c r="Z598" s="7"/>
      <c r="AA598" s="7"/>
      <c r="AB598" s="7"/>
      <c r="AC598" s="7"/>
      <c r="AD598" s="7"/>
      <c r="AE598" s="7"/>
    </row>
    <row r="599" spans="1:31" x14ac:dyDescent="0.15">
      <c r="A599" s="4">
        <v>42390</v>
      </c>
      <c r="B599" s="5" t="s">
        <v>1507</v>
      </c>
      <c r="C599" s="2">
        <v>2</v>
      </c>
      <c r="D599" s="6" t="s">
        <v>50</v>
      </c>
      <c r="E599" s="6" t="s">
        <v>623</v>
      </c>
      <c r="F599" s="7"/>
      <c r="G599" s="2" t="s">
        <v>164</v>
      </c>
      <c r="H599" s="2" t="s">
        <v>44</v>
      </c>
      <c r="I599" s="2" t="s">
        <v>53</v>
      </c>
      <c r="J599" s="6" t="s">
        <v>55</v>
      </c>
      <c r="K599" s="2" t="s">
        <v>46</v>
      </c>
      <c r="L599" s="2">
        <v>1</v>
      </c>
      <c r="M599" s="2">
        <v>50</v>
      </c>
      <c r="N599" s="2">
        <v>50</v>
      </c>
      <c r="O599" s="12">
        <v>1</v>
      </c>
      <c r="P599" s="7"/>
      <c r="Q599" s="7"/>
      <c r="R599" s="14" t="s">
        <v>47</v>
      </c>
      <c r="S599" s="7"/>
      <c r="T599" s="7"/>
      <c r="U599" s="7"/>
      <c r="V599" s="7"/>
      <c r="W599" s="2" t="s">
        <v>54</v>
      </c>
      <c r="X599" s="6" t="s">
        <v>49</v>
      </c>
      <c r="Y599" s="6"/>
      <c r="Z599" s="7"/>
      <c r="AA599" s="7"/>
      <c r="AB599" s="7"/>
      <c r="AC599" s="7"/>
      <c r="AD599" s="7"/>
      <c r="AE599" s="7"/>
    </row>
    <row r="600" spans="1:31" x14ac:dyDescent="0.15">
      <c r="A600" s="4">
        <v>42390</v>
      </c>
      <c r="B600" s="5" t="s">
        <v>1507</v>
      </c>
      <c r="C600" s="2">
        <v>2</v>
      </c>
      <c r="D600" s="6" t="s">
        <v>56</v>
      </c>
      <c r="E600" s="6" t="s">
        <v>52</v>
      </c>
      <c r="F600" s="7"/>
      <c r="G600" s="2" t="s">
        <v>80</v>
      </c>
      <c r="H600" s="2" t="s">
        <v>44</v>
      </c>
      <c r="I600" s="2" t="s">
        <v>53</v>
      </c>
      <c r="J600" s="6" t="s">
        <v>55</v>
      </c>
      <c r="K600" s="2" t="s">
        <v>46</v>
      </c>
      <c r="L600" s="2">
        <v>1</v>
      </c>
      <c r="M600" s="2">
        <v>20</v>
      </c>
      <c r="N600" s="2">
        <v>20</v>
      </c>
      <c r="O600" s="12">
        <v>1</v>
      </c>
      <c r="P600" s="7"/>
      <c r="Q600" s="7"/>
      <c r="R600" s="14" t="s">
        <v>47</v>
      </c>
      <c r="S600" s="7"/>
      <c r="T600" s="7"/>
      <c r="U600" s="7"/>
      <c r="V600" s="7"/>
      <c r="W600" s="2" t="s">
        <v>54</v>
      </c>
      <c r="X600" s="6" t="s">
        <v>49</v>
      </c>
      <c r="Y600" s="6"/>
      <c r="Z600" s="7"/>
      <c r="AA600" s="7"/>
      <c r="AB600" s="7"/>
      <c r="AC600" s="7"/>
      <c r="AD600" s="7"/>
      <c r="AE600" s="7"/>
    </row>
    <row r="601" spans="1:31" x14ac:dyDescent="0.15">
      <c r="A601" s="4">
        <v>42390</v>
      </c>
      <c r="B601" s="5" t="s">
        <v>1508</v>
      </c>
      <c r="C601" s="2">
        <v>3</v>
      </c>
      <c r="D601" s="6" t="s">
        <v>64</v>
      </c>
      <c r="E601" s="6" t="s">
        <v>101</v>
      </c>
      <c r="F601" s="2" t="s">
        <v>1141</v>
      </c>
      <c r="G601" s="2" t="s">
        <v>138</v>
      </c>
      <c r="H601" s="2" t="s">
        <v>44</v>
      </c>
      <c r="I601" s="2" t="s">
        <v>167</v>
      </c>
      <c r="J601" s="6" t="s">
        <v>55</v>
      </c>
      <c r="K601" s="2" t="s">
        <v>64</v>
      </c>
      <c r="L601" s="2">
        <v>1</v>
      </c>
      <c r="M601" s="2">
        <v>3280</v>
      </c>
      <c r="N601" s="2">
        <v>2300</v>
      </c>
      <c r="O601" s="12">
        <v>0.70121951219512202</v>
      </c>
      <c r="P601" s="7"/>
      <c r="Q601" s="7"/>
      <c r="R601" s="14" t="s">
        <v>113</v>
      </c>
      <c r="S601" s="2" t="s">
        <v>1509</v>
      </c>
      <c r="T601" s="7"/>
      <c r="U601" s="7"/>
      <c r="V601" s="7"/>
      <c r="W601" s="2" t="s">
        <v>54</v>
      </c>
      <c r="X601" s="6" t="s">
        <v>86</v>
      </c>
      <c r="Y601" s="6"/>
      <c r="Z601" s="7"/>
      <c r="AA601" s="7"/>
      <c r="AB601" s="7"/>
      <c r="AC601" s="7"/>
      <c r="AD601" s="7"/>
      <c r="AE601" s="7"/>
    </row>
    <row r="602" spans="1:31" x14ac:dyDescent="0.15">
      <c r="A602" s="4">
        <v>42390</v>
      </c>
      <c r="B602" s="5" t="s">
        <v>1508</v>
      </c>
      <c r="C602" s="2">
        <v>3</v>
      </c>
      <c r="D602" s="6" t="s">
        <v>102</v>
      </c>
      <c r="E602" s="6" t="s">
        <v>133</v>
      </c>
      <c r="F602" s="2" t="s">
        <v>1486</v>
      </c>
      <c r="G602" s="2" t="s">
        <v>304</v>
      </c>
      <c r="H602" s="2" t="s">
        <v>44</v>
      </c>
      <c r="I602" s="2" t="s">
        <v>43</v>
      </c>
      <c r="J602" s="6" t="s">
        <v>55</v>
      </c>
      <c r="K602" s="2" t="s">
        <v>64</v>
      </c>
      <c r="L602" s="2">
        <v>1</v>
      </c>
      <c r="M602" s="2">
        <v>1690</v>
      </c>
      <c r="N602" s="2">
        <v>1180</v>
      </c>
      <c r="O602" s="12">
        <v>0.69822485207100604</v>
      </c>
      <c r="P602" s="7"/>
      <c r="Q602" s="7"/>
      <c r="R602" s="14" t="s">
        <v>113</v>
      </c>
      <c r="S602" s="2" t="s">
        <v>1509</v>
      </c>
      <c r="T602" s="7"/>
      <c r="U602" s="7"/>
      <c r="V602" s="7"/>
      <c r="W602" s="2" t="s">
        <v>54</v>
      </c>
      <c r="X602" s="6" t="s">
        <v>86</v>
      </c>
      <c r="Y602" s="6"/>
      <c r="Z602" s="7"/>
      <c r="AA602" s="7"/>
      <c r="AB602" s="7"/>
      <c r="AC602" s="7"/>
      <c r="AD602" s="7"/>
      <c r="AE602" s="7"/>
    </row>
    <row r="603" spans="1:31" x14ac:dyDescent="0.15">
      <c r="A603" s="4">
        <v>42390</v>
      </c>
      <c r="B603" s="5" t="s">
        <v>1508</v>
      </c>
      <c r="C603" s="2">
        <v>3</v>
      </c>
      <c r="D603" s="6" t="s">
        <v>83</v>
      </c>
      <c r="E603" s="6" t="s">
        <v>79</v>
      </c>
      <c r="F603" s="2" t="s">
        <v>811</v>
      </c>
      <c r="G603" s="2" t="s">
        <v>139</v>
      </c>
      <c r="H603" s="2" t="s">
        <v>44</v>
      </c>
      <c r="I603" s="2">
        <v>37</v>
      </c>
      <c r="J603" s="6" t="s">
        <v>55</v>
      </c>
      <c r="K603" s="2" t="s">
        <v>64</v>
      </c>
      <c r="L603" s="2">
        <v>1</v>
      </c>
      <c r="M603" s="2">
        <v>1628</v>
      </c>
      <c r="N603" s="2">
        <v>1120</v>
      </c>
      <c r="O603" s="12">
        <v>0.68796068796068799</v>
      </c>
      <c r="P603" s="7"/>
      <c r="Q603" s="7"/>
      <c r="R603" s="14" t="s">
        <v>113</v>
      </c>
      <c r="S603" s="2" t="s">
        <v>1509</v>
      </c>
      <c r="T603" s="7"/>
      <c r="U603" s="7"/>
      <c r="V603" s="7"/>
      <c r="W603" s="2" t="s">
        <v>54</v>
      </c>
      <c r="X603" s="6" t="s">
        <v>86</v>
      </c>
      <c r="Y603" s="6"/>
      <c r="Z603" s="7"/>
      <c r="AA603" s="7"/>
      <c r="AB603" s="7"/>
      <c r="AC603" s="7"/>
      <c r="AD603" s="7"/>
      <c r="AE603" s="7"/>
    </row>
    <row r="604" spans="1:31" x14ac:dyDescent="0.15">
      <c r="A604" s="4">
        <v>42390</v>
      </c>
      <c r="B604" s="5" t="s">
        <v>1510</v>
      </c>
      <c r="C604" s="2">
        <v>4</v>
      </c>
      <c r="D604" s="6" t="s">
        <v>135</v>
      </c>
      <c r="E604" s="6" t="s">
        <v>112</v>
      </c>
      <c r="F604" s="2"/>
      <c r="G604" s="2" t="s">
        <v>184</v>
      </c>
      <c r="H604" s="2" t="s">
        <v>62</v>
      </c>
      <c r="I604" s="2" t="s">
        <v>136</v>
      </c>
      <c r="J604" s="6" t="s">
        <v>55</v>
      </c>
      <c r="K604" s="2" t="s">
        <v>64</v>
      </c>
      <c r="L604" s="2">
        <v>1</v>
      </c>
      <c r="M604" s="2">
        <v>280</v>
      </c>
      <c r="N604" s="2">
        <v>276</v>
      </c>
      <c r="O604" s="12">
        <v>0.98571428571428599</v>
      </c>
      <c r="P604" s="2"/>
      <c r="Q604" s="2"/>
      <c r="R604" s="14" t="s">
        <v>113</v>
      </c>
      <c r="S604" s="2" t="s">
        <v>1509</v>
      </c>
      <c r="T604" s="2"/>
      <c r="U604" s="2"/>
      <c r="V604" s="2"/>
      <c r="W604" s="2" t="s">
        <v>54</v>
      </c>
      <c r="X604" s="6" t="s">
        <v>49</v>
      </c>
      <c r="Y604" s="6"/>
      <c r="Z604" s="2">
        <v>1760</v>
      </c>
      <c r="AA604" s="2">
        <v>100</v>
      </c>
      <c r="AB604" s="15"/>
      <c r="AC604" s="2"/>
      <c r="AD604" s="2"/>
      <c r="AE604" s="2"/>
    </row>
    <row r="605" spans="1:31" x14ac:dyDescent="0.15">
      <c r="A605" s="4">
        <v>42390</v>
      </c>
      <c r="B605" s="5" t="s">
        <v>1511</v>
      </c>
      <c r="C605" s="2">
        <v>5</v>
      </c>
      <c r="D605" s="6" t="s">
        <v>66</v>
      </c>
      <c r="E605" s="6" t="s">
        <v>120</v>
      </c>
      <c r="F605" s="2" t="s">
        <v>825</v>
      </c>
      <c r="G605" s="2" t="s">
        <v>203</v>
      </c>
      <c r="H605" s="2" t="s">
        <v>44</v>
      </c>
      <c r="I605" s="2" t="s">
        <v>208</v>
      </c>
      <c r="J605" s="6" t="s">
        <v>55</v>
      </c>
      <c r="K605" s="2" t="s">
        <v>66</v>
      </c>
      <c r="L605" s="2">
        <v>1</v>
      </c>
      <c r="M605" s="2">
        <v>3750</v>
      </c>
      <c r="N605" s="2">
        <v>2524</v>
      </c>
      <c r="O605" s="12">
        <v>0.67306666666666704</v>
      </c>
      <c r="P605" s="7"/>
      <c r="Q605" s="7"/>
      <c r="R605" s="14" t="s">
        <v>65</v>
      </c>
      <c r="S605" s="2" t="s">
        <v>1512</v>
      </c>
      <c r="T605" s="2">
        <v>18610584460</v>
      </c>
      <c r="U605" s="7"/>
      <c r="V605" s="7"/>
      <c r="W605" s="2" t="s">
        <v>54</v>
      </c>
      <c r="X605" s="6" t="s">
        <v>86</v>
      </c>
      <c r="Y605" s="6"/>
      <c r="Z605" s="7"/>
      <c r="AA605" s="7"/>
      <c r="AB605" s="7"/>
      <c r="AC605" s="7"/>
      <c r="AD605" s="7"/>
      <c r="AE605" s="7"/>
    </row>
    <row r="606" spans="1:31" x14ac:dyDescent="0.15">
      <c r="A606" s="4">
        <v>42390</v>
      </c>
      <c r="B606" s="5" t="s">
        <v>1511</v>
      </c>
      <c r="C606" s="2">
        <v>5</v>
      </c>
      <c r="D606" s="6" t="s">
        <v>146</v>
      </c>
      <c r="E606" s="6" t="s">
        <v>120</v>
      </c>
      <c r="F606" s="2" t="s">
        <v>1426</v>
      </c>
      <c r="G606" s="2" t="s">
        <v>203</v>
      </c>
      <c r="H606" s="2" t="s">
        <v>44</v>
      </c>
      <c r="I606" s="2">
        <v>23.5</v>
      </c>
      <c r="J606" s="6" t="s">
        <v>55</v>
      </c>
      <c r="K606" s="2" t="s">
        <v>66</v>
      </c>
      <c r="L606" s="2">
        <v>1</v>
      </c>
      <c r="M606" s="2">
        <v>2190</v>
      </c>
      <c r="N606" s="2">
        <v>1475</v>
      </c>
      <c r="O606" s="12">
        <v>0.67351598173516003</v>
      </c>
      <c r="P606" s="7"/>
      <c r="Q606" s="7"/>
      <c r="R606" s="14" t="s">
        <v>65</v>
      </c>
      <c r="S606" s="2" t="s">
        <v>1512</v>
      </c>
      <c r="T606" s="7"/>
      <c r="U606" s="7"/>
      <c r="V606" s="7"/>
      <c r="W606" s="2" t="s">
        <v>54</v>
      </c>
      <c r="X606" s="6" t="s">
        <v>86</v>
      </c>
      <c r="Y606" s="6"/>
      <c r="Z606" s="7"/>
      <c r="AA606" s="7"/>
      <c r="AB606" s="7"/>
      <c r="AC606" s="7"/>
      <c r="AD606" s="7"/>
      <c r="AE606" s="7"/>
    </row>
    <row r="607" spans="1:31" x14ac:dyDescent="0.15">
      <c r="A607" s="4">
        <v>42390</v>
      </c>
      <c r="B607" s="5" t="s">
        <v>1511</v>
      </c>
      <c r="C607" s="2">
        <v>5</v>
      </c>
      <c r="D607" s="6" t="s">
        <v>149</v>
      </c>
      <c r="E607" s="6" t="s">
        <v>504</v>
      </c>
      <c r="F607" s="7"/>
      <c r="G607" s="2" t="s">
        <v>150</v>
      </c>
      <c r="H607" s="2" t="s">
        <v>44</v>
      </c>
      <c r="I607" s="2" t="s">
        <v>797</v>
      </c>
      <c r="J607" s="6" t="s">
        <v>55</v>
      </c>
      <c r="K607" s="2" t="s">
        <v>66</v>
      </c>
      <c r="L607" s="2">
        <v>1</v>
      </c>
      <c r="M607" s="2">
        <v>258</v>
      </c>
      <c r="N607" s="2">
        <v>0</v>
      </c>
      <c r="O607" s="12">
        <v>0</v>
      </c>
      <c r="P607" s="7"/>
      <c r="Q607" s="7"/>
      <c r="R607" s="14" t="s">
        <v>65</v>
      </c>
      <c r="S607" s="2" t="s">
        <v>1512</v>
      </c>
      <c r="T607" s="7"/>
      <c r="U607" s="7"/>
      <c r="V607" s="7"/>
      <c r="W607" s="2" t="s">
        <v>54</v>
      </c>
      <c r="X607" s="6" t="s">
        <v>86</v>
      </c>
      <c r="Y607" s="6"/>
      <c r="Z607" s="7"/>
      <c r="AA607" s="7"/>
      <c r="AB607" s="7"/>
      <c r="AC607" s="7"/>
      <c r="AD607" s="7"/>
      <c r="AE607" s="7"/>
    </row>
    <row r="608" spans="1:31" x14ac:dyDescent="0.15">
      <c r="A608" s="4">
        <v>42390</v>
      </c>
      <c r="B608" s="5" t="s">
        <v>1513</v>
      </c>
      <c r="C608" s="2">
        <v>6</v>
      </c>
      <c r="D608" s="6" t="s">
        <v>56</v>
      </c>
      <c r="E608" s="6" t="s">
        <v>60</v>
      </c>
      <c r="F608" s="7"/>
      <c r="G608" s="2" t="s">
        <v>138</v>
      </c>
      <c r="H608" s="2" t="s">
        <v>62</v>
      </c>
      <c r="I608" s="2" t="s">
        <v>53</v>
      </c>
      <c r="J608" s="6" t="s">
        <v>55</v>
      </c>
      <c r="K608" s="2" t="s">
        <v>64</v>
      </c>
      <c r="L608" s="2">
        <v>1</v>
      </c>
      <c r="M608" s="2">
        <v>158</v>
      </c>
      <c r="N608" s="2">
        <v>110</v>
      </c>
      <c r="O608" s="12">
        <v>0.69620253164557</v>
      </c>
      <c r="P608" s="7"/>
      <c r="Q608" s="7"/>
      <c r="R608" s="14" t="s">
        <v>47</v>
      </c>
      <c r="S608" s="7"/>
      <c r="T608" s="7"/>
      <c r="U608" s="7"/>
      <c r="V608" s="7"/>
      <c r="W608" s="2" t="s">
        <v>54</v>
      </c>
      <c r="X608" s="6" t="s">
        <v>49</v>
      </c>
      <c r="Y608" s="6"/>
      <c r="Z608" s="7"/>
      <c r="AA608" s="7"/>
      <c r="AB608" s="7"/>
      <c r="AC608" s="7"/>
      <c r="AD608" s="7"/>
      <c r="AE608" s="7"/>
    </row>
    <row r="609" spans="1:31" x14ac:dyDescent="0.15">
      <c r="A609" s="4">
        <v>42390</v>
      </c>
      <c r="B609" s="5" t="s">
        <v>1514</v>
      </c>
      <c r="C609" s="2">
        <v>7</v>
      </c>
      <c r="D609" s="6" t="s">
        <v>50</v>
      </c>
      <c r="E609" s="6" t="s">
        <v>112</v>
      </c>
      <c r="F609" s="7"/>
      <c r="G609" s="2" t="s">
        <v>166</v>
      </c>
      <c r="H609" s="2" t="s">
        <v>62</v>
      </c>
      <c r="I609" s="2" t="s">
        <v>53</v>
      </c>
      <c r="J609" s="6" t="s">
        <v>45</v>
      </c>
      <c r="K609" s="2" t="s">
        <v>46</v>
      </c>
      <c r="L609" s="2">
        <v>1</v>
      </c>
      <c r="M609" s="2">
        <v>50</v>
      </c>
      <c r="N609" s="2">
        <v>50</v>
      </c>
      <c r="O609" s="12">
        <v>1</v>
      </c>
      <c r="P609" s="7"/>
      <c r="Q609" s="7"/>
      <c r="R609" s="14" t="s">
        <v>47</v>
      </c>
      <c r="S609" s="7"/>
      <c r="T609" s="7"/>
      <c r="U609" s="7"/>
      <c r="V609" s="7"/>
      <c r="W609" s="2" t="s">
        <v>238</v>
      </c>
      <c r="X609" s="6" t="s">
        <v>49</v>
      </c>
      <c r="Y609" s="6"/>
      <c r="Z609" s="7"/>
      <c r="AA609" s="7"/>
      <c r="AB609" s="7"/>
      <c r="AC609" s="7"/>
      <c r="AD609" s="7"/>
      <c r="AE609" s="7"/>
    </row>
    <row r="610" spans="1:31" x14ac:dyDescent="0.15">
      <c r="A610" s="4">
        <v>42390</v>
      </c>
      <c r="B610" s="5" t="s">
        <v>1515</v>
      </c>
      <c r="C610" s="2">
        <v>8</v>
      </c>
      <c r="D610" s="6" t="s">
        <v>69</v>
      </c>
      <c r="E610" s="6" t="s">
        <v>199</v>
      </c>
      <c r="F610" s="2" t="s">
        <v>833</v>
      </c>
      <c r="G610" s="2" t="s">
        <v>280</v>
      </c>
      <c r="H610" s="2" t="s">
        <v>44</v>
      </c>
      <c r="I610" s="2" t="s">
        <v>43</v>
      </c>
      <c r="J610" s="6" t="s">
        <v>55</v>
      </c>
      <c r="K610" s="2" t="s">
        <v>66</v>
      </c>
      <c r="L610" s="2">
        <v>1</v>
      </c>
      <c r="M610" s="2">
        <v>1180</v>
      </c>
      <c r="N610" s="2">
        <v>1180</v>
      </c>
      <c r="O610" s="12">
        <v>1</v>
      </c>
      <c r="P610" s="7"/>
      <c r="Q610" s="7"/>
      <c r="R610" s="14" t="s">
        <v>113</v>
      </c>
      <c r="S610" s="2" t="s">
        <v>1516</v>
      </c>
      <c r="T610" s="7"/>
      <c r="U610" s="7"/>
      <c r="V610" s="7"/>
      <c r="W610" s="2" t="s">
        <v>54</v>
      </c>
      <c r="X610" s="6" t="s">
        <v>86</v>
      </c>
      <c r="Y610" s="6"/>
      <c r="Z610" s="2">
        <v>1330</v>
      </c>
      <c r="AA610" s="2">
        <v>1047</v>
      </c>
      <c r="AB610" s="7"/>
      <c r="AC610" s="7"/>
      <c r="AD610" s="7"/>
      <c r="AE610" s="7"/>
    </row>
    <row r="611" spans="1:31" x14ac:dyDescent="0.15">
      <c r="A611" s="4">
        <v>42390</v>
      </c>
      <c r="B611" s="5" t="s">
        <v>1515</v>
      </c>
      <c r="C611" s="2">
        <v>8</v>
      </c>
      <c r="D611" s="6" t="s">
        <v>75</v>
      </c>
      <c r="E611" s="6" t="s">
        <v>199</v>
      </c>
      <c r="F611" s="2" t="s">
        <v>1517</v>
      </c>
      <c r="G611" s="2" t="s">
        <v>1518</v>
      </c>
      <c r="H611" s="2" t="s">
        <v>44</v>
      </c>
      <c r="I611" s="2" t="s">
        <v>53</v>
      </c>
      <c r="J611" s="6" t="s">
        <v>55</v>
      </c>
      <c r="K611" s="2" t="s">
        <v>66</v>
      </c>
      <c r="L611" s="2">
        <v>1</v>
      </c>
      <c r="M611" s="2">
        <v>680</v>
      </c>
      <c r="N611" s="2">
        <v>680</v>
      </c>
      <c r="O611" s="12">
        <v>1</v>
      </c>
      <c r="P611" s="7"/>
      <c r="Q611" s="7"/>
      <c r="R611" s="14" t="s">
        <v>113</v>
      </c>
      <c r="S611" s="2" t="s">
        <v>1516</v>
      </c>
      <c r="T611" s="7"/>
      <c r="U611" s="7"/>
      <c r="V611" s="7"/>
      <c r="W611" s="2" t="s">
        <v>54</v>
      </c>
      <c r="X611" s="6" t="s">
        <v>86</v>
      </c>
      <c r="Y611" s="6"/>
      <c r="Z611" s="7"/>
      <c r="AA611" s="7"/>
      <c r="AB611" s="7"/>
      <c r="AC611" s="7"/>
      <c r="AD611" s="7"/>
      <c r="AE611" s="7"/>
    </row>
    <row r="612" spans="1:31" x14ac:dyDescent="0.15">
      <c r="A612" s="4">
        <v>42390</v>
      </c>
      <c r="B612" s="5" t="s">
        <v>1519</v>
      </c>
      <c r="C612" s="2">
        <v>9</v>
      </c>
      <c r="D612" s="6" t="s">
        <v>56</v>
      </c>
      <c r="E612" s="6" t="s">
        <v>52</v>
      </c>
      <c r="F612" s="7"/>
      <c r="G612" s="7"/>
      <c r="H612" s="2" t="s">
        <v>44</v>
      </c>
      <c r="I612" s="2" t="s">
        <v>53</v>
      </c>
      <c r="J612" s="6" t="s">
        <v>45</v>
      </c>
      <c r="K612" s="2" t="s">
        <v>46</v>
      </c>
      <c r="L612" s="2">
        <v>1</v>
      </c>
      <c r="M612" s="2">
        <v>20</v>
      </c>
      <c r="N612" s="2">
        <v>20</v>
      </c>
      <c r="O612" s="12">
        <v>1</v>
      </c>
      <c r="P612" s="7"/>
      <c r="Q612" s="7"/>
      <c r="R612" s="14" t="s">
        <v>47</v>
      </c>
      <c r="S612" s="7"/>
      <c r="T612" s="7"/>
      <c r="U612" s="7"/>
      <c r="V612" s="7"/>
      <c r="W612" s="2" t="s">
        <v>215</v>
      </c>
      <c r="X612" s="6" t="s">
        <v>49</v>
      </c>
      <c r="Y612" s="6"/>
      <c r="Z612" s="7"/>
      <c r="AA612" s="7"/>
      <c r="AB612" s="7"/>
      <c r="AC612" s="7"/>
      <c r="AD612" s="7"/>
      <c r="AE612" s="7"/>
    </row>
    <row r="613" spans="1:31" x14ac:dyDescent="0.15">
      <c r="A613" s="4">
        <v>42390</v>
      </c>
      <c r="B613" s="5" t="s">
        <v>1520</v>
      </c>
      <c r="C613" s="2">
        <v>10</v>
      </c>
      <c r="D613" s="6" t="s">
        <v>87</v>
      </c>
      <c r="E613" s="6" t="s">
        <v>41</v>
      </c>
      <c r="F613" s="2" t="s">
        <v>88</v>
      </c>
      <c r="G613" s="2" t="s">
        <v>166</v>
      </c>
      <c r="H613" s="2" t="s">
        <v>44</v>
      </c>
      <c r="I613" s="2" t="s">
        <v>192</v>
      </c>
      <c r="J613" s="6" t="s">
        <v>45</v>
      </c>
      <c r="K613" s="2" t="s">
        <v>66</v>
      </c>
      <c r="L613" s="2">
        <v>1</v>
      </c>
      <c r="M613" s="2">
        <v>775</v>
      </c>
      <c r="N613" s="2">
        <v>697</v>
      </c>
      <c r="O613" s="12">
        <v>0.89935483870967703</v>
      </c>
      <c r="P613" s="7"/>
      <c r="Q613" s="7"/>
      <c r="R613" s="14" t="s">
        <v>113</v>
      </c>
      <c r="S613" s="2" t="s">
        <v>321</v>
      </c>
      <c r="T613" s="7"/>
      <c r="U613" s="7"/>
      <c r="V613" s="7"/>
      <c r="W613" s="2" t="s">
        <v>54</v>
      </c>
      <c r="X613" s="6" t="s">
        <v>86</v>
      </c>
      <c r="Y613" s="6"/>
      <c r="Z613" s="7"/>
      <c r="AA613" s="7"/>
      <c r="AB613" s="7"/>
      <c r="AC613" s="7"/>
      <c r="AD613" s="7"/>
      <c r="AE613" s="7"/>
    </row>
    <row r="614" spans="1:31" x14ac:dyDescent="0.15">
      <c r="A614" s="4">
        <v>42390</v>
      </c>
      <c r="B614" s="5" t="s">
        <v>1521</v>
      </c>
      <c r="C614" s="2">
        <v>11</v>
      </c>
      <c r="D614" s="6" t="s">
        <v>242</v>
      </c>
      <c r="E614" s="6"/>
      <c r="F614" s="2" t="s">
        <v>1162</v>
      </c>
      <c r="G614" s="2" t="s">
        <v>281</v>
      </c>
      <c r="H614" s="2" t="s">
        <v>62</v>
      </c>
      <c r="I614" s="2" t="s">
        <v>820</v>
      </c>
      <c r="J614" s="6" t="s">
        <v>63</v>
      </c>
      <c r="K614" s="2" t="s">
        <v>66</v>
      </c>
      <c r="L614" s="2">
        <v>1</v>
      </c>
      <c r="M614" s="2">
        <v>500</v>
      </c>
      <c r="N614" s="2">
        <v>500</v>
      </c>
      <c r="O614" s="12">
        <v>1</v>
      </c>
      <c r="P614" s="7"/>
      <c r="Q614" s="7"/>
      <c r="R614" s="14" t="s">
        <v>65</v>
      </c>
      <c r="S614" s="2" t="s">
        <v>1522</v>
      </c>
      <c r="T614" s="2">
        <v>18600001022</v>
      </c>
      <c r="U614" s="7"/>
      <c r="V614" s="7"/>
      <c r="W614" s="2" t="s">
        <v>54</v>
      </c>
      <c r="X614" s="6" t="s">
        <v>86</v>
      </c>
      <c r="Y614" s="6"/>
      <c r="Z614" s="7"/>
      <c r="AA614" s="7"/>
      <c r="AB614" s="7"/>
      <c r="AC614" s="7"/>
      <c r="AD614" s="7"/>
      <c r="AE614" s="7"/>
    </row>
    <row r="615" spans="1:31" x14ac:dyDescent="0.15">
      <c r="A615" s="4">
        <v>42390</v>
      </c>
      <c r="B615" s="5" t="s">
        <v>1521</v>
      </c>
      <c r="C615" s="2">
        <v>11</v>
      </c>
      <c r="D615" s="6" t="s">
        <v>146</v>
      </c>
      <c r="E615" s="6" t="s">
        <v>239</v>
      </c>
      <c r="F615" s="2" t="s">
        <v>187</v>
      </c>
      <c r="G615" s="2" t="s">
        <v>164</v>
      </c>
      <c r="H615" s="2" t="s">
        <v>44</v>
      </c>
      <c r="I615" s="2" t="s">
        <v>240</v>
      </c>
      <c r="J615" s="6" t="s">
        <v>63</v>
      </c>
      <c r="K615" s="2" t="s">
        <v>66</v>
      </c>
      <c r="L615" s="2">
        <v>1</v>
      </c>
      <c r="M615" s="2">
        <v>1520</v>
      </c>
      <c r="N615" s="2">
        <v>1292</v>
      </c>
      <c r="O615" s="12">
        <v>0.85</v>
      </c>
      <c r="P615" s="7"/>
      <c r="Q615" s="7"/>
      <c r="R615" s="14" t="s">
        <v>65</v>
      </c>
      <c r="S615" s="2" t="s">
        <v>1522</v>
      </c>
      <c r="T615" s="7"/>
      <c r="U615" s="7"/>
      <c r="V615" s="7"/>
      <c r="W615" s="2" t="s">
        <v>54</v>
      </c>
      <c r="X615" s="6" t="s">
        <v>86</v>
      </c>
      <c r="Y615" s="6"/>
      <c r="Z615" s="7"/>
      <c r="AA615" s="7"/>
      <c r="AB615" s="7"/>
      <c r="AC615" s="7"/>
      <c r="AD615" s="7"/>
      <c r="AE615" s="7"/>
    </row>
    <row r="616" spans="1:31" x14ac:dyDescent="0.15">
      <c r="A616" s="4">
        <v>42390</v>
      </c>
      <c r="B616" s="5" t="s">
        <v>1521</v>
      </c>
      <c r="C616" s="2">
        <v>11</v>
      </c>
      <c r="D616" s="6" t="s">
        <v>50</v>
      </c>
      <c r="E616" s="6" t="s">
        <v>174</v>
      </c>
      <c r="F616" s="2" t="s">
        <v>1523</v>
      </c>
      <c r="G616" s="2" t="s">
        <v>203</v>
      </c>
      <c r="H616" s="2" t="s">
        <v>62</v>
      </c>
      <c r="I616" s="2" t="s">
        <v>72</v>
      </c>
      <c r="J616" s="6" t="s">
        <v>63</v>
      </c>
      <c r="K616" s="2" t="s">
        <v>66</v>
      </c>
      <c r="L616" s="2">
        <v>1</v>
      </c>
      <c r="M616" s="2">
        <v>311</v>
      </c>
      <c r="N616" s="2">
        <v>248</v>
      </c>
      <c r="O616" s="12">
        <v>0.797427652733119</v>
      </c>
      <c r="P616" s="7"/>
      <c r="Q616" s="7"/>
      <c r="R616" s="14" t="s">
        <v>65</v>
      </c>
      <c r="S616" s="2" t="s">
        <v>1522</v>
      </c>
      <c r="T616" s="7"/>
      <c r="U616" s="7"/>
      <c r="V616" s="7"/>
      <c r="W616" s="2" t="s">
        <v>54</v>
      </c>
      <c r="X616" s="6" t="s">
        <v>86</v>
      </c>
      <c r="Y616" s="6"/>
      <c r="Z616" s="7"/>
      <c r="AA616" s="7"/>
      <c r="AB616" s="7"/>
      <c r="AC616" s="7"/>
      <c r="AD616" s="7"/>
      <c r="AE616" s="7"/>
    </row>
    <row r="617" spans="1:31" x14ac:dyDescent="0.15">
      <c r="A617" s="4">
        <v>42390</v>
      </c>
      <c r="B617" s="5" t="s">
        <v>1524</v>
      </c>
      <c r="C617" s="2">
        <v>12</v>
      </c>
      <c r="D617" s="6" t="s">
        <v>64</v>
      </c>
      <c r="E617" s="6" t="s">
        <v>101</v>
      </c>
      <c r="F617" s="2" t="s">
        <v>1141</v>
      </c>
      <c r="G617" s="2" t="s">
        <v>138</v>
      </c>
      <c r="H617" s="2" t="s">
        <v>44</v>
      </c>
      <c r="I617" s="2" t="s">
        <v>1142</v>
      </c>
      <c r="J617" s="6" t="s">
        <v>55</v>
      </c>
      <c r="K617" s="2" t="s">
        <v>64</v>
      </c>
      <c r="L617" s="2">
        <v>1</v>
      </c>
      <c r="M617" s="2">
        <v>3280</v>
      </c>
      <c r="N617" s="2">
        <v>1968</v>
      </c>
      <c r="O617" s="12">
        <v>0.6</v>
      </c>
      <c r="P617" s="2"/>
      <c r="Q617" s="2"/>
      <c r="R617" s="14" t="s">
        <v>275</v>
      </c>
      <c r="S617" s="2" t="s">
        <v>1525</v>
      </c>
      <c r="T617" s="2"/>
      <c r="U617" s="2"/>
      <c r="V617" s="2"/>
      <c r="W617" s="2" t="s">
        <v>54</v>
      </c>
      <c r="X617" s="6" t="s">
        <v>86</v>
      </c>
      <c r="Y617" s="6"/>
      <c r="Z617" s="2"/>
      <c r="AA617" s="2"/>
      <c r="AB617" s="15"/>
      <c r="AC617" s="2"/>
      <c r="AD617" s="2"/>
      <c r="AE617" s="2"/>
    </row>
    <row r="618" spans="1:31" x14ac:dyDescent="0.15">
      <c r="A618" s="4">
        <v>42390</v>
      </c>
      <c r="B618" s="5" t="s">
        <v>1524</v>
      </c>
      <c r="C618" s="2">
        <v>12</v>
      </c>
      <c r="D618" s="6" t="s">
        <v>83</v>
      </c>
      <c r="E618" s="6" t="s">
        <v>79</v>
      </c>
      <c r="F618" s="2" t="s">
        <v>1526</v>
      </c>
      <c r="G618" s="2" t="s">
        <v>94</v>
      </c>
      <c r="H618" s="2" t="s">
        <v>44</v>
      </c>
      <c r="I618" s="2">
        <v>37</v>
      </c>
      <c r="J618" s="6" t="s">
        <v>55</v>
      </c>
      <c r="K618" s="2" t="s">
        <v>64</v>
      </c>
      <c r="L618" s="2">
        <v>1</v>
      </c>
      <c r="M618" s="2">
        <v>2400</v>
      </c>
      <c r="N618" s="2">
        <v>1440</v>
      </c>
      <c r="O618" s="12">
        <v>0.6</v>
      </c>
      <c r="P618" s="7"/>
      <c r="Q618" s="7"/>
      <c r="R618" s="14" t="s">
        <v>275</v>
      </c>
      <c r="S618" s="2" t="s">
        <v>1525</v>
      </c>
      <c r="T618" s="7"/>
      <c r="U618" s="7"/>
      <c r="V618" s="7"/>
      <c r="W618" s="2" t="s">
        <v>54</v>
      </c>
      <c r="X618" s="6" t="s">
        <v>86</v>
      </c>
      <c r="Y618" s="6"/>
      <c r="Z618" s="7"/>
      <c r="AA618" s="7"/>
      <c r="AB618" s="7"/>
      <c r="AC618" s="7"/>
      <c r="AD618" s="7"/>
      <c r="AE618" s="7"/>
    </row>
    <row r="619" spans="1:31" x14ac:dyDescent="0.15">
      <c r="A619" s="4">
        <v>42390</v>
      </c>
      <c r="B619" s="5" t="s">
        <v>1524</v>
      </c>
      <c r="C619" s="2">
        <v>12</v>
      </c>
      <c r="D619" s="6" t="s">
        <v>135</v>
      </c>
      <c r="E619" s="6" t="s">
        <v>112</v>
      </c>
      <c r="F619" s="7"/>
      <c r="G619" s="2" t="s">
        <v>184</v>
      </c>
      <c r="H619" s="2" t="s">
        <v>62</v>
      </c>
      <c r="I619" s="2" t="s">
        <v>136</v>
      </c>
      <c r="J619" s="6" t="s">
        <v>55</v>
      </c>
      <c r="K619" s="2" t="s">
        <v>64</v>
      </c>
      <c r="L619" s="2">
        <v>1</v>
      </c>
      <c r="M619" s="2">
        <v>280</v>
      </c>
      <c r="N619" s="2">
        <v>280</v>
      </c>
      <c r="O619" s="12">
        <v>1</v>
      </c>
      <c r="P619" s="7"/>
      <c r="Q619" s="7"/>
      <c r="R619" s="14" t="s">
        <v>275</v>
      </c>
      <c r="S619" s="2" t="s">
        <v>1525</v>
      </c>
      <c r="T619" s="7"/>
      <c r="U619" s="7"/>
      <c r="V619" s="7"/>
      <c r="W619" s="2" t="s">
        <v>54</v>
      </c>
      <c r="X619" s="6" t="s">
        <v>86</v>
      </c>
      <c r="Y619" s="6"/>
      <c r="Z619" s="7"/>
      <c r="AA619" s="7"/>
      <c r="AB619" s="7"/>
      <c r="AC619" s="7"/>
      <c r="AD619" s="7"/>
      <c r="AE619" s="7"/>
    </row>
    <row r="620" spans="1:31" x14ac:dyDescent="0.15">
      <c r="A620" s="4">
        <v>42391</v>
      </c>
      <c r="B620" s="5" t="s">
        <v>1527</v>
      </c>
      <c r="C620" s="2">
        <v>1</v>
      </c>
      <c r="D620" s="6" t="s">
        <v>50</v>
      </c>
      <c r="E620" s="6" t="s">
        <v>112</v>
      </c>
      <c r="F620" s="7"/>
      <c r="G620" s="2" t="s">
        <v>166</v>
      </c>
      <c r="H620" s="2" t="s">
        <v>62</v>
      </c>
      <c r="I620" s="2" t="s">
        <v>53</v>
      </c>
      <c r="J620" s="6" t="s">
        <v>45</v>
      </c>
      <c r="K620" s="2" t="s">
        <v>46</v>
      </c>
      <c r="L620" s="2">
        <v>2</v>
      </c>
      <c r="M620" s="2">
        <v>50</v>
      </c>
      <c r="N620" s="2">
        <v>100</v>
      </c>
      <c r="O620" s="12">
        <v>1</v>
      </c>
      <c r="P620" s="7"/>
      <c r="Q620" s="7"/>
      <c r="R620" s="14" t="s">
        <v>47</v>
      </c>
      <c r="S620" s="7"/>
      <c r="T620" s="7"/>
      <c r="U620" s="7"/>
      <c r="V620" s="7"/>
      <c r="W620" s="2" t="s">
        <v>238</v>
      </c>
      <c r="X620" s="6" t="s">
        <v>49</v>
      </c>
      <c r="Y620" s="6"/>
      <c r="Z620" s="7"/>
      <c r="AA620" s="7"/>
      <c r="AB620" s="7"/>
      <c r="AC620" s="7"/>
      <c r="AD620" s="7"/>
      <c r="AE620" s="7"/>
    </row>
    <row r="621" spans="1:31" x14ac:dyDescent="0.15">
      <c r="A621" s="4">
        <v>42391</v>
      </c>
      <c r="B621" s="5" t="s">
        <v>1528</v>
      </c>
      <c r="C621" s="2">
        <v>2</v>
      </c>
      <c r="D621" s="6" t="s">
        <v>100</v>
      </c>
      <c r="E621" s="6" t="s">
        <v>227</v>
      </c>
      <c r="F621" s="7"/>
      <c r="G621" s="2" t="s">
        <v>137</v>
      </c>
      <c r="H621" s="2" t="s">
        <v>62</v>
      </c>
      <c r="I621" s="2" t="s">
        <v>53</v>
      </c>
      <c r="J621" s="6" t="s">
        <v>45</v>
      </c>
      <c r="K621" s="2" t="s">
        <v>46</v>
      </c>
      <c r="L621" s="2">
        <v>2</v>
      </c>
      <c r="M621" s="2">
        <v>30</v>
      </c>
      <c r="N621" s="2">
        <v>60</v>
      </c>
      <c r="O621" s="12">
        <v>1</v>
      </c>
      <c r="P621" s="7"/>
      <c r="Q621" s="7"/>
      <c r="R621" s="14" t="s">
        <v>47</v>
      </c>
      <c r="S621" s="7"/>
      <c r="T621" s="7"/>
      <c r="U621" s="7"/>
      <c r="V621" s="7"/>
      <c r="W621" s="2" t="s">
        <v>238</v>
      </c>
      <c r="X621" s="6" t="s">
        <v>49</v>
      </c>
      <c r="Y621" s="6"/>
      <c r="Z621" s="7"/>
      <c r="AA621" s="7"/>
      <c r="AB621" s="7"/>
      <c r="AC621" s="7"/>
      <c r="AD621" s="7"/>
      <c r="AE621" s="7"/>
    </row>
    <row r="622" spans="1:31" x14ac:dyDescent="0.15">
      <c r="A622" s="4">
        <v>42391</v>
      </c>
      <c r="B622" s="5" t="s">
        <v>1529</v>
      </c>
      <c r="C622" s="2">
        <v>3</v>
      </c>
      <c r="D622" s="6" t="s">
        <v>100</v>
      </c>
      <c r="E622" s="6" t="s">
        <v>227</v>
      </c>
      <c r="F622" s="7"/>
      <c r="G622" s="2" t="s">
        <v>138</v>
      </c>
      <c r="H622" s="2" t="s">
        <v>62</v>
      </c>
      <c r="I622" s="2" t="s">
        <v>53</v>
      </c>
      <c r="J622" s="6" t="s">
        <v>45</v>
      </c>
      <c r="K622" s="2" t="s">
        <v>46</v>
      </c>
      <c r="L622" s="2">
        <v>1</v>
      </c>
      <c r="M622" s="2">
        <v>30</v>
      </c>
      <c r="N622" s="2">
        <v>30</v>
      </c>
      <c r="O622" s="12">
        <v>1</v>
      </c>
      <c r="P622" s="7"/>
      <c r="Q622" s="7"/>
      <c r="R622" s="14" t="s">
        <v>47</v>
      </c>
      <c r="S622" s="7"/>
      <c r="T622" s="7"/>
      <c r="U622" s="7"/>
      <c r="V622" s="7"/>
      <c r="W622" s="2" t="s">
        <v>54</v>
      </c>
      <c r="X622" s="6" t="s">
        <v>86</v>
      </c>
      <c r="Y622" s="6"/>
      <c r="Z622" s="7"/>
      <c r="AA622" s="7"/>
      <c r="AB622" s="7"/>
      <c r="AC622" s="7"/>
      <c r="AD622" s="7"/>
      <c r="AE622" s="7"/>
    </row>
    <row r="623" spans="1:31" x14ac:dyDescent="0.15">
      <c r="A623" s="4">
        <v>42391</v>
      </c>
      <c r="B623" s="5" t="s">
        <v>1530</v>
      </c>
      <c r="C623" s="2">
        <v>4</v>
      </c>
      <c r="D623" s="6" t="s">
        <v>92</v>
      </c>
      <c r="E623" s="6"/>
      <c r="F623" s="2" t="s">
        <v>52</v>
      </c>
      <c r="G623" s="2" t="s">
        <v>184</v>
      </c>
      <c r="H623" s="2" t="s">
        <v>44</v>
      </c>
      <c r="I623" s="2" t="s">
        <v>192</v>
      </c>
      <c r="J623" s="6" t="s">
        <v>45</v>
      </c>
      <c r="K623" s="2" t="s">
        <v>66</v>
      </c>
      <c r="L623" s="2">
        <v>1</v>
      </c>
      <c r="M623" s="2">
        <v>1290</v>
      </c>
      <c r="N623" s="2">
        <v>400</v>
      </c>
      <c r="O623" s="12">
        <v>0.31007751937984501</v>
      </c>
      <c r="P623" s="7"/>
      <c r="Q623" s="7"/>
      <c r="R623" s="14" t="s">
        <v>65</v>
      </c>
      <c r="S623" s="2" t="s">
        <v>1531</v>
      </c>
      <c r="T623" s="2">
        <v>18611031062</v>
      </c>
      <c r="U623" s="7"/>
      <c r="V623" s="7"/>
      <c r="W623" s="2" t="s">
        <v>54</v>
      </c>
      <c r="X623" s="6" t="s">
        <v>86</v>
      </c>
      <c r="Y623" s="6"/>
      <c r="Z623" s="7"/>
      <c r="AA623" s="7"/>
      <c r="AB623" s="7"/>
      <c r="AC623" s="7"/>
      <c r="AD623" s="7"/>
      <c r="AE623" s="7"/>
    </row>
    <row r="624" spans="1:31" x14ac:dyDescent="0.15">
      <c r="A624" s="4">
        <v>42391</v>
      </c>
      <c r="B624" s="5" t="s">
        <v>1532</v>
      </c>
      <c r="C624" s="2">
        <v>5</v>
      </c>
      <c r="D624" s="6" t="s">
        <v>50</v>
      </c>
      <c r="E624" s="6" t="s">
        <v>1367</v>
      </c>
      <c r="F624" s="7"/>
      <c r="G624" s="2" t="s">
        <v>166</v>
      </c>
      <c r="H624" s="2" t="s">
        <v>44</v>
      </c>
      <c r="I624" s="2" t="s">
        <v>43</v>
      </c>
      <c r="J624" s="6" t="s">
        <v>45</v>
      </c>
      <c r="K624" s="2" t="s">
        <v>46</v>
      </c>
      <c r="L624" s="2">
        <v>1</v>
      </c>
      <c r="M624" s="2">
        <v>158</v>
      </c>
      <c r="N624" s="2">
        <v>110</v>
      </c>
      <c r="O624" s="12">
        <v>0.69620253164557</v>
      </c>
      <c r="P624" s="7"/>
      <c r="Q624" s="7"/>
      <c r="R624" s="14" t="s">
        <v>47</v>
      </c>
      <c r="S624" s="7"/>
      <c r="T624" s="7"/>
      <c r="U624" s="7"/>
      <c r="V624" s="7"/>
      <c r="W624" s="2" t="s">
        <v>54</v>
      </c>
      <c r="X624" s="6" t="s">
        <v>49</v>
      </c>
      <c r="Y624" s="6"/>
      <c r="Z624" s="7"/>
      <c r="AA624" s="7"/>
      <c r="AB624" s="7"/>
      <c r="AC624" s="7"/>
      <c r="AD624" s="7"/>
      <c r="AE624" s="7"/>
    </row>
    <row r="625" spans="1:26" x14ac:dyDescent="0.15">
      <c r="A625" s="4">
        <v>42391</v>
      </c>
      <c r="B625" s="5" t="s">
        <v>1533</v>
      </c>
      <c r="C625" s="2">
        <v>6</v>
      </c>
      <c r="D625" s="6" t="s">
        <v>66</v>
      </c>
      <c r="E625" s="6" t="s">
        <v>120</v>
      </c>
      <c r="F625" s="2" t="s">
        <v>198</v>
      </c>
      <c r="G625" s="2" t="s">
        <v>166</v>
      </c>
      <c r="H625" s="2" t="s">
        <v>44</v>
      </c>
      <c r="I625" s="2" t="s">
        <v>1374</v>
      </c>
      <c r="J625" s="6" t="s">
        <v>45</v>
      </c>
      <c r="K625" s="2" t="s">
        <v>66</v>
      </c>
      <c r="L625" s="2">
        <v>1</v>
      </c>
      <c r="M625" s="2">
        <v>7900</v>
      </c>
      <c r="N625" s="2">
        <v>4999</v>
      </c>
      <c r="O625" s="12">
        <v>0.63278481012658205</v>
      </c>
      <c r="P625" s="7"/>
      <c r="Q625" s="7"/>
      <c r="R625" s="14" t="s">
        <v>65</v>
      </c>
      <c r="S625" s="2" t="s">
        <v>1534</v>
      </c>
      <c r="T625" s="2">
        <v>13693067787</v>
      </c>
      <c r="U625" s="7"/>
      <c r="V625" s="7"/>
      <c r="W625" s="2" t="s">
        <v>54</v>
      </c>
      <c r="X625" s="6" t="s">
        <v>86</v>
      </c>
      <c r="Y625" s="6"/>
      <c r="Z625" s="7"/>
    </row>
    <row r="626" spans="1:26" x14ac:dyDescent="0.15">
      <c r="A626" s="4">
        <v>42391</v>
      </c>
      <c r="B626" s="5" t="s">
        <v>1533</v>
      </c>
      <c r="C626" s="2">
        <v>6</v>
      </c>
      <c r="D626" s="6" t="s">
        <v>146</v>
      </c>
      <c r="E626" s="6" t="s">
        <v>120</v>
      </c>
      <c r="F626" s="2" t="s">
        <v>1535</v>
      </c>
      <c r="G626" s="2" t="s">
        <v>166</v>
      </c>
      <c r="H626" s="2" t="s">
        <v>44</v>
      </c>
      <c r="I626" s="2">
        <v>26.5</v>
      </c>
      <c r="J626" s="6" t="s">
        <v>45</v>
      </c>
      <c r="K626" s="2" t="s">
        <v>66</v>
      </c>
      <c r="L626" s="2">
        <v>1</v>
      </c>
      <c r="M626" s="2">
        <v>3940</v>
      </c>
      <c r="N626" s="2">
        <v>3104</v>
      </c>
      <c r="O626" s="12">
        <v>0.78781725888324905</v>
      </c>
      <c r="P626" s="7"/>
      <c r="Q626" s="7"/>
      <c r="R626" s="14" t="s">
        <v>65</v>
      </c>
      <c r="S626" s="2" t="s">
        <v>1534</v>
      </c>
      <c r="T626" s="7"/>
      <c r="U626" s="7"/>
      <c r="V626" s="7"/>
      <c r="W626" s="2" t="s">
        <v>54</v>
      </c>
      <c r="X626" s="6" t="s">
        <v>86</v>
      </c>
      <c r="Y626" s="6"/>
      <c r="Z626" s="7"/>
    </row>
    <row r="627" spans="1:26" x14ac:dyDescent="0.15">
      <c r="A627" s="4">
        <v>42391</v>
      </c>
      <c r="B627" s="5" t="s">
        <v>1533</v>
      </c>
      <c r="C627" s="2">
        <v>6</v>
      </c>
      <c r="D627" s="6" t="s">
        <v>149</v>
      </c>
      <c r="E627" s="6" t="s">
        <v>120</v>
      </c>
      <c r="F627" s="2" t="s">
        <v>1536</v>
      </c>
      <c r="G627" s="2" t="s">
        <v>166</v>
      </c>
      <c r="H627" s="2" t="s">
        <v>44</v>
      </c>
      <c r="I627" s="2" t="s">
        <v>817</v>
      </c>
      <c r="J627" s="6" t="s">
        <v>45</v>
      </c>
      <c r="K627" s="2" t="s">
        <v>66</v>
      </c>
      <c r="L627" s="2">
        <v>1</v>
      </c>
      <c r="M627" s="2">
        <v>1130</v>
      </c>
      <c r="N627" s="2">
        <v>1017</v>
      </c>
      <c r="O627" s="12">
        <v>0.9</v>
      </c>
      <c r="P627" s="7"/>
      <c r="Q627" s="7"/>
      <c r="R627" s="14" t="s">
        <v>65</v>
      </c>
      <c r="S627" s="2" t="s">
        <v>1534</v>
      </c>
      <c r="T627" s="7"/>
      <c r="U627" s="7"/>
      <c r="V627" s="7"/>
      <c r="W627" s="2" t="s">
        <v>54</v>
      </c>
      <c r="X627" s="6" t="s">
        <v>86</v>
      </c>
      <c r="Y627" s="6"/>
      <c r="Z627" s="7"/>
    </row>
    <row r="628" spans="1:26" x14ac:dyDescent="0.15">
      <c r="A628" s="4">
        <v>42391</v>
      </c>
      <c r="B628" s="5" t="s">
        <v>1533</v>
      </c>
      <c r="C628" s="2">
        <v>6</v>
      </c>
      <c r="D628" s="6" t="s">
        <v>111</v>
      </c>
      <c r="E628" s="6" t="s">
        <v>112</v>
      </c>
      <c r="F628" s="7"/>
      <c r="G628" s="2" t="s">
        <v>184</v>
      </c>
      <c r="H628" s="2" t="s">
        <v>62</v>
      </c>
      <c r="I628" s="2" t="s">
        <v>914</v>
      </c>
      <c r="J628" s="6" t="s">
        <v>45</v>
      </c>
      <c r="K628" s="2" t="s">
        <v>66</v>
      </c>
      <c r="L628" s="2">
        <v>1</v>
      </c>
      <c r="M628" s="2">
        <v>280</v>
      </c>
      <c r="N628" s="2">
        <v>280</v>
      </c>
      <c r="O628" s="12">
        <v>1</v>
      </c>
      <c r="P628" s="7"/>
      <c r="Q628" s="7"/>
      <c r="R628" s="14" t="s">
        <v>65</v>
      </c>
      <c r="S628" s="2" t="s">
        <v>1534</v>
      </c>
      <c r="T628" s="7"/>
      <c r="U628" s="7"/>
      <c r="V628" s="7"/>
      <c r="W628" s="2" t="s">
        <v>54</v>
      </c>
      <c r="X628" s="6" t="s">
        <v>86</v>
      </c>
      <c r="Y628" s="6"/>
      <c r="Z628" s="7"/>
    </row>
    <row r="629" spans="1:26" x14ac:dyDescent="0.15">
      <c r="A629" s="4">
        <v>42392</v>
      </c>
      <c r="B629" s="5" t="s">
        <v>1537</v>
      </c>
      <c r="C629" s="2">
        <v>1</v>
      </c>
      <c r="D629" s="6" t="s">
        <v>50</v>
      </c>
      <c r="E629" s="6" t="s">
        <v>112</v>
      </c>
      <c r="F629" s="7"/>
      <c r="G629" s="2" t="s">
        <v>166</v>
      </c>
      <c r="H629" s="2" t="s">
        <v>62</v>
      </c>
      <c r="I629" s="2" t="s">
        <v>53</v>
      </c>
      <c r="J629" s="6" t="s">
        <v>45</v>
      </c>
      <c r="K629" s="2" t="s">
        <v>46</v>
      </c>
      <c r="L629" s="2">
        <v>2</v>
      </c>
      <c r="M629" s="2">
        <v>50</v>
      </c>
      <c r="N629" s="2">
        <v>100</v>
      </c>
      <c r="O629" s="12">
        <v>1</v>
      </c>
      <c r="P629" s="7"/>
      <c r="Q629" s="7"/>
      <c r="R629" s="14" t="s">
        <v>47</v>
      </c>
      <c r="S629" s="7"/>
      <c r="T629" s="7"/>
      <c r="U629" s="7"/>
      <c r="V629" s="7"/>
      <c r="W629" s="2" t="s">
        <v>54</v>
      </c>
      <c r="X629" s="6" t="s">
        <v>49</v>
      </c>
      <c r="Y629" s="6"/>
      <c r="Z629" s="7"/>
    </row>
    <row r="630" spans="1:26" x14ac:dyDescent="0.15">
      <c r="A630" s="4">
        <v>42392</v>
      </c>
      <c r="B630" s="5" t="s">
        <v>1538</v>
      </c>
      <c r="C630" s="2">
        <v>2</v>
      </c>
      <c r="D630" s="6" t="s">
        <v>100</v>
      </c>
      <c r="E630" s="6" t="s">
        <v>128</v>
      </c>
      <c r="F630" s="2" t="s">
        <v>839</v>
      </c>
      <c r="G630" s="2" t="s">
        <v>1539</v>
      </c>
      <c r="H630" s="2" t="s">
        <v>44</v>
      </c>
      <c r="I630" s="2" t="s">
        <v>104</v>
      </c>
      <c r="J630" s="6" t="s">
        <v>55</v>
      </c>
      <c r="K630" s="2" t="s">
        <v>66</v>
      </c>
      <c r="L630" s="2">
        <v>1</v>
      </c>
      <c r="M630" s="2">
        <v>288</v>
      </c>
      <c r="N630" s="2">
        <v>230</v>
      </c>
      <c r="O630" s="12">
        <v>0.79861111111111105</v>
      </c>
      <c r="P630" s="7"/>
      <c r="Q630" s="7"/>
      <c r="R630" s="14" t="s">
        <v>113</v>
      </c>
      <c r="S630" s="2" t="s">
        <v>140</v>
      </c>
      <c r="T630" s="7"/>
      <c r="U630" s="7"/>
      <c r="V630" s="7"/>
      <c r="W630" s="2" t="s">
        <v>54</v>
      </c>
      <c r="X630" s="6" t="s">
        <v>49</v>
      </c>
      <c r="Y630" s="6"/>
      <c r="Z630" s="7"/>
    </row>
    <row r="631" spans="1:26" x14ac:dyDescent="0.15">
      <c r="A631" s="4">
        <v>42392</v>
      </c>
      <c r="B631" s="5" t="s">
        <v>1540</v>
      </c>
      <c r="C631" s="2">
        <v>3</v>
      </c>
      <c r="D631" s="6" t="s">
        <v>90</v>
      </c>
      <c r="E631" s="6" t="s">
        <v>91</v>
      </c>
      <c r="F631" s="2" t="s">
        <v>1541</v>
      </c>
      <c r="G631" s="2" t="s">
        <v>1326</v>
      </c>
      <c r="H631" s="2" t="s">
        <v>44</v>
      </c>
      <c r="I631" s="2" t="s">
        <v>72</v>
      </c>
      <c r="J631" s="6" t="s">
        <v>45</v>
      </c>
      <c r="K631" s="2" t="s">
        <v>66</v>
      </c>
      <c r="L631" s="2">
        <v>1</v>
      </c>
      <c r="M631" s="2">
        <v>1990</v>
      </c>
      <c r="N631" s="2">
        <v>1194</v>
      </c>
      <c r="O631" s="12">
        <v>0.6</v>
      </c>
      <c r="P631" s="7"/>
      <c r="Q631" s="7"/>
      <c r="R631" s="14" t="s">
        <v>275</v>
      </c>
      <c r="S631" s="2" t="s">
        <v>54</v>
      </c>
      <c r="T631" s="7"/>
      <c r="U631" s="7"/>
      <c r="V631" s="7"/>
      <c r="W631" s="2" t="s">
        <v>54</v>
      </c>
      <c r="X631" s="6" t="s">
        <v>276</v>
      </c>
      <c r="Y631" s="6"/>
      <c r="Z631" s="7"/>
    </row>
    <row r="632" spans="1:26" x14ac:dyDescent="0.15">
      <c r="A632" s="4">
        <v>42392</v>
      </c>
      <c r="B632" s="5" t="s">
        <v>1542</v>
      </c>
      <c r="C632" s="2">
        <v>4</v>
      </c>
      <c r="D632" s="6" t="s">
        <v>102</v>
      </c>
      <c r="E632" s="6" t="s">
        <v>133</v>
      </c>
      <c r="F632" s="7"/>
      <c r="G632" s="2" t="s">
        <v>1326</v>
      </c>
      <c r="H632" s="2" t="s">
        <v>62</v>
      </c>
      <c r="I632" s="2" t="s">
        <v>192</v>
      </c>
      <c r="J632" s="6" t="s">
        <v>45</v>
      </c>
      <c r="K632" s="2" t="s">
        <v>64</v>
      </c>
      <c r="L632" s="2">
        <v>1</v>
      </c>
      <c r="M632" s="2">
        <v>700</v>
      </c>
      <c r="N632" s="2">
        <v>700</v>
      </c>
      <c r="O632" s="12">
        <v>1</v>
      </c>
      <c r="P632" s="7"/>
      <c r="Q632" s="7"/>
      <c r="R632" s="14" t="s">
        <v>113</v>
      </c>
      <c r="S632" s="2" t="s">
        <v>313</v>
      </c>
      <c r="T632" s="7"/>
      <c r="U632" s="7"/>
      <c r="V632" s="7"/>
      <c r="W632" s="2" t="s">
        <v>54</v>
      </c>
      <c r="X632" s="6" t="s">
        <v>78</v>
      </c>
      <c r="Y632" s="6"/>
      <c r="Z632" s="2" t="s">
        <v>301</v>
      </c>
    </row>
    <row r="633" spans="1:26" x14ac:dyDescent="0.15">
      <c r="A633" s="4">
        <v>42392</v>
      </c>
      <c r="B633" s="5" t="s">
        <v>1543</v>
      </c>
      <c r="C633" s="2">
        <v>5</v>
      </c>
      <c r="D633" s="6" t="s">
        <v>59</v>
      </c>
      <c r="E633" s="6" t="s">
        <v>60</v>
      </c>
      <c r="F633" s="2" t="s">
        <v>52</v>
      </c>
      <c r="G633" s="2" t="s">
        <v>150</v>
      </c>
      <c r="H633" s="2" t="s">
        <v>44</v>
      </c>
      <c r="I633" s="2" t="s">
        <v>72</v>
      </c>
      <c r="J633" s="6" t="s">
        <v>45</v>
      </c>
      <c r="K633" s="2" t="s">
        <v>66</v>
      </c>
      <c r="L633" s="2">
        <v>1</v>
      </c>
      <c r="M633" s="2">
        <v>58</v>
      </c>
      <c r="N633" s="2">
        <v>30</v>
      </c>
      <c r="O633" s="12">
        <v>0.51724137931034497</v>
      </c>
      <c r="P633" s="7"/>
      <c r="Q633" s="7"/>
      <c r="R633" s="14" t="s">
        <v>47</v>
      </c>
      <c r="S633" s="2" t="s">
        <v>1544</v>
      </c>
      <c r="T633" s="7"/>
      <c r="U633" s="7"/>
      <c r="V633" s="7"/>
      <c r="W633" s="2" t="s">
        <v>215</v>
      </c>
      <c r="X633" s="6" t="s">
        <v>78</v>
      </c>
      <c r="Y633" s="6"/>
      <c r="Z633" s="7"/>
    </row>
    <row r="634" spans="1:26" x14ac:dyDescent="0.15">
      <c r="A634" s="4">
        <v>42393</v>
      </c>
      <c r="B634" s="5" t="s">
        <v>1545</v>
      </c>
      <c r="C634" s="2">
        <v>1</v>
      </c>
      <c r="D634" s="6" t="s">
        <v>100</v>
      </c>
      <c r="E634" s="6" t="s">
        <v>227</v>
      </c>
      <c r="F634" s="7"/>
      <c r="G634" s="2" t="s">
        <v>138</v>
      </c>
      <c r="H634" s="2" t="s">
        <v>62</v>
      </c>
      <c r="I634" s="2" t="s">
        <v>53</v>
      </c>
      <c r="J634" s="6" t="s">
        <v>45</v>
      </c>
      <c r="K634" s="2" t="s">
        <v>46</v>
      </c>
      <c r="L634" s="2">
        <v>1</v>
      </c>
      <c r="M634" s="2">
        <v>30</v>
      </c>
      <c r="N634" s="2">
        <v>30</v>
      </c>
      <c r="O634" s="12">
        <v>1</v>
      </c>
      <c r="P634" s="7"/>
      <c r="Q634" s="7"/>
      <c r="R634" s="14" t="s">
        <v>47</v>
      </c>
      <c r="S634" s="7"/>
      <c r="T634" s="7"/>
      <c r="U634" s="7"/>
      <c r="V634" s="7"/>
      <c r="W634" s="2" t="s">
        <v>54</v>
      </c>
      <c r="X634" s="6" t="s">
        <v>86</v>
      </c>
      <c r="Y634" s="6"/>
      <c r="Z634" s="7"/>
    </row>
    <row r="635" spans="1:26" x14ac:dyDescent="0.15">
      <c r="A635" s="4">
        <v>42393</v>
      </c>
      <c r="B635" s="5" t="s">
        <v>1546</v>
      </c>
      <c r="C635" s="2">
        <v>2</v>
      </c>
      <c r="D635" s="6" t="s">
        <v>149</v>
      </c>
      <c r="E635" s="6" t="s">
        <v>504</v>
      </c>
      <c r="F635" s="7"/>
      <c r="G635" s="2" t="s">
        <v>150</v>
      </c>
      <c r="H635" s="2" t="s">
        <v>44</v>
      </c>
      <c r="I635" s="2" t="s">
        <v>797</v>
      </c>
      <c r="J635" s="6" t="s">
        <v>45</v>
      </c>
      <c r="K635" s="2" t="s">
        <v>66</v>
      </c>
      <c r="L635" s="2">
        <v>1</v>
      </c>
      <c r="M635" s="2">
        <v>258</v>
      </c>
      <c r="N635" s="2">
        <v>180</v>
      </c>
      <c r="O635" s="12">
        <v>0.69767441860465096</v>
      </c>
      <c r="P635" s="7"/>
      <c r="Q635" s="7"/>
      <c r="R635" s="14" t="s">
        <v>47</v>
      </c>
      <c r="S635" s="7"/>
      <c r="T635" s="7"/>
      <c r="U635" s="7"/>
      <c r="V635" s="7"/>
      <c r="W635" s="2" t="s">
        <v>54</v>
      </c>
      <c r="X635" s="6" t="s">
        <v>86</v>
      </c>
      <c r="Y635" s="6"/>
      <c r="Z635" s="7"/>
    </row>
    <row r="636" spans="1:26" x14ac:dyDescent="0.15">
      <c r="A636" s="4">
        <v>42393</v>
      </c>
      <c r="B636" s="5" t="s">
        <v>1547</v>
      </c>
      <c r="C636" s="2">
        <v>3</v>
      </c>
      <c r="D636" s="6" t="s">
        <v>135</v>
      </c>
      <c r="E636" s="6" t="s">
        <v>112</v>
      </c>
      <c r="F636" s="7"/>
      <c r="G636" s="2" t="s">
        <v>1548</v>
      </c>
      <c r="H636" s="2" t="s">
        <v>62</v>
      </c>
      <c r="I636" s="2" t="s">
        <v>136</v>
      </c>
      <c r="J636" s="6" t="s">
        <v>45</v>
      </c>
      <c r="K636" s="2" t="s">
        <v>64</v>
      </c>
      <c r="L636" s="2">
        <v>1</v>
      </c>
      <c r="M636" s="2">
        <v>280</v>
      </c>
      <c r="N636" s="2">
        <v>280</v>
      </c>
      <c r="O636" s="12">
        <v>1</v>
      </c>
      <c r="P636" s="7"/>
      <c r="Q636" s="7"/>
      <c r="R636" s="14" t="s">
        <v>47</v>
      </c>
      <c r="S636" s="7"/>
      <c r="T636" s="7"/>
      <c r="U636" s="7"/>
      <c r="V636" s="7"/>
      <c r="W636" s="2" t="s">
        <v>54</v>
      </c>
      <c r="X636" s="6" t="s">
        <v>86</v>
      </c>
      <c r="Y636" s="6"/>
      <c r="Z636" s="7"/>
    </row>
    <row r="637" spans="1:26" x14ac:dyDescent="0.15">
      <c r="A637" s="4">
        <v>42393</v>
      </c>
      <c r="B637" s="5" t="s">
        <v>1549</v>
      </c>
      <c r="C637" s="2">
        <v>4</v>
      </c>
      <c r="D637" s="6" t="s">
        <v>50</v>
      </c>
      <c r="E637" s="6" t="s">
        <v>623</v>
      </c>
      <c r="F637" s="7"/>
      <c r="G637" s="2" t="s">
        <v>138</v>
      </c>
      <c r="H637" s="2" t="s">
        <v>44</v>
      </c>
      <c r="I637" s="2" t="s">
        <v>53</v>
      </c>
      <c r="J637" s="6" t="s">
        <v>55</v>
      </c>
      <c r="K637" s="2" t="s">
        <v>46</v>
      </c>
      <c r="L637" s="2">
        <v>1</v>
      </c>
      <c r="M637" s="2">
        <v>50</v>
      </c>
      <c r="N637" s="2">
        <v>50</v>
      </c>
      <c r="O637" s="12">
        <v>1</v>
      </c>
      <c r="P637" s="7"/>
      <c r="Q637" s="7"/>
      <c r="R637" s="14" t="s">
        <v>47</v>
      </c>
      <c r="S637" s="7"/>
      <c r="T637" s="7"/>
      <c r="U637" s="7"/>
      <c r="V637" s="7"/>
      <c r="W637" s="2" t="s">
        <v>54</v>
      </c>
      <c r="X637" s="6" t="s">
        <v>49</v>
      </c>
      <c r="Y637" s="6"/>
      <c r="Z637" s="7"/>
    </row>
    <row r="638" spans="1:26" x14ac:dyDescent="0.15">
      <c r="A638" s="4">
        <v>42393</v>
      </c>
      <c r="B638" s="5" t="s">
        <v>1550</v>
      </c>
      <c r="C638" s="2">
        <v>5</v>
      </c>
      <c r="D638" s="6" t="s">
        <v>75</v>
      </c>
      <c r="E638" s="6" t="s">
        <v>199</v>
      </c>
      <c r="F638" s="2" t="s">
        <v>1042</v>
      </c>
      <c r="G638" s="2" t="s">
        <v>331</v>
      </c>
      <c r="H638" s="2" t="s">
        <v>44</v>
      </c>
      <c r="I638" s="2" t="s">
        <v>53</v>
      </c>
      <c r="J638" s="6" t="s">
        <v>45</v>
      </c>
      <c r="K638" s="2" t="s">
        <v>64</v>
      </c>
      <c r="L638" s="2">
        <v>1</v>
      </c>
      <c r="M638" s="2">
        <v>228</v>
      </c>
      <c r="N638" s="2">
        <v>228</v>
      </c>
      <c r="O638" s="12">
        <v>1</v>
      </c>
      <c r="P638" s="7"/>
      <c r="Q638" s="7"/>
      <c r="R638" s="14" t="s">
        <v>113</v>
      </c>
      <c r="S638" s="2" t="s">
        <v>1069</v>
      </c>
      <c r="T638" s="7"/>
      <c r="U638" s="7"/>
      <c r="V638" s="7"/>
      <c r="W638" s="2" t="s">
        <v>54</v>
      </c>
      <c r="X638" s="6" t="s">
        <v>49</v>
      </c>
      <c r="Y638" s="6"/>
      <c r="Z638" s="7"/>
    </row>
    <row r="639" spans="1:26" x14ac:dyDescent="0.15">
      <c r="A639" s="4">
        <v>42393</v>
      </c>
      <c r="B639" s="5" t="s">
        <v>1551</v>
      </c>
      <c r="C639" s="2">
        <v>6</v>
      </c>
      <c r="D639" s="6" t="s">
        <v>242</v>
      </c>
      <c r="E639" s="6"/>
      <c r="F639" s="2" t="s">
        <v>995</v>
      </c>
      <c r="G639" s="2" t="s">
        <v>150</v>
      </c>
      <c r="H639" s="2" t="s">
        <v>62</v>
      </c>
      <c r="I639" s="2" t="s">
        <v>820</v>
      </c>
      <c r="J639" s="6" t="s">
        <v>63</v>
      </c>
      <c r="K639" s="2" t="s">
        <v>66</v>
      </c>
      <c r="L639" s="2">
        <v>1</v>
      </c>
      <c r="M639" s="2">
        <v>500</v>
      </c>
      <c r="N639" s="2">
        <v>500</v>
      </c>
      <c r="O639" s="12">
        <v>1</v>
      </c>
      <c r="P639" s="7"/>
      <c r="Q639" s="7"/>
      <c r="R639" s="14" t="s">
        <v>145</v>
      </c>
      <c r="S639" s="2" t="s">
        <v>317</v>
      </c>
      <c r="T639" s="2">
        <v>13910601828</v>
      </c>
      <c r="U639" s="2" t="s">
        <v>1552</v>
      </c>
      <c r="V639" s="7"/>
      <c r="W639" s="2" t="s">
        <v>54</v>
      </c>
      <c r="X639" s="6" t="s">
        <v>86</v>
      </c>
      <c r="Y639" s="6"/>
      <c r="Z639" s="7"/>
    </row>
    <row r="640" spans="1:26" x14ac:dyDescent="0.15">
      <c r="A640" s="4">
        <v>42393</v>
      </c>
      <c r="B640" s="5" t="s">
        <v>1551</v>
      </c>
      <c r="C640" s="2">
        <v>6</v>
      </c>
      <c r="D640" s="6" t="s">
        <v>242</v>
      </c>
      <c r="E640" s="6"/>
      <c r="F640" s="2" t="s">
        <v>1553</v>
      </c>
      <c r="G640" s="2" t="s">
        <v>247</v>
      </c>
      <c r="H640" s="2" t="s">
        <v>62</v>
      </c>
      <c r="I640" s="2" t="s">
        <v>797</v>
      </c>
      <c r="J640" s="6" t="s">
        <v>63</v>
      </c>
      <c r="K640" s="2" t="s">
        <v>66</v>
      </c>
      <c r="L640" s="2">
        <v>1</v>
      </c>
      <c r="M640" s="2">
        <v>500</v>
      </c>
      <c r="N640" s="2">
        <v>500</v>
      </c>
      <c r="O640" s="12">
        <v>1</v>
      </c>
      <c r="P640" s="7"/>
      <c r="Q640" s="7"/>
      <c r="R640" s="14" t="s">
        <v>145</v>
      </c>
      <c r="S640" s="2" t="s">
        <v>317</v>
      </c>
      <c r="T640" s="7"/>
      <c r="U640" s="2" t="s">
        <v>1552</v>
      </c>
      <c r="V640" s="7"/>
      <c r="W640" s="2" t="s">
        <v>54</v>
      </c>
      <c r="X640" s="6" t="s">
        <v>86</v>
      </c>
      <c r="Y640" s="6"/>
      <c r="Z640" s="7"/>
    </row>
    <row r="641" spans="1:31" x14ac:dyDescent="0.15">
      <c r="A641" s="4">
        <v>42393</v>
      </c>
      <c r="B641" s="5" t="s">
        <v>1554</v>
      </c>
      <c r="C641" s="2">
        <v>7</v>
      </c>
      <c r="D641" s="6" t="s">
        <v>59</v>
      </c>
      <c r="E641" s="6" t="s">
        <v>165</v>
      </c>
      <c r="F641" s="2"/>
      <c r="G641" s="2" t="s">
        <v>223</v>
      </c>
      <c r="H641" s="2" t="s">
        <v>62</v>
      </c>
      <c r="I641" s="2" t="s">
        <v>43</v>
      </c>
      <c r="J641" s="6" t="s">
        <v>63</v>
      </c>
      <c r="K641" s="2" t="s">
        <v>66</v>
      </c>
      <c r="L641" s="2">
        <v>1</v>
      </c>
      <c r="M641" s="2">
        <v>138</v>
      </c>
      <c r="N641" s="2">
        <v>130</v>
      </c>
      <c r="O641" s="12">
        <v>0.94202898550724601</v>
      </c>
      <c r="P641" s="2"/>
      <c r="Q641" s="2"/>
      <c r="R641" s="14" t="s">
        <v>113</v>
      </c>
      <c r="S641" s="2" t="s">
        <v>321</v>
      </c>
      <c r="T641" s="2"/>
      <c r="U641" s="2"/>
      <c r="V641" s="2"/>
      <c r="W641" s="2" t="s">
        <v>54</v>
      </c>
      <c r="X641" s="6" t="s">
        <v>49</v>
      </c>
      <c r="Y641" s="6"/>
      <c r="Z641" s="2"/>
      <c r="AA641" s="2"/>
      <c r="AB641" s="15"/>
      <c r="AC641" s="2"/>
      <c r="AD641" s="2"/>
      <c r="AE641" s="2"/>
    </row>
    <row r="642" spans="1:31" x14ac:dyDescent="0.15">
      <c r="A642" s="4">
        <v>42393</v>
      </c>
      <c r="B642" s="5" t="s">
        <v>1555</v>
      </c>
      <c r="C642" s="2">
        <v>8</v>
      </c>
      <c r="D642" s="6" t="s">
        <v>87</v>
      </c>
      <c r="E642" s="6" t="s">
        <v>98</v>
      </c>
      <c r="F642" s="2" t="s">
        <v>99</v>
      </c>
      <c r="G642" s="2" t="s">
        <v>137</v>
      </c>
      <c r="H642" s="2" t="s">
        <v>44</v>
      </c>
      <c r="I642" s="2" t="s">
        <v>72</v>
      </c>
      <c r="J642" s="6" t="s">
        <v>55</v>
      </c>
      <c r="K642" s="2" t="s">
        <v>64</v>
      </c>
      <c r="L642" s="2">
        <v>1</v>
      </c>
      <c r="M642" s="2">
        <v>350</v>
      </c>
      <c r="N642" s="2">
        <v>350</v>
      </c>
      <c r="O642" s="12">
        <v>1</v>
      </c>
      <c r="P642" s="7"/>
      <c r="Q642" s="7"/>
      <c r="R642" s="14" t="s">
        <v>65</v>
      </c>
      <c r="S642" s="2" t="s">
        <v>1556</v>
      </c>
      <c r="T642" s="2">
        <v>13512230201</v>
      </c>
      <c r="U642" s="7"/>
      <c r="V642" s="7"/>
      <c r="W642" s="2" t="s">
        <v>54</v>
      </c>
      <c r="X642" s="6" t="s">
        <v>86</v>
      </c>
      <c r="Y642" s="6"/>
      <c r="Z642" s="7"/>
      <c r="AA642" s="7"/>
      <c r="AB642" s="7"/>
      <c r="AC642" s="7"/>
      <c r="AD642" s="7"/>
      <c r="AE642" s="7"/>
    </row>
    <row r="643" spans="1:31" x14ac:dyDescent="0.15">
      <c r="A643" s="4">
        <v>42393</v>
      </c>
      <c r="B643" s="5" t="s">
        <v>1557</v>
      </c>
      <c r="C643" s="2">
        <v>9</v>
      </c>
      <c r="D643" s="6" t="s">
        <v>87</v>
      </c>
      <c r="E643" s="6" t="s">
        <v>98</v>
      </c>
      <c r="F643" s="2" t="s">
        <v>99</v>
      </c>
      <c r="G643" s="2" t="s">
        <v>138</v>
      </c>
      <c r="H643" s="2" t="s">
        <v>44</v>
      </c>
      <c r="I643" s="2" t="s">
        <v>89</v>
      </c>
      <c r="J643" s="6" t="s">
        <v>55</v>
      </c>
      <c r="K643" s="2" t="s">
        <v>64</v>
      </c>
      <c r="L643" s="2">
        <v>1</v>
      </c>
      <c r="M643" s="2">
        <v>350</v>
      </c>
      <c r="N643" s="2">
        <v>350</v>
      </c>
      <c r="O643" s="12">
        <v>1</v>
      </c>
      <c r="P643" s="7"/>
      <c r="Q643" s="7"/>
      <c r="R643" s="14" t="s">
        <v>65</v>
      </c>
      <c r="S643" s="2" t="s">
        <v>1556</v>
      </c>
      <c r="T643" s="7"/>
      <c r="U643" s="7"/>
      <c r="V643" s="7"/>
      <c r="W643" s="2" t="s">
        <v>54</v>
      </c>
      <c r="X643" s="6" t="s">
        <v>86</v>
      </c>
      <c r="Y643" s="6"/>
      <c r="Z643" s="7"/>
      <c r="AA643" s="7"/>
      <c r="AB643" s="7"/>
      <c r="AC643" s="7"/>
      <c r="AD643" s="7"/>
      <c r="AE643" s="7"/>
    </row>
    <row r="644" spans="1:31" x14ac:dyDescent="0.15">
      <c r="A644" s="4">
        <v>42393</v>
      </c>
      <c r="B644" s="5" t="s">
        <v>1557</v>
      </c>
      <c r="C644" s="2">
        <v>9</v>
      </c>
      <c r="D644" s="6" t="s">
        <v>92</v>
      </c>
      <c r="E644" s="6"/>
      <c r="F644" s="2" t="s">
        <v>52</v>
      </c>
      <c r="G644" s="2" t="s">
        <v>137</v>
      </c>
      <c r="H644" s="2" t="s">
        <v>44</v>
      </c>
      <c r="I644" s="2" t="s">
        <v>43</v>
      </c>
      <c r="J644" s="6" t="s">
        <v>55</v>
      </c>
      <c r="K644" s="2" t="s">
        <v>64</v>
      </c>
      <c r="L644" s="2">
        <v>1</v>
      </c>
      <c r="M644" s="2">
        <v>1290</v>
      </c>
      <c r="N644" s="2">
        <v>400</v>
      </c>
      <c r="O644" s="12">
        <v>0.31007751937984501</v>
      </c>
      <c r="P644" s="7"/>
      <c r="Q644" s="7"/>
      <c r="R644" s="14" t="s">
        <v>65</v>
      </c>
      <c r="S644" s="2" t="s">
        <v>1556</v>
      </c>
      <c r="T644" s="7"/>
      <c r="U644" s="7"/>
      <c r="V644" s="7"/>
      <c r="W644" s="2" t="s">
        <v>54</v>
      </c>
      <c r="X644" s="6" t="s">
        <v>86</v>
      </c>
      <c r="Y644" s="6"/>
      <c r="Z644" s="7"/>
      <c r="AA644" s="7"/>
      <c r="AB644" s="7"/>
      <c r="AC644" s="7"/>
      <c r="AD644" s="7"/>
      <c r="AE644" s="7"/>
    </row>
    <row r="645" spans="1:31" x14ac:dyDescent="0.15">
      <c r="A645" s="4">
        <v>42393</v>
      </c>
      <c r="B645" s="5" t="s">
        <v>1557</v>
      </c>
      <c r="C645" s="2">
        <v>9</v>
      </c>
      <c r="D645" s="6" t="s">
        <v>50</v>
      </c>
      <c r="E645" s="6" t="s">
        <v>623</v>
      </c>
      <c r="F645" s="7"/>
      <c r="G645" s="2" t="s">
        <v>138</v>
      </c>
      <c r="H645" s="2" t="s">
        <v>44</v>
      </c>
      <c r="I645" s="2" t="s">
        <v>53</v>
      </c>
      <c r="J645" s="6" t="s">
        <v>55</v>
      </c>
      <c r="K645" s="2" t="s">
        <v>64</v>
      </c>
      <c r="L645" s="2">
        <v>1</v>
      </c>
      <c r="M645" s="2">
        <v>50</v>
      </c>
      <c r="N645" s="2">
        <v>50</v>
      </c>
      <c r="O645" s="12">
        <v>1</v>
      </c>
      <c r="P645" s="7"/>
      <c r="Q645" s="7"/>
      <c r="R645" s="14" t="s">
        <v>65</v>
      </c>
      <c r="S645" s="2" t="s">
        <v>1556</v>
      </c>
      <c r="T645" s="7"/>
      <c r="U645" s="7"/>
      <c r="V645" s="7"/>
      <c r="W645" s="2" t="s">
        <v>54</v>
      </c>
      <c r="X645" s="6" t="s">
        <v>86</v>
      </c>
      <c r="Y645" s="6"/>
      <c r="Z645" s="7"/>
      <c r="AA645" s="7"/>
      <c r="AB645" s="7"/>
      <c r="AC645" s="7"/>
      <c r="AD645" s="7"/>
      <c r="AE645" s="7"/>
    </row>
    <row r="646" spans="1:31" x14ac:dyDescent="0.15">
      <c r="A646" s="4">
        <v>42393</v>
      </c>
      <c r="B646" s="5" t="s">
        <v>1558</v>
      </c>
      <c r="C646" s="2">
        <v>10</v>
      </c>
      <c r="D646" s="6" t="s">
        <v>66</v>
      </c>
      <c r="E646" s="6" t="s">
        <v>120</v>
      </c>
      <c r="F646" s="2" t="s">
        <v>925</v>
      </c>
      <c r="G646" s="2" t="s">
        <v>166</v>
      </c>
      <c r="H646" s="2" t="s">
        <v>44</v>
      </c>
      <c r="I646" s="2" t="s">
        <v>212</v>
      </c>
      <c r="J646" s="6" t="s">
        <v>45</v>
      </c>
      <c r="K646" s="2" t="s">
        <v>66</v>
      </c>
      <c r="L646" s="2">
        <v>1</v>
      </c>
      <c r="M646" s="2">
        <v>2580</v>
      </c>
      <c r="N646" s="2">
        <v>1677</v>
      </c>
      <c r="O646" s="12">
        <v>0.65</v>
      </c>
      <c r="P646" s="7"/>
      <c r="Q646" s="7"/>
      <c r="R646" s="14" t="s">
        <v>113</v>
      </c>
      <c r="S646" s="2" t="s">
        <v>1559</v>
      </c>
      <c r="T646" s="7"/>
      <c r="U646" s="7"/>
      <c r="V646" s="7"/>
      <c r="W646" s="2" t="s">
        <v>238</v>
      </c>
      <c r="X646" s="6" t="s">
        <v>276</v>
      </c>
      <c r="Y646" s="6"/>
      <c r="Z646" s="7"/>
      <c r="AA646" s="7"/>
      <c r="AB646" s="7"/>
      <c r="AC646" s="7"/>
      <c r="AD646" s="7"/>
      <c r="AE646" s="7"/>
    </row>
    <row r="647" spans="1:31" x14ac:dyDescent="0.15">
      <c r="A647" s="4">
        <v>42393</v>
      </c>
      <c r="B647" s="5" t="s">
        <v>1558</v>
      </c>
      <c r="C647" s="2">
        <v>10</v>
      </c>
      <c r="D647" s="6" t="s">
        <v>146</v>
      </c>
      <c r="E647" s="6" t="s">
        <v>120</v>
      </c>
      <c r="F647" s="2" t="s">
        <v>864</v>
      </c>
      <c r="G647" s="2" t="s">
        <v>166</v>
      </c>
      <c r="H647" s="2" t="s">
        <v>44</v>
      </c>
      <c r="I647" s="2">
        <v>27.5</v>
      </c>
      <c r="J647" s="6" t="s">
        <v>45</v>
      </c>
      <c r="K647" s="2" t="s">
        <v>66</v>
      </c>
      <c r="L647" s="2">
        <v>1</v>
      </c>
      <c r="M647" s="2">
        <v>2190</v>
      </c>
      <c r="N647" s="2">
        <v>1314</v>
      </c>
      <c r="O647" s="12">
        <v>0.6</v>
      </c>
      <c r="P647" s="7"/>
      <c r="Q647" s="7"/>
      <c r="R647" s="14" t="s">
        <v>113</v>
      </c>
      <c r="S647" s="2" t="s">
        <v>1559</v>
      </c>
      <c r="T647" s="7"/>
      <c r="U647" s="7"/>
      <c r="V647" s="7"/>
      <c r="W647" s="2" t="s">
        <v>238</v>
      </c>
      <c r="X647" s="6" t="s">
        <v>276</v>
      </c>
      <c r="Y647" s="6"/>
      <c r="Z647" s="7"/>
      <c r="AA647" s="7"/>
      <c r="AB647" s="7"/>
      <c r="AC647" s="7"/>
      <c r="AD647" s="7"/>
      <c r="AE647" s="7"/>
    </row>
    <row r="648" spans="1:31" x14ac:dyDescent="0.15">
      <c r="A648" s="4">
        <v>42393</v>
      </c>
      <c r="B648" s="5" t="s">
        <v>1558</v>
      </c>
      <c r="C648" s="2">
        <v>10</v>
      </c>
      <c r="D648" s="6" t="s">
        <v>69</v>
      </c>
      <c r="E648" s="6" t="s">
        <v>199</v>
      </c>
      <c r="F648" s="2" t="s">
        <v>119</v>
      </c>
      <c r="G648" s="2" t="s">
        <v>280</v>
      </c>
      <c r="H648" s="2" t="s">
        <v>44</v>
      </c>
      <c r="I648" s="2" t="s">
        <v>43</v>
      </c>
      <c r="J648" s="6" t="s">
        <v>45</v>
      </c>
      <c r="K648" s="2" t="s">
        <v>66</v>
      </c>
      <c r="L648" s="2">
        <v>1</v>
      </c>
      <c r="M648" s="2">
        <v>580</v>
      </c>
      <c r="N648" s="2">
        <v>348</v>
      </c>
      <c r="O648" s="12">
        <v>0.6</v>
      </c>
      <c r="P648" s="7"/>
      <c r="Q648" s="7"/>
      <c r="R648" s="14" t="s">
        <v>113</v>
      </c>
      <c r="S648" s="2" t="s">
        <v>1559</v>
      </c>
      <c r="T648" s="7"/>
      <c r="U648" s="7"/>
      <c r="V648" s="7"/>
      <c r="W648" s="2" t="s">
        <v>238</v>
      </c>
      <c r="X648" s="6" t="s">
        <v>276</v>
      </c>
      <c r="Y648" s="6"/>
      <c r="Z648" s="7"/>
      <c r="AA648" s="7"/>
      <c r="AB648" s="7"/>
      <c r="AC648" s="7"/>
      <c r="AD648" s="7"/>
      <c r="AE648" s="7"/>
    </row>
    <row r="649" spans="1:31" x14ac:dyDescent="0.15">
      <c r="A649" s="4">
        <v>42393</v>
      </c>
      <c r="B649" s="5" t="s">
        <v>1558</v>
      </c>
      <c r="C649" s="2">
        <v>10</v>
      </c>
      <c r="D649" s="6" t="s">
        <v>149</v>
      </c>
      <c r="E649" s="6" t="s">
        <v>504</v>
      </c>
      <c r="F649" s="7"/>
      <c r="G649" s="2" t="s">
        <v>150</v>
      </c>
      <c r="H649" s="2" t="s">
        <v>44</v>
      </c>
      <c r="I649" s="2" t="s">
        <v>797</v>
      </c>
      <c r="J649" s="6" t="s">
        <v>45</v>
      </c>
      <c r="K649" s="2" t="s">
        <v>66</v>
      </c>
      <c r="L649" s="2">
        <v>1</v>
      </c>
      <c r="M649" s="2">
        <v>258</v>
      </c>
      <c r="N649" s="2">
        <v>154</v>
      </c>
      <c r="O649" s="12">
        <v>0.59689922480620194</v>
      </c>
      <c r="P649" s="7"/>
      <c r="Q649" s="7"/>
      <c r="R649" s="14" t="s">
        <v>113</v>
      </c>
      <c r="S649" s="2" t="s">
        <v>1559</v>
      </c>
      <c r="T649" s="7"/>
      <c r="U649" s="7"/>
      <c r="V649" s="7"/>
      <c r="W649" s="2" t="s">
        <v>238</v>
      </c>
      <c r="X649" s="6" t="s">
        <v>276</v>
      </c>
      <c r="Y649" s="6"/>
      <c r="Z649" s="7"/>
      <c r="AA649" s="7"/>
      <c r="AB649" s="7"/>
      <c r="AC649" s="7"/>
      <c r="AD649" s="7"/>
      <c r="AE649" s="7"/>
    </row>
    <row r="650" spans="1:31" x14ac:dyDescent="0.15">
      <c r="A650" s="4">
        <v>42393</v>
      </c>
      <c r="B650" s="5" t="s">
        <v>1558</v>
      </c>
      <c r="C650" s="2">
        <v>10</v>
      </c>
      <c r="D650" s="6" t="s">
        <v>692</v>
      </c>
      <c r="E650" s="6" t="s">
        <v>112</v>
      </c>
      <c r="F650" s="7"/>
      <c r="G650" s="2" t="s">
        <v>1177</v>
      </c>
      <c r="H650" s="2" t="s">
        <v>44</v>
      </c>
      <c r="I650" s="2" t="s">
        <v>53</v>
      </c>
      <c r="J650" s="6" t="s">
        <v>45</v>
      </c>
      <c r="K650" s="2" t="s">
        <v>66</v>
      </c>
      <c r="L650" s="2">
        <v>1</v>
      </c>
      <c r="M650" s="2">
        <v>480</v>
      </c>
      <c r="N650" s="2">
        <v>288</v>
      </c>
      <c r="O650" s="12">
        <v>0.6</v>
      </c>
      <c r="P650" s="7"/>
      <c r="Q650" s="7"/>
      <c r="R650" s="14" t="s">
        <v>113</v>
      </c>
      <c r="S650" s="2" t="s">
        <v>1559</v>
      </c>
      <c r="T650" s="7"/>
      <c r="U650" s="7"/>
      <c r="V650" s="7"/>
      <c r="W650" s="2" t="s">
        <v>238</v>
      </c>
      <c r="X650" s="6" t="s">
        <v>276</v>
      </c>
      <c r="Y650" s="6"/>
      <c r="Z650" s="7"/>
      <c r="AA650" s="7"/>
      <c r="AB650" s="7"/>
      <c r="AC650" s="7"/>
      <c r="AD650" s="7"/>
      <c r="AE650" s="7"/>
    </row>
    <row r="651" spans="1:31" x14ac:dyDescent="0.15">
      <c r="A651" s="4">
        <v>42393</v>
      </c>
      <c r="B651" s="5" t="s">
        <v>1558</v>
      </c>
      <c r="C651" s="2">
        <v>10</v>
      </c>
      <c r="D651" s="6" t="s">
        <v>111</v>
      </c>
      <c r="E651" s="6" t="s">
        <v>112</v>
      </c>
      <c r="F651" s="7"/>
      <c r="G651" s="2" t="s">
        <v>1177</v>
      </c>
      <c r="H651" s="2" t="s">
        <v>44</v>
      </c>
      <c r="I651" s="2" t="s">
        <v>178</v>
      </c>
      <c r="J651" s="6" t="s">
        <v>45</v>
      </c>
      <c r="K651" s="2" t="s">
        <v>66</v>
      </c>
      <c r="L651" s="2">
        <v>1</v>
      </c>
      <c r="M651" s="2">
        <v>320</v>
      </c>
      <c r="N651" s="2">
        <v>192</v>
      </c>
      <c r="O651" s="12">
        <v>0.6</v>
      </c>
      <c r="P651" s="7"/>
      <c r="Q651" s="7"/>
      <c r="R651" s="14" t="s">
        <v>113</v>
      </c>
      <c r="S651" s="2" t="s">
        <v>1559</v>
      </c>
      <c r="T651" s="7"/>
      <c r="U651" s="7"/>
      <c r="V651" s="7"/>
      <c r="W651" s="2" t="s">
        <v>238</v>
      </c>
      <c r="X651" s="6" t="s">
        <v>276</v>
      </c>
      <c r="Y651" s="6"/>
      <c r="Z651" s="7"/>
      <c r="AA651" s="7"/>
      <c r="AB651" s="7"/>
      <c r="AC651" s="7"/>
      <c r="AD651" s="7"/>
      <c r="AE651" s="7"/>
    </row>
    <row r="652" spans="1:31" x14ac:dyDescent="0.15">
      <c r="A652" s="4">
        <v>42393</v>
      </c>
      <c r="B652" s="5" t="s">
        <v>1558</v>
      </c>
      <c r="C652" s="2">
        <v>10</v>
      </c>
      <c r="D652" s="6" t="s">
        <v>59</v>
      </c>
      <c r="E652" s="6" t="s">
        <v>165</v>
      </c>
      <c r="F652" s="7"/>
      <c r="G652" s="2" t="s">
        <v>223</v>
      </c>
      <c r="H652" s="2" t="s">
        <v>62</v>
      </c>
      <c r="I652" s="2" t="s">
        <v>43</v>
      </c>
      <c r="J652" s="6" t="s">
        <v>45</v>
      </c>
      <c r="K652" s="2" t="s">
        <v>66</v>
      </c>
      <c r="L652" s="2">
        <v>1</v>
      </c>
      <c r="M652" s="2">
        <v>138</v>
      </c>
      <c r="N652" s="2">
        <v>0</v>
      </c>
      <c r="O652" s="12">
        <v>0</v>
      </c>
      <c r="P652" s="7"/>
      <c r="Q652" s="7"/>
      <c r="R652" s="14" t="s">
        <v>113</v>
      </c>
      <c r="S652" s="2" t="s">
        <v>1559</v>
      </c>
      <c r="T652" s="7"/>
      <c r="U652" s="7"/>
      <c r="V652" s="7"/>
      <c r="W652" s="2" t="s">
        <v>238</v>
      </c>
      <c r="X652" s="6" t="s">
        <v>186</v>
      </c>
      <c r="Y652" s="6"/>
      <c r="Z652" s="7"/>
      <c r="AA652" s="7"/>
      <c r="AB652" s="7"/>
      <c r="AC652" s="7"/>
      <c r="AD652" s="7"/>
      <c r="AE652" s="7"/>
    </row>
    <row r="653" spans="1:31" x14ac:dyDescent="0.15">
      <c r="A653" s="4">
        <v>42393</v>
      </c>
      <c r="B653" s="5" t="s">
        <v>1560</v>
      </c>
      <c r="C653" s="2">
        <v>11</v>
      </c>
      <c r="D653" s="6" t="s">
        <v>83</v>
      </c>
      <c r="E653" s="6"/>
      <c r="F653" s="2" t="s">
        <v>165</v>
      </c>
      <c r="G653" s="2" t="s">
        <v>150</v>
      </c>
      <c r="H653" s="2" t="s">
        <v>44</v>
      </c>
      <c r="I653" s="2">
        <v>44</v>
      </c>
      <c r="J653" s="6" t="s">
        <v>45</v>
      </c>
      <c r="K653" s="2" t="s">
        <v>64</v>
      </c>
      <c r="L653" s="2">
        <v>1</v>
      </c>
      <c r="M653" s="2">
        <v>2195</v>
      </c>
      <c r="N653" s="2">
        <v>1756</v>
      </c>
      <c r="O653" s="12">
        <v>0.8</v>
      </c>
      <c r="P653" s="7"/>
      <c r="Q653" s="7"/>
      <c r="R653" s="14" t="s">
        <v>113</v>
      </c>
      <c r="S653" s="2" t="s">
        <v>1495</v>
      </c>
      <c r="T653" s="2">
        <v>13311370119</v>
      </c>
      <c r="U653" s="7"/>
      <c r="V653" s="7"/>
      <c r="W653" s="2" t="s">
        <v>54</v>
      </c>
      <c r="X653" s="6" t="s">
        <v>86</v>
      </c>
      <c r="Y653" s="6"/>
      <c r="Z653" s="7"/>
      <c r="AA653" s="7"/>
      <c r="AB653" s="7"/>
      <c r="AC653" s="7"/>
      <c r="AD653" s="7"/>
      <c r="AE653" s="7"/>
    </row>
    <row r="654" spans="1:31" x14ac:dyDescent="0.15">
      <c r="A654" s="4">
        <v>42394</v>
      </c>
      <c r="B654" s="5" t="s">
        <v>1561</v>
      </c>
      <c r="C654" s="2">
        <v>1</v>
      </c>
      <c r="D654" s="6" t="s">
        <v>50</v>
      </c>
      <c r="E654" s="6" t="s">
        <v>623</v>
      </c>
      <c r="F654" s="7"/>
      <c r="G654" s="2" t="s">
        <v>138</v>
      </c>
      <c r="H654" s="2" t="s">
        <v>44</v>
      </c>
      <c r="I654" s="2" t="s">
        <v>53</v>
      </c>
      <c r="J654" s="6" t="s">
        <v>55</v>
      </c>
      <c r="K654" s="2" t="s">
        <v>46</v>
      </c>
      <c r="L654" s="2">
        <v>1</v>
      </c>
      <c r="M654" s="2">
        <v>50</v>
      </c>
      <c r="N654" s="2">
        <v>50</v>
      </c>
      <c r="O654" s="12">
        <v>1</v>
      </c>
      <c r="P654" s="7"/>
      <c r="Q654" s="7"/>
      <c r="R654" s="14" t="s">
        <v>47</v>
      </c>
      <c r="S654" s="7"/>
      <c r="T654" s="7"/>
      <c r="U654" s="7"/>
      <c r="V654" s="7"/>
      <c r="W654" s="2" t="s">
        <v>392</v>
      </c>
      <c r="X654" s="6" t="s">
        <v>86</v>
      </c>
      <c r="Y654" s="6"/>
      <c r="Z654" s="7"/>
      <c r="AA654" s="7"/>
      <c r="AB654" s="7"/>
      <c r="AC654" s="7"/>
      <c r="AD654" s="7"/>
      <c r="AE654" s="7"/>
    </row>
    <row r="655" spans="1:31" x14ac:dyDescent="0.15">
      <c r="A655" s="4">
        <v>42394</v>
      </c>
      <c r="B655" s="5" t="s">
        <v>1561</v>
      </c>
      <c r="C655" s="2">
        <v>1</v>
      </c>
      <c r="D655" s="6" t="s">
        <v>56</v>
      </c>
      <c r="E655" s="6" t="s">
        <v>52</v>
      </c>
      <c r="F655" s="7"/>
      <c r="G655" s="2" t="s">
        <v>80</v>
      </c>
      <c r="H655" s="2" t="s">
        <v>44</v>
      </c>
      <c r="I655" s="2" t="s">
        <v>53</v>
      </c>
      <c r="J655" s="6" t="s">
        <v>55</v>
      </c>
      <c r="K655" s="2" t="s">
        <v>46</v>
      </c>
      <c r="L655" s="2">
        <v>1</v>
      </c>
      <c r="M655" s="2">
        <v>20</v>
      </c>
      <c r="N655" s="2">
        <v>20</v>
      </c>
      <c r="O655" s="12">
        <v>1</v>
      </c>
      <c r="P655" s="7"/>
      <c r="Q655" s="7"/>
      <c r="R655" s="14" t="s">
        <v>47</v>
      </c>
      <c r="S655" s="7"/>
      <c r="T655" s="7"/>
      <c r="U655" s="7"/>
      <c r="V655" s="7"/>
      <c r="W655" s="2" t="s">
        <v>392</v>
      </c>
      <c r="X655" s="6" t="s">
        <v>86</v>
      </c>
      <c r="Y655" s="6"/>
      <c r="Z655" s="7"/>
      <c r="AA655" s="7"/>
      <c r="AB655" s="7"/>
      <c r="AC655" s="7"/>
      <c r="AD655" s="7"/>
      <c r="AE655" s="7"/>
    </row>
    <row r="656" spans="1:31" x14ac:dyDescent="0.15">
      <c r="A656" s="4">
        <v>42394</v>
      </c>
      <c r="B656" s="5" t="s">
        <v>1562</v>
      </c>
      <c r="C656" s="2">
        <v>2</v>
      </c>
      <c r="D656" s="6" t="s">
        <v>92</v>
      </c>
      <c r="E656" s="6" t="s">
        <v>250</v>
      </c>
      <c r="F656" s="2" t="s">
        <v>284</v>
      </c>
      <c r="G656" s="2" t="s">
        <v>94</v>
      </c>
      <c r="H656" s="2" t="s">
        <v>62</v>
      </c>
      <c r="I656" s="2" t="s">
        <v>971</v>
      </c>
      <c r="J656" s="6" t="s">
        <v>63</v>
      </c>
      <c r="K656" s="2" t="s">
        <v>66</v>
      </c>
      <c r="L656" s="2">
        <v>1</v>
      </c>
      <c r="M656" s="2">
        <v>580</v>
      </c>
      <c r="N656" s="2">
        <v>200</v>
      </c>
      <c r="O656" s="12">
        <v>0.34482758620689702</v>
      </c>
      <c r="P656" s="7"/>
      <c r="Q656" s="7"/>
      <c r="R656" s="14" t="s">
        <v>65</v>
      </c>
      <c r="S656" s="2" t="s">
        <v>1563</v>
      </c>
      <c r="T656" s="2">
        <v>13901358081</v>
      </c>
      <c r="U656" s="7"/>
      <c r="V656" s="7"/>
      <c r="W656" s="2" t="s">
        <v>392</v>
      </c>
      <c r="X656" s="6" t="s">
        <v>86</v>
      </c>
      <c r="Y656" s="6"/>
      <c r="Z656" s="7"/>
      <c r="AA656" s="7"/>
      <c r="AB656" s="7"/>
      <c r="AC656" s="7"/>
      <c r="AD656" s="7"/>
      <c r="AE656" s="7"/>
    </row>
    <row r="657" spans="1:31" x14ac:dyDescent="0.15">
      <c r="A657" s="4">
        <v>42394</v>
      </c>
      <c r="B657" s="5" t="s">
        <v>1562</v>
      </c>
      <c r="C657" s="2">
        <v>2</v>
      </c>
      <c r="D657" s="6" t="s">
        <v>90</v>
      </c>
      <c r="E657" s="6" t="s">
        <v>1027</v>
      </c>
      <c r="F657" s="2" t="s">
        <v>108</v>
      </c>
      <c r="G657" s="2" t="s">
        <v>109</v>
      </c>
      <c r="H657" s="2" t="s">
        <v>44</v>
      </c>
      <c r="I657" s="2" t="s">
        <v>261</v>
      </c>
      <c r="J657" s="6" t="s">
        <v>63</v>
      </c>
      <c r="K657" s="2" t="s">
        <v>66</v>
      </c>
      <c r="L657" s="2">
        <v>1</v>
      </c>
      <c r="M657" s="2">
        <v>598</v>
      </c>
      <c r="N657" s="2">
        <v>508</v>
      </c>
      <c r="O657" s="12">
        <v>0.84949832775919698</v>
      </c>
      <c r="P657" s="7"/>
      <c r="Q657" s="7"/>
      <c r="R657" s="14" t="s">
        <v>65</v>
      </c>
      <c r="S657" s="2" t="s">
        <v>1563</v>
      </c>
      <c r="T657" s="7"/>
      <c r="U657" s="7"/>
      <c r="V657" s="7"/>
      <c r="W657" s="2" t="s">
        <v>392</v>
      </c>
      <c r="X657" s="6" t="s">
        <v>86</v>
      </c>
      <c r="Y657" s="6"/>
      <c r="Z657" s="7"/>
      <c r="AA657" s="7"/>
      <c r="AB657" s="7"/>
      <c r="AC657" s="7"/>
      <c r="AD657" s="7"/>
      <c r="AE657" s="7"/>
    </row>
    <row r="658" spans="1:31" x14ac:dyDescent="0.15">
      <c r="A658" s="4">
        <v>42394</v>
      </c>
      <c r="B658" s="5" t="s">
        <v>1562</v>
      </c>
      <c r="C658" s="2">
        <v>2</v>
      </c>
      <c r="D658" s="6" t="s">
        <v>146</v>
      </c>
      <c r="E658" s="6" t="s">
        <v>239</v>
      </c>
      <c r="F658" s="2" t="s">
        <v>187</v>
      </c>
      <c r="G658" s="2" t="s">
        <v>164</v>
      </c>
      <c r="H658" s="2" t="s">
        <v>44</v>
      </c>
      <c r="I658" s="2" t="s">
        <v>240</v>
      </c>
      <c r="J658" s="6" t="s">
        <v>63</v>
      </c>
      <c r="K658" s="2" t="s">
        <v>66</v>
      </c>
      <c r="L658" s="2">
        <v>1</v>
      </c>
      <c r="M658" s="2">
        <v>1520</v>
      </c>
      <c r="N658" s="2">
        <v>1292</v>
      </c>
      <c r="O658" s="12">
        <v>0.85</v>
      </c>
      <c r="P658" s="7"/>
      <c r="Q658" s="7"/>
      <c r="R658" s="14" t="s">
        <v>65</v>
      </c>
      <c r="S658" s="2" t="s">
        <v>1563</v>
      </c>
      <c r="T658" s="7"/>
      <c r="U658" s="7"/>
      <c r="V658" s="7"/>
      <c r="W658" s="2" t="s">
        <v>392</v>
      </c>
      <c r="X658" s="6" t="s">
        <v>86</v>
      </c>
      <c r="Y658" s="6"/>
      <c r="Z658" s="7"/>
      <c r="AA658" s="7"/>
      <c r="AB658" s="7"/>
      <c r="AC658" s="7"/>
      <c r="AD658" s="7"/>
      <c r="AE658" s="7"/>
    </row>
    <row r="659" spans="1:31" x14ac:dyDescent="0.15">
      <c r="A659" s="4">
        <v>42394</v>
      </c>
      <c r="B659" s="5" t="s">
        <v>1564</v>
      </c>
      <c r="C659" s="2">
        <v>3</v>
      </c>
      <c r="D659" s="6" t="s">
        <v>75</v>
      </c>
      <c r="E659" s="6" t="s">
        <v>76</v>
      </c>
      <c r="F659" s="2" t="s">
        <v>1565</v>
      </c>
      <c r="G659" s="2" t="s">
        <v>280</v>
      </c>
      <c r="H659" s="2" t="s">
        <v>44</v>
      </c>
      <c r="I659" s="2" t="s">
        <v>53</v>
      </c>
      <c r="J659" s="6" t="s">
        <v>55</v>
      </c>
      <c r="K659" s="2" t="s">
        <v>66</v>
      </c>
      <c r="L659" s="2">
        <v>1</v>
      </c>
      <c r="M659" s="2">
        <v>1050</v>
      </c>
      <c r="N659" s="2">
        <v>787</v>
      </c>
      <c r="O659" s="12">
        <v>0.74952380952380904</v>
      </c>
      <c r="P659" s="7"/>
      <c r="Q659" s="7"/>
      <c r="R659" s="14" t="s">
        <v>47</v>
      </c>
      <c r="S659" s="7"/>
      <c r="T659" s="7"/>
      <c r="U659" s="7"/>
      <c r="V659" s="7"/>
      <c r="W659" s="2" t="s">
        <v>392</v>
      </c>
      <c r="X659" s="6" t="s">
        <v>86</v>
      </c>
      <c r="Y659" s="6"/>
      <c r="Z659" s="7"/>
      <c r="AA659" s="7"/>
      <c r="AB659" s="7"/>
      <c r="AC659" s="7"/>
      <c r="AD659" s="7"/>
      <c r="AE659" s="7"/>
    </row>
    <row r="660" spans="1:31" x14ac:dyDescent="0.15">
      <c r="A660" s="4">
        <v>42394</v>
      </c>
      <c r="B660" s="5" t="s">
        <v>1566</v>
      </c>
      <c r="C660" s="2">
        <v>4</v>
      </c>
      <c r="D660" s="6" t="s">
        <v>69</v>
      </c>
      <c r="E660" s="6" t="s">
        <v>199</v>
      </c>
      <c r="F660" s="2" t="s">
        <v>833</v>
      </c>
      <c r="G660" s="2" t="s">
        <v>834</v>
      </c>
      <c r="H660" s="2" t="s">
        <v>44</v>
      </c>
      <c r="I660" s="2" t="s">
        <v>43</v>
      </c>
      <c r="J660" s="6" t="s">
        <v>55</v>
      </c>
      <c r="K660" s="2" t="s">
        <v>66</v>
      </c>
      <c r="L660" s="2">
        <v>1</v>
      </c>
      <c r="M660" s="2">
        <v>1180</v>
      </c>
      <c r="N660" s="2">
        <v>1180</v>
      </c>
      <c r="O660" s="12">
        <v>1</v>
      </c>
      <c r="P660" s="7"/>
      <c r="Q660" s="7"/>
      <c r="R660" s="14" t="s">
        <v>113</v>
      </c>
      <c r="S660" s="2" t="s">
        <v>1490</v>
      </c>
      <c r="T660" s="7"/>
      <c r="U660" s="7"/>
      <c r="V660" s="7"/>
      <c r="W660" s="2" t="s">
        <v>392</v>
      </c>
      <c r="X660" s="6" t="s">
        <v>86</v>
      </c>
      <c r="Y660" s="6"/>
      <c r="Z660" s="7"/>
      <c r="AA660" s="7"/>
      <c r="AB660" s="7"/>
      <c r="AC660" s="7"/>
      <c r="AD660" s="7"/>
      <c r="AE660" s="7"/>
    </row>
    <row r="661" spans="1:31" x14ac:dyDescent="0.15">
      <c r="A661" s="4">
        <v>42394</v>
      </c>
      <c r="B661" s="5" t="s">
        <v>1566</v>
      </c>
      <c r="C661" s="2">
        <v>4</v>
      </c>
      <c r="D661" s="6" t="s">
        <v>75</v>
      </c>
      <c r="E661" s="6" t="s">
        <v>444</v>
      </c>
      <c r="F661" s="2" t="s">
        <v>1413</v>
      </c>
      <c r="G661" s="2" t="s">
        <v>998</v>
      </c>
      <c r="H661" s="2" t="s">
        <v>44</v>
      </c>
      <c r="I661" s="2" t="s">
        <v>53</v>
      </c>
      <c r="J661" s="6" t="s">
        <v>55</v>
      </c>
      <c r="K661" s="2" t="s">
        <v>66</v>
      </c>
      <c r="L661" s="2">
        <v>1</v>
      </c>
      <c r="M661" s="2">
        <v>450</v>
      </c>
      <c r="N661" s="2">
        <v>382</v>
      </c>
      <c r="O661" s="12">
        <v>0.84888888888888903</v>
      </c>
      <c r="P661" s="7"/>
      <c r="Q661" s="7"/>
      <c r="R661" s="14" t="s">
        <v>113</v>
      </c>
      <c r="S661" s="2" t="s">
        <v>1490</v>
      </c>
      <c r="T661" s="7"/>
      <c r="U661" s="7"/>
      <c r="V661" s="7"/>
      <c r="W661" s="2" t="s">
        <v>392</v>
      </c>
      <c r="X661" s="6" t="s">
        <v>86</v>
      </c>
      <c r="Y661" s="6"/>
      <c r="Z661" s="7"/>
      <c r="AA661" s="7"/>
      <c r="AB661" s="7"/>
      <c r="AC661" s="7"/>
      <c r="AD661" s="7"/>
      <c r="AE661" s="7"/>
    </row>
    <row r="662" spans="1:31" x14ac:dyDescent="0.15">
      <c r="A662" s="4">
        <v>42394</v>
      </c>
      <c r="B662" s="5" t="s">
        <v>1566</v>
      </c>
      <c r="C662" s="2">
        <v>4</v>
      </c>
      <c r="D662" s="6" t="s">
        <v>59</v>
      </c>
      <c r="E662" s="6" t="s">
        <v>264</v>
      </c>
      <c r="F662" s="7"/>
      <c r="G662" s="2" t="s">
        <v>203</v>
      </c>
      <c r="H662" s="2" t="s">
        <v>62</v>
      </c>
      <c r="I662" s="2" t="s">
        <v>89</v>
      </c>
      <c r="J662" s="6" t="s">
        <v>55</v>
      </c>
      <c r="K662" s="2" t="s">
        <v>66</v>
      </c>
      <c r="L662" s="2">
        <v>2</v>
      </c>
      <c r="M662" s="2">
        <v>138</v>
      </c>
      <c r="N662" s="2">
        <v>276</v>
      </c>
      <c r="O662" s="12">
        <v>1</v>
      </c>
      <c r="P662" s="7"/>
      <c r="Q662" s="7"/>
      <c r="R662" s="14" t="s">
        <v>113</v>
      </c>
      <c r="S662" s="2" t="s">
        <v>1490</v>
      </c>
      <c r="T662" s="7"/>
      <c r="U662" s="7"/>
      <c r="V662" s="7"/>
      <c r="W662" s="2" t="s">
        <v>392</v>
      </c>
      <c r="X662" s="6" t="s">
        <v>86</v>
      </c>
      <c r="Y662" s="6"/>
      <c r="Z662" s="7"/>
      <c r="AA662" s="7"/>
      <c r="AB662" s="7"/>
      <c r="AC662" s="7"/>
      <c r="AD662" s="7"/>
      <c r="AE662" s="7"/>
    </row>
    <row r="663" spans="1:31" x14ac:dyDescent="0.15">
      <c r="A663" s="4">
        <v>42394</v>
      </c>
      <c r="B663" s="5" t="s">
        <v>1566</v>
      </c>
      <c r="C663" s="2">
        <v>4</v>
      </c>
      <c r="D663" s="6" t="s">
        <v>50</v>
      </c>
      <c r="E663" s="6"/>
      <c r="F663" s="2" t="s">
        <v>1567</v>
      </c>
      <c r="G663" s="2" t="s">
        <v>164</v>
      </c>
      <c r="H663" s="2" t="s">
        <v>44</v>
      </c>
      <c r="I663" s="2" t="s">
        <v>53</v>
      </c>
      <c r="J663" s="6" t="s">
        <v>55</v>
      </c>
      <c r="K663" s="2" t="s">
        <v>66</v>
      </c>
      <c r="L663" s="2">
        <v>1</v>
      </c>
      <c r="M663" s="2">
        <v>50</v>
      </c>
      <c r="N663" s="2">
        <v>0</v>
      </c>
      <c r="O663" s="12">
        <v>0</v>
      </c>
      <c r="P663" s="7"/>
      <c r="Q663" s="7"/>
      <c r="R663" s="14" t="s">
        <v>113</v>
      </c>
      <c r="S663" s="2" t="s">
        <v>1490</v>
      </c>
      <c r="T663" s="7"/>
      <c r="U663" s="7"/>
      <c r="V663" s="7"/>
      <c r="W663" s="2" t="s">
        <v>392</v>
      </c>
      <c r="X663" s="6" t="s">
        <v>186</v>
      </c>
      <c r="Y663" s="6"/>
      <c r="Z663" s="7"/>
      <c r="AA663" s="7"/>
      <c r="AB663" s="7"/>
      <c r="AC663" s="7"/>
      <c r="AD663" s="7"/>
      <c r="AE663" s="7"/>
    </row>
    <row r="664" spans="1:31" x14ac:dyDescent="0.15">
      <c r="A664" s="4">
        <v>42394</v>
      </c>
      <c r="B664" s="5" t="s">
        <v>1568</v>
      </c>
      <c r="C664" s="2">
        <v>5</v>
      </c>
      <c r="D664" s="6" t="s">
        <v>59</v>
      </c>
      <c r="E664" s="6" t="s">
        <v>264</v>
      </c>
      <c r="F664" s="2"/>
      <c r="G664" s="2" t="s">
        <v>203</v>
      </c>
      <c r="H664" s="2" t="s">
        <v>44</v>
      </c>
      <c r="I664" s="2" t="s">
        <v>53</v>
      </c>
      <c r="J664" s="6" t="s">
        <v>63</v>
      </c>
      <c r="K664" s="2" t="s">
        <v>46</v>
      </c>
      <c r="L664" s="2">
        <v>1</v>
      </c>
      <c r="M664" s="2">
        <v>138</v>
      </c>
      <c r="N664" s="2">
        <v>135</v>
      </c>
      <c r="O664" s="12">
        <v>0.97826086956521696</v>
      </c>
      <c r="P664" s="2"/>
      <c r="Q664" s="2"/>
      <c r="R664" s="14" t="s">
        <v>47</v>
      </c>
      <c r="S664" s="2"/>
      <c r="T664" s="2"/>
      <c r="U664" s="2"/>
      <c r="V664" s="2"/>
      <c r="W664" s="2" t="s">
        <v>392</v>
      </c>
      <c r="X664" s="6" t="s">
        <v>49</v>
      </c>
      <c r="Y664" s="6"/>
      <c r="Z664" s="2"/>
      <c r="AA664" s="2"/>
      <c r="AB664" s="15"/>
      <c r="AC664" s="2"/>
      <c r="AD664" s="2"/>
      <c r="AE664" s="2"/>
    </row>
    <row r="665" spans="1:31" x14ac:dyDescent="0.15">
      <c r="A665" s="4">
        <v>42394</v>
      </c>
      <c r="B665" s="5" t="s">
        <v>1569</v>
      </c>
      <c r="C665" s="2">
        <v>6</v>
      </c>
      <c r="D665" s="6" t="s">
        <v>56</v>
      </c>
      <c r="E665" s="6" t="s">
        <v>52</v>
      </c>
      <c r="F665" s="7"/>
      <c r="G665" s="2" t="s">
        <v>246</v>
      </c>
      <c r="H665" s="2" t="s">
        <v>44</v>
      </c>
      <c r="I665" s="2" t="s">
        <v>53</v>
      </c>
      <c r="J665" s="6" t="s">
        <v>45</v>
      </c>
      <c r="K665" s="2" t="s">
        <v>46</v>
      </c>
      <c r="L665" s="2">
        <v>1</v>
      </c>
      <c r="M665" s="2">
        <v>20</v>
      </c>
      <c r="N665" s="2">
        <v>20</v>
      </c>
      <c r="O665" s="12">
        <v>1</v>
      </c>
      <c r="P665" s="7"/>
      <c r="Q665" s="7"/>
      <c r="R665" s="14" t="s">
        <v>47</v>
      </c>
      <c r="S665" s="7"/>
      <c r="T665" s="7"/>
      <c r="U665" s="7"/>
      <c r="V665" s="7"/>
      <c r="W665" s="2" t="s">
        <v>392</v>
      </c>
      <c r="X665" s="6" t="s">
        <v>49</v>
      </c>
      <c r="Y665" s="6"/>
      <c r="Z665" s="7"/>
      <c r="AA665" s="7"/>
      <c r="AB665" s="7"/>
      <c r="AC665" s="7"/>
      <c r="AD665" s="7"/>
      <c r="AE665" s="7"/>
    </row>
    <row r="666" spans="1:31" x14ac:dyDescent="0.15">
      <c r="A666" s="4">
        <v>42394</v>
      </c>
      <c r="B666" s="5" t="s">
        <v>1570</v>
      </c>
      <c r="C666" s="2">
        <v>7</v>
      </c>
      <c r="D666" s="6" t="s">
        <v>56</v>
      </c>
      <c r="E666" s="6" t="s">
        <v>52</v>
      </c>
      <c r="F666" s="7"/>
      <c r="G666" s="2" t="s">
        <v>164</v>
      </c>
      <c r="H666" s="2" t="s">
        <v>44</v>
      </c>
      <c r="I666" s="2" t="s">
        <v>53</v>
      </c>
      <c r="J666" s="6" t="s">
        <v>55</v>
      </c>
      <c r="K666" s="2" t="s">
        <v>46</v>
      </c>
      <c r="L666" s="2">
        <v>1</v>
      </c>
      <c r="M666" s="2">
        <v>20</v>
      </c>
      <c r="N666" s="2">
        <v>20</v>
      </c>
      <c r="O666" s="12">
        <v>1</v>
      </c>
      <c r="P666" s="7"/>
      <c r="Q666" s="7"/>
      <c r="R666" s="14" t="s">
        <v>47</v>
      </c>
      <c r="S666" s="7"/>
      <c r="T666" s="7"/>
      <c r="U666" s="7"/>
      <c r="V666" s="7"/>
      <c r="W666" s="2" t="s">
        <v>392</v>
      </c>
      <c r="X666" s="6" t="s">
        <v>49</v>
      </c>
      <c r="Y666" s="6"/>
      <c r="Z666" s="7"/>
      <c r="AA666" s="7"/>
      <c r="AB666" s="7"/>
      <c r="AC666" s="7"/>
      <c r="AD666" s="7"/>
      <c r="AE666" s="7"/>
    </row>
    <row r="667" spans="1:31" x14ac:dyDescent="0.15">
      <c r="A667" s="4">
        <v>42394</v>
      </c>
      <c r="B667" s="5" t="s">
        <v>1571</v>
      </c>
      <c r="C667" s="2">
        <v>8</v>
      </c>
      <c r="D667" s="6" t="s">
        <v>90</v>
      </c>
      <c r="E667" s="6" t="s">
        <v>599</v>
      </c>
      <c r="F667" s="2" t="s">
        <v>52</v>
      </c>
      <c r="G667" s="2" t="s">
        <v>166</v>
      </c>
      <c r="H667" s="2" t="s">
        <v>44</v>
      </c>
      <c r="I667" s="2" t="s">
        <v>43</v>
      </c>
      <c r="J667" s="6" t="s">
        <v>45</v>
      </c>
      <c r="K667" s="2" t="s">
        <v>46</v>
      </c>
      <c r="L667" s="2">
        <v>1</v>
      </c>
      <c r="M667" s="2">
        <v>1580</v>
      </c>
      <c r="N667" s="2">
        <v>500</v>
      </c>
      <c r="O667" s="12">
        <v>0.316455696202532</v>
      </c>
      <c r="P667" s="7"/>
      <c r="Q667" s="7"/>
      <c r="R667" s="14" t="s">
        <v>47</v>
      </c>
      <c r="S667" s="7"/>
      <c r="T667" s="7"/>
      <c r="U667" s="7"/>
      <c r="V667" s="7"/>
      <c r="W667" s="2" t="s">
        <v>392</v>
      </c>
      <c r="X667" s="6" t="s">
        <v>86</v>
      </c>
      <c r="Y667" s="6"/>
      <c r="Z667" s="7"/>
      <c r="AA667" s="7"/>
      <c r="AB667" s="7"/>
      <c r="AC667" s="7"/>
      <c r="AD667" s="7"/>
      <c r="AE667" s="7"/>
    </row>
    <row r="668" spans="1:31" x14ac:dyDescent="0.15">
      <c r="A668" s="4">
        <v>42394</v>
      </c>
      <c r="B668" s="5" t="s">
        <v>1572</v>
      </c>
      <c r="C668" s="2">
        <v>9</v>
      </c>
      <c r="D668" s="6" t="s">
        <v>242</v>
      </c>
      <c r="E668" s="6"/>
      <c r="F668" s="2" t="s">
        <v>1573</v>
      </c>
      <c r="G668" s="2" t="s">
        <v>137</v>
      </c>
      <c r="H668" s="2" t="s">
        <v>44</v>
      </c>
      <c r="I668" s="2" t="s">
        <v>797</v>
      </c>
      <c r="J668" s="6" t="s">
        <v>45</v>
      </c>
      <c r="K668" s="2" t="s">
        <v>66</v>
      </c>
      <c r="L668" s="2">
        <v>1</v>
      </c>
      <c r="M668" s="2">
        <v>500</v>
      </c>
      <c r="N668" s="2">
        <v>500</v>
      </c>
      <c r="O668" s="12">
        <v>1</v>
      </c>
      <c r="P668" s="7"/>
      <c r="Q668" s="7"/>
      <c r="R668" s="14" t="s">
        <v>65</v>
      </c>
      <c r="S668" s="2" t="s">
        <v>1574</v>
      </c>
      <c r="T668" s="2">
        <v>18610500386</v>
      </c>
      <c r="U668" s="7"/>
      <c r="V668" s="7"/>
      <c r="W668" s="2" t="s">
        <v>54</v>
      </c>
      <c r="X668" s="6" t="s">
        <v>86</v>
      </c>
      <c r="Y668" s="6"/>
      <c r="Z668" s="7"/>
      <c r="AA668" s="7"/>
      <c r="AB668" s="7"/>
      <c r="AC668" s="7"/>
      <c r="AD668" s="7"/>
      <c r="AE668" s="7"/>
    </row>
    <row r="669" spans="1:31" x14ac:dyDescent="0.15">
      <c r="A669" s="4">
        <v>42394</v>
      </c>
      <c r="B669" s="5" t="s">
        <v>1572</v>
      </c>
      <c r="C669" s="2">
        <v>9</v>
      </c>
      <c r="D669" s="6" t="s">
        <v>146</v>
      </c>
      <c r="E669" s="6" t="s">
        <v>239</v>
      </c>
      <c r="F669" s="2" t="s">
        <v>187</v>
      </c>
      <c r="G669" s="2" t="s">
        <v>281</v>
      </c>
      <c r="H669" s="2" t="s">
        <v>44</v>
      </c>
      <c r="I669" s="2" t="s">
        <v>288</v>
      </c>
      <c r="J669" s="6" t="s">
        <v>45</v>
      </c>
      <c r="K669" s="2" t="s">
        <v>66</v>
      </c>
      <c r="L669" s="2">
        <v>1</v>
      </c>
      <c r="M669" s="2">
        <v>1480</v>
      </c>
      <c r="N669" s="2">
        <v>1258</v>
      </c>
      <c r="O669" s="12">
        <v>0.85</v>
      </c>
      <c r="P669" s="7"/>
      <c r="Q669" s="7"/>
      <c r="R669" s="14" t="s">
        <v>65</v>
      </c>
      <c r="S669" s="2" t="s">
        <v>1574</v>
      </c>
      <c r="T669" s="7"/>
      <c r="U669" s="7"/>
      <c r="V669" s="7"/>
      <c r="W669" s="2" t="s">
        <v>54</v>
      </c>
      <c r="X669" s="6" t="s">
        <v>86</v>
      </c>
      <c r="Y669" s="6"/>
      <c r="Z669" s="7"/>
      <c r="AA669" s="7"/>
      <c r="AB669" s="7"/>
      <c r="AC669" s="7"/>
      <c r="AD669" s="7"/>
      <c r="AE669" s="7"/>
    </row>
    <row r="670" spans="1:31" x14ac:dyDescent="0.15">
      <c r="A670" s="4">
        <v>42394</v>
      </c>
      <c r="B670" s="5" t="s">
        <v>1575</v>
      </c>
      <c r="C670" s="2">
        <v>10</v>
      </c>
      <c r="D670" s="6" t="s">
        <v>69</v>
      </c>
      <c r="E670" s="6" t="s">
        <v>199</v>
      </c>
      <c r="F670" s="2" t="s">
        <v>833</v>
      </c>
      <c r="G670" s="2" t="s">
        <v>280</v>
      </c>
      <c r="H670" s="2" t="s">
        <v>44</v>
      </c>
      <c r="I670" s="2" t="s">
        <v>43</v>
      </c>
      <c r="J670" s="6" t="s">
        <v>55</v>
      </c>
      <c r="K670" s="2" t="s">
        <v>64</v>
      </c>
      <c r="L670" s="2">
        <v>1</v>
      </c>
      <c r="M670" s="2">
        <v>1180</v>
      </c>
      <c r="N670" s="2">
        <v>1180</v>
      </c>
      <c r="O670" s="12">
        <v>1</v>
      </c>
      <c r="P670" s="7"/>
      <c r="Q670" s="7"/>
      <c r="R670" s="14" t="s">
        <v>113</v>
      </c>
      <c r="S670" s="2" t="s">
        <v>1470</v>
      </c>
      <c r="T670" s="7"/>
      <c r="U670" s="7"/>
      <c r="V670" s="7"/>
      <c r="W670" s="2" t="s">
        <v>54</v>
      </c>
      <c r="X670" s="6" t="s">
        <v>78</v>
      </c>
      <c r="Y670" s="6"/>
      <c r="Z670" s="2">
        <v>500</v>
      </c>
      <c r="AA670" s="2">
        <v>1130</v>
      </c>
      <c r="AB670" s="7"/>
      <c r="AC670" s="7"/>
      <c r="AD670" s="7"/>
      <c r="AE670" s="7"/>
    </row>
    <row r="671" spans="1:31" x14ac:dyDescent="0.15">
      <c r="A671" s="4">
        <v>42394</v>
      </c>
      <c r="B671" s="5" t="s">
        <v>1576</v>
      </c>
      <c r="C671" s="2">
        <v>11</v>
      </c>
      <c r="D671" s="6" t="s">
        <v>146</v>
      </c>
      <c r="E671" s="6" t="s">
        <v>147</v>
      </c>
      <c r="F671" s="2" t="s">
        <v>1577</v>
      </c>
      <c r="G671" s="2" t="s">
        <v>166</v>
      </c>
      <c r="H671" s="2" t="s">
        <v>44</v>
      </c>
      <c r="I671" s="2">
        <v>25.5</v>
      </c>
      <c r="J671" s="6" t="s">
        <v>55</v>
      </c>
      <c r="K671" s="2" t="s">
        <v>66</v>
      </c>
      <c r="L671" s="2">
        <v>1</v>
      </c>
      <c r="M671" s="2">
        <v>1800</v>
      </c>
      <c r="N671" s="2">
        <v>1200</v>
      </c>
      <c r="O671" s="12">
        <v>0.66666666666666696</v>
      </c>
      <c r="P671" s="7"/>
      <c r="Q671" s="7"/>
      <c r="R671" s="14" t="s">
        <v>113</v>
      </c>
      <c r="S671" s="2" t="s">
        <v>1490</v>
      </c>
      <c r="T671" s="7"/>
      <c r="U671" s="7"/>
      <c r="V671" s="7"/>
      <c r="W671" s="2" t="s">
        <v>54</v>
      </c>
      <c r="X671" s="6" t="s">
        <v>86</v>
      </c>
      <c r="Y671" s="6"/>
      <c r="Z671" s="7"/>
      <c r="AA671" s="7"/>
      <c r="AB671" s="7"/>
      <c r="AC671" s="7"/>
      <c r="AD671" s="7"/>
      <c r="AE671" s="7"/>
    </row>
    <row r="672" spans="1:31" x14ac:dyDescent="0.15">
      <c r="A672" s="4">
        <v>42394</v>
      </c>
      <c r="B672" s="5" t="s">
        <v>1576</v>
      </c>
      <c r="C672" s="2">
        <v>11</v>
      </c>
      <c r="D672" s="6" t="s">
        <v>66</v>
      </c>
      <c r="E672" s="6" t="s">
        <v>470</v>
      </c>
      <c r="F672" s="2">
        <v>112332</v>
      </c>
      <c r="G672" s="2" t="s">
        <v>328</v>
      </c>
      <c r="H672" s="2" t="s">
        <v>62</v>
      </c>
      <c r="I672" s="2" t="s">
        <v>1578</v>
      </c>
      <c r="J672" s="6" t="s">
        <v>55</v>
      </c>
      <c r="K672" s="2" t="s">
        <v>66</v>
      </c>
      <c r="L672" s="2">
        <v>1</v>
      </c>
      <c r="M672" s="2">
        <v>3800</v>
      </c>
      <c r="N672" s="2">
        <v>1700</v>
      </c>
      <c r="O672" s="12">
        <v>0.44736842105263203</v>
      </c>
      <c r="P672" s="7"/>
      <c r="Q672" s="7"/>
      <c r="R672" s="14" t="s">
        <v>113</v>
      </c>
      <c r="S672" s="2" t="s">
        <v>1490</v>
      </c>
      <c r="T672" s="7"/>
      <c r="U672" s="7"/>
      <c r="V672" s="7"/>
      <c r="W672" s="2" t="s">
        <v>54</v>
      </c>
      <c r="X672" s="6" t="s">
        <v>86</v>
      </c>
      <c r="Y672" s="6"/>
      <c r="Z672" s="7"/>
      <c r="AA672" s="7"/>
      <c r="AB672" s="7"/>
      <c r="AC672" s="7"/>
      <c r="AD672" s="7"/>
      <c r="AE672" s="7"/>
    </row>
    <row r="673" spans="1:31" x14ac:dyDescent="0.15">
      <c r="A673" s="4">
        <v>42394</v>
      </c>
      <c r="B673" s="5" t="s">
        <v>1576</v>
      </c>
      <c r="C673" s="2">
        <v>11</v>
      </c>
      <c r="D673" s="6" t="s">
        <v>111</v>
      </c>
      <c r="E673" s="6" t="s">
        <v>112</v>
      </c>
      <c r="F673" s="7"/>
      <c r="G673" s="2" t="s">
        <v>1177</v>
      </c>
      <c r="H673" s="2" t="s">
        <v>44</v>
      </c>
      <c r="I673" s="2" t="s">
        <v>178</v>
      </c>
      <c r="J673" s="6" t="s">
        <v>55</v>
      </c>
      <c r="K673" s="2" t="s">
        <v>66</v>
      </c>
      <c r="L673" s="2">
        <v>1</v>
      </c>
      <c r="M673" s="2">
        <v>320</v>
      </c>
      <c r="N673" s="2">
        <v>320</v>
      </c>
      <c r="O673" s="12">
        <v>1</v>
      </c>
      <c r="P673" s="7"/>
      <c r="Q673" s="7"/>
      <c r="R673" s="14" t="s">
        <v>113</v>
      </c>
      <c r="S673" s="2" t="s">
        <v>1490</v>
      </c>
      <c r="T673" s="7"/>
      <c r="U673" s="7"/>
      <c r="V673" s="7"/>
      <c r="W673" s="2" t="s">
        <v>54</v>
      </c>
      <c r="X673" s="6" t="s">
        <v>86</v>
      </c>
      <c r="Y673" s="6"/>
      <c r="Z673" s="7"/>
      <c r="AA673" s="7"/>
      <c r="AB673" s="7"/>
      <c r="AC673" s="7"/>
      <c r="AD673" s="7"/>
      <c r="AE673" s="7"/>
    </row>
    <row r="674" spans="1:31" x14ac:dyDescent="0.15">
      <c r="A674" s="4">
        <v>42394</v>
      </c>
      <c r="B674" s="5" t="s">
        <v>1576</v>
      </c>
      <c r="C674" s="2">
        <v>11</v>
      </c>
      <c r="D674" s="6" t="s">
        <v>692</v>
      </c>
      <c r="E674" s="6" t="s">
        <v>112</v>
      </c>
      <c r="F674" s="2"/>
      <c r="G674" s="2" t="s">
        <v>1177</v>
      </c>
      <c r="H674" s="2" t="s">
        <v>44</v>
      </c>
      <c r="I674" s="2" t="s">
        <v>53</v>
      </c>
      <c r="J674" s="6" t="s">
        <v>55</v>
      </c>
      <c r="K674" s="2" t="s">
        <v>66</v>
      </c>
      <c r="L674" s="2">
        <v>1</v>
      </c>
      <c r="M674" s="2">
        <v>480</v>
      </c>
      <c r="N674" s="2">
        <v>480</v>
      </c>
      <c r="O674" s="12">
        <v>1</v>
      </c>
      <c r="P674" s="2"/>
      <c r="Q674" s="2"/>
      <c r="R674" s="14" t="s">
        <v>113</v>
      </c>
      <c r="S674" s="2" t="s">
        <v>1490</v>
      </c>
      <c r="T674" s="2"/>
      <c r="U674" s="2"/>
      <c r="V674" s="2"/>
      <c r="W674" s="2" t="s">
        <v>54</v>
      </c>
      <c r="X674" s="6" t="s">
        <v>86</v>
      </c>
      <c r="Y674" s="6"/>
      <c r="Z674" s="2"/>
      <c r="AA674" s="2"/>
      <c r="AB674" s="15"/>
      <c r="AC674" s="2"/>
      <c r="AD674" s="2"/>
      <c r="AE674" s="2"/>
    </row>
    <row r="675" spans="1:31" x14ac:dyDescent="0.15">
      <c r="A675" s="4">
        <v>42394</v>
      </c>
      <c r="B675" s="5" t="s">
        <v>1579</v>
      </c>
      <c r="C675" s="2">
        <v>12</v>
      </c>
      <c r="D675" s="6" t="s">
        <v>102</v>
      </c>
      <c r="E675" s="6" t="s">
        <v>314</v>
      </c>
      <c r="F675" s="7"/>
      <c r="G675" s="2" t="s">
        <v>1580</v>
      </c>
      <c r="H675" s="2" t="s">
        <v>62</v>
      </c>
      <c r="I675" s="2" t="s">
        <v>72</v>
      </c>
      <c r="J675" s="6" t="s">
        <v>45</v>
      </c>
      <c r="K675" s="2" t="s">
        <v>64</v>
      </c>
      <c r="L675" s="2">
        <v>1</v>
      </c>
      <c r="M675" s="2">
        <v>3290</v>
      </c>
      <c r="N675" s="2">
        <v>1974</v>
      </c>
      <c r="O675" s="12">
        <v>0.6</v>
      </c>
      <c r="P675" s="7"/>
      <c r="Q675" s="7"/>
      <c r="R675" s="14" t="s">
        <v>113</v>
      </c>
      <c r="S675" s="2" t="s">
        <v>1581</v>
      </c>
      <c r="T675" s="7"/>
      <c r="U675" s="7"/>
      <c r="V675" s="7"/>
      <c r="W675" s="2" t="s">
        <v>54</v>
      </c>
      <c r="X675" s="6" t="s">
        <v>78</v>
      </c>
      <c r="Y675" s="6"/>
      <c r="Z675" s="7"/>
      <c r="AA675" s="7"/>
      <c r="AB675" s="7"/>
      <c r="AC675" s="7"/>
      <c r="AD675" s="7"/>
      <c r="AE675" s="7"/>
    </row>
    <row r="676" spans="1:31" x14ac:dyDescent="0.15">
      <c r="A676" s="4">
        <v>42394</v>
      </c>
      <c r="B676" s="5" t="s">
        <v>1582</v>
      </c>
      <c r="C676" s="2">
        <v>13</v>
      </c>
      <c r="D676" s="6" t="s">
        <v>66</v>
      </c>
      <c r="E676" s="6" t="s">
        <v>120</v>
      </c>
      <c r="F676" s="2" t="s">
        <v>1583</v>
      </c>
      <c r="G676" s="2" t="s">
        <v>166</v>
      </c>
      <c r="H676" s="2" t="s">
        <v>44</v>
      </c>
      <c r="I676" s="2" t="s">
        <v>300</v>
      </c>
      <c r="J676" s="6" t="s">
        <v>55</v>
      </c>
      <c r="K676" s="2" t="s">
        <v>66</v>
      </c>
      <c r="L676" s="2">
        <v>1</v>
      </c>
      <c r="M676" s="2">
        <v>6800</v>
      </c>
      <c r="N676" s="2">
        <v>5440</v>
      </c>
      <c r="O676" s="12">
        <v>0.8</v>
      </c>
      <c r="P676" s="7"/>
      <c r="Q676" s="7"/>
      <c r="R676" s="14" t="s">
        <v>113</v>
      </c>
      <c r="S676" s="2" t="s">
        <v>1584</v>
      </c>
      <c r="T676" s="7"/>
      <c r="U676" s="7"/>
      <c r="V676" s="7"/>
      <c r="W676" s="2" t="s">
        <v>54</v>
      </c>
      <c r="X676" s="6" t="s">
        <v>78</v>
      </c>
      <c r="Y676" s="6"/>
      <c r="Z676" s="7"/>
      <c r="AA676" s="7"/>
      <c r="AB676" s="7"/>
      <c r="AC676" s="7"/>
      <c r="AD676" s="7"/>
      <c r="AE676" s="7"/>
    </row>
    <row r="677" spans="1:31" x14ac:dyDescent="0.15">
      <c r="A677" s="4">
        <v>42395</v>
      </c>
      <c r="B677" s="5" t="s">
        <v>1585</v>
      </c>
      <c r="C677" s="2">
        <v>1</v>
      </c>
      <c r="D677" s="6" t="s">
        <v>69</v>
      </c>
      <c r="E677" s="6" t="s">
        <v>199</v>
      </c>
      <c r="F677" s="2" t="s">
        <v>935</v>
      </c>
      <c r="G677" s="2" t="s">
        <v>259</v>
      </c>
      <c r="H677" s="2" t="s">
        <v>44</v>
      </c>
      <c r="I677" s="2" t="s">
        <v>43</v>
      </c>
      <c r="J677" s="6" t="s">
        <v>63</v>
      </c>
      <c r="K677" s="2" t="s">
        <v>66</v>
      </c>
      <c r="L677" s="2">
        <v>1</v>
      </c>
      <c r="M677" s="2">
        <v>980</v>
      </c>
      <c r="N677" s="2">
        <v>980</v>
      </c>
      <c r="O677" s="12">
        <v>1</v>
      </c>
      <c r="P677" s="7"/>
      <c r="Q677" s="7"/>
      <c r="R677" s="14" t="s">
        <v>47</v>
      </c>
      <c r="S677" s="7"/>
      <c r="T677" s="7"/>
      <c r="U677" s="7"/>
      <c r="V677" s="7"/>
      <c r="W677" s="2" t="s">
        <v>392</v>
      </c>
      <c r="X677" s="6" t="s">
        <v>86</v>
      </c>
      <c r="Y677" s="6"/>
      <c r="Z677" s="7"/>
      <c r="AA677" s="7"/>
      <c r="AB677" s="7"/>
      <c r="AC677" s="7"/>
      <c r="AD677" s="7"/>
      <c r="AE677" s="7"/>
    </row>
    <row r="678" spans="1:31" x14ac:dyDescent="0.15">
      <c r="A678" s="4">
        <v>42395</v>
      </c>
      <c r="B678" s="5" t="s">
        <v>1585</v>
      </c>
      <c r="C678" s="2">
        <v>1</v>
      </c>
      <c r="D678" s="6" t="s">
        <v>75</v>
      </c>
      <c r="E678" s="6" t="s">
        <v>444</v>
      </c>
      <c r="F678" s="2" t="s">
        <v>1413</v>
      </c>
      <c r="G678" s="2" t="s">
        <v>1586</v>
      </c>
      <c r="H678" s="2" t="s">
        <v>44</v>
      </c>
      <c r="I678" s="2" t="s">
        <v>53</v>
      </c>
      <c r="J678" s="6" t="s">
        <v>63</v>
      </c>
      <c r="K678" s="2" t="s">
        <v>66</v>
      </c>
      <c r="L678" s="2">
        <v>1</v>
      </c>
      <c r="M678" s="2">
        <v>450</v>
      </c>
      <c r="N678" s="2">
        <v>315</v>
      </c>
      <c r="O678" s="12">
        <v>0.7</v>
      </c>
      <c r="P678" s="7"/>
      <c r="Q678" s="7"/>
      <c r="R678" s="14" t="s">
        <v>47</v>
      </c>
      <c r="S678" s="7"/>
      <c r="T678" s="7"/>
      <c r="U678" s="7"/>
      <c r="V678" s="7"/>
      <c r="W678" s="2" t="s">
        <v>392</v>
      </c>
      <c r="X678" s="6" t="s">
        <v>86</v>
      </c>
      <c r="Y678" s="6"/>
      <c r="Z678" s="7"/>
      <c r="AA678" s="7"/>
      <c r="AB678" s="7"/>
      <c r="AC678" s="7"/>
      <c r="AD678" s="7"/>
      <c r="AE678" s="7"/>
    </row>
    <row r="679" spans="1:31" x14ac:dyDescent="0.15">
      <c r="A679" s="4">
        <v>42395</v>
      </c>
      <c r="B679" s="5" t="s">
        <v>1587</v>
      </c>
      <c r="C679" s="2">
        <v>2</v>
      </c>
      <c r="D679" s="6" t="s">
        <v>75</v>
      </c>
      <c r="E679" s="6" t="s">
        <v>444</v>
      </c>
      <c r="F679" s="2" t="s">
        <v>997</v>
      </c>
      <c r="G679" s="2" t="s">
        <v>998</v>
      </c>
      <c r="H679" s="2" t="s">
        <v>44</v>
      </c>
      <c r="I679" s="2" t="s">
        <v>53</v>
      </c>
      <c r="J679" s="6" t="s">
        <v>63</v>
      </c>
      <c r="K679" s="2" t="s">
        <v>66</v>
      </c>
      <c r="L679" s="2">
        <v>1</v>
      </c>
      <c r="M679" s="2">
        <v>450</v>
      </c>
      <c r="N679" s="2">
        <v>380</v>
      </c>
      <c r="O679" s="12">
        <v>0.844444444444444</v>
      </c>
      <c r="P679" s="7"/>
      <c r="Q679" s="7"/>
      <c r="R679" s="14" t="s">
        <v>47</v>
      </c>
      <c r="S679" s="7"/>
      <c r="T679" s="7"/>
      <c r="U679" s="7"/>
      <c r="V679" s="7"/>
      <c r="W679" s="2" t="s">
        <v>392</v>
      </c>
      <c r="X679" s="6" t="s">
        <v>49</v>
      </c>
      <c r="Y679" s="6"/>
      <c r="Z679" s="7"/>
      <c r="AA679" s="7"/>
      <c r="AB679" s="7"/>
      <c r="AC679" s="7"/>
      <c r="AD679" s="7"/>
      <c r="AE679" s="7"/>
    </row>
    <row r="680" spans="1:31" x14ac:dyDescent="0.15">
      <c r="A680" s="4">
        <v>42395</v>
      </c>
      <c r="B680" s="5" t="s">
        <v>1588</v>
      </c>
      <c r="C680" s="2">
        <v>3</v>
      </c>
      <c r="D680" s="6" t="s">
        <v>100</v>
      </c>
      <c r="E680" s="6" t="s">
        <v>128</v>
      </c>
      <c r="F680" s="2" t="s">
        <v>1589</v>
      </c>
      <c r="G680" s="2" t="s">
        <v>1590</v>
      </c>
      <c r="H680" s="2" t="s">
        <v>44</v>
      </c>
      <c r="I680" s="2" t="s">
        <v>104</v>
      </c>
      <c r="J680" s="6" t="s">
        <v>45</v>
      </c>
      <c r="K680" s="2" t="s">
        <v>46</v>
      </c>
      <c r="L680" s="2">
        <v>1</v>
      </c>
      <c r="M680" s="2">
        <v>410</v>
      </c>
      <c r="N680" s="2">
        <v>328</v>
      </c>
      <c r="O680" s="12">
        <v>0.8</v>
      </c>
      <c r="P680" s="2"/>
      <c r="Q680" s="2"/>
      <c r="R680" s="14" t="s">
        <v>47</v>
      </c>
      <c r="S680" s="2"/>
      <c r="T680" s="2"/>
      <c r="U680" s="2"/>
      <c r="V680" s="2"/>
      <c r="W680" s="2" t="s">
        <v>392</v>
      </c>
      <c r="X680" s="6" t="s">
        <v>86</v>
      </c>
      <c r="Y680" s="6"/>
      <c r="Z680" s="2"/>
      <c r="AA680" s="2"/>
      <c r="AB680" s="15"/>
      <c r="AC680" s="2"/>
      <c r="AD680" s="2"/>
      <c r="AE680" s="2"/>
    </row>
    <row r="681" spans="1:31" x14ac:dyDescent="0.15">
      <c r="A681" s="4">
        <v>42395</v>
      </c>
      <c r="B681" s="5" t="s">
        <v>1591</v>
      </c>
      <c r="C681" s="2">
        <v>4</v>
      </c>
      <c r="D681" s="6" t="s">
        <v>56</v>
      </c>
      <c r="E681" s="6" t="s">
        <v>52</v>
      </c>
      <c r="F681" s="7"/>
      <c r="G681" s="2" t="s">
        <v>184</v>
      </c>
      <c r="H681" s="2" t="s">
        <v>44</v>
      </c>
      <c r="I681" s="2" t="s">
        <v>53</v>
      </c>
      <c r="J681" s="6" t="s">
        <v>55</v>
      </c>
      <c r="K681" s="2" t="s">
        <v>46</v>
      </c>
      <c r="L681" s="2">
        <v>1</v>
      </c>
      <c r="M681" s="2">
        <v>20</v>
      </c>
      <c r="N681" s="2">
        <v>20</v>
      </c>
      <c r="O681" s="12">
        <v>1</v>
      </c>
      <c r="P681" s="7"/>
      <c r="Q681" s="7"/>
      <c r="R681" s="14" t="s">
        <v>47</v>
      </c>
      <c r="S681" s="7"/>
      <c r="T681" s="7"/>
      <c r="U681" s="7"/>
      <c r="V681" s="7"/>
      <c r="W681" s="2" t="s">
        <v>392</v>
      </c>
      <c r="X681" s="6" t="s">
        <v>49</v>
      </c>
      <c r="Y681" s="6"/>
      <c r="Z681" s="7"/>
      <c r="AA681" s="7"/>
      <c r="AB681" s="7"/>
      <c r="AC681" s="7"/>
      <c r="AD681" s="7"/>
      <c r="AE681" s="7"/>
    </row>
    <row r="682" spans="1:31" x14ac:dyDescent="0.15">
      <c r="A682" s="4">
        <v>42395</v>
      </c>
      <c r="B682" s="5" t="s">
        <v>1592</v>
      </c>
      <c r="C682" s="2">
        <v>5</v>
      </c>
      <c r="D682" s="6" t="s">
        <v>59</v>
      </c>
      <c r="E682" s="6" t="s">
        <v>52</v>
      </c>
      <c r="F682" s="7"/>
      <c r="G682" s="2" t="s">
        <v>80</v>
      </c>
      <c r="H682" s="2" t="s">
        <v>44</v>
      </c>
      <c r="I682" s="2" t="s">
        <v>72</v>
      </c>
      <c r="J682" s="6" t="s">
        <v>45</v>
      </c>
      <c r="K682" s="2" t="s">
        <v>46</v>
      </c>
      <c r="L682" s="2">
        <v>1</v>
      </c>
      <c r="M682" s="2">
        <v>58</v>
      </c>
      <c r="N682" s="2">
        <v>30</v>
      </c>
      <c r="O682" s="12">
        <v>0.51724137931034497</v>
      </c>
      <c r="P682" s="7"/>
      <c r="Q682" s="7"/>
      <c r="R682" s="14" t="s">
        <v>47</v>
      </c>
      <c r="S682" s="7"/>
      <c r="T682" s="7"/>
      <c r="U682" s="7"/>
      <c r="V682" s="7"/>
      <c r="W682" s="2" t="s">
        <v>54</v>
      </c>
      <c r="X682" s="6" t="s">
        <v>49</v>
      </c>
      <c r="Y682" s="6"/>
      <c r="Z682" s="7"/>
      <c r="AA682" s="7"/>
      <c r="AB682" s="7"/>
      <c r="AC682" s="7"/>
      <c r="AD682" s="7"/>
      <c r="AE682" s="7"/>
    </row>
    <row r="683" spans="1:31" x14ac:dyDescent="0.15">
      <c r="A683" s="4">
        <v>42396</v>
      </c>
      <c r="B683" s="5" t="s">
        <v>1593</v>
      </c>
      <c r="C683" s="2">
        <v>1</v>
      </c>
      <c r="D683" s="6" t="s">
        <v>75</v>
      </c>
      <c r="E683" s="6" t="s">
        <v>199</v>
      </c>
      <c r="F683" s="2" t="s">
        <v>954</v>
      </c>
      <c r="G683" s="2" t="s">
        <v>1594</v>
      </c>
      <c r="H683" s="2" t="s">
        <v>44</v>
      </c>
      <c r="I683" s="2" t="s">
        <v>53</v>
      </c>
      <c r="J683" s="6" t="s">
        <v>63</v>
      </c>
      <c r="K683" s="2" t="s">
        <v>66</v>
      </c>
      <c r="L683" s="2">
        <v>1</v>
      </c>
      <c r="M683" s="2">
        <v>680</v>
      </c>
      <c r="N683" s="2">
        <v>680</v>
      </c>
      <c r="O683" s="12">
        <v>1</v>
      </c>
      <c r="P683" s="7"/>
      <c r="Q683" s="7"/>
      <c r="R683" s="14" t="s">
        <v>113</v>
      </c>
      <c r="S683" s="2" t="s">
        <v>1106</v>
      </c>
      <c r="T683" s="7"/>
      <c r="U683" s="7"/>
      <c r="V683" s="7"/>
      <c r="W683" s="2" t="s">
        <v>54</v>
      </c>
      <c r="X683" s="6" t="s">
        <v>86</v>
      </c>
      <c r="Y683" s="6"/>
      <c r="Z683" s="2">
        <v>980</v>
      </c>
      <c r="AA683" s="7"/>
      <c r="AB683" s="7"/>
      <c r="AC683" s="7"/>
      <c r="AD683" s="7"/>
      <c r="AE683" s="7"/>
    </row>
    <row r="684" spans="1:31" x14ac:dyDescent="0.15">
      <c r="A684" s="4">
        <v>42396</v>
      </c>
      <c r="B684" s="5" t="s">
        <v>1593</v>
      </c>
      <c r="C684" s="2">
        <v>1</v>
      </c>
      <c r="D684" s="6" t="s">
        <v>50</v>
      </c>
      <c r="E684" s="6" t="s">
        <v>623</v>
      </c>
      <c r="F684" s="7"/>
      <c r="G684" s="2" t="s">
        <v>138</v>
      </c>
      <c r="H684" s="2" t="s">
        <v>44</v>
      </c>
      <c r="I684" s="2" t="s">
        <v>53</v>
      </c>
      <c r="J684" s="6" t="s">
        <v>63</v>
      </c>
      <c r="K684" s="2" t="s">
        <v>66</v>
      </c>
      <c r="L684" s="2">
        <v>1</v>
      </c>
      <c r="M684" s="2">
        <v>50</v>
      </c>
      <c r="N684" s="2">
        <v>50</v>
      </c>
      <c r="O684" s="12">
        <v>1</v>
      </c>
      <c r="P684" s="7"/>
      <c r="Q684" s="7"/>
      <c r="R684" s="14" t="s">
        <v>113</v>
      </c>
      <c r="S684" s="2" t="s">
        <v>1106</v>
      </c>
      <c r="T684" s="7"/>
      <c r="U684" s="7"/>
      <c r="V684" s="7"/>
      <c r="W684" s="2" t="s">
        <v>54</v>
      </c>
      <c r="X684" s="6" t="s">
        <v>86</v>
      </c>
      <c r="Y684" s="6"/>
      <c r="Z684" s="7"/>
      <c r="AA684" s="7"/>
      <c r="AB684" s="7"/>
      <c r="AC684" s="7"/>
      <c r="AD684" s="7"/>
      <c r="AE684" s="7"/>
    </row>
    <row r="685" spans="1:31" x14ac:dyDescent="0.15">
      <c r="A685" s="4">
        <v>42396</v>
      </c>
      <c r="B685" s="5" t="s">
        <v>1595</v>
      </c>
      <c r="C685" s="2">
        <v>2</v>
      </c>
      <c r="D685" s="6" t="s">
        <v>69</v>
      </c>
      <c r="E685" s="6" t="s">
        <v>199</v>
      </c>
      <c r="F685" s="2" t="s">
        <v>833</v>
      </c>
      <c r="G685" s="2" t="s">
        <v>259</v>
      </c>
      <c r="H685" s="2" t="s">
        <v>44</v>
      </c>
      <c r="I685" s="2" t="s">
        <v>43</v>
      </c>
      <c r="J685" s="6" t="s">
        <v>63</v>
      </c>
      <c r="K685" s="2" t="s">
        <v>66</v>
      </c>
      <c r="L685" s="2">
        <v>1</v>
      </c>
      <c r="M685" s="2">
        <v>1180</v>
      </c>
      <c r="N685" s="2">
        <v>1180</v>
      </c>
      <c r="O685" s="12">
        <v>1</v>
      </c>
      <c r="P685" s="7"/>
      <c r="Q685" s="7"/>
      <c r="R685" s="14" t="s">
        <v>65</v>
      </c>
      <c r="S685" s="2" t="s">
        <v>1596</v>
      </c>
      <c r="T685" s="2">
        <v>13801013012</v>
      </c>
      <c r="U685" s="7"/>
      <c r="V685" s="7"/>
      <c r="W685" s="2" t="s">
        <v>54</v>
      </c>
      <c r="X685" s="6" t="s">
        <v>49</v>
      </c>
      <c r="Y685" s="6"/>
      <c r="Z685" s="7"/>
      <c r="AA685" s="7"/>
      <c r="AB685" s="7"/>
      <c r="AC685" s="7"/>
      <c r="AD685" s="7"/>
      <c r="AE685" s="7"/>
    </row>
    <row r="686" spans="1:31" x14ac:dyDescent="0.15">
      <c r="A686" s="4">
        <v>42396</v>
      </c>
      <c r="B686" s="5" t="s">
        <v>1597</v>
      </c>
      <c r="C686" s="2">
        <v>3</v>
      </c>
      <c r="D686" s="6" t="s">
        <v>75</v>
      </c>
      <c r="E686" s="6" t="s">
        <v>199</v>
      </c>
      <c r="F686" s="2" t="s">
        <v>882</v>
      </c>
      <c r="G686" s="2" t="s">
        <v>280</v>
      </c>
      <c r="H686" s="2" t="s">
        <v>44</v>
      </c>
      <c r="I686" s="2" t="s">
        <v>53</v>
      </c>
      <c r="J686" s="6" t="s">
        <v>45</v>
      </c>
      <c r="K686" s="2" t="s">
        <v>66</v>
      </c>
      <c r="L686" s="2">
        <v>1</v>
      </c>
      <c r="M686" s="2">
        <v>880</v>
      </c>
      <c r="N686" s="2">
        <v>880</v>
      </c>
      <c r="O686" s="12">
        <v>1</v>
      </c>
      <c r="P686" s="7"/>
      <c r="Q686" s="7"/>
      <c r="R686" s="14" t="s">
        <v>113</v>
      </c>
      <c r="S686" s="2" t="s">
        <v>1091</v>
      </c>
      <c r="T686" s="7"/>
      <c r="U686" s="7"/>
      <c r="V686" s="7"/>
      <c r="W686" s="2" t="s">
        <v>54</v>
      </c>
      <c r="X686" s="6" t="s">
        <v>49</v>
      </c>
      <c r="Y686" s="6"/>
      <c r="Z686" s="7"/>
      <c r="AA686" s="7"/>
      <c r="AB686" s="7"/>
      <c r="AC686" s="7"/>
      <c r="AD686" s="7"/>
      <c r="AE686" s="7"/>
    </row>
    <row r="687" spans="1:31" x14ac:dyDescent="0.15">
      <c r="A687" s="4">
        <v>42396</v>
      </c>
      <c r="B687" s="5" t="s">
        <v>1598</v>
      </c>
      <c r="C687" s="2">
        <v>4</v>
      </c>
      <c r="D687" s="6" t="s">
        <v>75</v>
      </c>
      <c r="E687" s="6" t="s">
        <v>221</v>
      </c>
      <c r="F687" s="2" t="s">
        <v>980</v>
      </c>
      <c r="G687" s="2" t="s">
        <v>184</v>
      </c>
      <c r="H687" s="2" t="s">
        <v>62</v>
      </c>
      <c r="I687" s="2" t="s">
        <v>53</v>
      </c>
      <c r="J687" s="6" t="s">
        <v>45</v>
      </c>
      <c r="K687" s="2" t="s">
        <v>66</v>
      </c>
      <c r="L687" s="2">
        <v>1</v>
      </c>
      <c r="M687" s="2">
        <v>1130</v>
      </c>
      <c r="N687" s="2">
        <v>678</v>
      </c>
      <c r="O687" s="12">
        <v>0.6</v>
      </c>
      <c r="P687" s="7"/>
      <c r="Q687" s="7"/>
      <c r="R687" s="14" t="s">
        <v>65</v>
      </c>
      <c r="S687" s="2" t="s">
        <v>1599</v>
      </c>
      <c r="T687" s="2">
        <v>13901321604</v>
      </c>
      <c r="U687" s="7"/>
      <c r="V687" s="7"/>
      <c r="W687" s="2" t="s">
        <v>54</v>
      </c>
      <c r="X687" s="6" t="s">
        <v>86</v>
      </c>
      <c r="Y687" s="6"/>
      <c r="Z687" s="7"/>
      <c r="AA687" s="7"/>
      <c r="AB687" s="7"/>
      <c r="AC687" s="7"/>
      <c r="AD687" s="7"/>
      <c r="AE687" s="7"/>
    </row>
    <row r="688" spans="1:31" x14ac:dyDescent="0.15">
      <c r="A688" s="4">
        <v>42396</v>
      </c>
      <c r="B688" s="5" t="s">
        <v>1598</v>
      </c>
      <c r="C688" s="2">
        <v>4</v>
      </c>
      <c r="D688" s="6" t="s">
        <v>69</v>
      </c>
      <c r="E688" s="6" t="s">
        <v>199</v>
      </c>
      <c r="F688" s="2" t="s">
        <v>119</v>
      </c>
      <c r="G688" s="2" t="s">
        <v>1034</v>
      </c>
      <c r="H688" s="2" t="s">
        <v>44</v>
      </c>
      <c r="I688" s="2" t="s">
        <v>43</v>
      </c>
      <c r="J688" s="6" t="s">
        <v>45</v>
      </c>
      <c r="K688" s="2" t="s">
        <v>66</v>
      </c>
      <c r="L688" s="2">
        <v>1</v>
      </c>
      <c r="M688" s="2">
        <v>580</v>
      </c>
      <c r="N688" s="2">
        <v>580</v>
      </c>
      <c r="O688" s="12">
        <v>1</v>
      </c>
      <c r="P688" s="7"/>
      <c r="Q688" s="7"/>
      <c r="R688" s="14" t="s">
        <v>65</v>
      </c>
      <c r="S688" s="2" t="s">
        <v>1599</v>
      </c>
      <c r="T688" s="7"/>
      <c r="U688" s="7"/>
      <c r="V688" s="7"/>
      <c r="W688" s="2" t="s">
        <v>54</v>
      </c>
      <c r="X688" s="6" t="s">
        <v>86</v>
      </c>
      <c r="Y688" s="6"/>
      <c r="Z688" s="7"/>
      <c r="AA688" s="7"/>
      <c r="AB688" s="7"/>
      <c r="AC688" s="7"/>
      <c r="AD688" s="7"/>
      <c r="AE688" s="7"/>
    </row>
    <row r="689" spans="1:31" x14ac:dyDescent="0.15">
      <c r="A689" s="4">
        <v>42396</v>
      </c>
      <c r="B689" s="5" t="s">
        <v>1600</v>
      </c>
      <c r="C689" s="2">
        <v>5</v>
      </c>
      <c r="D689" s="6" t="s">
        <v>75</v>
      </c>
      <c r="E689" s="6" t="s">
        <v>199</v>
      </c>
      <c r="F689" s="2" t="s">
        <v>954</v>
      </c>
      <c r="G689" s="2" t="s">
        <v>184</v>
      </c>
      <c r="H689" s="2" t="s">
        <v>44</v>
      </c>
      <c r="I689" s="2" t="s">
        <v>53</v>
      </c>
      <c r="J689" s="6" t="s">
        <v>45</v>
      </c>
      <c r="K689" s="2" t="s">
        <v>64</v>
      </c>
      <c r="L689" s="2">
        <v>1</v>
      </c>
      <c r="M689" s="2">
        <v>680</v>
      </c>
      <c r="N689" s="2">
        <v>680</v>
      </c>
      <c r="O689" s="12">
        <v>1</v>
      </c>
      <c r="P689" s="7"/>
      <c r="Q689" s="7"/>
      <c r="R689" s="14" t="s">
        <v>113</v>
      </c>
      <c r="S689" s="2" t="s">
        <v>1601</v>
      </c>
      <c r="T689" s="7"/>
      <c r="U689" s="7"/>
      <c r="V689" s="7"/>
      <c r="W689" s="2" t="s">
        <v>54</v>
      </c>
      <c r="X689" s="6" t="s">
        <v>78</v>
      </c>
      <c r="Y689" s="6"/>
      <c r="Z689" s="7"/>
      <c r="AA689" s="7"/>
      <c r="AB689" s="7"/>
      <c r="AC689" s="7"/>
      <c r="AD689" s="7"/>
      <c r="AE689" s="7"/>
    </row>
    <row r="690" spans="1:31" x14ac:dyDescent="0.15">
      <c r="A690" s="4">
        <v>42396</v>
      </c>
      <c r="B690" s="5" t="s">
        <v>1602</v>
      </c>
      <c r="C690" s="2">
        <v>6</v>
      </c>
      <c r="D690" s="6" t="s">
        <v>50</v>
      </c>
      <c r="E690" s="6" t="s">
        <v>1603</v>
      </c>
      <c r="F690" s="2" t="s">
        <v>224</v>
      </c>
      <c r="G690" s="2" t="s">
        <v>164</v>
      </c>
      <c r="H690" s="2" t="s">
        <v>44</v>
      </c>
      <c r="I690" s="2" t="s">
        <v>53</v>
      </c>
      <c r="J690" s="6" t="s">
        <v>63</v>
      </c>
      <c r="K690" s="2" t="s">
        <v>66</v>
      </c>
      <c r="L690" s="2">
        <v>1</v>
      </c>
      <c r="M690" s="2">
        <v>50</v>
      </c>
      <c r="N690" s="2">
        <v>50</v>
      </c>
      <c r="O690" s="12">
        <v>1</v>
      </c>
      <c r="P690" s="7"/>
      <c r="Q690" s="7"/>
      <c r="R690" s="14" t="s">
        <v>47</v>
      </c>
      <c r="S690" s="7"/>
      <c r="T690" s="7"/>
      <c r="U690" s="7"/>
      <c r="V690" s="7"/>
      <c r="W690" s="2" t="s">
        <v>54</v>
      </c>
      <c r="X690" s="6" t="s">
        <v>49</v>
      </c>
      <c r="Y690" s="6"/>
      <c r="Z690" s="7"/>
      <c r="AA690" s="7"/>
      <c r="AB690" s="7"/>
      <c r="AC690" s="7"/>
      <c r="AD690" s="7"/>
      <c r="AE690" s="7"/>
    </row>
    <row r="691" spans="1:31" x14ac:dyDescent="0.15">
      <c r="A691" s="4">
        <v>42396</v>
      </c>
      <c r="B691" s="5" t="s">
        <v>1604</v>
      </c>
      <c r="C691" s="2">
        <v>7</v>
      </c>
      <c r="D691" s="6" t="s">
        <v>50</v>
      </c>
      <c r="E691" s="6" t="s">
        <v>1603</v>
      </c>
      <c r="F691" s="2" t="s">
        <v>224</v>
      </c>
      <c r="G691" s="2" t="s">
        <v>164</v>
      </c>
      <c r="H691" s="2" t="s">
        <v>44</v>
      </c>
      <c r="I691" s="2" t="s">
        <v>53</v>
      </c>
      <c r="J691" s="6" t="s">
        <v>63</v>
      </c>
      <c r="K691" s="2" t="s">
        <v>66</v>
      </c>
      <c r="L691" s="2">
        <v>1</v>
      </c>
      <c r="M691" s="2">
        <v>50</v>
      </c>
      <c r="N691" s="2">
        <v>50</v>
      </c>
      <c r="O691" s="12">
        <v>1</v>
      </c>
      <c r="P691" s="7"/>
      <c r="Q691" s="7"/>
      <c r="R691" s="14" t="s">
        <v>65</v>
      </c>
      <c r="S691" s="2" t="s">
        <v>1599</v>
      </c>
      <c r="T691" s="7"/>
      <c r="U691" s="7"/>
      <c r="V691" s="7"/>
      <c r="W691" s="2" t="s">
        <v>54</v>
      </c>
      <c r="X691" s="6" t="s">
        <v>49</v>
      </c>
      <c r="Y691" s="6"/>
      <c r="Z691" s="7"/>
      <c r="AA691" s="7"/>
      <c r="AB691" s="7"/>
      <c r="AC691" s="7"/>
      <c r="AD691" s="7"/>
      <c r="AE691" s="7"/>
    </row>
    <row r="692" spans="1:31" x14ac:dyDescent="0.15">
      <c r="A692" s="4">
        <v>42396</v>
      </c>
      <c r="B692" s="5" t="s">
        <v>1605</v>
      </c>
      <c r="C692" s="2">
        <v>8</v>
      </c>
      <c r="D692" s="6" t="s">
        <v>87</v>
      </c>
      <c r="E692" s="6" t="s">
        <v>98</v>
      </c>
      <c r="F692" s="2" t="s">
        <v>99</v>
      </c>
      <c r="G692" s="2" t="s">
        <v>137</v>
      </c>
      <c r="H692" s="2" t="s">
        <v>44</v>
      </c>
      <c r="I692" s="2" t="s">
        <v>72</v>
      </c>
      <c r="J692" s="6" t="s">
        <v>45</v>
      </c>
      <c r="K692" s="2" t="s">
        <v>64</v>
      </c>
      <c r="L692" s="2">
        <v>1</v>
      </c>
      <c r="M692" s="2">
        <v>350</v>
      </c>
      <c r="N692" s="2">
        <v>350</v>
      </c>
      <c r="O692" s="12">
        <v>1</v>
      </c>
      <c r="P692" s="7"/>
      <c r="Q692" s="7"/>
      <c r="R692" s="14" t="s">
        <v>65</v>
      </c>
      <c r="S692" s="2" t="s">
        <v>1606</v>
      </c>
      <c r="T692" s="2">
        <v>13501220037</v>
      </c>
      <c r="U692" s="7"/>
      <c r="V692" s="7"/>
      <c r="W692" s="2" t="s">
        <v>54</v>
      </c>
      <c r="X692" s="6" t="s">
        <v>86</v>
      </c>
      <c r="Y692" s="6"/>
      <c r="Z692" s="7"/>
      <c r="AA692" s="7"/>
      <c r="AB692" s="7"/>
      <c r="AC692" s="7"/>
      <c r="AD692" s="7"/>
      <c r="AE692" s="7"/>
    </row>
    <row r="693" spans="1:31" x14ac:dyDescent="0.15">
      <c r="A693" s="4">
        <v>42396</v>
      </c>
      <c r="B693" s="5" t="s">
        <v>1605</v>
      </c>
      <c r="C693" s="2">
        <v>8</v>
      </c>
      <c r="D693" s="6" t="s">
        <v>87</v>
      </c>
      <c r="E693" s="6" t="s">
        <v>98</v>
      </c>
      <c r="F693" s="2" t="s">
        <v>99</v>
      </c>
      <c r="G693" s="2" t="s">
        <v>164</v>
      </c>
      <c r="H693" s="2" t="s">
        <v>44</v>
      </c>
      <c r="I693" s="2" t="s">
        <v>89</v>
      </c>
      <c r="J693" s="6" t="s">
        <v>55</v>
      </c>
      <c r="K693" s="2" t="s">
        <v>64</v>
      </c>
      <c r="L693" s="2">
        <v>1</v>
      </c>
      <c r="M693" s="2">
        <v>350</v>
      </c>
      <c r="N693" s="2">
        <v>350</v>
      </c>
      <c r="O693" s="12">
        <v>1</v>
      </c>
      <c r="P693" s="7"/>
      <c r="Q693" s="7"/>
      <c r="R693" s="14" t="s">
        <v>65</v>
      </c>
      <c r="S693" s="2" t="s">
        <v>1606</v>
      </c>
      <c r="T693" s="7"/>
      <c r="U693" s="7"/>
      <c r="V693" s="7"/>
      <c r="W693" s="2" t="s">
        <v>54</v>
      </c>
      <c r="X693" s="6" t="s">
        <v>86</v>
      </c>
      <c r="Y693" s="6"/>
      <c r="Z693" s="7"/>
      <c r="AA693" s="7"/>
      <c r="AB693" s="7"/>
      <c r="AC693" s="7"/>
      <c r="AD693" s="7"/>
      <c r="AE693" s="7"/>
    </row>
    <row r="694" spans="1:31" x14ac:dyDescent="0.15">
      <c r="A694" s="4">
        <v>42396</v>
      </c>
      <c r="B694" s="5" t="s">
        <v>1607</v>
      </c>
      <c r="C694" s="2">
        <v>9</v>
      </c>
      <c r="D694" s="6" t="s">
        <v>157</v>
      </c>
      <c r="E694" s="6" t="s">
        <v>41</v>
      </c>
      <c r="F694" s="2" t="s">
        <v>158</v>
      </c>
      <c r="G694" s="2" t="s">
        <v>166</v>
      </c>
      <c r="H694" s="2" t="s">
        <v>44</v>
      </c>
      <c r="I694" s="2" t="s">
        <v>89</v>
      </c>
      <c r="J694" s="6" t="s">
        <v>45</v>
      </c>
      <c r="K694" s="2" t="s">
        <v>66</v>
      </c>
      <c r="L694" s="2">
        <v>1</v>
      </c>
      <c r="M694" s="2">
        <v>2700</v>
      </c>
      <c r="N694" s="2">
        <v>2160</v>
      </c>
      <c r="O694" s="12">
        <v>0.8</v>
      </c>
      <c r="P694" s="7"/>
      <c r="Q694" s="7"/>
      <c r="R694" s="14" t="s">
        <v>113</v>
      </c>
      <c r="S694" s="2" t="s">
        <v>1112</v>
      </c>
      <c r="T694" s="7"/>
      <c r="U694" s="7"/>
      <c r="V694" s="7"/>
      <c r="W694" s="2" t="s">
        <v>54</v>
      </c>
      <c r="X694" s="6" t="s">
        <v>86</v>
      </c>
      <c r="Y694" s="6"/>
      <c r="Z694" s="2">
        <v>2100</v>
      </c>
      <c r="AA694" s="7"/>
      <c r="AB694" s="7"/>
      <c r="AC694" s="7"/>
      <c r="AD694" s="7"/>
      <c r="AE694" s="7"/>
    </row>
    <row r="695" spans="1:31" x14ac:dyDescent="0.15">
      <c r="A695" s="4">
        <v>42396</v>
      </c>
      <c r="B695" s="5" t="s">
        <v>1608</v>
      </c>
      <c r="C695" s="2">
        <v>10</v>
      </c>
      <c r="D695" s="6" t="s">
        <v>69</v>
      </c>
      <c r="E695" s="6" t="s">
        <v>1609</v>
      </c>
      <c r="F695" s="2" t="s">
        <v>1610</v>
      </c>
      <c r="G695" s="2" t="s">
        <v>137</v>
      </c>
      <c r="H695" s="2" t="s">
        <v>62</v>
      </c>
      <c r="I695" s="2" t="s">
        <v>104</v>
      </c>
      <c r="J695" s="6" t="s">
        <v>55</v>
      </c>
      <c r="K695" s="2" t="s">
        <v>64</v>
      </c>
      <c r="L695" s="2">
        <v>1</v>
      </c>
      <c r="M695" s="2">
        <v>880</v>
      </c>
      <c r="N695" s="2">
        <v>600</v>
      </c>
      <c r="O695" s="12">
        <v>0.68181818181818199</v>
      </c>
      <c r="P695" s="7"/>
      <c r="Q695" s="7"/>
      <c r="R695" s="14" t="s">
        <v>65</v>
      </c>
      <c r="S695" s="2" t="s">
        <v>1599</v>
      </c>
      <c r="T695" s="7"/>
      <c r="U695" s="7"/>
      <c r="V695" s="7"/>
      <c r="W695" s="2" t="s">
        <v>54</v>
      </c>
      <c r="X695" s="6" t="s">
        <v>86</v>
      </c>
      <c r="Y695" s="6"/>
      <c r="Z695" s="7"/>
      <c r="AA695" s="7"/>
      <c r="AB695" s="7"/>
      <c r="AC695" s="7"/>
      <c r="AD695" s="7"/>
      <c r="AE695" s="7"/>
    </row>
    <row r="696" spans="1:31" x14ac:dyDescent="0.15">
      <c r="A696" s="4">
        <v>42396</v>
      </c>
      <c r="B696" s="5" t="s">
        <v>1611</v>
      </c>
      <c r="C696" s="2">
        <v>11</v>
      </c>
      <c r="D696" s="6" t="s">
        <v>56</v>
      </c>
      <c r="E696" s="6" t="s">
        <v>79</v>
      </c>
      <c r="F696" s="2" t="s">
        <v>105</v>
      </c>
      <c r="G696" s="2" t="s">
        <v>164</v>
      </c>
      <c r="H696" s="2" t="s">
        <v>62</v>
      </c>
      <c r="I696" s="2" t="s">
        <v>53</v>
      </c>
      <c r="J696" s="6" t="s">
        <v>55</v>
      </c>
      <c r="K696" s="2" t="s">
        <v>66</v>
      </c>
      <c r="L696" s="2">
        <v>1</v>
      </c>
      <c r="M696" s="2">
        <v>158</v>
      </c>
      <c r="N696" s="2">
        <v>110</v>
      </c>
      <c r="O696" s="12">
        <v>0.69620253164557</v>
      </c>
      <c r="P696" s="7"/>
      <c r="Q696" s="7"/>
      <c r="R696" s="14" t="s">
        <v>65</v>
      </c>
      <c r="S696" s="2" t="s">
        <v>1599</v>
      </c>
      <c r="T696" s="7"/>
      <c r="U696" s="7"/>
      <c r="V696" s="7"/>
      <c r="W696" s="2" t="s">
        <v>54</v>
      </c>
      <c r="X696" s="6" t="s">
        <v>49</v>
      </c>
      <c r="Y696" s="6"/>
      <c r="Z696" s="7"/>
      <c r="AA696" s="7"/>
      <c r="AB696" s="7"/>
      <c r="AC696" s="7"/>
      <c r="AD696" s="7"/>
      <c r="AE696" s="7"/>
    </row>
    <row r="697" spans="1:31" x14ac:dyDescent="0.15">
      <c r="A697" s="4">
        <v>42396</v>
      </c>
      <c r="B697" s="5" t="s">
        <v>1612</v>
      </c>
      <c r="C697" s="2">
        <v>12</v>
      </c>
      <c r="D697" s="6" t="s">
        <v>146</v>
      </c>
      <c r="E697" s="6" t="s">
        <v>120</v>
      </c>
      <c r="F697" s="2" t="s">
        <v>1613</v>
      </c>
      <c r="G697" s="2" t="s">
        <v>166</v>
      </c>
      <c r="H697" s="2" t="s">
        <v>44</v>
      </c>
      <c r="I697" s="2">
        <v>28.5</v>
      </c>
      <c r="J697" s="6" t="s">
        <v>45</v>
      </c>
      <c r="K697" s="2" t="s">
        <v>66</v>
      </c>
      <c r="L697" s="2">
        <v>1</v>
      </c>
      <c r="M697" s="2">
        <v>3940</v>
      </c>
      <c r="N697" s="2">
        <v>3152</v>
      </c>
      <c r="O697" s="12">
        <v>0.8</v>
      </c>
      <c r="P697" s="7"/>
      <c r="Q697" s="7"/>
      <c r="R697" s="14" t="s">
        <v>65</v>
      </c>
      <c r="S697" s="2" t="s">
        <v>68</v>
      </c>
      <c r="T697" s="2">
        <v>13911563505</v>
      </c>
      <c r="U697" s="7"/>
      <c r="V697" s="7"/>
      <c r="W697" s="2" t="s">
        <v>54</v>
      </c>
      <c r="X697" s="6" t="s">
        <v>86</v>
      </c>
      <c r="Y697" s="6"/>
      <c r="Z697" s="7"/>
      <c r="AA697" s="7"/>
      <c r="AB697" s="7"/>
      <c r="AC697" s="7"/>
      <c r="AD697" s="7"/>
      <c r="AE697" s="7"/>
    </row>
    <row r="698" spans="1:31" x14ac:dyDescent="0.15">
      <c r="A698" s="4">
        <v>42397</v>
      </c>
      <c r="B698" s="5" t="s">
        <v>1614</v>
      </c>
      <c r="C698" s="2">
        <v>1</v>
      </c>
      <c r="D698" s="6" t="s">
        <v>69</v>
      </c>
      <c r="E698" s="6" t="s">
        <v>199</v>
      </c>
      <c r="F698" s="2" t="s">
        <v>833</v>
      </c>
      <c r="G698" s="2" t="s">
        <v>259</v>
      </c>
      <c r="H698" s="2" t="s">
        <v>44</v>
      </c>
      <c r="I698" s="2" t="s">
        <v>43</v>
      </c>
      <c r="J698" s="6" t="s">
        <v>55</v>
      </c>
      <c r="K698" s="2" t="s">
        <v>66</v>
      </c>
      <c r="L698" s="2">
        <v>1</v>
      </c>
      <c r="M698" s="2">
        <v>1180</v>
      </c>
      <c r="N698" s="2">
        <v>708</v>
      </c>
      <c r="O698" s="12">
        <v>0.6</v>
      </c>
      <c r="P698" s="7"/>
      <c r="Q698" s="7"/>
      <c r="R698" s="14" t="s">
        <v>113</v>
      </c>
      <c r="S698" s="2" t="s">
        <v>1615</v>
      </c>
      <c r="T698" s="7"/>
      <c r="U698" s="7"/>
      <c r="V698" s="7"/>
      <c r="W698" s="2" t="s">
        <v>54</v>
      </c>
      <c r="X698" s="6" t="s">
        <v>276</v>
      </c>
      <c r="Y698" s="6"/>
      <c r="Z698" s="7"/>
      <c r="AA698" s="7"/>
      <c r="AB698" s="7"/>
      <c r="AC698" s="7"/>
      <c r="AD698" s="7"/>
      <c r="AE698" s="7"/>
    </row>
    <row r="699" spans="1:31" x14ac:dyDescent="0.15">
      <c r="A699" s="4">
        <v>42397</v>
      </c>
      <c r="B699" s="5" t="s">
        <v>1616</v>
      </c>
      <c r="C699" s="2">
        <v>2</v>
      </c>
      <c r="D699" s="6" t="s">
        <v>66</v>
      </c>
      <c r="E699" s="6" t="s">
        <v>147</v>
      </c>
      <c r="F699" s="2" t="s">
        <v>1146</v>
      </c>
      <c r="G699" s="7"/>
      <c r="H699" s="2" t="s">
        <v>44</v>
      </c>
      <c r="I699" s="2" t="s">
        <v>144</v>
      </c>
      <c r="J699" s="6" t="s">
        <v>45</v>
      </c>
      <c r="K699" s="2" t="s">
        <v>66</v>
      </c>
      <c r="L699" s="2">
        <v>1</v>
      </c>
      <c r="M699" s="2">
        <v>4660</v>
      </c>
      <c r="N699" s="2">
        <v>3122</v>
      </c>
      <c r="O699" s="12">
        <v>0.66995708154506395</v>
      </c>
      <c r="P699" s="7"/>
      <c r="Q699" s="7"/>
      <c r="R699" s="14" t="s">
        <v>65</v>
      </c>
      <c r="S699" s="2" t="s">
        <v>1617</v>
      </c>
      <c r="T699" s="2">
        <v>15101526032</v>
      </c>
      <c r="U699" s="7"/>
      <c r="V699" s="7"/>
      <c r="W699" s="2" t="s">
        <v>54</v>
      </c>
      <c r="X699" s="6" t="s">
        <v>78</v>
      </c>
      <c r="Y699" s="6"/>
      <c r="Z699" s="7"/>
      <c r="AA699" s="7"/>
      <c r="AB699" s="7"/>
      <c r="AC699" s="7"/>
      <c r="AD699" s="7"/>
      <c r="AE699" s="7"/>
    </row>
    <row r="700" spans="1:31" x14ac:dyDescent="0.15">
      <c r="A700" s="4">
        <v>42397</v>
      </c>
      <c r="B700" s="5" t="s">
        <v>1616</v>
      </c>
      <c r="C700" s="2">
        <v>2</v>
      </c>
      <c r="D700" s="6" t="s">
        <v>146</v>
      </c>
      <c r="E700" s="6" t="s">
        <v>120</v>
      </c>
      <c r="F700" s="2" t="s">
        <v>864</v>
      </c>
      <c r="G700" s="2" t="s">
        <v>166</v>
      </c>
      <c r="H700" s="2" t="s">
        <v>44</v>
      </c>
      <c r="I700" s="2">
        <v>25.5</v>
      </c>
      <c r="J700" s="6" t="s">
        <v>45</v>
      </c>
      <c r="K700" s="2" t="s">
        <v>66</v>
      </c>
      <c r="L700" s="2">
        <v>1</v>
      </c>
      <c r="M700" s="2">
        <v>2190</v>
      </c>
      <c r="N700" s="2">
        <v>1477</v>
      </c>
      <c r="O700" s="12">
        <v>0.67442922374429204</v>
      </c>
      <c r="P700" s="7"/>
      <c r="Q700" s="7"/>
      <c r="R700" s="14" t="s">
        <v>65</v>
      </c>
      <c r="S700" s="2" t="s">
        <v>1617</v>
      </c>
      <c r="T700" s="7"/>
      <c r="U700" s="7"/>
      <c r="V700" s="7"/>
      <c r="W700" s="2" t="s">
        <v>54</v>
      </c>
      <c r="X700" s="6" t="s">
        <v>78</v>
      </c>
      <c r="Y700" s="6"/>
      <c r="Z700" s="7"/>
      <c r="AA700" s="7"/>
      <c r="AB700" s="7"/>
      <c r="AC700" s="7"/>
      <c r="AD700" s="7"/>
      <c r="AE700" s="7"/>
    </row>
    <row r="701" spans="1:31" x14ac:dyDescent="0.15">
      <c r="A701" s="4">
        <v>42397</v>
      </c>
      <c r="B701" s="5" t="s">
        <v>1618</v>
      </c>
      <c r="C701" s="2">
        <v>3</v>
      </c>
      <c r="D701" s="6" t="s">
        <v>50</v>
      </c>
      <c r="E701" s="6" t="s">
        <v>112</v>
      </c>
      <c r="F701" s="2"/>
      <c r="G701" s="2" t="s">
        <v>166</v>
      </c>
      <c r="H701" s="2" t="s">
        <v>62</v>
      </c>
      <c r="I701" s="2" t="s">
        <v>53</v>
      </c>
      <c r="J701" s="6" t="s">
        <v>45</v>
      </c>
      <c r="K701" s="2" t="s">
        <v>46</v>
      </c>
      <c r="L701" s="2">
        <v>1</v>
      </c>
      <c r="M701" s="2">
        <v>50</v>
      </c>
      <c r="N701" s="2">
        <v>50</v>
      </c>
      <c r="O701" s="12">
        <v>1</v>
      </c>
      <c r="P701" s="2"/>
      <c r="Q701" s="2"/>
      <c r="R701" s="14" t="s">
        <v>47</v>
      </c>
      <c r="S701" s="2"/>
      <c r="T701" s="2"/>
      <c r="U701" s="2"/>
      <c r="V701" s="2"/>
      <c r="W701" s="2" t="s">
        <v>392</v>
      </c>
      <c r="X701" s="6" t="s">
        <v>78</v>
      </c>
      <c r="Y701" s="6"/>
      <c r="Z701" s="2"/>
      <c r="AA701" s="2"/>
      <c r="AB701" s="15"/>
      <c r="AC701" s="2"/>
      <c r="AD701" s="2"/>
      <c r="AE701" s="2"/>
    </row>
    <row r="702" spans="1:31" x14ac:dyDescent="0.15">
      <c r="A702" s="4">
        <v>42397</v>
      </c>
      <c r="B702" s="5" t="s">
        <v>1618</v>
      </c>
      <c r="C702" s="2">
        <v>3</v>
      </c>
      <c r="D702" s="6" t="s">
        <v>56</v>
      </c>
      <c r="E702" s="6" t="s">
        <v>79</v>
      </c>
      <c r="F702" s="2" t="s">
        <v>105</v>
      </c>
      <c r="G702" s="2" t="s">
        <v>281</v>
      </c>
      <c r="H702" s="2" t="s">
        <v>62</v>
      </c>
      <c r="I702" s="2" t="s">
        <v>53</v>
      </c>
      <c r="J702" s="6" t="s">
        <v>45</v>
      </c>
      <c r="K702" s="2" t="s">
        <v>46</v>
      </c>
      <c r="L702" s="2">
        <v>1</v>
      </c>
      <c r="M702" s="2">
        <v>158</v>
      </c>
      <c r="N702" s="2">
        <v>110</v>
      </c>
      <c r="O702" s="12">
        <v>0.69620253164557</v>
      </c>
      <c r="P702" s="7"/>
      <c r="Q702" s="7"/>
      <c r="R702" s="14" t="s">
        <v>47</v>
      </c>
      <c r="S702" s="7"/>
      <c r="T702" s="7"/>
      <c r="U702" s="7"/>
      <c r="V702" s="7"/>
      <c r="W702" s="2" t="s">
        <v>392</v>
      </c>
      <c r="X702" s="6" t="s">
        <v>78</v>
      </c>
      <c r="Y702" s="6"/>
      <c r="Z702" s="7"/>
      <c r="AA702" s="7"/>
      <c r="AB702" s="7"/>
      <c r="AC702" s="7"/>
      <c r="AD702" s="7"/>
      <c r="AE702" s="7"/>
    </row>
    <row r="703" spans="1:31" x14ac:dyDescent="0.15">
      <c r="A703" s="4">
        <v>42397</v>
      </c>
      <c r="B703" s="5" t="s">
        <v>1619</v>
      </c>
      <c r="C703" s="2">
        <v>4</v>
      </c>
      <c r="D703" s="6" t="s">
        <v>56</v>
      </c>
      <c r="E703" s="6" t="s">
        <v>79</v>
      </c>
      <c r="F703" s="2" t="s">
        <v>105</v>
      </c>
      <c r="G703" s="2" t="s">
        <v>281</v>
      </c>
      <c r="H703" s="2" t="s">
        <v>62</v>
      </c>
      <c r="I703" s="2" t="s">
        <v>53</v>
      </c>
      <c r="J703" s="6" t="s">
        <v>55</v>
      </c>
      <c r="K703" s="2" t="s">
        <v>46</v>
      </c>
      <c r="L703" s="2">
        <v>1</v>
      </c>
      <c r="M703" s="2">
        <v>158</v>
      </c>
      <c r="N703" s="2">
        <v>110</v>
      </c>
      <c r="O703" s="12">
        <v>0.69620253164557</v>
      </c>
      <c r="P703" s="7"/>
      <c r="Q703" s="7"/>
      <c r="R703" s="14" t="s">
        <v>47</v>
      </c>
      <c r="S703" s="7"/>
      <c r="T703" s="7"/>
      <c r="U703" s="7"/>
      <c r="V703" s="7"/>
      <c r="W703" s="2" t="s">
        <v>392</v>
      </c>
      <c r="X703" s="6" t="s">
        <v>49</v>
      </c>
      <c r="Y703" s="6"/>
      <c r="Z703" s="7"/>
      <c r="AA703" s="7"/>
      <c r="AB703" s="7"/>
      <c r="AC703" s="7"/>
      <c r="AD703" s="7"/>
      <c r="AE703" s="7"/>
    </row>
    <row r="704" spans="1:31" x14ac:dyDescent="0.15">
      <c r="A704" s="4">
        <v>42397</v>
      </c>
      <c r="B704" s="5" t="s">
        <v>1620</v>
      </c>
      <c r="C704" s="2">
        <v>5</v>
      </c>
      <c r="D704" s="6" t="s">
        <v>146</v>
      </c>
      <c r="E704" s="6" t="s">
        <v>120</v>
      </c>
      <c r="F704" s="2" t="s">
        <v>1621</v>
      </c>
      <c r="G704" s="2" t="s">
        <v>203</v>
      </c>
      <c r="H704" s="2" t="s">
        <v>62</v>
      </c>
      <c r="I704" s="2">
        <v>30.5</v>
      </c>
      <c r="J704" s="6" t="s">
        <v>45</v>
      </c>
      <c r="K704" s="2" t="s">
        <v>66</v>
      </c>
      <c r="L704" s="2">
        <v>1</v>
      </c>
      <c r="M704" s="2">
        <v>3700</v>
      </c>
      <c r="N704" s="2">
        <v>2220</v>
      </c>
      <c r="O704" s="12">
        <v>0.6</v>
      </c>
      <c r="P704" s="7"/>
      <c r="Q704" s="7"/>
      <c r="R704" s="14" t="s">
        <v>113</v>
      </c>
      <c r="S704" s="2" t="s">
        <v>1622</v>
      </c>
      <c r="T704" s="7"/>
      <c r="U704" s="7"/>
      <c r="V704" s="7"/>
      <c r="W704" s="2" t="s">
        <v>54</v>
      </c>
      <c r="X704" s="6" t="s">
        <v>86</v>
      </c>
      <c r="Y704" s="6"/>
      <c r="Z704" s="7"/>
      <c r="AA704" s="7"/>
      <c r="AB704" s="7"/>
      <c r="AC704" s="7"/>
      <c r="AD704" s="7"/>
      <c r="AE704" s="7"/>
    </row>
    <row r="705" spans="1:25" x14ac:dyDescent="0.15">
      <c r="A705" s="4">
        <v>42397</v>
      </c>
      <c r="B705" s="5" t="s">
        <v>1620</v>
      </c>
      <c r="C705" s="2">
        <v>5</v>
      </c>
      <c r="D705" s="6" t="s">
        <v>146</v>
      </c>
      <c r="E705" s="6" t="s">
        <v>239</v>
      </c>
      <c r="F705" s="2" t="s">
        <v>187</v>
      </c>
      <c r="G705" s="2" t="s">
        <v>164</v>
      </c>
      <c r="H705" s="2" t="s">
        <v>44</v>
      </c>
      <c r="I705" s="2" t="s">
        <v>240</v>
      </c>
      <c r="J705" s="6" t="s">
        <v>45</v>
      </c>
      <c r="K705" s="2" t="s">
        <v>66</v>
      </c>
      <c r="L705" s="2">
        <v>1</v>
      </c>
      <c r="M705" s="2">
        <v>1520</v>
      </c>
      <c r="N705" s="2">
        <v>1280</v>
      </c>
      <c r="O705" s="12">
        <v>0.84210526315789502</v>
      </c>
      <c r="P705" s="7"/>
      <c r="Q705" s="7"/>
      <c r="R705" s="14" t="s">
        <v>113</v>
      </c>
      <c r="S705" s="2" t="s">
        <v>1622</v>
      </c>
      <c r="T705" s="7"/>
      <c r="U705" s="7"/>
      <c r="V705" s="7"/>
      <c r="W705" s="2" t="s">
        <v>54</v>
      </c>
      <c r="X705" s="6" t="s">
        <v>86</v>
      </c>
      <c r="Y705" s="6"/>
    </row>
    <row r="706" spans="1:25" x14ac:dyDescent="0.15">
      <c r="A706" s="4">
        <v>42397</v>
      </c>
      <c r="B706" s="5" t="s">
        <v>1620</v>
      </c>
      <c r="C706" s="2">
        <v>5</v>
      </c>
      <c r="D706" s="6" t="s">
        <v>56</v>
      </c>
      <c r="E706" s="6" t="s">
        <v>79</v>
      </c>
      <c r="F706" s="2" t="s">
        <v>105</v>
      </c>
      <c r="G706" s="2" t="s">
        <v>166</v>
      </c>
      <c r="H706" s="2" t="s">
        <v>62</v>
      </c>
      <c r="I706" s="2" t="s">
        <v>53</v>
      </c>
      <c r="J706" s="6" t="s">
        <v>45</v>
      </c>
      <c r="K706" s="2" t="s">
        <v>66</v>
      </c>
      <c r="L706" s="2">
        <v>1</v>
      </c>
      <c r="M706" s="2">
        <v>158</v>
      </c>
      <c r="N706" s="2">
        <v>0</v>
      </c>
      <c r="O706" s="12">
        <v>0</v>
      </c>
      <c r="P706" s="7"/>
      <c r="Q706" s="7"/>
      <c r="R706" s="14" t="s">
        <v>113</v>
      </c>
      <c r="S706" s="2" t="s">
        <v>1622</v>
      </c>
      <c r="T706" s="7"/>
      <c r="U706" s="7"/>
      <c r="V706" s="7"/>
      <c r="W706" s="2" t="s">
        <v>54</v>
      </c>
      <c r="X706" s="6" t="s">
        <v>186</v>
      </c>
      <c r="Y706" s="6"/>
    </row>
    <row r="707" spans="1:25" x14ac:dyDescent="0.15">
      <c r="A707" s="4">
        <v>42397</v>
      </c>
      <c r="B707" s="5" t="s">
        <v>1620</v>
      </c>
      <c r="C707" s="2">
        <v>5</v>
      </c>
      <c r="D707" s="6" t="s">
        <v>59</v>
      </c>
      <c r="E707" s="6" t="s">
        <v>52</v>
      </c>
      <c r="F707" s="7"/>
      <c r="G707" s="2" t="s">
        <v>138</v>
      </c>
      <c r="H707" s="2" t="s">
        <v>44</v>
      </c>
      <c r="I707" s="2" t="s">
        <v>89</v>
      </c>
      <c r="J707" s="6" t="s">
        <v>45</v>
      </c>
      <c r="K707" s="2" t="s">
        <v>66</v>
      </c>
      <c r="L707" s="2">
        <v>1</v>
      </c>
      <c r="M707" s="2">
        <v>58</v>
      </c>
      <c r="N707" s="2">
        <v>0</v>
      </c>
      <c r="O707" s="12">
        <v>0</v>
      </c>
      <c r="P707" s="7"/>
      <c r="Q707" s="7"/>
      <c r="R707" s="14" t="s">
        <v>113</v>
      </c>
      <c r="S707" s="2" t="s">
        <v>1622</v>
      </c>
      <c r="T707" s="7"/>
      <c r="U707" s="7"/>
      <c r="V707" s="7"/>
      <c r="W707" s="2" t="s">
        <v>54</v>
      </c>
      <c r="X707" s="6" t="s">
        <v>186</v>
      </c>
      <c r="Y707" s="6"/>
    </row>
    <row r="708" spans="1:25" x14ac:dyDescent="0.15">
      <c r="A708" s="4">
        <v>42397</v>
      </c>
      <c r="B708" s="5" t="s">
        <v>1623</v>
      </c>
      <c r="C708" s="2">
        <v>6</v>
      </c>
      <c r="D708" s="6" t="s">
        <v>692</v>
      </c>
      <c r="E708" s="6" t="s">
        <v>112</v>
      </c>
      <c r="F708" s="7"/>
      <c r="G708" s="2" t="s">
        <v>1177</v>
      </c>
      <c r="H708" s="2" t="s">
        <v>44</v>
      </c>
      <c r="I708" s="2" t="s">
        <v>53</v>
      </c>
      <c r="J708" s="6" t="s">
        <v>55</v>
      </c>
      <c r="K708" s="2" t="s">
        <v>66</v>
      </c>
      <c r="L708" s="2">
        <v>2</v>
      </c>
      <c r="M708" s="2">
        <v>480</v>
      </c>
      <c r="N708" s="2">
        <v>960</v>
      </c>
      <c r="O708" s="12">
        <v>1</v>
      </c>
      <c r="P708" s="7"/>
      <c r="Q708" s="7"/>
      <c r="R708" s="14" t="s">
        <v>113</v>
      </c>
      <c r="S708" s="2" t="s">
        <v>140</v>
      </c>
      <c r="T708" s="7"/>
      <c r="U708" s="7"/>
      <c r="V708" s="7"/>
      <c r="W708" s="2" t="s">
        <v>54</v>
      </c>
      <c r="X708" s="6" t="s">
        <v>86</v>
      </c>
      <c r="Y708" s="6"/>
    </row>
    <row r="709" spans="1:25" x14ac:dyDescent="0.15">
      <c r="A709" s="4">
        <v>42398</v>
      </c>
      <c r="B709" s="5" t="s">
        <v>1624</v>
      </c>
      <c r="C709" s="2">
        <v>1</v>
      </c>
      <c r="D709" s="6" t="s">
        <v>426</v>
      </c>
      <c r="E709" s="6"/>
      <c r="F709" s="2" t="s">
        <v>1625</v>
      </c>
      <c r="G709" s="2" t="s">
        <v>287</v>
      </c>
      <c r="H709" s="2" t="s">
        <v>62</v>
      </c>
      <c r="I709" s="2">
        <v>27.5</v>
      </c>
      <c r="J709" s="6" t="s">
        <v>45</v>
      </c>
      <c r="K709" s="2" t="s">
        <v>66</v>
      </c>
      <c r="L709" s="2">
        <v>1</v>
      </c>
      <c r="M709" s="2">
        <v>500</v>
      </c>
      <c r="N709" s="2">
        <v>500</v>
      </c>
      <c r="O709" s="12">
        <v>1</v>
      </c>
      <c r="P709" s="7"/>
      <c r="Q709" s="7"/>
      <c r="R709" s="14" t="s">
        <v>113</v>
      </c>
      <c r="S709" s="2" t="s">
        <v>1626</v>
      </c>
      <c r="T709" s="7"/>
      <c r="U709" s="7"/>
      <c r="V709" s="7"/>
      <c r="W709" s="2" t="s">
        <v>54</v>
      </c>
      <c r="X709" s="6" t="s">
        <v>86</v>
      </c>
      <c r="Y709" s="6"/>
    </row>
    <row r="710" spans="1:25" x14ac:dyDescent="0.15">
      <c r="A710" s="4">
        <v>42398</v>
      </c>
      <c r="B710" s="5" t="s">
        <v>1627</v>
      </c>
      <c r="C710" s="2">
        <v>2</v>
      </c>
      <c r="D710" s="6" t="s">
        <v>50</v>
      </c>
      <c r="E710" s="6" t="s">
        <v>112</v>
      </c>
      <c r="F710" s="7"/>
      <c r="G710" s="2" t="s">
        <v>166</v>
      </c>
      <c r="H710" s="2" t="s">
        <v>62</v>
      </c>
      <c r="I710" s="2" t="s">
        <v>53</v>
      </c>
      <c r="J710" s="6" t="s">
        <v>45</v>
      </c>
      <c r="K710" s="2" t="s">
        <v>46</v>
      </c>
      <c r="L710" s="2">
        <v>1</v>
      </c>
      <c r="M710" s="2">
        <v>50</v>
      </c>
      <c r="N710" s="2">
        <v>50</v>
      </c>
      <c r="O710" s="12">
        <v>1</v>
      </c>
      <c r="P710" s="7"/>
      <c r="Q710" s="7"/>
      <c r="R710" s="14" t="s">
        <v>47</v>
      </c>
      <c r="S710" s="7"/>
      <c r="T710" s="7"/>
      <c r="U710" s="7"/>
      <c r="V710" s="7"/>
      <c r="W710" s="2" t="s">
        <v>54</v>
      </c>
      <c r="X710" s="6" t="s">
        <v>49</v>
      </c>
      <c r="Y710" s="6"/>
    </row>
    <row r="711" spans="1:25" x14ac:dyDescent="0.15">
      <c r="A711" s="4">
        <v>42398</v>
      </c>
      <c r="B711" s="5" t="s">
        <v>1627</v>
      </c>
      <c r="C711" s="2">
        <v>2</v>
      </c>
      <c r="D711" s="6" t="s">
        <v>50</v>
      </c>
      <c r="E711" s="6" t="s">
        <v>1603</v>
      </c>
      <c r="F711" s="2" t="s">
        <v>224</v>
      </c>
      <c r="G711" s="2" t="s">
        <v>137</v>
      </c>
      <c r="H711" s="2" t="s">
        <v>44</v>
      </c>
      <c r="I711" s="2" t="s">
        <v>53</v>
      </c>
      <c r="J711" s="6" t="s">
        <v>45</v>
      </c>
      <c r="K711" s="2" t="s">
        <v>46</v>
      </c>
      <c r="L711" s="2">
        <v>1</v>
      </c>
      <c r="M711" s="2">
        <v>50</v>
      </c>
      <c r="N711" s="2">
        <v>50</v>
      </c>
      <c r="O711" s="12">
        <v>1</v>
      </c>
      <c r="P711" s="7"/>
      <c r="Q711" s="7"/>
      <c r="R711" s="14" t="s">
        <v>47</v>
      </c>
      <c r="S711" s="7"/>
      <c r="T711" s="7"/>
      <c r="U711" s="7"/>
      <c r="V711" s="7"/>
      <c r="W711" s="2" t="s">
        <v>54</v>
      </c>
      <c r="X711" s="6" t="s">
        <v>49</v>
      </c>
      <c r="Y711" s="6"/>
    </row>
    <row r="712" spans="1:25" x14ac:dyDescent="0.15">
      <c r="A712" s="4">
        <v>42398</v>
      </c>
      <c r="B712" s="5" t="s">
        <v>1628</v>
      </c>
      <c r="C712" s="2">
        <v>3</v>
      </c>
      <c r="D712" s="6" t="s">
        <v>50</v>
      </c>
      <c r="E712" s="6" t="s">
        <v>112</v>
      </c>
      <c r="F712" s="7"/>
      <c r="G712" s="2" t="s">
        <v>166</v>
      </c>
      <c r="H712" s="2" t="s">
        <v>62</v>
      </c>
      <c r="I712" s="2" t="s">
        <v>53</v>
      </c>
      <c r="J712" s="6" t="s">
        <v>55</v>
      </c>
      <c r="K712" s="2" t="s">
        <v>46</v>
      </c>
      <c r="L712" s="2">
        <v>1</v>
      </c>
      <c r="M712" s="2">
        <v>50</v>
      </c>
      <c r="N712" s="2">
        <v>50</v>
      </c>
      <c r="O712" s="12">
        <v>1</v>
      </c>
      <c r="P712" s="7"/>
      <c r="Q712" s="7"/>
      <c r="R712" s="14" t="s">
        <v>47</v>
      </c>
      <c r="S712" s="7"/>
      <c r="T712" s="7"/>
      <c r="U712" s="7"/>
      <c r="V712" s="7"/>
      <c r="W712" s="2" t="s">
        <v>54</v>
      </c>
      <c r="X712" s="6" t="s">
        <v>49</v>
      </c>
      <c r="Y712" s="6"/>
    </row>
    <row r="713" spans="1:25" x14ac:dyDescent="0.15">
      <c r="A713" s="4">
        <v>42398</v>
      </c>
      <c r="B713" s="5" t="s">
        <v>1629</v>
      </c>
      <c r="C713" s="2">
        <v>4</v>
      </c>
      <c r="D713" s="6" t="s">
        <v>50</v>
      </c>
      <c r="E713" s="6" t="s">
        <v>112</v>
      </c>
      <c r="F713" s="7"/>
      <c r="G713" s="2" t="s">
        <v>166</v>
      </c>
      <c r="H713" s="2" t="s">
        <v>62</v>
      </c>
      <c r="I713" s="2" t="s">
        <v>53</v>
      </c>
      <c r="J713" s="6" t="s">
        <v>45</v>
      </c>
      <c r="K713" s="2" t="s">
        <v>46</v>
      </c>
      <c r="L713" s="2">
        <v>1</v>
      </c>
      <c r="M713" s="2">
        <v>50</v>
      </c>
      <c r="N713" s="2">
        <v>50</v>
      </c>
      <c r="O713" s="12">
        <v>1</v>
      </c>
      <c r="P713" s="7"/>
      <c r="Q713" s="7"/>
      <c r="R713" s="14" t="s">
        <v>47</v>
      </c>
      <c r="S713" s="7"/>
      <c r="T713" s="7"/>
      <c r="U713" s="7"/>
      <c r="V713" s="7"/>
      <c r="W713" s="2" t="s">
        <v>54</v>
      </c>
      <c r="X713" s="6" t="s">
        <v>49</v>
      </c>
      <c r="Y713" s="6"/>
    </row>
    <row r="714" spans="1:25" x14ac:dyDescent="0.15">
      <c r="A714" s="4">
        <v>42398</v>
      </c>
      <c r="B714" s="5" t="s">
        <v>1629</v>
      </c>
      <c r="C714" s="2">
        <v>4</v>
      </c>
      <c r="D714" s="6" t="s">
        <v>50</v>
      </c>
      <c r="E714" s="6" t="s">
        <v>623</v>
      </c>
      <c r="F714" s="7"/>
      <c r="G714" s="2" t="s">
        <v>138</v>
      </c>
      <c r="H714" s="2" t="s">
        <v>44</v>
      </c>
      <c r="I714" s="2" t="s">
        <v>53</v>
      </c>
      <c r="J714" s="6" t="s">
        <v>55</v>
      </c>
      <c r="K714" s="2" t="s">
        <v>46</v>
      </c>
      <c r="L714" s="2">
        <v>1</v>
      </c>
      <c r="M714" s="2">
        <v>50</v>
      </c>
      <c r="N714" s="2">
        <v>50</v>
      </c>
      <c r="O714" s="12">
        <v>1</v>
      </c>
      <c r="P714" s="7"/>
      <c r="Q714" s="7"/>
      <c r="R714" s="14" t="s">
        <v>47</v>
      </c>
      <c r="S714" s="7"/>
      <c r="T714" s="7"/>
      <c r="U714" s="7"/>
      <c r="V714" s="7"/>
      <c r="W714" s="2" t="s">
        <v>54</v>
      </c>
      <c r="X714" s="6" t="s">
        <v>49</v>
      </c>
      <c r="Y714" s="6"/>
    </row>
    <row r="715" spans="1:25" x14ac:dyDescent="0.15">
      <c r="A715" s="4">
        <v>42398</v>
      </c>
      <c r="B715" s="5" t="s">
        <v>1629</v>
      </c>
      <c r="C715" s="2">
        <v>4</v>
      </c>
      <c r="D715" s="6" t="s">
        <v>56</v>
      </c>
      <c r="E715" s="6" t="s">
        <v>52</v>
      </c>
      <c r="F715" s="7"/>
      <c r="G715" s="2" t="s">
        <v>223</v>
      </c>
      <c r="H715" s="2" t="s">
        <v>44</v>
      </c>
      <c r="I715" s="2" t="s">
        <v>53</v>
      </c>
      <c r="J715" s="6" t="s">
        <v>45</v>
      </c>
      <c r="K715" s="2" t="s">
        <v>46</v>
      </c>
      <c r="L715" s="2">
        <v>1</v>
      </c>
      <c r="M715" s="2">
        <v>20</v>
      </c>
      <c r="N715" s="2">
        <v>20</v>
      </c>
      <c r="O715" s="12">
        <v>1</v>
      </c>
      <c r="P715" s="7"/>
      <c r="Q715" s="7"/>
      <c r="R715" s="14" t="s">
        <v>47</v>
      </c>
      <c r="S715" s="7"/>
      <c r="T715" s="7"/>
      <c r="U715" s="7"/>
      <c r="V715" s="7"/>
      <c r="W715" s="2" t="s">
        <v>54</v>
      </c>
      <c r="X715" s="6" t="s">
        <v>49</v>
      </c>
      <c r="Y715" s="6"/>
    </row>
    <row r="716" spans="1:25" x14ac:dyDescent="0.15">
      <c r="A716" s="4">
        <v>42398</v>
      </c>
      <c r="B716" s="5" t="s">
        <v>1629</v>
      </c>
      <c r="C716" s="2">
        <v>4</v>
      </c>
      <c r="D716" s="6" t="s">
        <v>56</v>
      </c>
      <c r="E716" s="6" t="s">
        <v>52</v>
      </c>
      <c r="F716" s="7"/>
      <c r="G716" s="2" t="s">
        <v>1039</v>
      </c>
      <c r="H716" s="2" t="s">
        <v>44</v>
      </c>
      <c r="I716" s="2" t="s">
        <v>53</v>
      </c>
      <c r="J716" s="6" t="s">
        <v>55</v>
      </c>
      <c r="K716" s="2" t="s">
        <v>46</v>
      </c>
      <c r="L716" s="2">
        <v>1</v>
      </c>
      <c r="M716" s="2">
        <v>20</v>
      </c>
      <c r="N716" s="2">
        <v>20</v>
      </c>
      <c r="O716" s="12">
        <v>1</v>
      </c>
      <c r="P716" s="7"/>
      <c r="Q716" s="7"/>
      <c r="R716" s="14" t="s">
        <v>47</v>
      </c>
      <c r="S716" s="7"/>
      <c r="T716" s="7"/>
      <c r="U716" s="7"/>
      <c r="V716" s="7"/>
      <c r="W716" s="2" t="s">
        <v>54</v>
      </c>
      <c r="X716" s="6" t="s">
        <v>49</v>
      </c>
      <c r="Y716" s="6"/>
    </row>
    <row r="717" spans="1:25" x14ac:dyDescent="0.15">
      <c r="A717" s="4">
        <v>42398</v>
      </c>
      <c r="B717" s="5" t="s">
        <v>1630</v>
      </c>
      <c r="C717" s="2">
        <v>5</v>
      </c>
      <c r="D717" s="6" t="s">
        <v>90</v>
      </c>
      <c r="E717" s="6" t="s">
        <v>1027</v>
      </c>
      <c r="F717" s="2" t="s">
        <v>108</v>
      </c>
      <c r="G717" s="2" t="s">
        <v>255</v>
      </c>
      <c r="H717" s="2" t="s">
        <v>44</v>
      </c>
      <c r="I717" s="2" t="s">
        <v>110</v>
      </c>
      <c r="J717" s="6" t="s">
        <v>63</v>
      </c>
      <c r="K717" s="2" t="s">
        <v>66</v>
      </c>
      <c r="L717" s="2">
        <v>1</v>
      </c>
      <c r="M717" s="2">
        <v>598</v>
      </c>
      <c r="N717" s="2">
        <v>478</v>
      </c>
      <c r="O717" s="12">
        <v>0.79933110367893001</v>
      </c>
      <c r="P717" s="7"/>
      <c r="Q717" s="7"/>
      <c r="R717" s="14" t="s">
        <v>65</v>
      </c>
      <c r="S717" s="2" t="s">
        <v>1631</v>
      </c>
      <c r="T717" s="2">
        <v>15910626272</v>
      </c>
      <c r="U717" s="7"/>
      <c r="V717" s="7"/>
      <c r="W717" s="2" t="s">
        <v>54</v>
      </c>
      <c r="X717" s="6" t="s">
        <v>86</v>
      </c>
      <c r="Y717" s="6"/>
    </row>
    <row r="718" spans="1:25" x14ac:dyDescent="0.15">
      <c r="A718" s="4">
        <v>42398</v>
      </c>
      <c r="B718" s="5" t="s">
        <v>1632</v>
      </c>
      <c r="C718" s="2">
        <v>6</v>
      </c>
      <c r="D718" s="6" t="s">
        <v>92</v>
      </c>
      <c r="E718" s="6" t="s">
        <v>91</v>
      </c>
      <c r="F718" s="2" t="s">
        <v>893</v>
      </c>
      <c r="G718" s="2" t="s">
        <v>1633</v>
      </c>
      <c r="H718" s="2" t="s">
        <v>44</v>
      </c>
      <c r="I718" s="2" t="s">
        <v>72</v>
      </c>
      <c r="J718" s="6" t="s">
        <v>45</v>
      </c>
      <c r="K718" s="2" t="s">
        <v>64</v>
      </c>
      <c r="L718" s="2">
        <v>1</v>
      </c>
      <c r="M718" s="2">
        <v>1390</v>
      </c>
      <c r="N718" s="2">
        <v>973</v>
      </c>
      <c r="O718" s="12">
        <v>0.7</v>
      </c>
      <c r="P718" s="7"/>
      <c r="Q718" s="7"/>
      <c r="R718" s="14" t="s">
        <v>113</v>
      </c>
      <c r="S718" s="2" t="s">
        <v>1634</v>
      </c>
      <c r="T718" s="7"/>
      <c r="U718" s="7"/>
      <c r="V718" s="7"/>
      <c r="W718" s="2" t="s">
        <v>54</v>
      </c>
      <c r="X718" s="6" t="s">
        <v>78</v>
      </c>
      <c r="Y718" s="6"/>
    </row>
    <row r="719" spans="1:25" x14ac:dyDescent="0.15">
      <c r="A719" s="4">
        <v>42398</v>
      </c>
      <c r="B719" s="5" t="s">
        <v>1632</v>
      </c>
      <c r="C719" s="2">
        <v>6</v>
      </c>
      <c r="D719" s="6" t="s">
        <v>90</v>
      </c>
      <c r="E719" s="6" t="s">
        <v>91</v>
      </c>
      <c r="F719" s="2" t="s">
        <v>1234</v>
      </c>
      <c r="G719" s="2" t="s">
        <v>1635</v>
      </c>
      <c r="H719" s="2" t="s">
        <v>44</v>
      </c>
      <c r="I719" s="2" t="s">
        <v>72</v>
      </c>
      <c r="J719" s="6" t="s">
        <v>45</v>
      </c>
      <c r="K719" s="2" t="s">
        <v>64</v>
      </c>
      <c r="L719" s="2">
        <v>1</v>
      </c>
      <c r="M719" s="2">
        <v>1880</v>
      </c>
      <c r="N719" s="2">
        <v>1316</v>
      </c>
      <c r="O719" s="12">
        <v>0.7</v>
      </c>
      <c r="P719" s="7"/>
      <c r="Q719" s="7"/>
      <c r="R719" s="14" t="s">
        <v>113</v>
      </c>
      <c r="S719" s="2" t="s">
        <v>1634</v>
      </c>
      <c r="T719" s="7"/>
      <c r="U719" s="7"/>
      <c r="V719" s="7"/>
      <c r="W719" s="2" t="s">
        <v>54</v>
      </c>
      <c r="X719" s="6" t="s">
        <v>78</v>
      </c>
      <c r="Y719" s="6"/>
    </row>
    <row r="720" spans="1:25" x14ac:dyDescent="0.15">
      <c r="A720" s="4">
        <v>42398</v>
      </c>
      <c r="B720" s="5" t="s">
        <v>1636</v>
      </c>
      <c r="C720" s="2">
        <v>7</v>
      </c>
      <c r="D720" s="6" t="s">
        <v>90</v>
      </c>
      <c r="E720" s="6" t="s">
        <v>91</v>
      </c>
      <c r="F720" s="2" t="s">
        <v>1637</v>
      </c>
      <c r="G720" s="2" t="s">
        <v>253</v>
      </c>
      <c r="H720" s="2" t="s">
        <v>44</v>
      </c>
      <c r="I720" s="2" t="s">
        <v>1638</v>
      </c>
      <c r="J720" s="6" t="s">
        <v>45</v>
      </c>
      <c r="K720" s="2" t="s">
        <v>66</v>
      </c>
      <c r="L720" s="2">
        <v>1</v>
      </c>
      <c r="M720" s="2">
        <v>1990</v>
      </c>
      <c r="N720" s="2">
        <v>1393</v>
      </c>
      <c r="O720" s="12">
        <v>0.7</v>
      </c>
      <c r="P720" s="7"/>
      <c r="Q720" s="7"/>
      <c r="R720" s="14" t="s">
        <v>113</v>
      </c>
      <c r="S720" s="2" t="s">
        <v>1617</v>
      </c>
      <c r="T720" s="7"/>
      <c r="U720" s="7"/>
      <c r="V720" s="7"/>
      <c r="W720" s="2" t="s">
        <v>54</v>
      </c>
      <c r="X720" s="6" t="s">
        <v>78</v>
      </c>
      <c r="Y720" s="6"/>
    </row>
    <row r="721" spans="1:31" x14ac:dyDescent="0.15">
      <c r="A721" s="4">
        <v>42398</v>
      </c>
      <c r="B721" s="5" t="s">
        <v>1639</v>
      </c>
      <c r="C721" s="2">
        <v>8</v>
      </c>
      <c r="D721" s="6" t="s">
        <v>50</v>
      </c>
      <c r="E721" s="6" t="s">
        <v>95</v>
      </c>
      <c r="F721" s="2" t="s">
        <v>1640</v>
      </c>
      <c r="G721" s="2" t="s">
        <v>246</v>
      </c>
      <c r="H721" s="2" t="s">
        <v>44</v>
      </c>
      <c r="I721" s="2" t="s">
        <v>43</v>
      </c>
      <c r="J721" s="6" t="s">
        <v>45</v>
      </c>
      <c r="K721" s="2" t="s">
        <v>66</v>
      </c>
      <c r="L721" s="2">
        <v>1</v>
      </c>
      <c r="M721" s="2">
        <v>490</v>
      </c>
      <c r="N721" s="2">
        <v>340</v>
      </c>
      <c r="O721" s="12">
        <v>0.69387755102040805</v>
      </c>
      <c r="P721" s="7"/>
      <c r="Q721" s="7"/>
      <c r="R721" s="14" t="s">
        <v>113</v>
      </c>
      <c r="S721" s="2" t="s">
        <v>1617</v>
      </c>
      <c r="T721" s="7"/>
      <c r="U721" s="7"/>
      <c r="V721" s="7"/>
      <c r="W721" s="2" t="s">
        <v>54</v>
      </c>
      <c r="X721" s="6" t="s">
        <v>78</v>
      </c>
      <c r="Y721" s="6"/>
      <c r="Z721" s="7"/>
      <c r="AA721" s="7"/>
      <c r="AB721" s="7"/>
      <c r="AC721" s="7"/>
      <c r="AD721" s="7"/>
      <c r="AE721" s="7"/>
    </row>
    <row r="722" spans="1:31" x14ac:dyDescent="0.15">
      <c r="A722" s="4">
        <v>42398</v>
      </c>
      <c r="B722" s="5" t="s">
        <v>1641</v>
      </c>
      <c r="C722" s="2">
        <v>9</v>
      </c>
      <c r="D722" s="6" t="s">
        <v>50</v>
      </c>
      <c r="E722" s="6" t="s">
        <v>1603</v>
      </c>
      <c r="F722" s="2" t="s">
        <v>224</v>
      </c>
      <c r="G722" s="2" t="s">
        <v>137</v>
      </c>
      <c r="H722" s="2" t="s">
        <v>44</v>
      </c>
      <c r="I722" s="2" t="s">
        <v>53</v>
      </c>
      <c r="J722" s="6" t="s">
        <v>63</v>
      </c>
      <c r="K722" s="2" t="s">
        <v>46</v>
      </c>
      <c r="L722" s="2">
        <v>1</v>
      </c>
      <c r="M722" s="2">
        <v>50</v>
      </c>
      <c r="N722" s="2">
        <v>50</v>
      </c>
      <c r="O722" s="12">
        <v>1</v>
      </c>
      <c r="P722" s="7"/>
      <c r="Q722" s="7"/>
      <c r="R722" s="14" t="s">
        <v>47</v>
      </c>
      <c r="S722" s="7"/>
      <c r="T722" s="7"/>
      <c r="U722" s="7"/>
      <c r="V722" s="7"/>
      <c r="W722" s="2" t="s">
        <v>54</v>
      </c>
      <c r="X722" s="6" t="s">
        <v>49</v>
      </c>
      <c r="Y722" s="6"/>
      <c r="Z722" s="7"/>
      <c r="AA722" s="7"/>
      <c r="AB722" s="7"/>
      <c r="AC722" s="7"/>
      <c r="AD722" s="7"/>
      <c r="AE722" s="7"/>
    </row>
    <row r="723" spans="1:31" x14ac:dyDescent="0.15">
      <c r="A723" s="4">
        <v>42398</v>
      </c>
      <c r="B723" s="5" t="s">
        <v>1642</v>
      </c>
      <c r="C723" s="2">
        <v>10</v>
      </c>
      <c r="D723" s="6" t="s">
        <v>50</v>
      </c>
      <c r="E723" s="6" t="s">
        <v>112</v>
      </c>
      <c r="F723" s="2" t="s">
        <v>81</v>
      </c>
      <c r="G723" s="2" t="s">
        <v>138</v>
      </c>
      <c r="H723" s="2" t="s">
        <v>62</v>
      </c>
      <c r="I723" s="2" t="s">
        <v>43</v>
      </c>
      <c r="J723" s="6" t="s">
        <v>63</v>
      </c>
      <c r="K723" s="2" t="s">
        <v>66</v>
      </c>
      <c r="L723" s="2">
        <v>1</v>
      </c>
      <c r="M723" s="2">
        <v>158</v>
      </c>
      <c r="N723" s="2">
        <v>110</v>
      </c>
      <c r="O723" s="12">
        <v>0.69620253164557</v>
      </c>
      <c r="P723" s="7"/>
      <c r="Q723" s="7"/>
      <c r="R723" s="14" t="s">
        <v>113</v>
      </c>
      <c r="S723" s="2" t="s">
        <v>1128</v>
      </c>
      <c r="T723" s="7"/>
      <c r="U723" s="7"/>
      <c r="V723" s="7"/>
      <c r="W723" s="2" t="s">
        <v>54</v>
      </c>
      <c r="X723" s="6" t="s">
        <v>49</v>
      </c>
      <c r="Y723" s="6"/>
      <c r="Z723" s="7"/>
      <c r="AA723" s="7"/>
      <c r="AB723" s="7"/>
      <c r="AC723" s="7"/>
      <c r="AD723" s="7"/>
      <c r="AE723" s="7"/>
    </row>
    <row r="724" spans="1:31" x14ac:dyDescent="0.15">
      <c r="A724" s="4">
        <v>42398</v>
      </c>
      <c r="B724" s="5" t="s">
        <v>1643</v>
      </c>
      <c r="C724" s="2">
        <v>11</v>
      </c>
      <c r="D724" s="6" t="s">
        <v>87</v>
      </c>
      <c r="E724" s="6" t="s">
        <v>194</v>
      </c>
      <c r="F724" s="2" t="s">
        <v>99</v>
      </c>
      <c r="G724" s="2" t="s">
        <v>195</v>
      </c>
      <c r="H724" s="2" t="s">
        <v>44</v>
      </c>
      <c r="I724" s="2" t="s">
        <v>192</v>
      </c>
      <c r="J724" s="6" t="s">
        <v>55</v>
      </c>
      <c r="K724" s="2" t="s">
        <v>64</v>
      </c>
      <c r="L724" s="2">
        <v>1</v>
      </c>
      <c r="M724" s="2">
        <v>350</v>
      </c>
      <c r="N724" s="2">
        <v>350</v>
      </c>
      <c r="O724" s="12">
        <v>1</v>
      </c>
      <c r="P724" s="7"/>
      <c r="Q724" s="7"/>
      <c r="R724" s="14" t="s">
        <v>65</v>
      </c>
      <c r="S724" s="2" t="s">
        <v>1644</v>
      </c>
      <c r="T724" s="2">
        <v>13811921543</v>
      </c>
      <c r="U724" s="7"/>
      <c r="V724" s="7"/>
      <c r="W724" s="2" t="s">
        <v>54</v>
      </c>
      <c r="X724" s="6" t="s">
        <v>86</v>
      </c>
      <c r="Y724" s="6"/>
      <c r="Z724" s="7"/>
      <c r="AA724" s="7"/>
      <c r="AB724" s="7"/>
      <c r="AC724" s="7"/>
      <c r="AD724" s="7"/>
      <c r="AE724" s="7"/>
    </row>
    <row r="725" spans="1:31" x14ac:dyDescent="0.15">
      <c r="A725" s="4">
        <v>42398</v>
      </c>
      <c r="B725" s="5" t="s">
        <v>1645</v>
      </c>
      <c r="C725" s="2">
        <v>12</v>
      </c>
      <c r="D725" s="6" t="s">
        <v>50</v>
      </c>
      <c r="E725" s="6" t="s">
        <v>623</v>
      </c>
      <c r="F725" s="2"/>
      <c r="G725" s="2" t="s">
        <v>138</v>
      </c>
      <c r="H725" s="2" t="s">
        <v>44</v>
      </c>
      <c r="I725" s="2" t="s">
        <v>53</v>
      </c>
      <c r="J725" s="6" t="s">
        <v>55</v>
      </c>
      <c r="K725" s="2" t="s">
        <v>64</v>
      </c>
      <c r="L725" s="2">
        <v>1</v>
      </c>
      <c r="M725" s="2">
        <v>50</v>
      </c>
      <c r="N725" s="2">
        <v>50</v>
      </c>
      <c r="O725" s="12">
        <v>1</v>
      </c>
      <c r="P725" s="2"/>
      <c r="Q725" s="2"/>
      <c r="R725" s="14" t="s">
        <v>47</v>
      </c>
      <c r="S725" s="2"/>
      <c r="T725" s="2"/>
      <c r="U725" s="2"/>
      <c r="V725" s="2"/>
      <c r="W725" s="2" t="s">
        <v>54</v>
      </c>
      <c r="X725" s="6" t="s">
        <v>49</v>
      </c>
      <c r="Y725" s="6"/>
      <c r="Z725" s="2"/>
      <c r="AA725" s="2"/>
      <c r="AB725" s="15"/>
      <c r="AC725" s="2"/>
      <c r="AD725" s="2"/>
      <c r="AE725" s="2"/>
    </row>
    <row r="726" spans="1:31" x14ac:dyDescent="0.15">
      <c r="A726" s="4">
        <v>42398</v>
      </c>
      <c r="B726" s="5" t="s">
        <v>1646</v>
      </c>
      <c r="C726" s="2">
        <v>13</v>
      </c>
      <c r="D726" s="6" t="s">
        <v>50</v>
      </c>
      <c r="E726" s="6" t="s">
        <v>112</v>
      </c>
      <c r="F726" s="7"/>
      <c r="G726" s="2" t="s">
        <v>166</v>
      </c>
      <c r="H726" s="2" t="s">
        <v>62</v>
      </c>
      <c r="I726" s="2" t="s">
        <v>53</v>
      </c>
      <c r="J726" s="6" t="s">
        <v>45</v>
      </c>
      <c r="K726" s="2" t="s">
        <v>46</v>
      </c>
      <c r="L726" s="2">
        <v>2</v>
      </c>
      <c r="M726" s="2">
        <v>50</v>
      </c>
      <c r="N726" s="2">
        <v>100</v>
      </c>
      <c r="O726" s="12">
        <v>1</v>
      </c>
      <c r="P726" s="7"/>
      <c r="Q726" s="7"/>
      <c r="R726" s="14" t="s">
        <v>47</v>
      </c>
      <c r="S726" s="7"/>
      <c r="T726" s="7"/>
      <c r="U726" s="7"/>
      <c r="V726" s="7"/>
      <c r="W726" s="2" t="s">
        <v>215</v>
      </c>
      <c r="X726" s="6" t="s">
        <v>78</v>
      </c>
      <c r="Y726" s="6"/>
      <c r="Z726" s="7"/>
      <c r="AA726" s="7"/>
      <c r="AB726" s="7"/>
      <c r="AC726" s="7"/>
      <c r="AD726" s="7"/>
      <c r="AE726" s="7"/>
    </row>
    <row r="727" spans="1:31" x14ac:dyDescent="0.15">
      <c r="A727" s="4">
        <v>42399</v>
      </c>
      <c r="B727" s="5" t="s">
        <v>1647</v>
      </c>
      <c r="C727" s="2">
        <v>1</v>
      </c>
      <c r="D727" s="6" t="s">
        <v>56</v>
      </c>
      <c r="E727" s="6" t="s">
        <v>52</v>
      </c>
      <c r="F727" s="7"/>
      <c r="G727" s="2" t="s">
        <v>166</v>
      </c>
      <c r="H727" s="2" t="s">
        <v>44</v>
      </c>
      <c r="I727" s="2" t="s">
        <v>53</v>
      </c>
      <c r="J727" s="6" t="s">
        <v>45</v>
      </c>
      <c r="K727" s="2" t="s">
        <v>46</v>
      </c>
      <c r="L727" s="2">
        <v>1</v>
      </c>
      <c r="M727" s="2">
        <v>20</v>
      </c>
      <c r="N727" s="2">
        <v>20</v>
      </c>
      <c r="O727" s="12">
        <v>1</v>
      </c>
      <c r="P727" s="7"/>
      <c r="Q727" s="7"/>
      <c r="R727" s="14" t="s">
        <v>47</v>
      </c>
      <c r="S727" s="7"/>
      <c r="T727" s="7"/>
      <c r="U727" s="7"/>
      <c r="V727" s="7"/>
      <c r="W727" s="2" t="s">
        <v>54</v>
      </c>
      <c r="X727" s="6" t="s">
        <v>49</v>
      </c>
      <c r="Y727" s="6"/>
      <c r="Z727" s="7"/>
      <c r="AA727" s="7"/>
      <c r="AB727" s="7"/>
      <c r="AC727" s="7"/>
      <c r="AD727" s="7"/>
      <c r="AE727" s="7"/>
    </row>
    <row r="728" spans="1:31" x14ac:dyDescent="0.15">
      <c r="A728" s="4">
        <v>42399</v>
      </c>
      <c r="B728" s="5" t="s">
        <v>1648</v>
      </c>
      <c r="C728" s="2">
        <v>2</v>
      </c>
      <c r="D728" s="6" t="s">
        <v>50</v>
      </c>
      <c r="E728" s="6" t="s">
        <v>112</v>
      </c>
      <c r="F728" s="7"/>
      <c r="G728" s="2" t="s">
        <v>166</v>
      </c>
      <c r="H728" s="2" t="s">
        <v>62</v>
      </c>
      <c r="I728" s="2" t="s">
        <v>53</v>
      </c>
      <c r="J728" s="6" t="s">
        <v>55</v>
      </c>
      <c r="K728" s="2" t="s">
        <v>46</v>
      </c>
      <c r="L728" s="2">
        <v>2</v>
      </c>
      <c r="M728" s="2">
        <v>50</v>
      </c>
      <c r="N728" s="2">
        <v>100</v>
      </c>
      <c r="O728" s="12">
        <v>1</v>
      </c>
      <c r="P728" s="7"/>
      <c r="Q728" s="7"/>
      <c r="R728" s="14" t="s">
        <v>47</v>
      </c>
      <c r="S728" s="7"/>
      <c r="T728" s="7"/>
      <c r="U728" s="7"/>
      <c r="V728" s="7"/>
      <c r="W728" s="2" t="s">
        <v>54</v>
      </c>
      <c r="X728" s="6" t="s">
        <v>49</v>
      </c>
      <c r="Y728" s="6"/>
      <c r="Z728" s="7"/>
      <c r="AA728" s="7"/>
      <c r="AB728" s="7"/>
      <c r="AC728" s="7"/>
      <c r="AD728" s="7"/>
      <c r="AE728" s="7"/>
    </row>
    <row r="729" spans="1:31" x14ac:dyDescent="0.15">
      <c r="A729" s="4">
        <v>42399</v>
      </c>
      <c r="B729" s="5" t="s">
        <v>1649</v>
      </c>
      <c r="C729" s="2">
        <v>3</v>
      </c>
      <c r="D729" s="6" t="s">
        <v>50</v>
      </c>
      <c r="E729" s="6" t="s">
        <v>61</v>
      </c>
      <c r="F729" s="7"/>
      <c r="G729" s="2" t="s">
        <v>164</v>
      </c>
      <c r="H729" s="2" t="s">
        <v>44</v>
      </c>
      <c r="I729" s="2" t="s">
        <v>43</v>
      </c>
      <c r="J729" s="6" t="s">
        <v>55</v>
      </c>
      <c r="K729" s="2" t="s">
        <v>66</v>
      </c>
      <c r="L729" s="2">
        <v>1</v>
      </c>
      <c r="M729" s="2">
        <v>158</v>
      </c>
      <c r="N729" s="2">
        <v>110</v>
      </c>
      <c r="O729" s="12">
        <v>0.69620253164557</v>
      </c>
      <c r="P729" s="7"/>
      <c r="Q729" s="7"/>
      <c r="R729" s="14" t="s">
        <v>47</v>
      </c>
      <c r="S729" s="7"/>
      <c r="T729" s="7"/>
      <c r="U729" s="7"/>
      <c r="V729" s="7"/>
      <c r="W729" s="2" t="s">
        <v>215</v>
      </c>
      <c r="X729" s="6" t="s">
        <v>78</v>
      </c>
      <c r="Y729" s="6"/>
      <c r="Z729" s="7"/>
      <c r="AA729" s="7"/>
      <c r="AB729" s="7"/>
      <c r="AC729" s="7"/>
      <c r="AD729" s="7"/>
      <c r="AE729" s="7"/>
    </row>
    <row r="730" spans="1:31" x14ac:dyDescent="0.15">
      <c r="A730" s="4">
        <v>42399</v>
      </c>
      <c r="B730" s="5" t="s">
        <v>1650</v>
      </c>
      <c r="C730" s="2">
        <v>4</v>
      </c>
      <c r="D730" s="6" t="s">
        <v>50</v>
      </c>
      <c r="E730" s="6" t="s">
        <v>112</v>
      </c>
      <c r="F730" s="7"/>
      <c r="G730" s="2" t="s">
        <v>166</v>
      </c>
      <c r="H730" s="2" t="s">
        <v>62</v>
      </c>
      <c r="I730" s="2" t="s">
        <v>53</v>
      </c>
      <c r="J730" s="6" t="s">
        <v>45</v>
      </c>
      <c r="K730" s="2" t="s">
        <v>46</v>
      </c>
      <c r="L730" s="2">
        <v>1</v>
      </c>
      <c r="M730" s="2">
        <v>50</v>
      </c>
      <c r="N730" s="2">
        <v>50</v>
      </c>
      <c r="O730" s="12">
        <v>1</v>
      </c>
      <c r="P730" s="7"/>
      <c r="Q730" s="7"/>
      <c r="R730" s="14" t="s">
        <v>47</v>
      </c>
      <c r="S730" s="7"/>
      <c r="T730" s="7"/>
      <c r="U730" s="7"/>
      <c r="V730" s="7"/>
      <c r="W730" s="2" t="s">
        <v>54</v>
      </c>
      <c r="X730" s="6" t="s">
        <v>49</v>
      </c>
      <c r="Y730" s="6"/>
      <c r="Z730" s="7"/>
      <c r="AA730" s="7"/>
      <c r="AB730" s="7"/>
      <c r="AC730" s="7"/>
      <c r="AD730" s="7"/>
      <c r="AE730" s="7"/>
    </row>
    <row r="731" spans="1:31" x14ac:dyDescent="0.15">
      <c r="A731" s="4">
        <v>42399</v>
      </c>
      <c r="B731" s="5" t="s">
        <v>1650</v>
      </c>
      <c r="C731" s="2">
        <v>4</v>
      </c>
      <c r="D731" s="6" t="s">
        <v>50</v>
      </c>
      <c r="E731" s="6" t="s">
        <v>623</v>
      </c>
      <c r="F731" s="7"/>
      <c r="G731" s="2" t="s">
        <v>138</v>
      </c>
      <c r="H731" s="2" t="s">
        <v>44</v>
      </c>
      <c r="I731" s="2" t="s">
        <v>53</v>
      </c>
      <c r="J731" s="6" t="s">
        <v>55</v>
      </c>
      <c r="K731" s="2" t="s">
        <v>46</v>
      </c>
      <c r="L731" s="2">
        <v>1</v>
      </c>
      <c r="M731" s="2">
        <v>50</v>
      </c>
      <c r="N731" s="2">
        <v>50</v>
      </c>
      <c r="O731" s="12">
        <v>1</v>
      </c>
      <c r="P731" s="7"/>
      <c r="Q731" s="7"/>
      <c r="R731" s="14" t="s">
        <v>47</v>
      </c>
      <c r="S731" s="7"/>
      <c r="T731" s="7"/>
      <c r="U731" s="7"/>
      <c r="V731" s="7"/>
      <c r="W731" s="2" t="s">
        <v>1651</v>
      </c>
      <c r="X731" s="6" t="s">
        <v>49</v>
      </c>
      <c r="Y731" s="6"/>
      <c r="Z731" s="7"/>
      <c r="AA731" s="7"/>
      <c r="AB731" s="7"/>
      <c r="AC731" s="7"/>
      <c r="AD731" s="7"/>
      <c r="AE731" s="7"/>
    </row>
    <row r="732" spans="1:31" x14ac:dyDescent="0.15">
      <c r="A732" s="4">
        <v>42399</v>
      </c>
      <c r="B732" s="5" t="s">
        <v>1650</v>
      </c>
      <c r="C732" s="2">
        <v>4</v>
      </c>
      <c r="D732" s="6" t="s">
        <v>56</v>
      </c>
      <c r="E732" s="6" t="s">
        <v>52</v>
      </c>
      <c r="F732" s="2"/>
      <c r="G732" s="2" t="s">
        <v>166</v>
      </c>
      <c r="H732" s="2" t="s">
        <v>44</v>
      </c>
      <c r="I732" s="2" t="s">
        <v>53</v>
      </c>
      <c r="J732" s="6" t="s">
        <v>45</v>
      </c>
      <c r="K732" s="2" t="s">
        <v>46</v>
      </c>
      <c r="L732" s="2">
        <v>1</v>
      </c>
      <c r="M732" s="2">
        <v>20</v>
      </c>
      <c r="N732" s="2">
        <v>20</v>
      </c>
      <c r="O732" s="12">
        <v>1</v>
      </c>
      <c r="P732" s="2"/>
      <c r="Q732" s="2"/>
      <c r="R732" s="14" t="s">
        <v>47</v>
      </c>
      <c r="S732" s="2"/>
      <c r="T732" s="2"/>
      <c r="U732" s="2"/>
      <c r="V732" s="2"/>
      <c r="W732" s="2" t="s">
        <v>54</v>
      </c>
      <c r="X732" s="6" t="s">
        <v>49</v>
      </c>
      <c r="Y732" s="6"/>
      <c r="Z732" s="2"/>
      <c r="AA732" s="2"/>
      <c r="AB732" s="15"/>
      <c r="AC732" s="2"/>
      <c r="AD732" s="2"/>
      <c r="AE732" s="2"/>
    </row>
    <row r="733" spans="1:31" x14ac:dyDescent="0.15">
      <c r="A733" s="4">
        <v>42399</v>
      </c>
      <c r="B733" s="5" t="s">
        <v>1650</v>
      </c>
      <c r="C733" s="2">
        <v>4</v>
      </c>
      <c r="D733" s="6" t="s">
        <v>56</v>
      </c>
      <c r="E733" s="6" t="s">
        <v>52</v>
      </c>
      <c r="F733" s="7"/>
      <c r="G733" s="2" t="s">
        <v>223</v>
      </c>
      <c r="H733" s="2" t="s">
        <v>44</v>
      </c>
      <c r="I733" s="2" t="s">
        <v>53</v>
      </c>
      <c r="J733" s="6" t="s">
        <v>55</v>
      </c>
      <c r="K733" s="2" t="s">
        <v>46</v>
      </c>
      <c r="L733" s="2">
        <v>1</v>
      </c>
      <c r="M733" s="2">
        <v>20</v>
      </c>
      <c r="N733" s="2">
        <v>20</v>
      </c>
      <c r="O733" s="12">
        <v>1</v>
      </c>
      <c r="P733" s="7"/>
      <c r="Q733" s="7"/>
      <c r="R733" s="14" t="s">
        <v>47</v>
      </c>
      <c r="S733" s="7"/>
      <c r="T733" s="7"/>
      <c r="U733" s="7"/>
      <c r="V733" s="7"/>
      <c r="W733" s="2" t="s">
        <v>54</v>
      </c>
      <c r="X733" s="6" t="s">
        <v>49</v>
      </c>
      <c r="Y733" s="6"/>
      <c r="Z733" s="7"/>
      <c r="AA733" s="7"/>
      <c r="AB733" s="7"/>
      <c r="AC733" s="7"/>
      <c r="AD733" s="7"/>
      <c r="AE733" s="7"/>
    </row>
    <row r="734" spans="1:31" x14ac:dyDescent="0.15">
      <c r="A734" s="4">
        <v>42399</v>
      </c>
      <c r="B734" s="5" t="s">
        <v>1652</v>
      </c>
      <c r="C734" s="2">
        <v>5</v>
      </c>
      <c r="D734" s="6" t="s">
        <v>102</v>
      </c>
      <c r="E734" s="6" t="s">
        <v>133</v>
      </c>
      <c r="F734" s="2" t="s">
        <v>103</v>
      </c>
      <c r="G734" s="2" t="s">
        <v>150</v>
      </c>
      <c r="H734" s="2" t="s">
        <v>44</v>
      </c>
      <c r="I734" s="2" t="s">
        <v>104</v>
      </c>
      <c r="J734" s="6" t="s">
        <v>45</v>
      </c>
      <c r="K734" s="2" t="s">
        <v>64</v>
      </c>
      <c r="L734" s="2">
        <v>1</v>
      </c>
      <c r="M734" s="2">
        <v>1980</v>
      </c>
      <c r="N734" s="2">
        <v>1000</v>
      </c>
      <c r="O734" s="12">
        <v>0.50505050505050497</v>
      </c>
      <c r="P734" s="7"/>
      <c r="Q734" s="7"/>
      <c r="R734" s="14" t="s">
        <v>65</v>
      </c>
      <c r="S734" s="2" t="s">
        <v>1653</v>
      </c>
      <c r="T734" s="2">
        <v>13488822935</v>
      </c>
      <c r="U734" s="7"/>
      <c r="V734" s="7"/>
      <c r="W734" s="2" t="s">
        <v>54</v>
      </c>
      <c r="X734" s="6" t="s">
        <v>74</v>
      </c>
      <c r="Y734" s="6"/>
      <c r="Z734" s="2" t="s">
        <v>1654</v>
      </c>
      <c r="AA734" s="7"/>
      <c r="AB734" s="7"/>
      <c r="AC734" s="7"/>
      <c r="AD734" s="7"/>
      <c r="AE734" s="7"/>
    </row>
    <row r="735" spans="1:31" x14ac:dyDescent="0.15">
      <c r="A735" s="4">
        <v>42399</v>
      </c>
      <c r="B735" s="5" t="s">
        <v>1655</v>
      </c>
      <c r="C735" s="2">
        <v>6</v>
      </c>
      <c r="D735" s="6" t="s">
        <v>83</v>
      </c>
      <c r="E735" s="6" t="s">
        <v>79</v>
      </c>
      <c r="F735" s="2" t="s">
        <v>245</v>
      </c>
      <c r="G735" s="2" t="s">
        <v>912</v>
      </c>
      <c r="H735" s="2" t="s">
        <v>62</v>
      </c>
      <c r="I735" s="2">
        <v>43.5</v>
      </c>
      <c r="J735" s="6" t="s">
        <v>45</v>
      </c>
      <c r="K735" s="2" t="s">
        <v>64</v>
      </c>
      <c r="L735" s="2">
        <v>1</v>
      </c>
      <c r="M735" s="2">
        <v>1500</v>
      </c>
      <c r="N735" s="2">
        <v>1000</v>
      </c>
      <c r="O735" s="12">
        <v>0.66666666666666696</v>
      </c>
      <c r="P735" s="7"/>
      <c r="Q735" s="7"/>
      <c r="R735" s="14" t="s">
        <v>65</v>
      </c>
      <c r="S735" s="2" t="s">
        <v>1656</v>
      </c>
      <c r="T735" s="2">
        <v>13126925026</v>
      </c>
      <c r="U735" s="7"/>
      <c r="V735" s="7"/>
      <c r="W735" s="2" t="s">
        <v>54</v>
      </c>
      <c r="X735" s="6" t="s">
        <v>86</v>
      </c>
      <c r="Y735" s="6"/>
      <c r="Z735" s="7"/>
      <c r="AA735" s="7"/>
      <c r="AB735" s="7"/>
      <c r="AC735" s="7"/>
      <c r="AD735" s="7"/>
      <c r="AE735" s="7"/>
    </row>
    <row r="736" spans="1:31" x14ac:dyDescent="0.15">
      <c r="A736" s="4">
        <v>42400</v>
      </c>
      <c r="B736" s="5" t="s">
        <v>1657</v>
      </c>
      <c r="C736" s="2">
        <v>1</v>
      </c>
      <c r="D736" s="6" t="s">
        <v>50</v>
      </c>
      <c r="E736" s="6" t="s">
        <v>606</v>
      </c>
      <c r="F736" s="7"/>
      <c r="G736" s="2" t="s">
        <v>195</v>
      </c>
      <c r="H736" s="2" t="s">
        <v>44</v>
      </c>
      <c r="I736" s="2" t="s">
        <v>43</v>
      </c>
      <c r="J736" s="6" t="s">
        <v>45</v>
      </c>
      <c r="K736" s="2" t="s">
        <v>64</v>
      </c>
      <c r="L736" s="2">
        <v>1</v>
      </c>
      <c r="M736" s="2">
        <v>158</v>
      </c>
      <c r="N736" s="2">
        <v>150</v>
      </c>
      <c r="O736" s="12">
        <v>0.949367088607595</v>
      </c>
      <c r="P736" s="7"/>
      <c r="Q736" s="7"/>
      <c r="R736" s="14" t="s">
        <v>47</v>
      </c>
      <c r="S736" s="7"/>
      <c r="T736" s="7"/>
      <c r="U736" s="7"/>
      <c r="V736" s="7"/>
      <c r="W736" s="2" t="s">
        <v>54</v>
      </c>
      <c r="X736" s="6" t="s">
        <v>49</v>
      </c>
      <c r="Y736" s="6"/>
      <c r="Z736" s="7"/>
      <c r="AA736" s="7"/>
      <c r="AB736" s="7"/>
      <c r="AC736" s="7"/>
      <c r="AD736" s="7"/>
      <c r="AE736" s="7"/>
    </row>
    <row r="737" spans="1:31" x14ac:dyDescent="0.15">
      <c r="A737" s="4">
        <v>42400</v>
      </c>
      <c r="B737" s="5" t="s">
        <v>1658</v>
      </c>
      <c r="C737" s="2">
        <v>2</v>
      </c>
      <c r="D737" s="6" t="s">
        <v>75</v>
      </c>
      <c r="E737" s="6" t="s">
        <v>444</v>
      </c>
      <c r="F737" s="2" t="s">
        <v>1229</v>
      </c>
      <c r="G737" s="2" t="s">
        <v>1230</v>
      </c>
      <c r="H737" s="2" t="s">
        <v>44</v>
      </c>
      <c r="I737" s="2" t="s">
        <v>53</v>
      </c>
      <c r="J737" s="6" t="s">
        <v>63</v>
      </c>
      <c r="K737" s="2" t="s">
        <v>64</v>
      </c>
      <c r="L737" s="2">
        <v>1</v>
      </c>
      <c r="M737" s="2">
        <v>550</v>
      </c>
      <c r="N737" s="2">
        <v>440</v>
      </c>
      <c r="O737" s="12">
        <v>0.8</v>
      </c>
      <c r="P737" s="7"/>
      <c r="Q737" s="7"/>
      <c r="R737" s="14" t="s">
        <v>113</v>
      </c>
      <c r="S737" s="2" t="s">
        <v>1659</v>
      </c>
      <c r="T737" s="2">
        <v>13901307117</v>
      </c>
      <c r="U737" s="7"/>
      <c r="V737" s="7"/>
      <c r="W737" s="2" t="s">
        <v>54</v>
      </c>
      <c r="X737" s="6" t="s">
        <v>86</v>
      </c>
      <c r="Y737" s="6"/>
      <c r="Z737" s="7"/>
      <c r="AA737" s="7"/>
      <c r="AB737" s="7"/>
      <c r="AC737" s="7"/>
      <c r="AD737" s="7"/>
      <c r="AE737" s="7"/>
    </row>
    <row r="738" spans="1:31" x14ac:dyDescent="0.15">
      <c r="A738" s="4">
        <v>42400</v>
      </c>
      <c r="B738" s="5" t="s">
        <v>1660</v>
      </c>
      <c r="C738" s="2">
        <v>3</v>
      </c>
      <c r="D738" s="6" t="s">
        <v>50</v>
      </c>
      <c r="E738" s="6" t="s">
        <v>61</v>
      </c>
      <c r="F738" s="7"/>
      <c r="G738" s="2" t="s">
        <v>164</v>
      </c>
      <c r="H738" s="2" t="s">
        <v>44</v>
      </c>
      <c r="I738" s="2" t="s">
        <v>43</v>
      </c>
      <c r="J738" s="6" t="s">
        <v>55</v>
      </c>
      <c r="K738" s="2" t="s">
        <v>46</v>
      </c>
      <c r="L738" s="2">
        <v>1</v>
      </c>
      <c r="M738" s="2">
        <v>158</v>
      </c>
      <c r="N738" s="2">
        <v>110</v>
      </c>
      <c r="O738" s="12">
        <v>0.69620253164557</v>
      </c>
      <c r="P738" s="7"/>
      <c r="Q738" s="7"/>
      <c r="R738" s="14" t="s">
        <v>47</v>
      </c>
      <c r="S738" s="7"/>
      <c r="T738" s="7"/>
      <c r="U738" s="7"/>
      <c r="V738" s="7"/>
      <c r="W738" s="2" t="s">
        <v>54</v>
      </c>
      <c r="X738" s="6" t="s">
        <v>49</v>
      </c>
      <c r="Y738" s="6"/>
      <c r="Z738" s="7"/>
      <c r="AA738" s="7"/>
      <c r="AB738" s="7"/>
      <c r="AC738" s="7"/>
      <c r="AD738" s="7"/>
      <c r="AE738" s="7"/>
    </row>
    <row r="739" spans="1:31" x14ac:dyDescent="0.15">
      <c r="A739" s="4">
        <v>42400</v>
      </c>
      <c r="B739" s="5" t="s">
        <v>1661</v>
      </c>
      <c r="C739" s="2">
        <v>4</v>
      </c>
      <c r="D739" s="6" t="s">
        <v>50</v>
      </c>
      <c r="E739" s="6" t="s">
        <v>174</v>
      </c>
      <c r="F739" s="2" t="s">
        <v>175</v>
      </c>
      <c r="G739" s="2" t="s">
        <v>280</v>
      </c>
      <c r="H739" s="2" t="s">
        <v>62</v>
      </c>
      <c r="I739" s="2" t="s">
        <v>72</v>
      </c>
      <c r="J739" s="6" t="s">
        <v>63</v>
      </c>
      <c r="K739" s="2" t="s">
        <v>66</v>
      </c>
      <c r="L739" s="2">
        <v>1</v>
      </c>
      <c r="M739" s="2">
        <v>311</v>
      </c>
      <c r="N739" s="2">
        <v>240</v>
      </c>
      <c r="O739" s="12">
        <v>0.77170418006430896</v>
      </c>
      <c r="P739" s="7"/>
      <c r="Q739" s="7"/>
      <c r="R739" s="14" t="s">
        <v>145</v>
      </c>
      <c r="S739" s="2" t="s">
        <v>1662</v>
      </c>
      <c r="T739" s="7"/>
      <c r="U739" s="2" t="s">
        <v>313</v>
      </c>
      <c r="V739" s="7"/>
      <c r="W739" s="2" t="s">
        <v>54</v>
      </c>
      <c r="X739" s="6" t="s">
        <v>49</v>
      </c>
      <c r="Y739" s="6"/>
      <c r="Z739" s="7"/>
      <c r="AA739" s="7"/>
      <c r="AB739" s="7"/>
      <c r="AC739" s="7"/>
      <c r="AD739" s="7"/>
      <c r="AE739" s="7"/>
    </row>
    <row r="740" spans="1:31" x14ac:dyDescent="0.15">
      <c r="A740" s="4">
        <v>42400</v>
      </c>
      <c r="B740" s="5" t="s">
        <v>1663</v>
      </c>
      <c r="C740" s="2">
        <v>5</v>
      </c>
      <c r="D740" s="6" t="s">
        <v>149</v>
      </c>
      <c r="E740" s="6" t="s">
        <v>504</v>
      </c>
      <c r="F740" s="7"/>
      <c r="G740" s="2" t="s">
        <v>150</v>
      </c>
      <c r="H740" s="2" t="s">
        <v>44</v>
      </c>
      <c r="I740" s="2" t="s">
        <v>820</v>
      </c>
      <c r="J740" s="6" t="s">
        <v>45</v>
      </c>
      <c r="K740" s="2" t="s">
        <v>66</v>
      </c>
      <c r="L740" s="2">
        <v>1</v>
      </c>
      <c r="M740" s="2">
        <v>258</v>
      </c>
      <c r="N740" s="2">
        <v>180</v>
      </c>
      <c r="O740" s="12">
        <v>0.69767441860465096</v>
      </c>
      <c r="P740" s="7"/>
      <c r="Q740" s="7"/>
      <c r="R740" s="14" t="s">
        <v>47</v>
      </c>
      <c r="S740" s="7"/>
      <c r="T740" s="7"/>
      <c r="U740" s="7"/>
      <c r="V740" s="7"/>
      <c r="W740" s="2" t="s">
        <v>54</v>
      </c>
      <c r="X740" s="6" t="s">
        <v>86</v>
      </c>
      <c r="Y740" s="6"/>
      <c r="Z740" s="7"/>
      <c r="AA740" s="7"/>
      <c r="AB740" s="7"/>
      <c r="AC740" s="7"/>
      <c r="AD740" s="7"/>
      <c r="AE740" s="7"/>
    </row>
    <row r="741" spans="1:31" x14ac:dyDescent="0.15">
      <c r="A741" s="4">
        <v>42400</v>
      </c>
      <c r="B741" s="5" t="s">
        <v>1664</v>
      </c>
      <c r="C741" s="2">
        <v>6</v>
      </c>
      <c r="D741" s="6" t="s">
        <v>56</v>
      </c>
      <c r="E741" s="6" t="s">
        <v>52</v>
      </c>
      <c r="F741" s="7"/>
      <c r="G741" s="2" t="s">
        <v>138</v>
      </c>
      <c r="H741" s="2" t="s">
        <v>44</v>
      </c>
      <c r="I741" s="2" t="s">
        <v>53</v>
      </c>
      <c r="J741" s="6" t="s">
        <v>45</v>
      </c>
      <c r="K741" s="2" t="s">
        <v>46</v>
      </c>
      <c r="L741" s="2">
        <v>1</v>
      </c>
      <c r="M741" s="2">
        <v>20</v>
      </c>
      <c r="N741" s="2">
        <v>20</v>
      </c>
      <c r="O741" s="12">
        <v>1</v>
      </c>
      <c r="P741" s="7"/>
      <c r="Q741" s="7"/>
      <c r="R741" s="14" t="s">
        <v>47</v>
      </c>
      <c r="S741" s="7"/>
      <c r="T741" s="7"/>
      <c r="U741" s="7"/>
      <c r="V741" s="7"/>
      <c r="W741" s="2" t="s">
        <v>54</v>
      </c>
      <c r="X741" s="6" t="s">
        <v>49</v>
      </c>
      <c r="Y741" s="6"/>
      <c r="Z741" s="7"/>
      <c r="AA741" s="7"/>
      <c r="AB741" s="7"/>
      <c r="AC741" s="7"/>
      <c r="AD741" s="7"/>
      <c r="AE741" s="7"/>
    </row>
    <row r="742" spans="1:31" x14ac:dyDescent="0.15">
      <c r="A742" s="4">
        <v>42400</v>
      </c>
      <c r="B742" s="5" t="s">
        <v>1664</v>
      </c>
      <c r="C742" s="2">
        <v>6</v>
      </c>
      <c r="D742" s="6" t="s">
        <v>56</v>
      </c>
      <c r="E742" s="6" t="s">
        <v>52</v>
      </c>
      <c r="F742" s="7"/>
      <c r="G742" s="2" t="s">
        <v>166</v>
      </c>
      <c r="H742" s="2" t="s">
        <v>44</v>
      </c>
      <c r="I742" s="2" t="s">
        <v>53</v>
      </c>
      <c r="J742" s="6" t="s">
        <v>45</v>
      </c>
      <c r="K742" s="2" t="s">
        <v>46</v>
      </c>
      <c r="L742" s="2">
        <v>1</v>
      </c>
      <c r="M742" s="2">
        <v>20</v>
      </c>
      <c r="N742" s="2">
        <v>20</v>
      </c>
      <c r="O742" s="12">
        <v>1</v>
      </c>
      <c r="P742" s="7"/>
      <c r="Q742" s="7"/>
      <c r="R742" s="14" t="s">
        <v>47</v>
      </c>
      <c r="S742" s="7"/>
      <c r="T742" s="7"/>
      <c r="U742" s="7"/>
      <c r="V742" s="7"/>
      <c r="W742" s="2" t="s">
        <v>54</v>
      </c>
      <c r="X742" s="6" t="s">
        <v>49</v>
      </c>
      <c r="Y742" s="6"/>
      <c r="Z742" s="7"/>
      <c r="AA742" s="7"/>
      <c r="AB742" s="7"/>
      <c r="AC742" s="7"/>
      <c r="AD742" s="7"/>
      <c r="AE742" s="7"/>
    </row>
    <row r="743" spans="1:31" x14ac:dyDescent="0.15">
      <c r="A743" s="4">
        <v>42400</v>
      </c>
      <c r="B743" s="5" t="s">
        <v>1664</v>
      </c>
      <c r="C743" s="2">
        <v>6</v>
      </c>
      <c r="D743" s="6" t="s">
        <v>100</v>
      </c>
      <c r="E743" s="6" t="s">
        <v>227</v>
      </c>
      <c r="F743" s="7"/>
      <c r="G743" s="2" t="s">
        <v>138</v>
      </c>
      <c r="H743" s="2" t="s">
        <v>62</v>
      </c>
      <c r="I743" s="2" t="s">
        <v>53</v>
      </c>
      <c r="J743" s="6" t="s">
        <v>45</v>
      </c>
      <c r="K743" s="2" t="s">
        <v>46</v>
      </c>
      <c r="L743" s="2">
        <v>1</v>
      </c>
      <c r="M743" s="2">
        <v>30</v>
      </c>
      <c r="N743" s="2">
        <v>30</v>
      </c>
      <c r="O743" s="12">
        <v>1</v>
      </c>
      <c r="P743" s="7"/>
      <c r="Q743" s="7"/>
      <c r="R743" s="14" t="s">
        <v>47</v>
      </c>
      <c r="S743" s="7"/>
      <c r="T743" s="7"/>
      <c r="U743" s="7"/>
      <c r="V743" s="7"/>
      <c r="W743" s="2" t="s">
        <v>54</v>
      </c>
      <c r="X743" s="6" t="s">
        <v>49</v>
      </c>
      <c r="Y743" s="6"/>
      <c r="Z743" s="7"/>
      <c r="AA743" s="7"/>
      <c r="AB743" s="7"/>
      <c r="AC743" s="7"/>
      <c r="AD743" s="7"/>
      <c r="AE743" s="7"/>
    </row>
    <row r="744" spans="1:31" x14ac:dyDescent="0.15">
      <c r="A744" s="4">
        <v>42400</v>
      </c>
      <c r="B744" s="5" t="s">
        <v>1665</v>
      </c>
      <c r="C744" s="2">
        <v>7</v>
      </c>
      <c r="D744" s="6" t="s">
        <v>50</v>
      </c>
      <c r="E744" s="6" t="s">
        <v>112</v>
      </c>
      <c r="F744" s="7"/>
      <c r="G744" s="2" t="s">
        <v>166</v>
      </c>
      <c r="H744" s="2" t="s">
        <v>62</v>
      </c>
      <c r="I744" s="2" t="s">
        <v>53</v>
      </c>
      <c r="J744" s="6" t="s">
        <v>45</v>
      </c>
      <c r="K744" s="2" t="s">
        <v>46</v>
      </c>
      <c r="L744" s="2">
        <v>2</v>
      </c>
      <c r="M744" s="2">
        <v>50</v>
      </c>
      <c r="N744" s="2">
        <v>100</v>
      </c>
      <c r="O744" s="12">
        <v>1</v>
      </c>
      <c r="P744" s="7"/>
      <c r="Q744" s="7"/>
      <c r="R744" s="14" t="s">
        <v>47</v>
      </c>
      <c r="S744" s="7"/>
      <c r="T744" s="7"/>
      <c r="U744" s="7"/>
      <c r="V744" s="7"/>
      <c r="W744" s="2" t="s">
        <v>54</v>
      </c>
      <c r="X744" s="6" t="s">
        <v>86</v>
      </c>
      <c r="Y744" s="6"/>
      <c r="Z744" s="7"/>
      <c r="AA744" s="7"/>
      <c r="AB744" s="7"/>
      <c r="AC744" s="7"/>
      <c r="AD744" s="7"/>
      <c r="AE744" s="7"/>
    </row>
    <row r="745" spans="1:31" x14ac:dyDescent="0.15">
      <c r="A745" s="4">
        <v>42399</v>
      </c>
      <c r="B745" s="5" t="s">
        <v>1666</v>
      </c>
      <c r="C745" s="2">
        <v>7</v>
      </c>
      <c r="D745" s="6" t="s">
        <v>100</v>
      </c>
      <c r="E745" s="6" t="s">
        <v>227</v>
      </c>
      <c r="F745" s="7"/>
      <c r="G745" s="2" t="s">
        <v>138</v>
      </c>
      <c r="H745" s="2" t="s">
        <v>62</v>
      </c>
      <c r="I745" s="2" t="s">
        <v>53</v>
      </c>
      <c r="J745" s="6" t="s">
        <v>45</v>
      </c>
      <c r="K745" s="2" t="s">
        <v>46</v>
      </c>
      <c r="L745" s="2">
        <v>1</v>
      </c>
      <c r="M745" s="2">
        <v>30</v>
      </c>
      <c r="N745" s="2">
        <v>30</v>
      </c>
      <c r="O745" s="12">
        <v>1</v>
      </c>
      <c r="P745" s="7"/>
      <c r="Q745" s="7"/>
      <c r="R745" s="14" t="s">
        <v>47</v>
      </c>
      <c r="S745" s="7"/>
      <c r="T745" s="7"/>
      <c r="U745" s="7"/>
      <c r="V745" s="7"/>
      <c r="W745" s="2" t="s">
        <v>54</v>
      </c>
      <c r="X745" s="6" t="s">
        <v>49</v>
      </c>
      <c r="Y745" s="6"/>
      <c r="Z745" s="7"/>
      <c r="AA745" s="7"/>
      <c r="AB745" s="7"/>
      <c r="AC745" s="7"/>
      <c r="AD745" s="7"/>
      <c r="AE745" s="7"/>
    </row>
    <row r="746" spans="1:31" x14ac:dyDescent="0.15">
      <c r="A746" s="4">
        <v>42401</v>
      </c>
      <c r="B746" s="5" t="s">
        <v>1667</v>
      </c>
      <c r="C746" s="2">
        <v>1</v>
      </c>
      <c r="D746" s="6" t="s">
        <v>87</v>
      </c>
      <c r="E746" s="6" t="s">
        <v>98</v>
      </c>
      <c r="F746" s="2" t="s">
        <v>99</v>
      </c>
      <c r="G746" s="2" t="s">
        <v>137</v>
      </c>
      <c r="H746" s="2" t="s">
        <v>44</v>
      </c>
      <c r="I746" s="2" t="s">
        <v>72</v>
      </c>
      <c r="J746" s="6" t="s">
        <v>45</v>
      </c>
      <c r="K746" s="2" t="s">
        <v>64</v>
      </c>
      <c r="L746" s="2">
        <v>1</v>
      </c>
      <c r="M746" s="2">
        <v>350</v>
      </c>
      <c r="N746" s="2">
        <v>350</v>
      </c>
      <c r="O746" s="12">
        <v>1</v>
      </c>
      <c r="P746" s="7"/>
      <c r="Q746" s="7"/>
      <c r="R746" s="14" t="s">
        <v>65</v>
      </c>
      <c r="S746" s="2" t="s">
        <v>1668</v>
      </c>
      <c r="T746" s="2">
        <v>18518336055</v>
      </c>
      <c r="U746" s="7"/>
      <c r="V746" s="7"/>
      <c r="W746" s="2" t="s">
        <v>54</v>
      </c>
      <c r="X746" s="6" t="s">
        <v>86</v>
      </c>
      <c r="Y746" s="6"/>
      <c r="Z746" s="7"/>
      <c r="AA746" s="7"/>
      <c r="AB746" s="7"/>
      <c r="AC746" s="7"/>
      <c r="AD746" s="7"/>
      <c r="AE746" s="7"/>
    </row>
    <row r="747" spans="1:31" x14ac:dyDescent="0.15">
      <c r="A747" s="4">
        <v>42401</v>
      </c>
      <c r="B747" s="5" t="s">
        <v>1669</v>
      </c>
      <c r="C747" s="2">
        <v>2</v>
      </c>
      <c r="D747" s="6" t="s">
        <v>69</v>
      </c>
      <c r="E747" s="6" t="s">
        <v>199</v>
      </c>
      <c r="F747" s="2" t="s">
        <v>119</v>
      </c>
      <c r="G747" s="2" t="s">
        <v>280</v>
      </c>
      <c r="H747" s="2" t="s">
        <v>44</v>
      </c>
      <c r="I747" s="2" t="s">
        <v>43</v>
      </c>
      <c r="J747" s="6" t="s">
        <v>55</v>
      </c>
      <c r="K747" s="2" t="s">
        <v>64</v>
      </c>
      <c r="L747" s="2">
        <v>1</v>
      </c>
      <c r="M747" s="2">
        <v>580</v>
      </c>
      <c r="N747" s="2">
        <v>580</v>
      </c>
      <c r="O747" s="12">
        <v>1</v>
      </c>
      <c r="P747" s="7"/>
      <c r="Q747" s="7"/>
      <c r="R747" s="14" t="s">
        <v>65</v>
      </c>
      <c r="S747" s="2" t="s">
        <v>1670</v>
      </c>
      <c r="T747" s="2">
        <v>13716027038</v>
      </c>
      <c r="U747" s="7"/>
      <c r="V747" s="7"/>
      <c r="W747" s="2" t="s">
        <v>1671</v>
      </c>
      <c r="X747" s="6" t="s">
        <v>86</v>
      </c>
      <c r="Y747" s="6"/>
      <c r="Z747" s="7"/>
      <c r="AA747" s="7"/>
      <c r="AB747" s="7"/>
      <c r="AC747" s="7"/>
      <c r="AD747" s="7"/>
      <c r="AE747" s="7"/>
    </row>
    <row r="748" spans="1:31" x14ac:dyDescent="0.15">
      <c r="A748" s="4">
        <v>42401</v>
      </c>
      <c r="B748" s="5" t="s">
        <v>1672</v>
      </c>
      <c r="C748" s="2">
        <v>3</v>
      </c>
      <c r="D748" s="6" t="s">
        <v>100</v>
      </c>
      <c r="E748" s="6" t="s">
        <v>227</v>
      </c>
      <c r="F748" s="2"/>
      <c r="G748" s="2" t="s">
        <v>195</v>
      </c>
      <c r="H748" s="2" t="s">
        <v>44</v>
      </c>
      <c r="I748" s="2" t="s">
        <v>53</v>
      </c>
      <c r="J748" s="6" t="s">
        <v>45</v>
      </c>
      <c r="K748" s="2" t="s">
        <v>46</v>
      </c>
      <c r="L748" s="2">
        <v>1</v>
      </c>
      <c r="M748" s="2">
        <v>30</v>
      </c>
      <c r="N748" s="2">
        <v>30</v>
      </c>
      <c r="O748" s="12">
        <v>1</v>
      </c>
      <c r="P748" s="2"/>
      <c r="Q748" s="2"/>
      <c r="R748" s="14" t="s">
        <v>47</v>
      </c>
      <c r="S748" s="2"/>
      <c r="T748" s="2"/>
      <c r="U748" s="2"/>
      <c r="V748" s="2"/>
      <c r="W748" s="2" t="s">
        <v>1671</v>
      </c>
      <c r="X748" s="6" t="s">
        <v>49</v>
      </c>
      <c r="Y748" s="6"/>
      <c r="Z748" s="2"/>
      <c r="AA748" s="2"/>
      <c r="AB748" s="15"/>
      <c r="AC748" s="2"/>
      <c r="AD748" s="2"/>
      <c r="AE748" s="2"/>
    </row>
    <row r="749" spans="1:31" x14ac:dyDescent="0.15">
      <c r="A749" s="4">
        <v>42401</v>
      </c>
      <c r="B749" s="5" t="s">
        <v>1673</v>
      </c>
      <c r="C749" s="2">
        <v>4</v>
      </c>
      <c r="D749" s="6" t="s">
        <v>50</v>
      </c>
      <c r="E749" s="6" t="s">
        <v>1603</v>
      </c>
      <c r="F749" s="2" t="s">
        <v>224</v>
      </c>
      <c r="G749" s="2" t="s">
        <v>137</v>
      </c>
      <c r="H749" s="2" t="s">
        <v>44</v>
      </c>
      <c r="I749" s="2" t="s">
        <v>53</v>
      </c>
      <c r="J749" s="6" t="s">
        <v>55</v>
      </c>
      <c r="K749" s="2" t="s">
        <v>46</v>
      </c>
      <c r="L749" s="2">
        <v>1</v>
      </c>
      <c r="M749" s="2">
        <v>50</v>
      </c>
      <c r="N749" s="2">
        <v>50</v>
      </c>
      <c r="O749" s="12">
        <v>1</v>
      </c>
      <c r="P749" s="7"/>
      <c r="Q749" s="7"/>
      <c r="R749" s="14" t="s">
        <v>47</v>
      </c>
      <c r="S749" s="7"/>
      <c r="T749" s="7"/>
      <c r="U749" s="7"/>
      <c r="V749" s="7"/>
      <c r="W749" s="2" t="s">
        <v>1671</v>
      </c>
      <c r="X749" s="6" t="s">
        <v>49</v>
      </c>
      <c r="Y749" s="6"/>
      <c r="Z749" s="7"/>
      <c r="AA749" s="7"/>
      <c r="AB749" s="7"/>
      <c r="AC749" s="7"/>
      <c r="AD749" s="7"/>
      <c r="AE749" s="7"/>
    </row>
    <row r="750" spans="1:31" x14ac:dyDescent="0.15">
      <c r="A750" s="4">
        <v>42401</v>
      </c>
      <c r="B750" s="5" t="s">
        <v>1674</v>
      </c>
      <c r="C750" s="2">
        <v>5</v>
      </c>
      <c r="D750" s="6" t="s">
        <v>59</v>
      </c>
      <c r="E750" s="6" t="s">
        <v>52</v>
      </c>
      <c r="F750" s="7"/>
      <c r="G750" s="2" t="s">
        <v>910</v>
      </c>
      <c r="H750" s="2" t="s">
        <v>44</v>
      </c>
      <c r="I750" s="2" t="s">
        <v>89</v>
      </c>
      <c r="J750" s="6" t="s">
        <v>55</v>
      </c>
      <c r="K750" s="2" t="s">
        <v>46</v>
      </c>
      <c r="L750" s="2">
        <v>1</v>
      </c>
      <c r="M750" s="2">
        <v>58</v>
      </c>
      <c r="N750" s="2">
        <v>30</v>
      </c>
      <c r="O750" s="12">
        <v>0.51724137931034497</v>
      </c>
      <c r="P750" s="7"/>
      <c r="Q750" s="7"/>
      <c r="R750" s="14" t="s">
        <v>47</v>
      </c>
      <c r="S750" s="7"/>
      <c r="T750" s="7"/>
      <c r="U750" s="7"/>
      <c r="V750" s="7"/>
      <c r="W750" s="2" t="s">
        <v>1671</v>
      </c>
      <c r="X750" s="6" t="s">
        <v>49</v>
      </c>
      <c r="Y750" s="6"/>
      <c r="Z750" s="7"/>
      <c r="AA750" s="7"/>
      <c r="AB750" s="7"/>
      <c r="AC750" s="7"/>
      <c r="AD750" s="7"/>
      <c r="AE750" s="7"/>
    </row>
    <row r="751" spans="1:31" x14ac:dyDescent="0.15">
      <c r="A751" s="4">
        <v>42401</v>
      </c>
      <c r="B751" s="5" t="s">
        <v>1675</v>
      </c>
      <c r="C751" s="2">
        <v>6</v>
      </c>
      <c r="D751" s="6" t="s">
        <v>426</v>
      </c>
      <c r="E751" s="6"/>
      <c r="F751" s="2" t="s">
        <v>1676</v>
      </c>
      <c r="G751" s="2" t="s">
        <v>203</v>
      </c>
      <c r="H751" s="2" t="s">
        <v>62</v>
      </c>
      <c r="I751" s="2" t="s">
        <v>214</v>
      </c>
      <c r="J751" s="6" t="s">
        <v>45</v>
      </c>
      <c r="K751" s="2" t="s">
        <v>66</v>
      </c>
      <c r="L751" s="2">
        <v>1</v>
      </c>
      <c r="M751" s="2">
        <v>5880</v>
      </c>
      <c r="N751" s="2">
        <v>1500</v>
      </c>
      <c r="O751" s="12">
        <v>0.25510204081632698</v>
      </c>
      <c r="P751" s="7"/>
      <c r="Q751" s="7"/>
      <c r="R751" s="14" t="s">
        <v>145</v>
      </c>
      <c r="S751" s="2" t="s">
        <v>1677</v>
      </c>
      <c r="T751" s="2">
        <v>13901397299</v>
      </c>
      <c r="U751" s="2" t="s">
        <v>319</v>
      </c>
      <c r="V751" s="7"/>
      <c r="W751" s="2" t="s">
        <v>54</v>
      </c>
      <c r="X751" s="6" t="s">
        <v>86</v>
      </c>
      <c r="Y751" s="6"/>
      <c r="Z751" s="7"/>
      <c r="AA751" s="7"/>
      <c r="AB751" s="7"/>
      <c r="AC751" s="7"/>
      <c r="AD751" s="7"/>
      <c r="AE751" s="7"/>
    </row>
    <row r="752" spans="1:31" x14ac:dyDescent="0.15">
      <c r="A752" s="4">
        <v>42401</v>
      </c>
      <c r="B752" s="5" t="s">
        <v>1675</v>
      </c>
      <c r="C752" s="2">
        <v>6</v>
      </c>
      <c r="D752" s="6" t="s">
        <v>111</v>
      </c>
      <c r="E752" s="6" t="s">
        <v>112</v>
      </c>
      <c r="F752" s="7"/>
      <c r="G752" s="2" t="s">
        <v>1177</v>
      </c>
      <c r="H752" s="2" t="s">
        <v>44</v>
      </c>
      <c r="I752" s="2" t="s">
        <v>178</v>
      </c>
      <c r="J752" s="6" t="s">
        <v>45</v>
      </c>
      <c r="K752" s="2" t="s">
        <v>66</v>
      </c>
      <c r="L752" s="2">
        <v>1</v>
      </c>
      <c r="M752" s="2">
        <v>320</v>
      </c>
      <c r="N752" s="2">
        <v>224</v>
      </c>
      <c r="O752" s="12">
        <v>0.7</v>
      </c>
      <c r="P752" s="7"/>
      <c r="Q752" s="7"/>
      <c r="R752" s="14" t="s">
        <v>145</v>
      </c>
      <c r="S752" s="2" t="s">
        <v>1677</v>
      </c>
      <c r="T752" s="7"/>
      <c r="U752" s="2" t="s">
        <v>319</v>
      </c>
      <c r="V752" s="7"/>
      <c r="W752" s="2" t="s">
        <v>54</v>
      </c>
      <c r="X752" s="6" t="s">
        <v>86</v>
      </c>
      <c r="Y752" s="6"/>
      <c r="Z752" s="2" t="s">
        <v>1678</v>
      </c>
      <c r="AA752" s="7"/>
      <c r="AB752" s="7"/>
      <c r="AC752" s="7"/>
      <c r="AD752" s="7"/>
      <c r="AE752" s="7"/>
    </row>
    <row r="753" spans="1:31" x14ac:dyDescent="0.15">
      <c r="A753" s="4">
        <v>42402</v>
      </c>
      <c r="B753" s="5" t="s">
        <v>1679</v>
      </c>
      <c r="C753" s="2">
        <v>1</v>
      </c>
      <c r="D753" s="6" t="s">
        <v>50</v>
      </c>
      <c r="E753" s="6" t="s">
        <v>1603</v>
      </c>
      <c r="F753" s="2" t="s">
        <v>224</v>
      </c>
      <c r="G753" s="2" t="s">
        <v>137</v>
      </c>
      <c r="H753" s="2" t="s">
        <v>44</v>
      </c>
      <c r="I753" s="2" t="s">
        <v>53</v>
      </c>
      <c r="J753" s="6" t="s">
        <v>55</v>
      </c>
      <c r="K753" s="2" t="s">
        <v>46</v>
      </c>
      <c r="L753" s="2">
        <v>1</v>
      </c>
      <c r="M753" s="2">
        <v>50</v>
      </c>
      <c r="N753" s="2">
        <v>50</v>
      </c>
      <c r="O753" s="12">
        <v>1</v>
      </c>
      <c r="P753" s="7"/>
      <c r="Q753" s="7"/>
      <c r="R753" s="14" t="s">
        <v>47</v>
      </c>
      <c r="S753" s="7"/>
      <c r="T753" s="7"/>
      <c r="U753" s="7"/>
      <c r="V753" s="7"/>
      <c r="W753" s="2" t="s">
        <v>1671</v>
      </c>
      <c r="X753" s="6" t="s">
        <v>49</v>
      </c>
      <c r="Y753" s="6"/>
      <c r="Z753" s="7"/>
      <c r="AA753" s="7"/>
      <c r="AB753" s="7"/>
      <c r="AC753" s="7"/>
      <c r="AD753" s="7"/>
      <c r="AE753" s="7"/>
    </row>
    <row r="754" spans="1:31" x14ac:dyDescent="0.15">
      <c r="A754" s="4">
        <v>42402</v>
      </c>
      <c r="B754" s="5" t="s">
        <v>1680</v>
      </c>
      <c r="C754" s="2">
        <v>2</v>
      </c>
      <c r="D754" s="6" t="s">
        <v>59</v>
      </c>
      <c r="E754" s="6" t="s">
        <v>264</v>
      </c>
      <c r="F754" s="7"/>
      <c r="G754" s="2" t="s">
        <v>910</v>
      </c>
      <c r="H754" s="2" t="s">
        <v>62</v>
      </c>
      <c r="I754" s="2" t="s">
        <v>43</v>
      </c>
      <c r="J754" s="6" t="s">
        <v>55</v>
      </c>
      <c r="K754" s="2" t="s">
        <v>46</v>
      </c>
      <c r="L754" s="2">
        <v>1</v>
      </c>
      <c r="M754" s="2">
        <v>138</v>
      </c>
      <c r="N754" s="2">
        <v>138</v>
      </c>
      <c r="O754" s="12">
        <v>1</v>
      </c>
      <c r="P754" s="7"/>
      <c r="Q754" s="7"/>
      <c r="R754" s="14" t="s">
        <v>47</v>
      </c>
      <c r="S754" s="7"/>
      <c r="T754" s="7"/>
      <c r="U754" s="7"/>
      <c r="V754" s="7"/>
      <c r="W754" s="2" t="s">
        <v>1671</v>
      </c>
      <c r="X754" s="6" t="s">
        <v>49</v>
      </c>
      <c r="Y754" s="6"/>
      <c r="Z754" s="7"/>
      <c r="AA754" s="7"/>
      <c r="AB754" s="7"/>
      <c r="AC754" s="7"/>
      <c r="AD754" s="7"/>
      <c r="AE754" s="7"/>
    </row>
    <row r="755" spans="1:31" x14ac:dyDescent="0.15">
      <c r="A755" s="4">
        <v>42402</v>
      </c>
      <c r="B755" s="5" t="s">
        <v>1681</v>
      </c>
      <c r="C755" s="2">
        <v>3</v>
      </c>
      <c r="D755" s="6" t="s">
        <v>56</v>
      </c>
      <c r="E755" s="6" t="s">
        <v>79</v>
      </c>
      <c r="F755" s="2" t="s">
        <v>105</v>
      </c>
      <c r="G755" s="2" t="s">
        <v>166</v>
      </c>
      <c r="H755" s="2" t="s">
        <v>62</v>
      </c>
      <c r="I755" s="2" t="s">
        <v>53</v>
      </c>
      <c r="J755" s="6" t="s">
        <v>45</v>
      </c>
      <c r="K755" s="2" t="s">
        <v>46</v>
      </c>
      <c r="L755" s="2">
        <v>1</v>
      </c>
      <c r="M755" s="2">
        <v>158</v>
      </c>
      <c r="N755" s="2">
        <v>100</v>
      </c>
      <c r="O755" s="12">
        <v>0.632911392405063</v>
      </c>
      <c r="P755" s="7"/>
      <c r="Q755" s="7"/>
      <c r="R755" s="14" t="s">
        <v>47</v>
      </c>
      <c r="S755" s="7"/>
      <c r="T755" s="7"/>
      <c r="U755" s="7"/>
      <c r="V755" s="7"/>
      <c r="W755" s="2" t="s">
        <v>1671</v>
      </c>
      <c r="X755" s="6" t="s">
        <v>86</v>
      </c>
      <c r="Y755" s="6"/>
      <c r="Z755" s="7"/>
      <c r="AA755" s="7"/>
      <c r="AB755" s="7"/>
      <c r="AC755" s="7"/>
      <c r="AD755" s="7"/>
      <c r="AE755" s="7"/>
    </row>
    <row r="756" spans="1:31" x14ac:dyDescent="0.15">
      <c r="A756" s="4">
        <v>42402</v>
      </c>
      <c r="B756" s="5" t="s">
        <v>1682</v>
      </c>
      <c r="C756" s="2">
        <v>4</v>
      </c>
      <c r="D756" s="6" t="s">
        <v>59</v>
      </c>
      <c r="E756" s="6" t="s">
        <v>52</v>
      </c>
      <c r="F756" s="7"/>
      <c r="G756" s="2" t="s">
        <v>166</v>
      </c>
      <c r="H756" s="2" t="s">
        <v>44</v>
      </c>
      <c r="I756" s="2" t="s">
        <v>43</v>
      </c>
      <c r="J756" s="6" t="s">
        <v>55</v>
      </c>
      <c r="K756" s="2" t="s">
        <v>46</v>
      </c>
      <c r="L756" s="2">
        <v>1</v>
      </c>
      <c r="M756" s="2">
        <v>30</v>
      </c>
      <c r="N756" s="2">
        <v>30</v>
      </c>
      <c r="O756" s="12">
        <v>1</v>
      </c>
      <c r="P756" s="7"/>
      <c r="Q756" s="7"/>
      <c r="R756" s="14" t="s">
        <v>47</v>
      </c>
      <c r="S756" s="7"/>
      <c r="T756" s="7"/>
      <c r="U756" s="7"/>
      <c r="V756" s="7"/>
      <c r="W756" s="2" t="s">
        <v>1671</v>
      </c>
      <c r="X756" s="6" t="s">
        <v>49</v>
      </c>
      <c r="Y756" s="6"/>
      <c r="Z756" s="7"/>
      <c r="AA756" s="7"/>
      <c r="AB756" s="7"/>
      <c r="AC756" s="7"/>
      <c r="AD756" s="7"/>
      <c r="AE756" s="7"/>
    </row>
    <row r="757" spans="1:31" x14ac:dyDescent="0.15">
      <c r="A757" s="4">
        <v>42402</v>
      </c>
      <c r="B757" s="5" t="s">
        <v>1683</v>
      </c>
      <c r="C757" s="2">
        <v>5</v>
      </c>
      <c r="D757" s="6" t="s">
        <v>50</v>
      </c>
      <c r="E757" s="6" t="s">
        <v>112</v>
      </c>
      <c r="F757" s="7"/>
      <c r="G757" s="2" t="s">
        <v>166</v>
      </c>
      <c r="H757" s="2" t="s">
        <v>62</v>
      </c>
      <c r="I757" s="2" t="s">
        <v>53</v>
      </c>
      <c r="J757" s="6" t="s">
        <v>45</v>
      </c>
      <c r="K757" s="2" t="s">
        <v>46</v>
      </c>
      <c r="L757" s="2">
        <v>1</v>
      </c>
      <c r="M757" s="2">
        <v>50</v>
      </c>
      <c r="N757" s="2">
        <v>50</v>
      </c>
      <c r="O757" s="12">
        <v>1</v>
      </c>
      <c r="P757" s="7"/>
      <c r="Q757" s="7"/>
      <c r="R757" s="14" t="s">
        <v>47</v>
      </c>
      <c r="S757" s="7"/>
      <c r="T757" s="7"/>
      <c r="U757" s="7"/>
      <c r="V757" s="7"/>
      <c r="W757" s="2" t="s">
        <v>1671</v>
      </c>
      <c r="X757" s="6" t="s">
        <v>49</v>
      </c>
      <c r="Y757" s="6"/>
      <c r="Z757" s="7"/>
      <c r="AA757" s="7"/>
      <c r="AB757" s="7"/>
      <c r="AC757" s="7"/>
      <c r="AD757" s="7"/>
      <c r="AE757" s="7"/>
    </row>
    <row r="758" spans="1:31" x14ac:dyDescent="0.15">
      <c r="A758" s="4">
        <v>42402</v>
      </c>
      <c r="B758" s="5" t="s">
        <v>1684</v>
      </c>
      <c r="C758" s="2">
        <v>6</v>
      </c>
      <c r="D758" s="6" t="s">
        <v>69</v>
      </c>
      <c r="E758" s="6" t="s">
        <v>199</v>
      </c>
      <c r="F758" s="2" t="s">
        <v>935</v>
      </c>
      <c r="G758" s="2" t="s">
        <v>259</v>
      </c>
      <c r="H758" s="2" t="s">
        <v>44</v>
      </c>
      <c r="I758" s="2" t="s">
        <v>43</v>
      </c>
      <c r="J758" s="6" t="s">
        <v>63</v>
      </c>
      <c r="K758" s="2" t="s">
        <v>66</v>
      </c>
      <c r="L758" s="2">
        <v>1</v>
      </c>
      <c r="M758" s="2">
        <v>980</v>
      </c>
      <c r="N758" s="2">
        <v>980</v>
      </c>
      <c r="O758" s="12">
        <v>1</v>
      </c>
      <c r="P758" s="7"/>
      <c r="Q758" s="7"/>
      <c r="R758" s="14" t="s">
        <v>113</v>
      </c>
      <c r="S758" s="2" t="s">
        <v>1677</v>
      </c>
      <c r="T758" s="7"/>
      <c r="U758" s="7"/>
      <c r="V758" s="7"/>
      <c r="W758" s="2" t="s">
        <v>54</v>
      </c>
      <c r="X758" s="6" t="s">
        <v>86</v>
      </c>
      <c r="Y758" s="6"/>
      <c r="Z758" s="7"/>
      <c r="AA758" s="7"/>
      <c r="AB758" s="7"/>
      <c r="AC758" s="7"/>
      <c r="AD758" s="7"/>
      <c r="AE758" s="7"/>
    </row>
    <row r="759" spans="1:31" x14ac:dyDescent="0.15">
      <c r="A759" s="4">
        <v>42402</v>
      </c>
      <c r="B759" s="5" t="s">
        <v>1685</v>
      </c>
      <c r="C759" s="2">
        <v>7</v>
      </c>
      <c r="D759" s="6" t="s">
        <v>149</v>
      </c>
      <c r="E759" s="6" t="s">
        <v>120</v>
      </c>
      <c r="F759" s="2" t="s">
        <v>187</v>
      </c>
      <c r="G759" s="2" t="s">
        <v>150</v>
      </c>
      <c r="H759" s="2" t="s">
        <v>44</v>
      </c>
      <c r="I759" s="2" t="s">
        <v>53</v>
      </c>
      <c r="J759" s="6" t="s">
        <v>55</v>
      </c>
      <c r="K759" s="2" t="s">
        <v>66</v>
      </c>
      <c r="L759" s="2">
        <v>1</v>
      </c>
      <c r="M759" s="2">
        <v>680</v>
      </c>
      <c r="N759" s="2">
        <v>544</v>
      </c>
      <c r="O759" s="12">
        <v>0.8</v>
      </c>
      <c r="P759" s="7"/>
      <c r="Q759" s="7"/>
      <c r="R759" s="14" t="s">
        <v>113</v>
      </c>
      <c r="S759" s="2" t="s">
        <v>269</v>
      </c>
      <c r="T759" s="7"/>
      <c r="U759" s="7"/>
      <c r="V759" s="7"/>
      <c r="W759" s="2" t="s">
        <v>54</v>
      </c>
      <c r="X759" s="6" t="s">
        <v>86</v>
      </c>
      <c r="Y759" s="6"/>
      <c r="Z759" s="2">
        <v>1640</v>
      </c>
      <c r="AA759" s="7"/>
      <c r="AB759" s="7"/>
      <c r="AC759" s="7"/>
      <c r="AD759" s="7"/>
      <c r="AE759" s="7"/>
    </row>
    <row r="760" spans="1:31" x14ac:dyDescent="0.15">
      <c r="A760" s="4">
        <v>42403</v>
      </c>
      <c r="B760" s="5" t="s">
        <v>1686</v>
      </c>
      <c r="C760" s="2">
        <v>1</v>
      </c>
      <c r="D760" s="6" t="s">
        <v>50</v>
      </c>
      <c r="E760" s="6" t="s">
        <v>112</v>
      </c>
      <c r="F760" s="2"/>
      <c r="G760" s="2" t="s">
        <v>166</v>
      </c>
      <c r="H760" s="2" t="s">
        <v>62</v>
      </c>
      <c r="I760" s="2" t="s">
        <v>53</v>
      </c>
      <c r="J760" s="6" t="s">
        <v>45</v>
      </c>
      <c r="K760" s="2" t="s">
        <v>46</v>
      </c>
      <c r="L760" s="2">
        <v>1</v>
      </c>
      <c r="M760" s="2">
        <v>50</v>
      </c>
      <c r="N760" s="2">
        <v>50</v>
      </c>
      <c r="O760" s="12">
        <v>1</v>
      </c>
      <c r="P760" s="2"/>
      <c r="Q760" s="2"/>
      <c r="R760" s="14" t="s">
        <v>47</v>
      </c>
      <c r="S760" s="2"/>
      <c r="T760" s="2"/>
      <c r="U760" s="2"/>
      <c r="V760" s="2"/>
      <c r="W760" s="2" t="s">
        <v>54</v>
      </c>
      <c r="X760" s="6" t="s">
        <v>49</v>
      </c>
      <c r="Y760" s="6"/>
      <c r="Z760" s="2"/>
      <c r="AA760" s="2"/>
      <c r="AB760" s="15"/>
      <c r="AC760" s="2"/>
      <c r="AD760" s="2"/>
      <c r="AE760" s="2"/>
    </row>
    <row r="761" spans="1:31" x14ac:dyDescent="0.15">
      <c r="A761" s="4">
        <v>42403</v>
      </c>
      <c r="B761" s="5" t="s">
        <v>1686</v>
      </c>
      <c r="C761" s="2">
        <v>1</v>
      </c>
      <c r="D761" s="6" t="s">
        <v>100</v>
      </c>
      <c r="E761" s="6" t="s">
        <v>227</v>
      </c>
      <c r="F761" s="7"/>
      <c r="G761" s="2" t="s">
        <v>1687</v>
      </c>
      <c r="H761" s="2" t="s">
        <v>44</v>
      </c>
      <c r="I761" s="2" t="s">
        <v>53</v>
      </c>
      <c r="J761" s="6" t="s">
        <v>45</v>
      </c>
      <c r="K761" s="2" t="s">
        <v>46</v>
      </c>
      <c r="L761" s="2">
        <v>2</v>
      </c>
      <c r="M761" s="2">
        <v>30</v>
      </c>
      <c r="N761" s="2">
        <v>50</v>
      </c>
      <c r="O761" s="12">
        <v>0.83333333333333304</v>
      </c>
      <c r="P761" s="7"/>
      <c r="Q761" s="7"/>
      <c r="R761" s="14" t="s">
        <v>47</v>
      </c>
      <c r="S761" s="7"/>
      <c r="T761" s="7"/>
      <c r="U761" s="7"/>
      <c r="V761" s="7"/>
      <c r="W761" s="2" t="s">
        <v>54</v>
      </c>
      <c r="X761" s="6" t="s">
        <v>49</v>
      </c>
      <c r="Y761" s="6"/>
      <c r="Z761" s="7"/>
      <c r="AA761" s="7"/>
      <c r="AB761" s="7"/>
      <c r="AC761" s="7"/>
      <c r="AD761" s="7"/>
      <c r="AE761" s="7"/>
    </row>
    <row r="762" spans="1:31" x14ac:dyDescent="0.15">
      <c r="A762" s="4">
        <v>42403</v>
      </c>
      <c r="B762" s="5" t="s">
        <v>1688</v>
      </c>
      <c r="C762" s="2">
        <v>2</v>
      </c>
      <c r="D762" s="6" t="s">
        <v>111</v>
      </c>
      <c r="E762" s="6" t="s">
        <v>112</v>
      </c>
      <c r="F762" s="7"/>
      <c r="G762" s="2" t="s">
        <v>1177</v>
      </c>
      <c r="H762" s="2" t="s">
        <v>44</v>
      </c>
      <c r="I762" s="2" t="s">
        <v>178</v>
      </c>
      <c r="J762" s="6" t="s">
        <v>55</v>
      </c>
      <c r="K762" s="2" t="s">
        <v>66</v>
      </c>
      <c r="L762" s="2">
        <v>1</v>
      </c>
      <c r="M762" s="2">
        <v>320</v>
      </c>
      <c r="N762" s="2">
        <v>320</v>
      </c>
      <c r="O762" s="12">
        <v>1</v>
      </c>
      <c r="P762" s="7"/>
      <c r="Q762" s="7"/>
      <c r="R762" s="14" t="s">
        <v>113</v>
      </c>
      <c r="S762" s="2" t="s">
        <v>1689</v>
      </c>
      <c r="T762" s="7"/>
      <c r="U762" s="7"/>
      <c r="V762" s="7"/>
      <c r="W762" s="2" t="s">
        <v>54</v>
      </c>
      <c r="X762" s="6" t="s">
        <v>49</v>
      </c>
      <c r="Y762" s="6"/>
      <c r="Z762" s="7"/>
      <c r="AA762" s="7"/>
      <c r="AB762" s="7"/>
      <c r="AC762" s="7"/>
      <c r="AD762" s="7"/>
      <c r="AE762" s="7"/>
    </row>
    <row r="763" spans="1:31" x14ac:dyDescent="0.15">
      <c r="A763" s="4">
        <v>42403</v>
      </c>
      <c r="B763" s="5" t="s">
        <v>1688</v>
      </c>
      <c r="C763" s="2">
        <v>2</v>
      </c>
      <c r="D763" s="6" t="s">
        <v>692</v>
      </c>
      <c r="E763" s="6" t="s">
        <v>112</v>
      </c>
      <c r="F763" s="7"/>
      <c r="G763" s="2" t="s">
        <v>1177</v>
      </c>
      <c r="H763" s="2" t="s">
        <v>44</v>
      </c>
      <c r="I763" s="2" t="s">
        <v>53</v>
      </c>
      <c r="J763" s="6" t="s">
        <v>55</v>
      </c>
      <c r="K763" s="2" t="s">
        <v>66</v>
      </c>
      <c r="L763" s="2">
        <v>1</v>
      </c>
      <c r="M763" s="2">
        <v>480</v>
      </c>
      <c r="N763" s="2">
        <v>480</v>
      </c>
      <c r="O763" s="12">
        <v>1</v>
      </c>
      <c r="P763" s="7"/>
      <c r="Q763" s="7"/>
      <c r="R763" s="14" t="s">
        <v>113</v>
      </c>
      <c r="S763" s="2" t="s">
        <v>1689</v>
      </c>
      <c r="T763" s="7"/>
      <c r="U763" s="7"/>
      <c r="V763" s="7"/>
      <c r="W763" s="2" t="s">
        <v>54</v>
      </c>
      <c r="X763" s="6" t="s">
        <v>49</v>
      </c>
      <c r="Y763" s="6"/>
      <c r="Z763" s="7"/>
      <c r="AA763" s="7"/>
      <c r="AB763" s="7"/>
      <c r="AC763" s="7"/>
      <c r="AD763" s="7"/>
      <c r="AE763" s="7"/>
    </row>
    <row r="764" spans="1:31" x14ac:dyDescent="0.15">
      <c r="A764" s="4">
        <v>42403</v>
      </c>
      <c r="B764" s="5" t="s">
        <v>1690</v>
      </c>
      <c r="C764" s="2">
        <v>3</v>
      </c>
      <c r="D764" s="6" t="s">
        <v>66</v>
      </c>
      <c r="E764" s="6" t="s">
        <v>120</v>
      </c>
      <c r="F764" s="2" t="s">
        <v>825</v>
      </c>
      <c r="G764" s="2" t="s">
        <v>203</v>
      </c>
      <c r="H764" s="2" t="s">
        <v>44</v>
      </c>
      <c r="I764" s="2" t="s">
        <v>208</v>
      </c>
      <c r="J764" s="6" t="s">
        <v>55</v>
      </c>
      <c r="K764" s="2" t="s">
        <v>66</v>
      </c>
      <c r="L764" s="2">
        <v>1</v>
      </c>
      <c r="M764" s="2">
        <v>3750</v>
      </c>
      <c r="N764" s="2">
        <v>2524</v>
      </c>
      <c r="O764" s="12">
        <v>0.67306666666666704</v>
      </c>
      <c r="P764" s="7"/>
      <c r="Q764" s="7"/>
      <c r="R764" s="14" t="s">
        <v>65</v>
      </c>
      <c r="S764" s="2" t="s">
        <v>1691</v>
      </c>
      <c r="T764" s="2">
        <v>13910995336</v>
      </c>
      <c r="U764" s="7"/>
      <c r="V764" s="7"/>
      <c r="W764" s="2" t="s">
        <v>54</v>
      </c>
      <c r="X764" s="6" t="s">
        <v>86</v>
      </c>
      <c r="Y764" s="6"/>
      <c r="Z764" s="7"/>
      <c r="AA764" s="7"/>
      <c r="AB764" s="7"/>
      <c r="AC764" s="7"/>
      <c r="AD764" s="7"/>
      <c r="AE764" s="7"/>
    </row>
    <row r="765" spans="1:31" x14ac:dyDescent="0.15">
      <c r="A765" s="4">
        <v>42403</v>
      </c>
      <c r="B765" s="5" t="s">
        <v>1690</v>
      </c>
      <c r="C765" s="2">
        <v>3</v>
      </c>
      <c r="D765" s="6" t="s">
        <v>146</v>
      </c>
      <c r="E765" s="6" t="s">
        <v>120</v>
      </c>
      <c r="F765" s="2" t="s">
        <v>1426</v>
      </c>
      <c r="G765" s="2" t="s">
        <v>203</v>
      </c>
      <c r="H765" s="2" t="s">
        <v>44</v>
      </c>
      <c r="I765" s="2">
        <v>24.5</v>
      </c>
      <c r="J765" s="6" t="s">
        <v>55</v>
      </c>
      <c r="K765" s="2" t="s">
        <v>66</v>
      </c>
      <c r="L765" s="2">
        <v>1</v>
      </c>
      <c r="M765" s="2">
        <v>2190</v>
      </c>
      <c r="N765" s="2">
        <v>1475</v>
      </c>
      <c r="O765" s="12">
        <v>0.67351598173516003</v>
      </c>
      <c r="P765" s="7"/>
      <c r="Q765" s="7"/>
      <c r="R765" s="14" t="s">
        <v>65</v>
      </c>
      <c r="S765" s="2" t="s">
        <v>1691</v>
      </c>
      <c r="T765" s="7"/>
      <c r="U765" s="7"/>
      <c r="V765" s="7"/>
      <c r="W765" s="2" t="s">
        <v>54</v>
      </c>
      <c r="X765" s="6" t="s">
        <v>86</v>
      </c>
      <c r="Y765" s="6"/>
      <c r="Z765" s="7"/>
      <c r="AA765" s="7"/>
      <c r="AB765" s="7"/>
      <c r="AC765" s="7"/>
      <c r="AD765" s="7"/>
      <c r="AE765" s="7"/>
    </row>
    <row r="766" spans="1:31" x14ac:dyDescent="0.15">
      <c r="A766" s="4">
        <v>42403</v>
      </c>
      <c r="B766" s="5" t="s">
        <v>1690</v>
      </c>
      <c r="C766" s="2">
        <v>3</v>
      </c>
      <c r="D766" s="6" t="s">
        <v>149</v>
      </c>
      <c r="E766" s="6" t="s">
        <v>504</v>
      </c>
      <c r="F766" s="7"/>
      <c r="G766" s="2" t="s">
        <v>150</v>
      </c>
      <c r="H766" s="2" t="s">
        <v>44</v>
      </c>
      <c r="I766" s="2" t="s">
        <v>797</v>
      </c>
      <c r="J766" s="6" t="s">
        <v>55</v>
      </c>
      <c r="K766" s="2" t="s">
        <v>66</v>
      </c>
      <c r="L766" s="2">
        <v>1</v>
      </c>
      <c r="M766" s="2">
        <v>258</v>
      </c>
      <c r="N766" s="2">
        <v>0</v>
      </c>
      <c r="O766" s="12">
        <v>0</v>
      </c>
      <c r="P766" s="7"/>
      <c r="Q766" s="7"/>
      <c r="R766" s="14" t="s">
        <v>65</v>
      </c>
      <c r="S766" s="2" t="s">
        <v>1691</v>
      </c>
      <c r="T766" s="7"/>
      <c r="U766" s="7"/>
      <c r="V766" s="7"/>
      <c r="W766" s="2" t="s">
        <v>54</v>
      </c>
      <c r="X766" s="6" t="s">
        <v>186</v>
      </c>
      <c r="Y766" s="6"/>
      <c r="Z766" s="7"/>
      <c r="AA766" s="7"/>
      <c r="AB766" s="7"/>
      <c r="AC766" s="7"/>
      <c r="AD766" s="7"/>
      <c r="AE766" s="7"/>
    </row>
    <row r="767" spans="1:31" x14ac:dyDescent="0.15">
      <c r="A767" s="4">
        <v>42403</v>
      </c>
      <c r="B767" s="5" t="s">
        <v>1690</v>
      </c>
      <c r="C767" s="2">
        <v>3</v>
      </c>
      <c r="D767" s="6" t="s">
        <v>111</v>
      </c>
      <c r="E767" s="6" t="s">
        <v>112</v>
      </c>
      <c r="F767" s="7"/>
      <c r="G767" s="2" t="s">
        <v>1177</v>
      </c>
      <c r="H767" s="2" t="s">
        <v>44</v>
      </c>
      <c r="I767" s="2" t="s">
        <v>178</v>
      </c>
      <c r="J767" s="6" t="s">
        <v>55</v>
      </c>
      <c r="K767" s="2" t="s">
        <v>66</v>
      </c>
      <c r="L767" s="2">
        <v>1</v>
      </c>
      <c r="M767" s="2">
        <v>320</v>
      </c>
      <c r="N767" s="2">
        <v>200</v>
      </c>
      <c r="O767" s="12">
        <v>0.625</v>
      </c>
      <c r="P767" s="7"/>
      <c r="Q767" s="7"/>
      <c r="R767" s="14" t="s">
        <v>65</v>
      </c>
      <c r="S767" s="2" t="s">
        <v>1691</v>
      </c>
      <c r="T767" s="7"/>
      <c r="U767" s="7"/>
      <c r="V767" s="7"/>
      <c r="W767" s="2" t="s">
        <v>54</v>
      </c>
      <c r="X767" s="6" t="s">
        <v>86</v>
      </c>
      <c r="Y767" s="6"/>
      <c r="Z767" s="7"/>
      <c r="AA767" s="7"/>
      <c r="AB767" s="7"/>
      <c r="AC767" s="7"/>
      <c r="AD767" s="7"/>
      <c r="AE767" s="7"/>
    </row>
    <row r="768" spans="1:31" x14ac:dyDescent="0.15">
      <c r="A768" s="4">
        <v>42403</v>
      </c>
      <c r="B768" s="5" t="s">
        <v>1690</v>
      </c>
      <c r="C768" s="2">
        <v>3</v>
      </c>
      <c r="D768" s="6" t="s">
        <v>146</v>
      </c>
      <c r="E768" s="6" t="s">
        <v>120</v>
      </c>
      <c r="F768" s="2" t="s">
        <v>1535</v>
      </c>
      <c r="G768" s="2" t="s">
        <v>166</v>
      </c>
      <c r="H768" s="2" t="s">
        <v>44</v>
      </c>
      <c r="I768" s="2">
        <v>27.5</v>
      </c>
      <c r="J768" s="6" t="s">
        <v>45</v>
      </c>
      <c r="K768" s="2" t="s">
        <v>66</v>
      </c>
      <c r="L768" s="2">
        <v>1</v>
      </c>
      <c r="M768" s="2">
        <v>3940</v>
      </c>
      <c r="N768" s="2">
        <v>2561</v>
      </c>
      <c r="O768" s="12">
        <v>0.65</v>
      </c>
      <c r="P768" s="7"/>
      <c r="Q768" s="7"/>
      <c r="R768" s="14" t="s">
        <v>65</v>
      </c>
      <c r="S768" s="2" t="s">
        <v>1691</v>
      </c>
      <c r="T768" s="2" t="s">
        <v>1692</v>
      </c>
      <c r="U768" s="7"/>
      <c r="V768" s="7"/>
      <c r="W768" s="2" t="s">
        <v>54</v>
      </c>
      <c r="X768" s="6" t="s">
        <v>86</v>
      </c>
      <c r="Y768" s="6"/>
      <c r="Z768" s="7"/>
      <c r="AA768" s="7"/>
      <c r="AB768" s="7"/>
      <c r="AC768" s="7"/>
      <c r="AD768" s="7"/>
      <c r="AE768" s="7"/>
    </row>
    <row r="769" spans="1:31" x14ac:dyDescent="0.15">
      <c r="A769" s="4">
        <v>42403</v>
      </c>
      <c r="B769" s="5" t="s">
        <v>1693</v>
      </c>
      <c r="C769" s="2">
        <v>4</v>
      </c>
      <c r="D769" s="6" t="s">
        <v>50</v>
      </c>
      <c r="E769" s="6" t="s">
        <v>112</v>
      </c>
      <c r="F769" s="7"/>
      <c r="G769" s="2" t="s">
        <v>166</v>
      </c>
      <c r="H769" s="2" t="s">
        <v>62</v>
      </c>
      <c r="I769" s="2" t="s">
        <v>53</v>
      </c>
      <c r="J769" s="6" t="s">
        <v>45</v>
      </c>
      <c r="K769" s="2" t="s">
        <v>46</v>
      </c>
      <c r="L769" s="2">
        <v>1</v>
      </c>
      <c r="M769" s="2">
        <v>50</v>
      </c>
      <c r="N769" s="2">
        <v>50</v>
      </c>
      <c r="O769" s="12">
        <v>1</v>
      </c>
      <c r="P769" s="7"/>
      <c r="Q769" s="7"/>
      <c r="R769" s="14" t="s">
        <v>47</v>
      </c>
      <c r="S769" s="7"/>
      <c r="T769" s="7"/>
      <c r="U769" s="7"/>
      <c r="V769" s="7"/>
      <c r="W769" s="2" t="s">
        <v>54</v>
      </c>
      <c r="X769" s="6" t="s">
        <v>86</v>
      </c>
      <c r="Y769" s="6"/>
      <c r="Z769" s="7"/>
      <c r="AA769" s="7"/>
      <c r="AB769" s="7"/>
      <c r="AC769" s="7"/>
      <c r="AD769" s="7"/>
      <c r="AE769" s="7"/>
    </row>
    <row r="770" spans="1:31" x14ac:dyDescent="0.15">
      <c r="A770" s="4">
        <v>42403</v>
      </c>
      <c r="B770" s="5" t="s">
        <v>1693</v>
      </c>
      <c r="C770" s="2">
        <v>4</v>
      </c>
      <c r="D770" s="6" t="s">
        <v>50</v>
      </c>
      <c r="E770" s="6" t="s">
        <v>1185</v>
      </c>
      <c r="F770" s="7"/>
      <c r="G770" s="2" t="s">
        <v>150</v>
      </c>
      <c r="H770" s="2" t="s">
        <v>44</v>
      </c>
      <c r="I770" s="2" t="s">
        <v>43</v>
      </c>
      <c r="J770" s="6" t="s">
        <v>45</v>
      </c>
      <c r="K770" s="2" t="s">
        <v>46</v>
      </c>
      <c r="L770" s="2">
        <v>1</v>
      </c>
      <c r="M770" s="2">
        <v>158</v>
      </c>
      <c r="N770" s="2">
        <v>158</v>
      </c>
      <c r="O770" s="12">
        <v>1</v>
      </c>
      <c r="P770" s="7"/>
      <c r="Q770" s="7"/>
      <c r="R770" s="14" t="s">
        <v>47</v>
      </c>
      <c r="S770" s="7"/>
      <c r="T770" s="7"/>
      <c r="U770" s="7"/>
      <c r="V770" s="7"/>
      <c r="W770" s="2" t="s">
        <v>54</v>
      </c>
      <c r="X770" s="6" t="s">
        <v>86</v>
      </c>
      <c r="Y770" s="6"/>
      <c r="Z770" s="7"/>
      <c r="AA770" s="7"/>
      <c r="AB770" s="7"/>
      <c r="AC770" s="7"/>
      <c r="AD770" s="7"/>
      <c r="AE770" s="7"/>
    </row>
    <row r="771" spans="1:31" x14ac:dyDescent="0.15">
      <c r="A771" s="4">
        <v>42403</v>
      </c>
      <c r="B771" s="5" t="s">
        <v>1694</v>
      </c>
      <c r="C771" s="2">
        <v>5</v>
      </c>
      <c r="D771" s="6" t="s">
        <v>50</v>
      </c>
      <c r="E771" s="6" t="s">
        <v>112</v>
      </c>
      <c r="F771" s="7"/>
      <c r="G771" s="2" t="s">
        <v>166</v>
      </c>
      <c r="H771" s="2" t="s">
        <v>62</v>
      </c>
      <c r="I771" s="2" t="s">
        <v>53</v>
      </c>
      <c r="J771" s="6" t="s">
        <v>45</v>
      </c>
      <c r="K771" s="2" t="s">
        <v>46</v>
      </c>
      <c r="L771" s="2">
        <v>1</v>
      </c>
      <c r="M771" s="2">
        <v>50</v>
      </c>
      <c r="N771" s="2">
        <v>50</v>
      </c>
      <c r="O771" s="12">
        <v>1</v>
      </c>
      <c r="P771" s="7"/>
      <c r="Q771" s="7"/>
      <c r="R771" s="14" t="s">
        <v>47</v>
      </c>
      <c r="S771" s="7"/>
      <c r="T771" s="7"/>
      <c r="U771" s="7"/>
      <c r="V771" s="7"/>
      <c r="W771" s="2" t="s">
        <v>54</v>
      </c>
      <c r="X771" s="6" t="s">
        <v>49</v>
      </c>
      <c r="Y771" s="6"/>
      <c r="Z771" s="7"/>
      <c r="AA771" s="7"/>
      <c r="AB771" s="7"/>
      <c r="AC771" s="7"/>
      <c r="AD771" s="7"/>
      <c r="AE771" s="7"/>
    </row>
    <row r="772" spans="1:31" x14ac:dyDescent="0.15">
      <c r="A772" s="4">
        <v>42403</v>
      </c>
      <c r="B772" s="5" t="s">
        <v>1695</v>
      </c>
      <c r="C772" s="2">
        <v>6</v>
      </c>
      <c r="D772" s="6" t="s">
        <v>56</v>
      </c>
      <c r="E772" s="6" t="s">
        <v>52</v>
      </c>
      <c r="F772" s="7"/>
      <c r="G772" s="2" t="s">
        <v>1039</v>
      </c>
      <c r="H772" s="2" t="s">
        <v>44</v>
      </c>
      <c r="I772" s="2" t="s">
        <v>53</v>
      </c>
      <c r="J772" s="6" t="s">
        <v>55</v>
      </c>
      <c r="K772" s="2" t="s">
        <v>46</v>
      </c>
      <c r="L772" s="2">
        <v>1</v>
      </c>
      <c r="M772" s="2">
        <v>20</v>
      </c>
      <c r="N772" s="2">
        <v>20</v>
      </c>
      <c r="O772" s="12">
        <v>1</v>
      </c>
      <c r="P772" s="7"/>
      <c r="Q772" s="7"/>
      <c r="R772" s="14" t="s">
        <v>47</v>
      </c>
      <c r="S772" s="7"/>
      <c r="T772" s="7"/>
      <c r="U772" s="7"/>
      <c r="V772" s="7"/>
      <c r="W772" s="2" t="s">
        <v>1671</v>
      </c>
      <c r="X772" s="6" t="s">
        <v>49</v>
      </c>
      <c r="Y772" s="6"/>
      <c r="Z772" s="7"/>
      <c r="AA772" s="7"/>
      <c r="AB772" s="7"/>
      <c r="AC772" s="7"/>
      <c r="AD772" s="7"/>
      <c r="AE772" s="7"/>
    </row>
    <row r="773" spans="1:31" x14ac:dyDescent="0.15">
      <c r="A773" s="4">
        <v>42403</v>
      </c>
      <c r="B773" s="5" t="s">
        <v>1695</v>
      </c>
      <c r="C773" s="2">
        <v>6</v>
      </c>
      <c r="D773" s="6" t="s">
        <v>100</v>
      </c>
      <c r="E773" s="6" t="s">
        <v>227</v>
      </c>
      <c r="F773" s="7"/>
      <c r="G773" s="2" t="s">
        <v>203</v>
      </c>
      <c r="H773" s="2" t="s">
        <v>44</v>
      </c>
      <c r="I773" s="2" t="s">
        <v>53</v>
      </c>
      <c r="J773" s="6" t="s">
        <v>55</v>
      </c>
      <c r="K773" s="2" t="s">
        <v>46</v>
      </c>
      <c r="L773" s="2">
        <v>1</v>
      </c>
      <c r="M773" s="2">
        <v>30</v>
      </c>
      <c r="N773" s="2">
        <v>30</v>
      </c>
      <c r="O773" s="12">
        <v>1</v>
      </c>
      <c r="P773" s="7"/>
      <c r="Q773" s="7"/>
      <c r="R773" s="14" t="s">
        <v>47</v>
      </c>
      <c r="S773" s="7"/>
      <c r="T773" s="7"/>
      <c r="U773" s="7"/>
      <c r="V773" s="7"/>
      <c r="W773" s="2" t="s">
        <v>1671</v>
      </c>
      <c r="X773" s="6" t="s">
        <v>49</v>
      </c>
      <c r="Y773" s="6"/>
      <c r="Z773" s="7"/>
      <c r="AA773" s="7"/>
      <c r="AB773" s="7"/>
      <c r="AC773" s="7"/>
      <c r="AD773" s="7"/>
      <c r="AE773" s="7"/>
    </row>
    <row r="774" spans="1:31" x14ac:dyDescent="0.15">
      <c r="A774" s="4">
        <v>42403</v>
      </c>
      <c r="B774" s="5" t="s">
        <v>1696</v>
      </c>
      <c r="C774" s="2">
        <v>7</v>
      </c>
      <c r="D774" s="6" t="s">
        <v>69</v>
      </c>
      <c r="E774" s="6" t="s">
        <v>199</v>
      </c>
      <c r="F774" s="2" t="s">
        <v>849</v>
      </c>
      <c r="G774" s="2" t="s">
        <v>1034</v>
      </c>
      <c r="H774" s="2" t="s">
        <v>44</v>
      </c>
      <c r="I774" s="2" t="s">
        <v>72</v>
      </c>
      <c r="J774" s="6" t="s">
        <v>55</v>
      </c>
      <c r="K774" s="2" t="s">
        <v>66</v>
      </c>
      <c r="L774" s="2">
        <v>1</v>
      </c>
      <c r="M774" s="2">
        <v>1180</v>
      </c>
      <c r="N774" s="2">
        <v>1180</v>
      </c>
      <c r="O774" s="12">
        <v>1</v>
      </c>
      <c r="P774" s="7"/>
      <c r="Q774" s="7"/>
      <c r="R774" s="14" t="s">
        <v>113</v>
      </c>
      <c r="S774" s="2" t="s">
        <v>1689</v>
      </c>
      <c r="T774" s="7"/>
      <c r="U774" s="7"/>
      <c r="V774" s="7"/>
      <c r="W774" s="2" t="s">
        <v>54</v>
      </c>
      <c r="X774" s="6" t="s">
        <v>49</v>
      </c>
      <c r="Y774" s="6"/>
      <c r="Z774" s="2">
        <v>3520</v>
      </c>
      <c r="AA774" s="7"/>
      <c r="AB774" s="7"/>
      <c r="AC774" s="7"/>
      <c r="AD774" s="7"/>
      <c r="AE774" s="7"/>
    </row>
    <row r="775" spans="1:31" x14ac:dyDescent="0.15">
      <c r="A775" s="4">
        <v>42403</v>
      </c>
      <c r="B775" s="5" t="s">
        <v>1697</v>
      </c>
      <c r="C775" s="2">
        <v>8</v>
      </c>
      <c r="D775" s="6" t="s">
        <v>56</v>
      </c>
      <c r="E775" s="6" t="s">
        <v>52</v>
      </c>
      <c r="F775" s="7"/>
      <c r="G775" s="2" t="s">
        <v>166</v>
      </c>
      <c r="H775" s="2" t="s">
        <v>44</v>
      </c>
      <c r="I775" s="2" t="s">
        <v>53</v>
      </c>
      <c r="J775" s="6" t="s">
        <v>45</v>
      </c>
      <c r="K775" s="2" t="s">
        <v>46</v>
      </c>
      <c r="L775" s="2">
        <v>1</v>
      </c>
      <c r="M775" s="2">
        <v>20</v>
      </c>
      <c r="N775" s="2">
        <v>20</v>
      </c>
      <c r="O775" s="12">
        <v>1</v>
      </c>
      <c r="P775" s="7"/>
      <c r="Q775" s="7"/>
      <c r="R775" s="14" t="s">
        <v>47</v>
      </c>
      <c r="S775" s="7"/>
      <c r="T775" s="7"/>
      <c r="U775" s="7"/>
      <c r="V775" s="7"/>
      <c r="W775" s="2" t="s">
        <v>54</v>
      </c>
      <c r="X775" s="6" t="s">
        <v>49</v>
      </c>
      <c r="Y775" s="6"/>
      <c r="Z775" s="7"/>
      <c r="AA775" s="7"/>
      <c r="AB775" s="7"/>
      <c r="AC775" s="7"/>
      <c r="AD775" s="7"/>
      <c r="AE775" s="7"/>
    </row>
    <row r="776" spans="1:31" x14ac:dyDescent="0.15">
      <c r="A776" s="4">
        <v>42403</v>
      </c>
      <c r="B776" s="5" t="s">
        <v>1698</v>
      </c>
      <c r="C776" s="2">
        <v>9</v>
      </c>
      <c r="D776" s="6" t="s">
        <v>64</v>
      </c>
      <c r="E776" s="6" t="s">
        <v>101</v>
      </c>
      <c r="F776" s="2" t="s">
        <v>985</v>
      </c>
      <c r="G776" s="7"/>
      <c r="H776" s="2" t="s">
        <v>44</v>
      </c>
      <c r="I776" s="2" t="s">
        <v>212</v>
      </c>
      <c r="J776" s="6" t="s">
        <v>45</v>
      </c>
      <c r="K776" s="2" t="s">
        <v>66</v>
      </c>
      <c r="L776" s="2">
        <v>1</v>
      </c>
      <c r="M776" s="2">
        <v>3280</v>
      </c>
      <c r="N776" s="2">
        <v>2296</v>
      </c>
      <c r="O776" s="12">
        <v>0.7</v>
      </c>
      <c r="P776" s="7"/>
      <c r="Q776" s="7"/>
      <c r="R776" s="14" t="s">
        <v>113</v>
      </c>
      <c r="S776" s="2" t="s">
        <v>1327</v>
      </c>
      <c r="T776" s="7"/>
      <c r="U776" s="7"/>
      <c r="V776" s="7"/>
      <c r="W776" s="2" t="s">
        <v>54</v>
      </c>
      <c r="X776" s="6" t="s">
        <v>86</v>
      </c>
      <c r="Y776" s="6"/>
      <c r="Z776" s="7"/>
      <c r="AA776" s="7"/>
      <c r="AB776" s="7"/>
      <c r="AC776" s="7"/>
      <c r="AD776" s="7"/>
      <c r="AE776" s="7"/>
    </row>
    <row r="777" spans="1:31" x14ac:dyDescent="0.15">
      <c r="A777" s="4">
        <v>42403</v>
      </c>
      <c r="B777" s="5" t="s">
        <v>1698</v>
      </c>
      <c r="C777" s="2">
        <v>9</v>
      </c>
      <c r="D777" s="6" t="s">
        <v>102</v>
      </c>
      <c r="E777" s="6" t="s">
        <v>133</v>
      </c>
      <c r="F777" s="2" t="s">
        <v>103</v>
      </c>
      <c r="G777" s="2" t="s">
        <v>331</v>
      </c>
      <c r="H777" s="2" t="s">
        <v>44</v>
      </c>
      <c r="I777" s="2" t="s">
        <v>104</v>
      </c>
      <c r="J777" s="6" t="s">
        <v>45</v>
      </c>
      <c r="K777" s="2" t="s">
        <v>66</v>
      </c>
      <c r="L777" s="2">
        <v>1</v>
      </c>
      <c r="M777" s="2">
        <v>1980</v>
      </c>
      <c r="N777" s="2">
        <v>1386</v>
      </c>
      <c r="O777" s="12">
        <v>0.7</v>
      </c>
      <c r="P777" s="7"/>
      <c r="Q777" s="7"/>
      <c r="R777" s="14" t="s">
        <v>113</v>
      </c>
      <c r="S777" s="2" t="s">
        <v>1327</v>
      </c>
      <c r="T777" s="7"/>
      <c r="U777" s="7"/>
      <c r="V777" s="7"/>
      <c r="W777" s="2" t="s">
        <v>54</v>
      </c>
      <c r="X777" s="6" t="s">
        <v>86</v>
      </c>
      <c r="Y777" s="6"/>
      <c r="Z777" s="7"/>
      <c r="AA777" s="7"/>
      <c r="AB777" s="7"/>
      <c r="AC777" s="7"/>
      <c r="AD777" s="7"/>
      <c r="AE777" s="7"/>
    </row>
    <row r="778" spans="1:31" x14ac:dyDescent="0.15">
      <c r="A778" s="4">
        <v>42403</v>
      </c>
      <c r="B778" s="5" t="s">
        <v>1698</v>
      </c>
      <c r="C778" s="2">
        <v>9</v>
      </c>
      <c r="D778" s="6" t="s">
        <v>83</v>
      </c>
      <c r="E778" s="6" t="s">
        <v>79</v>
      </c>
      <c r="F778" s="2" t="s">
        <v>245</v>
      </c>
      <c r="G778" s="2" t="s">
        <v>80</v>
      </c>
      <c r="H778" s="2" t="s">
        <v>44</v>
      </c>
      <c r="I778" s="2">
        <v>42.5</v>
      </c>
      <c r="J778" s="6" t="s">
        <v>45</v>
      </c>
      <c r="K778" s="2" t="s">
        <v>66</v>
      </c>
      <c r="L778" s="2">
        <v>1</v>
      </c>
      <c r="M778" s="2">
        <v>1628</v>
      </c>
      <c r="N778" s="2">
        <v>1139</v>
      </c>
      <c r="O778" s="12">
        <v>0.69963144963144996</v>
      </c>
      <c r="P778" s="7"/>
      <c r="Q778" s="7"/>
      <c r="R778" s="14" t="s">
        <v>113</v>
      </c>
      <c r="S778" s="2" t="s">
        <v>1327</v>
      </c>
      <c r="T778" s="7"/>
      <c r="U778" s="7"/>
      <c r="V778" s="7"/>
      <c r="W778" s="2" t="s">
        <v>54</v>
      </c>
      <c r="X778" s="6" t="s">
        <v>86</v>
      </c>
      <c r="Y778" s="6"/>
      <c r="Z778" s="7"/>
      <c r="AA778" s="7"/>
      <c r="AB778" s="7"/>
      <c r="AC778" s="7"/>
      <c r="AD778" s="7"/>
      <c r="AE778" s="7"/>
    </row>
    <row r="779" spans="1:31" x14ac:dyDescent="0.15">
      <c r="A779" s="4">
        <v>42403</v>
      </c>
      <c r="B779" s="5" t="s">
        <v>1699</v>
      </c>
      <c r="C779" s="2">
        <v>10</v>
      </c>
      <c r="D779" s="6" t="s">
        <v>69</v>
      </c>
      <c r="E779" s="6" t="s">
        <v>1700</v>
      </c>
      <c r="F779" s="2"/>
      <c r="G779" s="2" t="s">
        <v>166</v>
      </c>
      <c r="H779" s="2" t="s">
        <v>62</v>
      </c>
      <c r="I779" s="2" t="s">
        <v>72</v>
      </c>
      <c r="J779" s="6" t="s">
        <v>45</v>
      </c>
      <c r="K779" s="2" t="s">
        <v>66</v>
      </c>
      <c r="L779" s="2">
        <v>1</v>
      </c>
      <c r="M779" s="2">
        <v>1580</v>
      </c>
      <c r="N779" s="2">
        <v>1106</v>
      </c>
      <c r="O779" s="12">
        <v>0.7</v>
      </c>
      <c r="P779" s="2"/>
      <c r="Q779" s="2"/>
      <c r="R779" s="14" t="s">
        <v>113</v>
      </c>
      <c r="S779" s="2" t="s">
        <v>1327</v>
      </c>
      <c r="T779" s="2"/>
      <c r="U779" s="2"/>
      <c r="V779" s="2"/>
      <c r="W779" s="2" t="s">
        <v>54</v>
      </c>
      <c r="X779" s="6" t="s">
        <v>86</v>
      </c>
      <c r="Y779" s="6"/>
      <c r="Z779" s="2">
        <v>2560</v>
      </c>
      <c r="AA779" s="2"/>
      <c r="AB779" s="15"/>
      <c r="AC779" s="2"/>
      <c r="AD779" s="2"/>
      <c r="AE779" s="2"/>
    </row>
    <row r="780" spans="1:31" x14ac:dyDescent="0.15">
      <c r="A780" s="4">
        <v>42404</v>
      </c>
      <c r="B780" s="5" t="s">
        <v>1701</v>
      </c>
      <c r="C780" s="2">
        <v>1</v>
      </c>
      <c r="D780" s="6" t="s">
        <v>50</v>
      </c>
      <c r="E780" s="6" t="s">
        <v>112</v>
      </c>
      <c r="F780" s="2" t="s">
        <v>81</v>
      </c>
      <c r="G780" s="2" t="s">
        <v>138</v>
      </c>
      <c r="H780" s="2" t="s">
        <v>62</v>
      </c>
      <c r="I780" s="2" t="s">
        <v>43</v>
      </c>
      <c r="J780" s="6" t="s">
        <v>45</v>
      </c>
      <c r="K780" s="2" t="s">
        <v>64</v>
      </c>
      <c r="L780" s="2">
        <v>1</v>
      </c>
      <c r="M780" s="2">
        <v>158</v>
      </c>
      <c r="N780" s="2">
        <v>150</v>
      </c>
      <c r="O780" s="12">
        <v>0.949367088607595</v>
      </c>
      <c r="P780" s="7"/>
      <c r="Q780" s="7"/>
      <c r="R780" s="14" t="s">
        <v>47</v>
      </c>
      <c r="S780" s="7"/>
      <c r="T780" s="7"/>
      <c r="U780" s="7"/>
      <c r="V780" s="7"/>
      <c r="W780" s="2" t="s">
        <v>54</v>
      </c>
      <c r="X780" s="6" t="s">
        <v>49</v>
      </c>
      <c r="Y780" s="6"/>
      <c r="Z780" s="7"/>
      <c r="AA780" s="7"/>
      <c r="AB780" s="7"/>
      <c r="AC780" s="7"/>
      <c r="AD780" s="7"/>
      <c r="AE780" s="7"/>
    </row>
    <row r="781" spans="1:31" x14ac:dyDescent="0.15">
      <c r="A781" s="4">
        <v>42404</v>
      </c>
      <c r="B781" s="5" t="s">
        <v>1702</v>
      </c>
      <c r="C781" s="2">
        <v>2</v>
      </c>
      <c r="D781" s="6" t="s">
        <v>87</v>
      </c>
      <c r="E781" s="6" t="s">
        <v>98</v>
      </c>
      <c r="F781" s="2" t="s">
        <v>99</v>
      </c>
      <c r="G781" s="2" t="s">
        <v>150</v>
      </c>
      <c r="H781" s="2" t="s">
        <v>44</v>
      </c>
      <c r="I781" s="2" t="s">
        <v>43</v>
      </c>
      <c r="J781" s="6" t="s">
        <v>55</v>
      </c>
      <c r="K781" s="2" t="s">
        <v>64</v>
      </c>
      <c r="L781" s="2">
        <v>1</v>
      </c>
      <c r="M781" s="2">
        <v>350</v>
      </c>
      <c r="N781" s="2">
        <v>350</v>
      </c>
      <c r="O781" s="12">
        <v>1</v>
      </c>
      <c r="P781" s="7"/>
      <c r="Q781" s="7"/>
      <c r="R781" s="14" t="s">
        <v>47</v>
      </c>
      <c r="S781" s="7"/>
      <c r="T781" s="7"/>
      <c r="U781" s="7"/>
      <c r="V781" s="7"/>
      <c r="W781" s="2" t="s">
        <v>54</v>
      </c>
      <c r="X781" s="6" t="s">
        <v>78</v>
      </c>
      <c r="Y781" s="6"/>
      <c r="Z781" s="7"/>
      <c r="AA781" s="7"/>
      <c r="AB781" s="7"/>
      <c r="AC781" s="7"/>
      <c r="AD781" s="7"/>
      <c r="AE781" s="7"/>
    </row>
    <row r="782" spans="1:31" x14ac:dyDescent="0.15">
      <c r="A782" s="4">
        <v>42404</v>
      </c>
      <c r="B782" s="5" t="s">
        <v>1703</v>
      </c>
      <c r="C782" s="2">
        <v>3</v>
      </c>
      <c r="D782" s="6" t="s">
        <v>75</v>
      </c>
      <c r="E782" s="6" t="s">
        <v>225</v>
      </c>
      <c r="F782" s="2" t="s">
        <v>1319</v>
      </c>
      <c r="G782" s="2" t="s">
        <v>137</v>
      </c>
      <c r="H782" s="2" t="s">
        <v>62</v>
      </c>
      <c r="I782" s="2" t="s">
        <v>53</v>
      </c>
      <c r="J782" s="6" t="s">
        <v>45</v>
      </c>
      <c r="K782" s="2" t="s">
        <v>46</v>
      </c>
      <c r="L782" s="2">
        <v>1</v>
      </c>
      <c r="M782" s="2">
        <v>760</v>
      </c>
      <c r="N782" s="2">
        <v>532</v>
      </c>
      <c r="O782" s="12">
        <v>0.7</v>
      </c>
      <c r="P782" s="7"/>
      <c r="Q782" s="7"/>
      <c r="R782" s="14" t="s">
        <v>47</v>
      </c>
      <c r="S782" s="7"/>
      <c r="T782" s="7"/>
      <c r="U782" s="7"/>
      <c r="V782" s="7"/>
      <c r="W782" s="2" t="s">
        <v>54</v>
      </c>
      <c r="X782" s="6" t="s">
        <v>49</v>
      </c>
      <c r="Y782" s="6"/>
      <c r="Z782" s="7"/>
      <c r="AA782" s="7"/>
      <c r="AB782" s="7"/>
      <c r="AC782" s="7"/>
      <c r="AD782" s="7"/>
      <c r="AE782" s="7"/>
    </row>
    <row r="783" spans="1:31" x14ac:dyDescent="0.15">
      <c r="A783" s="4">
        <v>42404</v>
      </c>
      <c r="B783" s="5" t="s">
        <v>1703</v>
      </c>
      <c r="C783" s="2">
        <v>3</v>
      </c>
      <c r="D783" s="6" t="s">
        <v>50</v>
      </c>
      <c r="E783" s="6" t="s">
        <v>174</v>
      </c>
      <c r="F783" s="2" t="s">
        <v>1704</v>
      </c>
      <c r="G783" s="2" t="s">
        <v>1311</v>
      </c>
      <c r="H783" s="2" t="s">
        <v>62</v>
      </c>
      <c r="I783" s="2" t="s">
        <v>43</v>
      </c>
      <c r="J783" s="6" t="s">
        <v>45</v>
      </c>
      <c r="K783" s="2" t="s">
        <v>46</v>
      </c>
      <c r="L783" s="2">
        <v>1</v>
      </c>
      <c r="M783" s="2">
        <v>499</v>
      </c>
      <c r="N783" s="2">
        <v>349</v>
      </c>
      <c r="O783" s="12">
        <v>0.69939879759518997</v>
      </c>
      <c r="P783" s="7"/>
      <c r="Q783" s="7"/>
      <c r="R783" s="14" t="s">
        <v>47</v>
      </c>
      <c r="S783" s="7"/>
      <c r="T783" s="7"/>
      <c r="U783" s="7"/>
      <c r="V783" s="7"/>
      <c r="W783" s="2" t="s">
        <v>54</v>
      </c>
      <c r="X783" s="6" t="s">
        <v>49</v>
      </c>
      <c r="Y783" s="6"/>
      <c r="Z783" s="7"/>
      <c r="AA783" s="7"/>
      <c r="AB783" s="7"/>
      <c r="AC783" s="7"/>
      <c r="AD783" s="7"/>
      <c r="AE783" s="7"/>
    </row>
    <row r="784" spans="1:31" x14ac:dyDescent="0.15">
      <c r="A784" s="4">
        <v>42404</v>
      </c>
      <c r="B784" s="5" t="s">
        <v>1703</v>
      </c>
      <c r="C784" s="2">
        <v>3</v>
      </c>
      <c r="D784" s="6" t="s">
        <v>56</v>
      </c>
      <c r="E784" s="6" t="s">
        <v>79</v>
      </c>
      <c r="F784" s="2" t="s">
        <v>105</v>
      </c>
      <c r="G784" s="2" t="s">
        <v>80</v>
      </c>
      <c r="H784" s="2" t="s">
        <v>62</v>
      </c>
      <c r="I784" s="2" t="s">
        <v>53</v>
      </c>
      <c r="J784" s="6" t="s">
        <v>45</v>
      </c>
      <c r="K784" s="2" t="s">
        <v>46</v>
      </c>
      <c r="L784" s="2">
        <v>1</v>
      </c>
      <c r="M784" s="2">
        <v>158</v>
      </c>
      <c r="N784" s="2">
        <v>109</v>
      </c>
      <c r="O784" s="12">
        <v>0.689873417721519</v>
      </c>
      <c r="P784" s="7"/>
      <c r="Q784" s="7"/>
      <c r="R784" s="14" t="s">
        <v>47</v>
      </c>
      <c r="S784" s="7"/>
      <c r="T784" s="7"/>
      <c r="U784" s="7"/>
      <c r="V784" s="7"/>
      <c r="W784" s="2" t="s">
        <v>54</v>
      </c>
      <c r="X784" s="6" t="s">
        <v>49</v>
      </c>
      <c r="Y784" s="6"/>
      <c r="Z784" s="7"/>
      <c r="AA784" s="7"/>
      <c r="AB784" s="7"/>
      <c r="AC784" s="7"/>
      <c r="AD784" s="7"/>
      <c r="AE784" s="7"/>
    </row>
    <row r="785" spans="1:31" x14ac:dyDescent="0.15">
      <c r="A785" s="4">
        <v>42404</v>
      </c>
      <c r="B785" s="5" t="s">
        <v>1705</v>
      </c>
      <c r="C785" s="2">
        <v>4</v>
      </c>
      <c r="D785" s="6" t="s">
        <v>90</v>
      </c>
      <c r="E785" s="6" t="s">
        <v>1027</v>
      </c>
      <c r="F785" s="2" t="s">
        <v>108</v>
      </c>
      <c r="G785" s="2" t="s">
        <v>322</v>
      </c>
      <c r="H785" s="2" t="s">
        <v>44</v>
      </c>
      <c r="I785" s="2" t="s">
        <v>256</v>
      </c>
      <c r="J785" s="6" t="s">
        <v>63</v>
      </c>
      <c r="K785" s="2" t="s">
        <v>64</v>
      </c>
      <c r="L785" s="2">
        <v>1</v>
      </c>
      <c r="M785" s="2">
        <v>598</v>
      </c>
      <c r="N785" s="2">
        <v>478</v>
      </c>
      <c r="O785" s="12">
        <v>0.79933110367893001</v>
      </c>
      <c r="P785" s="7"/>
      <c r="Q785" s="7"/>
      <c r="R785" s="14" t="s">
        <v>113</v>
      </c>
      <c r="S785" s="2" t="s">
        <v>1706</v>
      </c>
      <c r="T785" s="7"/>
      <c r="U785" s="7"/>
      <c r="V785" s="7"/>
      <c r="W785" s="2" t="s">
        <v>54</v>
      </c>
      <c r="X785" s="6" t="s">
        <v>86</v>
      </c>
      <c r="Y785" s="6"/>
      <c r="Z785" s="7"/>
      <c r="AA785" s="7"/>
      <c r="AB785" s="7"/>
      <c r="AC785" s="7"/>
      <c r="AD785" s="7"/>
      <c r="AE785" s="7"/>
    </row>
    <row r="786" spans="1:31" x14ac:dyDescent="0.15">
      <c r="A786" s="4">
        <v>42404</v>
      </c>
      <c r="B786" s="5" t="s">
        <v>1705</v>
      </c>
      <c r="C786" s="2">
        <v>4</v>
      </c>
      <c r="D786" s="6" t="s">
        <v>100</v>
      </c>
      <c r="E786" s="6" t="s">
        <v>128</v>
      </c>
      <c r="F786" s="2" t="s">
        <v>200</v>
      </c>
      <c r="G786" s="2" t="s">
        <v>1707</v>
      </c>
      <c r="H786" s="2" t="s">
        <v>44</v>
      </c>
      <c r="I786" s="2" t="s">
        <v>156</v>
      </c>
      <c r="J786" s="6" t="s">
        <v>63</v>
      </c>
      <c r="K786" s="2" t="s">
        <v>64</v>
      </c>
      <c r="L786" s="2">
        <v>1</v>
      </c>
      <c r="M786" s="2">
        <v>315</v>
      </c>
      <c r="N786" s="2">
        <v>252</v>
      </c>
      <c r="O786" s="12">
        <v>0.8</v>
      </c>
      <c r="P786" s="7"/>
      <c r="Q786" s="7"/>
      <c r="R786" s="14" t="s">
        <v>113</v>
      </c>
      <c r="S786" s="2" t="s">
        <v>1706</v>
      </c>
      <c r="T786" s="7"/>
      <c r="U786" s="7"/>
      <c r="V786" s="7"/>
      <c r="W786" s="2" t="s">
        <v>54</v>
      </c>
      <c r="X786" s="6" t="s">
        <v>86</v>
      </c>
      <c r="Y786" s="6"/>
      <c r="Z786" s="7"/>
      <c r="AA786" s="7"/>
      <c r="AB786" s="7"/>
      <c r="AC786" s="7"/>
      <c r="AD786" s="7"/>
      <c r="AE786" s="7"/>
    </row>
    <row r="787" spans="1:31" x14ac:dyDescent="0.15">
      <c r="A787" s="4">
        <v>42404</v>
      </c>
      <c r="B787" s="5" t="s">
        <v>1708</v>
      </c>
      <c r="C787" s="2">
        <v>5</v>
      </c>
      <c r="D787" s="6" t="s">
        <v>56</v>
      </c>
      <c r="E787" s="6" t="s">
        <v>52</v>
      </c>
      <c r="F787" s="7"/>
      <c r="G787" s="2" t="s">
        <v>166</v>
      </c>
      <c r="H787" s="2" t="s">
        <v>44</v>
      </c>
      <c r="I787" s="2" t="s">
        <v>53</v>
      </c>
      <c r="J787" s="6" t="s">
        <v>45</v>
      </c>
      <c r="K787" s="2" t="s">
        <v>46</v>
      </c>
      <c r="L787" s="2">
        <v>1</v>
      </c>
      <c r="M787" s="2">
        <v>20</v>
      </c>
      <c r="N787" s="2">
        <v>20</v>
      </c>
      <c r="O787" s="12">
        <v>1</v>
      </c>
      <c r="P787" s="7"/>
      <c r="Q787" s="7"/>
      <c r="R787" s="14" t="s">
        <v>47</v>
      </c>
      <c r="S787" s="7"/>
      <c r="T787" s="7"/>
      <c r="U787" s="7"/>
      <c r="V787" s="7"/>
      <c r="W787" s="2" t="s">
        <v>54</v>
      </c>
      <c r="X787" s="6" t="s">
        <v>78</v>
      </c>
      <c r="Y787" s="6"/>
      <c r="Z787" s="7"/>
      <c r="AA787" s="7"/>
      <c r="AB787" s="7"/>
      <c r="AC787" s="7"/>
      <c r="AD787" s="7"/>
      <c r="AE787" s="7"/>
    </row>
    <row r="788" spans="1:31" x14ac:dyDescent="0.15">
      <c r="A788" s="4">
        <v>42404</v>
      </c>
      <c r="B788" s="5" t="s">
        <v>1708</v>
      </c>
      <c r="C788" s="2">
        <v>5</v>
      </c>
      <c r="D788" s="6" t="s">
        <v>59</v>
      </c>
      <c r="E788" s="6" t="s">
        <v>52</v>
      </c>
      <c r="F788" s="7"/>
      <c r="G788" s="2" t="s">
        <v>223</v>
      </c>
      <c r="H788" s="2" t="s">
        <v>44</v>
      </c>
      <c r="I788" s="2" t="s">
        <v>43</v>
      </c>
      <c r="J788" s="6" t="s">
        <v>45</v>
      </c>
      <c r="K788" s="2" t="s">
        <v>46</v>
      </c>
      <c r="L788" s="2">
        <v>1</v>
      </c>
      <c r="M788" s="2">
        <v>58</v>
      </c>
      <c r="N788" s="2">
        <v>30</v>
      </c>
      <c r="O788" s="12">
        <v>0.51724137931034497</v>
      </c>
      <c r="P788" s="7"/>
      <c r="Q788" s="7"/>
      <c r="R788" s="14" t="s">
        <v>47</v>
      </c>
      <c r="S788" s="7"/>
      <c r="T788" s="7"/>
      <c r="U788" s="7"/>
      <c r="V788" s="7"/>
      <c r="W788" s="2" t="s">
        <v>54</v>
      </c>
      <c r="X788" s="6" t="s">
        <v>78</v>
      </c>
      <c r="Y788" s="6"/>
      <c r="Z788" s="7"/>
      <c r="AA788" s="7"/>
      <c r="AB788" s="7"/>
      <c r="AC788" s="7"/>
      <c r="AD788" s="7"/>
      <c r="AE788" s="7"/>
    </row>
    <row r="789" spans="1:31" x14ac:dyDescent="0.15">
      <c r="A789" s="4">
        <v>42404</v>
      </c>
      <c r="B789" s="5" t="s">
        <v>1709</v>
      </c>
      <c r="C789" s="2">
        <v>6</v>
      </c>
      <c r="D789" s="6" t="s">
        <v>87</v>
      </c>
      <c r="E789" s="6" t="s">
        <v>98</v>
      </c>
      <c r="F789" s="2" t="s">
        <v>99</v>
      </c>
      <c r="G789" s="2" t="s">
        <v>164</v>
      </c>
      <c r="H789" s="2" t="s">
        <v>44</v>
      </c>
      <c r="I789" s="2" t="s">
        <v>89</v>
      </c>
      <c r="J789" s="6" t="s">
        <v>55</v>
      </c>
      <c r="K789" s="2" t="s">
        <v>64</v>
      </c>
      <c r="L789" s="2">
        <v>1</v>
      </c>
      <c r="M789" s="2">
        <v>350</v>
      </c>
      <c r="N789" s="2">
        <v>350</v>
      </c>
      <c r="O789" s="12">
        <v>1</v>
      </c>
      <c r="P789" s="7"/>
      <c r="Q789" s="7"/>
      <c r="R789" s="14" t="s">
        <v>113</v>
      </c>
      <c r="S789" s="2" t="s">
        <v>277</v>
      </c>
      <c r="T789" s="7"/>
      <c r="U789" s="7"/>
      <c r="V789" s="7"/>
      <c r="W789" s="2" t="s">
        <v>54</v>
      </c>
      <c r="X789" s="6" t="s">
        <v>78</v>
      </c>
      <c r="Y789" s="6"/>
      <c r="Z789" s="7"/>
      <c r="AA789" s="7"/>
      <c r="AB789" s="7"/>
      <c r="AC789" s="7"/>
      <c r="AD789" s="7"/>
      <c r="AE789" s="7"/>
    </row>
    <row r="790" spans="1:31" x14ac:dyDescent="0.15">
      <c r="A790" s="4">
        <v>42404</v>
      </c>
      <c r="B790" s="5" t="s">
        <v>1710</v>
      </c>
      <c r="C790" s="2">
        <v>7</v>
      </c>
      <c r="D790" s="6" t="s">
        <v>50</v>
      </c>
      <c r="E790" s="6" t="s">
        <v>95</v>
      </c>
      <c r="F790" s="2" t="s">
        <v>898</v>
      </c>
      <c r="G790" s="2" t="s">
        <v>190</v>
      </c>
      <c r="H790" s="2" t="s">
        <v>62</v>
      </c>
      <c r="I790" s="2" t="s">
        <v>43</v>
      </c>
      <c r="J790" s="6" t="s">
        <v>55</v>
      </c>
      <c r="K790" s="2" t="s">
        <v>64</v>
      </c>
      <c r="L790" s="2">
        <v>1</v>
      </c>
      <c r="M790" s="2">
        <v>448</v>
      </c>
      <c r="N790" s="2">
        <v>358</v>
      </c>
      <c r="O790" s="12">
        <v>0.79910714285714302</v>
      </c>
      <c r="P790" s="2"/>
      <c r="Q790" s="2"/>
      <c r="R790" s="14" t="s">
        <v>113</v>
      </c>
      <c r="S790" s="2" t="s">
        <v>1711</v>
      </c>
      <c r="T790" s="2"/>
      <c r="U790" s="2"/>
      <c r="V790" s="2"/>
      <c r="W790" s="2" t="s">
        <v>54</v>
      </c>
      <c r="X790" s="6" t="s">
        <v>78</v>
      </c>
      <c r="Y790" s="6"/>
      <c r="Z790" s="2"/>
      <c r="AA790" s="2"/>
      <c r="AB790" s="15"/>
      <c r="AC790" s="2"/>
      <c r="AD790" s="2"/>
      <c r="AE790" s="2"/>
    </row>
    <row r="791" spans="1:31" x14ac:dyDescent="0.15">
      <c r="A791" s="4">
        <v>42404</v>
      </c>
      <c r="B791" s="5" t="s">
        <v>1712</v>
      </c>
      <c r="C791" s="2">
        <v>8</v>
      </c>
      <c r="D791" s="6" t="s">
        <v>50</v>
      </c>
      <c r="E791" s="6" t="s">
        <v>1603</v>
      </c>
      <c r="F791" s="2" t="s">
        <v>224</v>
      </c>
      <c r="G791" s="2" t="s">
        <v>138</v>
      </c>
      <c r="H791" s="2" t="s">
        <v>44</v>
      </c>
      <c r="I791" s="2" t="s">
        <v>53</v>
      </c>
      <c r="J791" s="6" t="s">
        <v>63</v>
      </c>
      <c r="K791" s="2" t="s">
        <v>46</v>
      </c>
      <c r="L791" s="2">
        <v>1</v>
      </c>
      <c r="M791" s="2">
        <v>50</v>
      </c>
      <c r="N791" s="2">
        <v>50</v>
      </c>
      <c r="O791" s="12">
        <v>1</v>
      </c>
      <c r="P791" s="7"/>
      <c r="Q791" s="7"/>
      <c r="R791" s="14" t="s">
        <v>47</v>
      </c>
      <c r="S791" s="7"/>
      <c r="T791" s="7"/>
      <c r="U791" s="7"/>
      <c r="V791" s="7"/>
      <c r="W791" s="2" t="s">
        <v>54</v>
      </c>
      <c r="X791" s="6" t="s">
        <v>49</v>
      </c>
      <c r="Y791" s="6"/>
      <c r="Z791" s="7"/>
      <c r="AA791" s="7"/>
      <c r="AB791" s="7"/>
      <c r="AC791" s="7"/>
      <c r="AD791" s="7"/>
      <c r="AE791" s="7"/>
    </row>
    <row r="792" spans="1:31" x14ac:dyDescent="0.15">
      <c r="A792" s="4">
        <v>42404</v>
      </c>
      <c r="B792" s="5" t="s">
        <v>1712</v>
      </c>
      <c r="C792" s="2">
        <v>8</v>
      </c>
      <c r="D792" s="6" t="s">
        <v>50</v>
      </c>
      <c r="E792" s="6" t="s">
        <v>1603</v>
      </c>
      <c r="F792" s="2" t="s">
        <v>224</v>
      </c>
      <c r="G792" s="2" t="s">
        <v>137</v>
      </c>
      <c r="H792" s="2" t="s">
        <v>44</v>
      </c>
      <c r="I792" s="2" t="s">
        <v>53</v>
      </c>
      <c r="J792" s="6" t="s">
        <v>63</v>
      </c>
      <c r="K792" s="2" t="s">
        <v>46</v>
      </c>
      <c r="L792" s="2">
        <v>1</v>
      </c>
      <c r="M792" s="2">
        <v>50</v>
      </c>
      <c r="N792" s="2">
        <v>50</v>
      </c>
      <c r="O792" s="12">
        <v>1</v>
      </c>
      <c r="P792" s="7"/>
      <c r="Q792" s="7"/>
      <c r="R792" s="14" t="s">
        <v>47</v>
      </c>
      <c r="S792" s="7"/>
      <c r="T792" s="7"/>
      <c r="U792" s="7"/>
      <c r="V792" s="7"/>
      <c r="W792" s="2" t="s">
        <v>54</v>
      </c>
      <c r="X792" s="6" t="s">
        <v>49</v>
      </c>
      <c r="Y792" s="6"/>
      <c r="Z792" s="7"/>
      <c r="AA792" s="7"/>
      <c r="AB792" s="7"/>
      <c r="AC792" s="7"/>
      <c r="AD792" s="7"/>
      <c r="AE792" s="7"/>
    </row>
    <row r="793" spans="1:31" x14ac:dyDescent="0.15">
      <c r="A793" s="4">
        <v>42404</v>
      </c>
      <c r="B793" s="5" t="s">
        <v>1713</v>
      </c>
      <c r="C793" s="2">
        <v>9</v>
      </c>
      <c r="D793" s="6" t="s">
        <v>141</v>
      </c>
      <c r="E793" s="6" t="s">
        <v>41</v>
      </c>
      <c r="F793" s="2" t="s">
        <v>1241</v>
      </c>
      <c r="G793" s="2" t="s">
        <v>166</v>
      </c>
      <c r="H793" s="2" t="s">
        <v>44</v>
      </c>
      <c r="I793" s="2" t="s">
        <v>72</v>
      </c>
      <c r="J793" s="6" t="s">
        <v>55</v>
      </c>
      <c r="K793" s="2" t="s">
        <v>64</v>
      </c>
      <c r="L793" s="2">
        <v>1</v>
      </c>
      <c r="M793" s="2">
        <v>812</v>
      </c>
      <c r="N793" s="2">
        <v>649</v>
      </c>
      <c r="O793" s="12">
        <v>0.79926108374384197</v>
      </c>
      <c r="P793" s="7"/>
      <c r="Q793" s="7"/>
      <c r="R793" s="14" t="s">
        <v>65</v>
      </c>
      <c r="S793" s="2" t="s">
        <v>1714</v>
      </c>
      <c r="T793" s="2">
        <v>18500736207</v>
      </c>
      <c r="U793" s="7"/>
      <c r="V793" s="7"/>
      <c r="W793" s="2" t="s">
        <v>54</v>
      </c>
      <c r="X793" s="6" t="s">
        <v>49</v>
      </c>
      <c r="Y793" s="6"/>
      <c r="Z793" s="7"/>
      <c r="AA793" s="7"/>
      <c r="AB793" s="7"/>
      <c r="AC793" s="7"/>
      <c r="AD793" s="7"/>
      <c r="AE793" s="7"/>
    </row>
    <row r="794" spans="1:31" x14ac:dyDescent="0.15">
      <c r="A794" s="4">
        <v>42404</v>
      </c>
      <c r="B794" s="5" t="s">
        <v>1713</v>
      </c>
      <c r="C794" s="2">
        <v>9</v>
      </c>
      <c r="D794" s="6" t="s">
        <v>973</v>
      </c>
      <c r="E794" s="6" t="s">
        <v>41</v>
      </c>
      <c r="F794" s="2" t="s">
        <v>42</v>
      </c>
      <c r="G794" s="2" t="s">
        <v>166</v>
      </c>
      <c r="H794" s="2" t="s">
        <v>44</v>
      </c>
      <c r="I794" s="2" t="s">
        <v>43</v>
      </c>
      <c r="J794" s="6" t="s">
        <v>55</v>
      </c>
      <c r="K794" s="2" t="s">
        <v>64</v>
      </c>
      <c r="L794" s="2">
        <v>1</v>
      </c>
      <c r="M794" s="2">
        <v>190</v>
      </c>
      <c r="N794" s="2">
        <v>151</v>
      </c>
      <c r="O794" s="12">
        <v>0.79473684210526296</v>
      </c>
      <c r="P794" s="7"/>
      <c r="Q794" s="7"/>
      <c r="R794" s="14" t="s">
        <v>65</v>
      </c>
      <c r="S794" s="2" t="s">
        <v>1714</v>
      </c>
      <c r="T794" s="7"/>
      <c r="U794" s="7"/>
      <c r="V794" s="7"/>
      <c r="W794" s="2" t="s">
        <v>54</v>
      </c>
      <c r="X794" s="6" t="s">
        <v>49</v>
      </c>
      <c r="Y794" s="6"/>
      <c r="Z794" s="7"/>
      <c r="AA794" s="7"/>
      <c r="AB794" s="7"/>
      <c r="AC794" s="7"/>
      <c r="AD794" s="7"/>
      <c r="AE794" s="7"/>
    </row>
    <row r="795" spans="1:31" x14ac:dyDescent="0.15">
      <c r="A795" s="4">
        <v>42405</v>
      </c>
      <c r="B795" s="5" t="s">
        <v>1715</v>
      </c>
      <c r="C795" s="2">
        <v>1</v>
      </c>
      <c r="D795" s="6" t="s">
        <v>69</v>
      </c>
      <c r="E795" s="6" t="s">
        <v>199</v>
      </c>
      <c r="F795" s="2" t="s">
        <v>833</v>
      </c>
      <c r="G795" s="2" t="s">
        <v>280</v>
      </c>
      <c r="H795" s="2" t="s">
        <v>44</v>
      </c>
      <c r="I795" s="2" t="s">
        <v>43</v>
      </c>
      <c r="J795" s="6" t="s">
        <v>55</v>
      </c>
      <c r="K795" s="2" t="s">
        <v>64</v>
      </c>
      <c r="L795" s="2">
        <v>1</v>
      </c>
      <c r="M795" s="2">
        <v>1180</v>
      </c>
      <c r="N795" s="2">
        <v>1180</v>
      </c>
      <c r="O795" s="12">
        <v>1</v>
      </c>
      <c r="P795" s="7"/>
      <c r="Q795" s="7"/>
      <c r="R795" s="14" t="s">
        <v>65</v>
      </c>
      <c r="S795" s="2" t="s">
        <v>1716</v>
      </c>
      <c r="T795" s="2">
        <v>13810857507</v>
      </c>
      <c r="U795" s="7"/>
      <c r="V795" s="7"/>
      <c r="W795" s="2" t="s">
        <v>54</v>
      </c>
      <c r="X795" s="6" t="s">
        <v>86</v>
      </c>
      <c r="Y795" s="6"/>
      <c r="Z795" s="7"/>
      <c r="AA795" s="7"/>
      <c r="AB795" s="7"/>
      <c r="AC795" s="7"/>
      <c r="AD795" s="7"/>
      <c r="AE795" s="7"/>
    </row>
    <row r="796" spans="1:31" x14ac:dyDescent="0.15">
      <c r="A796" s="4">
        <v>42405</v>
      </c>
      <c r="B796" s="5" t="s">
        <v>1715</v>
      </c>
      <c r="C796" s="2">
        <v>1</v>
      </c>
      <c r="D796" s="6" t="s">
        <v>87</v>
      </c>
      <c r="E796" s="6" t="s">
        <v>98</v>
      </c>
      <c r="F796" s="2" t="s">
        <v>99</v>
      </c>
      <c r="G796" s="2" t="s">
        <v>164</v>
      </c>
      <c r="H796" s="2" t="s">
        <v>44</v>
      </c>
      <c r="I796" s="2" t="s">
        <v>89</v>
      </c>
      <c r="J796" s="6" t="s">
        <v>55</v>
      </c>
      <c r="K796" s="2" t="s">
        <v>64</v>
      </c>
      <c r="L796" s="2">
        <v>1</v>
      </c>
      <c r="M796" s="2">
        <v>350</v>
      </c>
      <c r="N796" s="2">
        <v>350</v>
      </c>
      <c r="O796" s="12">
        <v>1</v>
      </c>
      <c r="P796" s="7"/>
      <c r="Q796" s="7"/>
      <c r="R796" s="14" t="s">
        <v>65</v>
      </c>
      <c r="S796" s="2" t="s">
        <v>1716</v>
      </c>
      <c r="T796" s="7"/>
      <c r="U796" s="7"/>
      <c r="V796" s="7"/>
      <c r="W796" s="2" t="s">
        <v>54</v>
      </c>
      <c r="X796" s="6" t="s">
        <v>86</v>
      </c>
      <c r="Y796" s="6"/>
      <c r="Z796" s="7"/>
      <c r="AA796" s="7"/>
      <c r="AB796" s="7"/>
      <c r="AC796" s="7"/>
      <c r="AD796" s="7"/>
      <c r="AE796" s="7"/>
    </row>
    <row r="797" spans="1:31" x14ac:dyDescent="0.15">
      <c r="A797" s="4">
        <v>42405</v>
      </c>
      <c r="B797" s="5" t="s">
        <v>1717</v>
      </c>
      <c r="C797" s="2">
        <v>2</v>
      </c>
      <c r="D797" s="6" t="s">
        <v>100</v>
      </c>
      <c r="E797" s="6" t="s">
        <v>227</v>
      </c>
      <c r="F797" s="7"/>
      <c r="G797" s="2" t="s">
        <v>223</v>
      </c>
      <c r="H797" s="2" t="s">
        <v>44</v>
      </c>
      <c r="I797" s="2" t="s">
        <v>53</v>
      </c>
      <c r="J797" s="6" t="s">
        <v>63</v>
      </c>
      <c r="K797" s="2" t="s">
        <v>46</v>
      </c>
      <c r="L797" s="2">
        <v>1</v>
      </c>
      <c r="M797" s="2">
        <v>30</v>
      </c>
      <c r="N797" s="2">
        <v>30</v>
      </c>
      <c r="O797" s="12">
        <v>1</v>
      </c>
      <c r="P797" s="7"/>
      <c r="Q797" s="7"/>
      <c r="R797" s="14" t="s">
        <v>47</v>
      </c>
      <c r="S797" s="7"/>
      <c r="T797" s="7"/>
      <c r="U797" s="7"/>
      <c r="V797" s="7"/>
      <c r="W797" s="2" t="s">
        <v>54</v>
      </c>
      <c r="X797" s="6" t="s">
        <v>49</v>
      </c>
      <c r="Y797" s="6"/>
      <c r="Z797" s="7"/>
      <c r="AA797" s="7"/>
      <c r="AB797" s="7"/>
      <c r="AC797" s="7"/>
      <c r="AD797" s="7"/>
      <c r="AE797" s="7"/>
    </row>
    <row r="798" spans="1:31" x14ac:dyDescent="0.15">
      <c r="A798" s="4">
        <v>42405</v>
      </c>
      <c r="B798" s="5" t="s">
        <v>1718</v>
      </c>
      <c r="C798" s="2">
        <v>3</v>
      </c>
      <c r="D798" s="6" t="s">
        <v>69</v>
      </c>
      <c r="E798" s="6" t="s">
        <v>199</v>
      </c>
      <c r="F798" s="2" t="s">
        <v>119</v>
      </c>
      <c r="G798" s="2" t="s">
        <v>1034</v>
      </c>
      <c r="H798" s="2" t="s">
        <v>44</v>
      </c>
      <c r="I798" s="2" t="s">
        <v>43</v>
      </c>
      <c r="J798" s="6" t="s">
        <v>63</v>
      </c>
      <c r="K798" s="2" t="s">
        <v>64</v>
      </c>
      <c r="L798" s="2">
        <v>1</v>
      </c>
      <c r="M798" s="2">
        <v>580</v>
      </c>
      <c r="N798" s="2">
        <v>580</v>
      </c>
      <c r="O798" s="12">
        <v>1</v>
      </c>
      <c r="P798" s="7"/>
      <c r="Q798" s="7"/>
      <c r="R798" s="14" t="s">
        <v>65</v>
      </c>
      <c r="S798" s="2" t="s">
        <v>1719</v>
      </c>
      <c r="T798" s="2">
        <v>13901285573</v>
      </c>
      <c r="U798" s="7"/>
      <c r="V798" s="7"/>
      <c r="W798" s="2" t="s">
        <v>54</v>
      </c>
      <c r="X798" s="6" t="s">
        <v>86</v>
      </c>
      <c r="Y798" s="6"/>
      <c r="Z798" s="7"/>
      <c r="AA798" s="7"/>
      <c r="AB798" s="7"/>
      <c r="AC798" s="7"/>
      <c r="AD798" s="7"/>
      <c r="AE798" s="7"/>
    </row>
    <row r="799" spans="1:31" x14ac:dyDescent="0.15">
      <c r="A799" s="4">
        <v>42405</v>
      </c>
      <c r="B799" s="5" t="s">
        <v>1718</v>
      </c>
      <c r="C799" s="2">
        <v>3</v>
      </c>
      <c r="D799" s="6" t="s">
        <v>83</v>
      </c>
      <c r="E799" s="6" t="s">
        <v>1720</v>
      </c>
      <c r="F799" s="7"/>
      <c r="G799" s="2" t="s">
        <v>166</v>
      </c>
      <c r="H799" s="2" t="s">
        <v>44</v>
      </c>
      <c r="I799" s="2">
        <v>22</v>
      </c>
      <c r="J799" s="6" t="s">
        <v>63</v>
      </c>
      <c r="K799" s="2" t="s">
        <v>64</v>
      </c>
      <c r="L799" s="2">
        <v>1</v>
      </c>
      <c r="M799" s="2">
        <v>680</v>
      </c>
      <c r="N799" s="2">
        <v>544</v>
      </c>
      <c r="O799" s="12">
        <v>0.8</v>
      </c>
      <c r="P799" s="7"/>
      <c r="Q799" s="7"/>
      <c r="R799" s="14" t="s">
        <v>65</v>
      </c>
      <c r="S799" s="2" t="s">
        <v>1719</v>
      </c>
      <c r="T799" s="7"/>
      <c r="U799" s="7"/>
      <c r="V799" s="7"/>
      <c r="W799" s="2" t="s">
        <v>54</v>
      </c>
      <c r="X799" s="6" t="s">
        <v>86</v>
      </c>
      <c r="Y799" s="6"/>
      <c r="Z799" s="7"/>
      <c r="AA799" s="7"/>
      <c r="AB799" s="7"/>
      <c r="AC799" s="7"/>
      <c r="AD799" s="7"/>
      <c r="AE799" s="7"/>
    </row>
    <row r="800" spans="1:31" x14ac:dyDescent="0.15">
      <c r="A800" s="4">
        <v>42405</v>
      </c>
      <c r="B800" s="5" t="s">
        <v>1718</v>
      </c>
      <c r="C800" s="2">
        <v>3</v>
      </c>
      <c r="D800" s="6" t="s">
        <v>87</v>
      </c>
      <c r="E800" s="6" t="s">
        <v>41</v>
      </c>
      <c r="F800" s="2" t="s">
        <v>1488</v>
      </c>
      <c r="G800" s="2" t="s">
        <v>166</v>
      </c>
      <c r="H800" s="2" t="s">
        <v>44</v>
      </c>
      <c r="I800" s="2" t="s">
        <v>43</v>
      </c>
      <c r="J800" s="6" t="s">
        <v>63</v>
      </c>
      <c r="K800" s="2" t="s">
        <v>64</v>
      </c>
      <c r="L800" s="2">
        <v>1</v>
      </c>
      <c r="M800" s="2">
        <v>400</v>
      </c>
      <c r="N800" s="2">
        <v>320</v>
      </c>
      <c r="O800" s="12">
        <v>0.8</v>
      </c>
      <c r="P800" s="2"/>
      <c r="Q800" s="2"/>
      <c r="R800" s="14" t="s">
        <v>65</v>
      </c>
      <c r="S800" s="2" t="s">
        <v>1719</v>
      </c>
      <c r="T800" s="2"/>
      <c r="U800" s="2"/>
      <c r="V800" s="2"/>
      <c r="W800" s="2" t="s">
        <v>54</v>
      </c>
      <c r="X800" s="6" t="s">
        <v>86</v>
      </c>
      <c r="Y800" s="6"/>
      <c r="Z800" s="2"/>
      <c r="AA800" s="2"/>
      <c r="AB800" s="15"/>
      <c r="AC800" s="2"/>
      <c r="AD800" s="2"/>
      <c r="AE800" s="2"/>
    </row>
    <row r="801" spans="1:31" x14ac:dyDescent="0.15">
      <c r="A801" s="4">
        <v>42405</v>
      </c>
      <c r="B801" s="5" t="s">
        <v>1718</v>
      </c>
      <c r="C801" s="2">
        <v>3</v>
      </c>
      <c r="D801" s="6" t="s">
        <v>75</v>
      </c>
      <c r="E801" s="6" t="s">
        <v>444</v>
      </c>
      <c r="F801" s="7"/>
      <c r="G801" s="2" t="s">
        <v>166</v>
      </c>
      <c r="H801" s="2" t="s">
        <v>44</v>
      </c>
      <c r="I801" s="2" t="s">
        <v>53</v>
      </c>
      <c r="J801" s="6" t="s">
        <v>63</v>
      </c>
      <c r="K801" s="2" t="s">
        <v>64</v>
      </c>
      <c r="L801" s="2">
        <v>1</v>
      </c>
      <c r="M801" s="2">
        <v>450</v>
      </c>
      <c r="N801" s="2">
        <v>356</v>
      </c>
      <c r="O801" s="12">
        <v>0.79111111111111099</v>
      </c>
      <c r="P801" s="7"/>
      <c r="Q801" s="7"/>
      <c r="R801" s="14" t="s">
        <v>65</v>
      </c>
      <c r="S801" s="2" t="s">
        <v>1719</v>
      </c>
      <c r="T801" s="7"/>
      <c r="U801" s="7"/>
      <c r="V801" s="7"/>
      <c r="W801" s="2" t="s">
        <v>54</v>
      </c>
      <c r="X801" s="6" t="s">
        <v>86</v>
      </c>
      <c r="Y801" s="6"/>
      <c r="Z801" s="7"/>
      <c r="AA801" s="7"/>
      <c r="AB801" s="7"/>
      <c r="AC801" s="7"/>
      <c r="AD801" s="7"/>
      <c r="AE801" s="7"/>
    </row>
    <row r="802" spans="1:31" x14ac:dyDescent="0.15">
      <c r="A802" s="4">
        <v>42405</v>
      </c>
      <c r="B802" s="5" t="s">
        <v>1721</v>
      </c>
      <c r="C802" s="2">
        <v>4</v>
      </c>
      <c r="D802" s="6" t="s">
        <v>83</v>
      </c>
      <c r="E802" s="6" t="s">
        <v>79</v>
      </c>
      <c r="F802" s="2" t="s">
        <v>1722</v>
      </c>
      <c r="G802" s="2" t="s">
        <v>1723</v>
      </c>
      <c r="H802" s="2" t="s">
        <v>44</v>
      </c>
      <c r="I802" s="2">
        <v>39</v>
      </c>
      <c r="J802" s="6" t="s">
        <v>55</v>
      </c>
      <c r="K802" s="2" t="s">
        <v>64</v>
      </c>
      <c r="L802" s="2">
        <v>1</v>
      </c>
      <c r="M802" s="2">
        <v>1800</v>
      </c>
      <c r="N802" s="2">
        <v>1420</v>
      </c>
      <c r="O802" s="12">
        <v>0.78888888888888897</v>
      </c>
      <c r="P802" s="7"/>
      <c r="Q802" s="7"/>
      <c r="R802" s="14" t="s">
        <v>113</v>
      </c>
      <c r="S802" s="2" t="s">
        <v>296</v>
      </c>
      <c r="T802" s="7"/>
      <c r="U802" s="7"/>
      <c r="V802" s="7"/>
      <c r="W802" s="2" t="s">
        <v>54</v>
      </c>
      <c r="X802" s="6" t="s">
        <v>78</v>
      </c>
      <c r="Y802" s="6"/>
      <c r="Z802" s="7"/>
      <c r="AA802" s="7"/>
      <c r="AB802" s="7"/>
      <c r="AC802" s="7"/>
      <c r="AD802" s="7"/>
      <c r="AE802" s="7"/>
    </row>
    <row r="803" spans="1:31" x14ac:dyDescent="0.15">
      <c r="A803" s="4">
        <v>42405</v>
      </c>
      <c r="B803" s="5" t="s">
        <v>1721</v>
      </c>
      <c r="C803" s="2">
        <v>4</v>
      </c>
      <c r="D803" s="6" t="s">
        <v>69</v>
      </c>
      <c r="E803" s="6" t="s">
        <v>199</v>
      </c>
      <c r="F803" s="2" t="s">
        <v>1458</v>
      </c>
      <c r="G803" s="2" t="s">
        <v>139</v>
      </c>
      <c r="H803" s="2" t="s">
        <v>44</v>
      </c>
      <c r="I803" s="2" t="s">
        <v>43</v>
      </c>
      <c r="J803" s="6" t="s">
        <v>55</v>
      </c>
      <c r="K803" s="2" t="s">
        <v>64</v>
      </c>
      <c r="L803" s="2">
        <v>1</v>
      </c>
      <c r="M803" s="2">
        <v>1580</v>
      </c>
      <c r="N803" s="2">
        <v>1580</v>
      </c>
      <c r="O803" s="12">
        <v>1</v>
      </c>
      <c r="P803" s="7"/>
      <c r="Q803" s="7"/>
      <c r="R803" s="14" t="s">
        <v>113</v>
      </c>
      <c r="S803" s="2" t="s">
        <v>296</v>
      </c>
      <c r="T803" s="7"/>
      <c r="U803" s="7"/>
      <c r="V803" s="7"/>
      <c r="W803" s="2" t="s">
        <v>54</v>
      </c>
      <c r="X803" s="6" t="s">
        <v>78</v>
      </c>
      <c r="Y803" s="6"/>
      <c r="Z803" s="7"/>
      <c r="AA803" s="7"/>
      <c r="AB803" s="7"/>
      <c r="AC803" s="7"/>
      <c r="AD803" s="7"/>
      <c r="AE803" s="7"/>
    </row>
    <row r="804" spans="1:31" x14ac:dyDescent="0.15">
      <c r="A804" s="4">
        <v>42405</v>
      </c>
      <c r="B804" s="5" t="s">
        <v>1721</v>
      </c>
      <c r="C804" s="2">
        <v>4</v>
      </c>
      <c r="D804" s="6" t="s">
        <v>59</v>
      </c>
      <c r="E804" s="6" t="s">
        <v>264</v>
      </c>
      <c r="F804" s="7"/>
      <c r="G804" s="2" t="s">
        <v>203</v>
      </c>
      <c r="H804" s="2" t="s">
        <v>44</v>
      </c>
      <c r="I804" s="2" t="s">
        <v>89</v>
      </c>
      <c r="J804" s="6" t="s">
        <v>55</v>
      </c>
      <c r="K804" s="2" t="s">
        <v>64</v>
      </c>
      <c r="L804" s="2">
        <v>1</v>
      </c>
      <c r="M804" s="2">
        <v>138</v>
      </c>
      <c r="N804" s="2">
        <v>0</v>
      </c>
      <c r="O804" s="12">
        <v>0</v>
      </c>
      <c r="P804" s="7"/>
      <c r="Q804" s="7"/>
      <c r="R804" s="14" t="s">
        <v>113</v>
      </c>
      <c r="S804" s="2" t="s">
        <v>296</v>
      </c>
      <c r="T804" s="7"/>
      <c r="U804" s="7"/>
      <c r="V804" s="7"/>
      <c r="W804" s="2" t="s">
        <v>54</v>
      </c>
      <c r="X804" s="6" t="s">
        <v>186</v>
      </c>
      <c r="Y804" s="6"/>
      <c r="Z804" s="7"/>
      <c r="AA804" s="7"/>
      <c r="AB804" s="7"/>
      <c r="AC804" s="7"/>
      <c r="AD804" s="7"/>
      <c r="AE804" s="7"/>
    </row>
    <row r="805" spans="1:31" x14ac:dyDescent="0.15">
      <c r="A805" s="4">
        <v>42405</v>
      </c>
      <c r="B805" s="5" t="s">
        <v>1724</v>
      </c>
      <c r="C805" s="2">
        <v>5</v>
      </c>
      <c r="D805" s="6" t="s">
        <v>56</v>
      </c>
      <c r="E805" s="6" t="s">
        <v>57</v>
      </c>
      <c r="F805" s="2" t="s">
        <v>105</v>
      </c>
      <c r="G805" s="2" t="s">
        <v>195</v>
      </c>
      <c r="H805" s="2" t="s">
        <v>62</v>
      </c>
      <c r="I805" s="2" t="s">
        <v>53</v>
      </c>
      <c r="J805" s="6" t="s">
        <v>55</v>
      </c>
      <c r="K805" s="2" t="s">
        <v>46</v>
      </c>
      <c r="L805" s="2">
        <v>1</v>
      </c>
      <c r="M805" s="2">
        <v>158</v>
      </c>
      <c r="N805" s="2">
        <v>158</v>
      </c>
      <c r="O805" s="12">
        <v>1</v>
      </c>
      <c r="P805" s="7"/>
      <c r="Q805" s="7"/>
      <c r="R805" s="14" t="s">
        <v>47</v>
      </c>
      <c r="S805" s="7"/>
      <c r="T805" s="7"/>
      <c r="U805" s="7"/>
      <c r="V805" s="7"/>
      <c r="W805" s="2" t="s">
        <v>54</v>
      </c>
      <c r="X805" s="6" t="s">
        <v>86</v>
      </c>
      <c r="Y805" s="6"/>
      <c r="Z805" s="7"/>
      <c r="AA805" s="7"/>
      <c r="AB805" s="7"/>
      <c r="AC805" s="7"/>
      <c r="AD805" s="7"/>
      <c r="AE805" s="7"/>
    </row>
    <row r="806" spans="1:31" x14ac:dyDescent="0.15">
      <c r="A806" s="4">
        <v>42405</v>
      </c>
      <c r="B806" s="5" t="s">
        <v>1725</v>
      </c>
      <c r="C806" s="2">
        <v>6</v>
      </c>
      <c r="D806" s="6" t="s">
        <v>90</v>
      </c>
      <c r="E806" s="6" t="s">
        <v>91</v>
      </c>
      <c r="F806" s="2" t="s">
        <v>1726</v>
      </c>
      <c r="G806" s="2" t="s">
        <v>1034</v>
      </c>
      <c r="H806" s="2" t="s">
        <v>44</v>
      </c>
      <c r="I806" s="2" t="s">
        <v>72</v>
      </c>
      <c r="J806" s="6" t="s">
        <v>45</v>
      </c>
      <c r="K806" s="2" t="s">
        <v>66</v>
      </c>
      <c r="L806" s="2">
        <v>1</v>
      </c>
      <c r="M806" s="2">
        <v>1450</v>
      </c>
      <c r="N806" s="2">
        <v>1000</v>
      </c>
      <c r="O806" s="12">
        <v>0.68965517241379304</v>
      </c>
      <c r="P806" s="7"/>
      <c r="Q806" s="7"/>
      <c r="R806" s="14" t="s">
        <v>65</v>
      </c>
      <c r="S806" s="2" t="s">
        <v>323</v>
      </c>
      <c r="T806" s="2">
        <v>13488769525</v>
      </c>
      <c r="U806" s="7"/>
      <c r="V806" s="7"/>
      <c r="W806" s="2" t="s">
        <v>54</v>
      </c>
      <c r="X806" s="6" t="s">
        <v>86</v>
      </c>
      <c r="Y806" s="6"/>
      <c r="Z806" s="7"/>
      <c r="AA806" s="7"/>
      <c r="AB806" s="7"/>
      <c r="AC806" s="7"/>
      <c r="AD806" s="7"/>
      <c r="AE806" s="7"/>
    </row>
    <row r="807" spans="1:31" x14ac:dyDescent="0.15">
      <c r="A807" s="4">
        <v>42405</v>
      </c>
      <c r="B807" s="5" t="s">
        <v>1727</v>
      </c>
      <c r="C807" s="2">
        <v>7</v>
      </c>
      <c r="D807" s="6" t="s">
        <v>69</v>
      </c>
      <c r="E807" s="6" t="s">
        <v>199</v>
      </c>
      <c r="F807" s="2" t="s">
        <v>833</v>
      </c>
      <c r="G807" s="2" t="s">
        <v>259</v>
      </c>
      <c r="H807" s="2" t="s">
        <v>44</v>
      </c>
      <c r="I807" s="2" t="s">
        <v>43</v>
      </c>
      <c r="J807" s="6" t="s">
        <v>63</v>
      </c>
      <c r="K807" s="2" t="s">
        <v>66</v>
      </c>
      <c r="L807" s="2">
        <v>1</v>
      </c>
      <c r="M807" s="2">
        <v>1180</v>
      </c>
      <c r="N807" s="2">
        <v>1180</v>
      </c>
      <c r="O807" s="12">
        <v>1</v>
      </c>
      <c r="P807" s="7"/>
      <c r="Q807" s="7"/>
      <c r="R807" s="14" t="s">
        <v>65</v>
      </c>
      <c r="S807" s="2" t="s">
        <v>310</v>
      </c>
      <c r="T807" s="2">
        <v>15801406826</v>
      </c>
      <c r="U807" s="7"/>
      <c r="V807" s="7"/>
      <c r="W807" s="2" t="s">
        <v>54</v>
      </c>
      <c r="X807" s="6" t="s">
        <v>86</v>
      </c>
      <c r="Y807" s="6"/>
      <c r="Z807" s="7"/>
      <c r="AA807" s="7"/>
      <c r="AB807" s="7"/>
      <c r="AC807" s="7"/>
      <c r="AD807" s="7"/>
      <c r="AE807" s="7"/>
    </row>
    <row r="808" spans="1:31" x14ac:dyDescent="0.15">
      <c r="A808" s="4">
        <v>42405</v>
      </c>
      <c r="B808" s="5" t="s">
        <v>1727</v>
      </c>
      <c r="C808" s="2">
        <v>7</v>
      </c>
      <c r="D808" s="6" t="s">
        <v>75</v>
      </c>
      <c r="E808" s="6" t="s">
        <v>199</v>
      </c>
      <c r="F808" s="2" t="s">
        <v>1517</v>
      </c>
      <c r="G808" s="2" t="s">
        <v>259</v>
      </c>
      <c r="H808" s="2" t="s">
        <v>44</v>
      </c>
      <c r="I808" s="2" t="s">
        <v>53</v>
      </c>
      <c r="J808" s="6" t="s">
        <v>63</v>
      </c>
      <c r="K808" s="2" t="s">
        <v>66</v>
      </c>
      <c r="L808" s="2">
        <v>1</v>
      </c>
      <c r="M808" s="2">
        <v>680</v>
      </c>
      <c r="N808" s="2">
        <v>680</v>
      </c>
      <c r="O808" s="12">
        <v>1</v>
      </c>
      <c r="P808" s="2"/>
      <c r="Q808" s="2"/>
      <c r="R808" s="14" t="s">
        <v>65</v>
      </c>
      <c r="S808" s="2" t="s">
        <v>310</v>
      </c>
      <c r="T808" s="2"/>
      <c r="U808" s="2"/>
      <c r="V808" s="2"/>
      <c r="W808" s="2" t="s">
        <v>54</v>
      </c>
      <c r="X808" s="6" t="s">
        <v>86</v>
      </c>
      <c r="Y808" s="6"/>
      <c r="Z808" s="2"/>
      <c r="AA808" s="2"/>
      <c r="AB808" s="15"/>
      <c r="AC808" s="2"/>
      <c r="AD808" s="2"/>
      <c r="AE808" s="2"/>
    </row>
    <row r="809" spans="1:31" x14ac:dyDescent="0.15">
      <c r="A809" s="4">
        <v>42405</v>
      </c>
      <c r="B809" s="5" t="s">
        <v>1728</v>
      </c>
      <c r="C809" s="2">
        <v>8</v>
      </c>
      <c r="D809" s="6" t="s">
        <v>92</v>
      </c>
      <c r="E809" s="6" t="s">
        <v>52</v>
      </c>
      <c r="F809" s="7"/>
      <c r="G809" s="2" t="s">
        <v>166</v>
      </c>
      <c r="H809" s="2" t="s">
        <v>44</v>
      </c>
      <c r="I809" s="2" t="s">
        <v>72</v>
      </c>
      <c r="J809" s="6" t="s">
        <v>45</v>
      </c>
      <c r="K809" s="2" t="s">
        <v>64</v>
      </c>
      <c r="L809" s="2">
        <v>1</v>
      </c>
      <c r="M809" s="2">
        <v>1290</v>
      </c>
      <c r="N809" s="2">
        <v>300</v>
      </c>
      <c r="O809" s="12">
        <v>0.232558139534884</v>
      </c>
      <c r="P809" s="7"/>
      <c r="Q809" s="7"/>
      <c r="R809" s="14" t="s">
        <v>47</v>
      </c>
      <c r="S809" s="7"/>
      <c r="T809" s="7"/>
      <c r="U809" s="7"/>
      <c r="V809" s="7"/>
      <c r="W809" s="2" t="s">
        <v>54</v>
      </c>
      <c r="X809" s="6" t="s">
        <v>49</v>
      </c>
      <c r="Y809" s="6"/>
      <c r="Z809" s="7"/>
      <c r="AA809" s="7"/>
      <c r="AB809" s="7"/>
      <c r="AC809" s="7"/>
      <c r="AD809" s="7"/>
      <c r="AE809" s="7"/>
    </row>
    <row r="810" spans="1:31" x14ac:dyDescent="0.15">
      <c r="A810" s="4">
        <v>42405</v>
      </c>
      <c r="B810" s="5" t="s">
        <v>1729</v>
      </c>
      <c r="C810" s="2">
        <v>9</v>
      </c>
      <c r="D810" s="6" t="s">
        <v>428</v>
      </c>
      <c r="E810" s="6"/>
      <c r="F810" s="2" t="s">
        <v>908</v>
      </c>
      <c r="G810" s="2" t="s">
        <v>166</v>
      </c>
      <c r="H810" s="2" t="s">
        <v>44</v>
      </c>
      <c r="I810" s="2">
        <v>26.5</v>
      </c>
      <c r="J810" s="6" t="s">
        <v>45</v>
      </c>
      <c r="K810" s="2" t="s">
        <v>66</v>
      </c>
      <c r="L810" s="2">
        <v>1</v>
      </c>
      <c r="M810" s="2">
        <v>1800</v>
      </c>
      <c r="N810" s="2">
        <v>500</v>
      </c>
      <c r="O810" s="12">
        <v>0.27777777777777801</v>
      </c>
      <c r="P810" s="7"/>
      <c r="Q810" s="7"/>
      <c r="R810" s="14" t="s">
        <v>145</v>
      </c>
      <c r="S810" s="2" t="s">
        <v>1730</v>
      </c>
      <c r="T810" s="7"/>
      <c r="U810" s="2" t="s">
        <v>1731</v>
      </c>
      <c r="V810" s="7"/>
      <c r="W810" s="2" t="s">
        <v>54</v>
      </c>
      <c r="X810" s="6" t="s">
        <v>49</v>
      </c>
      <c r="Y810" s="6"/>
      <c r="Z810" s="7"/>
      <c r="AA810" s="7"/>
      <c r="AB810" s="7"/>
      <c r="AC810" s="7"/>
      <c r="AD810" s="7"/>
      <c r="AE810" s="7"/>
    </row>
    <row r="811" spans="1:31" x14ac:dyDescent="0.15">
      <c r="A811" s="4">
        <v>42405</v>
      </c>
      <c r="B811" s="5" t="s">
        <v>1732</v>
      </c>
      <c r="C811" s="2">
        <v>10</v>
      </c>
      <c r="D811" s="6" t="s">
        <v>90</v>
      </c>
      <c r="E811" s="6" t="s">
        <v>599</v>
      </c>
      <c r="F811" s="2" t="s">
        <v>1733</v>
      </c>
      <c r="G811" s="2" t="s">
        <v>253</v>
      </c>
      <c r="H811" s="2" t="s">
        <v>44</v>
      </c>
      <c r="I811" s="2" t="s">
        <v>43</v>
      </c>
      <c r="J811" s="6" t="s">
        <v>45</v>
      </c>
      <c r="K811" s="2" t="s">
        <v>64</v>
      </c>
      <c r="L811" s="2">
        <v>1</v>
      </c>
      <c r="M811" s="2">
        <v>1580</v>
      </c>
      <c r="N811" s="2">
        <v>500</v>
      </c>
      <c r="O811" s="12">
        <v>0.316455696202532</v>
      </c>
      <c r="P811" s="7"/>
      <c r="Q811" s="7"/>
      <c r="R811" s="14" t="s">
        <v>113</v>
      </c>
      <c r="S811" s="2" t="s">
        <v>1734</v>
      </c>
      <c r="T811" s="7"/>
      <c r="U811" s="7"/>
      <c r="V811" s="7"/>
      <c r="W811" s="2" t="s">
        <v>54</v>
      </c>
      <c r="X811" s="6" t="s">
        <v>78</v>
      </c>
      <c r="Y811" s="6"/>
      <c r="Z811" s="7"/>
      <c r="AA811" s="7"/>
      <c r="AB811" s="7"/>
      <c r="AC811" s="7"/>
      <c r="AD811" s="7"/>
      <c r="AE811" s="7"/>
    </row>
    <row r="812" spans="1:31" x14ac:dyDescent="0.15">
      <c r="A812" s="4">
        <v>42405</v>
      </c>
      <c r="B812" s="5" t="s">
        <v>1735</v>
      </c>
      <c r="C812" s="2">
        <v>11</v>
      </c>
      <c r="D812" s="6" t="s">
        <v>100</v>
      </c>
      <c r="E812" s="6" t="s">
        <v>227</v>
      </c>
      <c r="F812" s="7"/>
      <c r="G812" s="2" t="s">
        <v>945</v>
      </c>
      <c r="H812" s="2" t="s">
        <v>44</v>
      </c>
      <c r="I812" s="2" t="s">
        <v>53</v>
      </c>
      <c r="J812" s="6" t="s">
        <v>55</v>
      </c>
      <c r="K812" s="2" t="s">
        <v>46</v>
      </c>
      <c r="L812" s="2">
        <v>2</v>
      </c>
      <c r="M812" s="2">
        <v>30</v>
      </c>
      <c r="N812" s="2">
        <v>50</v>
      </c>
      <c r="O812" s="12">
        <v>0.83333333333333304</v>
      </c>
      <c r="P812" s="7"/>
      <c r="Q812" s="7"/>
      <c r="R812" s="14" t="s">
        <v>47</v>
      </c>
      <c r="S812" s="7"/>
      <c r="T812" s="7"/>
      <c r="U812" s="7"/>
      <c r="V812" s="7"/>
      <c r="W812" s="2" t="s">
        <v>54</v>
      </c>
      <c r="X812" s="6" t="s">
        <v>49</v>
      </c>
      <c r="Y812" s="6"/>
      <c r="Z812" s="7"/>
      <c r="AA812" s="7"/>
      <c r="AB812" s="7"/>
      <c r="AC812" s="7"/>
      <c r="AD812" s="7"/>
      <c r="AE812" s="7"/>
    </row>
    <row r="813" spans="1:31" x14ac:dyDescent="0.15">
      <c r="A813" s="4">
        <v>42405</v>
      </c>
      <c r="B813" s="5" t="s">
        <v>1736</v>
      </c>
      <c r="C813" s="2">
        <v>12</v>
      </c>
      <c r="D813" s="6" t="s">
        <v>100</v>
      </c>
      <c r="E813" s="6" t="s">
        <v>227</v>
      </c>
      <c r="F813" s="7"/>
      <c r="G813" s="2" t="s">
        <v>137</v>
      </c>
      <c r="H813" s="2" t="s">
        <v>44</v>
      </c>
      <c r="I813" s="2" t="s">
        <v>53</v>
      </c>
      <c r="J813" s="6" t="s">
        <v>55</v>
      </c>
      <c r="K813" s="2" t="s">
        <v>46</v>
      </c>
      <c r="L813" s="2">
        <v>1</v>
      </c>
      <c r="M813" s="2">
        <v>30</v>
      </c>
      <c r="N813" s="2">
        <v>30</v>
      </c>
      <c r="O813" s="12">
        <v>1</v>
      </c>
      <c r="P813" s="7"/>
      <c r="Q813" s="7"/>
      <c r="R813" s="14" t="s">
        <v>47</v>
      </c>
      <c r="S813" s="7"/>
      <c r="T813" s="7"/>
      <c r="U813" s="7"/>
      <c r="V813" s="7"/>
      <c r="W813" s="2" t="s">
        <v>54</v>
      </c>
      <c r="X813" s="6" t="s">
        <v>86</v>
      </c>
      <c r="Y813" s="6"/>
      <c r="Z813" s="7"/>
      <c r="AA813" s="7"/>
      <c r="AB813" s="7"/>
      <c r="AC813" s="7"/>
      <c r="AD813" s="7"/>
      <c r="AE813" s="7"/>
    </row>
    <row r="814" spans="1:31" x14ac:dyDescent="0.15">
      <c r="A814" s="4">
        <v>42406</v>
      </c>
      <c r="B814" s="5" t="s">
        <v>1737</v>
      </c>
      <c r="C814" s="2">
        <v>1</v>
      </c>
      <c r="D814" s="6" t="s">
        <v>50</v>
      </c>
      <c r="E814" s="6" t="s">
        <v>112</v>
      </c>
      <c r="F814" s="2" t="s">
        <v>81</v>
      </c>
      <c r="G814" s="2" t="s">
        <v>138</v>
      </c>
      <c r="H814" s="2" t="s">
        <v>62</v>
      </c>
      <c r="I814" s="2" t="s">
        <v>43</v>
      </c>
      <c r="J814" s="6" t="s">
        <v>63</v>
      </c>
      <c r="K814" s="2" t="s">
        <v>66</v>
      </c>
      <c r="L814" s="2">
        <v>1</v>
      </c>
      <c r="M814" s="2">
        <v>158</v>
      </c>
      <c r="N814" s="2">
        <v>77</v>
      </c>
      <c r="O814" s="12">
        <v>0.487341772151899</v>
      </c>
      <c r="P814" s="7"/>
      <c r="Q814" s="7"/>
      <c r="R814" s="14" t="s">
        <v>113</v>
      </c>
      <c r="S814" s="2" t="s">
        <v>1087</v>
      </c>
      <c r="T814" s="7"/>
      <c r="U814" s="7"/>
      <c r="V814" s="7"/>
      <c r="W814" s="2" t="s">
        <v>54</v>
      </c>
      <c r="X814" s="6" t="s">
        <v>49</v>
      </c>
      <c r="Y814" s="6"/>
      <c r="Z814" s="2">
        <v>330</v>
      </c>
      <c r="AA814" s="7"/>
      <c r="AB814" s="7"/>
      <c r="AC814" s="7"/>
      <c r="AD814" s="7"/>
      <c r="AE814" s="7"/>
    </row>
    <row r="815" spans="1:31" x14ac:dyDescent="0.15">
      <c r="A815" s="4">
        <v>42406</v>
      </c>
      <c r="B815" s="5" t="s">
        <v>1738</v>
      </c>
      <c r="C815" s="2">
        <v>2</v>
      </c>
      <c r="D815" s="6" t="s">
        <v>50</v>
      </c>
      <c r="E815" s="6" t="s">
        <v>112</v>
      </c>
      <c r="F815" s="2" t="s">
        <v>81</v>
      </c>
      <c r="G815" s="2" t="s">
        <v>138</v>
      </c>
      <c r="H815" s="2" t="s">
        <v>62</v>
      </c>
      <c r="I815" s="2" t="s">
        <v>43</v>
      </c>
      <c r="J815" s="6" t="s">
        <v>63</v>
      </c>
      <c r="K815" s="2" t="s">
        <v>66</v>
      </c>
      <c r="L815" s="2">
        <v>2</v>
      </c>
      <c r="M815" s="2">
        <v>158</v>
      </c>
      <c r="N815" s="2">
        <v>220</v>
      </c>
      <c r="O815" s="12">
        <v>0.69620253164557</v>
      </c>
      <c r="P815" s="7"/>
      <c r="Q815" s="7"/>
      <c r="R815" s="14" t="s">
        <v>65</v>
      </c>
      <c r="S815" s="2" t="s">
        <v>1739</v>
      </c>
      <c r="T815" s="2">
        <v>13522272420</v>
      </c>
      <c r="U815" s="7"/>
      <c r="V815" s="7"/>
      <c r="W815" s="2" t="s">
        <v>54</v>
      </c>
      <c r="X815" s="6" t="s">
        <v>49</v>
      </c>
      <c r="Y815" s="6"/>
      <c r="Z815" s="7"/>
      <c r="AA815" s="7"/>
      <c r="AB815" s="7"/>
      <c r="AC815" s="7"/>
      <c r="AD815" s="7"/>
      <c r="AE815" s="7"/>
    </row>
    <row r="816" spans="1:31" x14ac:dyDescent="0.15">
      <c r="A816" s="4">
        <v>42406</v>
      </c>
      <c r="B816" s="5" t="s">
        <v>1738</v>
      </c>
      <c r="C816" s="2">
        <v>2</v>
      </c>
      <c r="D816" s="6" t="s">
        <v>75</v>
      </c>
      <c r="E816" s="6" t="s">
        <v>225</v>
      </c>
      <c r="F816" s="2" t="s">
        <v>1319</v>
      </c>
      <c r="G816" s="2" t="s">
        <v>223</v>
      </c>
      <c r="H816" s="2" t="s">
        <v>62</v>
      </c>
      <c r="I816" s="2" t="s">
        <v>53</v>
      </c>
      <c r="J816" s="6" t="s">
        <v>63</v>
      </c>
      <c r="K816" s="2" t="s">
        <v>66</v>
      </c>
      <c r="L816" s="2">
        <v>1</v>
      </c>
      <c r="M816" s="2">
        <v>760</v>
      </c>
      <c r="N816" s="2">
        <v>530</v>
      </c>
      <c r="O816" s="12">
        <v>0.69736842105263197</v>
      </c>
      <c r="P816" s="2"/>
      <c r="Q816" s="2"/>
      <c r="R816" s="14" t="s">
        <v>65</v>
      </c>
      <c r="S816" s="2" t="s">
        <v>1739</v>
      </c>
      <c r="T816" s="2"/>
      <c r="U816" s="2"/>
      <c r="V816" s="2"/>
      <c r="W816" s="2" t="s">
        <v>54</v>
      </c>
      <c r="X816" s="6" t="s">
        <v>49</v>
      </c>
      <c r="Y816" s="6"/>
      <c r="Z816" s="2"/>
      <c r="AA816" s="2"/>
      <c r="AB816" s="15"/>
      <c r="AC816" s="2"/>
      <c r="AD816" s="2"/>
      <c r="AE816" s="2"/>
    </row>
    <row r="817" spans="1:25" x14ac:dyDescent="0.15">
      <c r="A817" s="4">
        <v>42406</v>
      </c>
      <c r="B817" s="5" t="s">
        <v>1740</v>
      </c>
      <c r="C817" s="2">
        <v>3</v>
      </c>
      <c r="D817" s="6" t="s">
        <v>90</v>
      </c>
      <c r="E817" s="6" t="s">
        <v>170</v>
      </c>
      <c r="F817" s="2" t="s">
        <v>1741</v>
      </c>
      <c r="G817" s="2" t="s">
        <v>1742</v>
      </c>
      <c r="H817" s="2" t="s">
        <v>44</v>
      </c>
      <c r="I817" s="2" t="s">
        <v>43</v>
      </c>
      <c r="J817" s="6" t="s">
        <v>55</v>
      </c>
      <c r="K817" s="2" t="s">
        <v>64</v>
      </c>
      <c r="L817" s="2">
        <v>1</v>
      </c>
      <c r="M817" s="2">
        <v>1890</v>
      </c>
      <c r="N817" s="2">
        <v>1300</v>
      </c>
      <c r="O817" s="12">
        <v>0.68783068783068801</v>
      </c>
      <c r="P817" s="7"/>
      <c r="Q817" s="7"/>
      <c r="R817" s="14" t="s">
        <v>65</v>
      </c>
      <c r="S817" s="2" t="s">
        <v>1743</v>
      </c>
      <c r="T817" s="2">
        <v>18601362381</v>
      </c>
      <c r="U817" s="7"/>
      <c r="V817" s="7"/>
      <c r="W817" s="2" t="s">
        <v>54</v>
      </c>
      <c r="X817" s="6" t="s">
        <v>86</v>
      </c>
      <c r="Y817" s="6"/>
    </row>
    <row r="818" spans="1:25" x14ac:dyDescent="0.15">
      <c r="A818" s="4">
        <v>42406</v>
      </c>
      <c r="B818" s="5" t="s">
        <v>1740</v>
      </c>
      <c r="C818" s="2">
        <v>3</v>
      </c>
      <c r="D818" s="6" t="s">
        <v>92</v>
      </c>
      <c r="E818" s="6" t="s">
        <v>91</v>
      </c>
      <c r="F818" s="2" t="s">
        <v>183</v>
      </c>
      <c r="G818" s="2" t="s">
        <v>1744</v>
      </c>
      <c r="H818" s="2" t="s">
        <v>44</v>
      </c>
      <c r="I818" s="2" t="s">
        <v>72</v>
      </c>
      <c r="J818" s="6" t="s">
        <v>55</v>
      </c>
      <c r="K818" s="2" t="s">
        <v>64</v>
      </c>
      <c r="L818" s="2">
        <v>1</v>
      </c>
      <c r="M818" s="2">
        <v>1280</v>
      </c>
      <c r="N818" s="2">
        <v>900</v>
      </c>
      <c r="O818" s="12">
        <v>0.703125</v>
      </c>
      <c r="P818" s="7"/>
      <c r="Q818" s="7"/>
      <c r="R818" s="14" t="s">
        <v>65</v>
      </c>
      <c r="S818" s="2" t="s">
        <v>1743</v>
      </c>
      <c r="T818" s="7"/>
      <c r="U818" s="7"/>
      <c r="V818" s="7"/>
      <c r="W818" s="2" t="s">
        <v>54</v>
      </c>
      <c r="X818" s="6" t="s">
        <v>86</v>
      </c>
      <c r="Y818" s="6"/>
    </row>
    <row r="819" spans="1:25" x14ac:dyDescent="0.15">
      <c r="A819" s="4">
        <v>42406</v>
      </c>
      <c r="B819" s="5" t="s">
        <v>1745</v>
      </c>
      <c r="C819" s="2">
        <v>4</v>
      </c>
      <c r="D819" s="6" t="s">
        <v>50</v>
      </c>
      <c r="E819" s="6" t="s">
        <v>623</v>
      </c>
      <c r="F819" s="7"/>
      <c r="G819" s="2" t="s">
        <v>138</v>
      </c>
      <c r="H819" s="2" t="s">
        <v>44</v>
      </c>
      <c r="I819" s="2" t="s">
        <v>53</v>
      </c>
      <c r="J819" s="6" t="s">
        <v>55</v>
      </c>
      <c r="K819" s="2" t="s">
        <v>46</v>
      </c>
      <c r="L819" s="2">
        <v>1</v>
      </c>
      <c r="M819" s="2">
        <v>50</v>
      </c>
      <c r="N819" s="2">
        <v>50</v>
      </c>
      <c r="O819" s="12">
        <v>1</v>
      </c>
      <c r="P819" s="7"/>
      <c r="Q819" s="7"/>
      <c r="R819" s="14" t="s">
        <v>47</v>
      </c>
      <c r="S819" s="7"/>
      <c r="T819" s="7"/>
      <c r="U819" s="7"/>
      <c r="V819" s="7"/>
      <c r="W819" s="2" t="s">
        <v>54</v>
      </c>
      <c r="X819" s="6" t="s">
        <v>49</v>
      </c>
      <c r="Y819" s="6"/>
    </row>
    <row r="820" spans="1:25" x14ac:dyDescent="0.15">
      <c r="A820" s="4">
        <v>42406</v>
      </c>
      <c r="B820" s="5" t="s">
        <v>1746</v>
      </c>
      <c r="C820" s="2">
        <v>5</v>
      </c>
      <c r="D820" s="6" t="s">
        <v>56</v>
      </c>
      <c r="E820" s="6" t="s">
        <v>52</v>
      </c>
      <c r="F820" s="7"/>
      <c r="G820" s="2" t="s">
        <v>137</v>
      </c>
      <c r="H820" s="2" t="s">
        <v>44</v>
      </c>
      <c r="I820" s="2" t="s">
        <v>53</v>
      </c>
      <c r="J820" s="6" t="s">
        <v>63</v>
      </c>
      <c r="K820" s="2" t="s">
        <v>46</v>
      </c>
      <c r="L820" s="2">
        <v>1</v>
      </c>
      <c r="M820" s="2">
        <v>20</v>
      </c>
      <c r="N820" s="2">
        <v>20</v>
      </c>
      <c r="O820" s="12">
        <v>1</v>
      </c>
      <c r="P820" s="7"/>
      <c r="Q820" s="7"/>
      <c r="R820" s="14" t="s">
        <v>113</v>
      </c>
      <c r="S820" s="2" t="s">
        <v>1081</v>
      </c>
      <c r="T820" s="7"/>
      <c r="U820" s="7"/>
      <c r="V820" s="7"/>
      <c r="W820" s="2" t="s">
        <v>54</v>
      </c>
      <c r="X820" s="6" t="s">
        <v>49</v>
      </c>
      <c r="Y820" s="6"/>
    </row>
    <row r="821" spans="1:25" x14ac:dyDescent="0.15">
      <c r="A821" s="4">
        <v>42406</v>
      </c>
      <c r="B821" s="5" t="s">
        <v>1747</v>
      </c>
      <c r="C821" s="2">
        <v>6</v>
      </c>
      <c r="D821" s="6" t="s">
        <v>69</v>
      </c>
      <c r="E821" s="6" t="s">
        <v>199</v>
      </c>
      <c r="F821" s="2" t="s">
        <v>849</v>
      </c>
      <c r="G821" s="2" t="s">
        <v>280</v>
      </c>
      <c r="H821" s="2" t="s">
        <v>44</v>
      </c>
      <c r="I821" s="2" t="s">
        <v>72</v>
      </c>
      <c r="J821" s="6" t="s">
        <v>63</v>
      </c>
      <c r="K821" s="2" t="s">
        <v>66</v>
      </c>
      <c r="L821" s="2">
        <v>1</v>
      </c>
      <c r="M821" s="2">
        <v>1180</v>
      </c>
      <c r="N821" s="2">
        <v>1180</v>
      </c>
      <c r="O821" s="12">
        <v>1</v>
      </c>
      <c r="P821" s="7"/>
      <c r="Q821" s="7"/>
      <c r="R821" s="14" t="s">
        <v>65</v>
      </c>
      <c r="S821" s="2" t="s">
        <v>1748</v>
      </c>
      <c r="T821" s="2">
        <v>18001290000</v>
      </c>
      <c r="U821" s="7"/>
      <c r="V821" s="7"/>
      <c r="W821" s="2" t="s">
        <v>54</v>
      </c>
      <c r="X821" s="6" t="s">
        <v>86</v>
      </c>
      <c r="Y821" s="6"/>
    </row>
    <row r="822" spans="1:25" x14ac:dyDescent="0.15">
      <c r="A822" s="4">
        <v>42406</v>
      </c>
      <c r="B822" s="5" t="s">
        <v>1747</v>
      </c>
      <c r="C822" s="2">
        <v>6</v>
      </c>
      <c r="D822" s="6" t="s">
        <v>75</v>
      </c>
      <c r="E822" s="6" t="s">
        <v>76</v>
      </c>
      <c r="F822" s="2" t="s">
        <v>77</v>
      </c>
      <c r="G822" s="2" t="s">
        <v>329</v>
      </c>
      <c r="H822" s="2" t="s">
        <v>44</v>
      </c>
      <c r="I822" s="2" t="s">
        <v>53</v>
      </c>
      <c r="J822" s="6" t="s">
        <v>63</v>
      </c>
      <c r="K822" s="2" t="s">
        <v>66</v>
      </c>
      <c r="L822" s="2">
        <v>1</v>
      </c>
      <c r="M822" s="2">
        <v>930</v>
      </c>
      <c r="N822" s="2">
        <v>651</v>
      </c>
      <c r="O822" s="12">
        <v>0.7</v>
      </c>
      <c r="P822" s="7"/>
      <c r="Q822" s="7"/>
      <c r="R822" s="14" t="s">
        <v>65</v>
      </c>
      <c r="S822" s="2" t="s">
        <v>1748</v>
      </c>
      <c r="T822" s="7"/>
      <c r="U822" s="7"/>
      <c r="V822" s="7"/>
      <c r="W822" s="2" t="s">
        <v>54</v>
      </c>
      <c r="X822" s="6" t="s">
        <v>86</v>
      </c>
      <c r="Y822" s="6"/>
    </row>
    <row r="823" spans="1:25" x14ac:dyDescent="0.15">
      <c r="A823" s="4">
        <v>42406</v>
      </c>
      <c r="B823" s="5" t="s">
        <v>1747</v>
      </c>
      <c r="C823" s="2">
        <v>6</v>
      </c>
      <c r="D823" s="6" t="s">
        <v>146</v>
      </c>
      <c r="E823" s="6" t="s">
        <v>120</v>
      </c>
      <c r="F823" s="2" t="s">
        <v>1749</v>
      </c>
      <c r="G823" s="2" t="s">
        <v>166</v>
      </c>
      <c r="H823" s="2" t="s">
        <v>62</v>
      </c>
      <c r="I823" s="2">
        <v>23.5</v>
      </c>
      <c r="J823" s="6" t="s">
        <v>63</v>
      </c>
      <c r="K823" s="2" t="s">
        <v>66</v>
      </c>
      <c r="L823" s="2">
        <v>1</v>
      </c>
      <c r="M823" s="2">
        <v>3250</v>
      </c>
      <c r="N823" s="2">
        <v>1625</v>
      </c>
      <c r="O823" s="12">
        <v>0.5</v>
      </c>
      <c r="P823" s="7"/>
      <c r="Q823" s="7"/>
      <c r="R823" s="14" t="s">
        <v>65</v>
      </c>
      <c r="S823" s="2" t="s">
        <v>1748</v>
      </c>
      <c r="T823" s="7"/>
      <c r="U823" s="7"/>
      <c r="V823" s="7"/>
      <c r="W823" s="2" t="s">
        <v>54</v>
      </c>
      <c r="X823" s="6" t="s">
        <v>86</v>
      </c>
      <c r="Y823" s="6"/>
    </row>
    <row r="824" spans="1:25" x14ac:dyDescent="0.15">
      <c r="A824" s="4">
        <v>42406</v>
      </c>
      <c r="B824" s="5" t="s">
        <v>1750</v>
      </c>
      <c r="C824" s="2">
        <v>7</v>
      </c>
      <c r="D824" s="6" t="s">
        <v>83</v>
      </c>
      <c r="E824" s="6" t="s">
        <v>79</v>
      </c>
      <c r="F824" s="2" t="s">
        <v>1487</v>
      </c>
      <c r="G824" s="2" t="s">
        <v>203</v>
      </c>
      <c r="H824" s="2" t="s">
        <v>62</v>
      </c>
      <c r="I824" s="2">
        <v>36</v>
      </c>
      <c r="J824" s="6" t="s">
        <v>55</v>
      </c>
      <c r="K824" s="2" t="s">
        <v>64</v>
      </c>
      <c r="L824" s="2">
        <v>1</v>
      </c>
      <c r="M824" s="2">
        <v>2000</v>
      </c>
      <c r="N824" s="2">
        <v>1400</v>
      </c>
      <c r="O824" s="12">
        <v>0.7</v>
      </c>
      <c r="P824" s="7"/>
      <c r="Q824" s="7"/>
      <c r="R824" s="14" t="s">
        <v>65</v>
      </c>
      <c r="S824" s="2" t="s">
        <v>1751</v>
      </c>
      <c r="T824" s="2">
        <v>13522675379</v>
      </c>
      <c r="U824" s="7"/>
      <c r="V824" s="7"/>
      <c r="W824" s="2" t="s">
        <v>54</v>
      </c>
      <c r="X824" s="6" t="s">
        <v>86</v>
      </c>
      <c r="Y824" s="6"/>
    </row>
    <row r="825" spans="1:25" x14ac:dyDescent="0.15">
      <c r="A825" s="4">
        <v>42406</v>
      </c>
      <c r="B825" s="5" t="s">
        <v>1752</v>
      </c>
      <c r="C825" s="2">
        <v>8</v>
      </c>
      <c r="D825" s="6" t="s">
        <v>83</v>
      </c>
      <c r="E825" s="6" t="s">
        <v>79</v>
      </c>
      <c r="F825" s="2" t="s">
        <v>1753</v>
      </c>
      <c r="G825" s="2" t="s">
        <v>80</v>
      </c>
      <c r="H825" s="2" t="s">
        <v>62</v>
      </c>
      <c r="I825" s="2">
        <v>40</v>
      </c>
      <c r="J825" s="6" t="s">
        <v>45</v>
      </c>
      <c r="K825" s="2" t="s">
        <v>64</v>
      </c>
      <c r="L825" s="2">
        <v>1</v>
      </c>
      <c r="M825" s="2">
        <v>2300</v>
      </c>
      <c r="N825" s="2">
        <v>1380</v>
      </c>
      <c r="O825" s="12">
        <v>0.6</v>
      </c>
      <c r="P825" s="7"/>
      <c r="Q825" s="7"/>
      <c r="R825" s="14" t="s">
        <v>65</v>
      </c>
      <c r="S825" s="2" t="s">
        <v>1754</v>
      </c>
      <c r="T825" s="2">
        <v>18601261756</v>
      </c>
      <c r="U825" s="7"/>
      <c r="V825" s="7"/>
      <c r="W825" s="2" t="s">
        <v>54</v>
      </c>
      <c r="X825" s="6" t="s">
        <v>78</v>
      </c>
      <c r="Y825" s="6"/>
    </row>
    <row r="826" spans="1:25" x14ac:dyDescent="0.15">
      <c r="A826" s="4">
        <v>42406</v>
      </c>
      <c r="B826" s="5" t="s">
        <v>1752</v>
      </c>
      <c r="C826" s="2">
        <v>8</v>
      </c>
      <c r="D826" s="6" t="s">
        <v>59</v>
      </c>
      <c r="E826" s="6" t="s">
        <v>165</v>
      </c>
      <c r="F826" s="7"/>
      <c r="G826" s="2" t="s">
        <v>223</v>
      </c>
      <c r="H826" s="2" t="s">
        <v>62</v>
      </c>
      <c r="I826" s="2" t="s">
        <v>43</v>
      </c>
      <c r="J826" s="6" t="s">
        <v>45</v>
      </c>
      <c r="K826" s="2" t="s">
        <v>64</v>
      </c>
      <c r="L826" s="2">
        <v>1</v>
      </c>
      <c r="M826" s="2">
        <v>138</v>
      </c>
      <c r="N826" s="2">
        <v>138</v>
      </c>
      <c r="O826" s="12">
        <v>1</v>
      </c>
      <c r="P826" s="7"/>
      <c r="Q826" s="7"/>
      <c r="R826" s="14" t="s">
        <v>65</v>
      </c>
      <c r="S826" s="2" t="s">
        <v>1754</v>
      </c>
      <c r="T826" s="7"/>
      <c r="U826" s="7"/>
      <c r="V826" s="7"/>
      <c r="W826" s="2" t="s">
        <v>54</v>
      </c>
      <c r="X826" s="6" t="s">
        <v>78</v>
      </c>
      <c r="Y826" s="6"/>
    </row>
    <row r="827" spans="1:25" x14ac:dyDescent="0.15">
      <c r="A827" s="4">
        <v>42406</v>
      </c>
      <c r="B827" s="5" t="s">
        <v>1755</v>
      </c>
      <c r="C827" s="2">
        <v>9</v>
      </c>
      <c r="D827" s="6" t="s">
        <v>157</v>
      </c>
      <c r="E827" s="6" t="s">
        <v>41</v>
      </c>
      <c r="F827" s="2" t="s">
        <v>176</v>
      </c>
      <c r="G827" s="2" t="s">
        <v>302</v>
      </c>
      <c r="H827" s="2" t="s">
        <v>44</v>
      </c>
      <c r="I827" s="2" t="s">
        <v>72</v>
      </c>
      <c r="J827" s="6" t="s">
        <v>63</v>
      </c>
      <c r="K827" s="2" t="s">
        <v>66</v>
      </c>
      <c r="L827" s="2">
        <v>1</v>
      </c>
      <c r="M827" s="2">
        <v>1055</v>
      </c>
      <c r="N827" s="2">
        <v>949</v>
      </c>
      <c r="O827" s="12">
        <v>0.89952606635071097</v>
      </c>
      <c r="P827" s="7"/>
      <c r="Q827" s="7"/>
      <c r="R827" s="14" t="s">
        <v>65</v>
      </c>
      <c r="S827" s="2" t="s">
        <v>1748</v>
      </c>
      <c r="T827" s="7"/>
      <c r="U827" s="7"/>
      <c r="V827" s="7"/>
      <c r="W827" s="2" t="s">
        <v>54</v>
      </c>
      <c r="X827" s="6" t="s">
        <v>86</v>
      </c>
      <c r="Y827" s="6"/>
    </row>
    <row r="828" spans="1:25" x14ac:dyDescent="0.15">
      <c r="A828" s="4">
        <v>42406</v>
      </c>
      <c r="B828" s="5" t="s">
        <v>1755</v>
      </c>
      <c r="C828" s="2">
        <v>9</v>
      </c>
      <c r="D828" s="6" t="s">
        <v>59</v>
      </c>
      <c r="E828" s="6" t="s">
        <v>165</v>
      </c>
      <c r="F828" s="7"/>
      <c r="G828" s="2" t="s">
        <v>223</v>
      </c>
      <c r="H828" s="2" t="s">
        <v>62</v>
      </c>
      <c r="I828" s="2" t="s">
        <v>43</v>
      </c>
      <c r="J828" s="6" t="s">
        <v>63</v>
      </c>
      <c r="K828" s="2" t="s">
        <v>66</v>
      </c>
      <c r="L828" s="2">
        <v>1</v>
      </c>
      <c r="M828" s="2">
        <v>138</v>
      </c>
      <c r="N828" s="2">
        <v>0</v>
      </c>
      <c r="O828" s="12">
        <v>0</v>
      </c>
      <c r="P828" s="7"/>
      <c r="Q828" s="7"/>
      <c r="R828" s="14" t="s">
        <v>65</v>
      </c>
      <c r="S828" s="2" t="s">
        <v>1748</v>
      </c>
      <c r="T828" s="7"/>
      <c r="U828" s="7"/>
      <c r="V828" s="7"/>
      <c r="W828" s="2" t="s">
        <v>54</v>
      </c>
      <c r="X828" s="6" t="s">
        <v>186</v>
      </c>
      <c r="Y828" s="6"/>
    </row>
    <row r="829" spans="1:25" x14ac:dyDescent="0.15">
      <c r="A829" s="4">
        <v>42406</v>
      </c>
      <c r="B829" s="5" t="s">
        <v>1756</v>
      </c>
      <c r="C829" s="2">
        <v>10</v>
      </c>
      <c r="D829" s="6" t="s">
        <v>59</v>
      </c>
      <c r="E829" s="6" t="s">
        <v>52</v>
      </c>
      <c r="F829" s="7"/>
      <c r="G829" s="2" t="s">
        <v>166</v>
      </c>
      <c r="H829" s="2" t="s">
        <v>44</v>
      </c>
      <c r="I829" s="2" t="s">
        <v>72</v>
      </c>
      <c r="J829" s="6" t="s">
        <v>45</v>
      </c>
      <c r="K829" s="2" t="s">
        <v>46</v>
      </c>
      <c r="L829" s="2">
        <v>1</v>
      </c>
      <c r="M829" s="2">
        <v>58</v>
      </c>
      <c r="N829" s="2">
        <v>30</v>
      </c>
      <c r="O829" s="12">
        <v>0.51724137931034497</v>
      </c>
      <c r="P829" s="7"/>
      <c r="Q829" s="7"/>
      <c r="R829" s="14" t="s">
        <v>47</v>
      </c>
      <c r="S829" s="7"/>
      <c r="T829" s="7"/>
      <c r="U829" s="7"/>
      <c r="V829" s="7"/>
      <c r="W829" s="2" t="s">
        <v>54</v>
      </c>
      <c r="X829" s="6" t="s">
        <v>49</v>
      </c>
      <c r="Y829" s="6"/>
    </row>
    <row r="830" spans="1:25" x14ac:dyDescent="0.15">
      <c r="A830" s="4">
        <v>42406</v>
      </c>
      <c r="B830" s="5" t="s">
        <v>1757</v>
      </c>
      <c r="C830" s="2">
        <v>11</v>
      </c>
      <c r="D830" s="6" t="s">
        <v>50</v>
      </c>
      <c r="E830" s="6" t="s">
        <v>112</v>
      </c>
      <c r="F830" s="7"/>
      <c r="G830" s="2" t="s">
        <v>166</v>
      </c>
      <c r="H830" s="2" t="s">
        <v>62</v>
      </c>
      <c r="I830" s="2" t="s">
        <v>53</v>
      </c>
      <c r="J830" s="6" t="s">
        <v>45</v>
      </c>
      <c r="K830" s="2" t="s">
        <v>46</v>
      </c>
      <c r="L830" s="2">
        <v>2</v>
      </c>
      <c r="M830" s="2">
        <v>50</v>
      </c>
      <c r="N830" s="2">
        <v>100</v>
      </c>
      <c r="O830" s="12">
        <v>1</v>
      </c>
      <c r="P830" s="7"/>
      <c r="Q830" s="7"/>
      <c r="R830" s="14" t="s">
        <v>47</v>
      </c>
      <c r="S830" s="7"/>
      <c r="T830" s="7"/>
      <c r="U830" s="7"/>
      <c r="V830" s="7"/>
      <c r="W830" s="2" t="s">
        <v>54</v>
      </c>
      <c r="X830" s="6" t="s">
        <v>49</v>
      </c>
      <c r="Y830" s="6"/>
    </row>
    <row r="831" spans="1:25" x14ac:dyDescent="0.15">
      <c r="A831" s="4">
        <v>42406</v>
      </c>
      <c r="B831" s="5" t="s">
        <v>1758</v>
      </c>
      <c r="C831" s="2">
        <v>12</v>
      </c>
      <c r="D831" s="6" t="s">
        <v>56</v>
      </c>
      <c r="E831" s="6" t="s">
        <v>79</v>
      </c>
      <c r="F831" s="2" t="s">
        <v>105</v>
      </c>
      <c r="G831" s="2" t="s">
        <v>1759</v>
      </c>
      <c r="H831" s="2" t="s">
        <v>62</v>
      </c>
      <c r="I831" s="2" t="s">
        <v>53</v>
      </c>
      <c r="J831" s="6" t="s">
        <v>45</v>
      </c>
      <c r="K831" s="2" t="s">
        <v>64</v>
      </c>
      <c r="L831" s="2">
        <v>1</v>
      </c>
      <c r="M831" s="2">
        <v>158</v>
      </c>
      <c r="N831" s="2">
        <v>110</v>
      </c>
      <c r="O831" s="12">
        <v>0.69620253164557</v>
      </c>
      <c r="P831" s="7"/>
      <c r="Q831" s="7"/>
      <c r="R831" s="14" t="s">
        <v>145</v>
      </c>
      <c r="S831" s="2" t="s">
        <v>1760</v>
      </c>
      <c r="T831" s="2">
        <v>15901292198</v>
      </c>
      <c r="U831" s="2" t="s">
        <v>1761</v>
      </c>
      <c r="V831" s="7"/>
      <c r="W831" s="2" t="s">
        <v>54</v>
      </c>
      <c r="X831" s="6" t="s">
        <v>49</v>
      </c>
      <c r="Y831" s="6"/>
    </row>
    <row r="832" spans="1:25" x14ac:dyDescent="0.15">
      <c r="A832" s="4">
        <v>42406</v>
      </c>
      <c r="B832" s="5" t="s">
        <v>1762</v>
      </c>
      <c r="C832" s="2">
        <v>13</v>
      </c>
      <c r="D832" s="6" t="s">
        <v>56</v>
      </c>
      <c r="E832" s="6" t="s">
        <v>52</v>
      </c>
      <c r="F832" s="2" t="s">
        <v>233</v>
      </c>
      <c r="G832" s="2" t="s">
        <v>166</v>
      </c>
      <c r="H832" s="2" t="s">
        <v>44</v>
      </c>
      <c r="I832" s="2" t="s">
        <v>53</v>
      </c>
      <c r="J832" s="6" t="s">
        <v>45</v>
      </c>
      <c r="K832" s="2" t="s">
        <v>46</v>
      </c>
      <c r="L832" s="2">
        <v>1</v>
      </c>
      <c r="M832" s="2">
        <v>20</v>
      </c>
      <c r="N832" s="2">
        <v>20</v>
      </c>
      <c r="O832" s="12">
        <v>1</v>
      </c>
      <c r="P832" s="7"/>
      <c r="Q832" s="7"/>
      <c r="R832" s="14" t="s">
        <v>47</v>
      </c>
      <c r="S832" s="7"/>
      <c r="T832" s="7"/>
      <c r="U832" s="7"/>
      <c r="V832" s="7"/>
      <c r="W832" s="2" t="s">
        <v>54</v>
      </c>
      <c r="X832" s="6" t="s">
        <v>49</v>
      </c>
      <c r="Y832" s="6"/>
    </row>
    <row r="833" spans="1:31" x14ac:dyDescent="0.15">
      <c r="A833" s="4">
        <v>42406</v>
      </c>
      <c r="B833" s="5" t="s">
        <v>1763</v>
      </c>
      <c r="C833" s="2">
        <v>14</v>
      </c>
      <c r="D833" s="6" t="s">
        <v>50</v>
      </c>
      <c r="E833" s="6" t="s">
        <v>174</v>
      </c>
      <c r="F833" s="2" t="s">
        <v>1523</v>
      </c>
      <c r="G833" s="2" t="s">
        <v>203</v>
      </c>
      <c r="H833" s="2" t="s">
        <v>62</v>
      </c>
      <c r="I833" s="2" t="s">
        <v>43</v>
      </c>
      <c r="J833" s="6" t="s">
        <v>63</v>
      </c>
      <c r="K833" s="2" t="s">
        <v>66</v>
      </c>
      <c r="L833" s="2">
        <v>1</v>
      </c>
      <c r="M833" s="2">
        <v>311</v>
      </c>
      <c r="N833" s="2">
        <v>217</v>
      </c>
      <c r="O833" s="12">
        <v>0.69774919614147901</v>
      </c>
      <c r="P833" s="7"/>
      <c r="Q833" s="7"/>
      <c r="R833" s="14" t="s">
        <v>113</v>
      </c>
      <c r="S833" s="2" t="s">
        <v>1075</v>
      </c>
      <c r="T833" s="7"/>
      <c r="U833" s="7"/>
      <c r="V833" s="7"/>
      <c r="W833" s="2" t="s">
        <v>54</v>
      </c>
      <c r="X833" s="6" t="s">
        <v>276</v>
      </c>
      <c r="Y833" s="6"/>
      <c r="Z833" s="7"/>
      <c r="AA833" s="7"/>
      <c r="AB833" s="7"/>
      <c r="AC833" s="7"/>
      <c r="AD833" s="7"/>
      <c r="AE833" s="7"/>
    </row>
    <row r="834" spans="1:31" x14ac:dyDescent="0.15">
      <c r="A834" s="4">
        <v>42406</v>
      </c>
      <c r="B834" s="5" t="s">
        <v>1764</v>
      </c>
      <c r="C834" s="2">
        <v>15</v>
      </c>
      <c r="D834" s="6" t="s">
        <v>66</v>
      </c>
      <c r="E834" s="6" t="s">
        <v>120</v>
      </c>
      <c r="F834" s="2" t="s">
        <v>198</v>
      </c>
      <c r="G834" s="2" t="s">
        <v>166</v>
      </c>
      <c r="H834" s="2" t="s">
        <v>44</v>
      </c>
      <c r="I834" s="2" t="s">
        <v>1374</v>
      </c>
      <c r="J834" s="6" t="s">
        <v>45</v>
      </c>
      <c r="K834" s="2" t="s">
        <v>66</v>
      </c>
      <c r="L834" s="2">
        <v>1</v>
      </c>
      <c r="M834" s="2">
        <v>7900</v>
      </c>
      <c r="N834" s="2">
        <v>4999</v>
      </c>
      <c r="O834" s="12">
        <v>0.63278481012658205</v>
      </c>
      <c r="P834" s="7"/>
      <c r="Q834" s="7"/>
      <c r="R834" s="14" t="s">
        <v>47</v>
      </c>
      <c r="S834" s="2" t="s">
        <v>1765</v>
      </c>
      <c r="T834" s="7"/>
      <c r="U834" s="7"/>
      <c r="V834" s="7"/>
      <c r="W834" s="2" t="s">
        <v>238</v>
      </c>
      <c r="X834" s="6" t="s">
        <v>78</v>
      </c>
      <c r="Y834" s="6"/>
      <c r="Z834" s="2" t="s">
        <v>1766</v>
      </c>
      <c r="AA834" s="7"/>
      <c r="AB834" s="7"/>
      <c r="AC834" s="7"/>
      <c r="AD834" s="7"/>
      <c r="AE834" s="7"/>
    </row>
    <row r="835" spans="1:31" x14ac:dyDescent="0.15">
      <c r="A835" s="4">
        <v>42406</v>
      </c>
      <c r="B835" s="5" t="s">
        <v>1767</v>
      </c>
      <c r="C835" s="2">
        <v>16</v>
      </c>
      <c r="D835" s="6" t="s">
        <v>75</v>
      </c>
      <c r="E835" s="6" t="s">
        <v>76</v>
      </c>
      <c r="F835" s="2" t="s">
        <v>77</v>
      </c>
      <c r="G835" s="2" t="s">
        <v>1768</v>
      </c>
      <c r="H835" s="2" t="s">
        <v>44</v>
      </c>
      <c r="I835" s="2" t="s">
        <v>53</v>
      </c>
      <c r="J835" s="6" t="s">
        <v>55</v>
      </c>
      <c r="K835" s="2" t="s">
        <v>66</v>
      </c>
      <c r="L835" s="2">
        <v>1</v>
      </c>
      <c r="M835" s="2">
        <v>820</v>
      </c>
      <c r="N835" s="2">
        <v>570</v>
      </c>
      <c r="O835" s="12">
        <v>0.69512195121951204</v>
      </c>
      <c r="P835" s="7"/>
      <c r="Q835" s="7"/>
      <c r="R835" s="14" t="s">
        <v>65</v>
      </c>
      <c r="S835" s="2" t="s">
        <v>1769</v>
      </c>
      <c r="T835" s="2">
        <v>13701125010</v>
      </c>
      <c r="U835" s="7"/>
      <c r="V835" s="7"/>
      <c r="W835" s="2" t="s">
        <v>238</v>
      </c>
      <c r="X835" s="6" t="s">
        <v>49</v>
      </c>
      <c r="Y835" s="6"/>
      <c r="Z835" s="7"/>
      <c r="AA835" s="7"/>
      <c r="AB835" s="7"/>
      <c r="AC835" s="7"/>
      <c r="AD835" s="7"/>
      <c r="AE835" s="7"/>
    </row>
    <row r="836" spans="1:31" x14ac:dyDescent="0.15">
      <c r="A836" s="4">
        <v>42406</v>
      </c>
      <c r="B836" s="5" t="s">
        <v>1770</v>
      </c>
      <c r="C836" s="2">
        <v>17</v>
      </c>
      <c r="D836" s="6" t="s">
        <v>692</v>
      </c>
      <c r="E836" s="6" t="s">
        <v>112</v>
      </c>
      <c r="F836" s="7"/>
      <c r="G836" s="2" t="s">
        <v>1177</v>
      </c>
      <c r="H836" s="2" t="s">
        <v>44</v>
      </c>
      <c r="I836" s="2" t="s">
        <v>53</v>
      </c>
      <c r="J836" s="6" t="s">
        <v>45</v>
      </c>
      <c r="K836" s="2" t="s">
        <v>66</v>
      </c>
      <c r="L836" s="2">
        <v>1</v>
      </c>
      <c r="M836" s="2">
        <v>480</v>
      </c>
      <c r="N836" s="2">
        <v>480</v>
      </c>
      <c r="O836" s="12">
        <v>1</v>
      </c>
      <c r="P836" s="7"/>
      <c r="Q836" s="7"/>
      <c r="R836" s="14" t="s">
        <v>65</v>
      </c>
      <c r="S836" s="2" t="s">
        <v>1771</v>
      </c>
      <c r="T836" s="2">
        <v>13910810678</v>
      </c>
      <c r="U836" s="7"/>
      <c r="V836" s="7"/>
      <c r="W836" s="2" t="s">
        <v>238</v>
      </c>
      <c r="X836" s="6" t="s">
        <v>86</v>
      </c>
      <c r="Y836" s="6"/>
      <c r="Z836" s="7"/>
      <c r="AA836" s="7"/>
      <c r="AB836" s="7"/>
      <c r="AC836" s="7"/>
      <c r="AD836" s="7"/>
      <c r="AE836" s="7"/>
    </row>
    <row r="837" spans="1:31" x14ac:dyDescent="0.15">
      <c r="A837" s="4">
        <v>42406</v>
      </c>
      <c r="B837" s="5" t="s">
        <v>1770</v>
      </c>
      <c r="C837" s="2">
        <v>17</v>
      </c>
      <c r="D837" s="6" t="s">
        <v>111</v>
      </c>
      <c r="E837" s="6" t="s">
        <v>112</v>
      </c>
      <c r="F837" s="2"/>
      <c r="G837" s="2" t="s">
        <v>184</v>
      </c>
      <c r="H837" s="2" t="s">
        <v>62</v>
      </c>
      <c r="I837" s="2" t="s">
        <v>914</v>
      </c>
      <c r="J837" s="6" t="s">
        <v>45</v>
      </c>
      <c r="K837" s="2" t="s">
        <v>66</v>
      </c>
      <c r="L837" s="2">
        <v>1</v>
      </c>
      <c r="M837" s="2">
        <v>280</v>
      </c>
      <c r="N837" s="2">
        <v>280</v>
      </c>
      <c r="O837" s="12">
        <v>1</v>
      </c>
      <c r="P837" s="2"/>
      <c r="Q837" s="2"/>
      <c r="R837" s="14" t="s">
        <v>65</v>
      </c>
      <c r="S837" s="2" t="s">
        <v>1771</v>
      </c>
      <c r="T837" s="2"/>
      <c r="U837" s="2"/>
      <c r="V837" s="2"/>
      <c r="W837" s="2" t="s">
        <v>238</v>
      </c>
      <c r="X837" s="6" t="s">
        <v>86</v>
      </c>
      <c r="Y837" s="6"/>
      <c r="Z837" s="2"/>
      <c r="AA837" s="2"/>
      <c r="AB837" s="15"/>
      <c r="AC837" s="2"/>
      <c r="AD837" s="2"/>
      <c r="AE837" s="2"/>
    </row>
    <row r="838" spans="1:31" x14ac:dyDescent="0.15">
      <c r="A838" s="4">
        <v>42406</v>
      </c>
      <c r="B838" s="5" t="s">
        <v>1772</v>
      </c>
      <c r="C838" s="2">
        <v>18</v>
      </c>
      <c r="D838" s="6" t="s">
        <v>90</v>
      </c>
      <c r="E838" s="6" t="s">
        <v>1027</v>
      </c>
      <c r="F838" s="2" t="s">
        <v>1013</v>
      </c>
      <c r="G838" s="2">
        <v>155</v>
      </c>
      <c r="H838" s="2" t="s">
        <v>44</v>
      </c>
      <c r="I838" s="2" t="s">
        <v>72</v>
      </c>
      <c r="J838" s="6" t="s">
        <v>55</v>
      </c>
      <c r="K838" s="2" t="s">
        <v>66</v>
      </c>
      <c r="L838" s="2">
        <v>1</v>
      </c>
      <c r="M838" s="2">
        <v>1098</v>
      </c>
      <c r="N838" s="2">
        <v>768</v>
      </c>
      <c r="O838" s="12">
        <v>0.69945355191256797</v>
      </c>
      <c r="P838" s="7"/>
      <c r="Q838" s="7"/>
      <c r="R838" s="14" t="s">
        <v>65</v>
      </c>
      <c r="S838" s="2" t="s">
        <v>1773</v>
      </c>
      <c r="T838" s="2">
        <v>13810847068</v>
      </c>
      <c r="U838" s="7"/>
      <c r="V838" s="7"/>
      <c r="W838" s="2" t="s">
        <v>54</v>
      </c>
      <c r="X838" s="6" t="s">
        <v>86</v>
      </c>
      <c r="Y838" s="6"/>
      <c r="Z838" s="7"/>
      <c r="AA838" s="7"/>
      <c r="AB838" s="7"/>
      <c r="AC838" s="7"/>
      <c r="AD838" s="7"/>
      <c r="AE838" s="7"/>
    </row>
    <row r="839" spans="1:31" x14ac:dyDescent="0.15">
      <c r="A839" s="4">
        <v>42406</v>
      </c>
      <c r="B839" s="5" t="s">
        <v>1774</v>
      </c>
      <c r="C839" s="2">
        <v>19</v>
      </c>
      <c r="D839" s="6" t="s">
        <v>692</v>
      </c>
      <c r="E839" s="6" t="s">
        <v>112</v>
      </c>
      <c r="F839" s="7"/>
      <c r="G839" s="2" t="s">
        <v>1177</v>
      </c>
      <c r="H839" s="2" t="s">
        <v>44</v>
      </c>
      <c r="I839" s="2" t="s">
        <v>53</v>
      </c>
      <c r="J839" s="6" t="s">
        <v>45</v>
      </c>
      <c r="K839" s="2" t="s">
        <v>64</v>
      </c>
      <c r="L839" s="2">
        <v>1</v>
      </c>
      <c r="M839" s="2">
        <v>480</v>
      </c>
      <c r="N839" s="2">
        <v>480</v>
      </c>
      <c r="O839" s="12">
        <v>1</v>
      </c>
      <c r="P839" s="7"/>
      <c r="Q839" s="7"/>
      <c r="R839" s="14" t="s">
        <v>113</v>
      </c>
      <c r="S839" s="2" t="s">
        <v>360</v>
      </c>
      <c r="T839" s="7"/>
      <c r="U839" s="7"/>
      <c r="V839" s="7"/>
      <c r="W839" s="2" t="s">
        <v>54</v>
      </c>
      <c r="X839" s="6" t="s">
        <v>49</v>
      </c>
      <c r="Y839" s="6"/>
      <c r="Z839" s="2">
        <v>300</v>
      </c>
      <c r="AA839" s="7"/>
      <c r="AB839" s="7"/>
      <c r="AC839" s="7"/>
      <c r="AD839" s="7"/>
      <c r="AE839" s="7"/>
    </row>
    <row r="840" spans="1:31" x14ac:dyDescent="0.15">
      <c r="A840" s="4">
        <v>42406</v>
      </c>
      <c r="B840" s="5" t="s">
        <v>1775</v>
      </c>
      <c r="C840" s="2">
        <v>20</v>
      </c>
      <c r="D840" s="6" t="s">
        <v>242</v>
      </c>
      <c r="E840" s="6"/>
      <c r="F840" s="2" t="s">
        <v>1776</v>
      </c>
      <c r="G840" s="2" t="s">
        <v>203</v>
      </c>
      <c r="H840" s="2" t="s">
        <v>62</v>
      </c>
      <c r="I840" s="2" t="s">
        <v>181</v>
      </c>
      <c r="J840" s="6" t="s">
        <v>63</v>
      </c>
      <c r="K840" s="2" t="s">
        <v>66</v>
      </c>
      <c r="L840" s="2">
        <v>1</v>
      </c>
      <c r="M840" s="2">
        <v>500</v>
      </c>
      <c r="N840" s="2">
        <v>500</v>
      </c>
      <c r="O840" s="12">
        <v>1</v>
      </c>
      <c r="P840" s="7"/>
      <c r="Q840" s="7"/>
      <c r="R840" s="14" t="s">
        <v>65</v>
      </c>
      <c r="S840" s="2" t="s">
        <v>1748</v>
      </c>
      <c r="T840" s="7"/>
      <c r="U840" s="7"/>
      <c r="V840" s="7"/>
      <c r="W840" s="2" t="s">
        <v>54</v>
      </c>
      <c r="X840" s="6" t="s">
        <v>86</v>
      </c>
      <c r="Y840" s="6"/>
      <c r="Z840" s="7"/>
      <c r="AA840" s="7"/>
      <c r="AB840" s="7"/>
      <c r="AC840" s="7"/>
      <c r="AD840" s="7"/>
      <c r="AE840" s="7"/>
    </row>
    <row r="841" spans="1:31" x14ac:dyDescent="0.15">
      <c r="A841" s="4">
        <v>42407</v>
      </c>
      <c r="B841" s="5" t="s">
        <v>1777</v>
      </c>
      <c r="C841" s="2">
        <v>1</v>
      </c>
      <c r="D841" s="6" t="s">
        <v>83</v>
      </c>
      <c r="E841" s="6" t="s">
        <v>79</v>
      </c>
      <c r="F841" s="2" t="s">
        <v>245</v>
      </c>
      <c r="G841" s="2" t="s">
        <v>80</v>
      </c>
      <c r="H841" s="2" t="s">
        <v>44</v>
      </c>
      <c r="I841" s="2">
        <v>42</v>
      </c>
      <c r="J841" s="6" t="s">
        <v>63</v>
      </c>
      <c r="K841" s="2" t="s">
        <v>64</v>
      </c>
      <c r="L841" s="2">
        <v>1</v>
      </c>
      <c r="M841" s="2">
        <v>1628</v>
      </c>
      <c r="N841" s="2">
        <v>1302</v>
      </c>
      <c r="O841" s="12">
        <v>0.79975429975430001</v>
      </c>
      <c r="P841" s="7"/>
      <c r="Q841" s="7"/>
      <c r="R841" s="14" t="s">
        <v>65</v>
      </c>
      <c r="S841" s="2" t="s">
        <v>1778</v>
      </c>
      <c r="T841" s="2">
        <v>13901111112</v>
      </c>
      <c r="U841" s="7"/>
      <c r="V841" s="7"/>
      <c r="W841" s="2" t="s">
        <v>54</v>
      </c>
      <c r="X841" s="6" t="s">
        <v>86</v>
      </c>
      <c r="Y841" s="6"/>
      <c r="Z841" s="7"/>
      <c r="AA841" s="7"/>
      <c r="AB841" s="7"/>
      <c r="AC841" s="7"/>
      <c r="AD841" s="7"/>
      <c r="AE841" s="7"/>
    </row>
    <row r="842" spans="1:31" x14ac:dyDescent="0.15">
      <c r="A842" s="4">
        <v>42407</v>
      </c>
      <c r="B842" s="5" t="s">
        <v>1777</v>
      </c>
      <c r="C842" s="2">
        <v>1</v>
      </c>
      <c r="D842" s="6" t="s">
        <v>92</v>
      </c>
      <c r="E842" s="6" t="s">
        <v>52</v>
      </c>
      <c r="F842" s="7"/>
      <c r="G842" s="2" t="s">
        <v>150</v>
      </c>
      <c r="H842" s="2" t="s">
        <v>44</v>
      </c>
      <c r="I842" s="2" t="s">
        <v>72</v>
      </c>
      <c r="J842" s="6" t="s">
        <v>63</v>
      </c>
      <c r="K842" s="2" t="s">
        <v>64</v>
      </c>
      <c r="L842" s="2">
        <v>1</v>
      </c>
      <c r="M842" s="2">
        <v>1290</v>
      </c>
      <c r="N842" s="2">
        <v>398</v>
      </c>
      <c r="O842" s="12">
        <v>0.308527131782946</v>
      </c>
      <c r="P842" s="7"/>
      <c r="Q842" s="7"/>
      <c r="R842" s="14" t="s">
        <v>65</v>
      </c>
      <c r="S842" s="2" t="s">
        <v>1778</v>
      </c>
      <c r="T842" s="7"/>
      <c r="U842" s="7"/>
      <c r="V842" s="7"/>
      <c r="W842" s="2" t="s">
        <v>54</v>
      </c>
      <c r="X842" s="6" t="s">
        <v>86</v>
      </c>
      <c r="Y842" s="6"/>
      <c r="Z842" s="7"/>
      <c r="AA842" s="7"/>
      <c r="AB842" s="7"/>
      <c r="AC842" s="7"/>
      <c r="AD842" s="7"/>
      <c r="AE842" s="7"/>
    </row>
    <row r="843" spans="1:31" x14ac:dyDescent="0.15">
      <c r="A843" s="4">
        <v>42407</v>
      </c>
      <c r="B843" s="5" t="s">
        <v>1779</v>
      </c>
      <c r="C843" s="2">
        <v>2</v>
      </c>
      <c r="D843" s="6" t="s">
        <v>66</v>
      </c>
      <c r="E843" s="6" t="s">
        <v>286</v>
      </c>
      <c r="F843" s="2" t="s">
        <v>1780</v>
      </c>
      <c r="G843" s="2" t="s">
        <v>150</v>
      </c>
      <c r="H843" s="2" t="s">
        <v>193</v>
      </c>
      <c r="I843" s="2" t="s">
        <v>1781</v>
      </c>
      <c r="J843" s="6" t="s">
        <v>45</v>
      </c>
      <c r="K843" s="2" t="s">
        <v>66</v>
      </c>
      <c r="L843" s="2">
        <v>1</v>
      </c>
      <c r="M843" s="2">
        <v>7980</v>
      </c>
      <c r="N843" s="2">
        <v>1995</v>
      </c>
      <c r="O843" s="12">
        <v>0.25</v>
      </c>
      <c r="P843" s="7"/>
      <c r="Q843" s="7"/>
      <c r="R843" s="14" t="s">
        <v>145</v>
      </c>
      <c r="S843" s="2" t="s">
        <v>1730</v>
      </c>
      <c r="T843" s="7"/>
      <c r="U843" s="2" t="s">
        <v>1731</v>
      </c>
      <c r="V843" s="7"/>
      <c r="W843" s="2" t="s">
        <v>54</v>
      </c>
      <c r="X843" s="6" t="s">
        <v>78</v>
      </c>
      <c r="Y843" s="6"/>
      <c r="Z843" s="7"/>
      <c r="AA843" s="7"/>
      <c r="AB843" s="7"/>
      <c r="AC843" s="7"/>
      <c r="AD843" s="7"/>
      <c r="AE843" s="7"/>
    </row>
    <row r="844" spans="1:31" x14ac:dyDescent="0.15">
      <c r="A844" s="4">
        <v>42407</v>
      </c>
      <c r="B844" s="5" t="s">
        <v>1779</v>
      </c>
      <c r="C844" s="2">
        <v>2</v>
      </c>
      <c r="D844" s="6" t="s">
        <v>160</v>
      </c>
      <c r="E844" s="6" t="s">
        <v>161</v>
      </c>
      <c r="F844" s="2" t="s">
        <v>1782</v>
      </c>
      <c r="G844" s="2" t="s">
        <v>1783</v>
      </c>
      <c r="H844" s="2" t="s">
        <v>44</v>
      </c>
      <c r="I844" s="2">
        <v>12</v>
      </c>
      <c r="J844" s="6" t="s">
        <v>45</v>
      </c>
      <c r="K844" s="2" t="s">
        <v>66</v>
      </c>
      <c r="L844" s="2">
        <v>1</v>
      </c>
      <c r="M844" s="2">
        <v>2880</v>
      </c>
      <c r="N844" s="2">
        <v>2005</v>
      </c>
      <c r="O844" s="12">
        <v>0.69618055555555602</v>
      </c>
      <c r="P844" s="7"/>
      <c r="Q844" s="7"/>
      <c r="R844" s="14" t="s">
        <v>145</v>
      </c>
      <c r="S844" s="2" t="s">
        <v>1730</v>
      </c>
      <c r="T844" s="7"/>
      <c r="U844" s="2" t="s">
        <v>1731</v>
      </c>
      <c r="V844" s="7"/>
      <c r="W844" s="2" t="s">
        <v>54</v>
      </c>
      <c r="X844" s="6" t="s">
        <v>78</v>
      </c>
      <c r="Y844" s="6"/>
      <c r="Z844" s="7"/>
      <c r="AA844" s="7"/>
      <c r="AB844" s="7"/>
      <c r="AC844" s="7"/>
      <c r="AD844" s="7"/>
      <c r="AE844" s="7"/>
    </row>
    <row r="845" spans="1:31" x14ac:dyDescent="0.15">
      <c r="A845" s="4">
        <v>42407</v>
      </c>
      <c r="B845" s="5" t="s">
        <v>1779</v>
      </c>
      <c r="C845" s="2">
        <v>2</v>
      </c>
      <c r="D845" s="6" t="s">
        <v>149</v>
      </c>
      <c r="E845" s="6"/>
      <c r="F845" s="2" t="s">
        <v>1784</v>
      </c>
      <c r="G845" s="2" t="s">
        <v>166</v>
      </c>
      <c r="H845" s="2" t="s">
        <v>193</v>
      </c>
      <c r="I845" s="2" t="s">
        <v>795</v>
      </c>
      <c r="J845" s="6" t="s">
        <v>45</v>
      </c>
      <c r="K845" s="2" t="s">
        <v>66</v>
      </c>
      <c r="L845" s="2">
        <v>1</v>
      </c>
      <c r="M845" s="2">
        <v>320</v>
      </c>
      <c r="N845" s="2">
        <v>200</v>
      </c>
      <c r="O845" s="12">
        <v>0.625</v>
      </c>
      <c r="P845" s="7"/>
      <c r="Q845" s="7"/>
      <c r="R845" s="14" t="s">
        <v>145</v>
      </c>
      <c r="S845" s="2" t="s">
        <v>1730</v>
      </c>
      <c r="T845" s="7"/>
      <c r="U845" s="2" t="s">
        <v>1731</v>
      </c>
      <c r="V845" s="7"/>
      <c r="W845" s="2" t="s">
        <v>54</v>
      </c>
      <c r="X845" s="6" t="s">
        <v>78</v>
      </c>
      <c r="Y845" s="6"/>
      <c r="Z845" s="7"/>
      <c r="AA845" s="7"/>
      <c r="AB845" s="7"/>
      <c r="AC845" s="7"/>
      <c r="AD845" s="7"/>
      <c r="AE845" s="7"/>
    </row>
    <row r="846" spans="1:31" x14ac:dyDescent="0.15">
      <c r="A846" s="4">
        <v>42408</v>
      </c>
      <c r="B846" s="5" t="s">
        <v>1785</v>
      </c>
      <c r="C846" s="2">
        <v>1</v>
      </c>
      <c r="D846" s="6" t="s">
        <v>75</v>
      </c>
      <c r="E846" s="6" t="s">
        <v>199</v>
      </c>
      <c r="F846" s="2" t="s">
        <v>1786</v>
      </c>
      <c r="G846" s="2" t="s">
        <v>1787</v>
      </c>
      <c r="H846" s="2" t="s">
        <v>44</v>
      </c>
      <c r="I846" s="2" t="s">
        <v>53</v>
      </c>
      <c r="J846" s="6" t="s">
        <v>55</v>
      </c>
      <c r="K846" s="2" t="s">
        <v>66</v>
      </c>
      <c r="L846" s="2">
        <v>1</v>
      </c>
      <c r="M846" s="2">
        <v>478</v>
      </c>
      <c r="N846" s="2">
        <v>478</v>
      </c>
      <c r="O846" s="12">
        <v>1</v>
      </c>
      <c r="P846" s="7"/>
      <c r="Q846" s="7"/>
      <c r="R846" s="14" t="s">
        <v>65</v>
      </c>
      <c r="S846" s="2" t="s">
        <v>1788</v>
      </c>
      <c r="T846" s="2">
        <v>18611407158</v>
      </c>
      <c r="U846" s="7"/>
      <c r="V846" s="7"/>
      <c r="W846" s="2" t="s">
        <v>54</v>
      </c>
      <c r="X846" s="6" t="s">
        <v>86</v>
      </c>
      <c r="Y846" s="6"/>
      <c r="Z846" s="7"/>
      <c r="AA846" s="7"/>
      <c r="AB846" s="7"/>
      <c r="AC846" s="7"/>
      <c r="AD846" s="7"/>
      <c r="AE846" s="7"/>
    </row>
    <row r="847" spans="1:31" x14ac:dyDescent="0.15">
      <c r="A847" s="4">
        <v>42408</v>
      </c>
      <c r="B847" s="5" t="s">
        <v>1785</v>
      </c>
      <c r="C847" s="2">
        <v>1</v>
      </c>
      <c r="D847" s="6" t="s">
        <v>50</v>
      </c>
      <c r="E847" s="6" t="s">
        <v>1603</v>
      </c>
      <c r="F847" s="2" t="s">
        <v>224</v>
      </c>
      <c r="G847" s="2" t="s">
        <v>137</v>
      </c>
      <c r="H847" s="2" t="s">
        <v>44</v>
      </c>
      <c r="I847" s="2" t="s">
        <v>53</v>
      </c>
      <c r="J847" s="6" t="s">
        <v>55</v>
      </c>
      <c r="K847" s="2" t="s">
        <v>66</v>
      </c>
      <c r="L847" s="2">
        <v>1</v>
      </c>
      <c r="M847" s="2">
        <v>50</v>
      </c>
      <c r="N847" s="2">
        <v>0</v>
      </c>
      <c r="O847" s="12">
        <v>0</v>
      </c>
      <c r="P847" s="7"/>
      <c r="Q847" s="7"/>
      <c r="R847" s="14" t="s">
        <v>65</v>
      </c>
      <c r="S847" s="2" t="s">
        <v>1788</v>
      </c>
      <c r="T847" s="7"/>
      <c r="U847" s="7"/>
      <c r="V847" s="7"/>
      <c r="W847" s="2" t="s">
        <v>54</v>
      </c>
      <c r="X847" s="6" t="s">
        <v>186</v>
      </c>
      <c r="Y847" s="6"/>
      <c r="Z847" s="7"/>
      <c r="AA847" s="7"/>
      <c r="AB847" s="7"/>
      <c r="AC847" s="7"/>
      <c r="AD847" s="7"/>
      <c r="AE847" s="7"/>
    </row>
    <row r="848" spans="1:31" x14ac:dyDescent="0.15">
      <c r="A848" s="4">
        <v>42408</v>
      </c>
      <c r="B848" s="5" t="s">
        <v>1789</v>
      </c>
      <c r="C848" s="2">
        <v>2</v>
      </c>
      <c r="D848" s="6" t="s">
        <v>122</v>
      </c>
      <c r="E848" s="6" t="s">
        <v>123</v>
      </c>
      <c r="F848" s="2" t="s">
        <v>1211</v>
      </c>
      <c r="G848" s="2" t="s">
        <v>166</v>
      </c>
      <c r="H848" s="2" t="s">
        <v>44</v>
      </c>
      <c r="I848" s="2" t="s">
        <v>72</v>
      </c>
      <c r="J848" s="6" t="s">
        <v>45</v>
      </c>
      <c r="K848" s="2" t="s">
        <v>66</v>
      </c>
      <c r="L848" s="2">
        <v>1</v>
      </c>
      <c r="M848" s="2">
        <v>800</v>
      </c>
      <c r="N848" s="2">
        <v>680</v>
      </c>
      <c r="O848" s="12">
        <v>0.85</v>
      </c>
      <c r="P848" s="7"/>
      <c r="Q848" s="7"/>
      <c r="R848" s="14" t="s">
        <v>113</v>
      </c>
      <c r="S848" s="2" t="s">
        <v>323</v>
      </c>
      <c r="T848" s="7"/>
      <c r="U848" s="7"/>
      <c r="V848" s="7"/>
      <c r="W848" s="2" t="s">
        <v>54</v>
      </c>
      <c r="X848" s="6" t="s">
        <v>86</v>
      </c>
      <c r="Y848" s="6"/>
      <c r="Z848" s="7"/>
      <c r="AA848" s="7"/>
      <c r="AB848" s="7"/>
      <c r="AC848" s="7"/>
      <c r="AD848" s="7"/>
      <c r="AE848" s="7"/>
    </row>
    <row r="849" spans="1:31" x14ac:dyDescent="0.15">
      <c r="A849" s="4">
        <v>42408</v>
      </c>
      <c r="B849" s="5" t="s">
        <v>1790</v>
      </c>
      <c r="C849" s="2">
        <v>3</v>
      </c>
      <c r="D849" s="6" t="s">
        <v>111</v>
      </c>
      <c r="E849" s="6" t="s">
        <v>112</v>
      </c>
      <c r="F849" s="7"/>
      <c r="G849" s="2" t="s">
        <v>184</v>
      </c>
      <c r="H849" s="2" t="s">
        <v>62</v>
      </c>
      <c r="I849" s="2" t="s">
        <v>914</v>
      </c>
      <c r="J849" s="6" t="s">
        <v>45</v>
      </c>
      <c r="K849" s="2" t="s">
        <v>66</v>
      </c>
      <c r="L849" s="2">
        <v>1</v>
      </c>
      <c r="M849" s="2">
        <v>280</v>
      </c>
      <c r="N849" s="2">
        <v>280</v>
      </c>
      <c r="O849" s="12">
        <v>1</v>
      </c>
      <c r="P849" s="7"/>
      <c r="Q849" s="7"/>
      <c r="R849" s="14" t="s">
        <v>113</v>
      </c>
      <c r="S849" s="2" t="s">
        <v>1730</v>
      </c>
      <c r="T849" s="7"/>
      <c r="U849" s="7"/>
      <c r="V849" s="7"/>
      <c r="W849" s="2" t="s">
        <v>54</v>
      </c>
      <c r="X849" s="6" t="s">
        <v>78</v>
      </c>
      <c r="Y849" s="6"/>
      <c r="Z849" s="7"/>
      <c r="AA849" s="7"/>
      <c r="AB849" s="7"/>
      <c r="AC849" s="7"/>
      <c r="AD849" s="7"/>
      <c r="AE849" s="7"/>
    </row>
    <row r="850" spans="1:31" x14ac:dyDescent="0.15">
      <c r="A850" s="4">
        <v>42408</v>
      </c>
      <c r="B850" s="5" t="s">
        <v>1791</v>
      </c>
      <c r="C850" s="2">
        <v>4</v>
      </c>
      <c r="D850" s="6" t="s">
        <v>87</v>
      </c>
      <c r="E850" s="6" t="s">
        <v>41</v>
      </c>
      <c r="F850" s="2" t="s">
        <v>88</v>
      </c>
      <c r="G850" s="2" t="s">
        <v>166</v>
      </c>
      <c r="H850" s="2" t="s">
        <v>44</v>
      </c>
      <c r="I850" s="2" t="s">
        <v>89</v>
      </c>
      <c r="J850" s="6" t="s">
        <v>45</v>
      </c>
      <c r="K850" s="2" t="s">
        <v>66</v>
      </c>
      <c r="L850" s="2">
        <v>1</v>
      </c>
      <c r="M850" s="2">
        <v>775</v>
      </c>
      <c r="N850" s="2">
        <v>697</v>
      </c>
      <c r="O850" s="12">
        <v>0.89935483870967703</v>
      </c>
      <c r="P850" s="7"/>
      <c r="Q850" s="7"/>
      <c r="R850" s="14" t="s">
        <v>113</v>
      </c>
      <c r="S850" s="2" t="s">
        <v>323</v>
      </c>
      <c r="T850" s="7"/>
      <c r="U850" s="7"/>
      <c r="V850" s="7"/>
      <c r="W850" s="2" t="s">
        <v>54</v>
      </c>
      <c r="X850" s="6" t="s">
        <v>86</v>
      </c>
      <c r="Y850" s="6"/>
      <c r="Z850" s="2" t="s">
        <v>1792</v>
      </c>
      <c r="AA850" s="2">
        <v>597</v>
      </c>
      <c r="AB850" s="7"/>
      <c r="AC850" s="7"/>
      <c r="AD850" s="7"/>
      <c r="AE850" s="7"/>
    </row>
    <row r="851" spans="1:31" x14ac:dyDescent="0.15">
      <c r="A851" s="4">
        <v>42409</v>
      </c>
      <c r="B851" s="5" t="s">
        <v>1793</v>
      </c>
      <c r="C851" s="2">
        <v>1</v>
      </c>
      <c r="D851" s="6" t="s">
        <v>50</v>
      </c>
      <c r="E851" s="6" t="s">
        <v>112</v>
      </c>
      <c r="F851" s="7"/>
      <c r="G851" s="2" t="s">
        <v>166</v>
      </c>
      <c r="H851" s="2" t="s">
        <v>62</v>
      </c>
      <c r="I851" s="2" t="s">
        <v>53</v>
      </c>
      <c r="J851" s="6" t="s">
        <v>45</v>
      </c>
      <c r="K851" s="2" t="s">
        <v>46</v>
      </c>
      <c r="L851" s="2">
        <v>2</v>
      </c>
      <c r="M851" s="2">
        <v>50</v>
      </c>
      <c r="N851" s="2">
        <v>100</v>
      </c>
      <c r="O851" s="12">
        <v>1</v>
      </c>
      <c r="P851" s="7"/>
      <c r="Q851" s="7"/>
      <c r="R851" s="14" t="s">
        <v>47</v>
      </c>
      <c r="S851" s="7"/>
      <c r="T851" s="7"/>
      <c r="U851" s="7"/>
      <c r="V851" s="7"/>
      <c r="W851" s="2" t="s">
        <v>1794</v>
      </c>
      <c r="X851" s="6" t="s">
        <v>49</v>
      </c>
      <c r="Y851" s="6"/>
      <c r="Z851" s="7"/>
      <c r="AA851" s="7"/>
      <c r="AB851" s="7"/>
      <c r="AC851" s="7"/>
      <c r="AD851" s="7"/>
      <c r="AE851" s="7"/>
    </row>
    <row r="852" spans="1:31" x14ac:dyDescent="0.15">
      <c r="A852" s="4">
        <v>42409</v>
      </c>
      <c r="B852" s="5" t="s">
        <v>1795</v>
      </c>
      <c r="C852" s="2">
        <v>2</v>
      </c>
      <c r="D852" s="6" t="s">
        <v>50</v>
      </c>
      <c r="E852" s="6" t="s">
        <v>1185</v>
      </c>
      <c r="F852" s="7"/>
      <c r="G852" s="2" t="s">
        <v>166</v>
      </c>
      <c r="H852" s="2" t="s">
        <v>44</v>
      </c>
      <c r="I852" s="2" t="s">
        <v>43</v>
      </c>
      <c r="J852" s="6" t="s">
        <v>55</v>
      </c>
      <c r="K852" s="2" t="s">
        <v>46</v>
      </c>
      <c r="L852" s="2">
        <v>2</v>
      </c>
      <c r="M852" s="2">
        <v>158</v>
      </c>
      <c r="N852" s="2">
        <v>220</v>
      </c>
      <c r="O852" s="12">
        <v>0.69620253164557</v>
      </c>
      <c r="P852" s="7"/>
      <c r="Q852" s="7"/>
      <c r="R852" s="14" t="s">
        <v>47</v>
      </c>
      <c r="S852" s="7"/>
      <c r="T852" s="7"/>
      <c r="U852" s="7"/>
      <c r="V852" s="7"/>
      <c r="W852" s="2" t="s">
        <v>1794</v>
      </c>
      <c r="X852" s="6" t="s">
        <v>49</v>
      </c>
      <c r="Y852" s="6"/>
      <c r="Z852" s="7"/>
      <c r="AA852" s="7"/>
      <c r="AB852" s="7"/>
      <c r="AC852" s="7"/>
      <c r="AD852" s="7"/>
      <c r="AE852" s="7"/>
    </row>
    <row r="853" spans="1:31" x14ac:dyDescent="0.15">
      <c r="A853" s="4">
        <v>42409</v>
      </c>
      <c r="B853" s="5" t="s">
        <v>1796</v>
      </c>
      <c r="C853" s="2">
        <v>3</v>
      </c>
      <c r="D853" s="6" t="s">
        <v>50</v>
      </c>
      <c r="E853" s="6" t="s">
        <v>112</v>
      </c>
      <c r="F853" s="2"/>
      <c r="G853" s="2" t="s">
        <v>166</v>
      </c>
      <c r="H853" s="2" t="s">
        <v>62</v>
      </c>
      <c r="I853" s="2" t="s">
        <v>53</v>
      </c>
      <c r="J853" s="6" t="s">
        <v>45</v>
      </c>
      <c r="K853" s="2" t="s">
        <v>46</v>
      </c>
      <c r="L853" s="2">
        <v>1</v>
      </c>
      <c r="M853" s="2">
        <v>50</v>
      </c>
      <c r="N853" s="2">
        <v>50</v>
      </c>
      <c r="O853" s="12">
        <v>1</v>
      </c>
      <c r="P853" s="2"/>
      <c r="Q853" s="2"/>
      <c r="R853" s="14" t="s">
        <v>47</v>
      </c>
      <c r="S853" s="2"/>
      <c r="T853" s="2"/>
      <c r="U853" s="2"/>
      <c r="V853" s="2"/>
      <c r="W853" s="2" t="s">
        <v>1794</v>
      </c>
      <c r="X853" s="6" t="s">
        <v>49</v>
      </c>
      <c r="Y853" s="6"/>
      <c r="Z853" s="2"/>
      <c r="AA853" s="2"/>
      <c r="AB853" s="15"/>
      <c r="AC853" s="2"/>
      <c r="AD853" s="2"/>
      <c r="AE853" s="2"/>
    </row>
    <row r="854" spans="1:31" x14ac:dyDescent="0.15">
      <c r="A854" s="4">
        <v>42409</v>
      </c>
      <c r="B854" s="5" t="s">
        <v>1796</v>
      </c>
      <c r="C854" s="2">
        <v>3</v>
      </c>
      <c r="D854" s="6" t="s">
        <v>50</v>
      </c>
      <c r="E854" s="6" t="s">
        <v>623</v>
      </c>
      <c r="F854" s="7"/>
      <c r="G854" s="2" t="s">
        <v>138</v>
      </c>
      <c r="H854" s="2" t="s">
        <v>44</v>
      </c>
      <c r="I854" s="2" t="s">
        <v>53</v>
      </c>
      <c r="J854" s="6" t="s">
        <v>55</v>
      </c>
      <c r="K854" s="2" t="s">
        <v>46</v>
      </c>
      <c r="L854" s="2">
        <v>1</v>
      </c>
      <c r="M854" s="2">
        <v>50</v>
      </c>
      <c r="N854" s="2">
        <v>50</v>
      </c>
      <c r="O854" s="12">
        <v>1</v>
      </c>
      <c r="P854" s="7"/>
      <c r="Q854" s="7"/>
      <c r="R854" s="14" t="s">
        <v>47</v>
      </c>
      <c r="S854" s="7"/>
      <c r="T854" s="7"/>
      <c r="U854" s="7"/>
      <c r="V854" s="7"/>
      <c r="W854" s="2" t="s">
        <v>1794</v>
      </c>
      <c r="X854" s="6" t="s">
        <v>49</v>
      </c>
      <c r="Y854" s="6"/>
      <c r="Z854" s="7"/>
      <c r="AA854" s="7"/>
      <c r="AB854" s="7"/>
      <c r="AC854" s="7"/>
      <c r="AD854" s="7"/>
      <c r="AE854" s="7"/>
    </row>
    <row r="855" spans="1:31" x14ac:dyDescent="0.15">
      <c r="A855" s="4">
        <v>42409</v>
      </c>
      <c r="B855" s="5" t="s">
        <v>1797</v>
      </c>
      <c r="C855" s="2">
        <v>4</v>
      </c>
      <c r="D855" s="6" t="s">
        <v>56</v>
      </c>
      <c r="E855" s="6" t="s">
        <v>52</v>
      </c>
      <c r="F855" s="7"/>
      <c r="G855" s="2" t="s">
        <v>184</v>
      </c>
      <c r="H855" s="2" t="s">
        <v>44</v>
      </c>
      <c r="I855" s="2" t="s">
        <v>53</v>
      </c>
      <c r="J855" s="6" t="s">
        <v>45</v>
      </c>
      <c r="K855" s="2" t="s">
        <v>46</v>
      </c>
      <c r="L855" s="2">
        <v>1</v>
      </c>
      <c r="M855" s="2">
        <v>20</v>
      </c>
      <c r="N855" s="2">
        <v>20</v>
      </c>
      <c r="O855" s="12">
        <v>1</v>
      </c>
      <c r="P855" s="7"/>
      <c r="Q855" s="7"/>
      <c r="R855" s="14" t="s">
        <v>47</v>
      </c>
      <c r="S855" s="7"/>
      <c r="T855" s="7"/>
      <c r="U855" s="7"/>
      <c r="V855" s="7"/>
      <c r="W855" s="2" t="s">
        <v>1794</v>
      </c>
      <c r="X855" s="6" t="s">
        <v>49</v>
      </c>
      <c r="Y855" s="6"/>
      <c r="Z855" s="7"/>
      <c r="AA855" s="7"/>
      <c r="AB855" s="7"/>
      <c r="AC855" s="7"/>
      <c r="AD855" s="7"/>
      <c r="AE855" s="7"/>
    </row>
    <row r="856" spans="1:31" x14ac:dyDescent="0.15">
      <c r="A856" s="4">
        <v>42409</v>
      </c>
      <c r="B856" s="5" t="s">
        <v>1798</v>
      </c>
      <c r="C856" s="2">
        <v>5</v>
      </c>
      <c r="D856" s="6" t="s">
        <v>50</v>
      </c>
      <c r="E856" s="6" t="s">
        <v>61</v>
      </c>
      <c r="F856" s="2">
        <v>192107</v>
      </c>
      <c r="G856" s="2" t="s">
        <v>164</v>
      </c>
      <c r="H856" s="2" t="s">
        <v>44</v>
      </c>
      <c r="I856" s="2" t="s">
        <v>43</v>
      </c>
      <c r="J856" s="6" t="s">
        <v>63</v>
      </c>
      <c r="K856" s="2" t="s">
        <v>46</v>
      </c>
      <c r="L856" s="2">
        <v>1</v>
      </c>
      <c r="M856" s="2">
        <v>158</v>
      </c>
      <c r="N856" s="2">
        <v>150</v>
      </c>
      <c r="O856" s="12">
        <v>0.949367088607595</v>
      </c>
      <c r="P856" s="7"/>
      <c r="Q856" s="7"/>
      <c r="R856" s="14" t="s">
        <v>47</v>
      </c>
      <c r="S856" s="7"/>
      <c r="T856" s="7"/>
      <c r="U856" s="7"/>
      <c r="V856" s="7"/>
      <c r="W856" s="2" t="s">
        <v>54</v>
      </c>
      <c r="X856" s="6" t="s">
        <v>49</v>
      </c>
      <c r="Y856" s="6"/>
      <c r="Z856" s="7"/>
      <c r="AA856" s="7"/>
      <c r="AB856" s="7"/>
      <c r="AC856" s="7"/>
      <c r="AD856" s="7"/>
      <c r="AE856" s="7"/>
    </row>
    <row r="857" spans="1:31" x14ac:dyDescent="0.15">
      <c r="A857" s="4">
        <v>42409</v>
      </c>
      <c r="B857" s="5" t="s">
        <v>1798</v>
      </c>
      <c r="C857" s="2">
        <v>5</v>
      </c>
      <c r="D857" s="6" t="s">
        <v>100</v>
      </c>
      <c r="E857" s="6" t="s">
        <v>227</v>
      </c>
      <c r="F857" s="7"/>
      <c r="G857" s="2" t="s">
        <v>138</v>
      </c>
      <c r="H857" s="2" t="s">
        <v>44</v>
      </c>
      <c r="I857" s="2" t="s">
        <v>53</v>
      </c>
      <c r="J857" s="6" t="s">
        <v>63</v>
      </c>
      <c r="K857" s="2" t="s">
        <v>46</v>
      </c>
      <c r="L857" s="2">
        <v>1</v>
      </c>
      <c r="M857" s="2">
        <v>30</v>
      </c>
      <c r="N857" s="2">
        <v>30</v>
      </c>
      <c r="O857" s="12">
        <v>1</v>
      </c>
      <c r="P857" s="7"/>
      <c r="Q857" s="7"/>
      <c r="R857" s="14" t="s">
        <v>47</v>
      </c>
      <c r="S857" s="7"/>
      <c r="T857" s="7"/>
      <c r="U857" s="7"/>
      <c r="V857" s="7"/>
      <c r="W857" s="2" t="s">
        <v>54</v>
      </c>
      <c r="X857" s="6" t="s">
        <v>49</v>
      </c>
      <c r="Y857" s="6"/>
      <c r="Z857" s="7"/>
      <c r="AA857" s="7"/>
      <c r="AB857" s="7"/>
      <c r="AC857" s="7"/>
      <c r="AD857" s="7"/>
      <c r="AE857" s="7"/>
    </row>
    <row r="858" spans="1:31" x14ac:dyDescent="0.15">
      <c r="A858" s="4">
        <v>42409</v>
      </c>
      <c r="B858" s="5" t="s">
        <v>1799</v>
      </c>
      <c r="C858" s="2">
        <v>6</v>
      </c>
      <c r="D858" s="6" t="s">
        <v>50</v>
      </c>
      <c r="E858" s="6" t="s">
        <v>622</v>
      </c>
      <c r="F858" s="7"/>
      <c r="G858" s="2" t="s">
        <v>138</v>
      </c>
      <c r="H858" s="2" t="s">
        <v>44</v>
      </c>
      <c r="I858" s="2" t="s">
        <v>43</v>
      </c>
      <c r="J858" s="6" t="s">
        <v>55</v>
      </c>
      <c r="K858" s="2" t="s">
        <v>46</v>
      </c>
      <c r="L858" s="2">
        <v>1</v>
      </c>
      <c r="M858" s="2">
        <v>258</v>
      </c>
      <c r="N858" s="2">
        <v>180</v>
      </c>
      <c r="O858" s="12">
        <v>0.69767441860465096</v>
      </c>
      <c r="P858" s="7"/>
      <c r="Q858" s="7"/>
      <c r="R858" s="14" t="s">
        <v>47</v>
      </c>
      <c r="S858" s="7"/>
      <c r="T858" s="7"/>
      <c r="U858" s="7"/>
      <c r="V858" s="7"/>
      <c r="W858" s="2" t="s">
        <v>54</v>
      </c>
      <c r="X858" s="6" t="s">
        <v>49</v>
      </c>
      <c r="Y858" s="6"/>
      <c r="Z858" s="7"/>
      <c r="AA858" s="7"/>
      <c r="AB858" s="7"/>
      <c r="AC858" s="7"/>
      <c r="AD858" s="7"/>
      <c r="AE858" s="7"/>
    </row>
    <row r="859" spans="1:31" x14ac:dyDescent="0.15">
      <c r="A859" s="4">
        <v>42409</v>
      </c>
      <c r="B859" s="5" t="s">
        <v>1800</v>
      </c>
      <c r="C859" s="2">
        <v>7</v>
      </c>
      <c r="D859" s="6" t="s">
        <v>92</v>
      </c>
      <c r="E859" s="6" t="s">
        <v>93</v>
      </c>
      <c r="F859" s="2" t="s">
        <v>1801</v>
      </c>
      <c r="G859" s="2" t="s">
        <v>1802</v>
      </c>
      <c r="H859" s="2" t="s">
        <v>62</v>
      </c>
      <c r="I859" s="2" t="s">
        <v>43</v>
      </c>
      <c r="J859" s="6" t="s">
        <v>45</v>
      </c>
      <c r="K859" s="2" t="s">
        <v>66</v>
      </c>
      <c r="L859" s="2">
        <v>1</v>
      </c>
      <c r="M859" s="2">
        <v>1650</v>
      </c>
      <c r="N859" s="2">
        <v>990</v>
      </c>
      <c r="O859" s="12">
        <v>0.6</v>
      </c>
      <c r="P859" s="7"/>
      <c r="Q859" s="7"/>
      <c r="R859" s="14" t="s">
        <v>65</v>
      </c>
      <c r="S859" s="2" t="s">
        <v>1803</v>
      </c>
      <c r="T859" s="2">
        <v>13801108523</v>
      </c>
      <c r="U859" s="7"/>
      <c r="V859" s="7"/>
      <c r="W859" s="2" t="s">
        <v>54</v>
      </c>
      <c r="X859" s="6" t="s">
        <v>86</v>
      </c>
      <c r="Y859" s="6"/>
      <c r="Z859" s="7"/>
      <c r="AA859" s="7"/>
      <c r="AB859" s="7"/>
      <c r="AC859" s="7"/>
      <c r="AD859" s="7"/>
      <c r="AE859" s="7"/>
    </row>
    <row r="860" spans="1:31" x14ac:dyDescent="0.15">
      <c r="A860" s="4">
        <v>42409</v>
      </c>
      <c r="B860" s="5" t="s">
        <v>1804</v>
      </c>
      <c r="C860" s="2">
        <v>8</v>
      </c>
      <c r="D860" s="6" t="s">
        <v>83</v>
      </c>
      <c r="E860" s="6" t="s">
        <v>79</v>
      </c>
      <c r="F860" s="2" t="s">
        <v>130</v>
      </c>
      <c r="G860" s="2" t="s">
        <v>166</v>
      </c>
      <c r="H860" s="2" t="s">
        <v>44</v>
      </c>
      <c r="I860" s="2">
        <v>41.5</v>
      </c>
      <c r="J860" s="6" t="s">
        <v>55</v>
      </c>
      <c r="K860" s="2" t="s">
        <v>64</v>
      </c>
      <c r="L860" s="2">
        <v>1</v>
      </c>
      <c r="M860" s="2">
        <v>2300</v>
      </c>
      <c r="N860" s="2">
        <v>1600</v>
      </c>
      <c r="O860" s="12">
        <v>0.69565217391304301</v>
      </c>
      <c r="P860" s="7"/>
      <c r="Q860" s="7"/>
      <c r="R860" s="14" t="s">
        <v>113</v>
      </c>
      <c r="S860" s="2" t="s">
        <v>1574</v>
      </c>
      <c r="T860" s="7"/>
      <c r="U860" s="7"/>
      <c r="V860" s="7"/>
      <c r="W860" s="2" t="s">
        <v>54</v>
      </c>
      <c r="X860" s="6" t="s">
        <v>86</v>
      </c>
      <c r="Y860" s="6"/>
      <c r="Z860" s="7"/>
      <c r="AA860" s="7"/>
      <c r="AB860" s="7"/>
      <c r="AC860" s="7"/>
      <c r="AD860" s="7"/>
      <c r="AE860" s="7"/>
    </row>
    <row r="861" spans="1:31" x14ac:dyDescent="0.15">
      <c r="A861" s="4">
        <v>42409</v>
      </c>
      <c r="B861" s="5" t="s">
        <v>1805</v>
      </c>
      <c r="C861" s="2">
        <v>9</v>
      </c>
      <c r="D861" s="6" t="s">
        <v>50</v>
      </c>
      <c r="E861" s="6" t="s">
        <v>112</v>
      </c>
      <c r="F861" s="7"/>
      <c r="G861" s="2" t="s">
        <v>166</v>
      </c>
      <c r="H861" s="2" t="s">
        <v>62</v>
      </c>
      <c r="I861" s="2" t="s">
        <v>53</v>
      </c>
      <c r="J861" s="6" t="s">
        <v>45</v>
      </c>
      <c r="K861" s="2" t="s">
        <v>46</v>
      </c>
      <c r="L861" s="2">
        <v>1</v>
      </c>
      <c r="M861" s="2">
        <v>50</v>
      </c>
      <c r="N861" s="2">
        <v>50</v>
      </c>
      <c r="O861" s="12">
        <v>1</v>
      </c>
      <c r="P861" s="7"/>
      <c r="Q861" s="7"/>
      <c r="R861" s="14" t="s">
        <v>47</v>
      </c>
      <c r="S861" s="7"/>
      <c r="T861" s="7"/>
      <c r="U861" s="7"/>
      <c r="V861" s="7"/>
      <c r="W861" s="2" t="s">
        <v>1794</v>
      </c>
      <c r="X861" s="6" t="s">
        <v>49</v>
      </c>
      <c r="Y861" s="6"/>
      <c r="Z861" s="7"/>
      <c r="AA861" s="7"/>
      <c r="AB861" s="7"/>
      <c r="AC861" s="7"/>
      <c r="AD861" s="7"/>
      <c r="AE861" s="7"/>
    </row>
    <row r="862" spans="1:31" x14ac:dyDescent="0.15">
      <c r="A862" s="4">
        <v>42410</v>
      </c>
      <c r="B862" s="5" t="s">
        <v>1806</v>
      </c>
      <c r="C862" s="2">
        <v>1</v>
      </c>
      <c r="D862" s="6" t="s">
        <v>50</v>
      </c>
      <c r="E862" s="6" t="s">
        <v>1603</v>
      </c>
      <c r="F862" s="2" t="s">
        <v>224</v>
      </c>
      <c r="G862" s="2" t="s">
        <v>137</v>
      </c>
      <c r="H862" s="2" t="s">
        <v>44</v>
      </c>
      <c r="I862" s="2" t="s">
        <v>53</v>
      </c>
      <c r="J862" s="6" t="s">
        <v>55</v>
      </c>
      <c r="K862" s="2" t="s">
        <v>46</v>
      </c>
      <c r="L862" s="2">
        <v>1</v>
      </c>
      <c r="M862" s="2">
        <v>50</v>
      </c>
      <c r="N862" s="2">
        <v>50</v>
      </c>
      <c r="O862" s="12">
        <v>1</v>
      </c>
      <c r="P862" s="7"/>
      <c r="Q862" s="7"/>
      <c r="R862" s="14" t="s">
        <v>47</v>
      </c>
      <c r="S862" s="7"/>
      <c r="T862" s="7"/>
      <c r="U862" s="7"/>
      <c r="V862" s="7"/>
      <c r="W862" s="2" t="s">
        <v>1794</v>
      </c>
      <c r="X862" s="6" t="s">
        <v>49</v>
      </c>
      <c r="Y862" s="6"/>
      <c r="Z862" s="7"/>
      <c r="AA862" s="7"/>
      <c r="AB862" s="7"/>
      <c r="AC862" s="7"/>
      <c r="AD862" s="7"/>
      <c r="AE862" s="7"/>
    </row>
    <row r="863" spans="1:31" x14ac:dyDescent="0.15">
      <c r="A863" s="4">
        <v>42410</v>
      </c>
      <c r="B863" s="5" t="s">
        <v>1807</v>
      </c>
      <c r="C863" s="2">
        <v>2</v>
      </c>
      <c r="D863" s="6" t="s">
        <v>50</v>
      </c>
      <c r="E863" s="6" t="s">
        <v>1603</v>
      </c>
      <c r="F863" s="2" t="s">
        <v>224</v>
      </c>
      <c r="G863" s="2" t="s">
        <v>138</v>
      </c>
      <c r="H863" s="2" t="s">
        <v>44</v>
      </c>
      <c r="I863" s="2" t="s">
        <v>53</v>
      </c>
      <c r="J863" s="6" t="s">
        <v>55</v>
      </c>
      <c r="K863" s="2" t="s">
        <v>46</v>
      </c>
      <c r="L863" s="2">
        <v>1</v>
      </c>
      <c r="M863" s="2">
        <v>50</v>
      </c>
      <c r="N863" s="2">
        <v>50</v>
      </c>
      <c r="O863" s="12">
        <v>1</v>
      </c>
      <c r="P863" s="7"/>
      <c r="Q863" s="7"/>
      <c r="R863" s="14" t="s">
        <v>47</v>
      </c>
      <c r="S863" s="7"/>
      <c r="T863" s="7"/>
      <c r="U863" s="7"/>
      <c r="V863" s="7"/>
      <c r="W863" s="2" t="s">
        <v>1794</v>
      </c>
      <c r="X863" s="6" t="s">
        <v>49</v>
      </c>
      <c r="Y863" s="6"/>
      <c r="Z863" s="7"/>
      <c r="AA863" s="7"/>
      <c r="AB863" s="7"/>
      <c r="AC863" s="7"/>
      <c r="AD863" s="7"/>
      <c r="AE863" s="7"/>
    </row>
    <row r="864" spans="1:31" x14ac:dyDescent="0.15">
      <c r="A864" s="4">
        <v>42410</v>
      </c>
      <c r="B864" s="5" t="s">
        <v>1808</v>
      </c>
      <c r="C864" s="2">
        <v>3</v>
      </c>
      <c r="D864" s="6" t="s">
        <v>50</v>
      </c>
      <c r="E864" s="6" t="s">
        <v>112</v>
      </c>
      <c r="F864" s="7"/>
      <c r="G864" s="2" t="s">
        <v>166</v>
      </c>
      <c r="H864" s="2" t="s">
        <v>62</v>
      </c>
      <c r="I864" s="2" t="s">
        <v>53</v>
      </c>
      <c r="J864" s="6" t="s">
        <v>45</v>
      </c>
      <c r="K864" s="2" t="s">
        <v>46</v>
      </c>
      <c r="L864" s="2">
        <v>1</v>
      </c>
      <c r="M864" s="2">
        <v>50</v>
      </c>
      <c r="N864" s="2">
        <v>50</v>
      </c>
      <c r="O864" s="12">
        <v>1</v>
      </c>
      <c r="P864" s="7"/>
      <c r="Q864" s="7"/>
      <c r="R864" s="14" t="s">
        <v>47</v>
      </c>
      <c r="S864" s="7"/>
      <c r="T864" s="7"/>
      <c r="U864" s="7"/>
      <c r="V864" s="7"/>
      <c r="W864" s="2" t="s">
        <v>1794</v>
      </c>
      <c r="X864" s="6" t="s">
        <v>49</v>
      </c>
      <c r="Y864" s="6"/>
      <c r="Z864" s="7"/>
      <c r="AA864" s="7"/>
      <c r="AB864" s="7"/>
      <c r="AC864" s="7"/>
      <c r="AD864" s="7"/>
      <c r="AE864" s="7"/>
    </row>
    <row r="865" spans="1:31" x14ac:dyDescent="0.15">
      <c r="A865" s="4">
        <v>42410</v>
      </c>
      <c r="B865" s="5" t="s">
        <v>1809</v>
      </c>
      <c r="C865" s="2">
        <v>4</v>
      </c>
      <c r="D865" s="6" t="s">
        <v>92</v>
      </c>
      <c r="E865" s="6" t="s">
        <v>250</v>
      </c>
      <c r="F865" s="7"/>
      <c r="G865" s="2" t="s">
        <v>279</v>
      </c>
      <c r="H865" s="2" t="s">
        <v>62</v>
      </c>
      <c r="I865" s="2" t="s">
        <v>1810</v>
      </c>
      <c r="J865" s="6" t="s">
        <v>55</v>
      </c>
      <c r="K865" s="2" t="s">
        <v>46</v>
      </c>
      <c r="L865" s="2">
        <v>1</v>
      </c>
      <c r="M865" s="2">
        <v>980</v>
      </c>
      <c r="N865" s="2">
        <v>300</v>
      </c>
      <c r="O865" s="12">
        <v>0.30612244897959201</v>
      </c>
      <c r="P865" s="7"/>
      <c r="Q865" s="7"/>
      <c r="R865" s="14" t="s">
        <v>47</v>
      </c>
      <c r="S865" s="7"/>
      <c r="T865" s="7"/>
      <c r="U865" s="7"/>
      <c r="V865" s="7"/>
      <c r="W865" s="2" t="s">
        <v>54</v>
      </c>
      <c r="X865" s="6" t="s">
        <v>49</v>
      </c>
      <c r="Y865" s="6"/>
      <c r="Z865" s="7"/>
      <c r="AA865" s="7"/>
      <c r="AB865" s="7"/>
      <c r="AC865" s="7"/>
      <c r="AD865" s="7"/>
      <c r="AE865" s="7"/>
    </row>
    <row r="866" spans="1:31" x14ac:dyDescent="0.15">
      <c r="A866" s="4">
        <v>42410</v>
      </c>
      <c r="B866" s="5" t="s">
        <v>1811</v>
      </c>
      <c r="C866" s="2">
        <v>5</v>
      </c>
      <c r="D866" s="6" t="s">
        <v>90</v>
      </c>
      <c r="E866" s="6" t="s">
        <v>599</v>
      </c>
      <c r="F866" s="7"/>
      <c r="G866" s="2" t="s">
        <v>1812</v>
      </c>
      <c r="H866" s="2" t="s">
        <v>44</v>
      </c>
      <c r="I866" s="2" t="s">
        <v>43</v>
      </c>
      <c r="J866" s="6" t="s">
        <v>45</v>
      </c>
      <c r="K866" s="2" t="s">
        <v>46</v>
      </c>
      <c r="L866" s="2">
        <v>1</v>
      </c>
      <c r="M866" s="2">
        <v>1580</v>
      </c>
      <c r="N866" s="2">
        <v>500</v>
      </c>
      <c r="O866" s="12">
        <v>0.316455696202532</v>
      </c>
      <c r="P866" s="7"/>
      <c r="Q866" s="7"/>
      <c r="R866" s="14" t="s">
        <v>47</v>
      </c>
      <c r="S866" s="7"/>
      <c r="T866" s="7"/>
      <c r="U866" s="7"/>
      <c r="V866" s="7"/>
      <c r="W866" s="2" t="s">
        <v>54</v>
      </c>
      <c r="X866" s="6" t="s">
        <v>78</v>
      </c>
      <c r="Y866" s="6"/>
      <c r="Z866" s="7"/>
      <c r="AA866" s="7"/>
      <c r="AB866" s="7"/>
      <c r="AC866" s="7"/>
      <c r="AD866" s="7"/>
      <c r="AE866" s="7"/>
    </row>
    <row r="867" spans="1:31" x14ac:dyDescent="0.15">
      <c r="A867" s="4">
        <v>42410</v>
      </c>
      <c r="B867" s="5" t="s">
        <v>1813</v>
      </c>
      <c r="C867" s="2">
        <v>6</v>
      </c>
      <c r="D867" s="6" t="s">
        <v>69</v>
      </c>
      <c r="E867" s="6" t="s">
        <v>199</v>
      </c>
      <c r="F867" s="2" t="s">
        <v>935</v>
      </c>
      <c r="G867" s="2" t="s">
        <v>259</v>
      </c>
      <c r="H867" s="2" t="s">
        <v>44</v>
      </c>
      <c r="I867" s="2" t="s">
        <v>43</v>
      </c>
      <c r="J867" s="6" t="s">
        <v>55</v>
      </c>
      <c r="K867" s="2" t="s">
        <v>66</v>
      </c>
      <c r="L867" s="2">
        <v>1</v>
      </c>
      <c r="M867" s="2">
        <v>980</v>
      </c>
      <c r="N867" s="2">
        <v>980</v>
      </c>
      <c r="O867" s="12">
        <v>1</v>
      </c>
      <c r="P867" s="7"/>
      <c r="Q867" s="7"/>
      <c r="R867" s="14" t="s">
        <v>65</v>
      </c>
      <c r="S867" s="2" t="s">
        <v>1814</v>
      </c>
      <c r="T867" s="2">
        <v>13601171366</v>
      </c>
      <c r="U867" s="7"/>
      <c r="V867" s="7"/>
      <c r="W867" s="2" t="s">
        <v>54</v>
      </c>
      <c r="X867" s="6" t="s">
        <v>86</v>
      </c>
      <c r="Y867" s="6"/>
      <c r="Z867" s="7"/>
      <c r="AA867" s="7"/>
      <c r="AB867" s="7"/>
      <c r="AC867" s="7"/>
      <c r="AD867" s="7"/>
      <c r="AE867" s="7"/>
    </row>
    <row r="868" spans="1:31" x14ac:dyDescent="0.15">
      <c r="A868" s="4">
        <v>42410</v>
      </c>
      <c r="B868" s="5" t="s">
        <v>1813</v>
      </c>
      <c r="C868" s="2">
        <v>6</v>
      </c>
      <c r="D868" s="6" t="s">
        <v>69</v>
      </c>
      <c r="E868" s="6" t="s">
        <v>452</v>
      </c>
      <c r="F868" s="2" t="s">
        <v>1815</v>
      </c>
      <c r="G868" s="2" t="s">
        <v>304</v>
      </c>
      <c r="H868" s="2" t="s">
        <v>62</v>
      </c>
      <c r="I868" s="2" t="s">
        <v>72</v>
      </c>
      <c r="J868" s="6" t="s">
        <v>45</v>
      </c>
      <c r="K868" s="2" t="s">
        <v>66</v>
      </c>
      <c r="L868" s="2">
        <v>1</v>
      </c>
      <c r="M868" s="2">
        <v>886</v>
      </c>
      <c r="N868" s="2">
        <v>620</v>
      </c>
      <c r="O868" s="12">
        <v>0.69977426636568896</v>
      </c>
      <c r="P868" s="7"/>
      <c r="Q868" s="7"/>
      <c r="R868" s="14" t="s">
        <v>65</v>
      </c>
      <c r="S868" s="2" t="s">
        <v>1814</v>
      </c>
      <c r="T868" s="7"/>
      <c r="U868" s="7"/>
      <c r="V868" s="7"/>
      <c r="W868" s="2" t="s">
        <v>54</v>
      </c>
      <c r="X868" s="6" t="s">
        <v>86</v>
      </c>
      <c r="Y868" s="6"/>
      <c r="Z868" s="7"/>
      <c r="AA868" s="7"/>
      <c r="AB868" s="7"/>
      <c r="AC868" s="7"/>
      <c r="AD868" s="7"/>
      <c r="AE868" s="7"/>
    </row>
    <row r="869" spans="1:31" x14ac:dyDescent="0.15">
      <c r="A869" s="4">
        <v>42410</v>
      </c>
      <c r="B869" s="5" t="s">
        <v>1813</v>
      </c>
      <c r="C869" s="2">
        <v>6</v>
      </c>
      <c r="D869" s="6" t="s">
        <v>75</v>
      </c>
      <c r="E869" s="6" t="s">
        <v>221</v>
      </c>
      <c r="F869" s="2" t="s">
        <v>980</v>
      </c>
      <c r="G869" s="2" t="s">
        <v>150</v>
      </c>
      <c r="H869" s="2" t="s">
        <v>62</v>
      </c>
      <c r="I869" s="2" t="s">
        <v>53</v>
      </c>
      <c r="J869" s="6" t="s">
        <v>55</v>
      </c>
      <c r="K869" s="2" t="s">
        <v>66</v>
      </c>
      <c r="L869" s="2">
        <v>1</v>
      </c>
      <c r="M869" s="2">
        <v>1130</v>
      </c>
      <c r="N869" s="2">
        <v>791</v>
      </c>
      <c r="O869" s="12">
        <v>0.7</v>
      </c>
      <c r="P869" s="7"/>
      <c r="Q869" s="7"/>
      <c r="R869" s="14" t="s">
        <v>65</v>
      </c>
      <c r="S869" s="2" t="s">
        <v>1814</v>
      </c>
      <c r="T869" s="7"/>
      <c r="U869" s="7"/>
      <c r="V869" s="7"/>
      <c r="W869" s="2" t="s">
        <v>54</v>
      </c>
      <c r="X869" s="6" t="s">
        <v>86</v>
      </c>
      <c r="Y869" s="6"/>
      <c r="Z869" s="7"/>
      <c r="AA869" s="7"/>
      <c r="AB869" s="7"/>
      <c r="AC869" s="7"/>
      <c r="AD869" s="7"/>
      <c r="AE869" s="7"/>
    </row>
    <row r="870" spans="1:31" x14ac:dyDescent="0.15">
      <c r="A870" s="4">
        <v>42410</v>
      </c>
      <c r="B870" s="5" t="s">
        <v>1813</v>
      </c>
      <c r="C870" s="2">
        <v>6</v>
      </c>
      <c r="D870" s="6" t="s">
        <v>75</v>
      </c>
      <c r="E870" s="6" t="s">
        <v>225</v>
      </c>
      <c r="F870" s="2" t="s">
        <v>1816</v>
      </c>
      <c r="G870" s="2" t="s">
        <v>166</v>
      </c>
      <c r="H870" s="2" t="s">
        <v>44</v>
      </c>
      <c r="I870" s="2" t="s">
        <v>53</v>
      </c>
      <c r="J870" s="6" t="s">
        <v>45</v>
      </c>
      <c r="K870" s="2" t="s">
        <v>66</v>
      </c>
      <c r="L870" s="2">
        <v>1</v>
      </c>
      <c r="M870" s="2">
        <v>1280</v>
      </c>
      <c r="N870" s="2">
        <v>896</v>
      </c>
      <c r="O870" s="12">
        <v>0.7</v>
      </c>
      <c r="P870" s="7"/>
      <c r="Q870" s="7"/>
      <c r="R870" s="14" t="s">
        <v>65</v>
      </c>
      <c r="S870" s="2" t="s">
        <v>1814</v>
      </c>
      <c r="T870" s="7"/>
      <c r="U870" s="7"/>
      <c r="V870" s="7"/>
      <c r="W870" s="2" t="s">
        <v>54</v>
      </c>
      <c r="X870" s="6" t="s">
        <v>86</v>
      </c>
      <c r="Y870" s="6"/>
      <c r="Z870" s="7"/>
      <c r="AA870" s="7"/>
      <c r="AB870" s="7"/>
      <c r="AC870" s="7"/>
      <c r="AD870" s="7"/>
      <c r="AE870" s="7"/>
    </row>
    <row r="871" spans="1:31" x14ac:dyDescent="0.15">
      <c r="A871" s="4">
        <v>42410</v>
      </c>
      <c r="B871" s="5" t="s">
        <v>1817</v>
      </c>
      <c r="C871" s="2">
        <v>7</v>
      </c>
      <c r="D871" s="6" t="s">
        <v>64</v>
      </c>
      <c r="E871" s="6" t="s">
        <v>101</v>
      </c>
      <c r="F871" s="2" t="s">
        <v>1818</v>
      </c>
      <c r="G871" s="2" t="s">
        <v>195</v>
      </c>
      <c r="H871" s="2" t="s">
        <v>62</v>
      </c>
      <c r="I871" s="2" t="s">
        <v>212</v>
      </c>
      <c r="J871" s="6" t="s">
        <v>45</v>
      </c>
      <c r="K871" s="2" t="s">
        <v>64</v>
      </c>
      <c r="L871" s="2">
        <v>1</v>
      </c>
      <c r="M871" s="2">
        <v>3980</v>
      </c>
      <c r="N871" s="2">
        <v>3980</v>
      </c>
      <c r="O871" s="12">
        <v>1</v>
      </c>
      <c r="P871" s="7"/>
      <c r="Q871" s="7"/>
      <c r="R871" s="14" t="s">
        <v>65</v>
      </c>
      <c r="S871" s="2" t="s">
        <v>1819</v>
      </c>
      <c r="T871" s="2">
        <v>13501066296</v>
      </c>
      <c r="U871" s="7"/>
      <c r="V871" s="7"/>
      <c r="W871" s="2" t="s">
        <v>54</v>
      </c>
      <c r="X871" s="6" t="s">
        <v>78</v>
      </c>
      <c r="Y871" s="6"/>
      <c r="Z871" s="7"/>
      <c r="AA871" s="7"/>
      <c r="AB871" s="7"/>
      <c r="AC871" s="7"/>
      <c r="AD871" s="7"/>
      <c r="AE871" s="7"/>
    </row>
    <row r="872" spans="1:31" x14ac:dyDescent="0.15">
      <c r="A872" s="4">
        <v>42410</v>
      </c>
      <c r="B872" s="5" t="s">
        <v>1817</v>
      </c>
      <c r="C872" s="2">
        <v>7</v>
      </c>
      <c r="D872" s="6" t="s">
        <v>102</v>
      </c>
      <c r="E872" s="6" t="s">
        <v>101</v>
      </c>
      <c r="F872" s="2" t="s">
        <v>1820</v>
      </c>
      <c r="G872" s="2" t="s">
        <v>223</v>
      </c>
      <c r="H872" s="2" t="s">
        <v>62</v>
      </c>
      <c r="I872" s="2" t="s">
        <v>104</v>
      </c>
      <c r="J872" s="6" t="s">
        <v>45</v>
      </c>
      <c r="K872" s="2" t="s">
        <v>64</v>
      </c>
      <c r="L872" s="2">
        <v>1</v>
      </c>
      <c r="M872" s="2">
        <v>1880</v>
      </c>
      <c r="N872" s="2">
        <v>0</v>
      </c>
      <c r="O872" s="12">
        <v>0</v>
      </c>
      <c r="P872" s="7"/>
      <c r="Q872" s="7"/>
      <c r="R872" s="14" t="s">
        <v>65</v>
      </c>
      <c r="S872" s="2" t="s">
        <v>1819</v>
      </c>
      <c r="T872" s="7"/>
      <c r="U872" s="7"/>
      <c r="V872" s="7"/>
      <c r="W872" s="2" t="s">
        <v>54</v>
      </c>
      <c r="X872" s="6" t="s">
        <v>186</v>
      </c>
      <c r="Y872" s="6"/>
      <c r="Z872" s="7"/>
      <c r="AA872" s="7"/>
      <c r="AB872" s="7"/>
      <c r="AC872" s="7"/>
      <c r="AD872" s="7"/>
      <c r="AE872" s="7"/>
    </row>
    <row r="873" spans="1:31" x14ac:dyDescent="0.15">
      <c r="A873" s="4">
        <v>42410</v>
      </c>
      <c r="B873" s="5" t="s">
        <v>1821</v>
      </c>
      <c r="C873" s="2">
        <v>8</v>
      </c>
      <c r="D873" s="6" t="s">
        <v>56</v>
      </c>
      <c r="E873" s="6" t="s">
        <v>52</v>
      </c>
      <c r="F873" s="2"/>
      <c r="G873" s="2" t="s">
        <v>166</v>
      </c>
      <c r="H873" s="2" t="s">
        <v>44</v>
      </c>
      <c r="I873" s="2" t="s">
        <v>53</v>
      </c>
      <c r="J873" s="6" t="s">
        <v>45</v>
      </c>
      <c r="K873" s="2" t="s">
        <v>46</v>
      </c>
      <c r="L873" s="2">
        <v>1</v>
      </c>
      <c r="M873" s="2">
        <v>20</v>
      </c>
      <c r="N873" s="2">
        <v>20</v>
      </c>
      <c r="O873" s="12">
        <v>1</v>
      </c>
      <c r="P873" s="2"/>
      <c r="Q873" s="2"/>
      <c r="R873" s="14" t="s">
        <v>47</v>
      </c>
      <c r="S873" s="2"/>
      <c r="T873" s="2"/>
      <c r="U873" s="2"/>
      <c r="V873" s="2"/>
      <c r="W873" s="2" t="s">
        <v>1794</v>
      </c>
      <c r="X873" s="6" t="s">
        <v>49</v>
      </c>
      <c r="Y873" s="6"/>
      <c r="Z873" s="2"/>
      <c r="AA873" s="2"/>
      <c r="AB873" s="15"/>
      <c r="AC873" s="2"/>
      <c r="AD873" s="2"/>
      <c r="AE873" s="2"/>
    </row>
    <row r="874" spans="1:31" x14ac:dyDescent="0.15">
      <c r="A874" s="4">
        <v>42410</v>
      </c>
      <c r="B874" s="5" t="s">
        <v>1822</v>
      </c>
      <c r="C874" s="2">
        <v>9</v>
      </c>
      <c r="D874" s="6" t="s">
        <v>149</v>
      </c>
      <c r="E874" s="6" t="s">
        <v>504</v>
      </c>
      <c r="F874" s="7"/>
      <c r="G874" s="2" t="s">
        <v>150</v>
      </c>
      <c r="H874" s="2" t="s">
        <v>44</v>
      </c>
      <c r="I874" s="2" t="s">
        <v>820</v>
      </c>
      <c r="J874" s="6" t="s">
        <v>45</v>
      </c>
      <c r="K874" s="2" t="s">
        <v>66</v>
      </c>
      <c r="L874" s="2">
        <v>1</v>
      </c>
      <c r="M874" s="2">
        <v>258</v>
      </c>
      <c r="N874" s="2">
        <v>180</v>
      </c>
      <c r="O874" s="12">
        <v>0.69767441860465096</v>
      </c>
      <c r="P874" s="7"/>
      <c r="Q874" s="7"/>
      <c r="R874" s="14" t="s">
        <v>113</v>
      </c>
      <c r="S874" s="2" t="s">
        <v>1823</v>
      </c>
      <c r="T874" s="7"/>
      <c r="U874" s="7"/>
      <c r="V874" s="7"/>
      <c r="W874" s="2" t="s">
        <v>54</v>
      </c>
      <c r="X874" s="6" t="s">
        <v>78</v>
      </c>
      <c r="Y874" s="6"/>
      <c r="Z874" s="7"/>
      <c r="AA874" s="7"/>
      <c r="AB874" s="7"/>
      <c r="AC874" s="7"/>
      <c r="AD874" s="7"/>
      <c r="AE874" s="7"/>
    </row>
    <row r="875" spans="1:31" x14ac:dyDescent="0.15">
      <c r="A875" s="4">
        <v>42410</v>
      </c>
      <c r="B875" s="5" t="s">
        <v>1824</v>
      </c>
      <c r="C875" s="2">
        <v>10</v>
      </c>
      <c r="D875" s="6" t="s">
        <v>90</v>
      </c>
      <c r="E875" s="6" t="s">
        <v>599</v>
      </c>
      <c r="F875" s="7"/>
      <c r="G875" s="2" t="s">
        <v>203</v>
      </c>
      <c r="H875" s="2" t="s">
        <v>44</v>
      </c>
      <c r="I875" s="2" t="s">
        <v>282</v>
      </c>
      <c r="J875" s="6" t="s">
        <v>55</v>
      </c>
      <c r="K875" s="2" t="s">
        <v>46</v>
      </c>
      <c r="L875" s="2">
        <v>1</v>
      </c>
      <c r="M875" s="2">
        <v>1580</v>
      </c>
      <c r="N875" s="2">
        <v>500</v>
      </c>
      <c r="O875" s="12">
        <v>0.316455696202532</v>
      </c>
      <c r="P875" s="7"/>
      <c r="Q875" s="7"/>
      <c r="R875" s="14" t="s">
        <v>47</v>
      </c>
      <c r="S875" s="7"/>
      <c r="T875" s="7"/>
      <c r="U875" s="7"/>
      <c r="V875" s="7"/>
      <c r="W875" s="2" t="s">
        <v>1794</v>
      </c>
      <c r="X875" s="6" t="s">
        <v>49</v>
      </c>
      <c r="Y875" s="6"/>
      <c r="Z875" s="7"/>
      <c r="AA875" s="7"/>
      <c r="AB875" s="7"/>
      <c r="AC875" s="7"/>
      <c r="AD875" s="7"/>
      <c r="AE875" s="7"/>
    </row>
    <row r="876" spans="1:31" x14ac:dyDescent="0.15">
      <c r="A876" s="4">
        <v>42410</v>
      </c>
      <c r="B876" s="5" t="s">
        <v>1825</v>
      </c>
      <c r="C876" s="2">
        <v>11</v>
      </c>
      <c r="D876" s="6" t="s">
        <v>59</v>
      </c>
      <c r="E876" s="6" t="s">
        <v>52</v>
      </c>
      <c r="F876" s="7"/>
      <c r="G876" s="2" t="s">
        <v>80</v>
      </c>
      <c r="H876" s="2" t="s">
        <v>44</v>
      </c>
      <c r="I876" s="2" t="s">
        <v>72</v>
      </c>
      <c r="J876" s="6" t="s">
        <v>55</v>
      </c>
      <c r="K876" s="2" t="s">
        <v>46</v>
      </c>
      <c r="L876" s="2">
        <v>1</v>
      </c>
      <c r="M876" s="2">
        <v>58</v>
      </c>
      <c r="N876" s="2">
        <v>30</v>
      </c>
      <c r="O876" s="12">
        <v>0.51724137931034497</v>
      </c>
      <c r="P876" s="7"/>
      <c r="Q876" s="7"/>
      <c r="R876" s="14" t="s">
        <v>47</v>
      </c>
      <c r="S876" s="7"/>
      <c r="T876" s="7"/>
      <c r="U876" s="7"/>
      <c r="V876" s="7"/>
      <c r="W876" s="2" t="s">
        <v>1794</v>
      </c>
      <c r="X876" s="6" t="s">
        <v>49</v>
      </c>
      <c r="Y876" s="6"/>
      <c r="Z876" s="7"/>
      <c r="AA876" s="7"/>
      <c r="AB876" s="7"/>
      <c r="AC876" s="7"/>
      <c r="AD876" s="7"/>
      <c r="AE876" s="7"/>
    </row>
    <row r="877" spans="1:31" x14ac:dyDescent="0.15">
      <c r="A877" s="4">
        <v>42410</v>
      </c>
      <c r="B877" s="5" t="s">
        <v>1826</v>
      </c>
      <c r="C877" s="2">
        <v>12</v>
      </c>
      <c r="D877" s="6" t="s">
        <v>111</v>
      </c>
      <c r="E877" s="6" t="s">
        <v>112</v>
      </c>
      <c r="F877" s="7"/>
      <c r="G877" s="2" t="s">
        <v>1177</v>
      </c>
      <c r="H877" s="2" t="s">
        <v>44</v>
      </c>
      <c r="I877" s="2" t="s">
        <v>178</v>
      </c>
      <c r="J877" s="6" t="s">
        <v>45</v>
      </c>
      <c r="K877" s="2" t="s">
        <v>66</v>
      </c>
      <c r="L877" s="2">
        <v>1</v>
      </c>
      <c r="M877" s="2">
        <v>320</v>
      </c>
      <c r="N877" s="2">
        <v>320</v>
      </c>
      <c r="O877" s="12">
        <v>1</v>
      </c>
      <c r="P877" s="7"/>
      <c r="Q877" s="7"/>
      <c r="R877" s="14" t="s">
        <v>113</v>
      </c>
      <c r="S877" s="2" t="s">
        <v>1823</v>
      </c>
      <c r="T877" s="7"/>
      <c r="U877" s="7"/>
      <c r="V877" s="7"/>
      <c r="W877" s="2" t="s">
        <v>54</v>
      </c>
      <c r="X877" s="6" t="s">
        <v>78</v>
      </c>
      <c r="Y877" s="6"/>
      <c r="Z877" s="7"/>
      <c r="AA877" s="7"/>
      <c r="AB877" s="7"/>
      <c r="AC877" s="7"/>
      <c r="AD877" s="7"/>
      <c r="AE877" s="7"/>
    </row>
    <row r="878" spans="1:31" x14ac:dyDescent="0.15">
      <c r="A878" s="4">
        <v>42410</v>
      </c>
      <c r="B878" s="5" t="s">
        <v>1827</v>
      </c>
      <c r="C878" s="2">
        <v>13</v>
      </c>
      <c r="D878" s="6" t="s">
        <v>90</v>
      </c>
      <c r="E878" s="6" t="s">
        <v>596</v>
      </c>
      <c r="F878" s="7"/>
      <c r="G878" s="2" t="s">
        <v>1812</v>
      </c>
      <c r="H878" s="2" t="s">
        <v>44</v>
      </c>
      <c r="I878" s="2" t="s">
        <v>89</v>
      </c>
      <c r="J878" s="6" t="s">
        <v>55</v>
      </c>
      <c r="K878" s="2" t="s">
        <v>64</v>
      </c>
      <c r="L878" s="2">
        <v>1</v>
      </c>
      <c r="M878" s="2">
        <v>1580</v>
      </c>
      <c r="N878" s="2">
        <v>500</v>
      </c>
      <c r="O878" s="12">
        <v>0.316455696202532</v>
      </c>
      <c r="P878" s="7"/>
      <c r="Q878" s="7"/>
      <c r="R878" s="14" t="s">
        <v>113</v>
      </c>
      <c r="S878" s="2" t="s">
        <v>1828</v>
      </c>
      <c r="T878" s="2">
        <v>13488671522</v>
      </c>
      <c r="U878" s="7"/>
      <c r="V878" s="7"/>
      <c r="W878" s="2" t="s">
        <v>54</v>
      </c>
      <c r="X878" s="6" t="s">
        <v>74</v>
      </c>
      <c r="Y878" s="6"/>
      <c r="Z878" s="7"/>
      <c r="AA878" s="7"/>
      <c r="AB878" s="7"/>
      <c r="AC878" s="7"/>
      <c r="AD878" s="7"/>
      <c r="AE878" s="7"/>
    </row>
    <row r="879" spans="1:31" x14ac:dyDescent="0.15">
      <c r="A879" s="4">
        <v>42411</v>
      </c>
      <c r="B879" s="5" t="s">
        <v>1829</v>
      </c>
      <c r="C879" s="2">
        <v>1</v>
      </c>
      <c r="D879" s="6" t="s">
        <v>50</v>
      </c>
      <c r="E879" s="6" t="s">
        <v>1185</v>
      </c>
      <c r="F879" s="7"/>
      <c r="G879" s="2" t="s">
        <v>150</v>
      </c>
      <c r="H879" s="2" t="s">
        <v>44</v>
      </c>
      <c r="I879" s="2" t="s">
        <v>43</v>
      </c>
      <c r="J879" s="6" t="s">
        <v>45</v>
      </c>
      <c r="K879" s="2" t="s">
        <v>46</v>
      </c>
      <c r="L879" s="2">
        <v>1</v>
      </c>
      <c r="M879" s="2">
        <v>158</v>
      </c>
      <c r="N879" s="2">
        <v>150</v>
      </c>
      <c r="O879" s="12">
        <v>0.949367088607595</v>
      </c>
      <c r="P879" s="7"/>
      <c r="Q879" s="7"/>
      <c r="R879" s="14" t="s">
        <v>47</v>
      </c>
      <c r="S879" s="7"/>
      <c r="T879" s="7"/>
      <c r="U879" s="7"/>
      <c r="V879" s="7"/>
      <c r="W879" s="2" t="s">
        <v>54</v>
      </c>
      <c r="X879" s="6" t="s">
        <v>49</v>
      </c>
      <c r="Y879" s="6"/>
      <c r="Z879" s="7"/>
      <c r="AA879" s="7"/>
      <c r="AB879" s="7"/>
      <c r="AC879" s="7"/>
      <c r="AD879" s="7"/>
      <c r="AE879" s="7"/>
    </row>
    <row r="880" spans="1:31" x14ac:dyDescent="0.15">
      <c r="A880" s="4">
        <v>42411</v>
      </c>
      <c r="B880" s="5" t="s">
        <v>1829</v>
      </c>
      <c r="C880" s="2">
        <v>1</v>
      </c>
      <c r="D880" s="6" t="s">
        <v>50</v>
      </c>
      <c r="E880" s="6" t="s">
        <v>1603</v>
      </c>
      <c r="F880" s="2" t="s">
        <v>224</v>
      </c>
      <c r="G880" s="2" t="s">
        <v>137</v>
      </c>
      <c r="H880" s="2" t="s">
        <v>44</v>
      </c>
      <c r="I880" s="2" t="s">
        <v>53</v>
      </c>
      <c r="J880" s="6" t="s">
        <v>55</v>
      </c>
      <c r="K880" s="2" t="s">
        <v>46</v>
      </c>
      <c r="L880" s="2">
        <v>1</v>
      </c>
      <c r="M880" s="2">
        <v>50</v>
      </c>
      <c r="N880" s="2">
        <v>50</v>
      </c>
      <c r="O880" s="12">
        <v>1</v>
      </c>
      <c r="P880" s="7"/>
      <c r="Q880" s="7"/>
      <c r="R880" s="14" t="s">
        <v>47</v>
      </c>
      <c r="S880" s="7"/>
      <c r="T880" s="7"/>
      <c r="U880" s="7"/>
      <c r="V880" s="7"/>
      <c r="W880" s="2" t="s">
        <v>54</v>
      </c>
      <c r="X880" s="6" t="s">
        <v>49</v>
      </c>
      <c r="Y880" s="6"/>
      <c r="Z880" s="7"/>
      <c r="AA880" s="7"/>
      <c r="AB880" s="7"/>
      <c r="AC880" s="7"/>
      <c r="AD880" s="7"/>
      <c r="AE880" s="7"/>
    </row>
    <row r="881" spans="1:30" x14ac:dyDescent="0.15">
      <c r="A881" s="4">
        <v>42411</v>
      </c>
      <c r="B881" s="5" t="s">
        <v>1830</v>
      </c>
      <c r="C881" s="2">
        <v>2</v>
      </c>
      <c r="D881" s="6" t="s">
        <v>50</v>
      </c>
      <c r="E881" s="6" t="s">
        <v>1603</v>
      </c>
      <c r="F881" s="2" t="s">
        <v>224</v>
      </c>
      <c r="G881" s="2" t="s">
        <v>137</v>
      </c>
      <c r="H881" s="2" t="s">
        <v>44</v>
      </c>
      <c r="I881" s="2" t="s">
        <v>53</v>
      </c>
      <c r="J881" s="6" t="s">
        <v>55</v>
      </c>
      <c r="K881" s="2" t="s">
        <v>46</v>
      </c>
      <c r="L881" s="2">
        <v>2</v>
      </c>
      <c r="M881" s="2">
        <v>50</v>
      </c>
      <c r="N881" s="2">
        <v>100</v>
      </c>
      <c r="O881" s="12">
        <v>1</v>
      </c>
      <c r="P881" s="7"/>
      <c r="Q881" s="7"/>
      <c r="R881" s="14" t="s">
        <v>47</v>
      </c>
      <c r="S881" s="7"/>
      <c r="T881" s="7"/>
      <c r="U881" s="7"/>
      <c r="V881" s="7"/>
      <c r="W881" s="2" t="s">
        <v>54</v>
      </c>
      <c r="X881" s="6" t="s">
        <v>86</v>
      </c>
      <c r="Y881" s="6"/>
      <c r="Z881" s="7"/>
      <c r="AA881" s="7"/>
      <c r="AB881" s="7"/>
      <c r="AC881" s="7"/>
      <c r="AD881" s="7"/>
    </row>
    <row r="882" spans="1:30" x14ac:dyDescent="0.15">
      <c r="A882" s="4">
        <v>42411</v>
      </c>
      <c r="B882" s="5" t="s">
        <v>1830</v>
      </c>
      <c r="C882" s="2">
        <v>2</v>
      </c>
      <c r="D882" s="6" t="s">
        <v>50</v>
      </c>
      <c r="E882" s="6" t="s">
        <v>623</v>
      </c>
      <c r="F882" s="7"/>
      <c r="G882" s="2" t="s">
        <v>138</v>
      </c>
      <c r="H882" s="2" t="s">
        <v>44</v>
      </c>
      <c r="I882" s="2" t="s">
        <v>53</v>
      </c>
      <c r="J882" s="6" t="s">
        <v>55</v>
      </c>
      <c r="K882" s="2" t="s">
        <v>46</v>
      </c>
      <c r="L882" s="2">
        <v>1</v>
      </c>
      <c r="M882" s="2">
        <v>50</v>
      </c>
      <c r="N882" s="2">
        <v>50</v>
      </c>
      <c r="O882" s="12">
        <v>1</v>
      </c>
      <c r="P882" s="7"/>
      <c r="Q882" s="7"/>
      <c r="R882" s="14" t="s">
        <v>47</v>
      </c>
      <c r="S882" s="7"/>
      <c r="T882" s="7"/>
      <c r="U882" s="7"/>
      <c r="V882" s="7"/>
      <c r="W882" s="2" t="s">
        <v>54</v>
      </c>
      <c r="X882" s="6" t="s">
        <v>86</v>
      </c>
      <c r="Y882" s="6"/>
      <c r="Z882" s="7"/>
      <c r="AA882" s="7"/>
      <c r="AB882" s="7"/>
      <c r="AC882" s="7"/>
      <c r="AD882" s="7"/>
    </row>
    <row r="883" spans="1:30" x14ac:dyDescent="0.15">
      <c r="A883" s="4">
        <v>42411</v>
      </c>
      <c r="B883" s="5" t="s">
        <v>1830</v>
      </c>
      <c r="C883" s="2">
        <v>2</v>
      </c>
      <c r="D883" s="6" t="s">
        <v>50</v>
      </c>
      <c r="E883" s="6" t="s">
        <v>112</v>
      </c>
      <c r="F883" s="7"/>
      <c r="G883" s="2" t="s">
        <v>166</v>
      </c>
      <c r="H883" s="2" t="s">
        <v>44</v>
      </c>
      <c r="I883" s="2" t="s">
        <v>53</v>
      </c>
      <c r="J883" s="6" t="s">
        <v>45</v>
      </c>
      <c r="K883" s="2" t="s">
        <v>46</v>
      </c>
      <c r="L883" s="2">
        <v>2</v>
      </c>
      <c r="M883" s="2">
        <v>50</v>
      </c>
      <c r="N883" s="2">
        <v>100</v>
      </c>
      <c r="O883" s="12">
        <v>1</v>
      </c>
      <c r="P883" s="7"/>
      <c r="Q883" s="7"/>
      <c r="R883" s="14" t="s">
        <v>47</v>
      </c>
      <c r="S883" s="7"/>
      <c r="T883" s="7"/>
      <c r="U883" s="7"/>
      <c r="V883" s="7"/>
      <c r="W883" s="2" t="s">
        <v>54</v>
      </c>
      <c r="X883" s="6" t="s">
        <v>86</v>
      </c>
      <c r="Y883" s="6"/>
      <c r="Z883" s="7"/>
      <c r="AA883" s="7"/>
      <c r="AB883" s="7"/>
      <c r="AC883" s="7"/>
      <c r="AD883" s="7"/>
    </row>
    <row r="884" spans="1:30" x14ac:dyDescent="0.15">
      <c r="A884" s="4">
        <v>42411</v>
      </c>
      <c r="B884" s="5" t="s">
        <v>1831</v>
      </c>
      <c r="C884" s="2">
        <v>3</v>
      </c>
      <c r="D884" s="6" t="s">
        <v>69</v>
      </c>
      <c r="E884" s="6" t="s">
        <v>199</v>
      </c>
      <c r="F884" s="2" t="s">
        <v>1832</v>
      </c>
      <c r="G884" s="2" t="s">
        <v>1594</v>
      </c>
      <c r="H884" s="2" t="s">
        <v>44</v>
      </c>
      <c r="I884" s="2" t="s">
        <v>72</v>
      </c>
      <c r="J884" s="6" t="s">
        <v>45</v>
      </c>
      <c r="K884" s="2" t="s">
        <v>66</v>
      </c>
      <c r="L884" s="2">
        <v>1</v>
      </c>
      <c r="M884" s="2">
        <v>1580</v>
      </c>
      <c r="N884" s="2">
        <v>1580</v>
      </c>
      <c r="O884" s="12">
        <v>1</v>
      </c>
      <c r="P884" s="7"/>
      <c r="Q884" s="7"/>
      <c r="R884" s="14" t="s">
        <v>113</v>
      </c>
      <c r="S884" s="2" t="s">
        <v>1691</v>
      </c>
      <c r="T884" s="7"/>
      <c r="U884" s="7"/>
      <c r="V884" s="7"/>
      <c r="W884" s="2" t="s">
        <v>54</v>
      </c>
      <c r="X884" s="6" t="s">
        <v>49</v>
      </c>
      <c r="Y884" s="6"/>
      <c r="Z884" s="7"/>
      <c r="AA884" s="7"/>
      <c r="AB884" s="15" t="s">
        <v>1833</v>
      </c>
      <c r="AC884" s="2">
        <v>1</v>
      </c>
      <c r="AD884" s="2">
        <v>100</v>
      </c>
    </row>
    <row r="885" spans="1:30" x14ac:dyDescent="0.15">
      <c r="A885" s="4">
        <v>42411</v>
      </c>
      <c r="B885" s="5" t="s">
        <v>1831</v>
      </c>
      <c r="C885" s="2">
        <v>3</v>
      </c>
      <c r="D885" s="6" t="s">
        <v>69</v>
      </c>
      <c r="E885" s="6" t="s">
        <v>199</v>
      </c>
      <c r="F885" s="2" t="s">
        <v>1458</v>
      </c>
      <c r="G885" s="2" t="s">
        <v>139</v>
      </c>
      <c r="H885" s="2" t="s">
        <v>44</v>
      </c>
      <c r="I885" s="2" t="s">
        <v>43</v>
      </c>
      <c r="J885" s="6" t="s">
        <v>55</v>
      </c>
      <c r="K885" s="2" t="s">
        <v>66</v>
      </c>
      <c r="L885" s="2">
        <v>1</v>
      </c>
      <c r="M885" s="2">
        <v>1580</v>
      </c>
      <c r="N885" s="2">
        <v>1580</v>
      </c>
      <c r="O885" s="12">
        <v>1</v>
      </c>
      <c r="P885" s="7"/>
      <c r="Q885" s="7"/>
      <c r="R885" s="14" t="s">
        <v>113</v>
      </c>
      <c r="S885" s="2" t="s">
        <v>1691</v>
      </c>
      <c r="T885" s="7"/>
      <c r="U885" s="7"/>
      <c r="V885" s="7"/>
      <c r="W885" s="2" t="s">
        <v>54</v>
      </c>
      <c r="X885" s="6" t="s">
        <v>49</v>
      </c>
      <c r="Y885" s="6"/>
      <c r="Z885" s="7"/>
      <c r="AA885" s="7"/>
      <c r="AB885" s="15" t="s">
        <v>1834</v>
      </c>
      <c r="AC885" s="2">
        <v>1</v>
      </c>
      <c r="AD885" s="2">
        <v>100</v>
      </c>
    </row>
    <row r="886" spans="1:30" x14ac:dyDescent="0.15">
      <c r="A886" s="4">
        <v>42411</v>
      </c>
      <c r="B886" s="5" t="s">
        <v>1835</v>
      </c>
      <c r="C886" s="2">
        <v>4</v>
      </c>
      <c r="D886" s="6" t="s">
        <v>75</v>
      </c>
      <c r="E886" s="6" t="s">
        <v>199</v>
      </c>
      <c r="F886" s="2" t="s">
        <v>1836</v>
      </c>
      <c r="G886" s="2" t="s">
        <v>1837</v>
      </c>
      <c r="H886" s="2" t="s">
        <v>44</v>
      </c>
      <c r="I886" s="2" t="s">
        <v>53</v>
      </c>
      <c r="J886" s="6" t="s">
        <v>63</v>
      </c>
      <c r="K886" s="2" t="s">
        <v>66</v>
      </c>
      <c r="L886" s="2">
        <v>1</v>
      </c>
      <c r="M886" s="2">
        <v>478</v>
      </c>
      <c r="N886" s="2">
        <v>470</v>
      </c>
      <c r="O886" s="12">
        <v>0.98326359832636001</v>
      </c>
      <c r="P886" s="7"/>
      <c r="Q886" s="7"/>
      <c r="R886" s="14" t="s">
        <v>113</v>
      </c>
      <c r="S886" s="2" t="s">
        <v>1838</v>
      </c>
      <c r="T886" s="7"/>
      <c r="U886" s="7"/>
      <c r="V886" s="7"/>
      <c r="W886" s="2" t="s">
        <v>54</v>
      </c>
      <c r="X886" s="6" t="s">
        <v>49</v>
      </c>
      <c r="Y886" s="6"/>
      <c r="Z886" s="7"/>
      <c r="AA886" s="7"/>
      <c r="AB886" s="15" t="s">
        <v>1839</v>
      </c>
      <c r="AC886" s="2">
        <v>1</v>
      </c>
      <c r="AD886" s="2">
        <v>100</v>
      </c>
    </row>
    <row r="887" spans="1:30" x14ac:dyDescent="0.15">
      <c r="A887" s="4">
        <v>42411</v>
      </c>
      <c r="B887" s="5" t="s">
        <v>1835</v>
      </c>
      <c r="C887" s="2">
        <v>4</v>
      </c>
      <c r="D887" s="6" t="s">
        <v>50</v>
      </c>
      <c r="E887" s="6" t="s">
        <v>1603</v>
      </c>
      <c r="F887" s="2" t="s">
        <v>224</v>
      </c>
      <c r="G887" s="2" t="s">
        <v>137</v>
      </c>
      <c r="H887" s="2" t="s">
        <v>44</v>
      </c>
      <c r="I887" s="2" t="s">
        <v>53</v>
      </c>
      <c r="J887" s="6" t="s">
        <v>63</v>
      </c>
      <c r="K887" s="2" t="s">
        <v>66</v>
      </c>
      <c r="L887" s="2">
        <v>1</v>
      </c>
      <c r="M887" s="2">
        <v>50</v>
      </c>
      <c r="N887" s="2">
        <v>50</v>
      </c>
      <c r="O887" s="12">
        <v>1</v>
      </c>
      <c r="P887" s="7"/>
      <c r="Q887" s="7"/>
      <c r="R887" s="14" t="s">
        <v>113</v>
      </c>
      <c r="S887" s="2" t="s">
        <v>1838</v>
      </c>
      <c r="T887" s="7"/>
      <c r="U887" s="7"/>
      <c r="V887" s="7"/>
      <c r="W887" s="2" t="s">
        <v>54</v>
      </c>
      <c r="X887" s="6" t="s">
        <v>49</v>
      </c>
      <c r="Y887" s="6"/>
      <c r="Z887" s="7"/>
      <c r="AA887" s="7"/>
      <c r="AB887" s="7"/>
      <c r="AC887" s="7"/>
      <c r="AD887" s="7"/>
    </row>
    <row r="888" spans="1:30" x14ac:dyDescent="0.15">
      <c r="A888" s="4">
        <v>42411</v>
      </c>
      <c r="B888" s="5" t="s">
        <v>1840</v>
      </c>
      <c r="C888" s="2">
        <v>5</v>
      </c>
      <c r="D888" s="6" t="s">
        <v>50</v>
      </c>
      <c r="E888" s="6" t="s">
        <v>1185</v>
      </c>
      <c r="F888" s="7"/>
      <c r="G888" s="2" t="s">
        <v>166</v>
      </c>
      <c r="H888" s="2" t="s">
        <v>44</v>
      </c>
      <c r="I888" s="2" t="s">
        <v>43</v>
      </c>
      <c r="J888" s="6" t="s">
        <v>55</v>
      </c>
      <c r="K888" s="2" t="s">
        <v>46</v>
      </c>
      <c r="L888" s="2">
        <v>1</v>
      </c>
      <c r="M888" s="2">
        <v>158</v>
      </c>
      <c r="N888" s="2">
        <v>110</v>
      </c>
      <c r="O888" s="12">
        <v>0.69620253164557</v>
      </c>
      <c r="P888" s="7"/>
      <c r="Q888" s="7"/>
      <c r="R888" s="14" t="s">
        <v>47</v>
      </c>
      <c r="S888" s="7"/>
      <c r="T888" s="7"/>
      <c r="U888" s="7"/>
      <c r="V888" s="7"/>
      <c r="W888" s="2" t="s">
        <v>54</v>
      </c>
      <c r="X888" s="6" t="s">
        <v>86</v>
      </c>
      <c r="Y888" s="6"/>
      <c r="Z888" s="7"/>
      <c r="AA888" s="7"/>
      <c r="AB888" s="7"/>
      <c r="AC888" s="7"/>
      <c r="AD888" s="7"/>
    </row>
    <row r="889" spans="1:30" x14ac:dyDescent="0.15">
      <c r="A889" s="4">
        <v>42411</v>
      </c>
      <c r="B889" s="5" t="s">
        <v>1840</v>
      </c>
      <c r="C889" s="2">
        <v>5</v>
      </c>
      <c r="D889" s="6" t="s">
        <v>50</v>
      </c>
      <c r="E889" s="6" t="s">
        <v>623</v>
      </c>
      <c r="F889" s="7"/>
      <c r="G889" s="2" t="s">
        <v>138</v>
      </c>
      <c r="H889" s="2" t="s">
        <v>44</v>
      </c>
      <c r="I889" s="2" t="s">
        <v>53</v>
      </c>
      <c r="J889" s="6" t="s">
        <v>55</v>
      </c>
      <c r="K889" s="2" t="s">
        <v>46</v>
      </c>
      <c r="L889" s="2">
        <v>1</v>
      </c>
      <c r="M889" s="2">
        <v>50</v>
      </c>
      <c r="N889" s="2">
        <v>50</v>
      </c>
      <c r="O889" s="12">
        <v>1</v>
      </c>
      <c r="P889" s="7"/>
      <c r="Q889" s="7"/>
      <c r="R889" s="14" t="s">
        <v>47</v>
      </c>
      <c r="S889" s="7"/>
      <c r="T889" s="7"/>
      <c r="U889" s="7"/>
      <c r="V889" s="7"/>
      <c r="W889" s="2" t="s">
        <v>54</v>
      </c>
      <c r="X889" s="6" t="s">
        <v>86</v>
      </c>
      <c r="Y889" s="6"/>
      <c r="Z889" s="7"/>
      <c r="AA889" s="7"/>
      <c r="AB889" s="7"/>
      <c r="AC889" s="7"/>
      <c r="AD889" s="7"/>
    </row>
    <row r="890" spans="1:30" x14ac:dyDescent="0.15">
      <c r="A890" s="4">
        <v>42411</v>
      </c>
      <c r="B890" s="5" t="s">
        <v>1841</v>
      </c>
      <c r="C890" s="2">
        <v>6</v>
      </c>
      <c r="D890" s="6" t="s">
        <v>92</v>
      </c>
      <c r="E890" s="6" t="s">
        <v>52</v>
      </c>
      <c r="F890" s="2" t="s">
        <v>284</v>
      </c>
      <c r="G890" s="2" t="s">
        <v>166</v>
      </c>
      <c r="H890" s="2" t="s">
        <v>44</v>
      </c>
      <c r="I890" s="2" t="s">
        <v>72</v>
      </c>
      <c r="J890" s="6" t="s">
        <v>45</v>
      </c>
      <c r="K890" s="2" t="s">
        <v>46</v>
      </c>
      <c r="L890" s="2">
        <v>1</v>
      </c>
      <c r="M890" s="2">
        <v>1290</v>
      </c>
      <c r="N890" s="2">
        <v>300</v>
      </c>
      <c r="O890" s="12">
        <v>0.232558139534884</v>
      </c>
      <c r="P890" s="7"/>
      <c r="Q890" s="7"/>
      <c r="R890" s="14" t="s">
        <v>47</v>
      </c>
      <c r="S890" s="7"/>
      <c r="T890" s="7"/>
      <c r="U890" s="7"/>
      <c r="V890" s="7"/>
      <c r="W890" s="2" t="s">
        <v>1794</v>
      </c>
      <c r="X890" s="6" t="s">
        <v>49</v>
      </c>
      <c r="Y890" s="6"/>
      <c r="Z890" s="7"/>
      <c r="AA890" s="7"/>
      <c r="AB890" s="7"/>
      <c r="AC890" s="7"/>
      <c r="AD890" s="7"/>
    </row>
    <row r="891" spans="1:30" x14ac:dyDescent="0.15">
      <c r="A891" s="4">
        <v>42411</v>
      </c>
      <c r="B891" s="5" t="s">
        <v>1842</v>
      </c>
      <c r="C891" s="2">
        <v>7</v>
      </c>
      <c r="D891" s="6" t="s">
        <v>50</v>
      </c>
      <c r="E891" s="6" t="s">
        <v>1603</v>
      </c>
      <c r="F891" s="2" t="s">
        <v>224</v>
      </c>
      <c r="G891" s="2" t="s">
        <v>137</v>
      </c>
      <c r="H891" s="2" t="s">
        <v>44</v>
      </c>
      <c r="I891" s="2" t="s">
        <v>53</v>
      </c>
      <c r="J891" s="6" t="s">
        <v>63</v>
      </c>
      <c r="K891" s="2" t="s">
        <v>46</v>
      </c>
      <c r="L891" s="2">
        <v>1</v>
      </c>
      <c r="M891" s="2">
        <v>50</v>
      </c>
      <c r="N891" s="2">
        <v>50</v>
      </c>
      <c r="O891" s="12">
        <v>1</v>
      </c>
      <c r="P891" s="7"/>
      <c r="Q891" s="7"/>
      <c r="R891" s="14" t="s">
        <v>47</v>
      </c>
      <c r="S891" s="7"/>
      <c r="T891" s="7"/>
      <c r="U891" s="7"/>
      <c r="V891" s="7"/>
      <c r="W891" s="2" t="s">
        <v>1794</v>
      </c>
      <c r="X891" s="6" t="s">
        <v>49</v>
      </c>
      <c r="Y891" s="6"/>
      <c r="Z891" s="7"/>
      <c r="AA891" s="7"/>
      <c r="AB891" s="7"/>
      <c r="AC891" s="7"/>
      <c r="AD891" s="7"/>
    </row>
    <row r="892" spans="1:30" x14ac:dyDescent="0.15">
      <c r="A892" s="4">
        <v>42411</v>
      </c>
      <c r="B892" s="5" t="s">
        <v>1843</v>
      </c>
      <c r="C892" s="2">
        <v>8</v>
      </c>
      <c r="D892" s="6" t="s">
        <v>50</v>
      </c>
      <c r="E892" s="6" t="s">
        <v>622</v>
      </c>
      <c r="F892" s="7"/>
      <c r="G892" s="2" t="s">
        <v>138</v>
      </c>
      <c r="H892" s="2" t="s">
        <v>44</v>
      </c>
      <c r="I892" s="2" t="s">
        <v>53</v>
      </c>
      <c r="J892" s="6" t="s">
        <v>55</v>
      </c>
      <c r="K892" s="2" t="s">
        <v>46</v>
      </c>
      <c r="L892" s="2">
        <v>1</v>
      </c>
      <c r="M892" s="2">
        <v>258</v>
      </c>
      <c r="N892" s="2">
        <v>180</v>
      </c>
      <c r="O892" s="12">
        <v>0.69767441860465096</v>
      </c>
      <c r="P892" s="7"/>
      <c r="Q892" s="7"/>
      <c r="R892" s="14" t="s">
        <v>47</v>
      </c>
      <c r="S892" s="7"/>
      <c r="T892" s="7"/>
      <c r="U892" s="7"/>
      <c r="V892" s="7"/>
      <c r="W892" s="2" t="s">
        <v>1794</v>
      </c>
      <c r="X892" s="6" t="s">
        <v>86</v>
      </c>
      <c r="Y892" s="6"/>
      <c r="Z892" s="7"/>
      <c r="AA892" s="7"/>
      <c r="AB892" s="7"/>
      <c r="AC892" s="7"/>
      <c r="AD892" s="7"/>
    </row>
    <row r="893" spans="1:30" x14ac:dyDescent="0.15">
      <c r="A893" s="4">
        <v>42411</v>
      </c>
      <c r="B893" s="5" t="s">
        <v>1844</v>
      </c>
      <c r="C893" s="2">
        <v>9</v>
      </c>
      <c r="D893" s="6" t="s">
        <v>50</v>
      </c>
      <c r="E893" s="6" t="s">
        <v>112</v>
      </c>
      <c r="F893" s="7"/>
      <c r="G893" s="2" t="s">
        <v>166</v>
      </c>
      <c r="H893" s="2" t="s">
        <v>62</v>
      </c>
      <c r="I893" s="2" t="s">
        <v>53</v>
      </c>
      <c r="J893" s="6" t="s">
        <v>45</v>
      </c>
      <c r="K893" s="2" t="s">
        <v>46</v>
      </c>
      <c r="L893" s="2">
        <v>2</v>
      </c>
      <c r="M893" s="2">
        <v>50</v>
      </c>
      <c r="N893" s="2">
        <v>100</v>
      </c>
      <c r="O893" s="12">
        <v>1</v>
      </c>
      <c r="P893" s="7"/>
      <c r="Q893" s="7"/>
      <c r="R893" s="14" t="s">
        <v>47</v>
      </c>
      <c r="S893" s="7"/>
      <c r="T893" s="7"/>
      <c r="U893" s="7"/>
      <c r="V893" s="7"/>
      <c r="W893" s="2" t="s">
        <v>1794</v>
      </c>
      <c r="X893" s="6" t="s">
        <v>49</v>
      </c>
      <c r="Y893" s="6"/>
      <c r="Z893" s="7"/>
      <c r="AA893" s="7"/>
      <c r="AB893" s="7"/>
      <c r="AC893" s="7"/>
      <c r="AD893" s="7"/>
    </row>
    <row r="894" spans="1:30" x14ac:dyDescent="0.15">
      <c r="A894" s="4">
        <v>42411</v>
      </c>
      <c r="B894" s="5" t="s">
        <v>1845</v>
      </c>
      <c r="C894" s="2">
        <v>10</v>
      </c>
      <c r="D894" s="6" t="s">
        <v>274</v>
      </c>
      <c r="E894" s="6"/>
      <c r="F894" s="2">
        <v>493</v>
      </c>
      <c r="G894" s="2" t="s">
        <v>166</v>
      </c>
      <c r="H894" s="2" t="s">
        <v>44</v>
      </c>
      <c r="I894" s="2" t="s">
        <v>89</v>
      </c>
      <c r="J894" s="6" t="s">
        <v>63</v>
      </c>
      <c r="K894" s="2" t="s">
        <v>64</v>
      </c>
      <c r="L894" s="2">
        <v>1</v>
      </c>
      <c r="M894" s="2">
        <v>468</v>
      </c>
      <c r="N894" s="2">
        <v>374</v>
      </c>
      <c r="O894" s="12">
        <v>0.79914529914529897</v>
      </c>
      <c r="P894" s="7"/>
      <c r="Q894" s="7"/>
      <c r="R894" s="14" t="s">
        <v>113</v>
      </c>
      <c r="S894" s="2" t="s">
        <v>1846</v>
      </c>
      <c r="T894" s="7"/>
      <c r="U894" s="7"/>
      <c r="V894" s="7"/>
      <c r="W894" s="2" t="s">
        <v>54</v>
      </c>
      <c r="X894" s="6" t="s">
        <v>86</v>
      </c>
      <c r="Y894" s="6"/>
      <c r="Z894" s="7"/>
      <c r="AA894" s="7"/>
      <c r="AB894" s="7"/>
      <c r="AC894" s="7"/>
      <c r="AD894" s="7"/>
    </row>
    <row r="895" spans="1:30" x14ac:dyDescent="0.15">
      <c r="A895" s="4">
        <v>42411</v>
      </c>
      <c r="B895" s="5" t="s">
        <v>1845</v>
      </c>
      <c r="C895" s="2">
        <v>10</v>
      </c>
      <c r="D895" s="6" t="s">
        <v>141</v>
      </c>
      <c r="E895" s="6" t="s">
        <v>41</v>
      </c>
      <c r="F895" s="2" t="s">
        <v>1050</v>
      </c>
      <c r="G895" s="2" t="s">
        <v>166</v>
      </c>
      <c r="H895" s="2" t="s">
        <v>44</v>
      </c>
      <c r="I895" s="2" t="s">
        <v>72</v>
      </c>
      <c r="J895" s="6" t="s">
        <v>63</v>
      </c>
      <c r="K895" s="2" t="s">
        <v>64</v>
      </c>
      <c r="L895" s="2">
        <v>1</v>
      </c>
      <c r="M895" s="2">
        <v>270</v>
      </c>
      <c r="N895" s="2">
        <v>216</v>
      </c>
      <c r="O895" s="12">
        <v>0.8</v>
      </c>
      <c r="P895" s="7"/>
      <c r="Q895" s="7"/>
      <c r="R895" s="14" t="s">
        <v>113</v>
      </c>
      <c r="S895" s="2" t="s">
        <v>1846</v>
      </c>
      <c r="T895" s="7"/>
      <c r="U895" s="7"/>
      <c r="V895" s="7"/>
      <c r="W895" s="2" t="s">
        <v>54</v>
      </c>
      <c r="X895" s="6" t="s">
        <v>86</v>
      </c>
      <c r="Y895" s="6"/>
      <c r="Z895" s="7"/>
      <c r="AA895" s="7"/>
      <c r="AB895" s="7"/>
      <c r="AC895" s="7"/>
      <c r="AD895" s="7"/>
    </row>
    <row r="896" spans="1:30" x14ac:dyDescent="0.15">
      <c r="A896" s="4">
        <v>42411</v>
      </c>
      <c r="B896" s="5" t="s">
        <v>1847</v>
      </c>
      <c r="C896" s="2">
        <v>11</v>
      </c>
      <c r="D896" s="6" t="s">
        <v>56</v>
      </c>
      <c r="E896" s="6" t="s">
        <v>52</v>
      </c>
      <c r="F896" s="7"/>
      <c r="G896" s="2" t="s">
        <v>137</v>
      </c>
      <c r="H896" s="2" t="s">
        <v>44</v>
      </c>
      <c r="I896" s="2" t="s">
        <v>53</v>
      </c>
      <c r="J896" s="6" t="s">
        <v>55</v>
      </c>
      <c r="K896" s="2" t="s">
        <v>46</v>
      </c>
      <c r="L896" s="2">
        <v>1</v>
      </c>
      <c r="M896" s="2">
        <v>20</v>
      </c>
      <c r="N896" s="2">
        <v>20</v>
      </c>
      <c r="O896" s="12">
        <v>1</v>
      </c>
      <c r="P896" s="7"/>
      <c r="Q896" s="7"/>
      <c r="R896" s="14" t="s">
        <v>47</v>
      </c>
      <c r="S896" s="7"/>
      <c r="T896" s="7"/>
      <c r="U896" s="7"/>
      <c r="V896" s="7"/>
      <c r="W896" s="2" t="s">
        <v>1794</v>
      </c>
      <c r="X896" s="6" t="s">
        <v>86</v>
      </c>
      <c r="Y896" s="6"/>
      <c r="Z896" s="7"/>
      <c r="AA896" s="7"/>
      <c r="AB896" s="7"/>
      <c r="AC896" s="7"/>
      <c r="AD896" s="7"/>
    </row>
    <row r="897" spans="1:31" x14ac:dyDescent="0.15">
      <c r="A897" s="4">
        <v>42412</v>
      </c>
      <c r="B897" s="5" t="s">
        <v>1848</v>
      </c>
      <c r="C897" s="2">
        <v>1</v>
      </c>
      <c r="D897" s="6" t="s">
        <v>50</v>
      </c>
      <c r="E897" s="6" t="s">
        <v>1185</v>
      </c>
      <c r="F897" s="7"/>
      <c r="G897" s="2" t="s">
        <v>166</v>
      </c>
      <c r="H897" s="2" t="s">
        <v>44</v>
      </c>
      <c r="I897" s="2" t="s">
        <v>43</v>
      </c>
      <c r="J897" s="6" t="s">
        <v>45</v>
      </c>
      <c r="K897" s="2" t="s">
        <v>46</v>
      </c>
      <c r="L897" s="2">
        <v>1</v>
      </c>
      <c r="M897" s="2">
        <v>158</v>
      </c>
      <c r="N897" s="2">
        <v>110</v>
      </c>
      <c r="O897" s="12">
        <v>0.69620253164557</v>
      </c>
      <c r="P897" s="7"/>
      <c r="Q897" s="7"/>
      <c r="R897" s="14" t="s">
        <v>47</v>
      </c>
      <c r="S897" s="7"/>
      <c r="T897" s="7"/>
      <c r="U897" s="7"/>
      <c r="V897" s="7"/>
      <c r="W897" s="2" t="s">
        <v>54</v>
      </c>
      <c r="X897" s="6" t="s">
        <v>49</v>
      </c>
      <c r="Y897" s="6"/>
      <c r="Z897" s="7"/>
      <c r="AA897" s="7"/>
      <c r="AB897" s="7"/>
      <c r="AC897" s="7"/>
      <c r="AD897" s="7"/>
      <c r="AE897" s="7"/>
    </row>
    <row r="898" spans="1:31" x14ac:dyDescent="0.15">
      <c r="A898" s="4">
        <v>42412</v>
      </c>
      <c r="B898" s="5" t="s">
        <v>1848</v>
      </c>
      <c r="C898" s="2">
        <v>1</v>
      </c>
      <c r="D898" s="6" t="s">
        <v>56</v>
      </c>
      <c r="E898" s="6" t="s">
        <v>60</v>
      </c>
      <c r="F898" s="2" t="s">
        <v>105</v>
      </c>
      <c r="G898" s="2" t="s">
        <v>166</v>
      </c>
      <c r="H898" s="2" t="s">
        <v>62</v>
      </c>
      <c r="I898" s="2" t="s">
        <v>53</v>
      </c>
      <c r="J898" s="6" t="s">
        <v>45</v>
      </c>
      <c r="K898" s="2" t="s">
        <v>46</v>
      </c>
      <c r="L898" s="2">
        <v>1</v>
      </c>
      <c r="M898" s="2">
        <v>158</v>
      </c>
      <c r="N898" s="2">
        <v>110</v>
      </c>
      <c r="O898" s="12">
        <v>0.69620253164557</v>
      </c>
      <c r="P898" s="7"/>
      <c r="Q898" s="7"/>
      <c r="R898" s="14" t="s">
        <v>47</v>
      </c>
      <c r="S898" s="7"/>
      <c r="T898" s="7"/>
      <c r="U898" s="7"/>
      <c r="V898" s="7"/>
      <c r="W898" s="2" t="s">
        <v>54</v>
      </c>
      <c r="X898" s="6" t="s">
        <v>49</v>
      </c>
      <c r="Y898" s="6"/>
      <c r="Z898" s="7"/>
      <c r="AA898" s="7"/>
      <c r="AB898" s="7"/>
      <c r="AC898" s="7"/>
      <c r="AD898" s="7"/>
      <c r="AE898" s="7"/>
    </row>
    <row r="899" spans="1:31" x14ac:dyDescent="0.15">
      <c r="A899" s="4">
        <v>42412</v>
      </c>
      <c r="B899" s="5" t="s">
        <v>1849</v>
      </c>
      <c r="C899" s="2">
        <v>2</v>
      </c>
      <c r="D899" s="6" t="s">
        <v>59</v>
      </c>
      <c r="E899" s="6" t="s">
        <v>52</v>
      </c>
      <c r="F899" s="7"/>
      <c r="G899" s="2" t="s">
        <v>164</v>
      </c>
      <c r="H899" s="2" t="s">
        <v>44</v>
      </c>
      <c r="I899" s="2" t="s">
        <v>89</v>
      </c>
      <c r="J899" s="6" t="s">
        <v>55</v>
      </c>
      <c r="K899" s="2" t="s">
        <v>46</v>
      </c>
      <c r="L899" s="2">
        <v>1</v>
      </c>
      <c r="M899" s="2">
        <v>58</v>
      </c>
      <c r="N899" s="2">
        <v>30</v>
      </c>
      <c r="O899" s="12">
        <v>0.51724137931034497</v>
      </c>
      <c r="P899" s="7"/>
      <c r="Q899" s="7"/>
      <c r="R899" s="14" t="s">
        <v>47</v>
      </c>
      <c r="S899" s="7"/>
      <c r="T899" s="7"/>
      <c r="U899" s="7"/>
      <c r="V899" s="7"/>
      <c r="W899" s="2" t="s">
        <v>54</v>
      </c>
      <c r="X899" s="6" t="s">
        <v>49</v>
      </c>
      <c r="Y899" s="6"/>
      <c r="Z899" s="7"/>
      <c r="AA899" s="7"/>
      <c r="AB899" s="7"/>
      <c r="AC899" s="7"/>
      <c r="AD899" s="7"/>
      <c r="AE899" s="7"/>
    </row>
    <row r="900" spans="1:31" x14ac:dyDescent="0.15">
      <c r="A900" s="4">
        <v>42412</v>
      </c>
      <c r="B900" s="5" t="s">
        <v>1850</v>
      </c>
      <c r="C900" s="2">
        <v>3</v>
      </c>
      <c r="D900" s="6" t="s">
        <v>146</v>
      </c>
      <c r="E900" s="6" t="s">
        <v>120</v>
      </c>
      <c r="F900" s="2" t="s">
        <v>1363</v>
      </c>
      <c r="G900" s="2" t="s">
        <v>166</v>
      </c>
      <c r="H900" s="2" t="s">
        <v>44</v>
      </c>
      <c r="I900" s="2">
        <v>27.5</v>
      </c>
      <c r="J900" s="6" t="s">
        <v>45</v>
      </c>
      <c r="K900" s="2" t="s">
        <v>66</v>
      </c>
      <c r="L900" s="2">
        <v>1</v>
      </c>
      <c r="M900" s="2">
        <v>2840</v>
      </c>
      <c r="N900" s="2">
        <v>1988</v>
      </c>
      <c r="O900" s="12">
        <v>0.7</v>
      </c>
      <c r="P900" s="7"/>
      <c r="Q900" s="7"/>
      <c r="R900" s="14" t="s">
        <v>65</v>
      </c>
      <c r="S900" s="2" t="s">
        <v>1851</v>
      </c>
      <c r="T900" s="2">
        <v>13681232850</v>
      </c>
      <c r="U900" s="7"/>
      <c r="V900" s="7"/>
      <c r="W900" s="2" t="s">
        <v>54</v>
      </c>
      <c r="X900" s="6" t="s">
        <v>86</v>
      </c>
      <c r="Y900" s="6"/>
      <c r="Z900" s="7"/>
      <c r="AA900" s="7"/>
      <c r="AB900" s="7"/>
      <c r="AC900" s="7"/>
      <c r="AD900" s="7"/>
      <c r="AE900" s="7"/>
    </row>
    <row r="901" spans="1:31" x14ac:dyDescent="0.15">
      <c r="A901" s="4">
        <v>42413</v>
      </c>
      <c r="B901" s="5" t="s">
        <v>1852</v>
      </c>
      <c r="C901" s="2">
        <v>1</v>
      </c>
      <c r="D901" s="6" t="s">
        <v>692</v>
      </c>
      <c r="E901" s="6" t="s">
        <v>112</v>
      </c>
      <c r="F901" s="2"/>
      <c r="G901" s="2" t="s">
        <v>1177</v>
      </c>
      <c r="H901" s="2" t="s">
        <v>44</v>
      </c>
      <c r="I901" s="2" t="s">
        <v>53</v>
      </c>
      <c r="J901" s="6" t="s">
        <v>45</v>
      </c>
      <c r="K901" s="2" t="s">
        <v>66</v>
      </c>
      <c r="L901" s="2">
        <v>1</v>
      </c>
      <c r="M901" s="2">
        <v>480</v>
      </c>
      <c r="N901" s="2">
        <v>480</v>
      </c>
      <c r="O901" s="12">
        <v>1</v>
      </c>
      <c r="P901" s="2"/>
      <c r="Q901" s="2"/>
      <c r="R901" s="14" t="s">
        <v>113</v>
      </c>
      <c r="S901" s="2" t="s">
        <v>1102</v>
      </c>
      <c r="T901" s="2"/>
      <c r="U901" s="2"/>
      <c r="V901" s="2"/>
      <c r="W901" s="2" t="s">
        <v>54</v>
      </c>
      <c r="X901" s="6" t="s">
        <v>86</v>
      </c>
      <c r="Y901" s="6"/>
      <c r="Z901" s="2"/>
      <c r="AA901" s="2"/>
      <c r="AB901" s="15"/>
      <c r="AC901" s="2"/>
      <c r="AD901" s="2"/>
      <c r="AE901" s="2"/>
    </row>
    <row r="902" spans="1:31" x14ac:dyDescent="0.15">
      <c r="A902" s="4">
        <v>42413</v>
      </c>
      <c r="B902" s="5" t="s">
        <v>1853</v>
      </c>
      <c r="C902" s="2">
        <v>2</v>
      </c>
      <c r="D902" s="6" t="s">
        <v>69</v>
      </c>
      <c r="E902" s="6" t="s">
        <v>199</v>
      </c>
      <c r="F902" s="2" t="s">
        <v>1854</v>
      </c>
      <c r="G902" s="2" t="s">
        <v>813</v>
      </c>
      <c r="H902" s="2" t="s">
        <v>44</v>
      </c>
      <c r="I902" s="2" t="s">
        <v>104</v>
      </c>
      <c r="J902" s="6" t="s">
        <v>63</v>
      </c>
      <c r="K902" s="2" t="s">
        <v>66</v>
      </c>
      <c r="L902" s="2">
        <v>1</v>
      </c>
      <c r="M902" s="2">
        <v>680</v>
      </c>
      <c r="N902" s="2">
        <v>680</v>
      </c>
      <c r="O902" s="12">
        <v>1</v>
      </c>
      <c r="P902" s="7"/>
      <c r="Q902" s="7"/>
      <c r="R902" s="14" t="s">
        <v>65</v>
      </c>
      <c r="S902" s="2" t="s">
        <v>1855</v>
      </c>
      <c r="T902" s="2">
        <v>13910660099</v>
      </c>
      <c r="U902" s="7"/>
      <c r="V902" s="7"/>
      <c r="W902" s="2" t="s">
        <v>54</v>
      </c>
      <c r="X902" s="6" t="s">
        <v>86</v>
      </c>
      <c r="Y902" s="6"/>
      <c r="Z902" s="7"/>
      <c r="AA902" s="7"/>
      <c r="AB902" s="7"/>
      <c r="AC902" s="7"/>
      <c r="AD902" s="7"/>
      <c r="AE902" s="7"/>
    </row>
    <row r="903" spans="1:31" x14ac:dyDescent="0.15">
      <c r="A903" s="4">
        <v>42413</v>
      </c>
      <c r="B903" s="5" t="s">
        <v>1856</v>
      </c>
      <c r="C903" s="2">
        <v>3</v>
      </c>
      <c r="D903" s="6" t="s">
        <v>56</v>
      </c>
      <c r="E903" s="6" t="s">
        <v>52</v>
      </c>
      <c r="F903" s="7"/>
      <c r="G903" s="2" t="s">
        <v>223</v>
      </c>
      <c r="H903" s="2" t="s">
        <v>44</v>
      </c>
      <c r="I903" s="2" t="s">
        <v>53</v>
      </c>
      <c r="J903" s="6" t="s">
        <v>55</v>
      </c>
      <c r="K903" s="2" t="s">
        <v>46</v>
      </c>
      <c r="L903" s="2">
        <v>1</v>
      </c>
      <c r="M903" s="2">
        <v>20</v>
      </c>
      <c r="N903" s="2">
        <v>20</v>
      </c>
      <c r="O903" s="12">
        <v>1</v>
      </c>
      <c r="P903" s="7"/>
      <c r="Q903" s="7"/>
      <c r="R903" s="14" t="s">
        <v>47</v>
      </c>
      <c r="S903" s="7"/>
      <c r="T903" s="7"/>
      <c r="U903" s="7"/>
      <c r="V903" s="7"/>
      <c r="W903" s="2" t="s">
        <v>54</v>
      </c>
      <c r="X903" s="6" t="s">
        <v>49</v>
      </c>
      <c r="Y903" s="6"/>
      <c r="Z903" s="7"/>
      <c r="AA903" s="7"/>
      <c r="AB903" s="7"/>
      <c r="AC903" s="7"/>
      <c r="AD903" s="7"/>
      <c r="AE903" s="7"/>
    </row>
    <row r="904" spans="1:31" x14ac:dyDescent="0.15">
      <c r="A904" s="4">
        <v>42413</v>
      </c>
      <c r="B904" s="5" t="s">
        <v>1857</v>
      </c>
      <c r="C904" s="2">
        <v>4</v>
      </c>
      <c r="D904" s="6" t="s">
        <v>149</v>
      </c>
      <c r="E904" s="6" t="s">
        <v>120</v>
      </c>
      <c r="F904" s="2" t="s">
        <v>187</v>
      </c>
      <c r="G904" s="2" t="s">
        <v>1858</v>
      </c>
      <c r="H904" s="2" t="s">
        <v>44</v>
      </c>
      <c r="I904" s="2" t="s">
        <v>53</v>
      </c>
      <c r="J904" s="6" t="s">
        <v>45</v>
      </c>
      <c r="K904" s="2" t="s">
        <v>66</v>
      </c>
      <c r="L904" s="2">
        <v>1</v>
      </c>
      <c r="M904" s="2">
        <v>680</v>
      </c>
      <c r="N904" s="2">
        <v>544</v>
      </c>
      <c r="O904" s="12">
        <v>0.8</v>
      </c>
      <c r="P904" s="7"/>
      <c r="Q904" s="7"/>
      <c r="R904" s="14" t="s">
        <v>113</v>
      </c>
      <c r="S904" s="2" t="s">
        <v>1112</v>
      </c>
      <c r="T904" s="7"/>
      <c r="U904" s="7"/>
      <c r="V904" s="7"/>
      <c r="W904" s="2" t="s">
        <v>54</v>
      </c>
      <c r="X904" s="6" t="s">
        <v>86</v>
      </c>
      <c r="Y904" s="6"/>
      <c r="Z904" s="7"/>
      <c r="AA904" s="7"/>
      <c r="AB904" s="15" t="s">
        <v>1859</v>
      </c>
      <c r="AC904" s="2">
        <v>1</v>
      </c>
      <c r="AD904" s="2">
        <v>100</v>
      </c>
      <c r="AE904" s="7"/>
    </row>
    <row r="905" spans="1:31" x14ac:dyDescent="0.15">
      <c r="A905" s="4">
        <v>42413</v>
      </c>
      <c r="B905" s="5" t="s">
        <v>1860</v>
      </c>
      <c r="C905" s="2">
        <v>5</v>
      </c>
      <c r="D905" s="6" t="s">
        <v>69</v>
      </c>
      <c r="E905" s="6" t="s">
        <v>199</v>
      </c>
      <c r="F905" s="2" t="s">
        <v>935</v>
      </c>
      <c r="G905" s="2" t="s">
        <v>259</v>
      </c>
      <c r="H905" s="2" t="s">
        <v>44</v>
      </c>
      <c r="I905" s="2" t="s">
        <v>43</v>
      </c>
      <c r="J905" s="6" t="s">
        <v>63</v>
      </c>
      <c r="K905" s="2" t="s">
        <v>66</v>
      </c>
      <c r="L905" s="2">
        <v>1</v>
      </c>
      <c r="M905" s="2">
        <v>980</v>
      </c>
      <c r="N905" s="2">
        <v>980</v>
      </c>
      <c r="O905" s="12">
        <v>1</v>
      </c>
      <c r="P905" s="7"/>
      <c r="Q905" s="7"/>
      <c r="R905" s="14" t="s">
        <v>113</v>
      </c>
      <c r="S905" s="2" t="s">
        <v>1273</v>
      </c>
      <c r="T905" s="7"/>
      <c r="U905" s="7"/>
      <c r="V905" s="7"/>
      <c r="W905" s="2" t="s">
        <v>54</v>
      </c>
      <c r="X905" s="6" t="s">
        <v>86</v>
      </c>
      <c r="Y905" s="6"/>
      <c r="Z905" s="7"/>
      <c r="AA905" s="2">
        <v>880</v>
      </c>
      <c r="AB905" s="15" t="s">
        <v>1861</v>
      </c>
      <c r="AC905" s="2">
        <v>1</v>
      </c>
      <c r="AD905" s="2">
        <v>100</v>
      </c>
      <c r="AE905" s="7"/>
    </row>
    <row r="906" spans="1:31" x14ac:dyDescent="0.15">
      <c r="A906" s="4">
        <v>42413</v>
      </c>
      <c r="B906" s="5" t="s">
        <v>1860</v>
      </c>
      <c r="C906" s="2">
        <v>5</v>
      </c>
      <c r="D906" s="6" t="s">
        <v>75</v>
      </c>
      <c r="E906" s="6" t="s">
        <v>199</v>
      </c>
      <c r="F906" s="2" t="s">
        <v>1503</v>
      </c>
      <c r="G906" s="2" t="s">
        <v>259</v>
      </c>
      <c r="H906" s="2" t="s">
        <v>44</v>
      </c>
      <c r="I906" s="2" t="s">
        <v>53</v>
      </c>
      <c r="J906" s="6" t="s">
        <v>63</v>
      </c>
      <c r="K906" s="2" t="s">
        <v>66</v>
      </c>
      <c r="L906" s="2">
        <v>1</v>
      </c>
      <c r="M906" s="2">
        <v>680</v>
      </c>
      <c r="N906" s="2">
        <v>680</v>
      </c>
      <c r="O906" s="12">
        <v>1</v>
      </c>
      <c r="P906" s="7"/>
      <c r="Q906" s="7"/>
      <c r="R906" s="14" t="s">
        <v>113</v>
      </c>
      <c r="S906" s="2" t="s">
        <v>1273</v>
      </c>
      <c r="T906" s="7"/>
      <c r="U906" s="7"/>
      <c r="V906" s="7"/>
      <c r="W906" s="2" t="s">
        <v>54</v>
      </c>
      <c r="X906" s="6" t="s">
        <v>86</v>
      </c>
      <c r="Y906" s="6"/>
      <c r="Z906" s="7"/>
      <c r="AA906" s="7"/>
      <c r="AB906" s="7"/>
      <c r="AC906" s="7"/>
      <c r="AD906" s="7"/>
      <c r="AE906" s="7"/>
    </row>
    <row r="907" spans="1:31" x14ac:dyDescent="0.15">
      <c r="A907" s="4">
        <v>42413</v>
      </c>
      <c r="B907" s="5" t="s">
        <v>1862</v>
      </c>
      <c r="C907" s="2">
        <v>6</v>
      </c>
      <c r="D907" s="6" t="s">
        <v>90</v>
      </c>
      <c r="E907" s="6" t="s">
        <v>1027</v>
      </c>
      <c r="F907" s="2" t="s">
        <v>262</v>
      </c>
      <c r="G907" s="2" t="s">
        <v>1028</v>
      </c>
      <c r="H907" s="2" t="s">
        <v>44</v>
      </c>
      <c r="I907" s="2" t="s">
        <v>330</v>
      </c>
      <c r="J907" s="6" t="s">
        <v>63</v>
      </c>
      <c r="K907" s="2" t="s">
        <v>66</v>
      </c>
      <c r="L907" s="2">
        <v>1</v>
      </c>
      <c r="M907" s="2">
        <v>598</v>
      </c>
      <c r="N907" s="2">
        <v>478</v>
      </c>
      <c r="O907" s="12">
        <v>0.79933110367893001</v>
      </c>
      <c r="P907" s="2"/>
      <c r="Q907" s="2"/>
      <c r="R907" s="14" t="s">
        <v>65</v>
      </c>
      <c r="S907" s="2" t="s">
        <v>1863</v>
      </c>
      <c r="T907" s="2">
        <v>18601183661</v>
      </c>
      <c r="U907" s="2"/>
      <c r="V907" s="2"/>
      <c r="W907" s="2" t="s">
        <v>54</v>
      </c>
      <c r="X907" s="6" t="s">
        <v>86</v>
      </c>
      <c r="Y907" s="6"/>
      <c r="Z907" s="2"/>
      <c r="AA907" s="2"/>
      <c r="AB907" s="15"/>
      <c r="AC907" s="2"/>
      <c r="AD907" s="2"/>
      <c r="AE907" s="2"/>
    </row>
    <row r="908" spans="1:31" x14ac:dyDescent="0.15">
      <c r="A908" s="4">
        <v>42413</v>
      </c>
      <c r="B908" s="5" t="s">
        <v>1864</v>
      </c>
      <c r="C908" s="2">
        <v>7</v>
      </c>
      <c r="D908" s="6" t="s">
        <v>90</v>
      </c>
      <c r="E908" s="6" t="s">
        <v>1027</v>
      </c>
      <c r="F908" s="2" t="s">
        <v>1865</v>
      </c>
      <c r="G908" s="2" t="s">
        <v>260</v>
      </c>
      <c r="H908" s="2" t="s">
        <v>44</v>
      </c>
      <c r="I908" s="2" t="s">
        <v>256</v>
      </c>
      <c r="J908" s="6" t="s">
        <v>63</v>
      </c>
      <c r="K908" s="2" t="s">
        <v>66</v>
      </c>
      <c r="L908" s="2">
        <v>1</v>
      </c>
      <c r="M908" s="2">
        <v>598</v>
      </c>
      <c r="N908" s="2">
        <v>444</v>
      </c>
      <c r="O908" s="12">
        <v>0.74247491638796004</v>
      </c>
      <c r="P908" s="7"/>
      <c r="Q908" s="7"/>
      <c r="R908" s="14" t="s">
        <v>65</v>
      </c>
      <c r="S908" s="2" t="s">
        <v>1866</v>
      </c>
      <c r="T908" s="2">
        <v>13671229265</v>
      </c>
      <c r="U908" s="7"/>
      <c r="V908" s="7"/>
      <c r="W908" s="2" t="s">
        <v>54</v>
      </c>
      <c r="X908" s="6" t="s">
        <v>49</v>
      </c>
      <c r="Y908" s="6"/>
      <c r="Z908" s="7"/>
      <c r="AA908" s="7"/>
      <c r="AB908" s="7"/>
      <c r="AC908" s="7"/>
      <c r="AD908" s="7"/>
      <c r="AE908" s="7"/>
    </row>
    <row r="909" spans="1:31" x14ac:dyDescent="0.15">
      <c r="A909" s="4">
        <v>42413</v>
      </c>
      <c r="B909" s="5" t="s">
        <v>1864</v>
      </c>
      <c r="C909" s="2">
        <v>7</v>
      </c>
      <c r="D909" s="6" t="s">
        <v>92</v>
      </c>
      <c r="E909" s="6" t="s">
        <v>93</v>
      </c>
      <c r="F909" s="2" t="s">
        <v>1867</v>
      </c>
      <c r="G909" s="2" t="s">
        <v>254</v>
      </c>
      <c r="H909" s="2" t="s">
        <v>62</v>
      </c>
      <c r="I909" s="2" t="s">
        <v>89</v>
      </c>
      <c r="J909" s="6" t="s">
        <v>63</v>
      </c>
      <c r="K909" s="2" t="s">
        <v>66</v>
      </c>
      <c r="L909" s="2">
        <v>1</v>
      </c>
      <c r="M909" s="2">
        <v>1360</v>
      </c>
      <c r="N909" s="2">
        <v>816</v>
      </c>
      <c r="O909" s="12">
        <v>0.6</v>
      </c>
      <c r="P909" s="7"/>
      <c r="Q909" s="7"/>
      <c r="R909" s="14" t="s">
        <v>65</v>
      </c>
      <c r="S909" s="2" t="s">
        <v>1866</v>
      </c>
      <c r="T909" s="7"/>
      <c r="U909" s="7"/>
      <c r="V909" s="7"/>
      <c r="W909" s="2" t="s">
        <v>54</v>
      </c>
      <c r="X909" s="6" t="s">
        <v>49</v>
      </c>
      <c r="Y909" s="6"/>
      <c r="Z909" s="7"/>
      <c r="AA909" s="7"/>
      <c r="AB909" s="7"/>
      <c r="AC909" s="7"/>
      <c r="AD909" s="7"/>
      <c r="AE909" s="7"/>
    </row>
    <row r="910" spans="1:31" x14ac:dyDescent="0.15">
      <c r="A910" s="4">
        <v>42413</v>
      </c>
      <c r="B910" s="5" t="s">
        <v>1868</v>
      </c>
      <c r="C910" s="2">
        <v>8</v>
      </c>
      <c r="D910" s="6" t="s">
        <v>90</v>
      </c>
      <c r="E910" s="6" t="s">
        <v>1027</v>
      </c>
      <c r="F910" s="2" t="s">
        <v>1865</v>
      </c>
      <c r="G910" s="2" t="s">
        <v>257</v>
      </c>
      <c r="H910" s="2" t="s">
        <v>44</v>
      </c>
      <c r="I910" s="2" t="s">
        <v>256</v>
      </c>
      <c r="J910" s="6" t="s">
        <v>63</v>
      </c>
      <c r="K910" s="2" t="s">
        <v>66</v>
      </c>
      <c r="L910" s="2">
        <v>1</v>
      </c>
      <c r="M910" s="2">
        <v>598</v>
      </c>
      <c r="N910" s="2">
        <v>440</v>
      </c>
      <c r="O910" s="12">
        <v>0.73578595317725703</v>
      </c>
      <c r="P910" s="7"/>
      <c r="Q910" s="7"/>
      <c r="R910" s="14" t="s">
        <v>65</v>
      </c>
      <c r="S910" s="2" t="s">
        <v>1866</v>
      </c>
      <c r="T910" s="7"/>
      <c r="U910" s="7"/>
      <c r="V910" s="7"/>
      <c r="W910" s="2" t="s">
        <v>54</v>
      </c>
      <c r="X910" s="6" t="s">
        <v>49</v>
      </c>
      <c r="Y910" s="6"/>
      <c r="Z910" s="7"/>
      <c r="AA910" s="7"/>
      <c r="AB910" s="7"/>
      <c r="AC910" s="7"/>
      <c r="AD910" s="7"/>
      <c r="AE910" s="7"/>
    </row>
    <row r="911" spans="1:31" x14ac:dyDescent="0.15">
      <c r="A911" s="4">
        <v>42413</v>
      </c>
      <c r="B911" s="5" t="s">
        <v>1869</v>
      </c>
      <c r="C911" s="2">
        <v>9</v>
      </c>
      <c r="D911" s="6" t="s">
        <v>100</v>
      </c>
      <c r="E911" s="6" t="s">
        <v>128</v>
      </c>
      <c r="F911" s="2" t="s">
        <v>1870</v>
      </c>
      <c r="G911" s="2" t="s">
        <v>1871</v>
      </c>
      <c r="H911" s="2" t="s">
        <v>44</v>
      </c>
      <c r="I911" s="2" t="s">
        <v>156</v>
      </c>
      <c r="J911" s="6" t="s">
        <v>45</v>
      </c>
      <c r="K911" s="2" t="s">
        <v>46</v>
      </c>
      <c r="L911" s="2">
        <v>1</v>
      </c>
      <c r="M911" s="2">
        <v>240</v>
      </c>
      <c r="N911" s="2">
        <v>192</v>
      </c>
      <c r="O911" s="12">
        <v>0.8</v>
      </c>
      <c r="P911" s="7"/>
      <c r="Q911" s="7"/>
      <c r="R911" s="14" t="s">
        <v>47</v>
      </c>
      <c r="S911" s="7"/>
      <c r="T911" s="7"/>
      <c r="U911" s="7"/>
      <c r="V911" s="7"/>
      <c r="W911" s="2" t="s">
        <v>54</v>
      </c>
      <c r="X911" s="6" t="s">
        <v>86</v>
      </c>
      <c r="Y911" s="6"/>
      <c r="Z911" s="7"/>
      <c r="AA911" s="7"/>
      <c r="AB911" s="7"/>
      <c r="AC911" s="7"/>
      <c r="AD911" s="7"/>
      <c r="AE911" s="7"/>
    </row>
    <row r="912" spans="1:31" x14ac:dyDescent="0.15">
      <c r="A912" s="4">
        <v>42413</v>
      </c>
      <c r="B912" s="5" t="s">
        <v>1872</v>
      </c>
      <c r="C912" s="2">
        <v>10</v>
      </c>
      <c r="D912" s="6" t="s">
        <v>69</v>
      </c>
      <c r="E912" s="6" t="s">
        <v>199</v>
      </c>
      <c r="F912" s="2" t="s">
        <v>119</v>
      </c>
      <c r="G912" s="2" t="s">
        <v>1873</v>
      </c>
      <c r="H912" s="2" t="s">
        <v>44</v>
      </c>
      <c r="I912" s="2" t="s">
        <v>89</v>
      </c>
      <c r="J912" s="6" t="s">
        <v>63</v>
      </c>
      <c r="K912" s="2" t="s">
        <v>66</v>
      </c>
      <c r="L912" s="2">
        <v>1</v>
      </c>
      <c r="M912" s="2">
        <v>580</v>
      </c>
      <c r="N912" s="2">
        <v>580</v>
      </c>
      <c r="O912" s="12">
        <v>1</v>
      </c>
      <c r="P912" s="7"/>
      <c r="Q912" s="7"/>
      <c r="R912" s="14" t="s">
        <v>1122</v>
      </c>
      <c r="S912" s="7"/>
      <c r="T912" s="7"/>
      <c r="U912" s="7"/>
      <c r="V912" s="7"/>
      <c r="W912" s="2" t="s">
        <v>54</v>
      </c>
      <c r="X912" s="6" t="s">
        <v>86</v>
      </c>
      <c r="Y912" s="6"/>
      <c r="Z912" s="7"/>
      <c r="AA912" s="7"/>
      <c r="AB912" s="7"/>
      <c r="AC912" s="7"/>
      <c r="AD912" s="7"/>
      <c r="AE912" s="7"/>
    </row>
    <row r="913" spans="1:31" x14ac:dyDescent="0.15">
      <c r="A913" s="4">
        <v>42413</v>
      </c>
      <c r="B913" s="5" t="s">
        <v>1874</v>
      </c>
      <c r="C913" s="2">
        <v>11</v>
      </c>
      <c r="D913" s="6" t="s">
        <v>100</v>
      </c>
      <c r="E913" s="6" t="s">
        <v>128</v>
      </c>
      <c r="F913" s="2" t="s">
        <v>200</v>
      </c>
      <c r="G913" s="2" t="s">
        <v>1875</v>
      </c>
      <c r="H913" s="2" t="s">
        <v>44</v>
      </c>
      <c r="I913" s="2" t="s">
        <v>104</v>
      </c>
      <c r="J913" s="6" t="s">
        <v>45</v>
      </c>
      <c r="K913" s="2" t="s">
        <v>66</v>
      </c>
      <c r="L913" s="2">
        <v>1</v>
      </c>
      <c r="M913" s="2">
        <v>315</v>
      </c>
      <c r="N913" s="2">
        <v>252</v>
      </c>
      <c r="O913" s="12">
        <v>0.8</v>
      </c>
      <c r="P913" s="2"/>
      <c r="Q913" s="2"/>
      <c r="R913" s="14" t="s">
        <v>113</v>
      </c>
      <c r="S913" s="2" t="s">
        <v>1876</v>
      </c>
      <c r="T913" s="2"/>
      <c r="U913" s="2"/>
      <c r="V913" s="2"/>
      <c r="W913" s="2" t="s">
        <v>54</v>
      </c>
      <c r="X913" s="6" t="s">
        <v>49</v>
      </c>
      <c r="Y913" s="6"/>
      <c r="Z913" s="2">
        <v>770</v>
      </c>
      <c r="AA913" s="2"/>
      <c r="AB913" s="15"/>
      <c r="AC913" s="2"/>
      <c r="AD913" s="2"/>
      <c r="AE913" s="2"/>
    </row>
    <row r="914" spans="1:31" x14ac:dyDescent="0.15">
      <c r="A914" s="4">
        <v>42413</v>
      </c>
      <c r="B914" s="5" t="s">
        <v>1877</v>
      </c>
      <c r="C914" s="2">
        <v>12</v>
      </c>
      <c r="D914" s="6" t="s">
        <v>50</v>
      </c>
      <c r="E914" s="6" t="s">
        <v>95</v>
      </c>
      <c r="F914" s="2" t="s">
        <v>1640</v>
      </c>
      <c r="G914" s="2" t="s">
        <v>246</v>
      </c>
      <c r="H914" s="2" t="s">
        <v>44</v>
      </c>
      <c r="I914" s="2" t="s">
        <v>72</v>
      </c>
      <c r="J914" s="6" t="s">
        <v>45</v>
      </c>
      <c r="K914" s="2" t="s">
        <v>64</v>
      </c>
      <c r="L914" s="2">
        <v>1</v>
      </c>
      <c r="M914" s="2">
        <v>490</v>
      </c>
      <c r="N914" s="2">
        <v>343</v>
      </c>
      <c r="O914" s="12">
        <v>0.7</v>
      </c>
      <c r="P914" s="7"/>
      <c r="Q914" s="7"/>
      <c r="R914" s="14" t="s">
        <v>113</v>
      </c>
      <c r="S914" s="2" t="s">
        <v>1327</v>
      </c>
      <c r="T914" s="7"/>
      <c r="U914" s="7"/>
      <c r="V914" s="7"/>
      <c r="W914" s="2" t="s">
        <v>54</v>
      </c>
      <c r="X914" s="6" t="s">
        <v>78</v>
      </c>
      <c r="Y914" s="6"/>
      <c r="Z914" s="7"/>
      <c r="AA914" s="7"/>
      <c r="AB914" s="15" t="s">
        <v>1878</v>
      </c>
      <c r="AC914" s="2">
        <v>1</v>
      </c>
      <c r="AD914" s="2">
        <v>100</v>
      </c>
      <c r="AE914" s="7"/>
    </row>
    <row r="915" spans="1:31" x14ac:dyDescent="0.15">
      <c r="A915" s="4">
        <v>42413</v>
      </c>
      <c r="B915" s="5" t="s">
        <v>1879</v>
      </c>
      <c r="C915" s="2">
        <v>13</v>
      </c>
      <c r="D915" s="6" t="s">
        <v>56</v>
      </c>
      <c r="E915" s="6" t="s">
        <v>79</v>
      </c>
      <c r="F915" s="2" t="s">
        <v>105</v>
      </c>
      <c r="G915" s="2" t="s">
        <v>166</v>
      </c>
      <c r="H915" s="2" t="s">
        <v>62</v>
      </c>
      <c r="I915" s="2" t="s">
        <v>53</v>
      </c>
      <c r="J915" s="6" t="s">
        <v>55</v>
      </c>
      <c r="K915" s="2" t="s">
        <v>66</v>
      </c>
      <c r="L915" s="2">
        <v>1</v>
      </c>
      <c r="M915" s="2">
        <v>158</v>
      </c>
      <c r="N915" s="2">
        <v>110</v>
      </c>
      <c r="O915" s="12">
        <v>0.69620253164557</v>
      </c>
      <c r="P915" s="7"/>
      <c r="Q915" s="7"/>
      <c r="R915" s="14" t="s">
        <v>113</v>
      </c>
      <c r="S915" s="2" t="s">
        <v>1851</v>
      </c>
      <c r="T915" s="7"/>
      <c r="U915" s="7"/>
      <c r="V915" s="7"/>
      <c r="W915" s="2" t="s">
        <v>54</v>
      </c>
      <c r="X915" s="6" t="s">
        <v>49</v>
      </c>
      <c r="Y915" s="6"/>
      <c r="Z915" s="7"/>
      <c r="AA915" s="7"/>
      <c r="AB915" s="15" t="s">
        <v>1880</v>
      </c>
      <c r="AC915" s="2">
        <v>1</v>
      </c>
      <c r="AD915" s="2">
        <v>100</v>
      </c>
      <c r="AE915" s="7"/>
    </row>
    <row r="916" spans="1:31" x14ac:dyDescent="0.15">
      <c r="A916" s="4">
        <v>42413</v>
      </c>
      <c r="B916" s="5" t="s">
        <v>1881</v>
      </c>
      <c r="C916" s="2">
        <v>14</v>
      </c>
      <c r="D916" s="6" t="s">
        <v>50</v>
      </c>
      <c r="E916" s="6" t="s">
        <v>112</v>
      </c>
      <c r="F916" s="7"/>
      <c r="G916" s="2" t="s">
        <v>166</v>
      </c>
      <c r="H916" s="2" t="s">
        <v>62</v>
      </c>
      <c r="I916" s="2" t="s">
        <v>53</v>
      </c>
      <c r="J916" s="6" t="s">
        <v>45</v>
      </c>
      <c r="K916" s="2" t="s">
        <v>46</v>
      </c>
      <c r="L916" s="2">
        <v>2</v>
      </c>
      <c r="M916" s="2">
        <v>50</v>
      </c>
      <c r="N916" s="2">
        <v>100</v>
      </c>
      <c r="O916" s="12">
        <v>1</v>
      </c>
      <c r="P916" s="7"/>
      <c r="Q916" s="7"/>
      <c r="R916" s="14" t="s">
        <v>47</v>
      </c>
      <c r="S916" s="7"/>
      <c r="T916" s="7"/>
      <c r="U916" s="7"/>
      <c r="V916" s="7"/>
      <c r="W916" s="2" t="s">
        <v>54</v>
      </c>
      <c r="X916" s="6" t="s">
        <v>49</v>
      </c>
      <c r="Y916" s="6"/>
      <c r="Z916" s="7"/>
      <c r="AA916" s="7"/>
      <c r="AB916" s="7"/>
      <c r="AC916" s="7"/>
      <c r="AD916" s="7"/>
      <c r="AE916" s="7"/>
    </row>
    <row r="917" spans="1:31" x14ac:dyDescent="0.15">
      <c r="A917" s="4">
        <v>42413</v>
      </c>
      <c r="B917" s="5" t="s">
        <v>1881</v>
      </c>
      <c r="C917" s="2">
        <v>14</v>
      </c>
      <c r="D917" s="6" t="s">
        <v>100</v>
      </c>
      <c r="E917" s="6" t="s">
        <v>227</v>
      </c>
      <c r="F917" s="7"/>
      <c r="G917" s="2" t="s">
        <v>137</v>
      </c>
      <c r="H917" s="2" t="s">
        <v>44</v>
      </c>
      <c r="I917" s="2" t="s">
        <v>53</v>
      </c>
      <c r="J917" s="6" t="s">
        <v>45</v>
      </c>
      <c r="K917" s="2" t="s">
        <v>46</v>
      </c>
      <c r="L917" s="2">
        <v>1</v>
      </c>
      <c r="M917" s="2">
        <v>30</v>
      </c>
      <c r="N917" s="2">
        <v>30</v>
      </c>
      <c r="O917" s="12">
        <v>1</v>
      </c>
      <c r="P917" s="7"/>
      <c r="Q917" s="7"/>
      <c r="R917" s="14" t="s">
        <v>47</v>
      </c>
      <c r="S917" s="7"/>
      <c r="T917" s="7"/>
      <c r="U917" s="7"/>
      <c r="V917" s="7"/>
      <c r="W917" s="2" t="s">
        <v>54</v>
      </c>
      <c r="X917" s="6" t="s">
        <v>49</v>
      </c>
      <c r="Y917" s="6"/>
      <c r="Z917" s="7"/>
      <c r="AA917" s="7"/>
      <c r="AB917" s="7"/>
      <c r="AC917" s="7"/>
      <c r="AD917" s="7"/>
      <c r="AE917" s="7"/>
    </row>
    <row r="918" spans="1:31" x14ac:dyDescent="0.15">
      <c r="A918" s="4">
        <v>42414</v>
      </c>
      <c r="B918" s="5" t="s">
        <v>1882</v>
      </c>
      <c r="C918" s="2">
        <v>1</v>
      </c>
      <c r="D918" s="6" t="s">
        <v>50</v>
      </c>
      <c r="E918" s="6" t="s">
        <v>1603</v>
      </c>
      <c r="F918" s="2" t="s">
        <v>224</v>
      </c>
      <c r="G918" s="2" t="s">
        <v>137</v>
      </c>
      <c r="H918" s="2" t="s">
        <v>44</v>
      </c>
      <c r="I918" s="2" t="s">
        <v>53</v>
      </c>
      <c r="J918" s="6" t="s">
        <v>63</v>
      </c>
      <c r="K918" s="2" t="s">
        <v>46</v>
      </c>
      <c r="L918" s="2">
        <v>1</v>
      </c>
      <c r="M918" s="2">
        <v>50</v>
      </c>
      <c r="N918" s="2">
        <v>50</v>
      </c>
      <c r="O918" s="12">
        <v>1</v>
      </c>
      <c r="P918" s="7"/>
      <c r="Q918" s="7"/>
      <c r="R918" s="14" t="s">
        <v>47</v>
      </c>
      <c r="S918" s="7"/>
      <c r="T918" s="7"/>
      <c r="U918" s="7"/>
      <c r="V918" s="7"/>
      <c r="W918" s="2" t="s">
        <v>54</v>
      </c>
      <c r="X918" s="6" t="s">
        <v>49</v>
      </c>
      <c r="Y918" s="6"/>
      <c r="Z918" s="7"/>
      <c r="AA918" s="7"/>
      <c r="AB918" s="7"/>
      <c r="AC918" s="7"/>
      <c r="AD918" s="7"/>
      <c r="AE918" s="7"/>
    </row>
    <row r="919" spans="1:31" x14ac:dyDescent="0.15">
      <c r="A919" s="4">
        <v>42414</v>
      </c>
      <c r="B919" s="5" t="s">
        <v>1883</v>
      </c>
      <c r="C919" s="2">
        <v>2</v>
      </c>
      <c r="D919" s="6" t="s">
        <v>146</v>
      </c>
      <c r="E919" s="6" t="s">
        <v>248</v>
      </c>
      <c r="F919" s="2" t="s">
        <v>187</v>
      </c>
      <c r="G919" s="2" t="s">
        <v>164</v>
      </c>
      <c r="H919" s="2" t="s">
        <v>44</v>
      </c>
      <c r="I919" s="2" t="s">
        <v>288</v>
      </c>
      <c r="J919" s="6" t="s">
        <v>63</v>
      </c>
      <c r="K919" s="2" t="s">
        <v>66</v>
      </c>
      <c r="L919" s="2">
        <v>1</v>
      </c>
      <c r="M919" s="2">
        <v>1480</v>
      </c>
      <c r="N919" s="2">
        <v>1250</v>
      </c>
      <c r="O919" s="12">
        <v>0.84459459459459496</v>
      </c>
      <c r="P919" s="7"/>
      <c r="Q919" s="7"/>
      <c r="R919" s="14" t="s">
        <v>1122</v>
      </c>
      <c r="S919" s="7"/>
      <c r="T919" s="7"/>
      <c r="U919" s="7"/>
      <c r="V919" s="7"/>
      <c r="W919" s="2" t="s">
        <v>54</v>
      </c>
      <c r="X919" s="6" t="s">
        <v>49</v>
      </c>
      <c r="Y919" s="6"/>
      <c r="Z919" s="7"/>
      <c r="AA919" s="7"/>
      <c r="AB919" s="7"/>
      <c r="AC919" s="7"/>
      <c r="AD919" s="7"/>
      <c r="AE919" s="7"/>
    </row>
    <row r="920" spans="1:31" x14ac:dyDescent="0.15">
      <c r="A920" s="4">
        <v>42414</v>
      </c>
      <c r="B920" s="5" t="s">
        <v>1883</v>
      </c>
      <c r="C920" s="2">
        <v>2</v>
      </c>
      <c r="D920" s="6" t="s">
        <v>50</v>
      </c>
      <c r="E920" s="6" t="s">
        <v>1603</v>
      </c>
      <c r="F920" s="2" t="s">
        <v>224</v>
      </c>
      <c r="G920" s="2" t="s">
        <v>164</v>
      </c>
      <c r="H920" s="2" t="s">
        <v>44</v>
      </c>
      <c r="I920" s="2" t="s">
        <v>53</v>
      </c>
      <c r="J920" s="6" t="s">
        <v>63</v>
      </c>
      <c r="K920" s="2" t="s">
        <v>66</v>
      </c>
      <c r="L920" s="2">
        <v>1</v>
      </c>
      <c r="M920" s="2">
        <v>50</v>
      </c>
      <c r="N920" s="2">
        <v>50</v>
      </c>
      <c r="O920" s="12">
        <v>1</v>
      </c>
      <c r="P920" s="7"/>
      <c r="Q920" s="7"/>
      <c r="R920" s="14" t="s">
        <v>1122</v>
      </c>
      <c r="S920" s="7"/>
      <c r="T920" s="7"/>
      <c r="U920" s="7"/>
      <c r="V920" s="7"/>
      <c r="W920" s="2" t="s">
        <v>54</v>
      </c>
      <c r="X920" s="6" t="s">
        <v>49</v>
      </c>
      <c r="Y920" s="6"/>
      <c r="Z920" s="7"/>
      <c r="AA920" s="7"/>
      <c r="AB920" s="7"/>
      <c r="AC920" s="7"/>
      <c r="AD920" s="7"/>
      <c r="AE920" s="7"/>
    </row>
    <row r="921" spans="1:31" x14ac:dyDescent="0.15">
      <c r="A921" s="4">
        <v>42414</v>
      </c>
      <c r="B921" s="5" t="s">
        <v>1884</v>
      </c>
      <c r="C921" s="2">
        <v>3</v>
      </c>
      <c r="D921" s="6" t="s">
        <v>50</v>
      </c>
      <c r="E921" s="6" t="s">
        <v>1185</v>
      </c>
      <c r="F921" s="7"/>
      <c r="G921" s="2" t="s">
        <v>166</v>
      </c>
      <c r="H921" s="2" t="s">
        <v>44</v>
      </c>
      <c r="I921" s="2" t="s">
        <v>72</v>
      </c>
      <c r="J921" s="6" t="s">
        <v>45</v>
      </c>
      <c r="K921" s="2" t="s">
        <v>46</v>
      </c>
      <c r="L921" s="2">
        <v>1</v>
      </c>
      <c r="M921" s="2">
        <v>258</v>
      </c>
      <c r="N921" s="2">
        <v>180</v>
      </c>
      <c r="O921" s="12">
        <v>0.69767441860465096</v>
      </c>
      <c r="P921" s="7"/>
      <c r="Q921" s="7"/>
      <c r="R921" s="14" t="s">
        <v>47</v>
      </c>
      <c r="S921" s="7"/>
      <c r="T921" s="7"/>
      <c r="U921" s="7"/>
      <c r="V921" s="7"/>
      <c r="W921" s="2" t="s">
        <v>54</v>
      </c>
      <c r="X921" s="6" t="s">
        <v>74</v>
      </c>
      <c r="Y921" s="6"/>
      <c r="Z921" s="7"/>
      <c r="AA921" s="7"/>
      <c r="AB921" s="7"/>
      <c r="AC921" s="7"/>
      <c r="AD921" s="7"/>
      <c r="AE921" s="7"/>
    </row>
    <row r="922" spans="1:31" x14ac:dyDescent="0.15">
      <c r="A922" s="4">
        <v>42414</v>
      </c>
      <c r="B922" s="5" t="s">
        <v>1885</v>
      </c>
      <c r="C922" s="2">
        <v>4</v>
      </c>
      <c r="D922" s="6" t="s">
        <v>50</v>
      </c>
      <c r="E922" s="6" t="s">
        <v>623</v>
      </c>
      <c r="F922" s="7"/>
      <c r="G922" s="2" t="s">
        <v>138</v>
      </c>
      <c r="H922" s="2" t="s">
        <v>44</v>
      </c>
      <c r="I922" s="2" t="s">
        <v>53</v>
      </c>
      <c r="J922" s="6" t="s">
        <v>55</v>
      </c>
      <c r="K922" s="2" t="s">
        <v>46</v>
      </c>
      <c r="L922" s="2">
        <v>1</v>
      </c>
      <c r="M922" s="2">
        <v>50</v>
      </c>
      <c r="N922" s="2">
        <v>50</v>
      </c>
      <c r="O922" s="12">
        <v>1</v>
      </c>
      <c r="P922" s="7"/>
      <c r="Q922" s="7"/>
      <c r="R922" s="14" t="s">
        <v>47</v>
      </c>
      <c r="S922" s="7"/>
      <c r="T922" s="7"/>
      <c r="U922" s="7"/>
      <c r="V922" s="7"/>
      <c r="W922" s="2" t="s">
        <v>54</v>
      </c>
      <c r="X922" s="6" t="s">
        <v>74</v>
      </c>
      <c r="Y922" s="6"/>
      <c r="Z922" s="7"/>
      <c r="AA922" s="7"/>
      <c r="AB922" s="7"/>
      <c r="AC922" s="7"/>
      <c r="AD922" s="7"/>
      <c r="AE922" s="7"/>
    </row>
    <row r="923" spans="1:31" x14ac:dyDescent="0.15">
      <c r="A923" s="4">
        <v>42414</v>
      </c>
      <c r="B923" s="5" t="s">
        <v>1885</v>
      </c>
      <c r="C923" s="2">
        <v>4</v>
      </c>
      <c r="D923" s="6" t="s">
        <v>56</v>
      </c>
      <c r="E923" s="6" t="s">
        <v>106</v>
      </c>
      <c r="F923" s="2" t="s">
        <v>105</v>
      </c>
      <c r="G923" s="2" t="s">
        <v>203</v>
      </c>
      <c r="H923" s="2" t="s">
        <v>62</v>
      </c>
      <c r="I923" s="2" t="s">
        <v>53</v>
      </c>
      <c r="J923" s="6" t="s">
        <v>55</v>
      </c>
      <c r="K923" s="2" t="s">
        <v>46</v>
      </c>
      <c r="L923" s="2">
        <v>1</v>
      </c>
      <c r="M923" s="2">
        <v>228</v>
      </c>
      <c r="N923" s="2">
        <v>150</v>
      </c>
      <c r="O923" s="12">
        <v>0.65789473684210498</v>
      </c>
      <c r="P923" s="7"/>
      <c r="Q923" s="7"/>
      <c r="R923" s="14" t="s">
        <v>47</v>
      </c>
      <c r="S923" s="7"/>
      <c r="T923" s="7"/>
      <c r="U923" s="7"/>
      <c r="V923" s="7"/>
      <c r="W923" s="2" t="s">
        <v>54</v>
      </c>
      <c r="X923" s="6" t="s">
        <v>74</v>
      </c>
      <c r="Y923" s="6"/>
      <c r="Z923" s="7"/>
      <c r="AA923" s="7"/>
      <c r="AB923" s="7"/>
      <c r="AC923" s="7"/>
      <c r="AD923" s="7"/>
      <c r="AE923" s="7"/>
    </row>
    <row r="924" spans="1:31" x14ac:dyDescent="0.15">
      <c r="A924" s="4">
        <v>42414</v>
      </c>
      <c r="B924" s="5" t="s">
        <v>1886</v>
      </c>
      <c r="C924" s="2">
        <v>5</v>
      </c>
      <c r="D924" s="6" t="s">
        <v>56</v>
      </c>
      <c r="E924" s="6" t="s">
        <v>52</v>
      </c>
      <c r="F924" s="7"/>
      <c r="G924" s="2" t="s">
        <v>80</v>
      </c>
      <c r="H924" s="2" t="s">
        <v>44</v>
      </c>
      <c r="I924" s="2" t="s">
        <v>53</v>
      </c>
      <c r="J924" s="6" t="s">
        <v>45</v>
      </c>
      <c r="K924" s="2" t="s">
        <v>46</v>
      </c>
      <c r="L924" s="2">
        <v>1</v>
      </c>
      <c r="M924" s="2">
        <v>20</v>
      </c>
      <c r="N924" s="2">
        <v>20</v>
      </c>
      <c r="O924" s="12">
        <v>1</v>
      </c>
      <c r="P924" s="7"/>
      <c r="Q924" s="7"/>
      <c r="R924" s="14" t="s">
        <v>47</v>
      </c>
      <c r="S924" s="7"/>
      <c r="T924" s="7"/>
      <c r="U924" s="7"/>
      <c r="V924" s="7"/>
      <c r="W924" s="2" t="s">
        <v>54</v>
      </c>
      <c r="X924" s="6" t="s">
        <v>49</v>
      </c>
      <c r="Y924" s="6"/>
      <c r="Z924" s="7"/>
      <c r="AA924" s="7"/>
      <c r="AB924" s="7"/>
      <c r="AC924" s="7"/>
      <c r="AD924" s="7"/>
      <c r="AE924" s="7"/>
    </row>
    <row r="925" spans="1:31" x14ac:dyDescent="0.15">
      <c r="A925" s="4">
        <v>42414</v>
      </c>
      <c r="B925" s="5" t="s">
        <v>1887</v>
      </c>
      <c r="C925" s="2">
        <v>6</v>
      </c>
      <c r="D925" s="6" t="s">
        <v>146</v>
      </c>
      <c r="E925" s="6" t="s">
        <v>120</v>
      </c>
      <c r="F925" s="2" t="s">
        <v>929</v>
      </c>
      <c r="G925" s="2" t="s">
        <v>166</v>
      </c>
      <c r="H925" s="2" t="s">
        <v>44</v>
      </c>
      <c r="I925" s="2">
        <v>26.5</v>
      </c>
      <c r="J925" s="6" t="s">
        <v>45</v>
      </c>
      <c r="K925" s="2" t="s">
        <v>66</v>
      </c>
      <c r="L925" s="2">
        <v>1</v>
      </c>
      <c r="M925" s="2">
        <v>4380</v>
      </c>
      <c r="N925" s="2">
        <v>3066</v>
      </c>
      <c r="O925" s="12">
        <v>0.7</v>
      </c>
      <c r="P925" s="2"/>
      <c r="Q925" s="2"/>
      <c r="R925" s="14" t="s">
        <v>65</v>
      </c>
      <c r="S925" s="2" t="s">
        <v>1888</v>
      </c>
      <c r="T925" s="2">
        <v>13716371643</v>
      </c>
      <c r="U925" s="2"/>
      <c r="V925" s="2"/>
      <c r="W925" s="2" t="s">
        <v>54</v>
      </c>
      <c r="X925" s="6" t="s">
        <v>86</v>
      </c>
      <c r="Y925" s="6"/>
      <c r="Z925" s="2"/>
      <c r="AA925" s="2"/>
      <c r="AB925" s="15"/>
      <c r="AC925" s="2"/>
      <c r="AD925" s="2"/>
      <c r="AE925" s="2"/>
    </row>
    <row r="926" spans="1:31" x14ac:dyDescent="0.15">
      <c r="A926" s="4">
        <v>42414</v>
      </c>
      <c r="B926" s="5" t="s">
        <v>1887</v>
      </c>
      <c r="C926" s="2">
        <v>6</v>
      </c>
      <c r="D926" s="6" t="s">
        <v>59</v>
      </c>
      <c r="E926" s="6" t="s">
        <v>52</v>
      </c>
      <c r="F926" s="7"/>
      <c r="G926" s="2" t="s">
        <v>150</v>
      </c>
      <c r="H926" s="2" t="s">
        <v>44</v>
      </c>
      <c r="I926" s="2" t="s">
        <v>43</v>
      </c>
      <c r="J926" s="6" t="s">
        <v>45</v>
      </c>
      <c r="K926" s="2" t="s">
        <v>66</v>
      </c>
      <c r="L926" s="2">
        <v>1</v>
      </c>
      <c r="M926" s="2">
        <v>58</v>
      </c>
      <c r="N926" s="2">
        <v>0</v>
      </c>
      <c r="O926" s="12">
        <v>0</v>
      </c>
      <c r="P926" s="7"/>
      <c r="Q926" s="7"/>
      <c r="R926" s="14" t="s">
        <v>65</v>
      </c>
      <c r="S926" s="2" t="s">
        <v>1888</v>
      </c>
      <c r="T926" s="7"/>
      <c r="U926" s="7"/>
      <c r="V926" s="7"/>
      <c r="W926" s="2" t="s">
        <v>54</v>
      </c>
      <c r="X926" s="6" t="s">
        <v>186</v>
      </c>
      <c r="Y926" s="6"/>
      <c r="Z926" s="7"/>
      <c r="AA926" s="7"/>
      <c r="AB926" s="7"/>
      <c r="AC926" s="7"/>
      <c r="AD926" s="7"/>
      <c r="AE926" s="7"/>
    </row>
    <row r="927" spans="1:31" x14ac:dyDescent="0.15">
      <c r="A927" s="4">
        <v>42414</v>
      </c>
      <c r="B927" s="5" t="s">
        <v>1889</v>
      </c>
      <c r="C927" s="2">
        <v>7</v>
      </c>
      <c r="D927" s="6" t="s">
        <v>50</v>
      </c>
      <c r="E927" s="6" t="s">
        <v>623</v>
      </c>
      <c r="F927" s="7"/>
      <c r="G927" s="2" t="s">
        <v>138</v>
      </c>
      <c r="H927" s="2" t="s">
        <v>44</v>
      </c>
      <c r="I927" s="2" t="s">
        <v>53</v>
      </c>
      <c r="J927" s="6" t="s">
        <v>55</v>
      </c>
      <c r="K927" s="2" t="s">
        <v>46</v>
      </c>
      <c r="L927" s="2">
        <v>1</v>
      </c>
      <c r="M927" s="2">
        <v>50</v>
      </c>
      <c r="N927" s="2">
        <v>50</v>
      </c>
      <c r="O927" s="12">
        <v>1</v>
      </c>
      <c r="P927" s="7"/>
      <c r="Q927" s="7"/>
      <c r="R927" s="14" t="s">
        <v>47</v>
      </c>
      <c r="S927" s="7"/>
      <c r="T927" s="7"/>
      <c r="U927" s="7"/>
      <c r="V927" s="7"/>
      <c r="W927" s="2" t="s">
        <v>54</v>
      </c>
      <c r="X927" s="6" t="s">
        <v>49</v>
      </c>
      <c r="Y927" s="6"/>
      <c r="Z927" s="7"/>
      <c r="AA927" s="7"/>
      <c r="AB927" s="7"/>
      <c r="AC927" s="7"/>
      <c r="AD927" s="7"/>
      <c r="AE927" s="7"/>
    </row>
    <row r="928" spans="1:31" x14ac:dyDescent="0.15">
      <c r="A928" s="4">
        <v>42414</v>
      </c>
      <c r="B928" s="5" t="s">
        <v>1889</v>
      </c>
      <c r="C928" s="2">
        <v>7</v>
      </c>
      <c r="D928" s="6" t="s">
        <v>100</v>
      </c>
      <c r="E928" s="6" t="s">
        <v>227</v>
      </c>
      <c r="F928" s="7"/>
      <c r="G928" s="2" t="s">
        <v>138</v>
      </c>
      <c r="H928" s="2" t="s">
        <v>44</v>
      </c>
      <c r="I928" s="2" t="s">
        <v>53</v>
      </c>
      <c r="J928" s="6" t="s">
        <v>55</v>
      </c>
      <c r="K928" s="2" t="s">
        <v>46</v>
      </c>
      <c r="L928" s="2">
        <v>1</v>
      </c>
      <c r="M928" s="2">
        <v>20</v>
      </c>
      <c r="N928" s="2">
        <v>20</v>
      </c>
      <c r="O928" s="12">
        <v>1</v>
      </c>
      <c r="P928" s="7"/>
      <c r="Q928" s="7"/>
      <c r="R928" s="14" t="s">
        <v>47</v>
      </c>
      <c r="S928" s="7"/>
      <c r="T928" s="7"/>
      <c r="U928" s="7"/>
      <c r="V928" s="7"/>
      <c r="W928" s="2" t="s">
        <v>54</v>
      </c>
      <c r="X928" s="6" t="s">
        <v>49</v>
      </c>
      <c r="Y928" s="6"/>
      <c r="Z928" s="7"/>
      <c r="AA928" s="7"/>
      <c r="AB928" s="7"/>
      <c r="AC928" s="7"/>
      <c r="AD928" s="7"/>
      <c r="AE928" s="7"/>
    </row>
    <row r="929" spans="1:31" x14ac:dyDescent="0.15">
      <c r="A929" s="4">
        <v>42414</v>
      </c>
      <c r="B929" s="5" t="s">
        <v>1890</v>
      </c>
      <c r="C929" s="2">
        <v>8</v>
      </c>
      <c r="D929" s="6" t="s">
        <v>141</v>
      </c>
      <c r="E929" s="6" t="s">
        <v>1020</v>
      </c>
      <c r="F929" s="2">
        <v>429</v>
      </c>
      <c r="G929" s="2" t="s">
        <v>166</v>
      </c>
      <c r="H929" s="2" t="s">
        <v>44</v>
      </c>
      <c r="I929" s="2" t="s">
        <v>72</v>
      </c>
      <c r="J929" s="6" t="s">
        <v>45</v>
      </c>
      <c r="K929" s="2" t="s">
        <v>66</v>
      </c>
      <c r="L929" s="2">
        <v>2</v>
      </c>
      <c r="M929" s="2">
        <v>669</v>
      </c>
      <c r="N929" s="2">
        <v>1137</v>
      </c>
      <c r="O929" s="12">
        <v>0.84977578475336302</v>
      </c>
      <c r="P929" s="7"/>
      <c r="Q929" s="7"/>
      <c r="R929" s="14" t="s">
        <v>113</v>
      </c>
      <c r="S929" s="2" t="s">
        <v>323</v>
      </c>
      <c r="T929" s="7"/>
      <c r="U929" s="7"/>
      <c r="V929" s="7"/>
      <c r="W929" s="2" t="s">
        <v>54</v>
      </c>
      <c r="X929" s="6" t="s">
        <v>86</v>
      </c>
      <c r="Y929" s="6"/>
      <c r="Z929" s="7"/>
      <c r="AA929" s="7"/>
      <c r="AB929" s="15" t="s">
        <v>1891</v>
      </c>
      <c r="AC929" s="2">
        <v>1</v>
      </c>
      <c r="AD929" s="2">
        <v>100</v>
      </c>
      <c r="AE929" s="7"/>
    </row>
    <row r="930" spans="1:31" x14ac:dyDescent="0.15">
      <c r="A930" s="4">
        <v>42414</v>
      </c>
      <c r="B930" s="5" t="s">
        <v>1892</v>
      </c>
      <c r="C930" s="2">
        <v>9</v>
      </c>
      <c r="D930" s="6" t="s">
        <v>64</v>
      </c>
      <c r="E930" s="6" t="s">
        <v>101</v>
      </c>
      <c r="F930" s="2" t="s">
        <v>207</v>
      </c>
      <c r="G930" s="2" t="s">
        <v>164</v>
      </c>
      <c r="H930" s="2" t="s">
        <v>44</v>
      </c>
      <c r="I930" s="2" t="s">
        <v>208</v>
      </c>
      <c r="J930" s="6" t="s">
        <v>55</v>
      </c>
      <c r="K930" s="2" t="s">
        <v>64</v>
      </c>
      <c r="L930" s="2">
        <v>1</v>
      </c>
      <c r="M930" s="2">
        <v>2980</v>
      </c>
      <c r="N930" s="2">
        <v>2029</v>
      </c>
      <c r="O930" s="12">
        <v>0.68087248322147698</v>
      </c>
      <c r="P930" s="7"/>
      <c r="Q930" s="7"/>
      <c r="R930" s="14" t="s">
        <v>113</v>
      </c>
      <c r="S930" s="2" t="s">
        <v>1893</v>
      </c>
      <c r="T930" s="7"/>
      <c r="U930" s="7"/>
      <c r="V930" s="7"/>
      <c r="W930" s="2" t="s">
        <v>54</v>
      </c>
      <c r="X930" s="6" t="s">
        <v>86</v>
      </c>
      <c r="Y930" s="6"/>
      <c r="Z930" s="7"/>
      <c r="AA930" s="7"/>
      <c r="AB930" s="7"/>
      <c r="AC930" s="7"/>
      <c r="AD930" s="7"/>
      <c r="AE930" s="7"/>
    </row>
    <row r="931" spans="1:31" x14ac:dyDescent="0.15">
      <c r="A931" s="4">
        <v>42414</v>
      </c>
      <c r="B931" s="5" t="s">
        <v>1892</v>
      </c>
      <c r="C931" s="2">
        <v>9</v>
      </c>
      <c r="D931" s="6" t="s">
        <v>102</v>
      </c>
      <c r="E931" s="6" t="s">
        <v>133</v>
      </c>
      <c r="F931" s="2" t="s">
        <v>1894</v>
      </c>
      <c r="G931" s="2" t="s">
        <v>210</v>
      </c>
      <c r="H931" s="2" t="s">
        <v>44</v>
      </c>
      <c r="I931" s="2" t="s">
        <v>89</v>
      </c>
      <c r="J931" s="6" t="s">
        <v>55</v>
      </c>
      <c r="K931" s="2" t="s">
        <v>64</v>
      </c>
      <c r="L931" s="2">
        <v>1</v>
      </c>
      <c r="M931" s="2">
        <v>1990</v>
      </c>
      <c r="N931" s="2">
        <v>1393</v>
      </c>
      <c r="O931" s="12">
        <v>0.7</v>
      </c>
      <c r="P931" s="7"/>
      <c r="Q931" s="7"/>
      <c r="R931" s="14" t="s">
        <v>113</v>
      </c>
      <c r="S931" s="2" t="s">
        <v>1893</v>
      </c>
      <c r="T931" s="7"/>
      <c r="U931" s="7"/>
      <c r="V931" s="7"/>
      <c r="W931" s="2" t="s">
        <v>54</v>
      </c>
      <c r="X931" s="6" t="s">
        <v>86</v>
      </c>
      <c r="Y931" s="6"/>
      <c r="Z931" s="7"/>
      <c r="AA931" s="7"/>
      <c r="AB931" s="7"/>
      <c r="AC931" s="7"/>
      <c r="AD931" s="7"/>
      <c r="AE931" s="7"/>
    </row>
    <row r="932" spans="1:31" x14ac:dyDescent="0.15">
      <c r="A932" s="4">
        <v>42414</v>
      </c>
      <c r="B932" s="5" t="s">
        <v>1892</v>
      </c>
      <c r="C932" s="2">
        <v>9</v>
      </c>
      <c r="D932" s="6" t="s">
        <v>83</v>
      </c>
      <c r="E932" s="6" t="s">
        <v>79</v>
      </c>
      <c r="F932" s="2" t="s">
        <v>811</v>
      </c>
      <c r="G932" s="2" t="s">
        <v>164</v>
      </c>
      <c r="H932" s="2" t="s">
        <v>44</v>
      </c>
      <c r="I932" s="2">
        <v>36.5</v>
      </c>
      <c r="J932" s="6" t="s">
        <v>55</v>
      </c>
      <c r="K932" s="2" t="s">
        <v>64</v>
      </c>
      <c r="L932" s="2">
        <v>1</v>
      </c>
      <c r="M932" s="2">
        <v>1628</v>
      </c>
      <c r="N932" s="2">
        <v>1139</v>
      </c>
      <c r="O932" s="12">
        <v>0.69963144963144996</v>
      </c>
      <c r="P932" s="7"/>
      <c r="Q932" s="7"/>
      <c r="R932" s="14" t="s">
        <v>113</v>
      </c>
      <c r="S932" s="2" t="s">
        <v>1893</v>
      </c>
      <c r="T932" s="7"/>
      <c r="U932" s="7"/>
      <c r="V932" s="7"/>
      <c r="W932" s="2" t="s">
        <v>54</v>
      </c>
      <c r="X932" s="6" t="s">
        <v>86</v>
      </c>
      <c r="Y932" s="6"/>
      <c r="Z932" s="7"/>
      <c r="AA932" s="7"/>
      <c r="AB932" s="7"/>
      <c r="AC932" s="7"/>
      <c r="AD932" s="7"/>
      <c r="AE932" s="7"/>
    </row>
    <row r="933" spans="1:31" x14ac:dyDescent="0.15">
      <c r="A933" s="4">
        <v>42414</v>
      </c>
      <c r="B933" s="5" t="s">
        <v>1892</v>
      </c>
      <c r="C933" s="2">
        <v>9</v>
      </c>
      <c r="D933" s="6" t="s">
        <v>973</v>
      </c>
      <c r="E933" s="6" t="s">
        <v>41</v>
      </c>
      <c r="F933" s="7"/>
      <c r="G933" s="2" t="s">
        <v>166</v>
      </c>
      <c r="H933" s="2" t="s">
        <v>44</v>
      </c>
      <c r="I933" s="2" t="s">
        <v>43</v>
      </c>
      <c r="J933" s="6" t="s">
        <v>55</v>
      </c>
      <c r="K933" s="2" t="s">
        <v>64</v>
      </c>
      <c r="L933" s="2">
        <v>1</v>
      </c>
      <c r="M933" s="2">
        <v>190</v>
      </c>
      <c r="N933" s="2">
        <v>190</v>
      </c>
      <c r="O933" s="12">
        <v>1</v>
      </c>
      <c r="P933" s="7"/>
      <c r="Q933" s="7"/>
      <c r="R933" s="14" t="s">
        <v>113</v>
      </c>
      <c r="S933" s="2" t="s">
        <v>1893</v>
      </c>
      <c r="T933" s="7"/>
      <c r="U933" s="7"/>
      <c r="V933" s="7"/>
      <c r="W933" s="2" t="s">
        <v>54</v>
      </c>
      <c r="X933" s="6" t="s">
        <v>86</v>
      </c>
      <c r="Y933" s="6"/>
      <c r="Z933" s="7"/>
      <c r="AA933" s="7"/>
      <c r="AB933" s="7"/>
      <c r="AC933" s="7"/>
      <c r="AD933" s="7"/>
      <c r="AE933" s="7"/>
    </row>
    <row r="934" spans="1:31" x14ac:dyDescent="0.15">
      <c r="A934" s="4">
        <v>42414</v>
      </c>
      <c r="B934" s="5" t="s">
        <v>1892</v>
      </c>
      <c r="C934" s="2">
        <v>9</v>
      </c>
      <c r="D934" s="6" t="s">
        <v>50</v>
      </c>
      <c r="E934" s="6" t="s">
        <v>1256</v>
      </c>
      <c r="F934" s="7"/>
      <c r="G934" s="2" t="s">
        <v>203</v>
      </c>
      <c r="H934" s="2" t="s">
        <v>44</v>
      </c>
      <c r="I934" s="2" t="s">
        <v>43</v>
      </c>
      <c r="J934" s="6" t="s">
        <v>55</v>
      </c>
      <c r="K934" s="2" t="s">
        <v>64</v>
      </c>
      <c r="L934" s="2">
        <v>1</v>
      </c>
      <c r="M934" s="2">
        <v>258</v>
      </c>
      <c r="N934" s="2">
        <v>120</v>
      </c>
      <c r="O934" s="12">
        <v>0.46511627906976699</v>
      </c>
      <c r="P934" s="7"/>
      <c r="Q934" s="7"/>
      <c r="R934" s="14" t="s">
        <v>113</v>
      </c>
      <c r="S934" s="2" t="s">
        <v>1893</v>
      </c>
      <c r="T934" s="7"/>
      <c r="U934" s="7"/>
      <c r="V934" s="7"/>
      <c r="W934" s="2" t="s">
        <v>54</v>
      </c>
      <c r="X934" s="6" t="s">
        <v>86</v>
      </c>
      <c r="Y934" s="6"/>
      <c r="Z934" s="7"/>
      <c r="AA934" s="7"/>
      <c r="AB934" s="7"/>
      <c r="AC934" s="7"/>
      <c r="AD934" s="7"/>
      <c r="AE934" s="7"/>
    </row>
    <row r="935" spans="1:31" x14ac:dyDescent="0.15">
      <c r="A935" s="4">
        <v>42414</v>
      </c>
      <c r="B935" s="5" t="s">
        <v>1892</v>
      </c>
      <c r="C935" s="2">
        <v>9</v>
      </c>
      <c r="D935" s="6" t="s">
        <v>87</v>
      </c>
      <c r="E935" s="6" t="s">
        <v>98</v>
      </c>
      <c r="F935" s="2" t="s">
        <v>99</v>
      </c>
      <c r="G935" s="2" t="s">
        <v>164</v>
      </c>
      <c r="H935" s="2" t="s">
        <v>44</v>
      </c>
      <c r="I935" s="2" t="s">
        <v>89</v>
      </c>
      <c r="J935" s="6" t="s">
        <v>55</v>
      </c>
      <c r="K935" s="2" t="s">
        <v>64</v>
      </c>
      <c r="L935" s="2">
        <v>1</v>
      </c>
      <c r="M935" s="2">
        <v>350</v>
      </c>
      <c r="N935" s="2">
        <v>350</v>
      </c>
      <c r="O935" s="12">
        <v>1</v>
      </c>
      <c r="P935" s="7"/>
      <c r="Q935" s="7"/>
      <c r="R935" s="14" t="s">
        <v>113</v>
      </c>
      <c r="S935" s="2" t="s">
        <v>1893</v>
      </c>
      <c r="T935" s="7"/>
      <c r="U935" s="7"/>
      <c r="V935" s="7"/>
      <c r="W935" s="2" t="s">
        <v>54</v>
      </c>
      <c r="X935" s="6" t="s">
        <v>86</v>
      </c>
      <c r="Y935" s="6"/>
      <c r="Z935" s="7"/>
      <c r="AA935" s="7"/>
      <c r="AB935" s="7"/>
      <c r="AC935" s="7"/>
      <c r="AD935" s="7"/>
      <c r="AE935" s="7"/>
    </row>
    <row r="936" spans="1:31" x14ac:dyDescent="0.15">
      <c r="A936" s="4">
        <v>42414</v>
      </c>
      <c r="B936" s="5" t="s">
        <v>1895</v>
      </c>
      <c r="C936" s="2">
        <v>10</v>
      </c>
      <c r="D936" s="6" t="s">
        <v>56</v>
      </c>
      <c r="E936" s="6" t="s">
        <v>106</v>
      </c>
      <c r="F936" s="7"/>
      <c r="G936" s="2" t="s">
        <v>138</v>
      </c>
      <c r="H936" s="2" t="s">
        <v>62</v>
      </c>
      <c r="I936" s="2" t="s">
        <v>53</v>
      </c>
      <c r="J936" s="6" t="s">
        <v>55</v>
      </c>
      <c r="K936" s="2" t="s">
        <v>46</v>
      </c>
      <c r="L936" s="2">
        <v>1</v>
      </c>
      <c r="M936" s="2">
        <v>228</v>
      </c>
      <c r="N936" s="2">
        <v>150</v>
      </c>
      <c r="O936" s="12">
        <v>0.65789473684210498</v>
      </c>
      <c r="P936" s="7"/>
      <c r="Q936" s="7"/>
      <c r="R936" s="14" t="s">
        <v>47</v>
      </c>
      <c r="S936" s="7"/>
      <c r="T936" s="7"/>
      <c r="U936" s="7"/>
      <c r="V936" s="7"/>
      <c r="W936" s="2" t="s">
        <v>54</v>
      </c>
      <c r="X936" s="6" t="s">
        <v>49</v>
      </c>
      <c r="Y936" s="6"/>
      <c r="Z936" s="7"/>
      <c r="AA936" s="7"/>
      <c r="AB936" s="7"/>
      <c r="AC936" s="7"/>
      <c r="AD936" s="7"/>
      <c r="AE936" s="7"/>
    </row>
    <row r="937" spans="1:31" x14ac:dyDescent="0.15">
      <c r="A937" s="4">
        <v>42414</v>
      </c>
      <c r="B937" s="5" t="s">
        <v>1896</v>
      </c>
      <c r="C937" s="2">
        <v>11</v>
      </c>
      <c r="D937" s="6" t="s">
        <v>50</v>
      </c>
      <c r="E937" s="6" t="s">
        <v>623</v>
      </c>
      <c r="F937" s="7"/>
      <c r="G937" s="2" t="s">
        <v>138</v>
      </c>
      <c r="H937" s="2" t="s">
        <v>44</v>
      </c>
      <c r="I937" s="2" t="s">
        <v>53</v>
      </c>
      <c r="J937" s="6" t="s">
        <v>55</v>
      </c>
      <c r="K937" s="2" t="s">
        <v>46</v>
      </c>
      <c r="L937" s="2">
        <v>1</v>
      </c>
      <c r="M937" s="2">
        <v>50</v>
      </c>
      <c r="N937" s="2">
        <v>50</v>
      </c>
      <c r="O937" s="12">
        <v>1</v>
      </c>
      <c r="P937" s="7"/>
      <c r="Q937" s="7"/>
      <c r="R937" s="14" t="s">
        <v>47</v>
      </c>
      <c r="S937" s="7"/>
      <c r="T937" s="7"/>
      <c r="U937" s="7"/>
      <c r="V937" s="7"/>
      <c r="W937" s="2" t="s">
        <v>54</v>
      </c>
      <c r="X937" s="6" t="s">
        <v>49</v>
      </c>
      <c r="Y937" s="6"/>
      <c r="Z937" s="7"/>
      <c r="AA937" s="7"/>
      <c r="AB937" s="7"/>
      <c r="AC937" s="7"/>
      <c r="AD937" s="7"/>
      <c r="AE937" s="7"/>
    </row>
    <row r="938" spans="1:31" x14ac:dyDescent="0.15">
      <c r="A938" s="4">
        <v>42414</v>
      </c>
      <c r="B938" s="5" t="s">
        <v>1897</v>
      </c>
      <c r="C938" s="2">
        <v>12</v>
      </c>
      <c r="D938" s="6" t="s">
        <v>973</v>
      </c>
      <c r="E938" s="6" t="s">
        <v>41</v>
      </c>
      <c r="F938" s="2" t="s">
        <v>42</v>
      </c>
      <c r="G938" s="2" t="s">
        <v>166</v>
      </c>
      <c r="H938" s="2" t="s">
        <v>44</v>
      </c>
      <c r="I938" s="2" t="s">
        <v>72</v>
      </c>
      <c r="J938" s="6" t="s">
        <v>45</v>
      </c>
      <c r="K938" s="2" t="s">
        <v>64</v>
      </c>
      <c r="L938" s="2">
        <v>1</v>
      </c>
      <c r="M938" s="2">
        <v>190</v>
      </c>
      <c r="N938" s="2">
        <v>170</v>
      </c>
      <c r="O938" s="12">
        <v>0.89473684210526305</v>
      </c>
      <c r="P938" s="7"/>
      <c r="Q938" s="7"/>
      <c r="R938" s="14" t="s">
        <v>47</v>
      </c>
      <c r="S938" s="7"/>
      <c r="T938" s="7"/>
      <c r="U938" s="7"/>
      <c r="V938" s="7"/>
      <c r="W938" s="2" t="s">
        <v>54</v>
      </c>
      <c r="X938" s="6" t="s">
        <v>86</v>
      </c>
      <c r="Y938" s="6"/>
      <c r="Z938" s="7"/>
      <c r="AA938" s="7"/>
      <c r="AB938" s="7"/>
      <c r="AC938" s="7"/>
      <c r="AD938" s="7"/>
      <c r="AE938" s="7"/>
    </row>
    <row r="939" spans="1:31" x14ac:dyDescent="0.15">
      <c r="A939" s="4">
        <v>42414</v>
      </c>
      <c r="B939" s="5" t="s">
        <v>1898</v>
      </c>
      <c r="C939" s="2">
        <v>13</v>
      </c>
      <c r="D939" s="6" t="s">
        <v>692</v>
      </c>
      <c r="E939" s="6" t="s">
        <v>112</v>
      </c>
      <c r="F939" s="7"/>
      <c r="G939" s="2" t="s">
        <v>1177</v>
      </c>
      <c r="H939" s="2" t="s">
        <v>44</v>
      </c>
      <c r="I939" s="2" t="s">
        <v>53</v>
      </c>
      <c r="J939" s="6" t="s">
        <v>55</v>
      </c>
      <c r="K939" s="2" t="s">
        <v>66</v>
      </c>
      <c r="L939" s="2">
        <v>1</v>
      </c>
      <c r="M939" s="2">
        <v>480</v>
      </c>
      <c r="N939" s="2">
        <v>480</v>
      </c>
      <c r="O939" s="12">
        <v>1</v>
      </c>
      <c r="P939" s="7"/>
      <c r="Q939" s="7"/>
      <c r="R939" s="14" t="s">
        <v>113</v>
      </c>
      <c r="S939" s="2" t="s">
        <v>213</v>
      </c>
      <c r="T939" s="7"/>
      <c r="U939" s="7"/>
      <c r="V939" s="7"/>
      <c r="W939" s="2" t="s">
        <v>54</v>
      </c>
      <c r="X939" s="6" t="s">
        <v>86</v>
      </c>
      <c r="Y939" s="6"/>
      <c r="Z939" s="2">
        <v>1440</v>
      </c>
      <c r="AA939" s="7"/>
      <c r="AB939" s="7"/>
      <c r="AC939" s="7"/>
      <c r="AD939" s="7"/>
      <c r="AE939" s="7"/>
    </row>
    <row r="940" spans="1:31" x14ac:dyDescent="0.15">
      <c r="A940" s="4">
        <v>42414</v>
      </c>
      <c r="B940" s="5" t="s">
        <v>1899</v>
      </c>
      <c r="C940" s="2">
        <v>14</v>
      </c>
      <c r="D940" s="6" t="s">
        <v>428</v>
      </c>
      <c r="E940" s="6"/>
      <c r="F940" s="7"/>
      <c r="G940" s="2" t="s">
        <v>80</v>
      </c>
      <c r="H940" s="2" t="s">
        <v>62</v>
      </c>
      <c r="I940" s="2">
        <v>26.5</v>
      </c>
      <c r="J940" s="6" t="s">
        <v>45</v>
      </c>
      <c r="K940" s="2" t="s">
        <v>66</v>
      </c>
      <c r="L940" s="2">
        <v>1</v>
      </c>
      <c r="M940" s="2">
        <v>300</v>
      </c>
      <c r="N940" s="2">
        <v>300</v>
      </c>
      <c r="O940" s="12">
        <v>1</v>
      </c>
      <c r="P940" s="7"/>
      <c r="Q940" s="7"/>
      <c r="R940" s="14" t="s">
        <v>113</v>
      </c>
      <c r="S940" s="2" t="s">
        <v>310</v>
      </c>
      <c r="T940" s="7"/>
      <c r="U940" s="7"/>
      <c r="V940" s="7"/>
      <c r="W940" s="2" t="s">
        <v>54</v>
      </c>
      <c r="X940" s="6" t="s">
        <v>86</v>
      </c>
      <c r="Y940" s="6"/>
      <c r="Z940" s="7"/>
      <c r="AA940" s="7"/>
      <c r="AB940" s="7"/>
      <c r="AC940" s="7"/>
      <c r="AD940" s="7"/>
      <c r="AE940" s="7"/>
    </row>
    <row r="941" spans="1:31" x14ac:dyDescent="0.15">
      <c r="A941" s="4">
        <v>42415</v>
      </c>
      <c r="B941" s="5" t="s">
        <v>1900</v>
      </c>
      <c r="C941" s="2">
        <v>1</v>
      </c>
      <c r="D941" s="6" t="s">
        <v>69</v>
      </c>
      <c r="E941" s="6" t="s">
        <v>199</v>
      </c>
      <c r="F941" s="2" t="s">
        <v>935</v>
      </c>
      <c r="G941" s="2" t="s">
        <v>259</v>
      </c>
      <c r="H941" s="2" t="s">
        <v>44</v>
      </c>
      <c r="I941" s="2" t="s">
        <v>43</v>
      </c>
      <c r="J941" s="6" t="s">
        <v>63</v>
      </c>
      <c r="K941" s="2" t="s">
        <v>66</v>
      </c>
      <c r="L941" s="2">
        <v>1</v>
      </c>
      <c r="M941" s="2">
        <v>980</v>
      </c>
      <c r="N941" s="2">
        <v>980</v>
      </c>
      <c r="O941" s="12">
        <v>1</v>
      </c>
      <c r="P941" s="7"/>
      <c r="Q941" s="7"/>
      <c r="R941" s="14" t="s">
        <v>65</v>
      </c>
      <c r="S941" s="2" t="s">
        <v>1901</v>
      </c>
      <c r="T941" s="2">
        <v>18618346873</v>
      </c>
      <c r="U941" s="7"/>
      <c r="V941" s="7"/>
      <c r="W941" s="2" t="s">
        <v>54</v>
      </c>
      <c r="X941" s="6" t="s">
        <v>86</v>
      </c>
      <c r="Y941" s="6"/>
      <c r="Z941" s="7"/>
      <c r="AA941" s="7"/>
      <c r="AB941" s="7"/>
      <c r="AC941" s="7"/>
      <c r="AD941" s="7"/>
      <c r="AE941" s="7"/>
    </row>
    <row r="942" spans="1:31" x14ac:dyDescent="0.15">
      <c r="A942" s="4">
        <v>42415</v>
      </c>
      <c r="B942" s="5" t="s">
        <v>1900</v>
      </c>
      <c r="C942" s="2">
        <v>1</v>
      </c>
      <c r="D942" s="6" t="s">
        <v>75</v>
      </c>
      <c r="E942" s="6" t="s">
        <v>199</v>
      </c>
      <c r="F942" s="2" t="s">
        <v>1005</v>
      </c>
      <c r="G942" s="2" t="s">
        <v>259</v>
      </c>
      <c r="H942" s="2" t="s">
        <v>44</v>
      </c>
      <c r="I942" s="2" t="s">
        <v>53</v>
      </c>
      <c r="J942" s="6" t="s">
        <v>63</v>
      </c>
      <c r="K942" s="2" t="s">
        <v>66</v>
      </c>
      <c r="L942" s="2">
        <v>1</v>
      </c>
      <c r="M942" s="2">
        <v>528</v>
      </c>
      <c r="N942" s="2">
        <v>528</v>
      </c>
      <c r="O942" s="12">
        <v>1</v>
      </c>
      <c r="P942" s="7"/>
      <c r="Q942" s="7"/>
      <c r="R942" s="14" t="s">
        <v>65</v>
      </c>
      <c r="S942" s="2" t="s">
        <v>1901</v>
      </c>
      <c r="T942" s="7"/>
      <c r="U942" s="7"/>
      <c r="V942" s="7"/>
      <c r="W942" s="2" t="s">
        <v>54</v>
      </c>
      <c r="X942" s="6" t="s">
        <v>86</v>
      </c>
      <c r="Y942" s="6"/>
      <c r="Z942" s="7"/>
      <c r="AA942" s="7"/>
      <c r="AB942" s="7"/>
      <c r="AC942" s="7"/>
      <c r="AD942" s="7"/>
      <c r="AE942" s="7"/>
    </row>
    <row r="943" spans="1:31" x14ac:dyDescent="0.15">
      <c r="A943" s="4">
        <v>42415</v>
      </c>
      <c r="B943" s="5" t="s">
        <v>1900</v>
      </c>
      <c r="C943" s="2">
        <v>1</v>
      </c>
      <c r="D943" s="6" t="s">
        <v>90</v>
      </c>
      <c r="E943" s="6" t="s">
        <v>1027</v>
      </c>
      <c r="F943" s="2" t="s">
        <v>108</v>
      </c>
      <c r="G943" s="2" t="s">
        <v>255</v>
      </c>
      <c r="H943" s="2" t="s">
        <v>44</v>
      </c>
      <c r="I943" s="2" t="s">
        <v>256</v>
      </c>
      <c r="J943" s="6" t="s">
        <v>63</v>
      </c>
      <c r="K943" s="2" t="s">
        <v>66</v>
      </c>
      <c r="L943" s="2">
        <v>1</v>
      </c>
      <c r="M943" s="2">
        <v>598</v>
      </c>
      <c r="N943" s="2">
        <v>418</v>
      </c>
      <c r="O943" s="12">
        <v>0.69899665551839496</v>
      </c>
      <c r="P943" s="2"/>
      <c r="Q943" s="2"/>
      <c r="R943" s="14" t="s">
        <v>65</v>
      </c>
      <c r="S943" s="2" t="s">
        <v>1901</v>
      </c>
      <c r="T943" s="2"/>
      <c r="U943" s="2"/>
      <c r="V943" s="2"/>
      <c r="W943" s="2" t="s">
        <v>54</v>
      </c>
      <c r="X943" s="6" t="s">
        <v>86</v>
      </c>
      <c r="Y943" s="6"/>
      <c r="Z943" s="2"/>
      <c r="AA943" s="2"/>
      <c r="AB943" s="15"/>
      <c r="AC943" s="2"/>
      <c r="AD943" s="2"/>
      <c r="AE943" s="2"/>
    </row>
    <row r="944" spans="1:31" x14ac:dyDescent="0.15">
      <c r="A944" s="4">
        <v>42415</v>
      </c>
      <c r="B944" s="5" t="s">
        <v>1900</v>
      </c>
      <c r="C944" s="2">
        <v>1</v>
      </c>
      <c r="D944" s="6" t="s">
        <v>92</v>
      </c>
      <c r="E944" s="6" t="s">
        <v>52</v>
      </c>
      <c r="F944" s="7"/>
      <c r="G944" s="2" t="s">
        <v>184</v>
      </c>
      <c r="H944" s="2" t="s">
        <v>44</v>
      </c>
      <c r="I944" s="2" t="s">
        <v>43</v>
      </c>
      <c r="J944" s="6" t="s">
        <v>63</v>
      </c>
      <c r="K944" s="2" t="s">
        <v>66</v>
      </c>
      <c r="L944" s="2">
        <v>1</v>
      </c>
      <c r="M944" s="2">
        <v>1290</v>
      </c>
      <c r="N944" s="2">
        <v>300</v>
      </c>
      <c r="O944" s="12">
        <v>0.232558139534884</v>
      </c>
      <c r="P944" s="7"/>
      <c r="Q944" s="7"/>
      <c r="R944" s="14" t="s">
        <v>65</v>
      </c>
      <c r="S944" s="2" t="s">
        <v>1901</v>
      </c>
      <c r="T944" s="7"/>
      <c r="U944" s="7"/>
      <c r="V944" s="7"/>
      <c r="W944" s="2" t="s">
        <v>54</v>
      </c>
      <c r="X944" s="6" t="s">
        <v>86</v>
      </c>
      <c r="Y944" s="6"/>
      <c r="Z944" s="7"/>
      <c r="AA944" s="7"/>
      <c r="AB944" s="7"/>
      <c r="AC944" s="7"/>
      <c r="AD944" s="7"/>
      <c r="AE944" s="7"/>
    </row>
    <row r="945" spans="1:30" x14ac:dyDescent="0.15">
      <c r="A945" s="4">
        <v>42415</v>
      </c>
      <c r="B945" s="5" t="s">
        <v>1900</v>
      </c>
      <c r="C945" s="2">
        <v>1</v>
      </c>
      <c r="D945" s="6" t="s">
        <v>146</v>
      </c>
      <c r="E945" s="6" t="s">
        <v>248</v>
      </c>
      <c r="F945" s="2" t="s">
        <v>187</v>
      </c>
      <c r="G945" s="2" t="s">
        <v>150</v>
      </c>
      <c r="H945" s="2" t="s">
        <v>44</v>
      </c>
      <c r="I945" s="2" t="s">
        <v>240</v>
      </c>
      <c r="J945" s="6" t="s">
        <v>63</v>
      </c>
      <c r="K945" s="2" t="s">
        <v>66</v>
      </c>
      <c r="L945" s="2">
        <v>1</v>
      </c>
      <c r="M945" s="2">
        <v>1520</v>
      </c>
      <c r="N945" s="2">
        <v>1184</v>
      </c>
      <c r="O945" s="12">
        <v>0.77894736842105305</v>
      </c>
      <c r="P945" s="7"/>
      <c r="Q945" s="7"/>
      <c r="R945" s="14" t="s">
        <v>65</v>
      </c>
      <c r="S945" s="2" t="s">
        <v>1901</v>
      </c>
      <c r="T945" s="7"/>
      <c r="U945" s="7"/>
      <c r="V945" s="7"/>
      <c r="W945" s="2" t="s">
        <v>54</v>
      </c>
      <c r="X945" s="6" t="s">
        <v>86</v>
      </c>
      <c r="Y945" s="6"/>
      <c r="Z945" s="7"/>
      <c r="AA945" s="7"/>
      <c r="AB945" s="7"/>
      <c r="AC945" s="7"/>
      <c r="AD945" s="7"/>
    </row>
    <row r="946" spans="1:30" x14ac:dyDescent="0.15">
      <c r="A946" s="4">
        <v>42415</v>
      </c>
      <c r="B946" s="5" t="s">
        <v>1900</v>
      </c>
      <c r="C946" s="2">
        <v>1</v>
      </c>
      <c r="D946" s="6" t="s">
        <v>157</v>
      </c>
      <c r="E946" s="6" t="s">
        <v>41</v>
      </c>
      <c r="F946" s="2" t="s">
        <v>176</v>
      </c>
      <c r="G946" s="2" t="s">
        <v>166</v>
      </c>
      <c r="H946" s="2" t="s">
        <v>44</v>
      </c>
      <c r="I946" s="2" t="s">
        <v>72</v>
      </c>
      <c r="J946" s="6" t="s">
        <v>63</v>
      </c>
      <c r="K946" s="2" t="s">
        <v>66</v>
      </c>
      <c r="L946" s="2">
        <v>1</v>
      </c>
      <c r="M946" s="2">
        <v>1055</v>
      </c>
      <c r="N946" s="2">
        <v>844</v>
      </c>
      <c r="O946" s="12">
        <v>0.8</v>
      </c>
      <c r="P946" s="7"/>
      <c r="Q946" s="7"/>
      <c r="R946" s="14" t="s">
        <v>65</v>
      </c>
      <c r="S946" s="2" t="s">
        <v>1901</v>
      </c>
      <c r="T946" s="7"/>
      <c r="U946" s="7"/>
      <c r="V946" s="7"/>
      <c r="W946" s="2" t="s">
        <v>54</v>
      </c>
      <c r="X946" s="6" t="s">
        <v>86</v>
      </c>
      <c r="Y946" s="6"/>
      <c r="Z946" s="7"/>
      <c r="AA946" s="7"/>
      <c r="AB946" s="7"/>
      <c r="AC946" s="7"/>
      <c r="AD946" s="7"/>
    </row>
    <row r="947" spans="1:30" x14ac:dyDescent="0.15">
      <c r="A947" s="4">
        <v>42415</v>
      </c>
      <c r="B947" s="5" t="s">
        <v>1900</v>
      </c>
      <c r="C947" s="2">
        <v>1</v>
      </c>
      <c r="D947" s="6" t="s">
        <v>59</v>
      </c>
      <c r="E947" s="6" t="s">
        <v>52</v>
      </c>
      <c r="F947" s="7"/>
      <c r="G947" s="2" t="s">
        <v>164</v>
      </c>
      <c r="H947" s="2" t="s">
        <v>44</v>
      </c>
      <c r="I947" s="2" t="s">
        <v>89</v>
      </c>
      <c r="J947" s="6" t="s">
        <v>63</v>
      </c>
      <c r="K947" s="2" t="s">
        <v>66</v>
      </c>
      <c r="L947" s="2">
        <v>1</v>
      </c>
      <c r="M947" s="2">
        <v>58</v>
      </c>
      <c r="N947" s="2">
        <v>0</v>
      </c>
      <c r="O947" s="12">
        <v>0</v>
      </c>
      <c r="P947" s="7"/>
      <c r="Q947" s="7"/>
      <c r="R947" s="14" t="s">
        <v>65</v>
      </c>
      <c r="S947" s="2" t="s">
        <v>1901</v>
      </c>
      <c r="T947" s="7"/>
      <c r="U947" s="7"/>
      <c r="V947" s="7"/>
      <c r="W947" s="2" t="s">
        <v>54</v>
      </c>
      <c r="X947" s="6" t="s">
        <v>86</v>
      </c>
      <c r="Y947" s="6"/>
      <c r="Z947" s="7"/>
      <c r="AA947" s="7"/>
      <c r="AB947" s="7"/>
      <c r="AC947" s="7"/>
      <c r="AD947" s="7"/>
    </row>
    <row r="948" spans="1:30" x14ac:dyDescent="0.15">
      <c r="A948" s="4">
        <v>42415</v>
      </c>
      <c r="B948" s="5" t="s">
        <v>1902</v>
      </c>
      <c r="C948" s="2">
        <v>2</v>
      </c>
      <c r="D948" s="6" t="s">
        <v>75</v>
      </c>
      <c r="E948" s="6" t="s">
        <v>199</v>
      </c>
      <c r="F948" s="2" t="s">
        <v>1042</v>
      </c>
      <c r="G948" s="2" t="s">
        <v>813</v>
      </c>
      <c r="H948" s="2" t="s">
        <v>44</v>
      </c>
      <c r="I948" s="2" t="s">
        <v>53</v>
      </c>
      <c r="J948" s="6" t="s">
        <v>45</v>
      </c>
      <c r="K948" s="2" t="s">
        <v>66</v>
      </c>
      <c r="L948" s="2">
        <v>1</v>
      </c>
      <c r="M948" s="2">
        <v>228</v>
      </c>
      <c r="N948" s="2">
        <v>228</v>
      </c>
      <c r="O948" s="12">
        <v>1</v>
      </c>
      <c r="P948" s="7"/>
      <c r="Q948" s="7"/>
      <c r="R948" s="14" t="s">
        <v>65</v>
      </c>
      <c r="S948" s="2" t="s">
        <v>1903</v>
      </c>
      <c r="T948" s="7"/>
      <c r="U948" s="7"/>
      <c r="V948" s="7"/>
      <c r="W948" s="2" t="s">
        <v>54</v>
      </c>
      <c r="X948" s="6" t="s">
        <v>86</v>
      </c>
      <c r="Y948" s="6"/>
      <c r="Z948" s="7"/>
      <c r="AA948" s="7"/>
      <c r="AB948" s="7"/>
      <c r="AC948" s="7"/>
      <c r="AD948" s="7"/>
    </row>
    <row r="949" spans="1:30" x14ac:dyDescent="0.15">
      <c r="A949" s="4">
        <v>42415</v>
      </c>
      <c r="B949" s="5" t="s">
        <v>1902</v>
      </c>
      <c r="C949" s="2">
        <v>2</v>
      </c>
      <c r="D949" s="6" t="s">
        <v>66</v>
      </c>
      <c r="E949" s="6" t="s">
        <v>120</v>
      </c>
      <c r="F949" s="2" t="s">
        <v>1360</v>
      </c>
      <c r="G949" s="2" t="s">
        <v>138</v>
      </c>
      <c r="H949" s="2" t="s">
        <v>44</v>
      </c>
      <c r="I949" s="2" t="s">
        <v>1361</v>
      </c>
      <c r="J949" s="6" t="s">
        <v>45</v>
      </c>
      <c r="K949" s="2" t="s">
        <v>66</v>
      </c>
      <c r="L949" s="2">
        <v>1</v>
      </c>
      <c r="M949" s="2">
        <v>5790</v>
      </c>
      <c r="N949" s="2">
        <v>4000</v>
      </c>
      <c r="O949" s="12">
        <v>0.69084628670120896</v>
      </c>
      <c r="P949" s="7"/>
      <c r="Q949" s="7"/>
      <c r="R949" s="14" t="s">
        <v>65</v>
      </c>
      <c r="S949" s="2" t="s">
        <v>1903</v>
      </c>
      <c r="T949" s="7"/>
      <c r="U949" s="7"/>
      <c r="V949" s="7"/>
      <c r="W949" s="2" t="s">
        <v>54</v>
      </c>
      <c r="X949" s="6" t="s">
        <v>86</v>
      </c>
      <c r="Y949" s="6"/>
      <c r="Z949" s="7"/>
      <c r="AA949" s="7"/>
      <c r="AB949" s="15" t="s">
        <v>1904</v>
      </c>
      <c r="AC949" s="2">
        <v>1</v>
      </c>
      <c r="AD949" s="2">
        <v>100</v>
      </c>
    </row>
    <row r="950" spans="1:30" x14ac:dyDescent="0.15">
      <c r="A950" s="4">
        <v>42415</v>
      </c>
      <c r="B950" s="5" t="s">
        <v>1902</v>
      </c>
      <c r="C950" s="2">
        <v>2</v>
      </c>
      <c r="D950" s="6" t="s">
        <v>146</v>
      </c>
      <c r="E950" s="6" t="s">
        <v>120</v>
      </c>
      <c r="F950" s="2" t="s">
        <v>1613</v>
      </c>
      <c r="G950" s="2" t="s">
        <v>166</v>
      </c>
      <c r="H950" s="2" t="s">
        <v>44</v>
      </c>
      <c r="I950" s="2">
        <v>27.5</v>
      </c>
      <c r="J950" s="6" t="s">
        <v>45</v>
      </c>
      <c r="K950" s="2" t="s">
        <v>66</v>
      </c>
      <c r="L950" s="2">
        <v>1</v>
      </c>
      <c r="M950" s="2">
        <v>3940</v>
      </c>
      <c r="N950" s="2">
        <v>2667</v>
      </c>
      <c r="O950" s="12">
        <v>0.67690355329949203</v>
      </c>
      <c r="P950" s="7"/>
      <c r="Q950" s="7"/>
      <c r="R950" s="14" t="s">
        <v>65</v>
      </c>
      <c r="S950" s="2" t="s">
        <v>1903</v>
      </c>
      <c r="T950" s="7"/>
      <c r="U950" s="7"/>
      <c r="V950" s="7"/>
      <c r="W950" s="2" t="s">
        <v>54</v>
      </c>
      <c r="X950" s="6" t="s">
        <v>86</v>
      </c>
      <c r="Y950" s="6"/>
      <c r="Z950" s="2">
        <v>910</v>
      </c>
      <c r="AA950" s="7"/>
      <c r="AB950" s="7"/>
      <c r="AC950" s="7"/>
      <c r="AD950" s="7"/>
    </row>
    <row r="951" spans="1:30" x14ac:dyDescent="0.15">
      <c r="A951" s="4">
        <v>42415</v>
      </c>
      <c r="B951" s="5" t="s">
        <v>1902</v>
      </c>
      <c r="C951" s="2">
        <v>2</v>
      </c>
      <c r="D951" s="6" t="s">
        <v>692</v>
      </c>
      <c r="E951" s="6" t="s">
        <v>112</v>
      </c>
      <c r="F951" s="7"/>
      <c r="G951" s="2" t="s">
        <v>1177</v>
      </c>
      <c r="H951" s="2" t="s">
        <v>44</v>
      </c>
      <c r="I951" s="2" t="s">
        <v>53</v>
      </c>
      <c r="J951" s="6" t="s">
        <v>45</v>
      </c>
      <c r="K951" s="2" t="s">
        <v>66</v>
      </c>
      <c r="L951" s="2">
        <v>1</v>
      </c>
      <c r="M951" s="2">
        <v>480</v>
      </c>
      <c r="N951" s="2">
        <v>480</v>
      </c>
      <c r="O951" s="12">
        <v>1</v>
      </c>
      <c r="P951" s="7"/>
      <c r="Q951" s="7"/>
      <c r="R951" s="14" t="s">
        <v>65</v>
      </c>
      <c r="S951" s="2" t="s">
        <v>1903</v>
      </c>
      <c r="T951" s="7"/>
      <c r="U951" s="7"/>
      <c r="V951" s="7"/>
      <c r="W951" s="2" t="s">
        <v>54</v>
      </c>
      <c r="X951" s="6" t="s">
        <v>86</v>
      </c>
      <c r="Y951" s="6"/>
      <c r="Z951" s="7"/>
      <c r="AA951" s="7"/>
      <c r="AB951" s="7"/>
      <c r="AC951" s="7"/>
      <c r="AD951" s="7"/>
    </row>
    <row r="952" spans="1:30" x14ac:dyDescent="0.15">
      <c r="A952" s="4">
        <v>42415</v>
      </c>
      <c r="B952" s="5" t="s">
        <v>1902</v>
      </c>
      <c r="C952" s="2">
        <v>2</v>
      </c>
      <c r="D952" s="6" t="s">
        <v>111</v>
      </c>
      <c r="E952" s="6" t="s">
        <v>112</v>
      </c>
      <c r="F952" s="7"/>
      <c r="G952" s="2" t="s">
        <v>1177</v>
      </c>
      <c r="H952" s="2" t="s">
        <v>44</v>
      </c>
      <c r="I952" s="2" t="s">
        <v>178</v>
      </c>
      <c r="J952" s="6" t="s">
        <v>45</v>
      </c>
      <c r="K952" s="2" t="s">
        <v>66</v>
      </c>
      <c r="L952" s="2">
        <v>1</v>
      </c>
      <c r="M952" s="2">
        <v>320</v>
      </c>
      <c r="N952" s="2">
        <v>320</v>
      </c>
      <c r="O952" s="12">
        <v>1</v>
      </c>
      <c r="P952" s="7"/>
      <c r="Q952" s="7"/>
      <c r="R952" s="14" t="s">
        <v>65</v>
      </c>
      <c r="S952" s="2" t="s">
        <v>1903</v>
      </c>
      <c r="T952" s="7"/>
      <c r="U952" s="7"/>
      <c r="V952" s="7"/>
      <c r="W952" s="2" t="s">
        <v>54</v>
      </c>
      <c r="X952" s="6" t="s">
        <v>86</v>
      </c>
      <c r="Y952" s="6"/>
      <c r="Z952" s="7"/>
      <c r="AA952" s="7"/>
      <c r="AB952" s="7"/>
      <c r="AC952" s="7"/>
      <c r="AD952" s="7"/>
    </row>
    <row r="953" spans="1:30" x14ac:dyDescent="0.15">
      <c r="A953" s="4">
        <v>42415</v>
      </c>
      <c r="B953" s="5" t="s">
        <v>1902</v>
      </c>
      <c r="C953" s="2">
        <v>2</v>
      </c>
      <c r="D953" s="6" t="s">
        <v>149</v>
      </c>
      <c r="E953" s="6" t="s">
        <v>504</v>
      </c>
      <c r="F953" s="7"/>
      <c r="G953" s="2" t="s">
        <v>150</v>
      </c>
      <c r="H953" s="2" t="s">
        <v>44</v>
      </c>
      <c r="I953" s="2" t="s">
        <v>820</v>
      </c>
      <c r="J953" s="6" t="s">
        <v>45</v>
      </c>
      <c r="K953" s="2" t="s">
        <v>66</v>
      </c>
      <c r="L953" s="2">
        <v>1</v>
      </c>
      <c r="M953" s="2">
        <v>258</v>
      </c>
      <c r="N953" s="2">
        <v>180</v>
      </c>
      <c r="O953" s="12">
        <v>0.69767441860465096</v>
      </c>
      <c r="P953" s="7"/>
      <c r="Q953" s="7"/>
      <c r="R953" s="14" t="s">
        <v>65</v>
      </c>
      <c r="S953" s="2" t="s">
        <v>1903</v>
      </c>
      <c r="T953" s="7"/>
      <c r="U953" s="7"/>
      <c r="V953" s="7"/>
      <c r="W953" s="2" t="s">
        <v>54</v>
      </c>
      <c r="X953" s="6" t="s">
        <v>86</v>
      </c>
      <c r="Y953" s="6"/>
      <c r="Z953" s="7"/>
      <c r="AA953" s="7"/>
      <c r="AB953" s="7"/>
      <c r="AC953" s="7"/>
      <c r="AD953" s="7"/>
    </row>
    <row r="954" spans="1:30" x14ac:dyDescent="0.15">
      <c r="A954" s="4">
        <v>42415</v>
      </c>
      <c r="B954" s="5" t="s">
        <v>1902</v>
      </c>
      <c r="C954" s="2">
        <v>2</v>
      </c>
      <c r="D954" s="6" t="s">
        <v>56</v>
      </c>
      <c r="E954" s="6" t="s">
        <v>79</v>
      </c>
      <c r="F954" s="2" t="s">
        <v>105</v>
      </c>
      <c r="G954" s="2" t="s">
        <v>281</v>
      </c>
      <c r="H954" s="2" t="s">
        <v>44</v>
      </c>
      <c r="I954" s="2" t="s">
        <v>53</v>
      </c>
      <c r="J954" s="6" t="s">
        <v>45</v>
      </c>
      <c r="K954" s="2" t="s">
        <v>66</v>
      </c>
      <c r="L954" s="2">
        <v>1</v>
      </c>
      <c r="M954" s="2">
        <v>158</v>
      </c>
      <c r="N954" s="2">
        <v>0</v>
      </c>
      <c r="O954" s="12">
        <v>0</v>
      </c>
      <c r="P954" s="7"/>
      <c r="Q954" s="7"/>
      <c r="R954" s="14" t="s">
        <v>65</v>
      </c>
      <c r="S954" s="2" t="s">
        <v>1903</v>
      </c>
      <c r="T954" s="7"/>
      <c r="U954" s="7"/>
      <c r="V954" s="7"/>
      <c r="W954" s="2" t="s">
        <v>54</v>
      </c>
      <c r="X954" s="6" t="s">
        <v>86</v>
      </c>
      <c r="Y954" s="6"/>
      <c r="Z954" s="7"/>
      <c r="AA954" s="7"/>
      <c r="AB954" s="7"/>
      <c r="AC954" s="7"/>
      <c r="AD954" s="7"/>
    </row>
    <row r="955" spans="1:30" x14ac:dyDescent="0.15">
      <c r="A955" s="4">
        <v>42415</v>
      </c>
      <c r="B955" s="5" t="s">
        <v>1905</v>
      </c>
      <c r="C955" s="2">
        <v>3</v>
      </c>
      <c r="D955" s="6" t="s">
        <v>90</v>
      </c>
      <c r="E955" s="6" t="s">
        <v>107</v>
      </c>
      <c r="F955" s="2" t="s">
        <v>108</v>
      </c>
      <c r="G955" s="2" t="s">
        <v>255</v>
      </c>
      <c r="H955" s="2" t="s">
        <v>44</v>
      </c>
      <c r="I955" s="2" t="s">
        <v>261</v>
      </c>
      <c r="J955" s="6" t="s">
        <v>63</v>
      </c>
      <c r="K955" s="2" t="s">
        <v>66</v>
      </c>
      <c r="L955" s="2">
        <v>1</v>
      </c>
      <c r="M955" s="2">
        <v>598</v>
      </c>
      <c r="N955" s="2">
        <v>448</v>
      </c>
      <c r="O955" s="12">
        <v>0.74916387959866204</v>
      </c>
      <c r="P955" s="7"/>
      <c r="Q955" s="7"/>
      <c r="R955" s="14" t="s">
        <v>65</v>
      </c>
      <c r="S955" s="2" t="s">
        <v>1906</v>
      </c>
      <c r="T955" s="2">
        <v>13801151616</v>
      </c>
      <c r="U955" s="7"/>
      <c r="V955" s="7"/>
      <c r="W955" s="2" t="s">
        <v>54</v>
      </c>
      <c r="X955" s="6" t="s">
        <v>86</v>
      </c>
      <c r="Y955" s="6"/>
      <c r="Z955" s="7"/>
      <c r="AA955" s="7"/>
      <c r="AB955" s="7"/>
      <c r="AC955" s="7"/>
      <c r="AD955" s="7"/>
    </row>
    <row r="956" spans="1:30" x14ac:dyDescent="0.15">
      <c r="A956" s="4">
        <v>42415</v>
      </c>
      <c r="B956" s="5" t="s">
        <v>1907</v>
      </c>
      <c r="C956" s="2">
        <v>4</v>
      </c>
      <c r="D956" s="6" t="s">
        <v>50</v>
      </c>
      <c r="E956" s="6" t="s">
        <v>622</v>
      </c>
      <c r="F956" s="7"/>
      <c r="G956" s="2" t="s">
        <v>138</v>
      </c>
      <c r="H956" s="2" t="s">
        <v>44</v>
      </c>
      <c r="I956" s="2" t="s">
        <v>43</v>
      </c>
      <c r="J956" s="6" t="s">
        <v>55</v>
      </c>
      <c r="K956" s="2" t="s">
        <v>46</v>
      </c>
      <c r="L956" s="2">
        <v>1</v>
      </c>
      <c r="M956" s="2">
        <v>258</v>
      </c>
      <c r="N956" s="2">
        <v>180</v>
      </c>
      <c r="O956" s="12">
        <v>0.69767441860465096</v>
      </c>
      <c r="P956" s="7"/>
      <c r="Q956" s="7"/>
      <c r="R956" s="14" t="s">
        <v>47</v>
      </c>
      <c r="S956" s="7"/>
      <c r="T956" s="7"/>
      <c r="U956" s="7"/>
      <c r="V956" s="7"/>
      <c r="W956" s="2" t="s">
        <v>54</v>
      </c>
      <c r="X956" s="6" t="s">
        <v>49</v>
      </c>
      <c r="Y956" s="6"/>
      <c r="Z956" s="7"/>
      <c r="AA956" s="7"/>
      <c r="AB956" s="7"/>
      <c r="AC956" s="7"/>
      <c r="AD956" s="7"/>
    </row>
    <row r="957" spans="1:30" x14ac:dyDescent="0.15">
      <c r="A957" s="4">
        <v>42415</v>
      </c>
      <c r="B957" s="5" t="s">
        <v>1908</v>
      </c>
      <c r="C957" s="2">
        <v>5</v>
      </c>
      <c r="D957" s="6" t="s">
        <v>56</v>
      </c>
      <c r="E957" s="6" t="s">
        <v>52</v>
      </c>
      <c r="F957" s="7"/>
      <c r="G957" s="2" t="s">
        <v>166</v>
      </c>
      <c r="H957" s="2" t="s">
        <v>44</v>
      </c>
      <c r="I957" s="2" t="s">
        <v>53</v>
      </c>
      <c r="J957" s="6" t="s">
        <v>55</v>
      </c>
      <c r="K957" s="2" t="s">
        <v>46</v>
      </c>
      <c r="L957" s="2">
        <v>1</v>
      </c>
      <c r="M957" s="2">
        <v>20</v>
      </c>
      <c r="N957" s="2">
        <v>20</v>
      </c>
      <c r="O957" s="12">
        <v>1</v>
      </c>
      <c r="P957" s="7"/>
      <c r="Q957" s="7"/>
      <c r="R957" s="14" t="s">
        <v>47</v>
      </c>
      <c r="S957" s="7"/>
      <c r="T957" s="7"/>
      <c r="U957" s="7"/>
      <c r="V957" s="7"/>
      <c r="W957" s="2" t="s">
        <v>54</v>
      </c>
      <c r="X957" s="6" t="s">
        <v>49</v>
      </c>
      <c r="Y957" s="6"/>
      <c r="Z957" s="7"/>
      <c r="AA957" s="7"/>
      <c r="AB957" s="7"/>
      <c r="AC957" s="7"/>
      <c r="AD957" s="7"/>
    </row>
    <row r="958" spans="1:30" x14ac:dyDescent="0.15">
      <c r="A958" s="4">
        <v>42415</v>
      </c>
      <c r="B958" s="5" t="s">
        <v>1909</v>
      </c>
      <c r="C958" s="2">
        <v>6</v>
      </c>
      <c r="D958" s="6" t="s">
        <v>146</v>
      </c>
      <c r="E958" s="6" t="s">
        <v>273</v>
      </c>
      <c r="F958" s="2" t="s">
        <v>1910</v>
      </c>
      <c r="G958" s="2" t="s">
        <v>223</v>
      </c>
      <c r="H958" s="2" t="s">
        <v>62</v>
      </c>
      <c r="I958" s="2">
        <v>27.5</v>
      </c>
      <c r="J958" s="6" t="s">
        <v>45</v>
      </c>
      <c r="K958" s="2" t="s">
        <v>66</v>
      </c>
      <c r="L958" s="2">
        <v>1</v>
      </c>
      <c r="M958" s="2">
        <v>6280</v>
      </c>
      <c r="N958" s="2">
        <v>2500</v>
      </c>
      <c r="O958" s="12">
        <v>0.39808917197452198</v>
      </c>
      <c r="P958" s="7"/>
      <c r="Q958" s="7"/>
      <c r="R958" s="14" t="s">
        <v>113</v>
      </c>
      <c r="S958" s="2" t="s">
        <v>1911</v>
      </c>
      <c r="T958" s="7"/>
      <c r="U958" s="7"/>
      <c r="V958" s="7"/>
      <c r="W958" s="2" t="s">
        <v>54</v>
      </c>
      <c r="X958" s="6" t="s">
        <v>86</v>
      </c>
      <c r="Y958" s="6"/>
      <c r="Z958" s="7"/>
      <c r="AA958" s="7"/>
      <c r="AB958" s="7"/>
      <c r="AC958" s="7"/>
      <c r="AD958" s="7"/>
    </row>
    <row r="959" spans="1:30" x14ac:dyDescent="0.15">
      <c r="A959" s="4">
        <v>42415</v>
      </c>
      <c r="B959" s="5" t="s">
        <v>1912</v>
      </c>
      <c r="C959" s="2">
        <v>7</v>
      </c>
      <c r="D959" s="6" t="s">
        <v>50</v>
      </c>
      <c r="E959" s="6" t="s">
        <v>112</v>
      </c>
      <c r="F959" s="2" t="s">
        <v>81</v>
      </c>
      <c r="G959" s="2" t="s">
        <v>138</v>
      </c>
      <c r="H959" s="2" t="s">
        <v>62</v>
      </c>
      <c r="I959" s="2" t="s">
        <v>43</v>
      </c>
      <c r="J959" s="6" t="s">
        <v>45</v>
      </c>
      <c r="K959" s="2" t="s">
        <v>46</v>
      </c>
      <c r="L959" s="2">
        <v>1</v>
      </c>
      <c r="M959" s="2">
        <v>158</v>
      </c>
      <c r="N959" s="2">
        <v>100</v>
      </c>
      <c r="O959" s="12">
        <v>0.632911392405063</v>
      </c>
      <c r="P959" s="7"/>
      <c r="Q959" s="7"/>
      <c r="R959" s="14" t="s">
        <v>47</v>
      </c>
      <c r="S959" s="7"/>
      <c r="T959" s="7"/>
      <c r="U959" s="7"/>
      <c r="V959" s="7"/>
      <c r="W959" s="2" t="s">
        <v>54</v>
      </c>
      <c r="X959" s="6" t="s">
        <v>49</v>
      </c>
      <c r="Y959" s="6"/>
      <c r="Z959" s="7"/>
      <c r="AA959" s="7"/>
      <c r="AB959" s="7"/>
      <c r="AC959" s="7"/>
      <c r="AD959" s="7"/>
    </row>
    <row r="960" spans="1:30" x14ac:dyDescent="0.15">
      <c r="A960" s="4">
        <v>42415</v>
      </c>
      <c r="B960" s="5" t="s">
        <v>1913</v>
      </c>
      <c r="C960" s="2">
        <v>8</v>
      </c>
      <c r="D960" s="6" t="s">
        <v>111</v>
      </c>
      <c r="E960" s="6" t="s">
        <v>112</v>
      </c>
      <c r="F960" s="7"/>
      <c r="G960" s="2" t="s">
        <v>1177</v>
      </c>
      <c r="H960" s="2" t="s">
        <v>44</v>
      </c>
      <c r="I960" s="2" t="s">
        <v>178</v>
      </c>
      <c r="J960" s="6" t="s">
        <v>45</v>
      </c>
      <c r="K960" s="2" t="s">
        <v>66</v>
      </c>
      <c r="L960" s="2">
        <v>1</v>
      </c>
      <c r="M960" s="2">
        <v>320</v>
      </c>
      <c r="N960" s="2">
        <v>320</v>
      </c>
      <c r="O960" s="12">
        <v>1</v>
      </c>
      <c r="P960" s="7"/>
      <c r="Q960" s="7"/>
      <c r="R960" s="14" t="s">
        <v>113</v>
      </c>
      <c r="S960" s="2" t="s">
        <v>1914</v>
      </c>
      <c r="T960" s="7"/>
      <c r="U960" s="7"/>
      <c r="V960" s="7"/>
      <c r="W960" s="2" t="s">
        <v>54</v>
      </c>
      <c r="X960" s="6" t="s">
        <v>49</v>
      </c>
      <c r="Y960" s="6"/>
      <c r="Z960" s="7"/>
      <c r="AA960" s="7"/>
      <c r="AB960" s="7"/>
      <c r="AC960" s="7"/>
      <c r="AD960" s="7"/>
    </row>
    <row r="961" spans="1:31" x14ac:dyDescent="0.15">
      <c r="A961" s="4">
        <v>42415</v>
      </c>
      <c r="B961" s="5" t="s">
        <v>1915</v>
      </c>
      <c r="C961" s="2">
        <v>9</v>
      </c>
      <c r="D961" s="6" t="s">
        <v>92</v>
      </c>
      <c r="E961" s="6" t="s">
        <v>52</v>
      </c>
      <c r="F961" s="7"/>
      <c r="G961" s="2" t="s">
        <v>184</v>
      </c>
      <c r="H961" s="2" t="s">
        <v>44</v>
      </c>
      <c r="I961" s="2" t="s">
        <v>72</v>
      </c>
      <c r="J961" s="6" t="s">
        <v>63</v>
      </c>
      <c r="K961" s="2" t="s">
        <v>66</v>
      </c>
      <c r="L961" s="2">
        <v>1</v>
      </c>
      <c r="M961" s="2">
        <v>1290</v>
      </c>
      <c r="N961" s="2">
        <v>300</v>
      </c>
      <c r="O961" s="12">
        <v>0.232558139534884</v>
      </c>
      <c r="P961" s="7"/>
      <c r="Q961" s="7"/>
      <c r="R961" s="14" t="s">
        <v>113</v>
      </c>
      <c r="S961" s="2" t="s">
        <v>310</v>
      </c>
      <c r="T961" s="7"/>
      <c r="U961" s="7"/>
      <c r="V961" s="7"/>
      <c r="W961" s="2" t="s">
        <v>54</v>
      </c>
      <c r="X961" s="6" t="s">
        <v>86</v>
      </c>
      <c r="Y961" s="6"/>
      <c r="Z961" s="2">
        <v>900</v>
      </c>
      <c r="AA961" s="7"/>
      <c r="AB961" s="7"/>
      <c r="AC961" s="7"/>
      <c r="AD961" s="7"/>
      <c r="AE961" s="7"/>
    </row>
    <row r="962" spans="1:31" x14ac:dyDescent="0.15">
      <c r="A962" s="4">
        <v>42415</v>
      </c>
      <c r="B962" s="5" t="s">
        <v>1916</v>
      </c>
      <c r="C962" s="2">
        <v>10</v>
      </c>
      <c r="D962" s="6" t="s">
        <v>100</v>
      </c>
      <c r="E962" s="6" t="s">
        <v>128</v>
      </c>
      <c r="F962" s="2" t="s">
        <v>836</v>
      </c>
      <c r="G962" s="2" t="s">
        <v>837</v>
      </c>
      <c r="H962" s="2" t="s">
        <v>44</v>
      </c>
      <c r="I962" s="2" t="s">
        <v>156</v>
      </c>
      <c r="J962" s="6" t="s">
        <v>45</v>
      </c>
      <c r="K962" s="2" t="s">
        <v>64</v>
      </c>
      <c r="L962" s="2">
        <v>1</v>
      </c>
      <c r="M962" s="2">
        <v>288</v>
      </c>
      <c r="N962" s="2">
        <v>230</v>
      </c>
      <c r="O962" s="12">
        <v>0.79861111111111105</v>
      </c>
      <c r="P962" s="2"/>
      <c r="Q962" s="2"/>
      <c r="R962" s="14" t="s">
        <v>113</v>
      </c>
      <c r="S962" s="2" t="s">
        <v>313</v>
      </c>
      <c r="T962" s="2"/>
      <c r="U962" s="2"/>
      <c r="V962" s="2"/>
      <c r="W962" s="2" t="s">
        <v>54</v>
      </c>
      <c r="X962" s="6" t="s">
        <v>78</v>
      </c>
      <c r="Y962" s="6"/>
      <c r="Z962" s="2"/>
      <c r="AA962" s="2"/>
      <c r="AB962" s="15" t="s">
        <v>1917</v>
      </c>
      <c r="AC962" s="2">
        <v>1</v>
      </c>
      <c r="AD962" s="2">
        <v>100</v>
      </c>
      <c r="AE962" s="2"/>
    </row>
    <row r="963" spans="1:31" x14ac:dyDescent="0.15">
      <c r="A963" s="4">
        <v>42415</v>
      </c>
      <c r="B963" s="5" t="s">
        <v>1918</v>
      </c>
      <c r="C963" s="2">
        <v>11</v>
      </c>
      <c r="D963" s="6" t="s">
        <v>141</v>
      </c>
      <c r="E963" s="6" t="s">
        <v>1020</v>
      </c>
      <c r="F963" s="2" t="s">
        <v>143</v>
      </c>
      <c r="G963" s="2" t="s">
        <v>166</v>
      </c>
      <c r="H963" s="2" t="s">
        <v>44</v>
      </c>
      <c r="I963" s="2" t="s">
        <v>72</v>
      </c>
      <c r="J963" s="6" t="s">
        <v>45</v>
      </c>
      <c r="K963" s="2" t="s">
        <v>66</v>
      </c>
      <c r="L963" s="2">
        <v>2</v>
      </c>
      <c r="M963" s="2">
        <v>669</v>
      </c>
      <c r="N963" s="2">
        <v>1125</v>
      </c>
      <c r="O963" s="12">
        <v>0.84080717488789203</v>
      </c>
      <c r="P963" s="7"/>
      <c r="Q963" s="7"/>
      <c r="R963" s="14" t="s">
        <v>65</v>
      </c>
      <c r="S963" s="2" t="s">
        <v>312</v>
      </c>
      <c r="T963" s="2">
        <v>13911177958</v>
      </c>
      <c r="U963" s="7"/>
      <c r="V963" s="7"/>
      <c r="W963" s="2" t="s">
        <v>238</v>
      </c>
      <c r="X963" s="6" t="s">
        <v>49</v>
      </c>
      <c r="Y963" s="6"/>
      <c r="Z963" s="7"/>
      <c r="AA963" s="7"/>
      <c r="AB963" s="7"/>
      <c r="AC963" s="7"/>
      <c r="AD963" s="7"/>
      <c r="AE963" s="7"/>
    </row>
    <row r="964" spans="1:31" x14ac:dyDescent="0.15">
      <c r="A964" s="4">
        <v>42416</v>
      </c>
      <c r="B964" s="5" t="s">
        <v>1919</v>
      </c>
      <c r="C964" s="2">
        <v>1</v>
      </c>
      <c r="D964" s="6" t="s">
        <v>92</v>
      </c>
      <c r="E964" s="6" t="s">
        <v>91</v>
      </c>
      <c r="F964" s="2" t="s">
        <v>893</v>
      </c>
      <c r="G964" s="2" t="s">
        <v>1920</v>
      </c>
      <c r="H964" s="2" t="s">
        <v>44</v>
      </c>
      <c r="I964" s="2" t="s">
        <v>192</v>
      </c>
      <c r="J964" s="6" t="s">
        <v>45</v>
      </c>
      <c r="K964" s="2" t="s">
        <v>64</v>
      </c>
      <c r="L964" s="2">
        <v>1</v>
      </c>
      <c r="M964" s="2">
        <v>1390</v>
      </c>
      <c r="N964" s="2">
        <v>973</v>
      </c>
      <c r="O964" s="12">
        <v>0.7</v>
      </c>
      <c r="P964" s="7"/>
      <c r="Q964" s="7"/>
      <c r="R964" s="14" t="s">
        <v>113</v>
      </c>
      <c r="S964" s="2" t="s">
        <v>313</v>
      </c>
      <c r="T964" s="7"/>
      <c r="U964" s="7"/>
      <c r="V964" s="7"/>
      <c r="W964" s="2" t="s">
        <v>54</v>
      </c>
      <c r="X964" s="6" t="s">
        <v>78</v>
      </c>
      <c r="Y964" s="6"/>
      <c r="Z964" s="7"/>
      <c r="AA964" s="7"/>
      <c r="AB964" s="7"/>
      <c r="AC964" s="7"/>
      <c r="AD964" s="7"/>
      <c r="AE964" s="7"/>
    </row>
    <row r="965" spans="1:31" x14ac:dyDescent="0.15">
      <c r="A965" s="4">
        <v>42417</v>
      </c>
      <c r="B965" s="5" t="s">
        <v>1919</v>
      </c>
      <c r="C965" s="2">
        <v>1</v>
      </c>
      <c r="D965" s="6" t="s">
        <v>50</v>
      </c>
      <c r="E965" s="6" t="s">
        <v>1603</v>
      </c>
      <c r="F965" s="2" t="s">
        <v>229</v>
      </c>
      <c r="G965" s="2" t="s">
        <v>138</v>
      </c>
      <c r="H965" s="2" t="s">
        <v>44</v>
      </c>
      <c r="I965" s="2" t="s">
        <v>53</v>
      </c>
      <c r="J965" s="6" t="s">
        <v>63</v>
      </c>
      <c r="K965" s="2" t="s">
        <v>66</v>
      </c>
      <c r="L965" s="2">
        <v>1</v>
      </c>
      <c r="M965" s="2">
        <v>50</v>
      </c>
      <c r="N965" s="2">
        <v>50</v>
      </c>
      <c r="O965" s="12">
        <v>1</v>
      </c>
      <c r="P965" s="7"/>
      <c r="Q965" s="7"/>
      <c r="R965" s="14" t="s">
        <v>113</v>
      </c>
      <c r="S965" s="2" t="s">
        <v>163</v>
      </c>
      <c r="T965" s="7"/>
      <c r="U965" s="7"/>
      <c r="V965" s="7"/>
      <c r="W965" s="2" t="s">
        <v>54</v>
      </c>
      <c r="X965" s="6" t="s">
        <v>49</v>
      </c>
      <c r="Y965" s="6"/>
      <c r="Z965" s="7"/>
      <c r="AA965" s="7"/>
      <c r="AB965" s="7"/>
      <c r="AC965" s="7"/>
      <c r="AD965" s="7"/>
      <c r="AE965" s="7"/>
    </row>
    <row r="966" spans="1:31" x14ac:dyDescent="0.15">
      <c r="A966" s="4">
        <v>42416</v>
      </c>
      <c r="B966" s="5" t="s">
        <v>1921</v>
      </c>
      <c r="C966" s="2">
        <v>2</v>
      </c>
      <c r="D966" s="6" t="s">
        <v>75</v>
      </c>
      <c r="E966" s="6" t="s">
        <v>76</v>
      </c>
      <c r="F966" s="2" t="s">
        <v>77</v>
      </c>
      <c r="G966" s="2" t="s">
        <v>1922</v>
      </c>
      <c r="H966" s="2" t="s">
        <v>44</v>
      </c>
      <c r="I966" s="2" t="s">
        <v>53</v>
      </c>
      <c r="J966" s="6" t="s">
        <v>55</v>
      </c>
      <c r="K966" s="2" t="s">
        <v>66</v>
      </c>
      <c r="L966" s="2">
        <v>1</v>
      </c>
      <c r="M966" s="2">
        <v>930</v>
      </c>
      <c r="N966" s="2">
        <v>651</v>
      </c>
      <c r="O966" s="12">
        <v>0.7</v>
      </c>
      <c r="P966" s="7"/>
      <c r="Q966" s="7"/>
      <c r="R966" s="14" t="s">
        <v>113</v>
      </c>
      <c r="S966" s="2" t="s">
        <v>163</v>
      </c>
      <c r="T966" s="7"/>
      <c r="U966" s="7"/>
      <c r="V966" s="7"/>
      <c r="W966" s="2" t="s">
        <v>54</v>
      </c>
      <c r="X966" s="6" t="s">
        <v>86</v>
      </c>
      <c r="Y966" s="6"/>
      <c r="Z966" s="7"/>
      <c r="AA966" s="7"/>
      <c r="AB966" s="7"/>
      <c r="AC966" s="7"/>
      <c r="AD966" s="7"/>
      <c r="AE966" s="7"/>
    </row>
    <row r="967" spans="1:31" x14ac:dyDescent="0.15">
      <c r="A967" s="4">
        <v>42416</v>
      </c>
      <c r="B967" s="5" t="s">
        <v>1923</v>
      </c>
      <c r="C967" s="2">
        <v>3</v>
      </c>
      <c r="D967" s="6" t="s">
        <v>692</v>
      </c>
      <c r="E967" s="6" t="s">
        <v>112</v>
      </c>
      <c r="F967" s="2"/>
      <c r="G967" s="2" t="s">
        <v>1177</v>
      </c>
      <c r="H967" s="2" t="s">
        <v>44</v>
      </c>
      <c r="I967" s="2" t="s">
        <v>53</v>
      </c>
      <c r="J967" s="6" t="s">
        <v>45</v>
      </c>
      <c r="K967" s="2" t="s">
        <v>66</v>
      </c>
      <c r="L967" s="2">
        <v>1</v>
      </c>
      <c r="M967" s="2">
        <v>480</v>
      </c>
      <c r="N967" s="2">
        <v>480</v>
      </c>
      <c r="O967" s="12">
        <v>1</v>
      </c>
      <c r="P967" s="2"/>
      <c r="Q967" s="2"/>
      <c r="R967" s="14" t="s">
        <v>65</v>
      </c>
      <c r="S967" s="2" t="s">
        <v>1924</v>
      </c>
      <c r="T967" s="2"/>
      <c r="U967" s="2"/>
      <c r="V967" s="2"/>
      <c r="W967" s="2" t="s">
        <v>54</v>
      </c>
      <c r="X967" s="6" t="s">
        <v>86</v>
      </c>
      <c r="Y967" s="6"/>
      <c r="Z967" s="2"/>
      <c r="AA967" s="2"/>
      <c r="AB967" s="15"/>
      <c r="AC967" s="2"/>
      <c r="AD967" s="2"/>
      <c r="AE967" s="2"/>
    </row>
    <row r="968" spans="1:31" x14ac:dyDescent="0.15">
      <c r="A968" s="4">
        <v>42416</v>
      </c>
      <c r="B968" s="5" t="s">
        <v>1925</v>
      </c>
      <c r="C968" s="2">
        <v>4</v>
      </c>
      <c r="D968" s="6" t="s">
        <v>92</v>
      </c>
      <c r="E968" s="6" t="s">
        <v>250</v>
      </c>
      <c r="F968" s="2" t="s">
        <v>284</v>
      </c>
      <c r="G968" s="2" t="s">
        <v>285</v>
      </c>
      <c r="H968" s="2" t="s">
        <v>62</v>
      </c>
      <c r="I968" s="2" t="s">
        <v>1926</v>
      </c>
      <c r="J968" s="6" t="s">
        <v>55</v>
      </c>
      <c r="K968" s="2" t="s">
        <v>46</v>
      </c>
      <c r="L968" s="2">
        <v>1</v>
      </c>
      <c r="M968" s="2">
        <v>580</v>
      </c>
      <c r="N968" s="2">
        <v>200</v>
      </c>
      <c r="O968" s="12">
        <v>0.34482758620689702</v>
      </c>
      <c r="P968" s="7"/>
      <c r="Q968" s="7"/>
      <c r="R968" s="14" t="s">
        <v>47</v>
      </c>
      <c r="S968" s="7"/>
      <c r="T968" s="7"/>
      <c r="U968" s="7"/>
      <c r="V968" s="7"/>
      <c r="W968" s="2" t="s">
        <v>54</v>
      </c>
      <c r="X968" s="6" t="s">
        <v>86</v>
      </c>
      <c r="Y968" s="6"/>
      <c r="Z968" s="7"/>
      <c r="AA968" s="7"/>
      <c r="AB968" s="7"/>
      <c r="AC968" s="7"/>
      <c r="AD968" s="7"/>
      <c r="AE968" s="7"/>
    </row>
    <row r="969" spans="1:31" x14ac:dyDescent="0.15">
      <c r="A969" s="4">
        <v>42416</v>
      </c>
      <c r="B969" s="5" t="s">
        <v>1927</v>
      </c>
      <c r="C969" s="2">
        <v>5</v>
      </c>
      <c r="D969" s="6" t="s">
        <v>90</v>
      </c>
      <c r="E969" s="6" t="s">
        <v>170</v>
      </c>
      <c r="F969" s="2" t="s">
        <v>1928</v>
      </c>
      <c r="G969" s="2" t="s">
        <v>1929</v>
      </c>
      <c r="H969" s="2" t="s">
        <v>44</v>
      </c>
      <c r="I969" s="2" t="s">
        <v>231</v>
      </c>
      <c r="J969" s="6" t="s">
        <v>55</v>
      </c>
      <c r="K969" s="2" t="s">
        <v>46</v>
      </c>
      <c r="L969" s="2">
        <v>1</v>
      </c>
      <c r="M969" s="2">
        <v>1690</v>
      </c>
      <c r="N969" s="2">
        <v>1183</v>
      </c>
      <c r="O969" s="12">
        <v>0.7</v>
      </c>
      <c r="P969" s="7"/>
      <c r="Q969" s="7"/>
      <c r="R969" s="14" t="s">
        <v>47</v>
      </c>
      <c r="S969" s="7"/>
      <c r="T969" s="7"/>
      <c r="U969" s="7"/>
      <c r="V969" s="7"/>
      <c r="W969" s="2" t="s">
        <v>54</v>
      </c>
      <c r="X969" s="6" t="s">
        <v>86</v>
      </c>
      <c r="Y969" s="6"/>
      <c r="Z969" s="7"/>
      <c r="AA969" s="7"/>
      <c r="AB969" s="7"/>
      <c r="AC969" s="7"/>
      <c r="AD969" s="7"/>
      <c r="AE969" s="7"/>
    </row>
    <row r="970" spans="1:31" x14ac:dyDescent="0.15">
      <c r="A970" s="4">
        <v>42416</v>
      </c>
      <c r="B970" s="5" t="s">
        <v>1930</v>
      </c>
      <c r="C970" s="2">
        <v>6</v>
      </c>
      <c r="D970" s="6" t="s">
        <v>242</v>
      </c>
      <c r="E970" s="6"/>
      <c r="F970" s="2" t="s">
        <v>1776</v>
      </c>
      <c r="G970" s="2" t="s">
        <v>223</v>
      </c>
      <c r="H970" s="2" t="s">
        <v>62</v>
      </c>
      <c r="I970" s="2" t="s">
        <v>181</v>
      </c>
      <c r="J970" s="6" t="s">
        <v>63</v>
      </c>
      <c r="K970" s="2" t="s">
        <v>66</v>
      </c>
      <c r="L970" s="2">
        <v>1</v>
      </c>
      <c r="M970" s="2">
        <v>500</v>
      </c>
      <c r="N970" s="2">
        <v>500</v>
      </c>
      <c r="O970" s="12">
        <v>1</v>
      </c>
      <c r="P970" s="7"/>
      <c r="Q970" s="7"/>
      <c r="R970" s="14" t="s">
        <v>113</v>
      </c>
      <c r="S970" s="2" t="s">
        <v>1901</v>
      </c>
      <c r="T970" s="7"/>
      <c r="U970" s="7"/>
      <c r="V970" s="7"/>
      <c r="W970" s="2" t="s">
        <v>54</v>
      </c>
      <c r="X970" s="6" t="s">
        <v>86</v>
      </c>
      <c r="Y970" s="6"/>
      <c r="Z970" s="2">
        <v>1500</v>
      </c>
      <c r="AA970" s="2">
        <v>350</v>
      </c>
      <c r="AB970" s="7"/>
      <c r="AC970" s="7"/>
      <c r="AD970" s="7"/>
      <c r="AE970" s="7"/>
    </row>
    <row r="971" spans="1:31" x14ac:dyDescent="0.15">
      <c r="A971" s="4">
        <v>42416</v>
      </c>
      <c r="B971" s="5" t="s">
        <v>1930</v>
      </c>
      <c r="C971" s="2">
        <v>6</v>
      </c>
      <c r="D971" s="6" t="s">
        <v>692</v>
      </c>
      <c r="E971" s="6" t="s">
        <v>112</v>
      </c>
      <c r="F971" s="7"/>
      <c r="G971" s="2" t="s">
        <v>1177</v>
      </c>
      <c r="H971" s="2" t="s">
        <v>44</v>
      </c>
      <c r="I971" s="2" t="s">
        <v>53</v>
      </c>
      <c r="J971" s="6" t="s">
        <v>63</v>
      </c>
      <c r="K971" s="2" t="s">
        <v>66</v>
      </c>
      <c r="L971" s="2">
        <v>1</v>
      </c>
      <c r="M971" s="2">
        <v>480</v>
      </c>
      <c r="N971" s="2">
        <v>480</v>
      </c>
      <c r="O971" s="12">
        <v>1</v>
      </c>
      <c r="P971" s="7"/>
      <c r="Q971" s="7"/>
      <c r="R971" s="14" t="s">
        <v>113</v>
      </c>
      <c r="S971" s="2" t="s">
        <v>1901</v>
      </c>
      <c r="T971" s="7"/>
      <c r="U971" s="7"/>
      <c r="V971" s="7"/>
      <c r="W971" s="2" t="s">
        <v>54</v>
      </c>
      <c r="X971" s="6" t="s">
        <v>86</v>
      </c>
      <c r="Y971" s="6"/>
      <c r="Z971" s="2">
        <v>1440</v>
      </c>
      <c r="AA971" s="2">
        <v>336</v>
      </c>
      <c r="AB971" s="7"/>
      <c r="AC971" s="7"/>
      <c r="AD971" s="7"/>
      <c r="AE971" s="7"/>
    </row>
    <row r="972" spans="1:31" x14ac:dyDescent="0.15">
      <c r="A972" s="4">
        <v>42416</v>
      </c>
      <c r="B972" s="5" t="s">
        <v>1931</v>
      </c>
      <c r="C972" s="2">
        <v>7</v>
      </c>
      <c r="D972" s="6" t="s">
        <v>50</v>
      </c>
      <c r="E972" s="6" t="s">
        <v>1603</v>
      </c>
      <c r="F972" s="2" t="s">
        <v>224</v>
      </c>
      <c r="G972" s="2" t="s">
        <v>164</v>
      </c>
      <c r="H972" s="2" t="s">
        <v>44</v>
      </c>
      <c r="I972" s="2" t="s">
        <v>53</v>
      </c>
      <c r="J972" s="6" t="s">
        <v>63</v>
      </c>
      <c r="K972" s="2" t="s">
        <v>46</v>
      </c>
      <c r="L972" s="2">
        <v>1</v>
      </c>
      <c r="M972" s="2">
        <v>50</v>
      </c>
      <c r="N972" s="2">
        <v>50</v>
      </c>
      <c r="O972" s="12">
        <v>1</v>
      </c>
      <c r="P972" s="7"/>
      <c r="Q972" s="7"/>
      <c r="R972" s="14" t="s">
        <v>47</v>
      </c>
      <c r="S972" s="7"/>
      <c r="T972" s="7"/>
      <c r="U972" s="7"/>
      <c r="V972" s="7"/>
      <c r="W972" s="2" t="s">
        <v>54</v>
      </c>
      <c r="X972" s="6" t="s">
        <v>49</v>
      </c>
      <c r="Y972" s="6"/>
      <c r="Z972" s="7"/>
      <c r="AA972" s="7"/>
      <c r="AB972" s="7"/>
      <c r="AC972" s="7"/>
      <c r="AD972" s="7"/>
      <c r="AE972" s="7"/>
    </row>
    <row r="973" spans="1:31" x14ac:dyDescent="0.15">
      <c r="A973" s="4">
        <v>42416</v>
      </c>
      <c r="B973" s="5" t="s">
        <v>1932</v>
      </c>
      <c r="C973" s="2">
        <v>8</v>
      </c>
      <c r="D973" s="6" t="s">
        <v>56</v>
      </c>
      <c r="E973" s="6" t="s">
        <v>52</v>
      </c>
      <c r="F973" s="7"/>
      <c r="G973" s="2" t="s">
        <v>166</v>
      </c>
      <c r="H973" s="2" t="s">
        <v>44</v>
      </c>
      <c r="I973" s="2" t="s">
        <v>53</v>
      </c>
      <c r="J973" s="6" t="s">
        <v>55</v>
      </c>
      <c r="K973" s="2" t="s">
        <v>46</v>
      </c>
      <c r="L973" s="2">
        <v>1</v>
      </c>
      <c r="M973" s="2">
        <v>20</v>
      </c>
      <c r="N973" s="2">
        <v>20</v>
      </c>
      <c r="O973" s="12">
        <v>1</v>
      </c>
      <c r="P973" s="7"/>
      <c r="Q973" s="7"/>
      <c r="R973" s="14" t="s">
        <v>47</v>
      </c>
      <c r="S973" s="7"/>
      <c r="T973" s="7"/>
      <c r="U973" s="7"/>
      <c r="V973" s="7"/>
      <c r="W973" s="2" t="s">
        <v>54</v>
      </c>
      <c r="X973" s="6" t="s">
        <v>49</v>
      </c>
      <c r="Y973" s="6"/>
      <c r="Z973" s="7"/>
      <c r="AA973" s="7"/>
      <c r="AB973" s="7"/>
      <c r="AC973" s="7"/>
      <c r="AD973" s="7"/>
      <c r="AE973" s="7"/>
    </row>
    <row r="974" spans="1:31" x14ac:dyDescent="0.15">
      <c r="A974" s="4">
        <v>42416</v>
      </c>
      <c r="B974" s="5" t="s">
        <v>1933</v>
      </c>
      <c r="C974" s="2">
        <v>9</v>
      </c>
      <c r="D974" s="6" t="s">
        <v>69</v>
      </c>
      <c r="E974" s="6" t="s">
        <v>199</v>
      </c>
      <c r="F974" s="2" t="s">
        <v>849</v>
      </c>
      <c r="G974" s="2" t="s">
        <v>1934</v>
      </c>
      <c r="H974" s="2" t="s">
        <v>44</v>
      </c>
      <c r="I974" s="2" t="s">
        <v>72</v>
      </c>
      <c r="J974" s="6" t="s">
        <v>45</v>
      </c>
      <c r="K974" s="2" t="s">
        <v>66</v>
      </c>
      <c r="L974" s="2">
        <v>1</v>
      </c>
      <c r="M974" s="2">
        <v>1180</v>
      </c>
      <c r="N974" s="2">
        <v>1180</v>
      </c>
      <c r="O974" s="12">
        <v>1</v>
      </c>
      <c r="P974" s="7"/>
      <c r="Q974" s="7"/>
      <c r="R974" s="14" t="s">
        <v>113</v>
      </c>
      <c r="S974" s="2" t="s">
        <v>1911</v>
      </c>
      <c r="T974" s="7"/>
      <c r="U974" s="7"/>
      <c r="V974" s="7"/>
      <c r="W974" s="2" t="s">
        <v>54</v>
      </c>
      <c r="X974" s="6" t="s">
        <v>86</v>
      </c>
      <c r="Y974" s="6"/>
      <c r="Z974" s="2">
        <v>250</v>
      </c>
      <c r="AA974" s="2">
        <v>1155</v>
      </c>
      <c r="AB974" s="7"/>
      <c r="AC974" s="7"/>
      <c r="AD974" s="7"/>
      <c r="AE974" s="7"/>
    </row>
    <row r="975" spans="1:31" x14ac:dyDescent="0.15">
      <c r="A975" s="4">
        <v>42416</v>
      </c>
      <c r="B975" s="5" t="s">
        <v>1935</v>
      </c>
      <c r="C975" s="2">
        <v>10</v>
      </c>
      <c r="D975" s="6" t="s">
        <v>50</v>
      </c>
      <c r="E975" s="6" t="s">
        <v>112</v>
      </c>
      <c r="F975" s="2" t="s">
        <v>81</v>
      </c>
      <c r="G975" s="2" t="s">
        <v>138</v>
      </c>
      <c r="H975" s="2" t="s">
        <v>62</v>
      </c>
      <c r="I975" s="2" t="s">
        <v>43</v>
      </c>
      <c r="J975" s="6" t="s">
        <v>45</v>
      </c>
      <c r="K975" s="2" t="s">
        <v>46</v>
      </c>
      <c r="L975" s="2">
        <v>1</v>
      </c>
      <c r="M975" s="2">
        <v>158</v>
      </c>
      <c r="N975" s="2">
        <v>100</v>
      </c>
      <c r="O975" s="12">
        <v>0.632911392405063</v>
      </c>
      <c r="P975" s="7"/>
      <c r="Q975" s="7"/>
      <c r="R975" s="14" t="s">
        <v>47</v>
      </c>
      <c r="S975" s="7"/>
      <c r="T975" s="7"/>
      <c r="U975" s="7"/>
      <c r="V975" s="7"/>
      <c r="W975" s="2" t="s">
        <v>54</v>
      </c>
      <c r="X975" s="6" t="s">
        <v>49</v>
      </c>
      <c r="Y975" s="6"/>
      <c r="Z975" s="7"/>
      <c r="AA975" s="7"/>
      <c r="AB975" s="7"/>
      <c r="AC975" s="7"/>
      <c r="AD975" s="7"/>
      <c r="AE975" s="7"/>
    </row>
    <row r="976" spans="1:31" x14ac:dyDescent="0.15">
      <c r="A976" s="4">
        <v>42416</v>
      </c>
      <c r="B976" s="5" t="s">
        <v>1936</v>
      </c>
      <c r="C976" s="2">
        <v>11</v>
      </c>
      <c r="D976" s="6" t="s">
        <v>87</v>
      </c>
      <c r="E976" s="6" t="s">
        <v>98</v>
      </c>
      <c r="F976" s="2" t="s">
        <v>99</v>
      </c>
      <c r="G976" s="2" t="s">
        <v>150</v>
      </c>
      <c r="H976" s="2" t="s">
        <v>44</v>
      </c>
      <c r="I976" s="2" t="s">
        <v>43</v>
      </c>
      <c r="J976" s="6" t="s">
        <v>45</v>
      </c>
      <c r="K976" s="2" t="s">
        <v>64</v>
      </c>
      <c r="L976" s="2">
        <v>1</v>
      </c>
      <c r="M976" s="2">
        <v>350</v>
      </c>
      <c r="N976" s="2">
        <v>350</v>
      </c>
      <c r="O976" s="12">
        <v>1</v>
      </c>
      <c r="P976" s="7"/>
      <c r="Q976" s="7"/>
      <c r="R976" s="14" t="s">
        <v>1122</v>
      </c>
      <c r="S976" s="7"/>
      <c r="T976" s="7"/>
      <c r="U976" s="7"/>
      <c r="V976" s="7"/>
      <c r="W976" s="2" t="s">
        <v>54</v>
      </c>
      <c r="X976" s="6" t="s">
        <v>49</v>
      </c>
      <c r="Y976" s="6"/>
      <c r="Z976" s="7"/>
      <c r="AA976" s="7"/>
      <c r="AB976" s="7"/>
      <c r="AC976" s="7"/>
      <c r="AD976" s="7"/>
      <c r="AE976" s="7"/>
    </row>
    <row r="977" spans="1:31" x14ac:dyDescent="0.15">
      <c r="A977" s="4">
        <v>42416</v>
      </c>
      <c r="B977" s="5" t="s">
        <v>1937</v>
      </c>
      <c r="C977" s="2">
        <v>12</v>
      </c>
      <c r="D977" s="6" t="s">
        <v>64</v>
      </c>
      <c r="E977" s="6" t="s">
        <v>101</v>
      </c>
      <c r="F977" s="2" t="s">
        <v>1938</v>
      </c>
      <c r="G977" s="2" t="s">
        <v>203</v>
      </c>
      <c r="H977" s="2" t="s">
        <v>44</v>
      </c>
      <c r="I977" s="2" t="s">
        <v>1939</v>
      </c>
      <c r="J977" s="6" t="s">
        <v>45</v>
      </c>
      <c r="K977" s="2" t="s">
        <v>64</v>
      </c>
      <c r="L977" s="2">
        <v>1</v>
      </c>
      <c r="M977" s="2">
        <v>4780</v>
      </c>
      <c r="N977" s="2">
        <v>3000</v>
      </c>
      <c r="O977" s="12">
        <v>0.62761506276150603</v>
      </c>
      <c r="P977" s="7"/>
      <c r="Q977" s="7"/>
      <c r="R977" s="14" t="s">
        <v>145</v>
      </c>
      <c r="S977" s="2" t="s">
        <v>1940</v>
      </c>
      <c r="T977" s="2">
        <v>13611219658</v>
      </c>
      <c r="U977" s="2" t="s">
        <v>1761</v>
      </c>
      <c r="V977" s="7"/>
      <c r="W977" s="2" t="s">
        <v>54</v>
      </c>
      <c r="X977" s="6" t="s">
        <v>74</v>
      </c>
      <c r="Y977" s="6"/>
      <c r="Z977" s="7"/>
      <c r="AA977" s="7"/>
      <c r="AB977" s="7"/>
      <c r="AC977" s="7"/>
      <c r="AD977" s="7"/>
      <c r="AE977" s="7"/>
    </row>
    <row r="978" spans="1:31" x14ac:dyDescent="0.15">
      <c r="A978" s="4">
        <v>42416</v>
      </c>
      <c r="B978" s="5" t="s">
        <v>1941</v>
      </c>
      <c r="C978" s="2">
        <v>13</v>
      </c>
      <c r="D978" s="6" t="s">
        <v>146</v>
      </c>
      <c r="E978" s="6" t="s">
        <v>120</v>
      </c>
      <c r="F978" s="2" t="s">
        <v>1613</v>
      </c>
      <c r="G978" s="2" t="s">
        <v>166</v>
      </c>
      <c r="H978" s="2" t="s">
        <v>44</v>
      </c>
      <c r="I978" s="2">
        <v>25.5</v>
      </c>
      <c r="J978" s="6" t="s">
        <v>45</v>
      </c>
      <c r="K978" s="2" t="s">
        <v>66</v>
      </c>
      <c r="L978" s="2">
        <v>1</v>
      </c>
      <c r="M978" s="2">
        <v>3940</v>
      </c>
      <c r="N978" s="2">
        <v>2758</v>
      </c>
      <c r="O978" s="12">
        <v>0.7</v>
      </c>
      <c r="P978" s="7"/>
      <c r="Q978" s="7"/>
      <c r="R978" s="14" t="s">
        <v>65</v>
      </c>
      <c r="S978" s="2" t="s">
        <v>1942</v>
      </c>
      <c r="T978" s="2">
        <v>15810830837</v>
      </c>
      <c r="U978" s="7"/>
      <c r="V978" s="7"/>
      <c r="W978" s="2" t="s">
        <v>54</v>
      </c>
      <c r="X978" s="6" t="s">
        <v>86</v>
      </c>
      <c r="Y978" s="6"/>
      <c r="Z978" s="7"/>
      <c r="AA978" s="7"/>
      <c r="AB978" s="7"/>
      <c r="AC978" s="7"/>
      <c r="AD978" s="7"/>
      <c r="AE978" s="7"/>
    </row>
    <row r="979" spans="1:31" x14ac:dyDescent="0.15">
      <c r="A979" s="4">
        <v>42416</v>
      </c>
      <c r="B979" s="5" t="s">
        <v>1941</v>
      </c>
      <c r="C979" s="2">
        <v>13</v>
      </c>
      <c r="D979" s="6" t="s">
        <v>149</v>
      </c>
      <c r="E979" s="6" t="s">
        <v>504</v>
      </c>
      <c r="F979" s="7"/>
      <c r="G979" s="2" t="s">
        <v>150</v>
      </c>
      <c r="H979" s="2" t="s">
        <v>44</v>
      </c>
      <c r="I979" s="2" t="s">
        <v>797</v>
      </c>
      <c r="J979" s="6" t="s">
        <v>45</v>
      </c>
      <c r="K979" s="2" t="s">
        <v>66</v>
      </c>
      <c r="L979" s="2">
        <v>1</v>
      </c>
      <c r="M979" s="2">
        <v>258</v>
      </c>
      <c r="N979" s="2">
        <v>100</v>
      </c>
      <c r="O979" s="12">
        <v>0.387596899224806</v>
      </c>
      <c r="P979" s="7"/>
      <c r="Q979" s="7"/>
      <c r="R979" s="14" t="s">
        <v>65</v>
      </c>
      <c r="S979" s="2" t="s">
        <v>1942</v>
      </c>
      <c r="T979" s="7"/>
      <c r="U979" s="7"/>
      <c r="V979" s="7"/>
      <c r="W979" s="2" t="s">
        <v>54</v>
      </c>
      <c r="X979" s="6" t="s">
        <v>86</v>
      </c>
      <c r="Y979" s="6"/>
      <c r="Z979" s="7"/>
      <c r="AA979" s="7"/>
      <c r="AB979" s="7"/>
      <c r="AC979" s="7"/>
      <c r="AD979" s="7"/>
      <c r="AE979" s="7"/>
    </row>
    <row r="980" spans="1:31" x14ac:dyDescent="0.15">
      <c r="A980" s="4">
        <v>42417</v>
      </c>
      <c r="B980" s="5" t="s">
        <v>1943</v>
      </c>
      <c r="C980" s="2">
        <v>2</v>
      </c>
      <c r="D980" s="6" t="s">
        <v>66</v>
      </c>
      <c r="E980" s="6" t="s">
        <v>286</v>
      </c>
      <c r="F980" s="2" t="s">
        <v>1780</v>
      </c>
      <c r="G980" s="7"/>
      <c r="H980" s="2" t="s">
        <v>193</v>
      </c>
      <c r="I980" s="2" t="s">
        <v>1944</v>
      </c>
      <c r="J980" s="6" t="s">
        <v>45</v>
      </c>
      <c r="K980" s="2" t="s">
        <v>66</v>
      </c>
      <c r="L980" s="2">
        <v>1</v>
      </c>
      <c r="M980" s="2">
        <v>7980</v>
      </c>
      <c r="N980" s="2">
        <v>1995</v>
      </c>
      <c r="O980" s="12">
        <v>0.25</v>
      </c>
      <c r="P980" s="7"/>
      <c r="Q980" s="7"/>
      <c r="R980" s="14" t="s">
        <v>145</v>
      </c>
      <c r="S980" s="2" t="s">
        <v>1945</v>
      </c>
      <c r="T980" s="2">
        <v>13601054527</v>
      </c>
      <c r="U980" s="2" t="s">
        <v>1128</v>
      </c>
      <c r="V980" s="7"/>
      <c r="W980" s="2" t="s">
        <v>54</v>
      </c>
      <c r="X980" s="6" t="s">
        <v>49</v>
      </c>
      <c r="Y980" s="6"/>
      <c r="Z980" s="7"/>
      <c r="AA980" s="7"/>
      <c r="AB980" s="7"/>
      <c r="AC980" s="7"/>
      <c r="AD980" s="7"/>
      <c r="AE980" s="7"/>
    </row>
    <row r="981" spans="1:31" x14ac:dyDescent="0.15">
      <c r="A981" s="4">
        <v>42417</v>
      </c>
      <c r="B981" s="5" t="s">
        <v>1946</v>
      </c>
      <c r="C981" s="2">
        <v>3</v>
      </c>
      <c r="D981" s="6" t="s">
        <v>90</v>
      </c>
      <c r="E981" s="6" t="s">
        <v>599</v>
      </c>
      <c r="F981" s="7"/>
      <c r="G981" s="2" t="s">
        <v>195</v>
      </c>
      <c r="H981" s="2" t="s">
        <v>44</v>
      </c>
      <c r="I981" s="2" t="s">
        <v>43</v>
      </c>
      <c r="J981" s="6" t="s">
        <v>55</v>
      </c>
      <c r="K981" s="2" t="s">
        <v>66</v>
      </c>
      <c r="L981" s="2">
        <v>1</v>
      </c>
      <c r="M981" s="2">
        <v>1580</v>
      </c>
      <c r="N981" s="2">
        <v>500</v>
      </c>
      <c r="O981" s="12">
        <v>0.316455696202532</v>
      </c>
      <c r="P981" s="7"/>
      <c r="Q981" s="7"/>
      <c r="R981" s="14" t="s">
        <v>145</v>
      </c>
      <c r="S981" s="2" t="s">
        <v>1947</v>
      </c>
      <c r="T981" s="2">
        <v>18618150803</v>
      </c>
      <c r="U981" s="2" t="s">
        <v>140</v>
      </c>
      <c r="V981" s="7"/>
      <c r="W981" s="2" t="s">
        <v>54</v>
      </c>
      <c r="X981" s="6" t="s">
        <v>86</v>
      </c>
      <c r="Y981" s="6"/>
      <c r="Z981" s="7"/>
      <c r="AA981" s="7"/>
      <c r="AB981" s="7"/>
      <c r="AC981" s="7"/>
      <c r="AD981" s="7"/>
      <c r="AE981" s="7"/>
    </row>
    <row r="982" spans="1:31" x14ac:dyDescent="0.15">
      <c r="A982" s="4">
        <v>42417</v>
      </c>
      <c r="B982" s="5" t="s">
        <v>1948</v>
      </c>
      <c r="C982" s="2">
        <v>4</v>
      </c>
      <c r="D982" s="6" t="s">
        <v>100</v>
      </c>
      <c r="E982" s="6" t="s">
        <v>227</v>
      </c>
      <c r="F982" s="7"/>
      <c r="G982" s="2" t="s">
        <v>1812</v>
      </c>
      <c r="H982" s="2" t="s">
        <v>44</v>
      </c>
      <c r="I982" s="2" t="s">
        <v>53</v>
      </c>
      <c r="J982" s="6" t="s">
        <v>45</v>
      </c>
      <c r="K982" s="2" t="s">
        <v>46</v>
      </c>
      <c r="L982" s="2">
        <v>1</v>
      </c>
      <c r="M982" s="2">
        <v>30</v>
      </c>
      <c r="N982" s="2">
        <v>30</v>
      </c>
      <c r="O982" s="12">
        <v>1</v>
      </c>
      <c r="P982" s="7"/>
      <c r="Q982" s="7"/>
      <c r="R982" s="14" t="s">
        <v>47</v>
      </c>
      <c r="S982" s="7"/>
      <c r="T982" s="7"/>
      <c r="U982" s="7"/>
      <c r="V982" s="7"/>
      <c r="W982" s="2" t="s">
        <v>54</v>
      </c>
      <c r="X982" s="6" t="s">
        <v>49</v>
      </c>
      <c r="Y982" s="6"/>
      <c r="Z982" s="7"/>
      <c r="AA982" s="7"/>
      <c r="AB982" s="7"/>
      <c r="AC982" s="7"/>
      <c r="AD982" s="7"/>
      <c r="AE982" s="7"/>
    </row>
    <row r="983" spans="1:31" x14ac:dyDescent="0.15">
      <c r="A983" s="4">
        <v>42417</v>
      </c>
      <c r="B983" s="5" t="s">
        <v>1949</v>
      </c>
      <c r="C983" s="2">
        <v>5</v>
      </c>
      <c r="D983" s="6" t="s">
        <v>69</v>
      </c>
      <c r="E983" s="6" t="s">
        <v>199</v>
      </c>
      <c r="F983" s="2" t="s">
        <v>849</v>
      </c>
      <c r="G983" s="2" t="s">
        <v>71</v>
      </c>
      <c r="H983" s="2" t="s">
        <v>44</v>
      </c>
      <c r="I983" s="2" t="s">
        <v>72</v>
      </c>
      <c r="J983" s="6" t="s">
        <v>45</v>
      </c>
      <c r="K983" s="2" t="s">
        <v>66</v>
      </c>
      <c r="L983" s="2">
        <v>1</v>
      </c>
      <c r="M983" s="2">
        <v>1180</v>
      </c>
      <c r="N983" s="2">
        <v>1180</v>
      </c>
      <c r="O983" s="12">
        <v>1</v>
      </c>
      <c r="P983" s="7"/>
      <c r="Q983" s="7"/>
      <c r="R983" s="14" t="s">
        <v>113</v>
      </c>
      <c r="S983" s="2" t="s">
        <v>1950</v>
      </c>
      <c r="T983" s="7"/>
      <c r="U983" s="7"/>
      <c r="V983" s="7"/>
      <c r="W983" s="2" t="s">
        <v>215</v>
      </c>
      <c r="X983" s="6" t="s">
        <v>86</v>
      </c>
      <c r="Y983" s="6"/>
      <c r="Z983" s="2">
        <v>3950</v>
      </c>
      <c r="AA983" s="7"/>
      <c r="AB983" s="7"/>
      <c r="AC983" s="7"/>
      <c r="AD983" s="7"/>
      <c r="AE983" s="7"/>
    </row>
    <row r="984" spans="1:31" x14ac:dyDescent="0.15">
      <c r="A984" s="4">
        <v>42417</v>
      </c>
      <c r="B984" s="5" t="s">
        <v>1949</v>
      </c>
      <c r="C984" s="2">
        <v>5</v>
      </c>
      <c r="D984" s="6" t="s">
        <v>59</v>
      </c>
      <c r="E984" s="6" t="s">
        <v>264</v>
      </c>
      <c r="F984" s="7"/>
      <c r="G984" s="2" t="s">
        <v>195</v>
      </c>
      <c r="H984" s="2" t="s">
        <v>62</v>
      </c>
      <c r="I984" s="2" t="s">
        <v>43</v>
      </c>
      <c r="J984" s="6" t="s">
        <v>45</v>
      </c>
      <c r="K984" s="2" t="s">
        <v>66</v>
      </c>
      <c r="L984" s="2">
        <v>1</v>
      </c>
      <c r="M984" s="2">
        <v>138</v>
      </c>
      <c r="N984" s="2">
        <v>138</v>
      </c>
      <c r="O984" s="12">
        <v>1</v>
      </c>
      <c r="P984" s="7"/>
      <c r="Q984" s="7"/>
      <c r="R984" s="14" t="s">
        <v>113</v>
      </c>
      <c r="S984" s="2" t="s">
        <v>1950</v>
      </c>
      <c r="T984" s="7"/>
      <c r="U984" s="7"/>
      <c r="V984" s="7"/>
      <c r="W984" s="2" t="s">
        <v>215</v>
      </c>
      <c r="X984" s="6" t="s">
        <v>86</v>
      </c>
      <c r="Y984" s="6"/>
      <c r="Z984" s="7"/>
      <c r="AA984" s="7"/>
      <c r="AB984" s="7"/>
      <c r="AC984" s="7"/>
      <c r="AD984" s="7"/>
      <c r="AE984" s="7"/>
    </row>
    <row r="985" spans="1:31" x14ac:dyDescent="0.15">
      <c r="A985" s="4">
        <v>42417</v>
      </c>
      <c r="B985" s="5" t="s">
        <v>1951</v>
      </c>
      <c r="C985" s="2">
        <v>6</v>
      </c>
      <c r="D985" s="6" t="s">
        <v>428</v>
      </c>
      <c r="E985" s="6"/>
      <c r="F985" s="2" t="s">
        <v>1952</v>
      </c>
      <c r="G985" s="2" t="s">
        <v>223</v>
      </c>
      <c r="H985" s="2" t="s">
        <v>62</v>
      </c>
      <c r="I985" s="2">
        <v>26.5</v>
      </c>
      <c r="J985" s="6" t="s">
        <v>63</v>
      </c>
      <c r="K985" s="2" t="s">
        <v>66</v>
      </c>
      <c r="L985" s="2">
        <v>1</v>
      </c>
      <c r="M985" s="2">
        <v>300</v>
      </c>
      <c r="N985" s="2">
        <v>300</v>
      </c>
      <c r="O985" s="12">
        <v>1</v>
      </c>
      <c r="P985" s="2"/>
      <c r="Q985" s="2"/>
      <c r="R985" s="14" t="s">
        <v>113</v>
      </c>
      <c r="S985" s="2" t="s">
        <v>269</v>
      </c>
      <c r="T985" s="2"/>
      <c r="U985" s="2"/>
      <c r="V985" s="2"/>
      <c r="W985" s="2" t="s">
        <v>54</v>
      </c>
      <c r="X985" s="6" t="s">
        <v>49</v>
      </c>
      <c r="Y985" s="6"/>
      <c r="Z985" s="2"/>
      <c r="AA985" s="2"/>
      <c r="AB985" s="15"/>
      <c r="AC985" s="2"/>
      <c r="AD985" s="2"/>
      <c r="AE985" s="2"/>
    </row>
    <row r="986" spans="1:31" x14ac:dyDescent="0.15">
      <c r="A986" s="4">
        <v>42417</v>
      </c>
      <c r="B986" s="5" t="s">
        <v>1953</v>
      </c>
      <c r="C986" s="2">
        <v>7</v>
      </c>
      <c r="D986" s="6" t="s">
        <v>692</v>
      </c>
      <c r="E986" s="6" t="s">
        <v>112</v>
      </c>
      <c r="F986" s="7"/>
      <c r="G986" s="2" t="s">
        <v>1177</v>
      </c>
      <c r="H986" s="2" t="s">
        <v>44</v>
      </c>
      <c r="I986" s="2" t="s">
        <v>53</v>
      </c>
      <c r="J986" s="6" t="s">
        <v>55</v>
      </c>
      <c r="K986" s="2" t="s">
        <v>66</v>
      </c>
      <c r="L986" s="2">
        <v>1</v>
      </c>
      <c r="M986" s="2">
        <v>480</v>
      </c>
      <c r="N986" s="2">
        <v>288</v>
      </c>
      <c r="O986" s="12">
        <v>0.6</v>
      </c>
      <c r="P986" s="7"/>
      <c r="Q986" s="7"/>
      <c r="R986" s="14" t="s">
        <v>275</v>
      </c>
      <c r="S986" s="2" t="s">
        <v>1954</v>
      </c>
      <c r="T986" s="7"/>
      <c r="U986" s="7"/>
      <c r="V986" s="7"/>
      <c r="W986" s="2" t="s">
        <v>54</v>
      </c>
      <c r="X986" s="6" t="s">
        <v>86</v>
      </c>
      <c r="Y986" s="6"/>
      <c r="Z986" s="7"/>
      <c r="AA986" s="7"/>
      <c r="AB986" s="7"/>
      <c r="AC986" s="7"/>
      <c r="AD986" s="7"/>
      <c r="AE986" s="7"/>
    </row>
    <row r="987" spans="1:31" x14ac:dyDescent="0.15">
      <c r="A987" s="4">
        <v>42417</v>
      </c>
      <c r="B987" s="5" t="s">
        <v>1953</v>
      </c>
      <c r="C987" s="2">
        <v>7</v>
      </c>
      <c r="D987" s="6" t="s">
        <v>69</v>
      </c>
      <c r="E987" s="6" t="s">
        <v>199</v>
      </c>
      <c r="F987" s="2" t="s">
        <v>833</v>
      </c>
      <c r="G987" s="2" t="s">
        <v>259</v>
      </c>
      <c r="H987" s="2" t="s">
        <v>44</v>
      </c>
      <c r="I987" s="2" t="s">
        <v>43</v>
      </c>
      <c r="J987" s="6" t="s">
        <v>55</v>
      </c>
      <c r="K987" s="2" t="s">
        <v>66</v>
      </c>
      <c r="L987" s="2">
        <v>1</v>
      </c>
      <c r="M987" s="2">
        <v>1180</v>
      </c>
      <c r="N987" s="2">
        <v>708</v>
      </c>
      <c r="O987" s="12">
        <v>0.6</v>
      </c>
      <c r="P987" s="7"/>
      <c r="Q987" s="7"/>
      <c r="R987" s="14" t="s">
        <v>275</v>
      </c>
      <c r="S987" s="2" t="s">
        <v>1954</v>
      </c>
      <c r="T987" s="7"/>
      <c r="U987" s="7"/>
      <c r="V987" s="7"/>
      <c r="W987" s="2" t="s">
        <v>54</v>
      </c>
      <c r="X987" s="6" t="s">
        <v>86</v>
      </c>
      <c r="Y987" s="6"/>
      <c r="Z987" s="7"/>
      <c r="AA987" s="7"/>
      <c r="AB987" s="7"/>
      <c r="AC987" s="7"/>
      <c r="AD987" s="7"/>
      <c r="AE987" s="7"/>
    </row>
    <row r="988" spans="1:31" x14ac:dyDescent="0.15">
      <c r="A988" s="4">
        <v>42417</v>
      </c>
      <c r="B988" s="5" t="s">
        <v>1953</v>
      </c>
      <c r="C988" s="2">
        <v>7</v>
      </c>
      <c r="D988" s="6" t="s">
        <v>90</v>
      </c>
      <c r="E988" s="6" t="s">
        <v>599</v>
      </c>
      <c r="F988" s="2" t="s">
        <v>52</v>
      </c>
      <c r="G988" s="2" t="s">
        <v>195</v>
      </c>
      <c r="H988" s="2" t="s">
        <v>44</v>
      </c>
      <c r="I988" s="2" t="s">
        <v>43</v>
      </c>
      <c r="J988" s="6" t="s">
        <v>55</v>
      </c>
      <c r="K988" s="2" t="s">
        <v>66</v>
      </c>
      <c r="L988" s="2">
        <v>1</v>
      </c>
      <c r="M988" s="2">
        <v>1580</v>
      </c>
      <c r="N988" s="2">
        <v>500</v>
      </c>
      <c r="O988" s="12">
        <v>0.316455696202532</v>
      </c>
      <c r="P988" s="7"/>
      <c r="Q988" s="7"/>
      <c r="R988" s="14" t="s">
        <v>275</v>
      </c>
      <c r="S988" s="2" t="s">
        <v>1954</v>
      </c>
      <c r="T988" s="7"/>
      <c r="U988" s="7"/>
      <c r="V988" s="7"/>
      <c r="W988" s="2" t="s">
        <v>54</v>
      </c>
      <c r="X988" s="6" t="s">
        <v>86</v>
      </c>
      <c r="Y988" s="6"/>
      <c r="Z988" s="7"/>
      <c r="AA988" s="7"/>
      <c r="AB988" s="7"/>
      <c r="AC988" s="7"/>
      <c r="AD988" s="7"/>
      <c r="AE988" s="7"/>
    </row>
    <row r="989" spans="1:31" x14ac:dyDescent="0.15">
      <c r="A989" s="4">
        <v>42417</v>
      </c>
      <c r="B989" s="5" t="s">
        <v>1953</v>
      </c>
      <c r="C989" s="2">
        <v>7</v>
      </c>
      <c r="D989" s="6" t="s">
        <v>92</v>
      </c>
      <c r="E989" s="6" t="s">
        <v>52</v>
      </c>
      <c r="F989" s="7"/>
      <c r="G989" s="2" t="s">
        <v>138</v>
      </c>
      <c r="H989" s="2" t="s">
        <v>44</v>
      </c>
      <c r="I989" s="2" t="s">
        <v>43</v>
      </c>
      <c r="J989" s="6" t="s">
        <v>55</v>
      </c>
      <c r="K989" s="2" t="s">
        <v>66</v>
      </c>
      <c r="L989" s="2">
        <v>1</v>
      </c>
      <c r="M989" s="2">
        <v>1290</v>
      </c>
      <c r="N989" s="2">
        <v>300</v>
      </c>
      <c r="O989" s="12">
        <v>0.232558139534884</v>
      </c>
      <c r="P989" s="7"/>
      <c r="Q989" s="7"/>
      <c r="R989" s="14" t="s">
        <v>275</v>
      </c>
      <c r="S989" s="2" t="s">
        <v>1954</v>
      </c>
      <c r="T989" s="7"/>
      <c r="U989" s="7"/>
      <c r="V989" s="7"/>
      <c r="W989" s="2" t="s">
        <v>54</v>
      </c>
      <c r="X989" s="6" t="s">
        <v>86</v>
      </c>
      <c r="Y989" s="6"/>
      <c r="Z989" s="7"/>
      <c r="AA989" s="7"/>
      <c r="AB989" s="7"/>
      <c r="AC989" s="7"/>
      <c r="AD989" s="7"/>
      <c r="AE989" s="7"/>
    </row>
    <row r="990" spans="1:31" x14ac:dyDescent="0.15">
      <c r="A990" s="4">
        <v>42418</v>
      </c>
      <c r="B990" s="5" t="s">
        <v>1955</v>
      </c>
      <c r="C990" s="2">
        <v>1</v>
      </c>
      <c r="D990" s="6" t="s">
        <v>69</v>
      </c>
      <c r="E990" s="6" t="s">
        <v>199</v>
      </c>
      <c r="F990" s="2" t="s">
        <v>833</v>
      </c>
      <c r="G990" s="2" t="s">
        <v>1934</v>
      </c>
      <c r="H990" s="2" t="s">
        <v>44</v>
      </c>
      <c r="I990" s="2" t="s">
        <v>43</v>
      </c>
      <c r="J990" s="6" t="s">
        <v>63</v>
      </c>
      <c r="K990" s="2" t="s">
        <v>66</v>
      </c>
      <c r="L990" s="2">
        <v>1</v>
      </c>
      <c r="M990" s="2">
        <v>1180</v>
      </c>
      <c r="N990" s="2">
        <v>1180</v>
      </c>
      <c r="O990" s="12">
        <v>1</v>
      </c>
      <c r="P990" s="7"/>
      <c r="Q990" s="7"/>
      <c r="R990" s="14" t="s">
        <v>113</v>
      </c>
      <c r="S990" s="2" t="s">
        <v>1956</v>
      </c>
      <c r="T990" s="7"/>
      <c r="U990" s="7"/>
      <c r="V990" s="7"/>
      <c r="W990" s="2" t="s">
        <v>54</v>
      </c>
      <c r="X990" s="6" t="s">
        <v>86</v>
      </c>
      <c r="Y990" s="6"/>
      <c r="Z990" s="2">
        <v>1390</v>
      </c>
      <c r="AA990" s="7"/>
      <c r="AB990" s="7"/>
      <c r="AC990" s="7"/>
      <c r="AD990" s="7"/>
      <c r="AE990" s="7"/>
    </row>
    <row r="991" spans="1:31" x14ac:dyDescent="0.15">
      <c r="A991" s="4">
        <v>42418</v>
      </c>
      <c r="B991" s="5" t="s">
        <v>1957</v>
      </c>
      <c r="C991" s="2">
        <v>2</v>
      </c>
      <c r="D991" s="6" t="s">
        <v>56</v>
      </c>
      <c r="E991" s="6" t="s">
        <v>60</v>
      </c>
      <c r="F991" s="2" t="s">
        <v>105</v>
      </c>
      <c r="G991" s="2" t="s">
        <v>150</v>
      </c>
      <c r="H991" s="2" t="s">
        <v>62</v>
      </c>
      <c r="I991" s="2" t="s">
        <v>53</v>
      </c>
      <c r="J991" s="6" t="s">
        <v>63</v>
      </c>
      <c r="K991" s="2" t="s">
        <v>66</v>
      </c>
      <c r="L991" s="2">
        <v>1</v>
      </c>
      <c r="M991" s="2">
        <v>162</v>
      </c>
      <c r="N991" s="2">
        <v>114</v>
      </c>
      <c r="O991" s="12">
        <v>0.70370370370370405</v>
      </c>
      <c r="P991" s="7"/>
      <c r="Q991" s="7"/>
      <c r="R991" s="14" t="s">
        <v>65</v>
      </c>
      <c r="S991" s="2" t="s">
        <v>1958</v>
      </c>
      <c r="T991" s="2">
        <v>18601271855</v>
      </c>
      <c r="U991" s="7"/>
      <c r="V991" s="7"/>
      <c r="W991" s="2" t="s">
        <v>54</v>
      </c>
      <c r="X991" s="6" t="s">
        <v>86</v>
      </c>
      <c r="Y991" s="6"/>
      <c r="Z991" s="7"/>
      <c r="AA991" s="7"/>
      <c r="AB991" s="7"/>
      <c r="AC991" s="7"/>
      <c r="AD991" s="7"/>
      <c r="AE991" s="7"/>
    </row>
    <row r="992" spans="1:31" x14ac:dyDescent="0.15">
      <c r="A992" s="4">
        <v>42418</v>
      </c>
      <c r="B992" s="5" t="s">
        <v>1957</v>
      </c>
      <c r="C992" s="2">
        <v>2</v>
      </c>
      <c r="D992" s="6" t="s">
        <v>56</v>
      </c>
      <c r="E992" s="6" t="s">
        <v>106</v>
      </c>
      <c r="F992" s="2" t="s">
        <v>105</v>
      </c>
      <c r="G992" s="2" t="s">
        <v>137</v>
      </c>
      <c r="H992" s="2" t="s">
        <v>62</v>
      </c>
      <c r="I992" s="2" t="s">
        <v>53</v>
      </c>
      <c r="J992" s="6" t="s">
        <v>63</v>
      </c>
      <c r="K992" s="2" t="s">
        <v>66</v>
      </c>
      <c r="L992" s="2">
        <v>1</v>
      </c>
      <c r="M992" s="2">
        <v>158</v>
      </c>
      <c r="N992" s="2">
        <v>110</v>
      </c>
      <c r="O992" s="12">
        <v>0.69620253164557</v>
      </c>
      <c r="P992" s="7"/>
      <c r="Q992" s="7"/>
      <c r="R992" s="14" t="s">
        <v>65</v>
      </c>
      <c r="S992" s="2" t="s">
        <v>1958</v>
      </c>
      <c r="T992" s="7"/>
      <c r="U992" s="7"/>
      <c r="V992" s="7"/>
      <c r="W992" s="2" t="s">
        <v>54</v>
      </c>
      <c r="X992" s="6" t="s">
        <v>86</v>
      </c>
      <c r="Y992" s="6"/>
      <c r="Z992" s="7"/>
      <c r="AA992" s="7"/>
      <c r="AB992" s="7"/>
      <c r="AC992" s="7"/>
      <c r="AD992" s="7"/>
      <c r="AE992" s="7"/>
    </row>
    <row r="993" spans="1:25" x14ac:dyDescent="0.15">
      <c r="A993" s="4">
        <v>42418</v>
      </c>
      <c r="B993" s="5" t="s">
        <v>1957</v>
      </c>
      <c r="C993" s="2">
        <v>2</v>
      </c>
      <c r="D993" s="6" t="s">
        <v>75</v>
      </c>
      <c r="E993" s="6" t="s">
        <v>199</v>
      </c>
      <c r="F993" s="2" t="s">
        <v>1005</v>
      </c>
      <c r="G993" s="2" t="s">
        <v>259</v>
      </c>
      <c r="H993" s="2" t="s">
        <v>44</v>
      </c>
      <c r="I993" s="2" t="s">
        <v>53</v>
      </c>
      <c r="J993" s="6" t="s">
        <v>63</v>
      </c>
      <c r="K993" s="2" t="s">
        <v>66</v>
      </c>
      <c r="L993" s="2">
        <v>1</v>
      </c>
      <c r="M993" s="2">
        <v>528</v>
      </c>
      <c r="N993" s="2">
        <v>528</v>
      </c>
      <c r="O993" s="12">
        <v>1</v>
      </c>
      <c r="P993" s="7"/>
      <c r="Q993" s="7"/>
      <c r="R993" s="14" t="s">
        <v>65</v>
      </c>
      <c r="S993" s="2" t="s">
        <v>1958</v>
      </c>
      <c r="T993" s="7"/>
      <c r="U993" s="7"/>
      <c r="V993" s="7"/>
      <c r="W993" s="2" t="s">
        <v>54</v>
      </c>
      <c r="X993" s="6" t="s">
        <v>86</v>
      </c>
      <c r="Y993" s="6"/>
    </row>
    <row r="994" spans="1:25" x14ac:dyDescent="0.15">
      <c r="A994" s="4">
        <v>42418</v>
      </c>
      <c r="B994" s="5" t="s">
        <v>1957</v>
      </c>
      <c r="C994" s="2">
        <v>2</v>
      </c>
      <c r="D994" s="6" t="s">
        <v>75</v>
      </c>
      <c r="E994" s="6" t="s">
        <v>199</v>
      </c>
      <c r="F994" s="2" t="s">
        <v>942</v>
      </c>
      <c r="G994" s="2" t="s">
        <v>331</v>
      </c>
      <c r="H994" s="2" t="s">
        <v>44</v>
      </c>
      <c r="I994" s="2" t="s">
        <v>53</v>
      </c>
      <c r="J994" s="6" t="s">
        <v>63</v>
      </c>
      <c r="K994" s="2" t="s">
        <v>66</v>
      </c>
      <c r="L994" s="2">
        <v>1</v>
      </c>
      <c r="M994" s="2">
        <v>298</v>
      </c>
      <c r="N994" s="2">
        <v>298</v>
      </c>
      <c r="O994" s="12">
        <v>1</v>
      </c>
      <c r="P994" s="7"/>
      <c r="Q994" s="7"/>
      <c r="R994" s="14" t="s">
        <v>65</v>
      </c>
      <c r="S994" s="2" t="s">
        <v>1958</v>
      </c>
      <c r="T994" s="7"/>
      <c r="U994" s="7"/>
      <c r="V994" s="7"/>
      <c r="W994" s="2" t="s">
        <v>54</v>
      </c>
      <c r="X994" s="6" t="s">
        <v>86</v>
      </c>
      <c r="Y994" s="6"/>
    </row>
    <row r="995" spans="1:25" x14ac:dyDescent="0.15">
      <c r="A995" s="4">
        <v>42418</v>
      </c>
      <c r="B995" s="5" t="s">
        <v>1959</v>
      </c>
      <c r="C995" s="2">
        <v>3</v>
      </c>
      <c r="D995" s="6" t="s">
        <v>50</v>
      </c>
      <c r="E995" s="6" t="s">
        <v>1603</v>
      </c>
      <c r="F995" s="2" t="s">
        <v>224</v>
      </c>
      <c r="G995" s="2" t="s">
        <v>137</v>
      </c>
      <c r="H995" s="2" t="s">
        <v>44</v>
      </c>
      <c r="I995" s="2" t="s">
        <v>53</v>
      </c>
      <c r="J995" s="6" t="s">
        <v>63</v>
      </c>
      <c r="K995" s="2" t="s">
        <v>46</v>
      </c>
      <c r="L995" s="2">
        <v>1</v>
      </c>
      <c r="M995" s="2">
        <v>50</v>
      </c>
      <c r="N995" s="2">
        <v>40</v>
      </c>
      <c r="O995" s="12">
        <v>0.8</v>
      </c>
      <c r="P995" s="7"/>
      <c r="Q995" s="7"/>
      <c r="R995" s="14" t="s">
        <v>47</v>
      </c>
      <c r="S995" s="7"/>
      <c r="T995" s="7"/>
      <c r="U995" s="7"/>
      <c r="V995" s="7"/>
      <c r="W995" s="2" t="s">
        <v>54</v>
      </c>
      <c r="X995" s="6" t="s">
        <v>49</v>
      </c>
      <c r="Y995" s="6"/>
    </row>
    <row r="996" spans="1:25" x14ac:dyDescent="0.15">
      <c r="A996" s="4">
        <v>42418</v>
      </c>
      <c r="B996" s="5" t="s">
        <v>1959</v>
      </c>
      <c r="C996" s="2">
        <v>3</v>
      </c>
      <c r="D996" s="6" t="s">
        <v>92</v>
      </c>
      <c r="E996" s="6" t="s">
        <v>52</v>
      </c>
      <c r="F996" s="7"/>
      <c r="G996" s="2" t="s">
        <v>138</v>
      </c>
      <c r="H996" s="2" t="s">
        <v>44</v>
      </c>
      <c r="I996" s="2" t="s">
        <v>43</v>
      </c>
      <c r="J996" s="6" t="s">
        <v>63</v>
      </c>
      <c r="K996" s="2" t="s">
        <v>46</v>
      </c>
      <c r="L996" s="2">
        <v>1</v>
      </c>
      <c r="M996" s="2">
        <v>1290</v>
      </c>
      <c r="N996" s="2">
        <v>300</v>
      </c>
      <c r="O996" s="12">
        <v>0.232558139534884</v>
      </c>
      <c r="P996" s="7"/>
      <c r="Q996" s="7"/>
      <c r="R996" s="14" t="s">
        <v>47</v>
      </c>
      <c r="S996" s="7"/>
      <c r="T996" s="7"/>
      <c r="U996" s="7"/>
      <c r="V996" s="7"/>
      <c r="W996" s="2" t="s">
        <v>54</v>
      </c>
      <c r="X996" s="6" t="s">
        <v>49</v>
      </c>
      <c r="Y996" s="6"/>
    </row>
    <row r="997" spans="1:25" x14ac:dyDescent="0.15">
      <c r="A997" s="4">
        <v>42418</v>
      </c>
      <c r="B997" s="5" t="s">
        <v>1960</v>
      </c>
      <c r="C997" s="2">
        <v>4</v>
      </c>
      <c r="D997" s="6" t="s">
        <v>75</v>
      </c>
      <c r="E997" s="6" t="s">
        <v>225</v>
      </c>
      <c r="F997" s="2" t="s">
        <v>1961</v>
      </c>
      <c r="G997" s="2" t="s">
        <v>223</v>
      </c>
      <c r="H997" s="2" t="s">
        <v>62</v>
      </c>
      <c r="I997" s="2" t="s">
        <v>53</v>
      </c>
      <c r="J997" s="6" t="s">
        <v>45</v>
      </c>
      <c r="K997" s="2" t="s">
        <v>46</v>
      </c>
      <c r="L997" s="2">
        <v>1</v>
      </c>
      <c r="M997" s="2">
        <v>760</v>
      </c>
      <c r="N997" s="2">
        <v>500</v>
      </c>
      <c r="O997" s="12">
        <v>0.65789473684210498</v>
      </c>
      <c r="P997" s="7"/>
      <c r="Q997" s="7"/>
      <c r="R997" s="14" t="s">
        <v>47</v>
      </c>
      <c r="S997" s="7"/>
      <c r="T997" s="7"/>
      <c r="U997" s="7"/>
      <c r="V997" s="7"/>
      <c r="W997" s="2" t="s">
        <v>54</v>
      </c>
      <c r="X997" s="6" t="s">
        <v>49</v>
      </c>
      <c r="Y997" s="6"/>
    </row>
    <row r="998" spans="1:25" x14ac:dyDescent="0.15">
      <c r="A998" s="4">
        <v>42418</v>
      </c>
      <c r="B998" s="5" t="s">
        <v>1962</v>
      </c>
      <c r="C998" s="2">
        <v>5</v>
      </c>
      <c r="D998" s="6" t="s">
        <v>90</v>
      </c>
      <c r="E998" s="6" t="s">
        <v>596</v>
      </c>
      <c r="F998" s="7"/>
      <c r="G998" s="2" t="s">
        <v>1812</v>
      </c>
      <c r="H998" s="2" t="s">
        <v>44</v>
      </c>
      <c r="I998" s="2" t="s">
        <v>89</v>
      </c>
      <c r="J998" s="6" t="s">
        <v>45</v>
      </c>
      <c r="K998" s="2" t="s">
        <v>46</v>
      </c>
      <c r="L998" s="2">
        <v>1</v>
      </c>
      <c r="M998" s="2">
        <v>1580</v>
      </c>
      <c r="N998" s="2">
        <v>500</v>
      </c>
      <c r="O998" s="12">
        <v>0.316455696202532</v>
      </c>
      <c r="P998" s="7"/>
      <c r="Q998" s="7"/>
      <c r="R998" s="14" t="s">
        <v>47</v>
      </c>
      <c r="S998" s="7"/>
      <c r="T998" s="7"/>
      <c r="U998" s="7"/>
      <c r="V998" s="7"/>
      <c r="W998" s="2" t="s">
        <v>54</v>
      </c>
      <c r="X998" s="6" t="s">
        <v>49</v>
      </c>
      <c r="Y998" s="6"/>
    </row>
    <row r="999" spans="1:25" x14ac:dyDescent="0.15">
      <c r="A999" s="4">
        <v>42418</v>
      </c>
      <c r="B999" s="5" t="s">
        <v>1963</v>
      </c>
      <c r="C999" s="2">
        <v>6</v>
      </c>
      <c r="D999" s="6" t="s">
        <v>100</v>
      </c>
      <c r="E999" s="6" t="s">
        <v>227</v>
      </c>
      <c r="F999" s="7"/>
      <c r="G999" s="2" t="s">
        <v>1812</v>
      </c>
      <c r="H999" s="2" t="s">
        <v>44</v>
      </c>
      <c r="I999" s="2" t="s">
        <v>53</v>
      </c>
      <c r="J999" s="6" t="s">
        <v>55</v>
      </c>
      <c r="K999" s="2" t="s">
        <v>46</v>
      </c>
      <c r="L999" s="2">
        <v>1</v>
      </c>
      <c r="M999" s="2">
        <v>30</v>
      </c>
      <c r="N999" s="2">
        <v>30</v>
      </c>
      <c r="O999" s="12">
        <v>1</v>
      </c>
      <c r="P999" s="7"/>
      <c r="Q999" s="7"/>
      <c r="R999" s="14" t="s">
        <v>47</v>
      </c>
      <c r="S999" s="7"/>
      <c r="T999" s="7"/>
      <c r="U999" s="7"/>
      <c r="V999" s="7"/>
      <c r="W999" s="2" t="s">
        <v>54</v>
      </c>
      <c r="X999" s="6" t="s">
        <v>49</v>
      </c>
      <c r="Y999" s="6"/>
    </row>
    <row r="1000" spans="1:25" x14ac:dyDescent="0.15">
      <c r="A1000" s="4">
        <v>42418</v>
      </c>
      <c r="B1000" s="5" t="s">
        <v>1963</v>
      </c>
      <c r="C1000" s="2">
        <v>6</v>
      </c>
      <c r="D1000" s="6" t="s">
        <v>56</v>
      </c>
      <c r="E1000" s="6" t="s">
        <v>52</v>
      </c>
      <c r="F1000" s="7"/>
      <c r="G1000" s="2" t="s">
        <v>203</v>
      </c>
      <c r="H1000" s="2" t="s">
        <v>44</v>
      </c>
      <c r="I1000" s="2" t="s">
        <v>53</v>
      </c>
      <c r="J1000" s="6" t="s">
        <v>55</v>
      </c>
      <c r="K1000" s="2" t="s">
        <v>46</v>
      </c>
      <c r="L1000" s="2">
        <v>1</v>
      </c>
      <c r="M1000" s="2">
        <v>20</v>
      </c>
      <c r="N1000" s="2">
        <v>20</v>
      </c>
      <c r="O1000" s="12">
        <v>1</v>
      </c>
      <c r="P1000" s="7"/>
      <c r="Q1000" s="7"/>
      <c r="R1000" s="14" t="s">
        <v>47</v>
      </c>
      <c r="S1000" s="7"/>
      <c r="T1000" s="7"/>
      <c r="U1000" s="7"/>
      <c r="V1000" s="7"/>
      <c r="W1000" s="2" t="s">
        <v>54</v>
      </c>
      <c r="X1000" s="6" t="s">
        <v>49</v>
      </c>
      <c r="Y1000" s="6"/>
    </row>
    <row r="1001" spans="1:25" x14ac:dyDescent="0.15">
      <c r="A1001" s="4">
        <v>42418</v>
      </c>
      <c r="B1001" s="5" t="s">
        <v>1964</v>
      </c>
      <c r="C1001" s="2">
        <v>7</v>
      </c>
      <c r="D1001" s="6" t="s">
        <v>56</v>
      </c>
      <c r="E1001" s="6" t="s">
        <v>52</v>
      </c>
      <c r="F1001" s="7"/>
      <c r="G1001" s="2" t="s">
        <v>166</v>
      </c>
      <c r="H1001" s="2" t="s">
        <v>44</v>
      </c>
      <c r="I1001" s="2" t="s">
        <v>53</v>
      </c>
      <c r="J1001" s="6" t="s">
        <v>55</v>
      </c>
      <c r="K1001" s="2" t="s">
        <v>46</v>
      </c>
      <c r="L1001" s="2">
        <v>1</v>
      </c>
      <c r="M1001" s="2">
        <v>20</v>
      </c>
      <c r="N1001" s="2">
        <v>20</v>
      </c>
      <c r="O1001" s="12">
        <v>1</v>
      </c>
      <c r="P1001" s="7"/>
      <c r="Q1001" s="7"/>
      <c r="R1001" s="14" t="s">
        <v>47</v>
      </c>
      <c r="S1001" s="7"/>
      <c r="T1001" s="7"/>
      <c r="U1001" s="7"/>
      <c r="V1001" s="7"/>
      <c r="W1001" s="2" t="s">
        <v>54</v>
      </c>
      <c r="X1001" s="6" t="s">
        <v>49</v>
      </c>
      <c r="Y1001" s="6"/>
    </row>
    <row r="1002" spans="1:25" x14ac:dyDescent="0.15">
      <c r="A1002" s="4">
        <v>42418</v>
      </c>
      <c r="B1002" s="5" t="s">
        <v>1965</v>
      </c>
      <c r="C1002" s="2">
        <v>8</v>
      </c>
      <c r="D1002" s="6" t="s">
        <v>92</v>
      </c>
      <c r="E1002" s="6" t="s">
        <v>52</v>
      </c>
      <c r="F1002" s="7"/>
      <c r="G1002" s="2" t="s">
        <v>150</v>
      </c>
      <c r="H1002" s="2" t="s">
        <v>44</v>
      </c>
      <c r="I1002" s="2" t="s">
        <v>72</v>
      </c>
      <c r="J1002" s="6" t="s">
        <v>55</v>
      </c>
      <c r="K1002" s="2" t="s">
        <v>66</v>
      </c>
      <c r="L1002" s="2">
        <v>1</v>
      </c>
      <c r="M1002" s="2">
        <v>1290</v>
      </c>
      <c r="N1002" s="2">
        <v>300</v>
      </c>
      <c r="O1002" s="12">
        <v>0.232558139534884</v>
      </c>
      <c r="P1002" s="7"/>
      <c r="Q1002" s="7"/>
      <c r="R1002" s="14" t="s">
        <v>113</v>
      </c>
      <c r="S1002" s="2" t="s">
        <v>1901</v>
      </c>
      <c r="T1002" s="7"/>
      <c r="U1002" s="7"/>
      <c r="V1002" s="7"/>
      <c r="W1002" s="2" t="s">
        <v>54</v>
      </c>
      <c r="X1002" s="6" t="s">
        <v>86</v>
      </c>
      <c r="Y1002" s="6"/>
    </row>
    <row r="1003" spans="1:25" x14ac:dyDescent="0.15">
      <c r="A1003" s="4">
        <v>42418</v>
      </c>
      <c r="B1003" s="5" t="s">
        <v>1966</v>
      </c>
      <c r="C1003" s="2">
        <v>9</v>
      </c>
      <c r="D1003" s="6" t="s">
        <v>50</v>
      </c>
      <c r="E1003" s="6" t="s">
        <v>61</v>
      </c>
      <c r="F1003" s="7"/>
      <c r="G1003" s="2" t="s">
        <v>203</v>
      </c>
      <c r="H1003" s="2" t="s">
        <v>44</v>
      </c>
      <c r="I1003" s="2" t="s">
        <v>43</v>
      </c>
      <c r="J1003" s="6" t="s">
        <v>55</v>
      </c>
      <c r="K1003" s="2" t="s">
        <v>66</v>
      </c>
      <c r="L1003" s="2">
        <v>1</v>
      </c>
      <c r="M1003" s="2">
        <v>258</v>
      </c>
      <c r="N1003" s="2">
        <v>180</v>
      </c>
      <c r="O1003" s="12">
        <v>0.69767441860465096</v>
      </c>
      <c r="P1003" s="7"/>
      <c r="Q1003" s="7"/>
      <c r="R1003" s="14" t="s">
        <v>113</v>
      </c>
      <c r="S1003" s="2" t="s">
        <v>1967</v>
      </c>
      <c r="T1003" s="7"/>
      <c r="U1003" s="7"/>
      <c r="V1003" s="7"/>
      <c r="W1003" s="2" t="s">
        <v>54</v>
      </c>
      <c r="X1003" s="6" t="s">
        <v>49</v>
      </c>
      <c r="Y1003" s="6"/>
    </row>
    <row r="1004" spans="1:25" x14ac:dyDescent="0.15">
      <c r="A1004" s="4">
        <v>42418</v>
      </c>
      <c r="B1004" s="5" t="s">
        <v>1966</v>
      </c>
      <c r="C1004" s="2">
        <v>9</v>
      </c>
      <c r="D1004" s="6" t="s">
        <v>56</v>
      </c>
      <c r="E1004" s="6" t="s">
        <v>52</v>
      </c>
      <c r="F1004" s="7"/>
      <c r="G1004" s="2" t="s">
        <v>138</v>
      </c>
      <c r="H1004" s="2" t="s">
        <v>44</v>
      </c>
      <c r="I1004" s="2" t="s">
        <v>53</v>
      </c>
      <c r="J1004" s="6" t="s">
        <v>55</v>
      </c>
      <c r="K1004" s="2" t="s">
        <v>66</v>
      </c>
      <c r="L1004" s="2">
        <v>1</v>
      </c>
      <c r="M1004" s="2">
        <v>20</v>
      </c>
      <c r="N1004" s="2">
        <v>20</v>
      </c>
      <c r="O1004" s="12">
        <v>1</v>
      </c>
      <c r="P1004" s="7"/>
      <c r="Q1004" s="7"/>
      <c r="R1004" s="14" t="s">
        <v>113</v>
      </c>
      <c r="S1004" s="2" t="s">
        <v>1967</v>
      </c>
      <c r="T1004" s="7"/>
      <c r="U1004" s="7"/>
      <c r="V1004" s="7"/>
      <c r="W1004" s="2" t="s">
        <v>54</v>
      </c>
      <c r="X1004" s="6" t="s">
        <v>49</v>
      </c>
      <c r="Y1004" s="6"/>
    </row>
    <row r="1005" spans="1:25" x14ac:dyDescent="0.15">
      <c r="A1005" s="4">
        <v>42418</v>
      </c>
      <c r="B1005" s="5" t="s">
        <v>1968</v>
      </c>
      <c r="C1005" s="2">
        <v>10</v>
      </c>
      <c r="D1005" s="6" t="s">
        <v>692</v>
      </c>
      <c r="E1005" s="6" t="s">
        <v>112</v>
      </c>
      <c r="F1005" s="7"/>
      <c r="G1005" s="2" t="s">
        <v>1177</v>
      </c>
      <c r="H1005" s="2" t="s">
        <v>44</v>
      </c>
      <c r="I1005" s="2" t="s">
        <v>53</v>
      </c>
      <c r="J1005" s="6" t="s">
        <v>55</v>
      </c>
      <c r="K1005" s="2" t="s">
        <v>66</v>
      </c>
      <c r="L1005" s="2">
        <v>1</v>
      </c>
      <c r="M1005" s="2">
        <v>480</v>
      </c>
      <c r="N1005" s="2">
        <v>480</v>
      </c>
      <c r="O1005" s="12">
        <v>1</v>
      </c>
      <c r="P1005" s="7"/>
      <c r="Q1005" s="7"/>
      <c r="R1005" s="14" t="s">
        <v>145</v>
      </c>
      <c r="S1005" s="2" t="s">
        <v>1969</v>
      </c>
      <c r="T1005" s="2">
        <v>18601232433</v>
      </c>
      <c r="U1005" s="2" t="s">
        <v>269</v>
      </c>
      <c r="V1005" s="7"/>
      <c r="W1005" s="2" t="s">
        <v>54</v>
      </c>
      <c r="X1005" s="6" t="s">
        <v>86</v>
      </c>
      <c r="Y1005" s="6"/>
    </row>
    <row r="1006" spans="1:25" x14ac:dyDescent="0.15">
      <c r="A1006" s="4">
        <v>42418</v>
      </c>
      <c r="B1006" s="5" t="s">
        <v>1970</v>
      </c>
      <c r="C1006" s="2">
        <v>11</v>
      </c>
      <c r="D1006" s="6" t="s">
        <v>111</v>
      </c>
      <c r="E1006" s="6" t="s">
        <v>112</v>
      </c>
      <c r="F1006" s="7"/>
      <c r="G1006" s="2" t="s">
        <v>1177</v>
      </c>
      <c r="H1006" s="2" t="s">
        <v>44</v>
      </c>
      <c r="I1006" s="2" t="s">
        <v>178</v>
      </c>
      <c r="J1006" s="6" t="s">
        <v>45</v>
      </c>
      <c r="K1006" s="2" t="s">
        <v>66</v>
      </c>
      <c r="L1006" s="2">
        <v>1</v>
      </c>
      <c r="M1006" s="2">
        <v>320</v>
      </c>
      <c r="N1006" s="2">
        <v>320</v>
      </c>
      <c r="O1006" s="12">
        <v>1</v>
      </c>
      <c r="P1006" s="7"/>
      <c r="Q1006" s="7"/>
      <c r="R1006" s="14" t="s">
        <v>47</v>
      </c>
      <c r="S1006" s="7"/>
      <c r="T1006" s="7"/>
      <c r="U1006" s="7"/>
      <c r="V1006" s="7"/>
      <c r="W1006" s="2" t="s">
        <v>54</v>
      </c>
      <c r="X1006" s="6" t="s">
        <v>49</v>
      </c>
      <c r="Y1006" s="6"/>
    </row>
    <row r="1007" spans="1:25" x14ac:dyDescent="0.15">
      <c r="A1007" s="4">
        <v>42418</v>
      </c>
      <c r="B1007" s="5" t="s">
        <v>1971</v>
      </c>
      <c r="C1007" s="2">
        <v>12</v>
      </c>
      <c r="D1007" s="6" t="s">
        <v>59</v>
      </c>
      <c r="E1007" s="6" t="s">
        <v>264</v>
      </c>
      <c r="F1007" s="7"/>
      <c r="G1007" s="2" t="s">
        <v>910</v>
      </c>
      <c r="H1007" s="2" t="s">
        <v>62</v>
      </c>
      <c r="I1007" s="2" t="s">
        <v>89</v>
      </c>
      <c r="J1007" s="6" t="s">
        <v>55</v>
      </c>
      <c r="K1007" s="2" t="s">
        <v>46</v>
      </c>
      <c r="L1007" s="2">
        <v>1</v>
      </c>
      <c r="M1007" s="2">
        <v>138</v>
      </c>
      <c r="N1007" s="2">
        <v>138</v>
      </c>
      <c r="O1007" s="12">
        <v>1</v>
      </c>
      <c r="P1007" s="7"/>
      <c r="Q1007" s="7"/>
      <c r="R1007" s="14" t="s">
        <v>47</v>
      </c>
      <c r="S1007" s="7"/>
      <c r="T1007" s="7"/>
      <c r="U1007" s="7"/>
      <c r="V1007" s="7"/>
      <c r="W1007" s="2" t="s">
        <v>54</v>
      </c>
      <c r="X1007" s="6" t="s">
        <v>49</v>
      </c>
      <c r="Y1007" s="6"/>
    </row>
    <row r="1008" spans="1:25" x14ac:dyDescent="0.15">
      <c r="A1008" s="4">
        <v>42418</v>
      </c>
      <c r="B1008" s="5" t="s">
        <v>1972</v>
      </c>
      <c r="C1008" s="2">
        <v>13</v>
      </c>
      <c r="D1008" s="6" t="s">
        <v>64</v>
      </c>
      <c r="E1008" s="6" t="s">
        <v>101</v>
      </c>
      <c r="F1008" s="2" t="s">
        <v>1938</v>
      </c>
      <c r="G1008" s="7"/>
      <c r="H1008" s="2" t="s">
        <v>44</v>
      </c>
      <c r="I1008" s="2" t="s">
        <v>1939</v>
      </c>
      <c r="J1008" s="6" t="s">
        <v>45</v>
      </c>
      <c r="K1008" s="2" t="s">
        <v>64</v>
      </c>
      <c r="L1008" s="2">
        <v>1</v>
      </c>
      <c r="M1008" s="2">
        <v>4780</v>
      </c>
      <c r="N1008" s="2">
        <v>2868</v>
      </c>
      <c r="O1008" s="12">
        <v>0.6</v>
      </c>
      <c r="P1008" s="7"/>
      <c r="Q1008" s="7"/>
      <c r="R1008" s="14" t="s">
        <v>275</v>
      </c>
      <c r="S1008" s="2" t="s">
        <v>1973</v>
      </c>
      <c r="T1008" s="7"/>
      <c r="U1008" s="7"/>
      <c r="V1008" s="7"/>
      <c r="W1008" s="2" t="s">
        <v>54</v>
      </c>
      <c r="X1008" s="6" t="s">
        <v>78</v>
      </c>
      <c r="Y1008" s="6"/>
    </row>
    <row r="1009" spans="1:31" x14ac:dyDescent="0.15">
      <c r="A1009" s="4">
        <v>42418</v>
      </c>
      <c r="B1009" s="5" t="s">
        <v>1974</v>
      </c>
      <c r="C1009" s="2">
        <v>14</v>
      </c>
      <c r="D1009" s="6" t="s">
        <v>83</v>
      </c>
      <c r="E1009" s="6" t="s">
        <v>79</v>
      </c>
      <c r="F1009" s="2" t="s">
        <v>1526</v>
      </c>
      <c r="G1009" s="2" t="s">
        <v>184</v>
      </c>
      <c r="H1009" s="2" t="s">
        <v>44</v>
      </c>
      <c r="I1009" s="2">
        <v>35</v>
      </c>
      <c r="J1009" s="6" t="s">
        <v>63</v>
      </c>
      <c r="K1009" s="2" t="s">
        <v>66</v>
      </c>
      <c r="L1009" s="2">
        <v>1</v>
      </c>
      <c r="M1009" s="2">
        <v>1628</v>
      </c>
      <c r="N1009" s="2">
        <v>1139</v>
      </c>
      <c r="O1009" s="12">
        <v>0.69963144963144996</v>
      </c>
      <c r="P1009" s="2"/>
      <c r="Q1009" s="2"/>
      <c r="R1009" s="14" t="s">
        <v>113</v>
      </c>
      <c r="S1009" s="2" t="s">
        <v>163</v>
      </c>
      <c r="T1009" s="2"/>
      <c r="U1009" s="2"/>
      <c r="V1009" s="2"/>
      <c r="W1009" s="2" t="s">
        <v>54</v>
      </c>
      <c r="X1009" s="6" t="s">
        <v>86</v>
      </c>
      <c r="Y1009" s="6"/>
      <c r="Z1009" s="2">
        <v>1190</v>
      </c>
      <c r="AA1009" s="2"/>
      <c r="AB1009" s="15"/>
      <c r="AC1009" s="2"/>
      <c r="AD1009" s="2"/>
      <c r="AE1009" s="2"/>
    </row>
    <row r="1010" spans="1:31" x14ac:dyDescent="0.15">
      <c r="A1010" s="4">
        <v>42418</v>
      </c>
      <c r="B1010" s="5" t="s">
        <v>1975</v>
      </c>
      <c r="C1010" s="2">
        <v>15</v>
      </c>
      <c r="D1010" s="6" t="s">
        <v>122</v>
      </c>
      <c r="E1010" s="6" t="s">
        <v>123</v>
      </c>
      <c r="F1010" s="2" t="s">
        <v>1976</v>
      </c>
      <c r="G1010" s="2" t="s">
        <v>166</v>
      </c>
      <c r="H1010" s="2" t="s">
        <v>62</v>
      </c>
      <c r="I1010" s="2" t="s">
        <v>89</v>
      </c>
      <c r="J1010" s="6" t="s">
        <v>55</v>
      </c>
      <c r="K1010" s="2" t="s">
        <v>66</v>
      </c>
      <c r="L1010" s="2">
        <v>1</v>
      </c>
      <c r="M1010" s="2">
        <v>980</v>
      </c>
      <c r="N1010" s="2">
        <v>833</v>
      </c>
      <c r="O1010" s="12">
        <v>0.85</v>
      </c>
      <c r="P1010" s="7"/>
      <c r="Q1010" s="7"/>
      <c r="R1010" s="14" t="s">
        <v>113</v>
      </c>
      <c r="S1010" s="2" t="s">
        <v>140</v>
      </c>
      <c r="T1010" s="7"/>
      <c r="U1010" s="7"/>
      <c r="V1010" s="7"/>
      <c r="W1010" s="2" t="s">
        <v>54</v>
      </c>
      <c r="X1010" s="6" t="s">
        <v>86</v>
      </c>
      <c r="Y1010" s="6"/>
      <c r="Z1010" s="7"/>
      <c r="AA1010" s="7"/>
      <c r="AB1010" s="7"/>
      <c r="AC1010" s="7"/>
      <c r="AD1010" s="7"/>
      <c r="AE1010" s="7"/>
    </row>
    <row r="1011" spans="1:31" x14ac:dyDescent="0.15">
      <c r="A1011" s="4">
        <v>42418</v>
      </c>
      <c r="B1011" s="5" t="s">
        <v>1975</v>
      </c>
      <c r="C1011" s="2">
        <v>15</v>
      </c>
      <c r="D1011" s="6" t="s">
        <v>122</v>
      </c>
      <c r="E1011" s="6" t="s">
        <v>123</v>
      </c>
      <c r="F1011" s="2" t="s">
        <v>1977</v>
      </c>
      <c r="G1011" s="2" t="s">
        <v>166</v>
      </c>
      <c r="H1011" s="2" t="s">
        <v>44</v>
      </c>
      <c r="I1011" s="2" t="s">
        <v>43</v>
      </c>
      <c r="J1011" s="6" t="s">
        <v>55</v>
      </c>
      <c r="K1011" s="2" t="s">
        <v>66</v>
      </c>
      <c r="L1011" s="2">
        <v>1</v>
      </c>
      <c r="M1011" s="2">
        <v>950</v>
      </c>
      <c r="N1011" s="2">
        <v>807</v>
      </c>
      <c r="O1011" s="12">
        <v>0.84947368421052605</v>
      </c>
      <c r="P1011" s="7"/>
      <c r="Q1011" s="7"/>
      <c r="R1011" s="14" t="s">
        <v>113</v>
      </c>
      <c r="S1011" s="2" t="s">
        <v>140</v>
      </c>
      <c r="T1011" s="7"/>
      <c r="U1011" s="7"/>
      <c r="V1011" s="7"/>
      <c r="W1011" s="2" t="s">
        <v>54</v>
      </c>
      <c r="X1011" s="6" t="s">
        <v>86</v>
      </c>
      <c r="Y1011" s="6"/>
      <c r="Z1011" s="7"/>
      <c r="AA1011" s="7"/>
      <c r="AB1011" s="7"/>
      <c r="AC1011" s="7"/>
      <c r="AD1011" s="7"/>
      <c r="AE1011" s="7"/>
    </row>
    <row r="1012" spans="1:31" x14ac:dyDescent="0.15">
      <c r="A1012" s="4">
        <v>42418</v>
      </c>
      <c r="B1012" s="5" t="s">
        <v>1975</v>
      </c>
      <c r="C1012" s="2">
        <v>15</v>
      </c>
      <c r="D1012" s="6" t="s">
        <v>141</v>
      </c>
      <c r="E1012" s="6" t="s">
        <v>1020</v>
      </c>
      <c r="F1012" s="2">
        <v>429</v>
      </c>
      <c r="G1012" s="2" t="s">
        <v>166</v>
      </c>
      <c r="H1012" s="2" t="s">
        <v>62</v>
      </c>
      <c r="I1012" s="2" t="s">
        <v>43</v>
      </c>
      <c r="J1012" s="6" t="s">
        <v>55</v>
      </c>
      <c r="K1012" s="2" t="s">
        <v>66</v>
      </c>
      <c r="L1012" s="2">
        <v>2</v>
      </c>
      <c r="M1012" s="2">
        <v>669</v>
      </c>
      <c r="N1012" s="2">
        <v>1137</v>
      </c>
      <c r="O1012" s="12">
        <v>0.84977578475336302</v>
      </c>
      <c r="P1012" s="7"/>
      <c r="Q1012" s="7"/>
      <c r="R1012" s="14" t="s">
        <v>113</v>
      </c>
      <c r="S1012" s="2" t="s">
        <v>140</v>
      </c>
      <c r="T1012" s="7"/>
      <c r="U1012" s="7"/>
      <c r="V1012" s="7"/>
      <c r="W1012" s="2" t="s">
        <v>54</v>
      </c>
      <c r="X1012" s="6" t="s">
        <v>86</v>
      </c>
      <c r="Y1012" s="6"/>
      <c r="Z1012" s="7"/>
      <c r="AA1012" s="7"/>
      <c r="AB1012" s="7"/>
      <c r="AC1012" s="7"/>
      <c r="AD1012" s="7"/>
      <c r="AE1012" s="7"/>
    </row>
    <row r="1013" spans="1:31" x14ac:dyDescent="0.15">
      <c r="A1013" s="4">
        <v>42419</v>
      </c>
      <c r="B1013" s="5" t="s">
        <v>1978</v>
      </c>
      <c r="C1013" s="2">
        <v>1</v>
      </c>
      <c r="D1013" s="6" t="s">
        <v>83</v>
      </c>
      <c r="E1013" s="6" t="s">
        <v>79</v>
      </c>
      <c r="F1013" s="2" t="s">
        <v>130</v>
      </c>
      <c r="G1013" s="2" t="s">
        <v>166</v>
      </c>
      <c r="H1013" s="2" t="s">
        <v>44</v>
      </c>
      <c r="I1013" s="2">
        <v>42</v>
      </c>
      <c r="J1013" s="6" t="s">
        <v>45</v>
      </c>
      <c r="K1013" s="2" t="s">
        <v>64</v>
      </c>
      <c r="L1013" s="2">
        <v>1</v>
      </c>
      <c r="M1013" s="2">
        <v>2300</v>
      </c>
      <c r="N1013" s="2">
        <v>1495</v>
      </c>
      <c r="O1013" s="12">
        <v>0.65</v>
      </c>
      <c r="P1013" s="7"/>
      <c r="Q1013" s="7"/>
      <c r="R1013" s="14" t="s">
        <v>65</v>
      </c>
      <c r="S1013" s="2" t="s">
        <v>1979</v>
      </c>
      <c r="T1013" s="2">
        <v>18611389798</v>
      </c>
      <c r="U1013" s="7"/>
      <c r="V1013" s="7"/>
      <c r="W1013" s="2" t="s">
        <v>54</v>
      </c>
      <c r="X1013" s="6" t="s">
        <v>86</v>
      </c>
      <c r="Y1013" s="6"/>
      <c r="Z1013" s="7"/>
      <c r="AA1013" s="7"/>
      <c r="AB1013" s="7"/>
      <c r="AC1013" s="7"/>
      <c r="AD1013" s="7"/>
      <c r="AE1013" s="7"/>
    </row>
    <row r="1014" spans="1:31" x14ac:dyDescent="0.15">
      <c r="A1014" s="4">
        <v>42419</v>
      </c>
      <c r="B1014" s="5" t="s">
        <v>1980</v>
      </c>
      <c r="C1014" s="2">
        <v>2</v>
      </c>
      <c r="D1014" s="6" t="s">
        <v>56</v>
      </c>
      <c r="E1014" s="6" t="s">
        <v>52</v>
      </c>
      <c r="F1014" s="7"/>
      <c r="G1014" s="2" t="s">
        <v>166</v>
      </c>
      <c r="H1014" s="2" t="s">
        <v>44</v>
      </c>
      <c r="I1014" s="2" t="s">
        <v>53</v>
      </c>
      <c r="J1014" s="6" t="s">
        <v>45</v>
      </c>
      <c r="K1014" s="2" t="s">
        <v>46</v>
      </c>
      <c r="L1014" s="2">
        <v>1</v>
      </c>
      <c r="M1014" s="2">
        <v>20</v>
      </c>
      <c r="N1014" s="2">
        <v>20</v>
      </c>
      <c r="O1014" s="12">
        <v>1</v>
      </c>
      <c r="P1014" s="7"/>
      <c r="Q1014" s="7"/>
      <c r="R1014" s="14" t="s">
        <v>47</v>
      </c>
      <c r="S1014" s="7"/>
      <c r="T1014" s="7"/>
      <c r="U1014" s="7"/>
      <c r="V1014" s="7"/>
      <c r="W1014" s="2" t="s">
        <v>54</v>
      </c>
      <c r="X1014" s="6" t="s">
        <v>49</v>
      </c>
      <c r="Y1014" s="6"/>
      <c r="Z1014" s="7"/>
      <c r="AA1014" s="7"/>
      <c r="AB1014" s="7"/>
      <c r="AC1014" s="7"/>
      <c r="AD1014" s="7"/>
      <c r="AE1014" s="7"/>
    </row>
    <row r="1015" spans="1:31" x14ac:dyDescent="0.15">
      <c r="A1015" s="4">
        <v>42419</v>
      </c>
      <c r="B1015" s="5" t="s">
        <v>1981</v>
      </c>
      <c r="C1015" s="2">
        <v>3</v>
      </c>
      <c r="D1015" s="6" t="s">
        <v>50</v>
      </c>
      <c r="E1015" s="6" t="s">
        <v>112</v>
      </c>
      <c r="F1015" s="2" t="s">
        <v>81</v>
      </c>
      <c r="G1015" s="2" t="s">
        <v>138</v>
      </c>
      <c r="H1015" s="2" t="s">
        <v>62</v>
      </c>
      <c r="I1015" s="2" t="s">
        <v>43</v>
      </c>
      <c r="J1015" s="6" t="s">
        <v>63</v>
      </c>
      <c r="K1015" s="2" t="s">
        <v>46</v>
      </c>
      <c r="L1015" s="2">
        <v>1</v>
      </c>
      <c r="M1015" s="2">
        <v>158</v>
      </c>
      <c r="N1015" s="2">
        <v>100</v>
      </c>
      <c r="O1015" s="12">
        <v>0.632911392405063</v>
      </c>
      <c r="P1015" s="7"/>
      <c r="Q1015" s="7"/>
      <c r="R1015" s="14" t="s">
        <v>47</v>
      </c>
      <c r="S1015" s="7"/>
      <c r="T1015" s="7"/>
      <c r="U1015" s="7"/>
      <c r="V1015" s="7"/>
      <c r="W1015" s="2" t="s">
        <v>54</v>
      </c>
      <c r="X1015" s="6" t="s">
        <v>49</v>
      </c>
      <c r="Y1015" s="6"/>
      <c r="Z1015" s="7"/>
      <c r="AA1015" s="7"/>
      <c r="AB1015" s="7"/>
      <c r="AC1015" s="7"/>
      <c r="AD1015" s="7"/>
      <c r="AE1015" s="7"/>
    </row>
    <row r="1016" spans="1:31" x14ac:dyDescent="0.15">
      <c r="A1016" s="4">
        <v>42419</v>
      </c>
      <c r="B1016" s="5" t="s">
        <v>1982</v>
      </c>
      <c r="C1016" s="2">
        <v>4</v>
      </c>
      <c r="D1016" s="6" t="s">
        <v>50</v>
      </c>
      <c r="E1016" s="6" t="s">
        <v>112</v>
      </c>
      <c r="F1016" s="7"/>
      <c r="G1016" s="2" t="s">
        <v>166</v>
      </c>
      <c r="H1016" s="2" t="s">
        <v>62</v>
      </c>
      <c r="I1016" s="2" t="s">
        <v>53</v>
      </c>
      <c r="J1016" s="6" t="s">
        <v>45</v>
      </c>
      <c r="K1016" s="2" t="s">
        <v>66</v>
      </c>
      <c r="L1016" s="2">
        <v>4</v>
      </c>
      <c r="M1016" s="2">
        <v>50</v>
      </c>
      <c r="N1016" s="2">
        <v>200</v>
      </c>
      <c r="O1016" s="12">
        <v>1</v>
      </c>
      <c r="P1016" s="7"/>
      <c r="Q1016" s="7"/>
      <c r="R1016" s="14" t="s">
        <v>113</v>
      </c>
      <c r="S1016" s="2" t="s">
        <v>1983</v>
      </c>
      <c r="T1016" s="7"/>
      <c r="U1016" s="7"/>
      <c r="V1016" s="7"/>
      <c r="W1016" s="2" t="s">
        <v>54</v>
      </c>
      <c r="X1016" s="6" t="s">
        <v>49</v>
      </c>
      <c r="Y1016" s="6"/>
      <c r="Z1016" s="7"/>
      <c r="AA1016" s="7"/>
      <c r="AB1016" s="7"/>
      <c r="AC1016" s="7"/>
      <c r="AD1016" s="7"/>
      <c r="AE1016" s="7"/>
    </row>
    <row r="1017" spans="1:31" x14ac:dyDescent="0.15">
      <c r="A1017" s="4">
        <v>42419</v>
      </c>
      <c r="B1017" s="5" t="s">
        <v>1984</v>
      </c>
      <c r="C1017" s="2">
        <v>5</v>
      </c>
      <c r="D1017" s="6" t="s">
        <v>50</v>
      </c>
      <c r="E1017" s="6" t="s">
        <v>1603</v>
      </c>
      <c r="F1017" s="2" t="s">
        <v>224</v>
      </c>
      <c r="G1017" s="2" t="s">
        <v>137</v>
      </c>
      <c r="H1017" s="2" t="s">
        <v>44</v>
      </c>
      <c r="I1017" s="2" t="s">
        <v>53</v>
      </c>
      <c r="J1017" s="6" t="s">
        <v>63</v>
      </c>
      <c r="K1017" s="2" t="s">
        <v>46</v>
      </c>
      <c r="L1017" s="2">
        <v>1</v>
      </c>
      <c r="M1017" s="2">
        <v>50</v>
      </c>
      <c r="N1017" s="2">
        <v>50</v>
      </c>
      <c r="O1017" s="12">
        <v>1</v>
      </c>
      <c r="P1017" s="7"/>
      <c r="Q1017" s="7"/>
      <c r="R1017" s="14" t="s">
        <v>47</v>
      </c>
      <c r="S1017" s="7"/>
      <c r="T1017" s="7"/>
      <c r="U1017" s="7"/>
      <c r="V1017" s="7"/>
      <c r="W1017" s="2" t="s">
        <v>54</v>
      </c>
      <c r="X1017" s="6" t="s">
        <v>49</v>
      </c>
      <c r="Y1017" s="6"/>
      <c r="Z1017" s="7"/>
      <c r="AA1017" s="7"/>
      <c r="AB1017" s="7"/>
      <c r="AC1017" s="7"/>
      <c r="AD1017" s="7"/>
      <c r="AE1017" s="7"/>
    </row>
    <row r="1018" spans="1:31" x14ac:dyDescent="0.15">
      <c r="A1018" s="4">
        <v>42419</v>
      </c>
      <c r="B1018" s="5" t="s">
        <v>1985</v>
      </c>
      <c r="C1018" s="2">
        <v>6</v>
      </c>
      <c r="D1018" s="6" t="s">
        <v>64</v>
      </c>
      <c r="E1018" s="6" t="s">
        <v>101</v>
      </c>
      <c r="F1018" s="2" t="s">
        <v>1986</v>
      </c>
      <c r="G1018" s="2" t="s">
        <v>80</v>
      </c>
      <c r="H1018" s="2" t="s">
        <v>62</v>
      </c>
      <c r="I1018" s="2" t="s">
        <v>126</v>
      </c>
      <c r="J1018" s="6" t="s">
        <v>45</v>
      </c>
      <c r="K1018" s="2" t="s">
        <v>64</v>
      </c>
      <c r="L1018" s="2">
        <v>1</v>
      </c>
      <c r="M1018" s="2">
        <v>5580</v>
      </c>
      <c r="N1018" s="2">
        <v>3348</v>
      </c>
      <c r="O1018" s="12">
        <v>0.6</v>
      </c>
      <c r="P1018" s="7"/>
      <c r="Q1018" s="7"/>
      <c r="R1018" s="14" t="s">
        <v>65</v>
      </c>
      <c r="S1018" s="2" t="s">
        <v>1987</v>
      </c>
      <c r="T1018" s="7"/>
      <c r="U1018" s="7"/>
      <c r="V1018" s="7"/>
      <c r="W1018" s="2" t="s">
        <v>54</v>
      </c>
      <c r="X1018" s="6" t="s">
        <v>74</v>
      </c>
      <c r="Y1018" s="6"/>
      <c r="Z1018" s="7"/>
      <c r="AA1018" s="7"/>
      <c r="AB1018" s="7"/>
      <c r="AC1018" s="7"/>
      <c r="AD1018" s="7"/>
      <c r="AE1018" s="7"/>
    </row>
    <row r="1019" spans="1:31" x14ac:dyDescent="0.15">
      <c r="A1019" s="4">
        <v>42419</v>
      </c>
      <c r="B1019" s="5" t="s">
        <v>1988</v>
      </c>
      <c r="C1019" s="2">
        <v>7</v>
      </c>
      <c r="D1019" s="6" t="s">
        <v>102</v>
      </c>
      <c r="E1019" s="6" t="s">
        <v>133</v>
      </c>
      <c r="F1019" s="2" t="s">
        <v>103</v>
      </c>
      <c r="G1019" s="2" t="s">
        <v>166</v>
      </c>
      <c r="H1019" s="2" t="s">
        <v>44</v>
      </c>
      <c r="I1019" s="2" t="s">
        <v>104</v>
      </c>
      <c r="J1019" s="6" t="s">
        <v>45</v>
      </c>
      <c r="K1019" s="2" t="s">
        <v>64</v>
      </c>
      <c r="L1019" s="2">
        <v>1</v>
      </c>
      <c r="M1019" s="2">
        <v>1990</v>
      </c>
      <c r="N1019" s="2">
        <v>1194</v>
      </c>
      <c r="O1019" s="12">
        <v>0.6</v>
      </c>
      <c r="P1019" s="7"/>
      <c r="Q1019" s="7"/>
      <c r="R1019" s="14" t="s">
        <v>65</v>
      </c>
      <c r="S1019" s="2" t="s">
        <v>1987</v>
      </c>
      <c r="T1019" s="7"/>
      <c r="U1019" s="7"/>
      <c r="V1019" s="7"/>
      <c r="W1019" s="2" t="s">
        <v>54</v>
      </c>
      <c r="X1019" s="6" t="s">
        <v>74</v>
      </c>
      <c r="Y1019" s="6"/>
      <c r="Z1019" s="7"/>
      <c r="AA1019" s="7"/>
      <c r="AB1019" s="7"/>
      <c r="AC1019" s="7"/>
      <c r="AD1019" s="7"/>
      <c r="AE1019" s="7"/>
    </row>
    <row r="1020" spans="1:31" x14ac:dyDescent="0.15">
      <c r="A1020" s="4">
        <v>42419</v>
      </c>
      <c r="B1020" s="5" t="s">
        <v>1988</v>
      </c>
      <c r="C1020" s="2">
        <v>7</v>
      </c>
      <c r="D1020" s="6" t="s">
        <v>83</v>
      </c>
      <c r="E1020" s="6"/>
      <c r="F1020" s="2" t="s">
        <v>1989</v>
      </c>
      <c r="G1020" s="2" t="s">
        <v>203</v>
      </c>
      <c r="H1020" s="2" t="s">
        <v>44</v>
      </c>
      <c r="I1020" s="2">
        <v>43</v>
      </c>
      <c r="J1020" s="6" t="s">
        <v>45</v>
      </c>
      <c r="K1020" s="2" t="s">
        <v>64</v>
      </c>
      <c r="L1020" s="2">
        <v>1</v>
      </c>
      <c r="M1020" s="2">
        <v>1800</v>
      </c>
      <c r="N1020" s="2">
        <v>1080</v>
      </c>
      <c r="O1020" s="12">
        <v>0.6</v>
      </c>
      <c r="P1020" s="7"/>
      <c r="Q1020" s="7"/>
      <c r="R1020" s="14" t="s">
        <v>65</v>
      </c>
      <c r="S1020" s="2" t="s">
        <v>1987</v>
      </c>
      <c r="T1020" s="7"/>
      <c r="U1020" s="7"/>
      <c r="V1020" s="7"/>
      <c r="W1020" s="2" t="s">
        <v>54</v>
      </c>
      <c r="X1020" s="6" t="s">
        <v>74</v>
      </c>
      <c r="Y1020" s="6"/>
      <c r="Z1020" s="7"/>
      <c r="AA1020" s="7"/>
      <c r="AB1020" s="7"/>
      <c r="AC1020" s="7"/>
      <c r="AD1020" s="7"/>
      <c r="AE1020" s="7"/>
    </row>
    <row r="1021" spans="1:31" x14ac:dyDescent="0.15">
      <c r="A1021" s="4">
        <v>42419</v>
      </c>
      <c r="B1021" s="5" t="s">
        <v>1988</v>
      </c>
      <c r="C1021" s="2">
        <v>7</v>
      </c>
      <c r="D1021" s="6" t="s">
        <v>90</v>
      </c>
      <c r="E1021" s="6" t="s">
        <v>91</v>
      </c>
      <c r="F1021" s="2" t="s">
        <v>1990</v>
      </c>
      <c r="G1021" s="2" t="s">
        <v>989</v>
      </c>
      <c r="H1021" s="2" t="s">
        <v>44</v>
      </c>
      <c r="I1021" s="2" t="s">
        <v>72</v>
      </c>
      <c r="J1021" s="6" t="s">
        <v>45</v>
      </c>
      <c r="K1021" s="2" t="s">
        <v>64</v>
      </c>
      <c r="L1021" s="2">
        <v>1</v>
      </c>
      <c r="M1021" s="2">
        <v>1760</v>
      </c>
      <c r="N1021" s="2">
        <v>1056</v>
      </c>
      <c r="O1021" s="12">
        <v>0.6</v>
      </c>
      <c r="P1021" s="7"/>
      <c r="Q1021" s="7"/>
      <c r="R1021" s="14" t="s">
        <v>65</v>
      </c>
      <c r="S1021" s="2" t="s">
        <v>1987</v>
      </c>
      <c r="T1021" s="7"/>
      <c r="U1021" s="7"/>
      <c r="V1021" s="7"/>
      <c r="W1021" s="2" t="s">
        <v>54</v>
      </c>
      <c r="X1021" s="6" t="s">
        <v>74</v>
      </c>
      <c r="Y1021" s="6"/>
      <c r="Z1021" s="7"/>
      <c r="AA1021" s="7"/>
      <c r="AB1021" s="7"/>
      <c r="AC1021" s="7"/>
      <c r="AD1021" s="7"/>
      <c r="AE1021" s="7"/>
    </row>
    <row r="1022" spans="1:31" x14ac:dyDescent="0.15">
      <c r="A1022" s="4">
        <v>42419</v>
      </c>
      <c r="B1022" s="5" t="s">
        <v>1991</v>
      </c>
      <c r="C1022" s="2">
        <v>8</v>
      </c>
      <c r="D1022" s="6" t="s">
        <v>75</v>
      </c>
      <c r="E1022" s="6" t="s">
        <v>76</v>
      </c>
      <c r="F1022" s="2" t="s">
        <v>77</v>
      </c>
      <c r="G1022" s="2" t="s">
        <v>302</v>
      </c>
      <c r="H1022" s="2" t="s">
        <v>44</v>
      </c>
      <c r="I1022" s="2" t="s">
        <v>53</v>
      </c>
      <c r="J1022" s="6" t="s">
        <v>45</v>
      </c>
      <c r="K1022" s="2" t="s">
        <v>66</v>
      </c>
      <c r="L1022" s="2">
        <v>1</v>
      </c>
      <c r="M1022" s="2">
        <v>820</v>
      </c>
      <c r="N1022" s="2">
        <v>574</v>
      </c>
      <c r="O1022" s="12">
        <v>0.7</v>
      </c>
      <c r="P1022" s="7"/>
      <c r="Q1022" s="7"/>
      <c r="R1022" s="14" t="s">
        <v>113</v>
      </c>
      <c r="S1022" s="2" t="s">
        <v>310</v>
      </c>
      <c r="T1022" s="7"/>
      <c r="U1022" s="7"/>
      <c r="V1022" s="7"/>
      <c r="W1022" s="2" t="s">
        <v>54</v>
      </c>
      <c r="X1022" s="6" t="s">
        <v>86</v>
      </c>
      <c r="Y1022" s="6"/>
      <c r="Z1022" s="7"/>
      <c r="AA1022" s="7"/>
      <c r="AB1022" s="7"/>
      <c r="AC1022" s="7"/>
      <c r="AD1022" s="7"/>
      <c r="AE1022" s="7"/>
    </row>
    <row r="1023" spans="1:31" x14ac:dyDescent="0.15">
      <c r="A1023" s="4">
        <v>42419</v>
      </c>
      <c r="B1023" s="5" t="s">
        <v>1992</v>
      </c>
      <c r="C1023" s="2">
        <v>9</v>
      </c>
      <c r="D1023" s="6" t="s">
        <v>692</v>
      </c>
      <c r="E1023" s="6" t="s">
        <v>112</v>
      </c>
      <c r="F1023" s="7"/>
      <c r="G1023" s="2" t="s">
        <v>1177</v>
      </c>
      <c r="H1023" s="2" t="s">
        <v>44</v>
      </c>
      <c r="I1023" s="2" t="s">
        <v>53</v>
      </c>
      <c r="J1023" s="6" t="s">
        <v>45</v>
      </c>
      <c r="K1023" s="2" t="s">
        <v>66</v>
      </c>
      <c r="L1023" s="2">
        <v>1</v>
      </c>
      <c r="M1023" s="2">
        <v>480</v>
      </c>
      <c r="N1023" s="2">
        <v>480</v>
      </c>
      <c r="O1023" s="12">
        <v>1</v>
      </c>
      <c r="P1023" s="7"/>
      <c r="Q1023" s="7"/>
      <c r="R1023" s="14" t="s">
        <v>113</v>
      </c>
      <c r="S1023" s="2" t="s">
        <v>1090</v>
      </c>
      <c r="T1023" s="7"/>
      <c r="U1023" s="7"/>
      <c r="V1023" s="7"/>
      <c r="W1023" s="2" t="s">
        <v>54</v>
      </c>
      <c r="X1023" s="6" t="s">
        <v>276</v>
      </c>
      <c r="Y1023" s="6"/>
      <c r="Z1023" s="7"/>
      <c r="AA1023" s="7"/>
      <c r="AB1023" s="7"/>
      <c r="AC1023" s="7"/>
      <c r="AD1023" s="7"/>
      <c r="AE1023" s="7"/>
    </row>
    <row r="1024" spans="1:31" x14ac:dyDescent="0.15">
      <c r="A1024" s="4">
        <v>42419</v>
      </c>
      <c r="B1024" s="5" t="s">
        <v>1992</v>
      </c>
      <c r="C1024" s="2">
        <v>9</v>
      </c>
      <c r="D1024" s="6" t="s">
        <v>111</v>
      </c>
      <c r="E1024" s="6" t="s">
        <v>112</v>
      </c>
      <c r="F1024" s="7"/>
      <c r="G1024" s="2" t="s">
        <v>1177</v>
      </c>
      <c r="H1024" s="2" t="s">
        <v>44</v>
      </c>
      <c r="I1024" s="2" t="s">
        <v>178</v>
      </c>
      <c r="J1024" s="6" t="s">
        <v>45</v>
      </c>
      <c r="K1024" s="2" t="s">
        <v>66</v>
      </c>
      <c r="L1024" s="2">
        <v>1</v>
      </c>
      <c r="M1024" s="2">
        <v>320</v>
      </c>
      <c r="N1024" s="2">
        <v>320</v>
      </c>
      <c r="O1024" s="12">
        <v>1</v>
      </c>
      <c r="P1024" s="7"/>
      <c r="Q1024" s="7"/>
      <c r="R1024" s="14" t="s">
        <v>113</v>
      </c>
      <c r="S1024" s="2" t="s">
        <v>1090</v>
      </c>
      <c r="T1024" s="7"/>
      <c r="U1024" s="7"/>
      <c r="V1024" s="7"/>
      <c r="W1024" s="2" t="s">
        <v>54</v>
      </c>
      <c r="X1024" s="6" t="s">
        <v>276</v>
      </c>
      <c r="Y1024" s="6"/>
      <c r="Z1024" s="7"/>
      <c r="AA1024" s="7"/>
      <c r="AB1024" s="7"/>
      <c r="AC1024" s="7"/>
      <c r="AD1024" s="7"/>
      <c r="AE1024" s="7"/>
    </row>
    <row r="1025" spans="1:31" x14ac:dyDescent="0.15">
      <c r="A1025" s="4">
        <v>42419</v>
      </c>
      <c r="B1025" s="5" t="s">
        <v>1992</v>
      </c>
      <c r="C1025" s="2">
        <v>9</v>
      </c>
      <c r="D1025" s="6" t="s">
        <v>59</v>
      </c>
      <c r="E1025" s="6" t="s">
        <v>264</v>
      </c>
      <c r="F1025" s="7"/>
      <c r="G1025" s="2" t="s">
        <v>166</v>
      </c>
      <c r="H1025" s="2" t="s">
        <v>62</v>
      </c>
      <c r="I1025" s="2" t="s">
        <v>89</v>
      </c>
      <c r="J1025" s="6" t="s">
        <v>45</v>
      </c>
      <c r="K1025" s="2" t="s">
        <v>66</v>
      </c>
      <c r="L1025" s="2">
        <v>1</v>
      </c>
      <c r="M1025" s="2">
        <v>138</v>
      </c>
      <c r="N1025" s="2">
        <v>138</v>
      </c>
      <c r="O1025" s="12">
        <v>1</v>
      </c>
      <c r="P1025" s="7"/>
      <c r="Q1025" s="7"/>
      <c r="R1025" s="14" t="s">
        <v>113</v>
      </c>
      <c r="S1025" s="2" t="s">
        <v>1090</v>
      </c>
      <c r="T1025" s="7"/>
      <c r="U1025" s="7"/>
      <c r="V1025" s="7"/>
      <c r="W1025" s="2" t="s">
        <v>54</v>
      </c>
      <c r="X1025" s="6" t="s">
        <v>276</v>
      </c>
      <c r="Y1025" s="6"/>
      <c r="Z1025" s="7"/>
      <c r="AA1025" s="7"/>
      <c r="AB1025" s="7"/>
      <c r="AC1025" s="7"/>
      <c r="AD1025" s="7"/>
      <c r="AE1025" s="7"/>
    </row>
    <row r="1026" spans="1:31" x14ac:dyDescent="0.15">
      <c r="A1026" s="4">
        <v>42420</v>
      </c>
      <c r="B1026" s="5" t="s">
        <v>1993</v>
      </c>
      <c r="C1026" s="2">
        <v>1</v>
      </c>
      <c r="D1026" s="6" t="s">
        <v>50</v>
      </c>
      <c r="E1026" s="6" t="s">
        <v>1603</v>
      </c>
      <c r="F1026" s="2" t="s">
        <v>224</v>
      </c>
      <c r="G1026" s="2" t="s">
        <v>137</v>
      </c>
      <c r="H1026" s="2" t="s">
        <v>44</v>
      </c>
      <c r="I1026" s="2" t="s">
        <v>53</v>
      </c>
      <c r="J1026" s="6" t="s">
        <v>63</v>
      </c>
      <c r="K1026" s="2" t="s">
        <v>46</v>
      </c>
      <c r="L1026" s="2">
        <v>1</v>
      </c>
      <c r="M1026" s="2">
        <v>50</v>
      </c>
      <c r="N1026" s="2">
        <v>50</v>
      </c>
      <c r="O1026" s="12">
        <v>1</v>
      </c>
      <c r="P1026" s="7"/>
      <c r="Q1026" s="7"/>
      <c r="R1026" s="14" t="s">
        <v>47</v>
      </c>
      <c r="S1026" s="7"/>
      <c r="T1026" s="7"/>
      <c r="U1026" s="7"/>
      <c r="V1026" s="7"/>
      <c r="W1026" s="2" t="s">
        <v>54</v>
      </c>
      <c r="X1026" s="6" t="s">
        <v>49</v>
      </c>
      <c r="Y1026" s="6"/>
      <c r="Z1026" s="7"/>
      <c r="AA1026" s="7"/>
      <c r="AB1026" s="7"/>
      <c r="AC1026" s="7"/>
      <c r="AD1026" s="7"/>
      <c r="AE1026" s="7"/>
    </row>
    <row r="1027" spans="1:31" x14ac:dyDescent="0.15">
      <c r="A1027" s="4">
        <v>42420</v>
      </c>
      <c r="B1027" s="5" t="s">
        <v>1994</v>
      </c>
      <c r="C1027" s="2">
        <v>2</v>
      </c>
      <c r="D1027" s="6" t="s">
        <v>973</v>
      </c>
      <c r="E1027" s="6" t="s">
        <v>41</v>
      </c>
      <c r="F1027" s="2" t="s">
        <v>42</v>
      </c>
      <c r="G1027" s="2" t="s">
        <v>166</v>
      </c>
      <c r="H1027" s="2" t="s">
        <v>44</v>
      </c>
      <c r="I1027" s="2" t="s">
        <v>43</v>
      </c>
      <c r="J1027" s="6" t="s">
        <v>45</v>
      </c>
      <c r="K1027" s="2" t="s">
        <v>64</v>
      </c>
      <c r="L1027" s="2">
        <v>1</v>
      </c>
      <c r="M1027" s="2">
        <v>190</v>
      </c>
      <c r="N1027" s="2">
        <v>150</v>
      </c>
      <c r="O1027" s="12">
        <v>0.78947368421052599</v>
      </c>
      <c r="P1027" s="7"/>
      <c r="Q1027" s="7"/>
      <c r="R1027" s="14" t="s">
        <v>47</v>
      </c>
      <c r="S1027" s="7"/>
      <c r="T1027" s="7"/>
      <c r="U1027" s="7"/>
      <c r="V1027" s="7"/>
      <c r="W1027" s="2" t="s">
        <v>54</v>
      </c>
      <c r="X1027" s="6" t="s">
        <v>49</v>
      </c>
      <c r="Y1027" s="6"/>
      <c r="Z1027" s="7"/>
      <c r="AA1027" s="7"/>
      <c r="AB1027" s="7"/>
      <c r="AC1027" s="7"/>
      <c r="AD1027" s="7"/>
      <c r="AE1027" s="7"/>
    </row>
    <row r="1028" spans="1:31" x14ac:dyDescent="0.15">
      <c r="A1028" s="4">
        <v>42420</v>
      </c>
      <c r="B1028" s="5" t="s">
        <v>1995</v>
      </c>
      <c r="C1028" s="2">
        <v>3</v>
      </c>
      <c r="D1028" s="6" t="s">
        <v>90</v>
      </c>
      <c r="E1028" s="6" t="s">
        <v>93</v>
      </c>
      <c r="F1028" s="2" t="s">
        <v>265</v>
      </c>
      <c r="G1028" s="2" t="s">
        <v>304</v>
      </c>
      <c r="H1028" s="2" t="s">
        <v>62</v>
      </c>
      <c r="I1028" s="2" t="s">
        <v>43</v>
      </c>
      <c r="J1028" s="6" t="s">
        <v>45</v>
      </c>
      <c r="K1028" s="2" t="s">
        <v>46</v>
      </c>
      <c r="L1028" s="2">
        <v>1</v>
      </c>
      <c r="M1028" s="2">
        <v>1860</v>
      </c>
      <c r="N1028" s="2">
        <v>1116</v>
      </c>
      <c r="O1028" s="12">
        <v>0.6</v>
      </c>
      <c r="P1028" s="7"/>
      <c r="Q1028" s="7"/>
      <c r="R1028" s="14" t="s">
        <v>113</v>
      </c>
      <c r="S1028" s="2" t="s">
        <v>1851</v>
      </c>
      <c r="T1028" s="7"/>
      <c r="U1028" s="7"/>
      <c r="V1028" s="7"/>
      <c r="W1028" s="2" t="s">
        <v>54</v>
      </c>
      <c r="X1028" s="6" t="s">
        <v>49</v>
      </c>
      <c r="Y1028" s="6"/>
      <c r="Z1028" s="2">
        <v>1090</v>
      </c>
      <c r="AA1028" s="2">
        <v>1007</v>
      </c>
      <c r="AB1028" s="7"/>
      <c r="AC1028" s="7"/>
      <c r="AD1028" s="7"/>
      <c r="AE1028" s="7"/>
    </row>
    <row r="1029" spans="1:31" x14ac:dyDescent="0.15">
      <c r="A1029" s="4">
        <v>42420</v>
      </c>
      <c r="B1029" s="5" t="s">
        <v>1996</v>
      </c>
      <c r="C1029" s="2">
        <v>4</v>
      </c>
      <c r="D1029" s="6" t="s">
        <v>56</v>
      </c>
      <c r="E1029" s="6" t="s">
        <v>228</v>
      </c>
      <c r="F1029" s="2" t="s">
        <v>105</v>
      </c>
      <c r="G1029" s="2" t="s">
        <v>94</v>
      </c>
      <c r="H1029" s="2" t="s">
        <v>62</v>
      </c>
      <c r="I1029" s="2" t="s">
        <v>53</v>
      </c>
      <c r="J1029" s="6" t="s">
        <v>55</v>
      </c>
      <c r="K1029" s="2" t="s">
        <v>66</v>
      </c>
      <c r="L1029" s="2">
        <v>1</v>
      </c>
      <c r="M1029" s="2">
        <v>158</v>
      </c>
      <c r="N1029" s="2">
        <v>100</v>
      </c>
      <c r="O1029" s="12">
        <v>0.632911392405063</v>
      </c>
      <c r="P1029" s="7"/>
      <c r="Q1029" s="7"/>
      <c r="R1029" s="14" t="s">
        <v>113</v>
      </c>
      <c r="S1029" s="2" t="s">
        <v>1773</v>
      </c>
      <c r="T1029" s="7"/>
      <c r="U1029" s="7"/>
      <c r="V1029" s="7"/>
      <c r="W1029" s="2" t="s">
        <v>54</v>
      </c>
      <c r="X1029" s="6" t="s">
        <v>49</v>
      </c>
      <c r="Y1029" s="6"/>
      <c r="Z1029" s="7"/>
      <c r="AA1029" s="7"/>
      <c r="AB1029" s="7"/>
      <c r="AC1029" s="7"/>
      <c r="AD1029" s="7"/>
      <c r="AE1029" s="7"/>
    </row>
    <row r="1030" spans="1:31" x14ac:dyDescent="0.15">
      <c r="A1030" s="4">
        <v>42420</v>
      </c>
      <c r="B1030" s="5" t="s">
        <v>1997</v>
      </c>
      <c r="C1030" s="2">
        <v>5</v>
      </c>
      <c r="D1030" s="6" t="s">
        <v>92</v>
      </c>
      <c r="E1030" s="6" t="s">
        <v>52</v>
      </c>
      <c r="F1030" s="2" t="s">
        <v>284</v>
      </c>
      <c r="G1030" s="2" t="s">
        <v>166</v>
      </c>
      <c r="H1030" s="2" t="s">
        <v>44</v>
      </c>
      <c r="I1030" s="2" t="s">
        <v>72</v>
      </c>
      <c r="J1030" s="6" t="s">
        <v>55</v>
      </c>
      <c r="K1030" s="2" t="s">
        <v>64</v>
      </c>
      <c r="L1030" s="2">
        <v>1</v>
      </c>
      <c r="M1030" s="2">
        <v>1290</v>
      </c>
      <c r="N1030" s="2">
        <v>300</v>
      </c>
      <c r="O1030" s="12">
        <v>0.232558139534884</v>
      </c>
      <c r="P1030" s="7"/>
      <c r="Q1030" s="7"/>
      <c r="R1030" s="14" t="s">
        <v>47</v>
      </c>
      <c r="S1030" s="2" t="s">
        <v>1998</v>
      </c>
      <c r="T1030" s="7"/>
      <c r="U1030" s="7"/>
      <c r="V1030" s="7"/>
      <c r="W1030" s="2" t="s">
        <v>54</v>
      </c>
      <c r="X1030" s="6" t="s">
        <v>78</v>
      </c>
      <c r="Y1030" s="6"/>
      <c r="Z1030" s="7"/>
      <c r="AA1030" s="7"/>
      <c r="AB1030" s="7"/>
      <c r="AC1030" s="7"/>
      <c r="AD1030" s="7"/>
      <c r="AE1030" s="7"/>
    </row>
    <row r="1031" spans="1:31" x14ac:dyDescent="0.15">
      <c r="A1031" s="4">
        <v>42420</v>
      </c>
      <c r="B1031" s="5" t="s">
        <v>1999</v>
      </c>
      <c r="C1031" s="2">
        <v>6</v>
      </c>
      <c r="D1031" s="6" t="s">
        <v>75</v>
      </c>
      <c r="E1031" s="6" t="s">
        <v>199</v>
      </c>
      <c r="F1031" s="2" t="s">
        <v>954</v>
      </c>
      <c r="G1031" s="2" t="s">
        <v>2000</v>
      </c>
      <c r="H1031" s="2" t="s">
        <v>44</v>
      </c>
      <c r="I1031" s="2" t="s">
        <v>53</v>
      </c>
      <c r="J1031" s="6" t="s">
        <v>63</v>
      </c>
      <c r="K1031" s="2" t="s">
        <v>66</v>
      </c>
      <c r="L1031" s="2">
        <v>1</v>
      </c>
      <c r="M1031" s="2">
        <v>680</v>
      </c>
      <c r="N1031" s="2">
        <v>680</v>
      </c>
      <c r="O1031" s="12">
        <v>1</v>
      </c>
      <c r="P1031" s="7"/>
      <c r="Q1031" s="7"/>
      <c r="R1031" s="14" t="s">
        <v>113</v>
      </c>
      <c r="S1031" s="2" t="s">
        <v>1769</v>
      </c>
      <c r="T1031" s="7"/>
      <c r="U1031" s="7"/>
      <c r="V1031" s="7"/>
      <c r="W1031" s="2" t="s">
        <v>54</v>
      </c>
      <c r="X1031" s="6" t="s">
        <v>86</v>
      </c>
      <c r="Y1031" s="6"/>
      <c r="Z1031" s="7"/>
      <c r="AA1031" s="7"/>
      <c r="AB1031" s="7"/>
      <c r="AC1031" s="7"/>
      <c r="AD1031" s="7"/>
      <c r="AE1031" s="7"/>
    </row>
    <row r="1032" spans="1:31" x14ac:dyDescent="0.15">
      <c r="A1032" s="4">
        <v>42420</v>
      </c>
      <c r="B1032" s="5" t="s">
        <v>2001</v>
      </c>
      <c r="C1032" s="2">
        <v>7</v>
      </c>
      <c r="D1032" s="6" t="s">
        <v>92</v>
      </c>
      <c r="E1032" s="6" t="s">
        <v>52</v>
      </c>
      <c r="F1032" s="7"/>
      <c r="G1032" s="2" t="s">
        <v>223</v>
      </c>
      <c r="H1032" s="2" t="s">
        <v>44</v>
      </c>
      <c r="I1032" s="2" t="s">
        <v>43</v>
      </c>
      <c r="J1032" s="6" t="s">
        <v>45</v>
      </c>
      <c r="K1032" s="2" t="s">
        <v>46</v>
      </c>
      <c r="L1032" s="2">
        <v>1</v>
      </c>
      <c r="M1032" s="2">
        <v>1290</v>
      </c>
      <c r="N1032" s="2">
        <v>300</v>
      </c>
      <c r="O1032" s="12">
        <v>0.232558139534884</v>
      </c>
      <c r="P1032" s="7"/>
      <c r="Q1032" s="7"/>
      <c r="R1032" s="14" t="s">
        <v>47</v>
      </c>
      <c r="S1032" s="7"/>
      <c r="T1032" s="7"/>
      <c r="U1032" s="7"/>
      <c r="V1032" s="7"/>
      <c r="W1032" s="2" t="s">
        <v>54</v>
      </c>
      <c r="X1032" s="6" t="s">
        <v>49</v>
      </c>
      <c r="Y1032" s="6"/>
      <c r="Z1032" s="7"/>
      <c r="AA1032" s="7"/>
      <c r="AB1032" s="7"/>
      <c r="AC1032" s="7"/>
      <c r="AD1032" s="7"/>
      <c r="AE1032" s="7"/>
    </row>
    <row r="1033" spans="1:31" x14ac:dyDescent="0.15">
      <c r="A1033" s="4">
        <v>42420</v>
      </c>
      <c r="B1033" s="5" t="s">
        <v>2002</v>
      </c>
      <c r="C1033" s="2">
        <v>8</v>
      </c>
      <c r="D1033" s="6" t="s">
        <v>50</v>
      </c>
      <c r="E1033" s="6" t="s">
        <v>112</v>
      </c>
      <c r="F1033" s="2"/>
      <c r="G1033" s="2" t="s">
        <v>166</v>
      </c>
      <c r="H1033" s="2" t="s">
        <v>62</v>
      </c>
      <c r="I1033" s="2" t="s">
        <v>53</v>
      </c>
      <c r="J1033" s="6" t="s">
        <v>45</v>
      </c>
      <c r="K1033" s="2" t="s">
        <v>46</v>
      </c>
      <c r="L1033" s="2">
        <v>2</v>
      </c>
      <c r="M1033" s="2">
        <v>50</v>
      </c>
      <c r="N1033" s="2">
        <v>100</v>
      </c>
      <c r="O1033" s="12">
        <v>1</v>
      </c>
      <c r="P1033" s="2"/>
      <c r="Q1033" s="2"/>
      <c r="R1033" s="14" t="s">
        <v>47</v>
      </c>
      <c r="S1033" s="2"/>
      <c r="T1033" s="2"/>
      <c r="U1033" s="2"/>
      <c r="V1033" s="2"/>
      <c r="W1033" s="2" t="s">
        <v>54</v>
      </c>
      <c r="X1033" s="6" t="s">
        <v>86</v>
      </c>
      <c r="Y1033" s="6"/>
      <c r="Z1033" s="2"/>
      <c r="AA1033" s="2"/>
      <c r="AB1033" s="15"/>
      <c r="AC1033" s="2"/>
      <c r="AD1033" s="2"/>
      <c r="AE1033" s="2"/>
    </row>
    <row r="1034" spans="1:31" x14ac:dyDescent="0.15">
      <c r="A1034" s="4">
        <v>42420</v>
      </c>
      <c r="B1034" s="5" t="s">
        <v>2003</v>
      </c>
      <c r="C1034" s="2">
        <v>9</v>
      </c>
      <c r="D1034" s="6" t="s">
        <v>59</v>
      </c>
      <c r="E1034" s="6" t="s">
        <v>165</v>
      </c>
      <c r="F1034" s="7"/>
      <c r="G1034" s="2" t="s">
        <v>223</v>
      </c>
      <c r="H1034" s="2" t="s">
        <v>62</v>
      </c>
      <c r="I1034" s="2" t="s">
        <v>89</v>
      </c>
      <c r="J1034" s="6" t="s">
        <v>45</v>
      </c>
      <c r="K1034" s="2" t="s">
        <v>46</v>
      </c>
      <c r="L1034" s="2">
        <v>1</v>
      </c>
      <c r="M1034" s="2">
        <v>138</v>
      </c>
      <c r="N1034" s="2">
        <v>138</v>
      </c>
      <c r="O1034" s="12">
        <v>1</v>
      </c>
      <c r="P1034" s="7"/>
      <c r="Q1034" s="7"/>
      <c r="R1034" s="14" t="s">
        <v>47</v>
      </c>
      <c r="S1034" s="7"/>
      <c r="T1034" s="7"/>
      <c r="U1034" s="7"/>
      <c r="V1034" s="7"/>
      <c r="W1034" s="2" t="s">
        <v>54</v>
      </c>
      <c r="X1034" s="6" t="s">
        <v>86</v>
      </c>
      <c r="Y1034" s="6"/>
      <c r="Z1034" s="7"/>
      <c r="AA1034" s="7"/>
      <c r="AB1034" s="7"/>
      <c r="AC1034" s="7"/>
      <c r="AD1034" s="7"/>
      <c r="AE1034" s="7"/>
    </row>
    <row r="1035" spans="1:31" x14ac:dyDescent="0.15">
      <c r="A1035" s="4">
        <v>42420</v>
      </c>
      <c r="B1035" s="5" t="s">
        <v>2004</v>
      </c>
      <c r="C1035" s="2">
        <v>10</v>
      </c>
      <c r="D1035" s="6" t="s">
        <v>50</v>
      </c>
      <c r="E1035" s="6" t="s">
        <v>623</v>
      </c>
      <c r="F1035" s="7"/>
      <c r="G1035" s="2" t="s">
        <v>138</v>
      </c>
      <c r="H1035" s="2" t="s">
        <v>44</v>
      </c>
      <c r="I1035" s="2" t="s">
        <v>53</v>
      </c>
      <c r="J1035" s="6" t="s">
        <v>55</v>
      </c>
      <c r="K1035" s="2" t="s">
        <v>46</v>
      </c>
      <c r="L1035" s="2">
        <v>1</v>
      </c>
      <c r="M1035" s="2">
        <v>50</v>
      </c>
      <c r="N1035" s="2">
        <v>50</v>
      </c>
      <c r="O1035" s="12">
        <v>1</v>
      </c>
      <c r="P1035" s="7"/>
      <c r="Q1035" s="7"/>
      <c r="R1035" s="14" t="s">
        <v>47</v>
      </c>
      <c r="S1035" s="7"/>
      <c r="T1035" s="7"/>
      <c r="U1035" s="7"/>
      <c r="V1035" s="7"/>
      <c r="W1035" s="2" t="s">
        <v>54</v>
      </c>
      <c r="X1035" s="6" t="s">
        <v>49</v>
      </c>
      <c r="Y1035" s="6"/>
      <c r="Z1035" s="7"/>
      <c r="AA1035" s="7"/>
      <c r="AB1035" s="7"/>
      <c r="AC1035" s="7"/>
      <c r="AD1035" s="7"/>
      <c r="AE1035" s="7"/>
    </row>
    <row r="1036" spans="1:31" x14ac:dyDescent="0.15">
      <c r="A1036" s="4">
        <v>42420</v>
      </c>
      <c r="B1036" s="5" t="s">
        <v>2005</v>
      </c>
      <c r="C1036" s="2">
        <v>11</v>
      </c>
      <c r="D1036" s="6" t="s">
        <v>64</v>
      </c>
      <c r="E1036" s="6" t="s">
        <v>101</v>
      </c>
      <c r="F1036" s="2" t="s">
        <v>1138</v>
      </c>
      <c r="G1036" s="7"/>
      <c r="H1036" s="2" t="s">
        <v>44</v>
      </c>
      <c r="I1036" s="2" t="s">
        <v>131</v>
      </c>
      <c r="J1036" s="6" t="s">
        <v>45</v>
      </c>
      <c r="K1036" s="2" t="s">
        <v>64</v>
      </c>
      <c r="L1036" s="2">
        <v>1</v>
      </c>
      <c r="M1036" s="2">
        <v>4780</v>
      </c>
      <c r="N1036" s="2">
        <v>3107</v>
      </c>
      <c r="O1036" s="12">
        <v>0.65</v>
      </c>
      <c r="P1036" s="7"/>
      <c r="Q1036" s="7"/>
      <c r="R1036" s="14" t="s">
        <v>145</v>
      </c>
      <c r="S1036" s="2" t="s">
        <v>1760</v>
      </c>
      <c r="T1036" s="7"/>
      <c r="U1036" s="2" t="s">
        <v>1761</v>
      </c>
      <c r="V1036" s="7"/>
      <c r="W1036" s="2" t="s">
        <v>54</v>
      </c>
      <c r="X1036" s="6" t="s">
        <v>74</v>
      </c>
      <c r="Y1036" s="6"/>
      <c r="Z1036" s="7"/>
      <c r="AA1036" s="7"/>
      <c r="AB1036" s="7"/>
      <c r="AC1036" s="7"/>
      <c r="AD1036" s="7"/>
      <c r="AE1036" s="7"/>
    </row>
    <row r="1037" spans="1:31" x14ac:dyDescent="0.15">
      <c r="A1037" s="4">
        <v>42420</v>
      </c>
      <c r="B1037" s="5" t="s">
        <v>2005</v>
      </c>
      <c r="C1037" s="2">
        <v>11</v>
      </c>
      <c r="D1037" s="6" t="s">
        <v>102</v>
      </c>
      <c r="E1037" s="6" t="s">
        <v>133</v>
      </c>
      <c r="F1037" s="2" t="s">
        <v>2006</v>
      </c>
      <c r="G1037" s="2" t="s">
        <v>166</v>
      </c>
      <c r="H1037" s="2" t="s">
        <v>44</v>
      </c>
      <c r="I1037" s="2" t="s">
        <v>104</v>
      </c>
      <c r="J1037" s="6" t="s">
        <v>45</v>
      </c>
      <c r="K1037" s="2" t="s">
        <v>64</v>
      </c>
      <c r="L1037" s="2">
        <v>1</v>
      </c>
      <c r="M1037" s="2">
        <v>1790</v>
      </c>
      <c r="N1037" s="2">
        <v>1163</v>
      </c>
      <c r="O1037" s="12">
        <v>0.64972067039106096</v>
      </c>
      <c r="P1037" s="7"/>
      <c r="Q1037" s="7"/>
      <c r="R1037" s="14" t="s">
        <v>145</v>
      </c>
      <c r="S1037" s="2" t="s">
        <v>1760</v>
      </c>
      <c r="T1037" s="7"/>
      <c r="U1037" s="2" t="s">
        <v>1761</v>
      </c>
      <c r="V1037" s="7"/>
      <c r="W1037" s="2" t="s">
        <v>54</v>
      </c>
      <c r="X1037" s="6" t="s">
        <v>74</v>
      </c>
      <c r="Y1037" s="6"/>
      <c r="Z1037" s="7"/>
      <c r="AA1037" s="7"/>
      <c r="AB1037" s="7"/>
      <c r="AC1037" s="7"/>
      <c r="AD1037" s="7"/>
      <c r="AE1037" s="7"/>
    </row>
    <row r="1038" spans="1:31" x14ac:dyDescent="0.15">
      <c r="A1038" s="4">
        <v>42420</v>
      </c>
      <c r="B1038" s="5" t="s">
        <v>2007</v>
      </c>
      <c r="C1038" s="2">
        <v>12</v>
      </c>
      <c r="D1038" s="6" t="s">
        <v>146</v>
      </c>
      <c r="E1038" s="6" t="s">
        <v>239</v>
      </c>
      <c r="F1038" s="2" t="s">
        <v>187</v>
      </c>
      <c r="G1038" s="2" t="s">
        <v>137</v>
      </c>
      <c r="H1038" s="2" t="s">
        <v>44</v>
      </c>
      <c r="I1038" s="2" t="s">
        <v>240</v>
      </c>
      <c r="J1038" s="6" t="s">
        <v>63</v>
      </c>
      <c r="K1038" s="2" t="s">
        <v>66</v>
      </c>
      <c r="L1038" s="2">
        <v>1</v>
      </c>
      <c r="M1038" s="2">
        <v>1520</v>
      </c>
      <c r="N1038" s="2">
        <v>1292</v>
      </c>
      <c r="O1038" s="12">
        <v>0.85</v>
      </c>
      <c r="P1038" s="7"/>
      <c r="Q1038" s="7"/>
      <c r="R1038" s="14" t="s">
        <v>145</v>
      </c>
      <c r="S1038" s="2" t="s">
        <v>2008</v>
      </c>
      <c r="T1038" s="2">
        <v>13220138882</v>
      </c>
      <c r="U1038" s="2" t="s">
        <v>163</v>
      </c>
      <c r="V1038" s="7"/>
      <c r="W1038" s="2" t="s">
        <v>54</v>
      </c>
      <c r="X1038" s="6" t="s">
        <v>86</v>
      </c>
      <c r="Y1038" s="6"/>
      <c r="Z1038" s="7"/>
      <c r="AA1038" s="7"/>
      <c r="AB1038" s="7"/>
      <c r="AC1038" s="7"/>
      <c r="AD1038" s="7"/>
      <c r="AE1038" s="7"/>
    </row>
    <row r="1039" spans="1:31" x14ac:dyDescent="0.15">
      <c r="A1039" s="4">
        <v>42420</v>
      </c>
      <c r="B1039" s="5" t="s">
        <v>2007</v>
      </c>
      <c r="C1039" s="2">
        <v>12</v>
      </c>
      <c r="D1039" s="6" t="s">
        <v>75</v>
      </c>
      <c r="E1039" s="6" t="s">
        <v>76</v>
      </c>
      <c r="F1039" s="2" t="s">
        <v>77</v>
      </c>
      <c r="G1039" s="2" t="s">
        <v>1802</v>
      </c>
      <c r="H1039" s="2" t="s">
        <v>44</v>
      </c>
      <c r="I1039" s="2" t="s">
        <v>53</v>
      </c>
      <c r="J1039" s="6" t="s">
        <v>63</v>
      </c>
      <c r="K1039" s="2" t="s">
        <v>66</v>
      </c>
      <c r="L1039" s="2">
        <v>1</v>
      </c>
      <c r="M1039" s="2">
        <v>820</v>
      </c>
      <c r="N1039" s="2">
        <v>574</v>
      </c>
      <c r="O1039" s="12">
        <v>0.7</v>
      </c>
      <c r="P1039" s="7"/>
      <c r="Q1039" s="7"/>
      <c r="R1039" s="14" t="s">
        <v>145</v>
      </c>
      <c r="S1039" s="2" t="s">
        <v>2008</v>
      </c>
      <c r="T1039" s="7"/>
      <c r="U1039" s="2" t="s">
        <v>163</v>
      </c>
      <c r="V1039" s="7"/>
      <c r="W1039" s="2" t="s">
        <v>54</v>
      </c>
      <c r="X1039" s="6" t="s">
        <v>86</v>
      </c>
      <c r="Y1039" s="6"/>
      <c r="Z1039" s="7"/>
      <c r="AA1039" s="7"/>
      <c r="AB1039" s="7"/>
      <c r="AC1039" s="7"/>
      <c r="AD1039" s="7"/>
      <c r="AE1039" s="7"/>
    </row>
    <row r="1040" spans="1:31" x14ac:dyDescent="0.15">
      <c r="A1040" s="4">
        <v>42420</v>
      </c>
      <c r="B1040" s="5" t="s">
        <v>2009</v>
      </c>
      <c r="C1040" s="2">
        <v>13</v>
      </c>
      <c r="D1040" s="6" t="s">
        <v>90</v>
      </c>
      <c r="E1040" s="6" t="s">
        <v>599</v>
      </c>
      <c r="F1040" s="7"/>
      <c r="G1040" s="2" t="s">
        <v>195</v>
      </c>
      <c r="H1040" s="2" t="s">
        <v>44</v>
      </c>
      <c r="I1040" s="2" t="s">
        <v>43</v>
      </c>
      <c r="J1040" s="6" t="s">
        <v>55</v>
      </c>
      <c r="K1040" s="2" t="s">
        <v>66</v>
      </c>
      <c r="L1040" s="2">
        <v>1</v>
      </c>
      <c r="M1040" s="2">
        <v>1580</v>
      </c>
      <c r="N1040" s="2">
        <v>500</v>
      </c>
      <c r="O1040" s="12">
        <v>0.316455696202532</v>
      </c>
      <c r="P1040" s="7"/>
      <c r="Q1040" s="7"/>
      <c r="R1040" s="14" t="s">
        <v>113</v>
      </c>
      <c r="S1040" s="2" t="s">
        <v>163</v>
      </c>
      <c r="T1040" s="7"/>
      <c r="U1040" s="7"/>
      <c r="V1040" s="7"/>
      <c r="W1040" s="2" t="s">
        <v>54</v>
      </c>
      <c r="X1040" s="6" t="s">
        <v>86</v>
      </c>
      <c r="Y1040" s="6"/>
      <c r="Z1040" s="7"/>
      <c r="AA1040" s="7"/>
      <c r="AB1040" s="7"/>
      <c r="AC1040" s="7"/>
      <c r="AD1040" s="7"/>
      <c r="AE1040" s="7"/>
    </row>
    <row r="1041" spans="1:31" x14ac:dyDescent="0.15">
      <c r="A1041" s="4">
        <v>42420</v>
      </c>
      <c r="B1041" s="5" t="s">
        <v>2010</v>
      </c>
      <c r="C1041" s="2">
        <v>14</v>
      </c>
      <c r="D1041" s="6" t="s">
        <v>90</v>
      </c>
      <c r="E1041" s="6" t="s">
        <v>1027</v>
      </c>
      <c r="F1041" s="2" t="s">
        <v>108</v>
      </c>
      <c r="G1041" s="2" t="s">
        <v>322</v>
      </c>
      <c r="H1041" s="2" t="s">
        <v>44</v>
      </c>
      <c r="I1041" s="2" t="s">
        <v>256</v>
      </c>
      <c r="J1041" s="6" t="s">
        <v>55</v>
      </c>
      <c r="K1041" s="2" t="s">
        <v>66</v>
      </c>
      <c r="L1041" s="2">
        <v>1</v>
      </c>
      <c r="M1041" s="2">
        <v>598</v>
      </c>
      <c r="N1041" s="2">
        <v>388</v>
      </c>
      <c r="O1041" s="12">
        <v>0.64882943143812699</v>
      </c>
      <c r="P1041" s="7"/>
      <c r="Q1041" s="7"/>
      <c r="R1041" s="14" t="s">
        <v>113</v>
      </c>
      <c r="S1041" s="2" t="s">
        <v>2008</v>
      </c>
      <c r="T1041" s="7"/>
      <c r="U1041" s="7"/>
      <c r="V1041" s="7"/>
      <c r="W1041" s="2" t="s">
        <v>54</v>
      </c>
      <c r="X1041" s="6" t="s">
        <v>86</v>
      </c>
      <c r="Y1041" s="6"/>
      <c r="Z1041" s="7"/>
      <c r="AA1041" s="7"/>
      <c r="AB1041" s="7"/>
      <c r="AC1041" s="7"/>
      <c r="AD1041" s="7"/>
      <c r="AE1041" s="7"/>
    </row>
    <row r="1042" spans="1:31" x14ac:dyDescent="0.15">
      <c r="A1042" s="4">
        <v>42420</v>
      </c>
      <c r="B1042" s="5" t="s">
        <v>2010</v>
      </c>
      <c r="C1042" s="2">
        <v>14</v>
      </c>
      <c r="D1042" s="6" t="s">
        <v>92</v>
      </c>
      <c r="E1042" s="6" t="s">
        <v>52</v>
      </c>
      <c r="F1042" s="7"/>
      <c r="G1042" s="2" t="s">
        <v>184</v>
      </c>
      <c r="H1042" s="2" t="s">
        <v>44</v>
      </c>
      <c r="I1042" s="2" t="s">
        <v>72</v>
      </c>
      <c r="J1042" s="6" t="s">
        <v>55</v>
      </c>
      <c r="K1042" s="2" t="s">
        <v>66</v>
      </c>
      <c r="L1042" s="2">
        <v>1</v>
      </c>
      <c r="M1042" s="2">
        <v>1290</v>
      </c>
      <c r="N1042" s="2">
        <v>300</v>
      </c>
      <c r="O1042" s="12">
        <v>0.232558139534884</v>
      </c>
      <c r="P1042" s="7"/>
      <c r="Q1042" s="7"/>
      <c r="R1042" s="14" t="s">
        <v>113</v>
      </c>
      <c r="S1042" s="2" t="s">
        <v>2008</v>
      </c>
      <c r="T1042" s="7"/>
      <c r="U1042" s="7"/>
      <c r="V1042" s="7"/>
      <c r="W1042" s="2" t="s">
        <v>54</v>
      </c>
      <c r="X1042" s="6" t="s">
        <v>86</v>
      </c>
      <c r="Y1042" s="6"/>
      <c r="Z1042" s="7"/>
      <c r="AA1042" s="7"/>
      <c r="AB1042" s="7"/>
      <c r="AC1042" s="7"/>
      <c r="AD1042" s="7"/>
      <c r="AE1042" s="7"/>
    </row>
    <row r="1043" spans="1:31" x14ac:dyDescent="0.15">
      <c r="A1043" s="4">
        <v>42420</v>
      </c>
      <c r="B1043" s="5" t="s">
        <v>2011</v>
      </c>
      <c r="C1043" s="2">
        <v>15</v>
      </c>
      <c r="D1043" s="6" t="s">
        <v>75</v>
      </c>
      <c r="E1043" s="6" t="s">
        <v>76</v>
      </c>
      <c r="F1043" s="7"/>
      <c r="G1043" s="2" t="s">
        <v>166</v>
      </c>
      <c r="H1043" s="2" t="s">
        <v>44</v>
      </c>
      <c r="I1043" s="2" t="s">
        <v>53</v>
      </c>
      <c r="J1043" s="6" t="s">
        <v>45</v>
      </c>
      <c r="K1043" s="2" t="s">
        <v>66</v>
      </c>
      <c r="L1043" s="2">
        <v>1</v>
      </c>
      <c r="M1043" s="2">
        <v>1050</v>
      </c>
      <c r="N1043" s="2">
        <v>735</v>
      </c>
      <c r="O1043" s="12">
        <v>0.7</v>
      </c>
      <c r="P1043" s="7"/>
      <c r="Q1043" s="7"/>
      <c r="R1043" s="14" t="s">
        <v>47</v>
      </c>
      <c r="S1043" s="7"/>
      <c r="T1043" s="7"/>
      <c r="U1043" s="7"/>
      <c r="V1043" s="7"/>
      <c r="W1043" s="2" t="s">
        <v>54</v>
      </c>
      <c r="X1043" s="6" t="s">
        <v>86</v>
      </c>
      <c r="Y1043" s="6"/>
      <c r="Z1043" s="7"/>
      <c r="AA1043" s="7"/>
      <c r="AB1043" s="7"/>
      <c r="AC1043" s="7"/>
      <c r="AD1043" s="7"/>
      <c r="AE1043" s="7"/>
    </row>
    <row r="1044" spans="1:31" x14ac:dyDescent="0.15">
      <c r="A1044" s="4">
        <v>42420</v>
      </c>
      <c r="B1044" s="5" t="s">
        <v>2011</v>
      </c>
      <c r="C1044" s="2">
        <v>15</v>
      </c>
      <c r="D1044" s="6" t="s">
        <v>56</v>
      </c>
      <c r="E1044" s="6" t="s">
        <v>79</v>
      </c>
      <c r="F1044" s="2" t="s">
        <v>105</v>
      </c>
      <c r="G1044" s="2" t="s">
        <v>137</v>
      </c>
      <c r="H1044" s="2" t="s">
        <v>44</v>
      </c>
      <c r="I1044" s="2" t="s">
        <v>53</v>
      </c>
      <c r="J1044" s="6" t="s">
        <v>45</v>
      </c>
      <c r="K1044" s="2" t="s">
        <v>66</v>
      </c>
      <c r="L1044" s="2">
        <v>1</v>
      </c>
      <c r="M1044" s="2">
        <v>158</v>
      </c>
      <c r="N1044" s="2">
        <v>110</v>
      </c>
      <c r="O1044" s="12">
        <v>0.69620253164557</v>
      </c>
      <c r="P1044" s="7"/>
      <c r="Q1044" s="7"/>
      <c r="R1044" s="14" t="s">
        <v>47</v>
      </c>
      <c r="S1044" s="7"/>
      <c r="T1044" s="7"/>
      <c r="U1044" s="7"/>
      <c r="V1044" s="7"/>
      <c r="W1044" s="2" t="s">
        <v>54</v>
      </c>
      <c r="X1044" s="6" t="s">
        <v>86</v>
      </c>
      <c r="Y1044" s="6"/>
      <c r="Z1044" s="7"/>
      <c r="AA1044" s="7"/>
      <c r="AB1044" s="7"/>
      <c r="AC1044" s="7"/>
      <c r="AD1044" s="7"/>
      <c r="AE1044" s="7"/>
    </row>
    <row r="1045" spans="1:31" x14ac:dyDescent="0.15">
      <c r="A1045" s="4">
        <v>42420</v>
      </c>
      <c r="B1045" s="5" t="s">
        <v>2011</v>
      </c>
      <c r="C1045" s="2">
        <v>15</v>
      </c>
      <c r="D1045" s="6" t="s">
        <v>50</v>
      </c>
      <c r="E1045" s="6" t="s">
        <v>112</v>
      </c>
      <c r="F1045" s="7"/>
      <c r="G1045" s="2" t="s">
        <v>166</v>
      </c>
      <c r="H1045" s="2" t="s">
        <v>62</v>
      </c>
      <c r="I1045" s="2" t="s">
        <v>53</v>
      </c>
      <c r="J1045" s="6" t="s">
        <v>45</v>
      </c>
      <c r="K1045" s="2" t="s">
        <v>66</v>
      </c>
      <c r="L1045" s="2">
        <v>1</v>
      </c>
      <c r="M1045" s="2">
        <v>50</v>
      </c>
      <c r="N1045" s="2">
        <v>50</v>
      </c>
      <c r="O1045" s="12">
        <v>1</v>
      </c>
      <c r="P1045" s="7"/>
      <c r="Q1045" s="7"/>
      <c r="R1045" s="14" t="s">
        <v>47</v>
      </c>
      <c r="S1045" s="7"/>
      <c r="T1045" s="7"/>
      <c r="U1045" s="7"/>
      <c r="V1045" s="7"/>
      <c r="W1045" s="2" t="s">
        <v>54</v>
      </c>
      <c r="X1045" s="6" t="s">
        <v>86</v>
      </c>
      <c r="Y1045" s="6"/>
      <c r="Z1045" s="7"/>
      <c r="AA1045" s="7"/>
      <c r="AB1045" s="7"/>
      <c r="AC1045" s="7"/>
      <c r="AD1045" s="7"/>
      <c r="AE1045" s="7"/>
    </row>
    <row r="1046" spans="1:31" x14ac:dyDescent="0.15">
      <c r="A1046" s="4">
        <v>42420</v>
      </c>
      <c r="B1046" s="5" t="s">
        <v>2012</v>
      </c>
      <c r="C1046" s="2">
        <v>16</v>
      </c>
      <c r="D1046" s="6" t="s">
        <v>90</v>
      </c>
      <c r="E1046" s="6" t="s">
        <v>1027</v>
      </c>
      <c r="F1046" s="2" t="s">
        <v>108</v>
      </c>
      <c r="G1046" s="2" t="s">
        <v>109</v>
      </c>
      <c r="H1046" s="2" t="s">
        <v>44</v>
      </c>
      <c r="I1046" s="2" t="s">
        <v>110</v>
      </c>
      <c r="J1046" s="6" t="s">
        <v>63</v>
      </c>
      <c r="K1046" s="2" t="s">
        <v>66</v>
      </c>
      <c r="L1046" s="2">
        <v>1</v>
      </c>
      <c r="M1046" s="2">
        <v>598</v>
      </c>
      <c r="N1046" s="2">
        <v>388</v>
      </c>
      <c r="O1046" s="12">
        <v>0.64882943143812699</v>
      </c>
      <c r="P1046" s="7"/>
      <c r="Q1046" s="7"/>
      <c r="R1046" s="14" t="s">
        <v>113</v>
      </c>
      <c r="S1046" s="2" t="s">
        <v>163</v>
      </c>
      <c r="T1046" s="7"/>
      <c r="U1046" s="7"/>
      <c r="V1046" s="7"/>
      <c r="W1046" s="2" t="s">
        <v>54</v>
      </c>
      <c r="X1046" s="6" t="s">
        <v>49</v>
      </c>
      <c r="Y1046" s="6"/>
      <c r="Z1046" s="7"/>
      <c r="AA1046" s="7"/>
      <c r="AB1046" s="7"/>
      <c r="AC1046" s="7"/>
      <c r="AD1046" s="7"/>
      <c r="AE1046" s="7"/>
    </row>
    <row r="1047" spans="1:31" x14ac:dyDescent="0.15">
      <c r="A1047" s="4">
        <v>42420</v>
      </c>
      <c r="B1047" s="5" t="s">
        <v>2013</v>
      </c>
      <c r="C1047" s="2">
        <v>17</v>
      </c>
      <c r="D1047" s="6" t="s">
        <v>50</v>
      </c>
      <c r="E1047" s="6" t="s">
        <v>1603</v>
      </c>
      <c r="F1047" s="2" t="s">
        <v>224</v>
      </c>
      <c r="G1047" s="2" t="s">
        <v>137</v>
      </c>
      <c r="H1047" s="2" t="s">
        <v>44</v>
      </c>
      <c r="I1047" s="2" t="s">
        <v>53</v>
      </c>
      <c r="J1047" s="6" t="s">
        <v>55</v>
      </c>
      <c r="K1047" s="2" t="s">
        <v>46</v>
      </c>
      <c r="L1047" s="2">
        <v>1</v>
      </c>
      <c r="M1047" s="2">
        <v>50</v>
      </c>
      <c r="N1047" s="2">
        <v>50</v>
      </c>
      <c r="O1047" s="12">
        <v>1</v>
      </c>
      <c r="P1047" s="7"/>
      <c r="Q1047" s="7"/>
      <c r="R1047" s="14" t="s">
        <v>47</v>
      </c>
      <c r="S1047" s="7"/>
      <c r="T1047" s="7"/>
      <c r="U1047" s="7"/>
      <c r="V1047" s="7"/>
      <c r="W1047" s="2" t="s">
        <v>54</v>
      </c>
      <c r="X1047" s="6" t="s">
        <v>86</v>
      </c>
      <c r="Y1047" s="6"/>
      <c r="Z1047" s="7"/>
      <c r="AA1047" s="7"/>
      <c r="AB1047" s="7"/>
      <c r="AC1047" s="7"/>
      <c r="AD1047" s="7"/>
      <c r="AE1047" s="7"/>
    </row>
    <row r="1048" spans="1:31" x14ac:dyDescent="0.15">
      <c r="A1048" s="4">
        <v>42421</v>
      </c>
      <c r="B1048" s="5" t="s">
        <v>2014</v>
      </c>
      <c r="C1048" s="2">
        <v>1</v>
      </c>
      <c r="D1048" s="6" t="s">
        <v>75</v>
      </c>
      <c r="E1048" s="6" t="s">
        <v>199</v>
      </c>
      <c r="F1048" s="2" t="s">
        <v>942</v>
      </c>
      <c r="G1048" s="2" t="s">
        <v>253</v>
      </c>
      <c r="H1048" s="2" t="s">
        <v>44</v>
      </c>
      <c r="I1048" s="2" t="s">
        <v>53</v>
      </c>
      <c r="J1048" s="6" t="s">
        <v>63</v>
      </c>
      <c r="K1048" s="2" t="s">
        <v>46</v>
      </c>
      <c r="L1048" s="2">
        <v>1</v>
      </c>
      <c r="M1048" s="2">
        <v>298</v>
      </c>
      <c r="N1048" s="2">
        <v>298</v>
      </c>
      <c r="O1048" s="12">
        <v>1</v>
      </c>
      <c r="P1048" s="7"/>
      <c r="Q1048" s="7"/>
      <c r="R1048" s="14" t="s">
        <v>47</v>
      </c>
      <c r="S1048" s="7"/>
      <c r="T1048" s="7"/>
      <c r="U1048" s="7"/>
      <c r="V1048" s="7"/>
      <c r="W1048" s="2" t="s">
        <v>54</v>
      </c>
      <c r="X1048" s="6" t="s">
        <v>49</v>
      </c>
      <c r="Y1048" s="6"/>
      <c r="Z1048" s="7"/>
      <c r="AA1048" s="7"/>
      <c r="AB1048" s="7"/>
      <c r="AC1048" s="7"/>
      <c r="AD1048" s="7"/>
      <c r="AE1048" s="7"/>
    </row>
    <row r="1049" spans="1:31" x14ac:dyDescent="0.15">
      <c r="A1049" s="4">
        <v>42421</v>
      </c>
      <c r="B1049" s="5" t="s">
        <v>2015</v>
      </c>
      <c r="C1049" s="2">
        <v>2</v>
      </c>
      <c r="D1049" s="6" t="s">
        <v>50</v>
      </c>
      <c r="E1049" s="6" t="s">
        <v>95</v>
      </c>
      <c r="F1049" s="2" t="s">
        <v>96</v>
      </c>
      <c r="G1049" s="2" t="s">
        <v>97</v>
      </c>
      <c r="H1049" s="2" t="s">
        <v>44</v>
      </c>
      <c r="I1049" s="2" t="s">
        <v>192</v>
      </c>
      <c r="J1049" s="6" t="s">
        <v>45</v>
      </c>
      <c r="K1049" s="2" t="s">
        <v>64</v>
      </c>
      <c r="L1049" s="2">
        <v>1</v>
      </c>
      <c r="M1049" s="2">
        <v>438</v>
      </c>
      <c r="N1049" s="2">
        <v>284</v>
      </c>
      <c r="O1049" s="12">
        <v>0.64840182648401801</v>
      </c>
      <c r="P1049" s="2"/>
      <c r="Q1049" s="2"/>
      <c r="R1049" s="14" t="s">
        <v>65</v>
      </c>
      <c r="S1049" s="2" t="s">
        <v>2016</v>
      </c>
      <c r="T1049" s="2">
        <v>18611720818</v>
      </c>
      <c r="U1049" s="2"/>
      <c r="V1049" s="2"/>
      <c r="W1049" s="2" t="s">
        <v>54</v>
      </c>
      <c r="X1049" s="6" t="s">
        <v>86</v>
      </c>
      <c r="Y1049" s="6"/>
      <c r="Z1049" s="2"/>
      <c r="AA1049" s="2"/>
      <c r="AB1049" s="15"/>
      <c r="AC1049" s="2"/>
      <c r="AD1049" s="2"/>
      <c r="AE1049" s="2"/>
    </row>
    <row r="1050" spans="1:31" x14ac:dyDescent="0.15">
      <c r="A1050" s="4">
        <v>42421</v>
      </c>
      <c r="B1050" s="5" t="s">
        <v>2015</v>
      </c>
      <c r="C1050" s="2">
        <v>2</v>
      </c>
      <c r="D1050" s="6" t="s">
        <v>692</v>
      </c>
      <c r="E1050" s="6" t="s">
        <v>112</v>
      </c>
      <c r="F1050" s="7"/>
      <c r="G1050" s="2" t="s">
        <v>1177</v>
      </c>
      <c r="H1050" s="2" t="s">
        <v>44</v>
      </c>
      <c r="I1050" s="2" t="s">
        <v>53</v>
      </c>
      <c r="J1050" s="6" t="s">
        <v>45</v>
      </c>
      <c r="K1050" s="2" t="s">
        <v>64</v>
      </c>
      <c r="L1050" s="2">
        <v>1</v>
      </c>
      <c r="M1050" s="2">
        <v>480</v>
      </c>
      <c r="N1050" s="2">
        <v>480</v>
      </c>
      <c r="O1050" s="12">
        <v>1</v>
      </c>
      <c r="P1050" s="7"/>
      <c r="Q1050" s="7"/>
      <c r="R1050" s="14" t="s">
        <v>65</v>
      </c>
      <c r="S1050" s="2" t="s">
        <v>2016</v>
      </c>
      <c r="T1050" s="7"/>
      <c r="U1050" s="7"/>
      <c r="V1050" s="7"/>
      <c r="W1050" s="2" t="s">
        <v>54</v>
      </c>
      <c r="X1050" s="6" t="s">
        <v>86</v>
      </c>
      <c r="Y1050" s="6"/>
      <c r="Z1050" s="7"/>
      <c r="AA1050" s="7"/>
      <c r="AB1050" s="7"/>
      <c r="AC1050" s="7"/>
      <c r="AD1050" s="7"/>
      <c r="AE1050" s="7"/>
    </row>
    <row r="1051" spans="1:31" x14ac:dyDescent="0.15">
      <c r="A1051" s="4">
        <v>42421</v>
      </c>
      <c r="B1051" s="5" t="s">
        <v>2017</v>
      </c>
      <c r="C1051" s="2">
        <v>3</v>
      </c>
      <c r="D1051" s="6" t="s">
        <v>50</v>
      </c>
      <c r="E1051" s="6" t="s">
        <v>112</v>
      </c>
      <c r="F1051" s="7"/>
      <c r="G1051" s="2" t="s">
        <v>166</v>
      </c>
      <c r="H1051" s="2" t="s">
        <v>62</v>
      </c>
      <c r="I1051" s="2" t="s">
        <v>53</v>
      </c>
      <c r="J1051" s="6" t="s">
        <v>45</v>
      </c>
      <c r="K1051" s="2" t="s">
        <v>46</v>
      </c>
      <c r="L1051" s="2">
        <v>1</v>
      </c>
      <c r="M1051" s="2">
        <v>50</v>
      </c>
      <c r="N1051" s="2">
        <v>50</v>
      </c>
      <c r="O1051" s="12">
        <v>1</v>
      </c>
      <c r="P1051" s="7"/>
      <c r="Q1051" s="7"/>
      <c r="R1051" s="14" t="s">
        <v>47</v>
      </c>
      <c r="S1051" s="7"/>
      <c r="T1051" s="7"/>
      <c r="U1051" s="7"/>
      <c r="V1051" s="7"/>
      <c r="W1051" s="2" t="s">
        <v>54</v>
      </c>
      <c r="X1051" s="6" t="s">
        <v>78</v>
      </c>
      <c r="Y1051" s="6"/>
      <c r="Z1051" s="7"/>
      <c r="AA1051" s="7"/>
      <c r="AB1051" s="7"/>
      <c r="AC1051" s="7"/>
      <c r="AD1051" s="7"/>
      <c r="AE1051" s="7"/>
    </row>
    <row r="1052" spans="1:31" x14ac:dyDescent="0.15">
      <c r="A1052" s="4">
        <v>42421</v>
      </c>
      <c r="B1052" s="5" t="s">
        <v>2018</v>
      </c>
      <c r="C1052" s="2">
        <v>4</v>
      </c>
      <c r="D1052" s="6" t="s">
        <v>50</v>
      </c>
      <c r="E1052" s="6" t="s">
        <v>1603</v>
      </c>
      <c r="F1052" s="2" t="s">
        <v>224</v>
      </c>
      <c r="G1052" s="2" t="s">
        <v>164</v>
      </c>
      <c r="H1052" s="2" t="s">
        <v>44</v>
      </c>
      <c r="I1052" s="2" t="s">
        <v>53</v>
      </c>
      <c r="J1052" s="6" t="s">
        <v>63</v>
      </c>
      <c r="K1052" s="2" t="s">
        <v>46</v>
      </c>
      <c r="L1052" s="2">
        <v>1</v>
      </c>
      <c r="M1052" s="2">
        <v>50</v>
      </c>
      <c r="N1052" s="2">
        <v>50</v>
      </c>
      <c r="O1052" s="12">
        <v>1</v>
      </c>
      <c r="P1052" s="7"/>
      <c r="Q1052" s="7"/>
      <c r="R1052" s="14" t="s">
        <v>47</v>
      </c>
      <c r="S1052" s="7"/>
      <c r="T1052" s="7"/>
      <c r="U1052" s="7"/>
      <c r="V1052" s="7"/>
      <c r="W1052" s="2" t="s">
        <v>54</v>
      </c>
      <c r="X1052" s="6" t="s">
        <v>49</v>
      </c>
      <c r="Y1052" s="6"/>
      <c r="Z1052" s="7"/>
      <c r="AA1052" s="7"/>
      <c r="AB1052" s="7"/>
      <c r="AC1052" s="7"/>
      <c r="AD1052" s="7"/>
      <c r="AE1052" s="7"/>
    </row>
    <row r="1053" spans="1:31" x14ac:dyDescent="0.15">
      <c r="A1053" s="4">
        <v>42421</v>
      </c>
      <c r="B1053" s="5" t="s">
        <v>2019</v>
      </c>
      <c r="C1053" s="2">
        <v>5</v>
      </c>
      <c r="D1053" s="6" t="s">
        <v>66</v>
      </c>
      <c r="E1053" s="6" t="s">
        <v>147</v>
      </c>
      <c r="F1053" s="2" t="s">
        <v>1146</v>
      </c>
      <c r="G1053" s="2" t="s">
        <v>150</v>
      </c>
      <c r="H1053" s="2" t="s">
        <v>44</v>
      </c>
      <c r="I1053" s="2" t="s">
        <v>1397</v>
      </c>
      <c r="J1053" s="6" t="s">
        <v>45</v>
      </c>
      <c r="K1053" s="2" t="s">
        <v>66</v>
      </c>
      <c r="L1053" s="2">
        <v>1</v>
      </c>
      <c r="M1053" s="2">
        <v>4150</v>
      </c>
      <c r="N1053" s="2">
        <v>2799</v>
      </c>
      <c r="O1053" s="12">
        <v>0.67445783132530102</v>
      </c>
      <c r="P1053" s="7"/>
      <c r="Q1053" s="7"/>
      <c r="R1053" s="14" t="s">
        <v>65</v>
      </c>
      <c r="S1053" s="2" t="s">
        <v>2020</v>
      </c>
      <c r="T1053" s="2">
        <v>18618330999</v>
      </c>
      <c r="U1053" s="7"/>
      <c r="V1053" s="7"/>
      <c r="W1053" s="2" t="s">
        <v>54</v>
      </c>
      <c r="X1053" s="6" t="s">
        <v>86</v>
      </c>
      <c r="Y1053" s="6"/>
      <c r="Z1053" s="7"/>
      <c r="AA1053" s="7"/>
      <c r="AB1053" s="7"/>
      <c r="AC1053" s="7"/>
      <c r="AD1053" s="7"/>
      <c r="AE1053" s="7"/>
    </row>
    <row r="1054" spans="1:31" x14ac:dyDescent="0.15">
      <c r="A1054" s="4">
        <v>42421</v>
      </c>
      <c r="B1054" s="5" t="s">
        <v>2019</v>
      </c>
      <c r="C1054" s="2">
        <v>5</v>
      </c>
      <c r="D1054" s="6" t="s">
        <v>146</v>
      </c>
      <c r="E1054" s="6" t="s">
        <v>147</v>
      </c>
      <c r="F1054" s="2" t="s">
        <v>908</v>
      </c>
      <c r="G1054" s="2" t="s">
        <v>166</v>
      </c>
      <c r="H1054" s="2" t="s">
        <v>44</v>
      </c>
      <c r="I1054" s="2">
        <v>28</v>
      </c>
      <c r="J1054" s="6" t="s">
        <v>45</v>
      </c>
      <c r="K1054" s="2" t="s">
        <v>66</v>
      </c>
      <c r="L1054" s="2">
        <v>1</v>
      </c>
      <c r="M1054" s="2">
        <v>1800</v>
      </c>
      <c r="N1054" s="2">
        <v>1200</v>
      </c>
      <c r="O1054" s="12">
        <v>0.66666666666666696</v>
      </c>
      <c r="P1054" s="7"/>
      <c r="Q1054" s="7"/>
      <c r="R1054" s="14" t="s">
        <v>65</v>
      </c>
      <c r="S1054" s="2" t="s">
        <v>2020</v>
      </c>
      <c r="T1054" s="7"/>
      <c r="U1054" s="7"/>
      <c r="V1054" s="7"/>
      <c r="W1054" s="2" t="s">
        <v>54</v>
      </c>
      <c r="X1054" s="6" t="s">
        <v>86</v>
      </c>
      <c r="Y1054" s="6"/>
      <c r="Z1054" s="7"/>
      <c r="AA1054" s="7"/>
      <c r="AB1054" s="7"/>
      <c r="AC1054" s="7"/>
      <c r="AD1054" s="7"/>
      <c r="AE1054" s="7"/>
    </row>
    <row r="1055" spans="1:31" x14ac:dyDescent="0.15">
      <c r="A1055" s="4">
        <v>42421</v>
      </c>
      <c r="B1055" s="5" t="s">
        <v>2019</v>
      </c>
      <c r="C1055" s="2">
        <v>5</v>
      </c>
      <c r="D1055" s="6" t="s">
        <v>59</v>
      </c>
      <c r="E1055" s="6" t="s">
        <v>264</v>
      </c>
      <c r="F1055" s="7"/>
      <c r="G1055" s="2" t="s">
        <v>203</v>
      </c>
      <c r="H1055" s="2" t="s">
        <v>62</v>
      </c>
      <c r="I1055" s="2" t="s">
        <v>43</v>
      </c>
      <c r="J1055" s="6" t="s">
        <v>45</v>
      </c>
      <c r="K1055" s="2" t="s">
        <v>66</v>
      </c>
      <c r="L1055" s="2">
        <v>1</v>
      </c>
      <c r="M1055" s="2">
        <v>138</v>
      </c>
      <c r="N1055" s="2">
        <v>138</v>
      </c>
      <c r="O1055" s="12">
        <v>1</v>
      </c>
      <c r="P1055" s="7"/>
      <c r="Q1055" s="7"/>
      <c r="R1055" s="14" t="s">
        <v>65</v>
      </c>
      <c r="S1055" s="2" t="s">
        <v>2020</v>
      </c>
      <c r="T1055" s="7"/>
      <c r="U1055" s="7"/>
      <c r="V1055" s="7"/>
      <c r="W1055" s="2" t="s">
        <v>54</v>
      </c>
      <c r="X1055" s="6" t="s">
        <v>86</v>
      </c>
      <c r="Y1055" s="6"/>
      <c r="Z1055" s="7"/>
      <c r="AA1055" s="7"/>
      <c r="AB1055" s="7"/>
      <c r="AC1055" s="7"/>
      <c r="AD1055" s="7"/>
      <c r="AE1055" s="7"/>
    </row>
    <row r="1056" spans="1:31" x14ac:dyDescent="0.15">
      <c r="A1056" s="4">
        <v>42421</v>
      </c>
      <c r="B1056" s="5" t="s">
        <v>2019</v>
      </c>
      <c r="C1056" s="2">
        <v>5</v>
      </c>
      <c r="D1056" s="6" t="s">
        <v>149</v>
      </c>
      <c r="E1056" s="6" t="s">
        <v>504</v>
      </c>
      <c r="F1056" s="7"/>
      <c r="G1056" s="2" t="s">
        <v>150</v>
      </c>
      <c r="H1056" s="2" t="s">
        <v>44</v>
      </c>
      <c r="I1056" s="2" t="s">
        <v>820</v>
      </c>
      <c r="J1056" s="6" t="s">
        <v>45</v>
      </c>
      <c r="K1056" s="2" t="s">
        <v>66</v>
      </c>
      <c r="L1056" s="2">
        <v>1</v>
      </c>
      <c r="M1056" s="2">
        <v>258</v>
      </c>
      <c r="N1056" s="2">
        <v>0</v>
      </c>
      <c r="O1056" s="12">
        <v>0</v>
      </c>
      <c r="P1056" s="7"/>
      <c r="Q1056" s="7"/>
      <c r="R1056" s="14" t="s">
        <v>65</v>
      </c>
      <c r="S1056" s="2" t="s">
        <v>2020</v>
      </c>
      <c r="T1056" s="7"/>
      <c r="U1056" s="7"/>
      <c r="V1056" s="7"/>
      <c r="W1056" s="2" t="s">
        <v>54</v>
      </c>
      <c r="X1056" s="6" t="s">
        <v>186</v>
      </c>
      <c r="Y1056" s="6"/>
      <c r="Z1056" s="7"/>
      <c r="AA1056" s="7"/>
      <c r="AB1056" s="7"/>
      <c r="AC1056" s="7"/>
      <c r="AD1056" s="7"/>
      <c r="AE1056" s="7"/>
    </row>
    <row r="1057" spans="1:31" x14ac:dyDescent="0.15">
      <c r="A1057" s="4">
        <v>42421</v>
      </c>
      <c r="B1057" s="5" t="s">
        <v>2021</v>
      </c>
      <c r="C1057" s="2">
        <v>6</v>
      </c>
      <c r="D1057" s="6" t="s">
        <v>90</v>
      </c>
      <c r="E1057" s="6" t="s">
        <v>599</v>
      </c>
      <c r="F1057" s="7"/>
      <c r="G1057" s="2" t="s">
        <v>1812</v>
      </c>
      <c r="H1057" s="2" t="s">
        <v>44</v>
      </c>
      <c r="I1057" s="2" t="s">
        <v>72</v>
      </c>
      <c r="J1057" s="6" t="s">
        <v>45</v>
      </c>
      <c r="K1057" s="2" t="s">
        <v>46</v>
      </c>
      <c r="L1057" s="2">
        <v>1</v>
      </c>
      <c r="M1057" s="2">
        <v>1580</v>
      </c>
      <c r="N1057" s="2">
        <v>423</v>
      </c>
      <c r="O1057" s="12">
        <v>0.26772151898734198</v>
      </c>
      <c r="P1057" s="7"/>
      <c r="Q1057" s="7"/>
      <c r="R1057" s="14" t="s">
        <v>47</v>
      </c>
      <c r="S1057" s="7"/>
      <c r="T1057" s="7"/>
      <c r="U1057" s="7"/>
      <c r="V1057" s="7"/>
      <c r="W1057" s="2" t="s">
        <v>54</v>
      </c>
      <c r="X1057" s="6" t="s">
        <v>49</v>
      </c>
      <c r="Y1057" s="6"/>
      <c r="Z1057" s="7"/>
      <c r="AA1057" s="7"/>
      <c r="AB1057" s="7"/>
      <c r="AC1057" s="7"/>
      <c r="AD1057" s="7"/>
      <c r="AE1057" s="7"/>
    </row>
    <row r="1058" spans="1:31" x14ac:dyDescent="0.15">
      <c r="A1058" s="4">
        <v>42421</v>
      </c>
      <c r="B1058" s="5" t="s">
        <v>2022</v>
      </c>
      <c r="C1058" s="2">
        <v>7</v>
      </c>
      <c r="D1058" s="6" t="s">
        <v>90</v>
      </c>
      <c r="E1058" s="6" t="s">
        <v>93</v>
      </c>
      <c r="F1058" s="2" t="s">
        <v>265</v>
      </c>
      <c r="G1058" s="2" t="s">
        <v>304</v>
      </c>
      <c r="H1058" s="2" t="s">
        <v>62</v>
      </c>
      <c r="I1058" s="2" t="s">
        <v>72</v>
      </c>
      <c r="J1058" s="6" t="s">
        <v>45</v>
      </c>
      <c r="K1058" s="2" t="s">
        <v>64</v>
      </c>
      <c r="L1058" s="2">
        <v>1</v>
      </c>
      <c r="M1058" s="2">
        <v>1860</v>
      </c>
      <c r="N1058" s="2">
        <v>1116</v>
      </c>
      <c r="O1058" s="12">
        <v>0.6</v>
      </c>
      <c r="P1058" s="7"/>
      <c r="Q1058" s="7"/>
      <c r="R1058" s="14" t="s">
        <v>47</v>
      </c>
      <c r="S1058" s="2" t="s">
        <v>1998</v>
      </c>
      <c r="T1058" s="7"/>
      <c r="U1058" s="7"/>
      <c r="V1058" s="7"/>
      <c r="W1058" s="2" t="s">
        <v>54</v>
      </c>
      <c r="X1058" s="6" t="s">
        <v>78</v>
      </c>
      <c r="Y1058" s="6"/>
      <c r="Z1058" s="7"/>
      <c r="AA1058" s="7"/>
      <c r="AB1058" s="7"/>
      <c r="AC1058" s="7"/>
      <c r="AD1058" s="7"/>
      <c r="AE1058" s="7"/>
    </row>
    <row r="1059" spans="1:31" x14ac:dyDescent="0.15">
      <c r="A1059" s="4">
        <v>42421</v>
      </c>
      <c r="B1059" s="5" t="s">
        <v>2023</v>
      </c>
      <c r="C1059" s="2">
        <v>8</v>
      </c>
      <c r="D1059" s="6" t="s">
        <v>90</v>
      </c>
      <c r="E1059" s="6" t="s">
        <v>91</v>
      </c>
      <c r="F1059" s="2" t="s">
        <v>2024</v>
      </c>
      <c r="G1059" s="2" t="s">
        <v>307</v>
      </c>
      <c r="H1059" s="2" t="s">
        <v>44</v>
      </c>
      <c r="I1059" s="2" t="s">
        <v>192</v>
      </c>
      <c r="J1059" s="6" t="s">
        <v>45</v>
      </c>
      <c r="K1059" s="2" t="s">
        <v>66</v>
      </c>
      <c r="L1059" s="2">
        <v>1</v>
      </c>
      <c r="M1059" s="2">
        <v>1390</v>
      </c>
      <c r="N1059" s="2">
        <v>834</v>
      </c>
      <c r="O1059" s="12">
        <v>0.6</v>
      </c>
      <c r="P1059" s="7"/>
      <c r="Q1059" s="7"/>
      <c r="R1059" s="14" t="s">
        <v>113</v>
      </c>
      <c r="S1059" s="2" t="s">
        <v>321</v>
      </c>
      <c r="T1059" s="7"/>
      <c r="U1059" s="7"/>
      <c r="V1059" s="7"/>
      <c r="W1059" s="2" t="s">
        <v>54</v>
      </c>
      <c r="X1059" s="6" t="s">
        <v>86</v>
      </c>
      <c r="Y1059" s="6"/>
      <c r="Z1059" s="7"/>
      <c r="AA1059" s="7"/>
      <c r="AB1059" s="7"/>
      <c r="AC1059" s="7"/>
      <c r="AD1059" s="7"/>
      <c r="AE1059" s="7"/>
    </row>
    <row r="1060" spans="1:31" x14ac:dyDescent="0.15">
      <c r="A1060" s="4">
        <v>42421</v>
      </c>
      <c r="B1060" s="5" t="s">
        <v>2023</v>
      </c>
      <c r="C1060" s="2">
        <v>8</v>
      </c>
      <c r="D1060" s="6" t="s">
        <v>146</v>
      </c>
      <c r="E1060" s="6" t="s">
        <v>120</v>
      </c>
      <c r="F1060" s="2" t="s">
        <v>929</v>
      </c>
      <c r="G1060" s="2" t="s">
        <v>166</v>
      </c>
      <c r="H1060" s="2" t="s">
        <v>44</v>
      </c>
      <c r="I1060" s="2">
        <v>27.5</v>
      </c>
      <c r="J1060" s="6" t="s">
        <v>45</v>
      </c>
      <c r="K1060" s="2" t="s">
        <v>66</v>
      </c>
      <c r="L1060" s="2">
        <v>1</v>
      </c>
      <c r="M1060" s="2">
        <v>4380</v>
      </c>
      <c r="N1060" s="2">
        <v>2628</v>
      </c>
      <c r="O1060" s="12">
        <v>0.6</v>
      </c>
      <c r="P1060" s="7"/>
      <c r="Q1060" s="7"/>
      <c r="R1060" s="14" t="s">
        <v>113</v>
      </c>
      <c r="S1060" s="2" t="s">
        <v>321</v>
      </c>
      <c r="T1060" s="7"/>
      <c r="U1060" s="7"/>
      <c r="V1060" s="7"/>
      <c r="W1060" s="2" t="s">
        <v>54</v>
      </c>
      <c r="X1060" s="6" t="s">
        <v>86</v>
      </c>
      <c r="Y1060" s="6"/>
      <c r="Z1060" s="7"/>
      <c r="AA1060" s="7"/>
      <c r="AB1060" s="7"/>
      <c r="AC1060" s="7"/>
      <c r="AD1060" s="7"/>
      <c r="AE1060" s="7"/>
    </row>
    <row r="1061" spans="1:31" x14ac:dyDescent="0.15">
      <c r="A1061" s="4">
        <v>42421</v>
      </c>
      <c r="B1061" s="5" t="s">
        <v>2023</v>
      </c>
      <c r="C1061" s="2">
        <v>8</v>
      </c>
      <c r="D1061" s="6" t="s">
        <v>50</v>
      </c>
      <c r="E1061" s="6" t="s">
        <v>95</v>
      </c>
      <c r="F1061" s="2" t="s">
        <v>96</v>
      </c>
      <c r="G1061" s="2" t="s">
        <v>97</v>
      </c>
      <c r="H1061" s="2" t="s">
        <v>44</v>
      </c>
      <c r="I1061" s="2" t="s">
        <v>72</v>
      </c>
      <c r="J1061" s="6" t="s">
        <v>45</v>
      </c>
      <c r="K1061" s="2" t="s">
        <v>66</v>
      </c>
      <c r="L1061" s="2">
        <v>1</v>
      </c>
      <c r="M1061" s="2">
        <v>438</v>
      </c>
      <c r="N1061" s="2">
        <v>262</v>
      </c>
      <c r="O1061" s="12">
        <v>0.59817351598173496</v>
      </c>
      <c r="P1061" s="2"/>
      <c r="Q1061" s="2"/>
      <c r="R1061" s="14" t="s">
        <v>113</v>
      </c>
      <c r="S1061" s="2" t="s">
        <v>321</v>
      </c>
      <c r="T1061" s="2"/>
      <c r="U1061" s="2"/>
      <c r="V1061" s="2"/>
      <c r="W1061" s="2" t="s">
        <v>54</v>
      </c>
      <c r="X1061" s="6" t="s">
        <v>86</v>
      </c>
      <c r="Y1061" s="6"/>
      <c r="Z1061" s="2"/>
      <c r="AA1061" s="2"/>
      <c r="AB1061" s="15"/>
      <c r="AC1061" s="2"/>
      <c r="AD1061" s="2"/>
      <c r="AE1061" s="2"/>
    </row>
    <row r="1062" spans="1:31" x14ac:dyDescent="0.15">
      <c r="A1062" s="4">
        <v>42421</v>
      </c>
      <c r="B1062" s="5" t="s">
        <v>2023</v>
      </c>
      <c r="C1062" s="2">
        <v>8</v>
      </c>
      <c r="D1062" s="6" t="s">
        <v>149</v>
      </c>
      <c r="E1062" s="6" t="s">
        <v>101</v>
      </c>
      <c r="F1062" s="7"/>
      <c r="G1062" s="2" t="s">
        <v>281</v>
      </c>
      <c r="H1062" s="2" t="s">
        <v>62</v>
      </c>
      <c r="I1062" s="2" t="s">
        <v>151</v>
      </c>
      <c r="J1062" s="6" t="s">
        <v>45</v>
      </c>
      <c r="K1062" s="2" t="s">
        <v>66</v>
      </c>
      <c r="L1062" s="2">
        <v>1</v>
      </c>
      <c r="M1062" s="2">
        <v>480</v>
      </c>
      <c r="N1062" s="2">
        <v>336</v>
      </c>
      <c r="O1062" s="12">
        <v>0.7</v>
      </c>
      <c r="P1062" s="7"/>
      <c r="Q1062" s="7"/>
      <c r="R1062" s="14" t="s">
        <v>113</v>
      </c>
      <c r="S1062" s="2" t="s">
        <v>321</v>
      </c>
      <c r="T1062" s="7"/>
      <c r="U1062" s="7"/>
      <c r="V1062" s="7"/>
      <c r="W1062" s="2" t="s">
        <v>54</v>
      </c>
      <c r="X1062" s="6" t="s">
        <v>86</v>
      </c>
      <c r="Y1062" s="6"/>
      <c r="Z1062" s="7"/>
      <c r="AA1062" s="7"/>
      <c r="AB1062" s="7"/>
      <c r="AC1062" s="7"/>
      <c r="AD1062" s="7"/>
      <c r="AE1062" s="7"/>
    </row>
    <row r="1063" spans="1:31" x14ac:dyDescent="0.15">
      <c r="A1063" s="4">
        <v>42422</v>
      </c>
      <c r="B1063" s="5" t="s">
        <v>2025</v>
      </c>
      <c r="C1063" s="2">
        <v>1</v>
      </c>
      <c r="D1063" s="6" t="s">
        <v>50</v>
      </c>
      <c r="E1063" s="6" t="s">
        <v>112</v>
      </c>
      <c r="F1063" s="7"/>
      <c r="G1063" s="2" t="s">
        <v>166</v>
      </c>
      <c r="H1063" s="2" t="s">
        <v>62</v>
      </c>
      <c r="I1063" s="2" t="s">
        <v>53</v>
      </c>
      <c r="J1063" s="6" t="s">
        <v>45</v>
      </c>
      <c r="K1063" s="2" t="s">
        <v>46</v>
      </c>
      <c r="L1063" s="2">
        <v>1</v>
      </c>
      <c r="M1063" s="2">
        <v>50</v>
      </c>
      <c r="N1063" s="2">
        <v>50</v>
      </c>
      <c r="O1063" s="12">
        <v>1</v>
      </c>
      <c r="P1063" s="7"/>
      <c r="Q1063" s="7"/>
      <c r="R1063" s="14" t="s">
        <v>47</v>
      </c>
      <c r="S1063" s="7"/>
      <c r="T1063" s="7"/>
      <c r="U1063" s="7"/>
      <c r="V1063" s="7"/>
      <c r="W1063" s="2" t="s">
        <v>54</v>
      </c>
      <c r="X1063" s="6" t="s">
        <v>49</v>
      </c>
      <c r="Y1063" s="6"/>
      <c r="Z1063" s="7"/>
      <c r="AA1063" s="7"/>
      <c r="AB1063" s="7"/>
      <c r="AC1063" s="7"/>
      <c r="AD1063" s="7"/>
      <c r="AE1063" s="7"/>
    </row>
    <row r="1064" spans="1:31" x14ac:dyDescent="0.15">
      <c r="A1064" s="4">
        <v>42422</v>
      </c>
      <c r="B1064" s="5" t="s">
        <v>2026</v>
      </c>
      <c r="C1064" s="2">
        <v>2</v>
      </c>
      <c r="D1064" s="6" t="s">
        <v>87</v>
      </c>
      <c r="E1064" s="6" t="s">
        <v>41</v>
      </c>
      <c r="F1064" s="2" t="s">
        <v>1488</v>
      </c>
      <c r="G1064" s="2" t="s">
        <v>166</v>
      </c>
      <c r="H1064" s="2" t="s">
        <v>44</v>
      </c>
      <c r="I1064" s="2" t="s">
        <v>43</v>
      </c>
      <c r="J1064" s="6" t="s">
        <v>63</v>
      </c>
      <c r="K1064" s="2" t="s">
        <v>66</v>
      </c>
      <c r="L1064" s="2">
        <v>1</v>
      </c>
      <c r="M1064" s="2">
        <v>400</v>
      </c>
      <c r="N1064" s="2">
        <v>269</v>
      </c>
      <c r="O1064" s="12">
        <v>0.67249999999999999</v>
      </c>
      <c r="P1064" s="7"/>
      <c r="Q1064" s="7"/>
      <c r="R1064" s="14" t="s">
        <v>113</v>
      </c>
      <c r="S1064" s="2" t="s">
        <v>2027</v>
      </c>
      <c r="T1064" s="7"/>
      <c r="U1064" s="7"/>
      <c r="V1064" s="7"/>
      <c r="W1064" s="2" t="s">
        <v>54</v>
      </c>
      <c r="X1064" s="6" t="s">
        <v>78</v>
      </c>
      <c r="Y1064" s="6"/>
      <c r="Z1064" s="7"/>
      <c r="AA1064" s="7"/>
      <c r="AB1064" s="7"/>
      <c r="AC1064" s="7"/>
      <c r="AD1064" s="7"/>
      <c r="AE1064" s="2" t="s">
        <v>1119</v>
      </c>
    </row>
    <row r="1065" spans="1:31" x14ac:dyDescent="0.15">
      <c r="A1065" s="4">
        <v>42422</v>
      </c>
      <c r="B1065" s="5" t="s">
        <v>2026</v>
      </c>
      <c r="C1065" s="2">
        <v>2</v>
      </c>
      <c r="D1065" s="6" t="s">
        <v>141</v>
      </c>
      <c r="E1065" s="6" t="s">
        <v>41</v>
      </c>
      <c r="F1065" s="2" t="s">
        <v>1050</v>
      </c>
      <c r="G1065" s="2" t="s">
        <v>166</v>
      </c>
      <c r="H1065" s="2" t="s">
        <v>44</v>
      </c>
      <c r="I1065" s="2" t="s">
        <v>43</v>
      </c>
      <c r="J1065" s="6" t="s">
        <v>63</v>
      </c>
      <c r="K1065" s="2" t="s">
        <v>66</v>
      </c>
      <c r="L1065" s="2">
        <v>1</v>
      </c>
      <c r="M1065" s="2">
        <v>270</v>
      </c>
      <c r="N1065" s="2">
        <v>200</v>
      </c>
      <c r="O1065" s="12">
        <v>0.74074074074074103</v>
      </c>
      <c r="P1065" s="7"/>
      <c r="Q1065" s="7"/>
      <c r="R1065" s="14" t="s">
        <v>113</v>
      </c>
      <c r="S1065" s="2" t="s">
        <v>2027</v>
      </c>
      <c r="T1065" s="7"/>
      <c r="U1065" s="7"/>
      <c r="V1065" s="7"/>
      <c r="W1065" s="2" t="s">
        <v>54</v>
      </c>
      <c r="X1065" s="6" t="s">
        <v>78</v>
      </c>
      <c r="Y1065" s="6"/>
      <c r="Z1065" s="7"/>
      <c r="AA1065" s="7"/>
      <c r="AB1065" s="7"/>
      <c r="AC1065" s="7"/>
      <c r="AD1065" s="7"/>
      <c r="AE1065" s="2" t="s">
        <v>1119</v>
      </c>
    </row>
    <row r="1066" spans="1:31" x14ac:dyDescent="0.15">
      <c r="A1066" s="4">
        <v>42422</v>
      </c>
      <c r="B1066" s="5" t="s">
        <v>2028</v>
      </c>
      <c r="C1066" s="2">
        <v>3</v>
      </c>
      <c r="D1066" s="6" t="s">
        <v>50</v>
      </c>
      <c r="E1066" s="6" t="s">
        <v>112</v>
      </c>
      <c r="F1066" s="7"/>
      <c r="G1066" s="2" t="s">
        <v>166</v>
      </c>
      <c r="H1066" s="2" t="s">
        <v>62</v>
      </c>
      <c r="I1066" s="2" t="s">
        <v>53</v>
      </c>
      <c r="J1066" s="6" t="s">
        <v>45</v>
      </c>
      <c r="K1066" s="2" t="s">
        <v>46</v>
      </c>
      <c r="L1066" s="2">
        <v>1</v>
      </c>
      <c r="M1066" s="2">
        <v>50</v>
      </c>
      <c r="N1066" s="2">
        <v>50</v>
      </c>
      <c r="O1066" s="12">
        <v>1</v>
      </c>
      <c r="P1066" s="7"/>
      <c r="Q1066" s="7"/>
      <c r="R1066" s="14" t="s">
        <v>47</v>
      </c>
      <c r="S1066" s="7"/>
      <c r="T1066" s="7"/>
      <c r="U1066" s="7"/>
      <c r="V1066" s="7"/>
      <c r="W1066" s="2" t="s">
        <v>54</v>
      </c>
      <c r="X1066" s="6" t="s">
        <v>49</v>
      </c>
      <c r="Y1066" s="6"/>
      <c r="Z1066" s="7"/>
      <c r="AA1066" s="7"/>
      <c r="AB1066" s="7"/>
      <c r="AC1066" s="7"/>
      <c r="AD1066" s="7"/>
      <c r="AE1066" s="7"/>
    </row>
    <row r="1067" spans="1:31" x14ac:dyDescent="0.15">
      <c r="A1067" s="4">
        <v>42422</v>
      </c>
      <c r="B1067" s="5" t="s">
        <v>2029</v>
      </c>
      <c r="C1067" s="2">
        <v>4</v>
      </c>
      <c r="D1067" s="6" t="s">
        <v>305</v>
      </c>
      <c r="E1067" s="6"/>
      <c r="F1067" s="2" t="s">
        <v>925</v>
      </c>
      <c r="G1067" s="2" t="s">
        <v>166</v>
      </c>
      <c r="H1067" s="2" t="s">
        <v>44</v>
      </c>
      <c r="I1067" s="2" t="s">
        <v>261</v>
      </c>
      <c r="J1067" s="6" t="s">
        <v>63</v>
      </c>
      <c r="K1067" s="2" t="s">
        <v>66</v>
      </c>
      <c r="L1067" s="2">
        <v>1</v>
      </c>
      <c r="M1067" s="2">
        <v>500</v>
      </c>
      <c r="N1067" s="2">
        <v>500</v>
      </c>
      <c r="O1067" s="12">
        <v>1</v>
      </c>
      <c r="P1067" s="7"/>
      <c r="Q1067" s="7"/>
      <c r="R1067" s="14" t="s">
        <v>113</v>
      </c>
      <c r="S1067" s="2" t="s">
        <v>1194</v>
      </c>
      <c r="T1067" s="7"/>
      <c r="U1067" s="7"/>
      <c r="V1067" s="7"/>
      <c r="W1067" s="2" t="s">
        <v>54</v>
      </c>
      <c r="X1067" s="6" t="s">
        <v>2030</v>
      </c>
      <c r="Y1067" s="6"/>
      <c r="Z1067" s="7"/>
      <c r="AA1067" s="7"/>
      <c r="AB1067" s="7"/>
      <c r="AC1067" s="7"/>
      <c r="AD1067" s="7"/>
      <c r="AE1067" s="7"/>
    </row>
    <row r="1068" spans="1:31" x14ac:dyDescent="0.15">
      <c r="A1068" s="4">
        <v>42423</v>
      </c>
      <c r="B1068" s="5" t="s">
        <v>2031</v>
      </c>
      <c r="C1068" s="2">
        <v>1</v>
      </c>
      <c r="D1068" s="6" t="s">
        <v>90</v>
      </c>
      <c r="E1068" s="6" t="s">
        <v>91</v>
      </c>
      <c r="F1068" s="2" t="s">
        <v>2032</v>
      </c>
      <c r="G1068" s="2" t="s">
        <v>2033</v>
      </c>
      <c r="H1068" s="2" t="s">
        <v>44</v>
      </c>
      <c r="I1068" s="2" t="s">
        <v>72</v>
      </c>
      <c r="J1068" s="6" t="s">
        <v>45</v>
      </c>
      <c r="K1068" s="2" t="s">
        <v>64</v>
      </c>
      <c r="L1068" s="2">
        <v>1</v>
      </c>
      <c r="M1068" s="2">
        <v>1480</v>
      </c>
      <c r="N1068" s="2">
        <v>1000</v>
      </c>
      <c r="O1068" s="12">
        <v>0.67567567567567599</v>
      </c>
      <c r="P1068" s="7"/>
      <c r="Q1068" s="7"/>
      <c r="R1068" s="14" t="s">
        <v>65</v>
      </c>
      <c r="S1068" s="2" t="s">
        <v>2034</v>
      </c>
      <c r="T1068" s="2">
        <v>18610916031</v>
      </c>
      <c r="U1068" s="7"/>
      <c r="V1068" s="7"/>
      <c r="W1068" s="2" t="s">
        <v>54</v>
      </c>
      <c r="X1068" s="6" t="s">
        <v>74</v>
      </c>
      <c r="Y1068" s="6"/>
      <c r="Z1068" s="7"/>
      <c r="AA1068" s="7"/>
      <c r="AB1068" s="7"/>
      <c r="AC1068" s="7"/>
      <c r="AD1068" s="7"/>
      <c r="AE1068" s="7"/>
    </row>
    <row r="1069" spans="1:31" x14ac:dyDescent="0.15">
      <c r="A1069" s="4">
        <v>42423</v>
      </c>
      <c r="B1069" s="5" t="s">
        <v>2035</v>
      </c>
      <c r="C1069" s="2">
        <v>2</v>
      </c>
      <c r="D1069" s="6" t="s">
        <v>146</v>
      </c>
      <c r="E1069" s="6" t="s">
        <v>147</v>
      </c>
      <c r="F1069" s="2" t="s">
        <v>2036</v>
      </c>
      <c r="G1069" s="2" t="s">
        <v>203</v>
      </c>
      <c r="H1069" s="2" t="s">
        <v>193</v>
      </c>
      <c r="I1069" s="2">
        <v>27</v>
      </c>
      <c r="J1069" s="6" t="s">
        <v>45</v>
      </c>
      <c r="K1069" s="2" t="s">
        <v>66</v>
      </c>
      <c r="L1069" s="2">
        <v>1</v>
      </c>
      <c r="M1069" s="2">
        <v>4100</v>
      </c>
      <c r="N1069" s="2">
        <v>1800</v>
      </c>
      <c r="O1069" s="12">
        <v>0.439024390243902</v>
      </c>
      <c r="P1069" s="7"/>
      <c r="Q1069" s="7"/>
      <c r="R1069" s="14" t="s">
        <v>65</v>
      </c>
      <c r="S1069" s="2" t="s">
        <v>2037</v>
      </c>
      <c r="T1069" s="2">
        <v>13269352827</v>
      </c>
      <c r="U1069" s="7"/>
      <c r="V1069" s="7"/>
      <c r="W1069" s="2" t="s">
        <v>54</v>
      </c>
      <c r="X1069" s="6" t="s">
        <v>86</v>
      </c>
      <c r="Y1069" s="6"/>
      <c r="Z1069" s="7"/>
      <c r="AA1069" s="7"/>
      <c r="AB1069" s="7"/>
      <c r="AC1069" s="7"/>
      <c r="AD1069" s="7"/>
      <c r="AE1069" s="7"/>
    </row>
    <row r="1070" spans="1:31" x14ac:dyDescent="0.15">
      <c r="A1070" s="4">
        <v>42423</v>
      </c>
      <c r="B1070" s="5" t="s">
        <v>2038</v>
      </c>
      <c r="C1070" s="2">
        <v>3</v>
      </c>
      <c r="D1070" s="6" t="s">
        <v>83</v>
      </c>
      <c r="E1070" s="6" t="s">
        <v>79</v>
      </c>
      <c r="F1070" s="2" t="s">
        <v>245</v>
      </c>
      <c r="G1070" s="2" t="s">
        <v>246</v>
      </c>
      <c r="H1070" s="2" t="s">
        <v>44</v>
      </c>
      <c r="I1070" s="2">
        <v>41.5</v>
      </c>
      <c r="J1070" s="6" t="s">
        <v>45</v>
      </c>
      <c r="K1070" s="2" t="s">
        <v>64</v>
      </c>
      <c r="L1070" s="2">
        <v>1</v>
      </c>
      <c r="M1070" s="2">
        <v>1628</v>
      </c>
      <c r="N1070" s="2">
        <v>1139</v>
      </c>
      <c r="O1070" s="12">
        <v>0.69963144963144996</v>
      </c>
      <c r="P1070" s="7"/>
      <c r="Q1070" s="7"/>
      <c r="R1070" s="14" t="s">
        <v>65</v>
      </c>
      <c r="S1070" s="2" t="s">
        <v>2039</v>
      </c>
      <c r="T1070" s="2">
        <v>13521263699</v>
      </c>
      <c r="U1070" s="7"/>
      <c r="V1070" s="7"/>
      <c r="W1070" s="2" t="s">
        <v>54</v>
      </c>
      <c r="X1070" s="6" t="s">
        <v>86</v>
      </c>
      <c r="Y1070" s="6"/>
      <c r="Z1070" s="7"/>
      <c r="AA1070" s="7"/>
      <c r="AB1070" s="7"/>
      <c r="AC1070" s="7"/>
      <c r="AD1070" s="7"/>
      <c r="AE1070" s="7"/>
    </row>
    <row r="1071" spans="1:31" x14ac:dyDescent="0.15">
      <c r="A1071" s="4">
        <v>42423</v>
      </c>
      <c r="B1071" s="5" t="s">
        <v>2040</v>
      </c>
      <c r="C1071" s="2">
        <v>4</v>
      </c>
      <c r="D1071" s="6" t="s">
        <v>50</v>
      </c>
      <c r="E1071" s="6" t="s">
        <v>112</v>
      </c>
      <c r="F1071" s="7"/>
      <c r="G1071" s="2" t="s">
        <v>166</v>
      </c>
      <c r="H1071" s="2" t="s">
        <v>62</v>
      </c>
      <c r="I1071" s="2" t="s">
        <v>53</v>
      </c>
      <c r="J1071" s="6" t="s">
        <v>45</v>
      </c>
      <c r="K1071" s="2" t="s">
        <v>46</v>
      </c>
      <c r="L1071" s="2">
        <v>3</v>
      </c>
      <c r="M1071" s="2">
        <v>50</v>
      </c>
      <c r="N1071" s="2">
        <v>150</v>
      </c>
      <c r="O1071" s="12">
        <v>1</v>
      </c>
      <c r="P1071" s="7"/>
      <c r="Q1071" s="7"/>
      <c r="R1071" s="14" t="s">
        <v>47</v>
      </c>
      <c r="S1071" s="7"/>
      <c r="T1071" s="7"/>
      <c r="U1071" s="7"/>
      <c r="V1071" s="7"/>
      <c r="W1071" s="2" t="s">
        <v>54</v>
      </c>
      <c r="X1071" s="6" t="s">
        <v>86</v>
      </c>
      <c r="Y1071" s="6"/>
      <c r="Z1071" s="7"/>
      <c r="AA1071" s="7"/>
      <c r="AB1071" s="7"/>
      <c r="AC1071" s="7"/>
      <c r="AD1071" s="7"/>
      <c r="AE1071" s="7"/>
    </row>
    <row r="1072" spans="1:31" x14ac:dyDescent="0.15">
      <c r="A1072" s="4">
        <v>42423</v>
      </c>
      <c r="B1072" s="5" t="s">
        <v>2041</v>
      </c>
      <c r="C1072" s="2">
        <v>5</v>
      </c>
      <c r="D1072" s="6" t="s">
        <v>305</v>
      </c>
      <c r="E1072" s="6"/>
      <c r="F1072" s="7"/>
      <c r="G1072" s="7"/>
      <c r="H1072" s="2" t="s">
        <v>44</v>
      </c>
      <c r="I1072" s="7"/>
      <c r="J1072" s="6" t="s">
        <v>63</v>
      </c>
      <c r="K1072" s="2" t="s">
        <v>66</v>
      </c>
      <c r="L1072" s="2">
        <v>1</v>
      </c>
      <c r="M1072" s="2">
        <v>500</v>
      </c>
      <c r="N1072" s="2">
        <v>500</v>
      </c>
      <c r="O1072" s="12">
        <v>1</v>
      </c>
      <c r="P1072" s="7"/>
      <c r="Q1072" s="7"/>
      <c r="R1072" s="14" t="s">
        <v>113</v>
      </c>
      <c r="S1072" s="2" t="s">
        <v>2042</v>
      </c>
      <c r="T1072" s="7"/>
      <c r="U1072" s="7"/>
      <c r="V1072" s="7"/>
      <c r="W1072" s="2" t="s">
        <v>54</v>
      </c>
      <c r="X1072" s="6" t="s">
        <v>78</v>
      </c>
      <c r="Y1072" s="6"/>
      <c r="Z1072" s="7"/>
      <c r="AA1072" s="7"/>
      <c r="AB1072" s="7"/>
      <c r="AC1072" s="7"/>
      <c r="AD1072" s="7"/>
      <c r="AE1072" s="7"/>
    </row>
    <row r="1073" spans="1:31" x14ac:dyDescent="0.15">
      <c r="A1073" s="4">
        <v>42424</v>
      </c>
      <c r="B1073" s="5" t="s">
        <v>2043</v>
      </c>
      <c r="C1073" s="2">
        <v>1</v>
      </c>
      <c r="D1073" s="6" t="s">
        <v>149</v>
      </c>
      <c r="E1073" s="6" t="s">
        <v>504</v>
      </c>
      <c r="F1073" s="7"/>
      <c r="G1073" s="2" t="s">
        <v>150</v>
      </c>
      <c r="H1073" s="2" t="s">
        <v>44</v>
      </c>
      <c r="I1073" s="2" t="s">
        <v>797</v>
      </c>
      <c r="J1073" s="6" t="s">
        <v>55</v>
      </c>
      <c r="K1073" s="2" t="s">
        <v>66</v>
      </c>
      <c r="L1073" s="2">
        <v>1</v>
      </c>
      <c r="M1073" s="2">
        <v>258</v>
      </c>
      <c r="N1073" s="2">
        <v>180</v>
      </c>
      <c r="O1073" s="12">
        <v>0.69767441860465096</v>
      </c>
      <c r="P1073" s="7"/>
      <c r="Q1073" s="7"/>
      <c r="R1073" s="14" t="s">
        <v>113</v>
      </c>
      <c r="S1073" s="2" t="s">
        <v>1911</v>
      </c>
      <c r="T1073" s="7"/>
      <c r="U1073" s="7"/>
      <c r="V1073" s="7"/>
      <c r="W1073" s="2" t="s">
        <v>54</v>
      </c>
      <c r="X1073" s="6" t="s">
        <v>49</v>
      </c>
      <c r="Y1073" s="6"/>
      <c r="Z1073" s="2">
        <v>300</v>
      </c>
      <c r="AA1073" s="2">
        <v>150</v>
      </c>
      <c r="AB1073" s="7"/>
      <c r="AC1073" s="7"/>
      <c r="AD1073" s="7"/>
      <c r="AE1073" s="7"/>
    </row>
    <row r="1074" spans="1:31" x14ac:dyDescent="0.15">
      <c r="A1074" s="4">
        <v>42425</v>
      </c>
      <c r="B1074" s="5" t="s">
        <v>2044</v>
      </c>
      <c r="C1074" s="2">
        <v>1</v>
      </c>
      <c r="D1074" s="6" t="s">
        <v>50</v>
      </c>
      <c r="E1074" s="6" t="s">
        <v>623</v>
      </c>
      <c r="F1074" s="7"/>
      <c r="G1074" s="2" t="s">
        <v>138</v>
      </c>
      <c r="H1074" s="2" t="s">
        <v>44</v>
      </c>
      <c r="I1074" s="2" t="s">
        <v>53</v>
      </c>
      <c r="J1074" s="6" t="s">
        <v>55</v>
      </c>
      <c r="K1074" s="2" t="s">
        <v>46</v>
      </c>
      <c r="L1074" s="2">
        <v>1</v>
      </c>
      <c r="M1074" s="2">
        <v>50</v>
      </c>
      <c r="N1074" s="2">
        <v>50</v>
      </c>
      <c r="O1074" s="12">
        <v>1</v>
      </c>
      <c r="P1074" s="7"/>
      <c r="Q1074" s="7"/>
      <c r="R1074" s="14" t="s">
        <v>47</v>
      </c>
      <c r="S1074" s="7"/>
      <c r="T1074" s="7"/>
      <c r="U1074" s="7"/>
      <c r="V1074" s="7"/>
      <c r="W1074" s="2" t="s">
        <v>54</v>
      </c>
      <c r="X1074" s="6" t="s">
        <v>49</v>
      </c>
      <c r="Y1074" s="6"/>
      <c r="Z1074" s="7"/>
      <c r="AA1074" s="7"/>
      <c r="AB1074" s="7"/>
      <c r="AC1074" s="7"/>
      <c r="AD1074" s="7"/>
      <c r="AE1074" s="7"/>
    </row>
    <row r="1075" spans="1:31" x14ac:dyDescent="0.15">
      <c r="A1075" s="4">
        <v>42425</v>
      </c>
      <c r="B1075" s="5" t="s">
        <v>2045</v>
      </c>
      <c r="C1075" s="2">
        <v>2</v>
      </c>
      <c r="D1075" s="6"/>
      <c r="E1075" s="6"/>
      <c r="F1075" s="2" t="s">
        <v>2046</v>
      </c>
      <c r="G1075" s="2" t="s">
        <v>166</v>
      </c>
      <c r="H1075" s="2" t="s">
        <v>44</v>
      </c>
      <c r="I1075" s="2" t="s">
        <v>53</v>
      </c>
      <c r="J1075" s="6" t="s">
        <v>45</v>
      </c>
      <c r="K1075" s="2" t="s">
        <v>66</v>
      </c>
      <c r="L1075" s="2">
        <v>1</v>
      </c>
      <c r="M1075" s="2">
        <v>100</v>
      </c>
      <c r="N1075" s="2">
        <v>100</v>
      </c>
      <c r="O1075" s="12">
        <v>1</v>
      </c>
      <c r="P1075" s="7"/>
      <c r="Q1075" s="7"/>
      <c r="R1075" s="14" t="s">
        <v>113</v>
      </c>
      <c r="S1075" s="2" t="s">
        <v>321</v>
      </c>
      <c r="T1075" s="7"/>
      <c r="U1075" s="7"/>
      <c r="V1075" s="7"/>
      <c r="W1075" s="2" t="s">
        <v>54</v>
      </c>
      <c r="X1075" s="6" t="s">
        <v>49</v>
      </c>
      <c r="Y1075" s="6"/>
      <c r="Z1075" s="7"/>
      <c r="AA1075" s="7"/>
      <c r="AB1075" s="7"/>
      <c r="AC1075" s="7"/>
      <c r="AD1075" s="7"/>
      <c r="AE1075" s="7"/>
    </row>
    <row r="1076" spans="1:31" x14ac:dyDescent="0.15">
      <c r="A1076" s="4">
        <v>42426</v>
      </c>
      <c r="B1076" s="5" t="s">
        <v>2047</v>
      </c>
      <c r="C1076" s="2">
        <v>1</v>
      </c>
      <c r="D1076" s="6" t="s">
        <v>75</v>
      </c>
      <c r="E1076" s="6" t="s">
        <v>225</v>
      </c>
      <c r="F1076" s="2" t="s">
        <v>272</v>
      </c>
      <c r="G1076" s="2" t="s">
        <v>304</v>
      </c>
      <c r="H1076" s="2" t="s">
        <v>44</v>
      </c>
      <c r="I1076" s="2" t="s">
        <v>53</v>
      </c>
      <c r="J1076" s="6" t="s">
        <v>55</v>
      </c>
      <c r="K1076" s="2" t="s">
        <v>64</v>
      </c>
      <c r="L1076" s="2">
        <v>1</v>
      </c>
      <c r="M1076" s="2">
        <v>1280</v>
      </c>
      <c r="N1076" s="2">
        <v>896</v>
      </c>
      <c r="O1076" s="12">
        <v>0.7</v>
      </c>
      <c r="P1076" s="7"/>
      <c r="Q1076" s="7"/>
      <c r="R1076" s="14" t="s">
        <v>113</v>
      </c>
      <c r="S1076" s="2" t="s">
        <v>1743</v>
      </c>
      <c r="T1076" s="7"/>
      <c r="U1076" s="7"/>
      <c r="V1076" s="7"/>
      <c r="W1076" s="2" t="s">
        <v>54</v>
      </c>
      <c r="X1076" s="6" t="s">
        <v>49</v>
      </c>
      <c r="Y1076" s="6"/>
      <c r="Z1076" s="2">
        <v>1210</v>
      </c>
      <c r="AA1076" s="2">
        <v>775</v>
      </c>
      <c r="AB1076" s="7"/>
      <c r="AC1076" s="7"/>
      <c r="AD1076" s="7"/>
      <c r="AE1076" s="7"/>
    </row>
    <row r="1077" spans="1:31" x14ac:dyDescent="0.15">
      <c r="A1077" s="4">
        <v>42426</v>
      </c>
      <c r="B1077" s="5" t="s">
        <v>2048</v>
      </c>
      <c r="C1077" s="2">
        <v>2</v>
      </c>
      <c r="D1077" s="6" t="s">
        <v>64</v>
      </c>
      <c r="E1077" s="6" t="s">
        <v>101</v>
      </c>
      <c r="F1077" s="2" t="s">
        <v>1400</v>
      </c>
      <c r="G1077" s="7"/>
      <c r="H1077" s="2" t="s">
        <v>62</v>
      </c>
      <c r="I1077" s="2" t="s">
        <v>289</v>
      </c>
      <c r="J1077" s="6" t="s">
        <v>63</v>
      </c>
      <c r="K1077" s="2" t="s">
        <v>64</v>
      </c>
      <c r="L1077" s="2">
        <v>1</v>
      </c>
      <c r="M1077" s="2">
        <v>2380</v>
      </c>
      <c r="N1077" s="2">
        <v>1400</v>
      </c>
      <c r="O1077" s="12">
        <v>0.58823529411764697</v>
      </c>
      <c r="P1077" s="7"/>
      <c r="Q1077" s="7"/>
      <c r="R1077" s="14" t="s">
        <v>113</v>
      </c>
      <c r="S1077" s="2" t="s">
        <v>232</v>
      </c>
      <c r="T1077" s="7"/>
      <c r="U1077" s="7"/>
      <c r="V1077" s="7"/>
      <c r="W1077" s="2" t="s">
        <v>54</v>
      </c>
      <c r="X1077" s="6" t="s">
        <v>2030</v>
      </c>
      <c r="Y1077" s="6"/>
      <c r="Z1077" s="7"/>
      <c r="AA1077" s="7"/>
      <c r="AB1077" s="7"/>
      <c r="AC1077" s="7"/>
      <c r="AD1077" s="7"/>
      <c r="AE1077" s="7"/>
    </row>
    <row r="1078" spans="1:31" x14ac:dyDescent="0.15">
      <c r="A1078" s="4">
        <v>42426</v>
      </c>
      <c r="B1078" s="5" t="s">
        <v>2048</v>
      </c>
      <c r="C1078" s="2">
        <v>2</v>
      </c>
      <c r="D1078" s="6" t="s">
        <v>102</v>
      </c>
      <c r="E1078" s="6" t="s">
        <v>101</v>
      </c>
      <c r="F1078" s="2" t="s">
        <v>1567</v>
      </c>
      <c r="G1078" s="2" t="s">
        <v>137</v>
      </c>
      <c r="H1078" s="2" t="s">
        <v>62</v>
      </c>
      <c r="I1078" s="2" t="s">
        <v>43</v>
      </c>
      <c r="J1078" s="6" t="s">
        <v>63</v>
      </c>
      <c r="K1078" s="2" t="s">
        <v>64</v>
      </c>
      <c r="L1078" s="2">
        <v>1</v>
      </c>
      <c r="M1078" s="2">
        <v>1290</v>
      </c>
      <c r="N1078" s="2">
        <v>760</v>
      </c>
      <c r="O1078" s="12">
        <v>0.58914728682170503</v>
      </c>
      <c r="P1078" s="7"/>
      <c r="Q1078" s="7"/>
      <c r="R1078" s="14" t="s">
        <v>113</v>
      </c>
      <c r="S1078" s="2" t="s">
        <v>232</v>
      </c>
      <c r="T1078" s="7"/>
      <c r="U1078" s="7"/>
      <c r="V1078" s="7"/>
      <c r="W1078" s="2" t="s">
        <v>54</v>
      </c>
      <c r="X1078" s="6" t="s">
        <v>2030</v>
      </c>
      <c r="Y1078" s="6"/>
      <c r="Z1078" s="7"/>
      <c r="AA1078" s="7"/>
      <c r="AB1078" s="7"/>
      <c r="AC1078" s="7"/>
      <c r="AD1078" s="7"/>
      <c r="AE1078" s="7"/>
    </row>
    <row r="1079" spans="1:31" x14ac:dyDescent="0.15">
      <c r="A1079" s="4">
        <v>42426</v>
      </c>
      <c r="B1079" s="5" t="s">
        <v>2048</v>
      </c>
      <c r="C1079" s="2">
        <v>2</v>
      </c>
      <c r="D1079" s="6" t="s">
        <v>83</v>
      </c>
      <c r="E1079" s="6" t="s">
        <v>79</v>
      </c>
      <c r="F1079" s="2" t="s">
        <v>1567</v>
      </c>
      <c r="G1079" s="2" t="s">
        <v>166</v>
      </c>
      <c r="H1079" s="2" t="s">
        <v>44</v>
      </c>
      <c r="I1079" s="2">
        <v>35</v>
      </c>
      <c r="J1079" s="6" t="s">
        <v>63</v>
      </c>
      <c r="K1079" s="2" t="s">
        <v>64</v>
      </c>
      <c r="L1079" s="2">
        <v>1</v>
      </c>
      <c r="M1079" s="2">
        <v>900</v>
      </c>
      <c r="N1079" s="2">
        <v>540</v>
      </c>
      <c r="O1079" s="12">
        <v>0.6</v>
      </c>
      <c r="P1079" s="7"/>
      <c r="Q1079" s="7"/>
      <c r="R1079" s="14" t="s">
        <v>113</v>
      </c>
      <c r="S1079" s="2" t="s">
        <v>232</v>
      </c>
      <c r="T1079" s="7"/>
      <c r="U1079" s="7"/>
      <c r="V1079" s="7"/>
      <c r="W1079" s="2" t="s">
        <v>54</v>
      </c>
      <c r="X1079" s="6" t="s">
        <v>2030</v>
      </c>
      <c r="Y1079" s="6"/>
      <c r="Z1079" s="7"/>
      <c r="AA1079" s="7"/>
      <c r="AB1079" s="7"/>
      <c r="AC1079" s="7"/>
      <c r="AD1079" s="7"/>
      <c r="AE1079" s="7"/>
    </row>
    <row r="1080" spans="1:31" x14ac:dyDescent="0.15">
      <c r="A1080" s="4">
        <v>42426</v>
      </c>
      <c r="B1080" s="5" t="s">
        <v>2048</v>
      </c>
      <c r="C1080" s="2">
        <v>2</v>
      </c>
      <c r="D1080" s="6" t="s">
        <v>87</v>
      </c>
      <c r="E1080" s="6" t="s">
        <v>41</v>
      </c>
      <c r="F1080" s="2" t="s">
        <v>1488</v>
      </c>
      <c r="G1080" s="2" t="s">
        <v>166</v>
      </c>
      <c r="H1080" s="2" t="s">
        <v>44</v>
      </c>
      <c r="I1080" s="2" t="s">
        <v>43</v>
      </c>
      <c r="J1080" s="6" t="s">
        <v>63</v>
      </c>
      <c r="K1080" s="2" t="s">
        <v>64</v>
      </c>
      <c r="L1080" s="2">
        <v>1</v>
      </c>
      <c r="M1080" s="2">
        <v>400</v>
      </c>
      <c r="N1080" s="2">
        <v>300</v>
      </c>
      <c r="O1080" s="12">
        <v>0.75</v>
      </c>
      <c r="P1080" s="7"/>
      <c r="Q1080" s="7"/>
      <c r="R1080" s="14" t="s">
        <v>113</v>
      </c>
      <c r="S1080" s="2" t="s">
        <v>232</v>
      </c>
      <c r="T1080" s="7"/>
      <c r="U1080" s="7"/>
      <c r="V1080" s="7"/>
      <c r="W1080" s="2" t="s">
        <v>54</v>
      </c>
      <c r="X1080" s="6" t="s">
        <v>2030</v>
      </c>
      <c r="Y1080" s="6"/>
      <c r="Z1080" s="7"/>
      <c r="AA1080" s="7"/>
      <c r="AB1080" s="7"/>
      <c r="AC1080" s="7"/>
      <c r="AD1080" s="7"/>
      <c r="AE1080" s="7"/>
    </row>
    <row r="1081" spans="1:31" x14ac:dyDescent="0.15">
      <c r="A1081" s="4">
        <v>42426</v>
      </c>
      <c r="B1081" s="5" t="s">
        <v>2048</v>
      </c>
      <c r="C1081" s="2">
        <v>2</v>
      </c>
      <c r="D1081" s="6" t="s">
        <v>141</v>
      </c>
      <c r="E1081" s="6" t="s">
        <v>41</v>
      </c>
      <c r="F1081" s="2" t="s">
        <v>1050</v>
      </c>
      <c r="G1081" s="2" t="s">
        <v>166</v>
      </c>
      <c r="H1081" s="2" t="s">
        <v>44</v>
      </c>
      <c r="I1081" s="2" t="s">
        <v>43</v>
      </c>
      <c r="J1081" s="6" t="s">
        <v>63</v>
      </c>
      <c r="K1081" s="2" t="s">
        <v>64</v>
      </c>
      <c r="L1081" s="2">
        <v>1</v>
      </c>
      <c r="M1081" s="2">
        <v>270</v>
      </c>
      <c r="N1081" s="2">
        <v>220</v>
      </c>
      <c r="O1081" s="12">
        <v>0.81481481481481499</v>
      </c>
      <c r="P1081" s="7"/>
      <c r="Q1081" s="7"/>
      <c r="R1081" s="14" t="s">
        <v>113</v>
      </c>
      <c r="S1081" s="2" t="s">
        <v>232</v>
      </c>
      <c r="T1081" s="7"/>
      <c r="U1081" s="7"/>
      <c r="V1081" s="7"/>
      <c r="W1081" s="2" t="s">
        <v>54</v>
      </c>
      <c r="X1081" s="6" t="s">
        <v>49</v>
      </c>
      <c r="Y1081" s="6"/>
      <c r="Z1081" s="7"/>
      <c r="AA1081" s="7"/>
      <c r="AB1081" s="7"/>
      <c r="AC1081" s="7"/>
      <c r="AD1081" s="7"/>
      <c r="AE1081" s="7"/>
    </row>
    <row r="1082" spans="1:31" x14ac:dyDescent="0.15">
      <c r="A1082" s="4">
        <v>42426</v>
      </c>
      <c r="B1082" s="5" t="s">
        <v>2048</v>
      </c>
      <c r="C1082" s="2">
        <v>2</v>
      </c>
      <c r="D1082" s="6" t="s">
        <v>135</v>
      </c>
      <c r="E1082" s="6" t="s">
        <v>112</v>
      </c>
      <c r="F1082" s="7"/>
      <c r="G1082" s="2" t="s">
        <v>184</v>
      </c>
      <c r="H1082" s="2" t="s">
        <v>62</v>
      </c>
      <c r="I1082" s="2" t="s">
        <v>136</v>
      </c>
      <c r="J1082" s="6" t="s">
        <v>63</v>
      </c>
      <c r="K1082" s="2" t="s">
        <v>64</v>
      </c>
      <c r="L1082" s="2">
        <v>1</v>
      </c>
      <c r="M1082" s="2">
        <v>280</v>
      </c>
      <c r="N1082" s="2">
        <v>280</v>
      </c>
      <c r="O1082" s="12">
        <v>1</v>
      </c>
      <c r="P1082" s="7"/>
      <c r="Q1082" s="7"/>
      <c r="R1082" s="14" t="s">
        <v>113</v>
      </c>
      <c r="S1082" s="2" t="s">
        <v>232</v>
      </c>
      <c r="T1082" s="7"/>
      <c r="U1082" s="7"/>
      <c r="V1082" s="7"/>
      <c r="W1082" s="2" t="s">
        <v>54</v>
      </c>
      <c r="X1082" s="6" t="s">
        <v>2030</v>
      </c>
      <c r="Y1082" s="6"/>
      <c r="Z1082" s="7"/>
      <c r="AA1082" s="7"/>
      <c r="AB1082" s="7"/>
      <c r="AC1082" s="7"/>
      <c r="AD1082" s="7"/>
      <c r="AE1082" s="7"/>
    </row>
    <row r="1083" spans="1:31" x14ac:dyDescent="0.15">
      <c r="A1083" s="4">
        <v>42426</v>
      </c>
      <c r="B1083" s="5" t="s">
        <v>2049</v>
      </c>
      <c r="C1083" s="2">
        <v>3</v>
      </c>
      <c r="D1083" s="6" t="s">
        <v>50</v>
      </c>
      <c r="E1083" s="6" t="s">
        <v>623</v>
      </c>
      <c r="F1083" s="7"/>
      <c r="G1083" s="2" t="s">
        <v>138</v>
      </c>
      <c r="H1083" s="2" t="s">
        <v>44</v>
      </c>
      <c r="I1083" s="2" t="s">
        <v>53</v>
      </c>
      <c r="J1083" s="6" t="s">
        <v>55</v>
      </c>
      <c r="K1083" s="2" t="s">
        <v>46</v>
      </c>
      <c r="L1083" s="2">
        <v>1</v>
      </c>
      <c r="M1083" s="2">
        <v>50</v>
      </c>
      <c r="N1083" s="2">
        <v>50</v>
      </c>
      <c r="O1083" s="12">
        <v>1</v>
      </c>
      <c r="P1083" s="7"/>
      <c r="Q1083" s="7"/>
      <c r="R1083" s="14" t="s">
        <v>47</v>
      </c>
      <c r="S1083" s="7"/>
      <c r="T1083" s="7"/>
      <c r="U1083" s="7"/>
      <c r="V1083" s="7"/>
      <c r="W1083" s="2" t="s">
        <v>54</v>
      </c>
      <c r="X1083" s="6" t="s">
        <v>49</v>
      </c>
      <c r="Y1083" s="6"/>
      <c r="Z1083" s="7"/>
      <c r="AA1083" s="7"/>
      <c r="AB1083" s="7"/>
      <c r="AC1083" s="7"/>
      <c r="AD1083" s="7"/>
      <c r="AE1083" s="7"/>
    </row>
    <row r="1084" spans="1:31" x14ac:dyDescent="0.15">
      <c r="A1084" s="4">
        <v>42426</v>
      </c>
      <c r="B1084" s="5" t="s">
        <v>2050</v>
      </c>
      <c r="C1084" s="2">
        <v>4</v>
      </c>
      <c r="D1084" s="6" t="s">
        <v>50</v>
      </c>
      <c r="E1084" s="6" t="s">
        <v>623</v>
      </c>
      <c r="F1084" s="7"/>
      <c r="G1084" s="2" t="s">
        <v>138</v>
      </c>
      <c r="H1084" s="2" t="s">
        <v>44</v>
      </c>
      <c r="I1084" s="2" t="s">
        <v>53</v>
      </c>
      <c r="J1084" s="6" t="s">
        <v>55</v>
      </c>
      <c r="K1084" s="2" t="s">
        <v>46</v>
      </c>
      <c r="L1084" s="2">
        <v>1</v>
      </c>
      <c r="M1084" s="2">
        <v>50</v>
      </c>
      <c r="N1084" s="2">
        <v>50</v>
      </c>
      <c r="O1084" s="12">
        <v>1</v>
      </c>
      <c r="P1084" s="7"/>
      <c r="Q1084" s="7"/>
      <c r="R1084" s="14" t="s">
        <v>47</v>
      </c>
      <c r="S1084" s="7"/>
      <c r="T1084" s="7"/>
      <c r="U1084" s="7"/>
      <c r="V1084" s="7"/>
      <c r="W1084" s="2" t="s">
        <v>54</v>
      </c>
      <c r="X1084" s="6" t="s">
        <v>49</v>
      </c>
      <c r="Y1084" s="6"/>
      <c r="Z1084" s="7"/>
      <c r="AA1084" s="7"/>
      <c r="AB1084" s="7"/>
      <c r="AC1084" s="7"/>
      <c r="AD1084" s="7"/>
      <c r="AE1084" s="7"/>
    </row>
    <row r="1085" spans="1:31" x14ac:dyDescent="0.15">
      <c r="A1085" s="4">
        <v>42426</v>
      </c>
      <c r="B1085" s="5" t="s">
        <v>2050</v>
      </c>
      <c r="C1085" s="2">
        <v>4</v>
      </c>
      <c r="D1085" s="6" t="s">
        <v>50</v>
      </c>
      <c r="E1085" s="6" t="s">
        <v>112</v>
      </c>
      <c r="F1085" s="2"/>
      <c r="G1085" s="2" t="s">
        <v>166</v>
      </c>
      <c r="H1085" s="2" t="s">
        <v>62</v>
      </c>
      <c r="I1085" s="2" t="s">
        <v>53</v>
      </c>
      <c r="J1085" s="6" t="s">
        <v>45</v>
      </c>
      <c r="K1085" s="2" t="s">
        <v>46</v>
      </c>
      <c r="L1085" s="2">
        <v>1</v>
      </c>
      <c r="M1085" s="2">
        <v>50</v>
      </c>
      <c r="N1085" s="2">
        <v>50</v>
      </c>
      <c r="O1085" s="12">
        <v>1</v>
      </c>
      <c r="P1085" s="2"/>
      <c r="Q1085" s="2"/>
      <c r="R1085" s="14" t="s">
        <v>47</v>
      </c>
      <c r="S1085" s="2"/>
      <c r="T1085" s="2"/>
      <c r="U1085" s="2"/>
      <c r="V1085" s="2"/>
      <c r="W1085" s="2" t="s">
        <v>54</v>
      </c>
      <c r="X1085" s="6" t="s">
        <v>49</v>
      </c>
      <c r="Y1085" s="6"/>
      <c r="Z1085" s="2"/>
      <c r="AA1085" s="2"/>
      <c r="AB1085" s="15"/>
      <c r="AC1085" s="2"/>
      <c r="AD1085" s="2"/>
      <c r="AE1085" s="2"/>
    </row>
    <row r="1086" spans="1:31" x14ac:dyDescent="0.15">
      <c r="A1086" s="4">
        <v>42427</v>
      </c>
      <c r="B1086" s="5" t="s">
        <v>2051</v>
      </c>
      <c r="C1086" s="2">
        <v>1</v>
      </c>
      <c r="D1086" s="6" t="s">
        <v>90</v>
      </c>
      <c r="E1086" s="6" t="s">
        <v>1027</v>
      </c>
      <c r="F1086" s="2" t="s">
        <v>977</v>
      </c>
      <c r="G1086" s="2" t="s">
        <v>978</v>
      </c>
      <c r="H1086" s="2" t="s">
        <v>62</v>
      </c>
      <c r="I1086" s="2" t="s">
        <v>89</v>
      </c>
      <c r="J1086" s="6" t="s">
        <v>55</v>
      </c>
      <c r="K1086" s="2" t="s">
        <v>46</v>
      </c>
      <c r="L1086" s="2">
        <v>1</v>
      </c>
      <c r="M1086" s="2">
        <v>1598</v>
      </c>
      <c r="N1086" s="2">
        <v>958</v>
      </c>
      <c r="O1086" s="12">
        <v>0.599499374217772</v>
      </c>
      <c r="P1086" s="7"/>
      <c r="Q1086" s="7"/>
      <c r="R1086" s="14" t="s">
        <v>47</v>
      </c>
      <c r="S1086" s="7"/>
      <c r="T1086" s="7"/>
      <c r="U1086" s="7"/>
      <c r="V1086" s="7"/>
      <c r="W1086" s="2" t="s">
        <v>54</v>
      </c>
      <c r="X1086" s="6" t="s">
        <v>86</v>
      </c>
      <c r="Y1086" s="6"/>
      <c r="Z1086" s="7"/>
      <c r="AA1086" s="7"/>
      <c r="AB1086" s="7"/>
      <c r="AC1086" s="7"/>
      <c r="AD1086" s="7"/>
      <c r="AE1086" s="7"/>
    </row>
    <row r="1087" spans="1:31" x14ac:dyDescent="0.15">
      <c r="A1087" s="4">
        <v>42427</v>
      </c>
      <c r="B1087" s="5" t="s">
        <v>2052</v>
      </c>
      <c r="C1087" s="2">
        <v>2</v>
      </c>
      <c r="D1087" s="6" t="s">
        <v>428</v>
      </c>
      <c r="E1087" s="6"/>
      <c r="F1087" s="2" t="s">
        <v>2053</v>
      </c>
      <c r="G1087" s="2" t="s">
        <v>166</v>
      </c>
      <c r="H1087" s="2" t="s">
        <v>193</v>
      </c>
      <c r="I1087" s="2">
        <v>26.5</v>
      </c>
      <c r="J1087" s="6" t="s">
        <v>45</v>
      </c>
      <c r="K1087" s="2" t="s">
        <v>66</v>
      </c>
      <c r="L1087" s="2">
        <v>1</v>
      </c>
      <c r="M1087" s="2">
        <v>300</v>
      </c>
      <c r="N1087" s="2">
        <v>300</v>
      </c>
      <c r="O1087" s="12">
        <v>1</v>
      </c>
      <c r="P1087" s="7"/>
      <c r="Q1087" s="7"/>
      <c r="R1087" s="14" t="s">
        <v>113</v>
      </c>
      <c r="S1087" s="2" t="s">
        <v>2054</v>
      </c>
      <c r="T1087" s="7"/>
      <c r="U1087" s="7"/>
      <c r="V1087" s="7"/>
      <c r="W1087" s="2" t="s">
        <v>54</v>
      </c>
      <c r="X1087" s="6" t="s">
        <v>49</v>
      </c>
      <c r="Y1087" s="6"/>
      <c r="Z1087" s="7"/>
      <c r="AA1087" s="7"/>
      <c r="AB1087" s="7"/>
      <c r="AC1087" s="7"/>
      <c r="AD1087" s="7"/>
      <c r="AE1087" s="7"/>
    </row>
    <row r="1088" spans="1:31" x14ac:dyDescent="0.15">
      <c r="A1088" s="4">
        <v>42427</v>
      </c>
      <c r="B1088" s="5" t="s">
        <v>2055</v>
      </c>
      <c r="C1088" s="2">
        <v>3</v>
      </c>
      <c r="D1088" s="6" t="s">
        <v>50</v>
      </c>
      <c r="E1088" s="6" t="s">
        <v>112</v>
      </c>
      <c r="F1088" s="7"/>
      <c r="G1088" s="2" t="s">
        <v>166</v>
      </c>
      <c r="H1088" s="2" t="s">
        <v>62</v>
      </c>
      <c r="I1088" s="2" t="s">
        <v>53</v>
      </c>
      <c r="J1088" s="6" t="s">
        <v>45</v>
      </c>
      <c r="K1088" s="2" t="s">
        <v>46</v>
      </c>
      <c r="L1088" s="2">
        <v>1</v>
      </c>
      <c r="M1088" s="2">
        <v>50</v>
      </c>
      <c r="N1088" s="2">
        <v>50</v>
      </c>
      <c r="O1088" s="12">
        <v>1</v>
      </c>
      <c r="P1088" s="7"/>
      <c r="Q1088" s="7"/>
      <c r="R1088" s="14" t="s">
        <v>47</v>
      </c>
      <c r="S1088" s="7"/>
      <c r="T1088" s="7"/>
      <c r="U1088" s="7"/>
      <c r="V1088" s="7"/>
      <c r="W1088" s="2" t="s">
        <v>54</v>
      </c>
      <c r="X1088" s="6" t="s">
        <v>49</v>
      </c>
      <c r="Y1088" s="6"/>
      <c r="Z1088" s="7"/>
      <c r="AA1088" s="7"/>
      <c r="AB1088" s="7"/>
      <c r="AC1088" s="7"/>
      <c r="AD1088" s="7"/>
      <c r="AE1088" s="7"/>
    </row>
    <row r="1089" spans="1:25" x14ac:dyDescent="0.15">
      <c r="A1089" s="4">
        <v>42427</v>
      </c>
      <c r="B1089" s="5" t="s">
        <v>2055</v>
      </c>
      <c r="C1089" s="2">
        <v>3</v>
      </c>
      <c r="D1089" s="6" t="s">
        <v>50</v>
      </c>
      <c r="E1089" s="6" t="s">
        <v>623</v>
      </c>
      <c r="F1089" s="7"/>
      <c r="G1089" s="2" t="s">
        <v>138</v>
      </c>
      <c r="H1089" s="2" t="s">
        <v>44</v>
      </c>
      <c r="I1089" s="2" t="s">
        <v>53</v>
      </c>
      <c r="J1089" s="6" t="s">
        <v>55</v>
      </c>
      <c r="K1089" s="2" t="s">
        <v>46</v>
      </c>
      <c r="L1089" s="2">
        <v>1</v>
      </c>
      <c r="M1089" s="2">
        <v>50</v>
      </c>
      <c r="N1089" s="2">
        <v>50</v>
      </c>
      <c r="O1089" s="12">
        <v>1</v>
      </c>
      <c r="P1089" s="7"/>
      <c r="Q1089" s="7"/>
      <c r="R1089" s="14" t="s">
        <v>47</v>
      </c>
      <c r="S1089" s="7"/>
      <c r="T1089" s="7"/>
      <c r="U1089" s="7"/>
      <c r="V1089" s="7"/>
      <c r="W1089" s="2" t="s">
        <v>54</v>
      </c>
      <c r="X1089" s="6" t="s">
        <v>49</v>
      </c>
      <c r="Y1089" s="6"/>
    </row>
    <row r="1090" spans="1:25" x14ac:dyDescent="0.15">
      <c r="A1090" s="4">
        <v>42427</v>
      </c>
      <c r="B1090" s="5" t="s">
        <v>2056</v>
      </c>
      <c r="C1090" s="2">
        <v>4</v>
      </c>
      <c r="D1090" s="6" t="s">
        <v>146</v>
      </c>
      <c r="E1090" s="6" t="s">
        <v>120</v>
      </c>
      <c r="F1090" s="2" t="s">
        <v>929</v>
      </c>
      <c r="G1090" s="2" t="s">
        <v>287</v>
      </c>
      <c r="H1090" s="2" t="s">
        <v>44</v>
      </c>
      <c r="I1090" s="2">
        <v>27.5</v>
      </c>
      <c r="J1090" s="6" t="s">
        <v>45</v>
      </c>
      <c r="K1090" s="2" t="s">
        <v>66</v>
      </c>
      <c r="L1090" s="2">
        <v>1</v>
      </c>
      <c r="M1090" s="2">
        <v>4380</v>
      </c>
      <c r="N1090" s="2">
        <v>3066</v>
      </c>
      <c r="O1090" s="12">
        <v>0.7</v>
      </c>
      <c r="P1090" s="7"/>
      <c r="Q1090" s="7"/>
      <c r="R1090" s="14" t="s">
        <v>145</v>
      </c>
      <c r="S1090" s="2" t="s">
        <v>2057</v>
      </c>
      <c r="T1090" s="2">
        <v>13910228853</v>
      </c>
      <c r="U1090" s="2" t="s">
        <v>313</v>
      </c>
      <c r="V1090" s="7"/>
      <c r="W1090" s="2" t="s">
        <v>54</v>
      </c>
      <c r="X1090" s="6" t="s">
        <v>86</v>
      </c>
      <c r="Y1090" s="6"/>
    </row>
    <row r="1091" spans="1:25" x14ac:dyDescent="0.15">
      <c r="A1091" s="4">
        <v>42428</v>
      </c>
      <c r="B1091" s="5" t="s">
        <v>2058</v>
      </c>
      <c r="C1091" s="2">
        <v>1</v>
      </c>
      <c r="D1091" s="6" t="s">
        <v>56</v>
      </c>
      <c r="E1091" s="6" t="s">
        <v>52</v>
      </c>
      <c r="F1091" s="7"/>
      <c r="G1091" s="2" t="s">
        <v>246</v>
      </c>
      <c r="H1091" s="2" t="s">
        <v>44</v>
      </c>
      <c r="I1091" s="2" t="s">
        <v>53</v>
      </c>
      <c r="J1091" s="6" t="s">
        <v>45</v>
      </c>
      <c r="K1091" s="2" t="s">
        <v>46</v>
      </c>
      <c r="L1091" s="2">
        <v>1</v>
      </c>
      <c r="M1091" s="2">
        <v>20</v>
      </c>
      <c r="N1091" s="2">
        <v>20</v>
      </c>
      <c r="O1091" s="12">
        <v>1</v>
      </c>
      <c r="P1091" s="7"/>
      <c r="Q1091" s="7"/>
      <c r="R1091" s="14" t="s">
        <v>47</v>
      </c>
      <c r="S1091" s="7"/>
      <c r="T1091" s="7"/>
      <c r="U1091" s="7"/>
      <c r="V1091" s="7"/>
      <c r="W1091" s="2" t="s">
        <v>54</v>
      </c>
      <c r="X1091" s="6" t="s">
        <v>49</v>
      </c>
      <c r="Y1091" s="6"/>
    </row>
    <row r="1092" spans="1:25" x14ac:dyDescent="0.15">
      <c r="A1092" s="4">
        <v>42428</v>
      </c>
      <c r="B1092" s="5" t="s">
        <v>2059</v>
      </c>
      <c r="C1092" s="2">
        <v>2</v>
      </c>
      <c r="D1092" s="6" t="s">
        <v>50</v>
      </c>
      <c r="E1092" s="6" t="s">
        <v>623</v>
      </c>
      <c r="F1092" s="7"/>
      <c r="G1092" s="2" t="s">
        <v>138</v>
      </c>
      <c r="H1092" s="2" t="s">
        <v>44</v>
      </c>
      <c r="I1092" s="2" t="s">
        <v>53</v>
      </c>
      <c r="J1092" s="6" t="s">
        <v>55</v>
      </c>
      <c r="K1092" s="2" t="s">
        <v>46</v>
      </c>
      <c r="L1092" s="2">
        <v>1</v>
      </c>
      <c r="M1092" s="2">
        <v>50</v>
      </c>
      <c r="N1092" s="2">
        <v>50</v>
      </c>
      <c r="O1092" s="12">
        <v>1</v>
      </c>
      <c r="P1092" s="7"/>
      <c r="Q1092" s="7"/>
      <c r="R1092" s="14" t="s">
        <v>47</v>
      </c>
      <c r="S1092" s="7"/>
      <c r="T1092" s="7"/>
      <c r="U1092" s="7"/>
      <c r="V1092" s="7"/>
      <c r="W1092" s="2" t="s">
        <v>54</v>
      </c>
      <c r="X1092" s="6" t="s">
        <v>49</v>
      </c>
      <c r="Y1092" s="6"/>
    </row>
    <row r="1093" spans="1:25" x14ac:dyDescent="0.15">
      <c r="A1093" s="4">
        <v>42428</v>
      </c>
      <c r="B1093" s="5" t="s">
        <v>2060</v>
      </c>
      <c r="C1093" s="2">
        <v>3</v>
      </c>
      <c r="D1093" s="6" t="s">
        <v>305</v>
      </c>
      <c r="E1093" s="6"/>
      <c r="F1093" s="7"/>
      <c r="G1093" s="7"/>
      <c r="H1093" s="2" t="s">
        <v>44</v>
      </c>
      <c r="I1093" s="7"/>
      <c r="J1093" s="6" t="s">
        <v>63</v>
      </c>
      <c r="K1093" s="2" t="s">
        <v>66</v>
      </c>
      <c r="L1093" s="2">
        <v>1</v>
      </c>
      <c r="M1093" s="2">
        <v>500</v>
      </c>
      <c r="N1093" s="2">
        <v>500</v>
      </c>
      <c r="O1093" s="12">
        <v>1</v>
      </c>
      <c r="P1093" s="7"/>
      <c r="Q1093" s="7"/>
      <c r="R1093" s="14" t="s">
        <v>113</v>
      </c>
      <c r="S1093" s="2" t="s">
        <v>269</v>
      </c>
      <c r="T1093" s="7"/>
      <c r="U1093" s="7"/>
      <c r="V1093" s="7"/>
      <c r="W1093" s="2" t="s">
        <v>54</v>
      </c>
      <c r="X1093" s="6" t="s">
        <v>78</v>
      </c>
      <c r="Y1093" s="6"/>
    </row>
    <row r="1094" spans="1:25" x14ac:dyDescent="0.15">
      <c r="A1094" s="4">
        <v>42428</v>
      </c>
      <c r="B1094" s="5" t="s">
        <v>2061</v>
      </c>
      <c r="C1094" s="2">
        <v>4</v>
      </c>
      <c r="D1094" s="6" t="s">
        <v>92</v>
      </c>
      <c r="E1094" s="6" t="s">
        <v>52</v>
      </c>
      <c r="F1094" s="7"/>
      <c r="G1094" s="2" t="s">
        <v>191</v>
      </c>
      <c r="H1094" s="2" t="s">
        <v>62</v>
      </c>
      <c r="I1094" s="2" t="s">
        <v>53</v>
      </c>
      <c r="J1094" s="6" t="s">
        <v>45</v>
      </c>
      <c r="K1094" s="2" t="s">
        <v>46</v>
      </c>
      <c r="L1094" s="2">
        <v>1</v>
      </c>
      <c r="M1094" s="2">
        <v>980</v>
      </c>
      <c r="N1094" s="2">
        <v>200</v>
      </c>
      <c r="O1094" s="12">
        <v>0.20408163265306101</v>
      </c>
      <c r="P1094" s="7"/>
      <c r="Q1094" s="7"/>
      <c r="R1094" s="14" t="s">
        <v>47</v>
      </c>
      <c r="S1094" s="7"/>
      <c r="T1094" s="7"/>
      <c r="U1094" s="7"/>
      <c r="V1094" s="7"/>
      <c r="W1094" s="2" t="s">
        <v>54</v>
      </c>
      <c r="X1094" s="6" t="s">
        <v>49</v>
      </c>
      <c r="Y1094" s="6"/>
    </row>
  </sheetData>
  <phoneticPr fontId="1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N40" zoomScale="80" zoomScaleNormal="80" workbookViewId="0">
      <selection activeCell="X54" sqref="X54"/>
    </sheetView>
  </sheetViews>
  <sheetFormatPr defaultColWidth="9" defaultRowHeight="13.5" x14ac:dyDescent="0.15"/>
  <cols>
    <col min="1" max="1" width="13.875" style="207" customWidth="1"/>
    <col min="2" max="2" width="11.375" style="208" customWidth="1"/>
    <col min="3" max="3" width="16.875" style="208" customWidth="1"/>
    <col min="4" max="4" width="16.75" style="208" customWidth="1"/>
    <col min="5" max="5" width="17.25" style="208" customWidth="1"/>
    <col min="6" max="6" width="15" style="208" customWidth="1"/>
    <col min="7" max="7" width="17.25" style="208" customWidth="1"/>
    <col min="8" max="10" width="13.5" style="208" customWidth="1"/>
    <col min="11" max="11" width="15.625" style="208" customWidth="1"/>
    <col min="12" max="12" width="12.75" style="208" customWidth="1"/>
    <col min="13" max="13" width="13.625" style="208" customWidth="1"/>
    <col min="14" max="14" width="14.375" style="208" customWidth="1"/>
    <col min="15" max="15" width="18" style="208" customWidth="1"/>
    <col min="16" max="16" width="12.5" style="208" customWidth="1"/>
    <col min="17" max="18" width="16.125" style="208" customWidth="1"/>
    <col min="19" max="20" width="13.875" style="208" customWidth="1"/>
    <col min="21" max="21" width="12.875" style="208" customWidth="1"/>
    <col min="22" max="23" width="16.875" style="208" customWidth="1"/>
    <col min="24" max="24" width="14.5" style="208" customWidth="1"/>
    <col min="25" max="25" width="13.875" style="208" customWidth="1"/>
    <col min="26" max="26" width="16.125" style="208" customWidth="1"/>
    <col min="27" max="27" width="15.875" style="208" customWidth="1"/>
    <col min="28" max="36" width="9" style="208"/>
    <col min="37" max="37" width="13.875" style="208" customWidth="1"/>
    <col min="38" max="38" width="10.375" style="208" customWidth="1"/>
    <col min="39" max="39" width="12.25" style="208" customWidth="1"/>
    <col min="40" max="41" width="9" style="208"/>
    <col min="42" max="42" width="11.625" style="208" customWidth="1"/>
    <col min="43" max="16384" width="9" style="208"/>
  </cols>
  <sheetData>
    <row r="1" spans="1:39" s="206" customFormat="1" ht="14.25" customHeight="1" x14ac:dyDescent="0.15">
      <c r="A1" s="209" t="s">
        <v>0</v>
      </c>
      <c r="B1" s="209" t="s">
        <v>9</v>
      </c>
      <c r="C1" s="210" t="s">
        <v>4</v>
      </c>
      <c r="D1" s="206" t="s">
        <v>8</v>
      </c>
      <c r="E1" s="206" t="s">
        <v>10</v>
      </c>
      <c r="F1" s="206" t="s">
        <v>11</v>
      </c>
      <c r="G1" s="206" t="s">
        <v>34</v>
      </c>
      <c r="H1" s="206" t="s">
        <v>35</v>
      </c>
      <c r="I1" s="206" t="s">
        <v>335</v>
      </c>
      <c r="J1" s="206" t="s">
        <v>336</v>
      </c>
      <c r="K1" s="206" t="s">
        <v>337</v>
      </c>
      <c r="L1" s="206" t="s">
        <v>338</v>
      </c>
    </row>
    <row r="2" spans="1:39" x14ac:dyDescent="0.15">
      <c r="A2" s="211" t="s">
        <v>39</v>
      </c>
      <c r="B2" s="211" t="s">
        <v>339</v>
      </c>
      <c r="C2" s="208" t="s">
        <v>66</v>
      </c>
      <c r="D2" s="208" t="s">
        <v>53</v>
      </c>
      <c r="E2" s="208" t="s">
        <v>45</v>
      </c>
      <c r="F2" s="208" t="s">
        <v>66</v>
      </c>
      <c r="G2" s="208" t="s">
        <v>58</v>
      </c>
      <c r="H2" s="208" t="s">
        <v>49</v>
      </c>
      <c r="I2" s="208" t="s">
        <v>47</v>
      </c>
      <c r="J2" s="208">
        <v>1</v>
      </c>
      <c r="K2" s="208" t="s">
        <v>340</v>
      </c>
      <c r="L2" s="196" t="s">
        <v>341</v>
      </c>
    </row>
    <row r="3" spans="1:39" x14ac:dyDescent="0.15">
      <c r="A3" s="211" t="s">
        <v>115</v>
      </c>
      <c r="B3" s="211" t="s">
        <v>342</v>
      </c>
      <c r="C3" s="208" t="s">
        <v>64</v>
      </c>
      <c r="D3" s="208" t="s">
        <v>282</v>
      </c>
      <c r="E3" s="208" t="s">
        <v>55</v>
      </c>
      <c r="F3" s="208" t="s">
        <v>64</v>
      </c>
      <c r="G3" s="208" t="s">
        <v>343</v>
      </c>
      <c r="H3" s="208" t="s">
        <v>86</v>
      </c>
      <c r="I3" s="208" t="s">
        <v>113</v>
      </c>
      <c r="J3" s="208">
        <v>1</v>
      </c>
      <c r="K3" s="208" t="s">
        <v>344</v>
      </c>
      <c r="L3" s="196" t="s">
        <v>345</v>
      </c>
    </row>
    <row r="4" spans="1:39" x14ac:dyDescent="0.15">
      <c r="A4" s="211" t="s">
        <v>159</v>
      </c>
      <c r="B4" s="211" t="s">
        <v>346</v>
      </c>
      <c r="C4" s="208" t="s">
        <v>160</v>
      </c>
      <c r="D4" s="208" t="s">
        <v>89</v>
      </c>
      <c r="E4" s="208" t="s">
        <v>63</v>
      </c>
      <c r="F4" s="208" t="s">
        <v>46</v>
      </c>
      <c r="G4" s="208" t="s">
        <v>347</v>
      </c>
      <c r="H4" s="208" t="s">
        <v>121</v>
      </c>
      <c r="I4" s="196" t="s">
        <v>65</v>
      </c>
      <c r="J4" s="208">
        <v>1</v>
      </c>
      <c r="K4" s="196" t="s">
        <v>348</v>
      </c>
      <c r="L4" s="196" t="s">
        <v>349</v>
      </c>
      <c r="M4" s="215"/>
    </row>
    <row r="5" spans="1:39" x14ac:dyDescent="0.15">
      <c r="A5" s="211" t="s">
        <v>350</v>
      </c>
      <c r="B5" s="211" t="s">
        <v>351</v>
      </c>
      <c r="C5" s="208" t="s">
        <v>102</v>
      </c>
      <c r="D5" s="208" t="s">
        <v>43</v>
      </c>
      <c r="E5" s="196" t="s">
        <v>352</v>
      </c>
      <c r="F5" s="196" t="s">
        <v>353</v>
      </c>
      <c r="G5" s="208" t="s">
        <v>54</v>
      </c>
      <c r="H5" s="208" t="s">
        <v>74</v>
      </c>
      <c r="I5" s="196" t="s">
        <v>354</v>
      </c>
      <c r="J5" s="196">
        <v>2</v>
      </c>
      <c r="K5" s="196" t="s">
        <v>355</v>
      </c>
      <c r="L5" s="196" t="s">
        <v>356</v>
      </c>
    </row>
    <row r="6" spans="1:39" x14ac:dyDescent="0.15">
      <c r="A6" s="211" t="s">
        <v>298</v>
      </c>
      <c r="B6" s="211" t="s">
        <v>357</v>
      </c>
      <c r="C6" s="208" t="s">
        <v>146</v>
      </c>
      <c r="D6" s="208" t="s">
        <v>72</v>
      </c>
      <c r="E6" s="196" t="s">
        <v>358</v>
      </c>
      <c r="F6" s="196" t="s">
        <v>359</v>
      </c>
      <c r="G6" s="208" t="s">
        <v>360</v>
      </c>
      <c r="H6" s="208" t="s">
        <v>361</v>
      </c>
      <c r="I6" s="196" t="s">
        <v>145</v>
      </c>
      <c r="J6" s="196">
        <v>2</v>
      </c>
      <c r="K6" s="196" t="s">
        <v>362</v>
      </c>
      <c r="L6" s="196" t="s">
        <v>363</v>
      </c>
    </row>
    <row r="7" spans="1:39" x14ac:dyDescent="0.15">
      <c r="A7" s="211" t="s">
        <v>364</v>
      </c>
      <c r="B7" s="211" t="s">
        <v>365</v>
      </c>
      <c r="C7" s="208" t="s">
        <v>83</v>
      </c>
      <c r="D7" s="208" t="s">
        <v>192</v>
      </c>
      <c r="E7" s="196" t="s">
        <v>366</v>
      </c>
      <c r="F7" s="196" t="s">
        <v>367</v>
      </c>
      <c r="G7" s="208" t="s">
        <v>368</v>
      </c>
      <c r="H7" s="208" t="s">
        <v>369</v>
      </c>
      <c r="I7" s="196" t="s">
        <v>290</v>
      </c>
      <c r="J7" s="196">
        <v>1</v>
      </c>
      <c r="K7" s="196" t="s">
        <v>370</v>
      </c>
      <c r="L7" s="196" t="s">
        <v>371</v>
      </c>
      <c r="M7" s="196"/>
    </row>
    <row r="8" spans="1:39" x14ac:dyDescent="0.15">
      <c r="A8" s="211" t="s">
        <v>372</v>
      </c>
      <c r="B8" s="211" t="s">
        <v>373</v>
      </c>
      <c r="C8" s="208" t="s">
        <v>90</v>
      </c>
      <c r="D8" s="196" t="s">
        <v>374</v>
      </c>
      <c r="E8" s="196" t="s">
        <v>375</v>
      </c>
      <c r="F8" s="196" t="s">
        <v>376</v>
      </c>
      <c r="G8" s="208" t="s">
        <v>238</v>
      </c>
      <c r="H8" s="208" t="s">
        <v>377</v>
      </c>
      <c r="I8" s="196" t="s">
        <v>275</v>
      </c>
      <c r="J8" s="208">
        <v>1</v>
      </c>
      <c r="K8" s="196" t="s">
        <v>378</v>
      </c>
      <c r="L8" s="196" t="s">
        <v>379</v>
      </c>
    </row>
    <row r="9" spans="1:39" x14ac:dyDescent="0.15">
      <c r="A9" s="211" t="s">
        <v>67</v>
      </c>
      <c r="B9" s="211" t="s">
        <v>380</v>
      </c>
      <c r="C9" s="208" t="s">
        <v>92</v>
      </c>
      <c r="D9" s="196" t="s">
        <v>104</v>
      </c>
      <c r="E9" s="196" t="s">
        <v>381</v>
      </c>
      <c r="F9" s="196" t="s">
        <v>382</v>
      </c>
      <c r="G9" s="196" t="s">
        <v>215</v>
      </c>
      <c r="H9" s="208" t="s">
        <v>383</v>
      </c>
      <c r="I9" s="196" t="s">
        <v>384</v>
      </c>
      <c r="K9" s="196" t="s">
        <v>385</v>
      </c>
      <c r="L9" s="196" t="s">
        <v>386</v>
      </c>
    </row>
    <row r="10" spans="1:39" x14ac:dyDescent="0.15">
      <c r="A10" s="211" t="s">
        <v>387</v>
      </c>
      <c r="B10" s="211" t="s">
        <v>388</v>
      </c>
      <c r="C10" s="208" t="s">
        <v>216</v>
      </c>
      <c r="D10" s="196" t="s">
        <v>389</v>
      </c>
      <c r="E10" s="196" t="s">
        <v>390</v>
      </c>
      <c r="F10" s="196" t="s">
        <v>391</v>
      </c>
      <c r="G10" s="196" t="s">
        <v>392</v>
      </c>
      <c r="H10" s="208" t="s">
        <v>393</v>
      </c>
      <c r="I10" s="196" t="s">
        <v>394</v>
      </c>
      <c r="K10" s="196" t="s">
        <v>395</v>
      </c>
      <c r="L10" s="196" t="s">
        <v>396</v>
      </c>
    </row>
    <row r="11" spans="1:39" x14ac:dyDescent="0.15">
      <c r="A11" s="211" t="s">
        <v>397</v>
      </c>
      <c r="B11" s="207"/>
      <c r="C11" s="208" t="s">
        <v>122</v>
      </c>
      <c r="D11" s="196" t="s">
        <v>398</v>
      </c>
      <c r="G11" s="196" t="s">
        <v>48</v>
      </c>
      <c r="H11" s="196" t="s">
        <v>78</v>
      </c>
      <c r="I11" s="196"/>
      <c r="J11" s="196"/>
      <c r="K11" s="196"/>
      <c r="AM11" s="196"/>
    </row>
    <row r="12" spans="1:39" x14ac:dyDescent="0.15">
      <c r="A12" s="211" t="s">
        <v>399</v>
      </c>
      <c r="B12" s="207"/>
      <c r="C12" s="208" t="s">
        <v>69</v>
      </c>
      <c r="D12" s="196" t="s">
        <v>400</v>
      </c>
      <c r="G12" s="196" t="s">
        <v>401</v>
      </c>
      <c r="H12" s="196" t="s">
        <v>276</v>
      </c>
      <c r="I12" s="196"/>
      <c r="J12" s="196"/>
      <c r="K12" s="196"/>
    </row>
    <row r="13" spans="1:39" x14ac:dyDescent="0.15">
      <c r="A13" s="212" t="s">
        <v>243</v>
      </c>
      <c r="B13" s="207"/>
      <c r="C13" s="208" t="s">
        <v>75</v>
      </c>
      <c r="D13" s="196" t="s">
        <v>402</v>
      </c>
      <c r="G13" s="196" t="s">
        <v>403</v>
      </c>
      <c r="H13" s="196" t="s">
        <v>404</v>
      </c>
      <c r="I13" s="196"/>
      <c r="J13" s="196"/>
      <c r="K13" s="196"/>
    </row>
    <row r="14" spans="1:39" x14ac:dyDescent="0.15">
      <c r="A14" s="211" t="s">
        <v>270</v>
      </c>
      <c r="B14" s="207"/>
      <c r="C14" s="208" t="s">
        <v>157</v>
      </c>
      <c r="D14" s="196" t="s">
        <v>405</v>
      </c>
      <c r="G14" s="196" t="s">
        <v>406</v>
      </c>
      <c r="H14" s="196" t="s">
        <v>186</v>
      </c>
      <c r="I14" s="196"/>
      <c r="J14" s="196"/>
      <c r="K14" s="196"/>
    </row>
    <row r="15" spans="1:39" x14ac:dyDescent="0.15">
      <c r="A15" s="212" t="s">
        <v>241</v>
      </c>
      <c r="B15" s="207"/>
      <c r="C15" s="196" t="s">
        <v>40</v>
      </c>
      <c r="D15" s="196" t="s">
        <v>407</v>
      </c>
      <c r="G15" s="196" t="s">
        <v>408</v>
      </c>
      <c r="H15" s="196" t="s">
        <v>409</v>
      </c>
      <c r="I15" s="196"/>
      <c r="J15" s="196"/>
      <c r="K15" s="196"/>
    </row>
    <row r="16" spans="1:39" x14ac:dyDescent="0.15">
      <c r="A16" s="212" t="s">
        <v>301</v>
      </c>
      <c r="B16" s="207"/>
      <c r="C16" s="208" t="s">
        <v>87</v>
      </c>
      <c r="D16" s="196" t="s">
        <v>410</v>
      </c>
      <c r="G16" s="196" t="s">
        <v>411</v>
      </c>
      <c r="H16" s="196" t="s">
        <v>412</v>
      </c>
      <c r="I16" s="196"/>
      <c r="J16" s="196"/>
      <c r="K16" s="196"/>
    </row>
    <row r="17" spans="1:11" x14ac:dyDescent="0.15">
      <c r="A17" s="212" t="s">
        <v>186</v>
      </c>
      <c r="B17" s="207"/>
      <c r="C17" s="208" t="s">
        <v>141</v>
      </c>
      <c r="D17" s="196" t="s">
        <v>413</v>
      </c>
      <c r="G17" s="196" t="s">
        <v>414</v>
      </c>
      <c r="H17" s="196" t="s">
        <v>415</v>
      </c>
      <c r="I17" s="196"/>
      <c r="J17" s="196"/>
      <c r="K17" s="196"/>
    </row>
    <row r="18" spans="1:11" x14ac:dyDescent="0.15">
      <c r="A18" s="212" t="s">
        <v>334</v>
      </c>
      <c r="B18" s="207"/>
      <c r="C18" s="196" t="s">
        <v>274</v>
      </c>
      <c r="D18" s="196" t="s">
        <v>416</v>
      </c>
      <c r="G18" s="196" t="s">
        <v>417</v>
      </c>
      <c r="H18" s="196" t="s">
        <v>418</v>
      </c>
      <c r="I18" s="196"/>
      <c r="J18" s="196"/>
      <c r="K18" s="196"/>
    </row>
    <row r="19" spans="1:11" x14ac:dyDescent="0.15">
      <c r="A19" s="212" t="s">
        <v>2071</v>
      </c>
      <c r="B19" s="207"/>
      <c r="C19" s="208" t="s">
        <v>56</v>
      </c>
      <c r="D19" s="196" t="s">
        <v>419</v>
      </c>
      <c r="G19" s="196" t="s">
        <v>420</v>
      </c>
      <c r="H19" s="196" t="s">
        <v>421</v>
      </c>
    </row>
    <row r="20" spans="1:11" x14ac:dyDescent="0.15">
      <c r="A20" s="211" t="s">
        <v>422</v>
      </c>
      <c r="B20" s="207"/>
      <c r="C20" s="208" t="s">
        <v>50</v>
      </c>
      <c r="D20" s="196" t="s">
        <v>423</v>
      </c>
      <c r="G20" s="196" t="s">
        <v>424</v>
      </c>
      <c r="H20" s="196" t="s">
        <v>425</v>
      </c>
    </row>
    <row r="21" spans="1:11" x14ac:dyDescent="0.15">
      <c r="B21" s="207"/>
      <c r="C21" s="208" t="s">
        <v>59</v>
      </c>
    </row>
    <row r="22" spans="1:11" x14ac:dyDescent="0.15">
      <c r="B22" s="207"/>
      <c r="C22" s="208" t="s">
        <v>100</v>
      </c>
    </row>
    <row r="23" spans="1:11" x14ac:dyDescent="0.15">
      <c r="B23" s="207"/>
      <c r="C23" s="196" t="s">
        <v>118</v>
      </c>
    </row>
    <row r="24" spans="1:11" x14ac:dyDescent="0.15">
      <c r="B24" s="207"/>
      <c r="C24" s="208" t="s">
        <v>114</v>
      </c>
    </row>
    <row r="25" spans="1:11" x14ac:dyDescent="0.15">
      <c r="B25" s="207"/>
      <c r="C25" s="208" t="s">
        <v>135</v>
      </c>
    </row>
    <row r="26" spans="1:11" x14ac:dyDescent="0.15">
      <c r="B26" s="207"/>
      <c r="C26" s="208" t="s">
        <v>111</v>
      </c>
    </row>
    <row r="27" spans="1:11" x14ac:dyDescent="0.15">
      <c r="B27" s="207"/>
      <c r="C27" s="208" t="s">
        <v>149</v>
      </c>
    </row>
    <row r="28" spans="1:11" x14ac:dyDescent="0.15">
      <c r="B28" s="207"/>
      <c r="C28" s="208" t="s">
        <v>426</v>
      </c>
    </row>
    <row r="29" spans="1:11" x14ac:dyDescent="0.15">
      <c r="B29" s="207"/>
      <c r="C29" s="208" t="s">
        <v>427</v>
      </c>
    </row>
    <row r="30" spans="1:11" x14ac:dyDescent="0.15">
      <c r="B30" s="207"/>
      <c r="C30" s="208" t="s">
        <v>428</v>
      </c>
    </row>
    <row r="31" spans="1:11" x14ac:dyDescent="0.15">
      <c r="B31" s="207"/>
      <c r="C31" s="196" t="s">
        <v>242</v>
      </c>
    </row>
    <row r="32" spans="1:11" x14ac:dyDescent="0.15">
      <c r="B32" s="207"/>
      <c r="C32" s="196" t="s">
        <v>305</v>
      </c>
    </row>
    <row r="33" spans="2:4" x14ac:dyDescent="0.15">
      <c r="B33" s="207"/>
      <c r="C33" s="196" t="s">
        <v>429</v>
      </c>
    </row>
    <row r="34" spans="2:4" x14ac:dyDescent="0.15">
      <c r="B34" s="207"/>
      <c r="C34" s="196" t="s">
        <v>430</v>
      </c>
    </row>
    <row r="35" spans="2:4" x14ac:dyDescent="0.15">
      <c r="B35" s="207"/>
      <c r="C35" s="196" t="s">
        <v>117</v>
      </c>
    </row>
    <row r="36" spans="2:4" x14ac:dyDescent="0.15">
      <c r="B36" s="207"/>
      <c r="C36" s="196" t="s">
        <v>244</v>
      </c>
    </row>
    <row r="37" spans="2:4" x14ac:dyDescent="0.15">
      <c r="B37" s="207"/>
      <c r="C37" s="196" t="s">
        <v>266</v>
      </c>
    </row>
    <row r="38" spans="2:4" x14ac:dyDescent="0.15">
      <c r="B38" s="207"/>
      <c r="C38" s="196" t="s">
        <v>268</v>
      </c>
    </row>
    <row r="39" spans="2:4" x14ac:dyDescent="0.15">
      <c r="B39" s="207"/>
      <c r="C39" s="213" t="s">
        <v>271</v>
      </c>
    </row>
    <row r="40" spans="2:4" x14ac:dyDescent="0.15">
      <c r="B40" s="207"/>
      <c r="C40" s="208" t="s">
        <v>295</v>
      </c>
    </row>
    <row r="41" spans="2:4" x14ac:dyDescent="0.15">
      <c r="C41" s="208" t="s">
        <v>311</v>
      </c>
    </row>
    <row r="42" spans="2:4" x14ac:dyDescent="0.15">
      <c r="C42" s="208" t="s">
        <v>431</v>
      </c>
    </row>
    <row r="43" spans="2:4" x14ac:dyDescent="0.15">
      <c r="C43" s="208" t="s">
        <v>432</v>
      </c>
    </row>
    <row r="44" spans="2:4" x14ac:dyDescent="0.15">
      <c r="B44" s="196"/>
      <c r="C44" s="208" t="s">
        <v>433</v>
      </c>
    </row>
    <row r="45" spans="2:4" x14ac:dyDescent="0.15">
      <c r="C45" s="208" t="s">
        <v>434</v>
      </c>
    </row>
    <row r="46" spans="2:4" x14ac:dyDescent="0.15">
      <c r="C46" s="208" t="s">
        <v>435</v>
      </c>
    </row>
    <row r="47" spans="2:4" x14ac:dyDescent="0.15">
      <c r="C47" s="208" t="s">
        <v>436</v>
      </c>
      <c r="D47" s="214"/>
    </row>
    <row r="51" spans="1:32" s="206" customFormat="1" x14ac:dyDescent="0.15">
      <c r="A51" s="209" t="s">
        <v>66</v>
      </c>
      <c r="B51" s="206" t="s">
        <v>64</v>
      </c>
      <c r="C51" s="206" t="s">
        <v>160</v>
      </c>
      <c r="D51" s="206" t="s">
        <v>102</v>
      </c>
      <c r="E51" s="206" t="s">
        <v>146</v>
      </c>
      <c r="F51" s="206" t="s">
        <v>83</v>
      </c>
      <c r="G51" s="206" t="s">
        <v>90</v>
      </c>
      <c r="H51" s="206" t="s">
        <v>92</v>
      </c>
      <c r="I51" s="206" t="s">
        <v>216</v>
      </c>
      <c r="J51" s="206" t="s">
        <v>122</v>
      </c>
      <c r="K51" s="206" t="s">
        <v>69</v>
      </c>
      <c r="L51" s="206" t="s">
        <v>75</v>
      </c>
      <c r="M51" s="206" t="s">
        <v>157</v>
      </c>
      <c r="N51" s="206" t="s">
        <v>40</v>
      </c>
      <c r="O51" s="206" t="s">
        <v>87</v>
      </c>
      <c r="P51" s="206" t="s">
        <v>141</v>
      </c>
      <c r="Q51" s="206" t="s">
        <v>274</v>
      </c>
      <c r="R51" s="206" t="s">
        <v>56</v>
      </c>
      <c r="S51" s="216" t="s">
        <v>50</v>
      </c>
      <c r="T51" s="206" t="s">
        <v>59</v>
      </c>
      <c r="U51" s="206" t="s">
        <v>100</v>
      </c>
      <c r="V51" s="206" t="s">
        <v>118</v>
      </c>
      <c r="W51" s="206" t="s">
        <v>114</v>
      </c>
      <c r="X51" s="206" t="s">
        <v>135</v>
      </c>
      <c r="Y51" s="206" t="s">
        <v>111</v>
      </c>
      <c r="Z51" s="206" t="s">
        <v>149</v>
      </c>
      <c r="AA51" s="206" t="s">
        <v>117</v>
      </c>
      <c r="AB51" s="206" t="s">
        <v>266</v>
      </c>
      <c r="AC51" s="206" t="s">
        <v>437</v>
      </c>
      <c r="AD51" s="206" t="s">
        <v>438</v>
      </c>
      <c r="AE51" s="206" t="s">
        <v>439</v>
      </c>
      <c r="AF51" s="206" t="s">
        <v>440</v>
      </c>
    </row>
    <row r="52" spans="1:32" x14ac:dyDescent="0.15">
      <c r="A52" s="207" t="s">
        <v>101</v>
      </c>
      <c r="B52" s="208" t="s">
        <v>101</v>
      </c>
      <c r="C52" s="208" t="s">
        <v>441</v>
      </c>
      <c r="D52" s="208" t="s">
        <v>101</v>
      </c>
      <c r="E52" s="208" t="s">
        <v>315</v>
      </c>
      <c r="F52" s="208" t="s">
        <v>442</v>
      </c>
      <c r="G52" s="208" t="s">
        <v>101</v>
      </c>
      <c r="H52" s="208" t="s">
        <v>101</v>
      </c>
      <c r="I52" s="208" t="s">
        <v>101</v>
      </c>
      <c r="J52" s="208" t="s">
        <v>101</v>
      </c>
      <c r="K52" s="196" t="s">
        <v>443</v>
      </c>
      <c r="L52" s="208" t="s">
        <v>444</v>
      </c>
      <c r="M52" s="208" t="s">
        <v>41</v>
      </c>
      <c r="N52" s="208" t="s">
        <v>41</v>
      </c>
      <c r="O52" s="196" t="s">
        <v>445</v>
      </c>
      <c r="P52" s="208" t="s">
        <v>41</v>
      </c>
      <c r="Q52" s="196" t="s">
        <v>446</v>
      </c>
      <c r="R52" s="208" t="s">
        <v>101</v>
      </c>
      <c r="S52" s="196" t="s">
        <v>447</v>
      </c>
      <c r="T52" s="196" t="s">
        <v>448</v>
      </c>
      <c r="U52" s="208" t="s">
        <v>101</v>
      </c>
      <c r="V52" s="208" t="s">
        <v>101</v>
      </c>
      <c r="W52" s="208" t="s">
        <v>101</v>
      </c>
      <c r="X52" s="208" t="s">
        <v>101</v>
      </c>
      <c r="Y52" s="208" t="s">
        <v>101</v>
      </c>
      <c r="Z52" s="208" t="s">
        <v>101</v>
      </c>
      <c r="AA52" s="317" t="s">
        <v>2070</v>
      </c>
      <c r="AB52" s="208" t="s">
        <v>267</v>
      </c>
      <c r="AC52" s="208" t="s">
        <v>267</v>
      </c>
      <c r="AD52" s="208" t="s">
        <v>267</v>
      </c>
      <c r="AE52" s="208" t="s">
        <v>267</v>
      </c>
      <c r="AF52" s="208" t="s">
        <v>267</v>
      </c>
    </row>
    <row r="53" spans="1:32" x14ac:dyDescent="0.15">
      <c r="A53" s="207" t="s">
        <v>286</v>
      </c>
      <c r="B53" s="196" t="s">
        <v>449</v>
      </c>
      <c r="C53" s="196" t="s">
        <v>450</v>
      </c>
      <c r="D53" s="196" t="s">
        <v>451</v>
      </c>
      <c r="E53" s="208" t="s">
        <v>273</v>
      </c>
      <c r="F53" s="208" t="s">
        <v>79</v>
      </c>
      <c r="G53" s="208" t="s">
        <v>286</v>
      </c>
      <c r="H53" s="208" t="s">
        <v>286</v>
      </c>
      <c r="I53" s="208" t="s">
        <v>286</v>
      </c>
      <c r="J53" s="208" t="s">
        <v>123</v>
      </c>
      <c r="K53" s="208" t="s">
        <v>452</v>
      </c>
      <c r="L53" s="208" t="s">
        <v>221</v>
      </c>
      <c r="M53" s="196" t="s">
        <v>453</v>
      </c>
      <c r="N53" s="196" t="s">
        <v>142</v>
      </c>
      <c r="O53" s="208" t="s">
        <v>194</v>
      </c>
      <c r="P53" s="196" t="s">
        <v>142</v>
      </c>
      <c r="Q53" s="196" t="s">
        <v>454</v>
      </c>
      <c r="R53" s="208" t="s">
        <v>455</v>
      </c>
      <c r="S53" s="196" t="s">
        <v>456</v>
      </c>
      <c r="T53" s="208" t="s">
        <v>60</v>
      </c>
      <c r="U53" s="208" t="s">
        <v>128</v>
      </c>
      <c r="V53" s="208" t="s">
        <v>286</v>
      </c>
      <c r="W53" s="208" t="s">
        <v>112</v>
      </c>
      <c r="X53" s="208" t="s">
        <v>112</v>
      </c>
      <c r="Y53" s="208" t="s">
        <v>230</v>
      </c>
      <c r="Z53" s="208" t="s">
        <v>286</v>
      </c>
      <c r="AA53" s="196" t="s">
        <v>219</v>
      </c>
    </row>
    <row r="54" spans="1:32" x14ac:dyDescent="0.15">
      <c r="A54" s="207" t="s">
        <v>120</v>
      </c>
      <c r="B54" s="196" t="s">
        <v>457</v>
      </c>
      <c r="C54" s="208" t="s">
        <v>161</v>
      </c>
      <c r="D54" s="208" t="s">
        <v>133</v>
      </c>
      <c r="E54" s="208" t="s">
        <v>120</v>
      </c>
      <c r="F54" s="196" t="s">
        <v>84</v>
      </c>
      <c r="G54" s="208" t="s">
        <v>458</v>
      </c>
      <c r="H54" s="208" t="s">
        <v>459</v>
      </c>
      <c r="I54" s="208" t="s">
        <v>217</v>
      </c>
      <c r="J54" s="196" t="s">
        <v>460</v>
      </c>
      <c r="K54" s="196" t="s">
        <v>461</v>
      </c>
      <c r="L54" s="196" t="s">
        <v>461</v>
      </c>
      <c r="M54" s="196" t="s">
        <v>462</v>
      </c>
      <c r="N54" s="196" t="s">
        <v>463</v>
      </c>
      <c r="O54" s="208" t="s">
        <v>41</v>
      </c>
      <c r="P54" s="196" t="s">
        <v>464</v>
      </c>
      <c r="Q54" s="196" t="s">
        <v>465</v>
      </c>
      <c r="R54" s="208" t="s">
        <v>286</v>
      </c>
      <c r="S54" s="196" t="s">
        <v>466</v>
      </c>
      <c r="T54" s="208" t="s">
        <v>264</v>
      </c>
      <c r="U54" s="208" t="s">
        <v>467</v>
      </c>
      <c r="V54" s="196" t="s">
        <v>468</v>
      </c>
      <c r="W54" s="208" t="s">
        <v>230</v>
      </c>
      <c r="X54" s="196" t="s">
        <v>2302</v>
      </c>
      <c r="Y54" s="208" t="s">
        <v>51</v>
      </c>
      <c r="Z54" s="208" t="s">
        <v>469</v>
      </c>
      <c r="AA54" s="196" t="s">
        <v>237</v>
      </c>
    </row>
    <row r="55" spans="1:32" x14ac:dyDescent="0.15">
      <c r="A55" s="207" t="s">
        <v>470</v>
      </c>
      <c r="B55" s="196" t="s">
        <v>471</v>
      </c>
      <c r="C55" s="196" t="s">
        <v>472</v>
      </c>
      <c r="D55" s="208" t="s">
        <v>314</v>
      </c>
      <c r="E55" s="208" t="s">
        <v>147</v>
      </c>
      <c r="F55" s="196" t="s">
        <v>473</v>
      </c>
      <c r="G55" s="208" t="s">
        <v>327</v>
      </c>
      <c r="H55" s="208" t="s">
        <v>170</v>
      </c>
      <c r="I55" s="208" t="s">
        <v>467</v>
      </c>
      <c r="J55" s="196" t="s">
        <v>474</v>
      </c>
      <c r="K55" s="196" t="s">
        <v>475</v>
      </c>
      <c r="L55" s="208" t="s">
        <v>152</v>
      </c>
      <c r="M55" s="196" t="s">
        <v>476</v>
      </c>
      <c r="N55" s="196" t="s">
        <v>477</v>
      </c>
      <c r="O55" s="196" t="s">
        <v>478</v>
      </c>
      <c r="P55" s="196" t="s">
        <v>479</v>
      </c>
      <c r="Q55" s="196" t="s">
        <v>480</v>
      </c>
      <c r="R55" s="208" t="s">
        <v>79</v>
      </c>
      <c r="S55" s="208" t="s">
        <v>481</v>
      </c>
      <c r="T55" s="208" t="s">
        <v>165</v>
      </c>
      <c r="U55" s="208" t="s">
        <v>482</v>
      </c>
      <c r="V55" s="196" t="s">
        <v>483</v>
      </c>
      <c r="W55" s="196" t="s">
        <v>106</v>
      </c>
      <c r="X55" s="196" t="s">
        <v>484</v>
      </c>
      <c r="Y55" s="196" t="s">
        <v>485</v>
      </c>
      <c r="Z55" s="208" t="s">
        <v>486</v>
      </c>
      <c r="AA55" s="196" t="s">
        <v>220</v>
      </c>
    </row>
    <row r="56" spans="1:32" x14ac:dyDescent="0.15">
      <c r="A56" s="211" t="s">
        <v>487</v>
      </c>
      <c r="B56" s="196" t="s">
        <v>488</v>
      </c>
      <c r="C56" s="196" t="s">
        <v>489</v>
      </c>
      <c r="D56" s="196" t="s">
        <v>490</v>
      </c>
      <c r="E56" s="196" t="s">
        <v>491</v>
      </c>
      <c r="F56" s="196" t="s">
        <v>492</v>
      </c>
      <c r="G56" s="208" t="s">
        <v>493</v>
      </c>
      <c r="H56" s="208" t="s">
        <v>327</v>
      </c>
      <c r="I56" s="196" t="s">
        <v>494</v>
      </c>
      <c r="J56" s="196" t="s">
        <v>495</v>
      </c>
      <c r="K56" s="196" t="s">
        <v>496</v>
      </c>
      <c r="L56" s="208" t="s">
        <v>116</v>
      </c>
      <c r="M56" s="196" t="s">
        <v>497</v>
      </c>
      <c r="N56" s="196" t="s">
        <v>498</v>
      </c>
      <c r="O56" s="208" t="s">
        <v>98</v>
      </c>
      <c r="P56" s="196" t="s">
        <v>499</v>
      </c>
      <c r="Q56" s="196" t="s">
        <v>500</v>
      </c>
      <c r="R56" s="208" t="s">
        <v>228</v>
      </c>
      <c r="S56" s="208" t="s">
        <v>174</v>
      </c>
      <c r="T56" s="196" t="s">
        <v>472</v>
      </c>
      <c r="U56" s="208" t="s">
        <v>227</v>
      </c>
      <c r="V56" s="196" t="s">
        <v>501</v>
      </c>
      <c r="W56" s="196" t="s">
        <v>294</v>
      </c>
      <c r="X56" s="196" t="s">
        <v>502</v>
      </c>
      <c r="Y56" s="196" t="s">
        <v>503</v>
      </c>
      <c r="Z56" s="208" t="s">
        <v>504</v>
      </c>
      <c r="AA56" s="196" t="s">
        <v>505</v>
      </c>
    </row>
    <row r="57" spans="1:32" x14ac:dyDescent="0.15">
      <c r="A57" s="207" t="s">
        <v>469</v>
      </c>
      <c r="B57" s="196" t="s">
        <v>506</v>
      </c>
      <c r="C57" s="196" t="s">
        <v>507</v>
      </c>
      <c r="D57" s="196" t="s">
        <v>508</v>
      </c>
      <c r="E57" s="208" t="s">
        <v>509</v>
      </c>
      <c r="F57" s="196" t="s">
        <v>510</v>
      </c>
      <c r="G57" s="208" t="s">
        <v>93</v>
      </c>
      <c r="H57" s="208" t="s">
        <v>511</v>
      </c>
      <c r="I57" s="196" t="s">
        <v>512</v>
      </c>
      <c r="J57" s="196" t="s">
        <v>513</v>
      </c>
      <c r="K57" s="196" t="s">
        <v>154</v>
      </c>
      <c r="L57" s="208" t="s">
        <v>225</v>
      </c>
      <c r="M57" s="196" t="s">
        <v>514</v>
      </c>
      <c r="N57" s="196" t="s">
        <v>515</v>
      </c>
      <c r="O57" s="208" t="s">
        <v>194</v>
      </c>
      <c r="P57" s="196" t="s">
        <v>516</v>
      </c>
      <c r="Q57" s="196" t="s">
        <v>517</v>
      </c>
      <c r="R57" s="196" t="s">
        <v>518</v>
      </c>
      <c r="S57" s="208" t="s">
        <v>228</v>
      </c>
      <c r="T57" s="208" t="s">
        <v>519</v>
      </c>
      <c r="U57" s="317" t="s">
        <v>2072</v>
      </c>
      <c r="V57" s="196" t="s">
        <v>520</v>
      </c>
      <c r="W57" s="196" t="s">
        <v>521</v>
      </c>
      <c r="X57" s="196" t="s">
        <v>522</v>
      </c>
      <c r="Y57" s="196" t="s">
        <v>523</v>
      </c>
      <c r="Z57" s="196" t="s">
        <v>524</v>
      </c>
      <c r="AA57" s="196" t="s">
        <v>525</v>
      </c>
    </row>
    <row r="58" spans="1:32" x14ac:dyDescent="0.15">
      <c r="A58" s="211" t="s">
        <v>147</v>
      </c>
      <c r="B58" s="196" t="s">
        <v>526</v>
      </c>
      <c r="C58" s="196" t="s">
        <v>527</v>
      </c>
      <c r="D58" s="196" t="s">
        <v>528</v>
      </c>
      <c r="E58" s="196" t="s">
        <v>529</v>
      </c>
      <c r="F58" s="196" t="s">
        <v>530</v>
      </c>
      <c r="G58" s="208" t="s">
        <v>91</v>
      </c>
      <c r="H58" s="208" t="s">
        <v>93</v>
      </c>
      <c r="I58" s="196" t="s">
        <v>531</v>
      </c>
      <c r="J58" s="196" t="s">
        <v>532</v>
      </c>
      <c r="K58" s="196" t="s">
        <v>533</v>
      </c>
      <c r="L58" s="196" t="s">
        <v>76</v>
      </c>
      <c r="M58" s="196" t="s">
        <v>534</v>
      </c>
      <c r="N58" s="196" t="s">
        <v>535</v>
      </c>
      <c r="O58" s="196" t="s">
        <v>536</v>
      </c>
      <c r="P58" s="196" t="s">
        <v>537</v>
      </c>
      <c r="Q58" s="196" t="s">
        <v>538</v>
      </c>
      <c r="R58" s="208" t="s">
        <v>106</v>
      </c>
      <c r="S58" s="196" t="s">
        <v>539</v>
      </c>
      <c r="T58" s="196" t="s">
        <v>52</v>
      </c>
      <c r="U58" s="196" t="s">
        <v>540</v>
      </c>
      <c r="V58" s="196" t="s">
        <v>541</v>
      </c>
      <c r="W58" s="196" t="s">
        <v>542</v>
      </c>
      <c r="X58" s="196" t="s">
        <v>543</v>
      </c>
      <c r="Y58" s="196" t="s">
        <v>544</v>
      </c>
      <c r="Z58" s="196" t="s">
        <v>120</v>
      </c>
    </row>
    <row r="59" spans="1:32" x14ac:dyDescent="0.15">
      <c r="A59" s="196" t="s">
        <v>545</v>
      </c>
      <c r="B59" s="196" t="s">
        <v>546</v>
      </c>
      <c r="C59" s="196" t="s">
        <v>547</v>
      </c>
      <c r="D59" s="196" t="s">
        <v>548</v>
      </c>
      <c r="E59" s="196" t="s">
        <v>549</v>
      </c>
      <c r="F59" s="196" t="s">
        <v>550</v>
      </c>
      <c r="G59" s="208" t="s">
        <v>170</v>
      </c>
      <c r="H59" s="208" t="s">
        <v>91</v>
      </c>
      <c r="I59" s="196" t="s">
        <v>551</v>
      </c>
      <c r="J59" s="196" t="s">
        <v>552</v>
      </c>
      <c r="K59" s="196" t="s">
        <v>553</v>
      </c>
      <c r="L59" s="317" t="s">
        <v>2069</v>
      </c>
      <c r="M59" s="196" t="s">
        <v>554</v>
      </c>
      <c r="N59" s="196" t="s">
        <v>555</v>
      </c>
      <c r="O59" s="196" t="s">
        <v>556</v>
      </c>
      <c r="P59" s="196" t="s">
        <v>557</v>
      </c>
      <c r="Q59" s="196" t="s">
        <v>558</v>
      </c>
      <c r="R59" s="208" t="s">
        <v>60</v>
      </c>
      <c r="S59" s="208" t="s">
        <v>559</v>
      </c>
      <c r="T59" s="196" t="s">
        <v>560</v>
      </c>
      <c r="U59" s="196" t="s">
        <v>561</v>
      </c>
      <c r="V59" s="196" t="s">
        <v>562</v>
      </c>
      <c r="W59" s="196" t="s">
        <v>563</v>
      </c>
      <c r="X59" s="196" t="s">
        <v>564</v>
      </c>
      <c r="Y59" s="196" t="s">
        <v>565</v>
      </c>
      <c r="Z59" s="196" t="s">
        <v>566</v>
      </c>
      <c r="AA59" s="317"/>
    </row>
    <row r="60" spans="1:32" x14ac:dyDescent="0.15">
      <c r="A60" s="196" t="s">
        <v>567</v>
      </c>
      <c r="B60" s="196" t="s">
        <v>568</v>
      </c>
      <c r="C60" s="196" t="s">
        <v>569</v>
      </c>
      <c r="D60" s="196" t="s">
        <v>570</v>
      </c>
      <c r="E60" s="196" t="s">
        <v>571</v>
      </c>
      <c r="F60" s="196" t="s">
        <v>572</v>
      </c>
      <c r="G60" s="208" t="s">
        <v>573</v>
      </c>
      <c r="H60" s="208" t="s">
        <v>258</v>
      </c>
      <c r="I60" s="196" t="s">
        <v>574</v>
      </c>
      <c r="J60" s="196" t="s">
        <v>575</v>
      </c>
      <c r="K60" s="196" t="s">
        <v>576</v>
      </c>
      <c r="L60" s="196" t="s">
        <v>577</v>
      </c>
      <c r="M60" s="196" t="s">
        <v>578</v>
      </c>
      <c r="N60" s="196" t="s">
        <v>579</v>
      </c>
      <c r="O60" s="196" t="s">
        <v>580</v>
      </c>
      <c r="P60" s="196" t="s">
        <v>581</v>
      </c>
      <c r="Q60" s="196" t="s">
        <v>582</v>
      </c>
      <c r="R60" s="208" t="s">
        <v>52</v>
      </c>
      <c r="S60" s="208" t="s">
        <v>79</v>
      </c>
      <c r="T60" s="196" t="s">
        <v>583</v>
      </c>
      <c r="U60" s="196" t="s">
        <v>584</v>
      </c>
      <c r="V60" s="196" t="s">
        <v>585</v>
      </c>
      <c r="W60" s="196" t="s">
        <v>586</v>
      </c>
      <c r="X60" s="196" t="s">
        <v>587</v>
      </c>
      <c r="Y60" s="196" t="s">
        <v>588</v>
      </c>
      <c r="Z60" s="196" t="s">
        <v>589</v>
      </c>
    </row>
    <row r="61" spans="1:32" x14ac:dyDescent="0.15">
      <c r="G61" s="196" t="s">
        <v>590</v>
      </c>
      <c r="H61" s="208" t="s">
        <v>278</v>
      </c>
      <c r="R61" s="208" t="s">
        <v>57</v>
      </c>
      <c r="S61" s="208" t="s">
        <v>591</v>
      </c>
    </row>
    <row r="62" spans="1:32" x14ac:dyDescent="0.15">
      <c r="G62" s="196" t="s">
        <v>592</v>
      </c>
      <c r="H62" s="208" t="s">
        <v>593</v>
      </c>
      <c r="R62" s="196" t="s">
        <v>594</v>
      </c>
      <c r="S62" s="196" t="s">
        <v>595</v>
      </c>
    </row>
    <row r="63" spans="1:32" x14ac:dyDescent="0.15">
      <c r="G63" s="196" t="s">
        <v>596</v>
      </c>
      <c r="H63" s="208" t="s">
        <v>250</v>
      </c>
      <c r="R63" s="196" t="s">
        <v>597</v>
      </c>
      <c r="S63" s="196" t="s">
        <v>598</v>
      </c>
    </row>
    <row r="64" spans="1:32" x14ac:dyDescent="0.15">
      <c r="G64" s="196" t="s">
        <v>599</v>
      </c>
      <c r="H64" s="196" t="s">
        <v>52</v>
      </c>
      <c r="R64" s="196" t="s">
        <v>600</v>
      </c>
      <c r="S64" s="208" t="s">
        <v>601</v>
      </c>
    </row>
    <row r="65" spans="7:19" x14ac:dyDescent="0.15">
      <c r="G65" s="196" t="s">
        <v>52</v>
      </c>
      <c r="H65" s="317" t="s">
        <v>2077</v>
      </c>
      <c r="R65" s="196" t="s">
        <v>602</v>
      </c>
      <c r="S65" s="196" t="s">
        <v>603</v>
      </c>
    </row>
    <row r="66" spans="7:19" x14ac:dyDescent="0.15">
      <c r="G66" s="317" t="s">
        <v>2074</v>
      </c>
      <c r="H66" s="196" t="s">
        <v>604</v>
      </c>
      <c r="R66" s="196" t="s">
        <v>605</v>
      </c>
      <c r="S66" s="196" t="s">
        <v>606</v>
      </c>
    </row>
    <row r="67" spans="7:19" x14ac:dyDescent="0.15">
      <c r="G67" s="196" t="s">
        <v>607</v>
      </c>
      <c r="H67" s="196" t="s">
        <v>608</v>
      </c>
      <c r="R67" s="196" t="s">
        <v>609</v>
      </c>
      <c r="S67" s="208" t="s">
        <v>610</v>
      </c>
    </row>
    <row r="68" spans="7:19" x14ac:dyDescent="0.15">
      <c r="G68" s="196" t="s">
        <v>611</v>
      </c>
      <c r="H68" s="196" t="s">
        <v>612</v>
      </c>
      <c r="R68" s="196" t="s">
        <v>613</v>
      </c>
      <c r="S68" s="208" t="s">
        <v>95</v>
      </c>
    </row>
    <row r="69" spans="7:19" x14ac:dyDescent="0.15">
      <c r="G69" s="196" t="s">
        <v>614</v>
      </c>
      <c r="H69" s="196" t="s">
        <v>615</v>
      </c>
      <c r="R69" s="196" t="s">
        <v>616</v>
      </c>
      <c r="S69" s="208" t="s">
        <v>617</v>
      </c>
    </row>
    <row r="70" spans="7:19" x14ac:dyDescent="0.15">
      <c r="G70" s="196" t="s">
        <v>618</v>
      </c>
      <c r="H70" s="196" t="s">
        <v>619</v>
      </c>
      <c r="R70" s="196" t="s">
        <v>620</v>
      </c>
      <c r="S70" s="196" t="s">
        <v>621</v>
      </c>
    </row>
    <row r="71" spans="7:19" x14ac:dyDescent="0.15">
      <c r="S71" s="196" t="s">
        <v>622</v>
      </c>
    </row>
    <row r="72" spans="7:19" x14ac:dyDescent="0.15">
      <c r="S72" s="196" t="s">
        <v>623</v>
      </c>
    </row>
    <row r="73" spans="7:19" x14ac:dyDescent="0.15">
      <c r="S73" s="196" t="s">
        <v>73</v>
      </c>
    </row>
    <row r="74" spans="7:19" x14ac:dyDescent="0.15">
      <c r="S74" s="196" t="s">
        <v>324</v>
      </c>
    </row>
    <row r="75" spans="7:19" x14ac:dyDescent="0.15">
      <c r="S75" s="196" t="s">
        <v>2066</v>
      </c>
    </row>
    <row r="76" spans="7:19" x14ac:dyDescent="0.15">
      <c r="S76" s="317" t="s">
        <v>2073</v>
      </c>
    </row>
    <row r="77" spans="7:19" x14ac:dyDescent="0.15">
      <c r="S77" s="196" t="s">
        <v>624</v>
      </c>
    </row>
    <row r="78" spans="7:19" x14ac:dyDescent="0.15">
      <c r="S78" s="196" t="s">
        <v>625</v>
      </c>
    </row>
    <row r="79" spans="7:19" x14ac:dyDescent="0.15">
      <c r="S79" s="196" t="s">
        <v>626</v>
      </c>
    </row>
    <row r="80" spans="7:19" x14ac:dyDescent="0.15">
      <c r="S80" s="196" t="s">
        <v>627</v>
      </c>
    </row>
  </sheetData>
  <phoneticPr fontId="16"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21" sqref="C21"/>
    </sheetView>
  </sheetViews>
  <sheetFormatPr defaultColWidth="9" defaultRowHeight="13.5" x14ac:dyDescent="0.15"/>
  <cols>
    <col min="1" max="1" width="9" style="114" customWidth="1"/>
    <col min="2" max="2" width="13" style="114" customWidth="1"/>
    <col min="3" max="4" width="9" style="114"/>
    <col min="5" max="5" width="12.875" style="114" customWidth="1"/>
    <col min="6" max="6" width="20.25" style="114" customWidth="1"/>
    <col min="7" max="9" width="9" style="114"/>
  </cols>
  <sheetData>
    <row r="1" spans="1:9" x14ac:dyDescent="0.15">
      <c r="A1" s="197" t="s">
        <v>628</v>
      </c>
      <c r="B1" s="198" t="s">
        <v>629</v>
      </c>
      <c r="C1" s="198" t="s">
        <v>630</v>
      </c>
      <c r="D1" s="198" t="s">
        <v>631</v>
      </c>
      <c r="E1" s="198" t="s">
        <v>632</v>
      </c>
      <c r="F1" s="198" t="s">
        <v>633</v>
      </c>
      <c r="G1" s="198" t="s">
        <v>634</v>
      </c>
      <c r="H1" s="198" t="s">
        <v>635</v>
      </c>
      <c r="I1" s="198" t="s">
        <v>38</v>
      </c>
    </row>
    <row r="2" spans="1:9" x14ac:dyDescent="0.15">
      <c r="A2" s="199" t="s">
        <v>636</v>
      </c>
      <c r="B2" s="200">
        <v>42490</v>
      </c>
      <c r="C2" s="201" t="s">
        <v>153</v>
      </c>
      <c r="D2" s="202">
        <v>600</v>
      </c>
      <c r="E2" s="200"/>
      <c r="F2" s="201"/>
      <c r="G2" s="201"/>
      <c r="H2" s="201"/>
      <c r="I2" s="202"/>
    </row>
    <row r="3" spans="1:9" x14ac:dyDescent="0.15">
      <c r="A3" s="202">
        <v>6459914</v>
      </c>
      <c r="B3" s="200">
        <v>42490</v>
      </c>
      <c r="C3" s="201" t="s">
        <v>127</v>
      </c>
      <c r="D3" s="202">
        <v>2000</v>
      </c>
      <c r="E3" s="200">
        <v>42490</v>
      </c>
      <c r="F3" s="202" t="s">
        <v>637</v>
      </c>
      <c r="G3" s="202" t="s">
        <v>127</v>
      </c>
      <c r="H3" s="202"/>
      <c r="I3" s="202"/>
    </row>
    <row r="4" spans="1:9" x14ac:dyDescent="0.15">
      <c r="A4" s="202">
        <v>6459915</v>
      </c>
      <c r="B4" s="200">
        <v>42490</v>
      </c>
      <c r="C4" s="201" t="s">
        <v>132</v>
      </c>
      <c r="D4" s="202">
        <v>700</v>
      </c>
      <c r="E4" s="200">
        <v>42490</v>
      </c>
      <c r="F4" s="202" t="s">
        <v>638</v>
      </c>
      <c r="G4" s="202" t="s">
        <v>132</v>
      </c>
      <c r="H4" s="202"/>
      <c r="I4" s="202"/>
    </row>
    <row r="5" spans="1:9" x14ac:dyDescent="0.15">
      <c r="A5" s="202">
        <v>6459916</v>
      </c>
      <c r="B5" s="200">
        <v>42490</v>
      </c>
      <c r="C5" s="201" t="s">
        <v>140</v>
      </c>
      <c r="D5" s="202">
        <v>2000</v>
      </c>
      <c r="E5" s="200">
        <v>42490</v>
      </c>
      <c r="F5" s="202" t="s">
        <v>639</v>
      </c>
      <c r="G5" s="202" t="s">
        <v>140</v>
      </c>
      <c r="H5" s="202"/>
      <c r="I5" s="202"/>
    </row>
    <row r="6" spans="1:9" x14ac:dyDescent="0.15">
      <c r="A6" s="199" t="s">
        <v>640</v>
      </c>
      <c r="B6" s="200">
        <v>42490</v>
      </c>
      <c r="C6" s="201" t="s">
        <v>125</v>
      </c>
      <c r="D6" s="202">
        <v>700</v>
      </c>
      <c r="E6" s="200"/>
      <c r="F6" s="201"/>
      <c r="G6" s="201"/>
      <c r="H6" s="201"/>
      <c r="I6" s="202"/>
    </row>
    <row r="7" spans="1:9" x14ac:dyDescent="0.15">
      <c r="A7" s="199" t="s">
        <v>641</v>
      </c>
      <c r="B7" s="200">
        <v>42490</v>
      </c>
      <c r="C7" s="201" t="s">
        <v>163</v>
      </c>
      <c r="D7" s="202">
        <v>400</v>
      </c>
      <c r="E7" s="200"/>
      <c r="F7" s="201"/>
      <c r="G7" s="201"/>
      <c r="H7" s="201"/>
      <c r="I7" s="202"/>
    </row>
    <row r="8" spans="1:9" x14ac:dyDescent="0.15">
      <c r="A8" s="199" t="s">
        <v>642</v>
      </c>
      <c r="B8" s="200">
        <v>42491</v>
      </c>
      <c r="C8" s="201" t="s">
        <v>177</v>
      </c>
      <c r="D8" s="202">
        <v>600</v>
      </c>
      <c r="E8" s="200"/>
      <c r="F8" s="201"/>
      <c r="G8" s="201"/>
      <c r="H8" s="201"/>
      <c r="I8" s="202"/>
    </row>
    <row r="9" spans="1:9" x14ac:dyDescent="0.15">
      <c r="A9" s="199" t="s">
        <v>202</v>
      </c>
      <c r="B9" s="200">
        <v>42491</v>
      </c>
      <c r="C9" s="201" t="s">
        <v>168</v>
      </c>
      <c r="D9" s="202">
        <v>700</v>
      </c>
      <c r="E9" s="200">
        <v>42493</v>
      </c>
      <c r="F9" s="202" t="s">
        <v>643</v>
      </c>
      <c r="G9" s="202" t="s">
        <v>168</v>
      </c>
      <c r="H9" s="202"/>
      <c r="I9" s="202"/>
    </row>
    <row r="10" spans="1:9" x14ac:dyDescent="0.15">
      <c r="A10" s="202">
        <v>6459923</v>
      </c>
      <c r="B10" s="200">
        <v>42491</v>
      </c>
      <c r="C10" s="201" t="s">
        <v>171</v>
      </c>
      <c r="D10" s="202">
        <v>200</v>
      </c>
      <c r="E10" s="200">
        <v>42491</v>
      </c>
      <c r="F10" s="202" t="s">
        <v>59</v>
      </c>
      <c r="G10" s="202" t="s">
        <v>171</v>
      </c>
      <c r="H10" s="202"/>
      <c r="I10" s="202"/>
    </row>
    <row r="11" spans="1:9" x14ac:dyDescent="0.15">
      <c r="A11" s="199" t="s">
        <v>172</v>
      </c>
      <c r="B11" s="200">
        <v>42491</v>
      </c>
      <c r="C11" s="201" t="s">
        <v>173</v>
      </c>
      <c r="D11" s="202">
        <v>2000</v>
      </c>
      <c r="E11" s="200">
        <v>42491</v>
      </c>
      <c r="F11" s="201" t="s">
        <v>146</v>
      </c>
      <c r="G11" s="201" t="s">
        <v>173</v>
      </c>
      <c r="H11" s="202"/>
      <c r="I11" s="202"/>
    </row>
    <row r="12" spans="1:9" x14ac:dyDescent="0.15">
      <c r="A12" s="199" t="s">
        <v>185</v>
      </c>
      <c r="B12" s="200">
        <v>42491</v>
      </c>
      <c r="C12" s="201" t="s">
        <v>182</v>
      </c>
      <c r="D12" s="202">
        <v>700</v>
      </c>
      <c r="E12" s="200">
        <v>42491</v>
      </c>
      <c r="F12" s="201" t="s">
        <v>644</v>
      </c>
      <c r="G12" s="201" t="s">
        <v>182</v>
      </c>
      <c r="H12" s="201"/>
      <c r="I12" s="202"/>
    </row>
    <row r="13" spans="1:9" x14ac:dyDescent="0.15">
      <c r="A13" s="202">
        <v>6459926</v>
      </c>
      <c r="B13" s="200">
        <v>42492</v>
      </c>
      <c r="C13" s="201" t="s">
        <v>188</v>
      </c>
      <c r="D13" s="202">
        <v>600</v>
      </c>
      <c r="E13" s="202"/>
      <c r="F13" s="202"/>
      <c r="G13" s="202"/>
      <c r="H13" s="202"/>
      <c r="I13" s="202"/>
    </row>
    <row r="14" spans="1:9" x14ac:dyDescent="0.15">
      <c r="A14" s="114">
        <v>6459927</v>
      </c>
      <c r="B14" s="203">
        <v>42492</v>
      </c>
      <c r="C14" s="204" t="s">
        <v>188</v>
      </c>
      <c r="D14" s="205">
        <v>200</v>
      </c>
      <c r="E14" s="203">
        <v>42492</v>
      </c>
      <c r="F14" s="205" t="s">
        <v>149</v>
      </c>
      <c r="G14" s="205" t="s">
        <v>188</v>
      </c>
    </row>
    <row r="15" spans="1:9" x14ac:dyDescent="0.15">
      <c r="A15" s="114">
        <v>6459928</v>
      </c>
      <c r="B15" s="203">
        <v>42492</v>
      </c>
      <c r="C15" s="204" t="s">
        <v>188</v>
      </c>
      <c r="D15" s="205">
        <v>600</v>
      </c>
      <c r="E15" s="203">
        <v>42492</v>
      </c>
      <c r="F15" s="205" t="s">
        <v>90</v>
      </c>
      <c r="G15" s="205" t="s">
        <v>188</v>
      </c>
    </row>
    <row r="16" spans="1:9" x14ac:dyDescent="0.15">
      <c r="A16" s="114">
        <v>6459929</v>
      </c>
      <c r="B16" s="203">
        <v>42492</v>
      </c>
      <c r="C16" s="204" t="s">
        <v>189</v>
      </c>
      <c r="D16" s="205">
        <v>700</v>
      </c>
      <c r="E16" s="203">
        <v>42492</v>
      </c>
      <c r="F16" s="205" t="s">
        <v>645</v>
      </c>
      <c r="G16" s="205" t="s">
        <v>189</v>
      </c>
    </row>
    <row r="17" spans="1:7" x14ac:dyDescent="0.15">
      <c r="A17" s="114">
        <v>6459930</v>
      </c>
      <c r="B17" s="203">
        <v>42492</v>
      </c>
      <c r="C17" s="204" t="s">
        <v>196</v>
      </c>
      <c r="D17" s="205">
        <v>200</v>
      </c>
      <c r="E17" s="203">
        <v>42492</v>
      </c>
      <c r="F17" s="205" t="s">
        <v>646</v>
      </c>
      <c r="G17" s="205" t="s">
        <v>196</v>
      </c>
    </row>
    <row r="18" spans="1:7" x14ac:dyDescent="0.15">
      <c r="A18" s="114">
        <v>6459931</v>
      </c>
      <c r="B18" s="203">
        <v>42492</v>
      </c>
      <c r="C18" s="204" t="s">
        <v>197</v>
      </c>
      <c r="D18" s="205">
        <v>700</v>
      </c>
      <c r="E18" s="203">
        <v>42492</v>
      </c>
      <c r="F18" s="114" t="s">
        <v>69</v>
      </c>
      <c r="G18" s="114" t="s">
        <v>197</v>
      </c>
    </row>
    <row r="19" spans="1:7" x14ac:dyDescent="0.15">
      <c r="A19" s="114">
        <v>6459932</v>
      </c>
      <c r="B19" s="203">
        <v>42493</v>
      </c>
      <c r="C19" s="204" t="s">
        <v>647</v>
      </c>
      <c r="D19" s="205">
        <v>700</v>
      </c>
      <c r="E19" s="203">
        <v>42493</v>
      </c>
      <c r="F19" s="117" t="s">
        <v>648</v>
      </c>
      <c r="G19" s="117" t="s">
        <v>201</v>
      </c>
    </row>
    <row r="20" spans="1:7" x14ac:dyDescent="0.15">
      <c r="A20" s="114">
        <v>6459933</v>
      </c>
      <c r="B20" s="203">
        <v>42493</v>
      </c>
      <c r="C20" s="204" t="s">
        <v>209</v>
      </c>
      <c r="D20" s="205">
        <v>700</v>
      </c>
      <c r="E20" s="203">
        <v>42493</v>
      </c>
      <c r="F20" s="117" t="s">
        <v>90</v>
      </c>
      <c r="G20" s="117" t="s">
        <v>209</v>
      </c>
    </row>
    <row r="21" spans="1:7" x14ac:dyDescent="0.15">
      <c r="A21" s="114">
        <v>6459935</v>
      </c>
      <c r="B21" s="203">
        <v>42493</v>
      </c>
      <c r="C21" s="204" t="s">
        <v>213</v>
      </c>
      <c r="D21" s="205">
        <v>2000</v>
      </c>
    </row>
  </sheetData>
  <phoneticPr fontId="16"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showGridLines="0" zoomScale="80" zoomScaleNormal="80" workbookViewId="0">
      <pane xSplit="4" ySplit="2" topLeftCell="K111" activePane="bottomRight" state="frozen"/>
      <selection pane="topRight"/>
      <selection pane="bottomLeft"/>
      <selection pane="bottomRight" activeCell="K141" sqref="K141"/>
    </sheetView>
  </sheetViews>
  <sheetFormatPr defaultColWidth="9" defaultRowHeight="13.5" x14ac:dyDescent="0.15"/>
  <cols>
    <col min="1" max="1" width="9.75" style="149" customWidth="1"/>
    <col min="2" max="2" width="15.375" style="150" customWidth="1"/>
    <col min="3" max="3" width="9.25" style="151" customWidth="1"/>
    <col min="4" max="4" width="15.625" style="152" customWidth="1"/>
    <col min="5" max="5" width="10.25" style="149" customWidth="1"/>
    <col min="6" max="20" width="10.25" style="150" customWidth="1"/>
    <col min="21" max="16384" width="9" style="150"/>
  </cols>
  <sheetData>
    <row r="1" spans="1:12" s="141" customFormat="1" x14ac:dyDescent="0.15">
      <c r="A1" s="153" t="s">
        <v>4</v>
      </c>
      <c r="B1" s="154" t="s">
        <v>5</v>
      </c>
      <c r="C1" s="155" t="s">
        <v>9</v>
      </c>
      <c r="D1" s="156" t="s">
        <v>649</v>
      </c>
      <c r="E1" s="348" t="s">
        <v>650</v>
      </c>
      <c r="F1" s="348"/>
      <c r="G1" s="349" t="s">
        <v>651</v>
      </c>
      <c r="H1" s="350"/>
      <c r="I1" s="349" t="s">
        <v>652</v>
      </c>
      <c r="J1" s="350"/>
      <c r="K1" s="349" t="s">
        <v>653</v>
      </c>
      <c r="L1" s="350"/>
    </row>
    <row r="2" spans="1:12" s="142" customFormat="1" x14ac:dyDescent="0.15">
      <c r="A2" s="157"/>
      <c r="B2" s="158"/>
      <c r="C2" s="159"/>
      <c r="D2" s="160"/>
      <c r="E2" s="157" t="s">
        <v>283</v>
      </c>
      <c r="F2" s="158" t="s">
        <v>283</v>
      </c>
      <c r="G2" s="158" t="s">
        <v>654</v>
      </c>
      <c r="H2" s="158" t="s">
        <v>655</v>
      </c>
      <c r="I2" s="158" t="s">
        <v>654</v>
      </c>
      <c r="J2" s="158" t="s">
        <v>655</v>
      </c>
      <c r="K2" s="158" t="s">
        <v>654</v>
      </c>
      <c r="L2" s="158" t="s">
        <v>655</v>
      </c>
    </row>
    <row r="3" spans="1:12" s="143" customFormat="1" x14ac:dyDescent="0.15">
      <c r="A3" s="153" t="s">
        <v>66</v>
      </c>
      <c r="B3" s="143" t="s">
        <v>101</v>
      </c>
      <c r="C3" s="155" t="s">
        <v>346</v>
      </c>
      <c r="D3" s="161"/>
      <c r="E3" s="153" t="s">
        <v>656</v>
      </c>
      <c r="K3" s="154" t="s">
        <v>657</v>
      </c>
    </row>
    <row r="4" spans="1:12" s="143" customFormat="1" x14ac:dyDescent="0.15">
      <c r="A4" s="153"/>
      <c r="C4" s="155" t="s">
        <v>351</v>
      </c>
      <c r="D4" s="161"/>
      <c r="E4" s="162"/>
      <c r="K4" s="154" t="s">
        <v>658</v>
      </c>
    </row>
    <row r="5" spans="1:12" s="144" customFormat="1" x14ac:dyDescent="0.15">
      <c r="A5" s="163"/>
      <c r="C5" s="164" t="s">
        <v>357</v>
      </c>
      <c r="D5" s="165"/>
      <c r="E5" s="163" t="s">
        <v>659</v>
      </c>
      <c r="G5" s="166" t="s">
        <v>660</v>
      </c>
      <c r="I5" s="166" t="s">
        <v>661</v>
      </c>
      <c r="K5" s="166" t="s">
        <v>662</v>
      </c>
    </row>
    <row r="6" spans="1:12" s="143" customFormat="1" x14ac:dyDescent="0.15">
      <c r="A6" s="153" t="s">
        <v>66</v>
      </c>
      <c r="B6" s="143" t="s">
        <v>286</v>
      </c>
      <c r="C6" s="155" t="s">
        <v>325</v>
      </c>
      <c r="D6" s="161"/>
      <c r="E6" s="162"/>
      <c r="K6" s="154" t="s">
        <v>663</v>
      </c>
    </row>
    <row r="7" spans="1:12" x14ac:dyDescent="0.15">
      <c r="A7" s="167" t="s">
        <v>66</v>
      </c>
      <c r="B7" s="150" t="s">
        <v>120</v>
      </c>
      <c r="C7" s="168" t="s">
        <v>342</v>
      </c>
      <c r="D7" s="169" t="s">
        <v>664</v>
      </c>
      <c r="K7" s="170" t="s">
        <v>665</v>
      </c>
    </row>
    <row r="8" spans="1:12" x14ac:dyDescent="0.15">
      <c r="A8" s="167"/>
      <c r="C8" s="168" t="s">
        <v>357</v>
      </c>
      <c r="K8" s="170" t="s">
        <v>665</v>
      </c>
    </row>
    <row r="9" spans="1:12" x14ac:dyDescent="0.15">
      <c r="A9" s="167" t="s">
        <v>66</v>
      </c>
      <c r="B9" s="150" t="s">
        <v>470</v>
      </c>
      <c r="C9" s="168" t="s">
        <v>342</v>
      </c>
      <c r="K9" s="187"/>
      <c r="L9" s="170" t="s">
        <v>666</v>
      </c>
    </row>
    <row r="10" spans="1:12" x14ac:dyDescent="0.15">
      <c r="A10" s="167" t="s">
        <v>66</v>
      </c>
      <c r="B10" s="170" t="s">
        <v>487</v>
      </c>
      <c r="C10" s="168" t="s">
        <v>351</v>
      </c>
      <c r="K10" s="187"/>
    </row>
    <row r="11" spans="1:12" x14ac:dyDescent="0.15">
      <c r="A11" s="167" t="s">
        <v>66</v>
      </c>
      <c r="B11" s="150" t="s">
        <v>469</v>
      </c>
      <c r="C11" s="170" t="s">
        <v>346</v>
      </c>
      <c r="D11" s="169" t="s">
        <v>667</v>
      </c>
      <c r="K11" s="170" t="s">
        <v>668</v>
      </c>
    </row>
    <row r="12" spans="1:12" x14ac:dyDescent="0.15">
      <c r="A12" s="167" t="s">
        <v>66</v>
      </c>
      <c r="B12" s="150" t="s">
        <v>469</v>
      </c>
      <c r="C12" s="170" t="s">
        <v>346</v>
      </c>
      <c r="D12" s="169" t="s">
        <v>669</v>
      </c>
      <c r="K12" s="170" t="s">
        <v>668</v>
      </c>
    </row>
    <row r="13" spans="1:12" s="145" customFormat="1" x14ac:dyDescent="0.15">
      <c r="A13" s="171"/>
      <c r="C13" s="168" t="s">
        <v>351</v>
      </c>
      <c r="D13" s="172"/>
      <c r="E13" s="173"/>
      <c r="K13" s="187"/>
    </row>
    <row r="14" spans="1:12" s="145" customFormat="1" x14ac:dyDescent="0.15">
      <c r="A14" s="171" t="s">
        <v>66</v>
      </c>
      <c r="B14" s="174" t="s">
        <v>147</v>
      </c>
      <c r="C14" s="175" t="s">
        <v>357</v>
      </c>
      <c r="D14" s="172"/>
      <c r="E14" s="173"/>
      <c r="K14" s="174" t="s">
        <v>666</v>
      </c>
    </row>
    <row r="15" spans="1:12" s="146" customFormat="1" x14ac:dyDescent="0.15">
      <c r="A15" s="176"/>
      <c r="B15" s="176"/>
      <c r="C15" s="177"/>
      <c r="D15" s="178"/>
    </row>
    <row r="16" spans="1:12" s="147" customFormat="1" x14ac:dyDescent="0.15">
      <c r="A16" s="179" t="s">
        <v>64</v>
      </c>
      <c r="B16" s="147" t="s">
        <v>101</v>
      </c>
      <c r="C16" s="180" t="s">
        <v>346</v>
      </c>
      <c r="D16" s="181"/>
      <c r="E16" s="179"/>
      <c r="K16" s="188" t="s">
        <v>658</v>
      </c>
    </row>
    <row r="17" spans="1:11" x14ac:dyDescent="0.15">
      <c r="A17" s="149" t="s">
        <v>64</v>
      </c>
      <c r="B17" s="170" t="s">
        <v>670</v>
      </c>
      <c r="C17" s="168" t="s">
        <v>351</v>
      </c>
      <c r="K17" s="170" t="s">
        <v>658</v>
      </c>
    </row>
    <row r="18" spans="1:11" s="148" customFormat="1" x14ac:dyDescent="0.15">
      <c r="A18" s="182" t="s">
        <v>64</v>
      </c>
      <c r="B18" s="148" t="s">
        <v>101</v>
      </c>
      <c r="C18" s="183" t="s">
        <v>357</v>
      </c>
      <c r="D18" s="184"/>
      <c r="E18" s="182"/>
      <c r="K18" s="185" t="s">
        <v>662</v>
      </c>
    </row>
    <row r="19" spans="1:11" s="146" customFormat="1" x14ac:dyDescent="0.15">
      <c r="A19" s="176"/>
      <c r="B19" s="176"/>
      <c r="C19" s="177"/>
      <c r="D19" s="178"/>
    </row>
    <row r="20" spans="1:11" s="147" customFormat="1" x14ac:dyDescent="0.15">
      <c r="A20" s="179" t="s">
        <v>160</v>
      </c>
      <c r="B20" s="147" t="s">
        <v>441</v>
      </c>
      <c r="C20" s="180" t="s">
        <v>342</v>
      </c>
      <c r="D20" s="181"/>
      <c r="E20" s="179"/>
      <c r="K20" s="187"/>
    </row>
    <row r="21" spans="1:11" x14ac:dyDescent="0.15">
      <c r="A21" s="149" t="s">
        <v>160</v>
      </c>
      <c r="B21" s="170" t="s">
        <v>450</v>
      </c>
      <c r="C21" s="168" t="s">
        <v>346</v>
      </c>
      <c r="D21" s="169" t="s">
        <v>671</v>
      </c>
      <c r="K21" s="170" t="s">
        <v>658</v>
      </c>
    </row>
    <row r="22" spans="1:11" x14ac:dyDescent="0.15">
      <c r="A22" s="149" t="s">
        <v>160</v>
      </c>
      <c r="B22" s="170" t="s">
        <v>450</v>
      </c>
      <c r="C22" s="168" t="s">
        <v>346</v>
      </c>
      <c r="D22" s="169" t="s">
        <v>672</v>
      </c>
      <c r="K22" s="170" t="s">
        <v>673</v>
      </c>
    </row>
    <row r="23" spans="1:11" x14ac:dyDescent="0.15">
      <c r="A23" s="149" t="s">
        <v>160</v>
      </c>
      <c r="B23" s="170" t="s">
        <v>450</v>
      </c>
      <c r="C23" s="168" t="s">
        <v>351</v>
      </c>
      <c r="D23" s="169" t="s">
        <v>671</v>
      </c>
      <c r="K23" s="170" t="s">
        <v>658</v>
      </c>
    </row>
    <row r="24" spans="1:11" x14ac:dyDescent="0.15">
      <c r="A24" s="149" t="s">
        <v>160</v>
      </c>
      <c r="B24" s="170" t="s">
        <v>450</v>
      </c>
      <c r="C24" s="168" t="s">
        <v>351</v>
      </c>
      <c r="D24" s="169" t="s">
        <v>672</v>
      </c>
      <c r="K24" s="170" t="s">
        <v>673</v>
      </c>
    </row>
    <row r="25" spans="1:11" x14ac:dyDescent="0.15">
      <c r="A25" s="149" t="s">
        <v>160</v>
      </c>
      <c r="B25" s="150" t="s">
        <v>161</v>
      </c>
      <c r="C25" s="168" t="s">
        <v>346</v>
      </c>
      <c r="D25" s="169" t="s">
        <v>671</v>
      </c>
      <c r="K25" s="170" t="s">
        <v>658</v>
      </c>
    </row>
    <row r="26" spans="1:11" x14ac:dyDescent="0.15">
      <c r="A26" s="149" t="s">
        <v>160</v>
      </c>
      <c r="B26" s="150" t="s">
        <v>161</v>
      </c>
      <c r="C26" s="168" t="s">
        <v>346</v>
      </c>
      <c r="D26" s="169" t="s">
        <v>672</v>
      </c>
      <c r="K26" s="170" t="s">
        <v>673</v>
      </c>
    </row>
    <row r="27" spans="1:11" x14ac:dyDescent="0.15">
      <c r="A27" s="149" t="s">
        <v>160</v>
      </c>
      <c r="B27" s="150" t="s">
        <v>161</v>
      </c>
      <c r="C27" s="168" t="s">
        <v>351</v>
      </c>
      <c r="D27" s="169" t="s">
        <v>671</v>
      </c>
      <c r="K27" s="170" t="s">
        <v>658</v>
      </c>
    </row>
    <row r="28" spans="1:11" x14ac:dyDescent="0.15">
      <c r="A28" s="149" t="s">
        <v>160</v>
      </c>
      <c r="B28" s="150" t="s">
        <v>161</v>
      </c>
      <c r="C28" s="168" t="s">
        <v>351</v>
      </c>
      <c r="D28" s="169" t="s">
        <v>672</v>
      </c>
      <c r="K28" s="170" t="s">
        <v>673</v>
      </c>
    </row>
    <row r="29" spans="1:11" x14ac:dyDescent="0.15">
      <c r="A29" s="149" t="s">
        <v>160</v>
      </c>
      <c r="B29" s="150" t="s">
        <v>161</v>
      </c>
      <c r="C29" s="168" t="s">
        <v>357</v>
      </c>
      <c r="D29" s="169" t="s">
        <v>671</v>
      </c>
      <c r="K29" s="170" t="s">
        <v>658</v>
      </c>
    </row>
    <row r="30" spans="1:11" x14ac:dyDescent="0.15">
      <c r="A30" s="149" t="s">
        <v>160</v>
      </c>
      <c r="B30" s="150" t="s">
        <v>161</v>
      </c>
      <c r="C30" s="168" t="s">
        <v>357</v>
      </c>
      <c r="D30" s="169" t="s">
        <v>672</v>
      </c>
      <c r="K30" s="170" t="s">
        <v>673</v>
      </c>
    </row>
    <row r="31" spans="1:11" s="148" customFormat="1" x14ac:dyDescent="0.15">
      <c r="A31" s="182" t="s">
        <v>160</v>
      </c>
      <c r="B31" s="185" t="s">
        <v>472</v>
      </c>
      <c r="C31" s="183" t="s">
        <v>346</v>
      </c>
      <c r="D31" s="184"/>
      <c r="E31" s="182"/>
      <c r="K31" s="187"/>
    </row>
    <row r="32" spans="1:11" s="146" customFormat="1" x14ac:dyDescent="0.15">
      <c r="A32" s="176"/>
      <c r="B32" s="176"/>
      <c r="C32" s="177"/>
      <c r="D32" s="178"/>
    </row>
    <row r="33" spans="1:11" s="147" customFormat="1" x14ac:dyDescent="0.15">
      <c r="A33" s="179" t="s">
        <v>102</v>
      </c>
      <c r="B33" s="147" t="s">
        <v>101</v>
      </c>
      <c r="C33" s="180" t="s">
        <v>346</v>
      </c>
      <c r="D33" s="169" t="s">
        <v>671</v>
      </c>
      <c r="E33" s="179"/>
      <c r="K33" s="170" t="s">
        <v>673</v>
      </c>
    </row>
    <row r="34" spans="1:11" s="147" customFormat="1" x14ac:dyDescent="0.15">
      <c r="A34" s="179" t="s">
        <v>102</v>
      </c>
      <c r="B34" s="147" t="s">
        <v>101</v>
      </c>
      <c r="C34" s="180" t="s">
        <v>346</v>
      </c>
      <c r="D34" s="169" t="s">
        <v>672</v>
      </c>
      <c r="E34" s="179"/>
      <c r="K34" s="170" t="s">
        <v>673</v>
      </c>
    </row>
    <row r="35" spans="1:11" x14ac:dyDescent="0.15">
      <c r="A35" s="149" t="s">
        <v>102</v>
      </c>
      <c r="B35" s="150" t="s">
        <v>101</v>
      </c>
      <c r="C35" s="168" t="s">
        <v>351</v>
      </c>
      <c r="D35" s="169" t="s">
        <v>671</v>
      </c>
      <c r="K35" s="170" t="s">
        <v>673</v>
      </c>
    </row>
    <row r="36" spans="1:11" x14ac:dyDescent="0.15">
      <c r="A36" s="149" t="s">
        <v>102</v>
      </c>
      <c r="B36" s="150" t="s">
        <v>101</v>
      </c>
      <c r="C36" s="168" t="s">
        <v>351</v>
      </c>
      <c r="D36" s="169" t="s">
        <v>672</v>
      </c>
      <c r="K36" s="170" t="s">
        <v>673</v>
      </c>
    </row>
    <row r="37" spans="1:11" x14ac:dyDescent="0.15">
      <c r="A37" s="149" t="s">
        <v>102</v>
      </c>
      <c r="B37" s="150" t="s">
        <v>101</v>
      </c>
      <c r="C37" s="168" t="s">
        <v>357</v>
      </c>
      <c r="D37" s="169" t="s">
        <v>671</v>
      </c>
      <c r="K37" s="170" t="s">
        <v>673</v>
      </c>
    </row>
    <row r="38" spans="1:11" x14ac:dyDescent="0.15">
      <c r="A38" s="149" t="s">
        <v>102</v>
      </c>
      <c r="B38" s="150" t="s">
        <v>101</v>
      </c>
      <c r="C38" s="168" t="s">
        <v>357</v>
      </c>
      <c r="D38" s="169" t="s">
        <v>672</v>
      </c>
      <c r="K38" s="170" t="s">
        <v>673</v>
      </c>
    </row>
    <row r="39" spans="1:11" x14ac:dyDescent="0.15">
      <c r="A39" s="149" t="s">
        <v>102</v>
      </c>
      <c r="B39" s="150" t="s">
        <v>133</v>
      </c>
      <c r="C39" s="168" t="s">
        <v>351</v>
      </c>
      <c r="D39" s="169" t="s">
        <v>671</v>
      </c>
      <c r="K39" s="170" t="s">
        <v>658</v>
      </c>
    </row>
    <row r="40" spans="1:11" x14ac:dyDescent="0.15">
      <c r="A40" s="149" t="s">
        <v>102</v>
      </c>
      <c r="B40" s="150" t="s">
        <v>133</v>
      </c>
      <c r="C40" s="168" t="s">
        <v>351</v>
      </c>
      <c r="D40" s="169" t="s">
        <v>672</v>
      </c>
      <c r="K40" s="170" t="s">
        <v>658</v>
      </c>
    </row>
    <row r="41" spans="1:11" x14ac:dyDescent="0.15">
      <c r="A41" s="149" t="s">
        <v>102</v>
      </c>
      <c r="B41" s="150" t="s">
        <v>133</v>
      </c>
      <c r="C41" s="168" t="s">
        <v>357</v>
      </c>
      <c r="D41" s="169" t="s">
        <v>671</v>
      </c>
      <c r="K41" s="170" t="s">
        <v>674</v>
      </c>
    </row>
    <row r="42" spans="1:11" x14ac:dyDescent="0.15">
      <c r="A42" s="149" t="s">
        <v>102</v>
      </c>
      <c r="B42" s="150" t="s">
        <v>133</v>
      </c>
      <c r="C42" s="168" t="s">
        <v>357</v>
      </c>
      <c r="D42" s="169" t="s">
        <v>672</v>
      </c>
      <c r="K42" s="170" t="s">
        <v>673</v>
      </c>
    </row>
    <row r="43" spans="1:11" s="148" customFormat="1" x14ac:dyDescent="0.15">
      <c r="A43" s="182" t="s">
        <v>102</v>
      </c>
      <c r="B43" s="148" t="s">
        <v>314</v>
      </c>
      <c r="C43" s="183" t="s">
        <v>351</v>
      </c>
      <c r="D43" s="184"/>
      <c r="E43" s="182"/>
      <c r="K43" s="187"/>
    </row>
    <row r="44" spans="1:11" s="146" customFormat="1" x14ac:dyDescent="0.15">
      <c r="A44" s="176"/>
      <c r="B44" s="176"/>
      <c r="C44" s="177"/>
      <c r="D44" s="178"/>
    </row>
    <row r="45" spans="1:11" s="147" customFormat="1" x14ac:dyDescent="0.15">
      <c r="A45" s="179" t="s">
        <v>146</v>
      </c>
      <c r="B45" s="147" t="s">
        <v>315</v>
      </c>
      <c r="C45" s="180" t="s">
        <v>346</v>
      </c>
      <c r="D45" s="186" t="s">
        <v>675</v>
      </c>
      <c r="E45" s="179"/>
      <c r="K45" s="188" t="s">
        <v>673</v>
      </c>
    </row>
    <row r="46" spans="1:11" x14ac:dyDescent="0.15">
      <c r="A46" s="149" t="s">
        <v>146</v>
      </c>
      <c r="B46" s="150" t="s">
        <v>315</v>
      </c>
      <c r="C46" s="168" t="s">
        <v>346</v>
      </c>
      <c r="D46" s="169" t="s">
        <v>676</v>
      </c>
      <c r="K46" s="170" t="s">
        <v>666</v>
      </c>
    </row>
    <row r="47" spans="1:11" x14ac:dyDescent="0.15">
      <c r="A47" s="149" t="s">
        <v>146</v>
      </c>
      <c r="B47" s="150" t="s">
        <v>273</v>
      </c>
      <c r="C47" s="168" t="s">
        <v>346</v>
      </c>
      <c r="D47" s="169" t="s">
        <v>675</v>
      </c>
      <c r="K47" s="170" t="s">
        <v>677</v>
      </c>
    </row>
    <row r="48" spans="1:11" x14ac:dyDescent="0.15">
      <c r="A48" s="149" t="s">
        <v>146</v>
      </c>
      <c r="B48" s="150" t="s">
        <v>273</v>
      </c>
      <c r="C48" s="168" t="s">
        <v>351</v>
      </c>
      <c r="D48" s="169" t="s">
        <v>675</v>
      </c>
      <c r="K48" s="170" t="s">
        <v>677</v>
      </c>
    </row>
    <row r="49" spans="1:11" x14ac:dyDescent="0.15">
      <c r="A49" s="149" t="s">
        <v>146</v>
      </c>
      <c r="B49" s="150" t="s">
        <v>120</v>
      </c>
      <c r="C49" s="168" t="s">
        <v>351</v>
      </c>
      <c r="D49" s="169" t="s">
        <v>678</v>
      </c>
      <c r="K49" s="170" t="s">
        <v>665</v>
      </c>
    </row>
    <row r="50" spans="1:11" x14ac:dyDescent="0.15">
      <c r="A50" s="149" t="s">
        <v>146</v>
      </c>
      <c r="B50" s="150" t="s">
        <v>120</v>
      </c>
      <c r="C50" s="168" t="s">
        <v>351</v>
      </c>
      <c r="D50" s="169" t="s">
        <v>675</v>
      </c>
      <c r="K50" s="170" t="s">
        <v>673</v>
      </c>
    </row>
    <row r="51" spans="1:11" x14ac:dyDescent="0.15">
      <c r="A51" s="149" t="s">
        <v>146</v>
      </c>
      <c r="B51" s="150" t="s">
        <v>120</v>
      </c>
      <c r="C51" s="168" t="s">
        <v>351</v>
      </c>
      <c r="D51" s="169" t="s">
        <v>676</v>
      </c>
      <c r="K51" s="170" t="s">
        <v>666</v>
      </c>
    </row>
    <row r="52" spans="1:11" x14ac:dyDescent="0.15">
      <c r="A52" s="149" t="s">
        <v>146</v>
      </c>
      <c r="B52" s="150" t="s">
        <v>120</v>
      </c>
      <c r="C52" s="168" t="s">
        <v>357</v>
      </c>
      <c r="D52" s="169" t="s">
        <v>675</v>
      </c>
      <c r="K52" s="170" t="s">
        <v>665</v>
      </c>
    </row>
    <row r="53" spans="1:11" x14ac:dyDescent="0.15">
      <c r="A53" s="149" t="s">
        <v>146</v>
      </c>
      <c r="B53" s="150" t="s">
        <v>120</v>
      </c>
      <c r="C53" s="168" t="s">
        <v>357</v>
      </c>
      <c r="D53" s="169" t="s">
        <v>676</v>
      </c>
      <c r="K53" s="170" t="s">
        <v>666</v>
      </c>
    </row>
    <row r="54" spans="1:11" x14ac:dyDescent="0.15">
      <c r="A54" s="149" t="s">
        <v>146</v>
      </c>
      <c r="B54" s="150" t="s">
        <v>147</v>
      </c>
      <c r="C54" s="168" t="s">
        <v>346</v>
      </c>
      <c r="D54" s="169" t="s">
        <v>675</v>
      </c>
      <c r="K54" s="170" t="s">
        <v>679</v>
      </c>
    </row>
    <row r="55" spans="1:11" x14ac:dyDescent="0.15">
      <c r="A55" s="149" t="s">
        <v>146</v>
      </c>
      <c r="B55" s="150" t="s">
        <v>147</v>
      </c>
      <c r="C55" s="168" t="s">
        <v>346</v>
      </c>
      <c r="D55" s="169" t="s">
        <v>676</v>
      </c>
      <c r="K55" s="170" t="s">
        <v>666</v>
      </c>
    </row>
    <row r="56" spans="1:11" x14ac:dyDescent="0.15">
      <c r="A56" s="149" t="s">
        <v>146</v>
      </c>
      <c r="B56" s="150" t="s">
        <v>147</v>
      </c>
      <c r="C56" s="168" t="s">
        <v>357</v>
      </c>
      <c r="D56" s="169" t="s">
        <v>675</v>
      </c>
      <c r="K56" s="170" t="s">
        <v>673</v>
      </c>
    </row>
    <row r="57" spans="1:11" x14ac:dyDescent="0.15">
      <c r="A57" s="149" t="s">
        <v>146</v>
      </c>
      <c r="B57" s="150" t="s">
        <v>147</v>
      </c>
      <c r="C57" s="168" t="s">
        <v>357</v>
      </c>
      <c r="D57" s="169" t="s">
        <v>676</v>
      </c>
      <c r="K57" s="170" t="s">
        <v>666</v>
      </c>
    </row>
    <row r="58" spans="1:11" x14ac:dyDescent="0.15">
      <c r="A58" s="149" t="s">
        <v>146</v>
      </c>
      <c r="B58" s="170" t="s">
        <v>491</v>
      </c>
      <c r="C58" s="168" t="s">
        <v>351</v>
      </c>
      <c r="D58" s="169" t="s">
        <v>680</v>
      </c>
      <c r="K58" s="170" t="s">
        <v>661</v>
      </c>
    </row>
    <row r="59" spans="1:11" x14ac:dyDescent="0.15">
      <c r="A59" s="149" t="s">
        <v>146</v>
      </c>
      <c r="B59" s="170" t="s">
        <v>491</v>
      </c>
      <c r="C59" s="168" t="s">
        <v>357</v>
      </c>
      <c r="D59" s="169" t="s">
        <v>680</v>
      </c>
      <c r="K59" s="170" t="s">
        <v>661</v>
      </c>
    </row>
    <row r="60" spans="1:11" x14ac:dyDescent="0.15">
      <c r="A60" s="149" t="s">
        <v>146</v>
      </c>
      <c r="B60" s="170" t="s">
        <v>491</v>
      </c>
      <c r="C60" s="168" t="s">
        <v>357</v>
      </c>
      <c r="D60" s="169" t="s">
        <v>681</v>
      </c>
      <c r="K60" s="170" t="s">
        <v>665</v>
      </c>
    </row>
    <row r="61" spans="1:11" x14ac:dyDescent="0.15">
      <c r="A61" s="149" t="s">
        <v>146</v>
      </c>
      <c r="B61" s="170" t="s">
        <v>491</v>
      </c>
      <c r="C61" s="168" t="s">
        <v>357</v>
      </c>
      <c r="D61" s="169" t="s">
        <v>682</v>
      </c>
      <c r="K61" s="170" t="s">
        <v>666</v>
      </c>
    </row>
    <row r="62" spans="1:11" x14ac:dyDescent="0.15">
      <c r="A62" s="149" t="s">
        <v>146</v>
      </c>
      <c r="B62" s="150" t="s">
        <v>509</v>
      </c>
      <c r="C62" s="168" t="s">
        <v>351</v>
      </c>
      <c r="D62" s="169" t="s">
        <v>675</v>
      </c>
      <c r="K62" s="170" t="s">
        <v>673</v>
      </c>
    </row>
    <row r="63" spans="1:11" x14ac:dyDescent="0.15">
      <c r="A63" s="149" t="s">
        <v>146</v>
      </c>
      <c r="B63" s="150" t="s">
        <v>509</v>
      </c>
      <c r="C63" s="168" t="s">
        <v>351</v>
      </c>
      <c r="D63" s="169" t="s">
        <v>676</v>
      </c>
      <c r="K63" s="170" t="s">
        <v>666</v>
      </c>
    </row>
    <row r="64" spans="1:11" x14ac:dyDescent="0.15">
      <c r="A64" s="149" t="s">
        <v>146</v>
      </c>
      <c r="B64" s="150" t="s">
        <v>509</v>
      </c>
      <c r="C64" s="168" t="s">
        <v>357</v>
      </c>
      <c r="D64" s="169" t="s">
        <v>675</v>
      </c>
      <c r="K64" s="170" t="s">
        <v>673</v>
      </c>
    </row>
    <row r="65" spans="1:11" s="148" customFormat="1" x14ac:dyDescent="0.15">
      <c r="A65" s="182" t="s">
        <v>146</v>
      </c>
      <c r="B65" s="148" t="s">
        <v>509</v>
      </c>
      <c r="C65" s="183" t="s">
        <v>357</v>
      </c>
      <c r="D65" s="189" t="s">
        <v>676</v>
      </c>
      <c r="E65" s="182"/>
      <c r="K65" s="170" t="s">
        <v>666</v>
      </c>
    </row>
    <row r="66" spans="1:11" s="146" customFormat="1" x14ac:dyDescent="0.15">
      <c r="A66" s="176"/>
      <c r="B66" s="176"/>
      <c r="C66" s="177"/>
      <c r="D66" s="178"/>
    </row>
    <row r="67" spans="1:11" s="147" customFormat="1" x14ac:dyDescent="0.15">
      <c r="A67" s="179" t="s">
        <v>83</v>
      </c>
      <c r="B67" s="147" t="s">
        <v>442</v>
      </c>
      <c r="C67" s="190"/>
      <c r="D67" s="181"/>
      <c r="E67" s="179"/>
      <c r="K67" s="192"/>
    </row>
    <row r="68" spans="1:11" s="148" customFormat="1" x14ac:dyDescent="0.15">
      <c r="A68" s="182" t="s">
        <v>83</v>
      </c>
      <c r="B68" s="148" t="s">
        <v>79</v>
      </c>
      <c r="C68" s="168" t="s">
        <v>351</v>
      </c>
      <c r="D68" s="169" t="s">
        <v>675</v>
      </c>
      <c r="E68" s="182"/>
      <c r="K68" s="185" t="s">
        <v>683</v>
      </c>
    </row>
    <row r="69" spans="1:11" s="148" customFormat="1" x14ac:dyDescent="0.15">
      <c r="A69" s="182" t="s">
        <v>83</v>
      </c>
      <c r="B69" s="148" t="s">
        <v>79</v>
      </c>
      <c r="C69" s="168" t="s">
        <v>351</v>
      </c>
      <c r="D69" s="169" t="s">
        <v>676</v>
      </c>
      <c r="E69" s="182"/>
      <c r="K69" s="185" t="s">
        <v>683</v>
      </c>
    </row>
    <row r="70" spans="1:11" s="148" customFormat="1" x14ac:dyDescent="0.15">
      <c r="A70" s="182" t="s">
        <v>83</v>
      </c>
      <c r="B70" s="148" t="s">
        <v>79</v>
      </c>
      <c r="C70" s="168" t="s">
        <v>357</v>
      </c>
      <c r="D70" s="169" t="s">
        <v>675</v>
      </c>
      <c r="E70" s="182"/>
      <c r="K70" s="185" t="s">
        <v>684</v>
      </c>
    </row>
    <row r="71" spans="1:11" s="148" customFormat="1" x14ac:dyDescent="0.15">
      <c r="A71" s="182" t="s">
        <v>83</v>
      </c>
      <c r="B71" s="148" t="s">
        <v>79</v>
      </c>
      <c r="C71" s="183" t="s">
        <v>357</v>
      </c>
      <c r="D71" s="169" t="s">
        <v>676</v>
      </c>
      <c r="E71" s="182"/>
      <c r="K71" s="185" t="s">
        <v>662</v>
      </c>
    </row>
    <row r="72" spans="1:11" s="146" customFormat="1" x14ac:dyDescent="0.15">
      <c r="A72" s="176"/>
      <c r="B72" s="176"/>
      <c r="C72" s="177"/>
      <c r="D72" s="178"/>
    </row>
    <row r="73" spans="1:11" s="147" customFormat="1" x14ac:dyDescent="0.15">
      <c r="A73" s="179" t="s">
        <v>90</v>
      </c>
      <c r="B73" s="147" t="s">
        <v>101</v>
      </c>
      <c r="C73" s="180" t="s">
        <v>346</v>
      </c>
      <c r="D73" s="181"/>
      <c r="E73" s="179"/>
      <c r="K73" s="185" t="s">
        <v>683</v>
      </c>
    </row>
    <row r="74" spans="1:11" s="147" customFormat="1" x14ac:dyDescent="0.15">
      <c r="A74" s="179" t="s">
        <v>90</v>
      </c>
      <c r="B74" s="147" t="s">
        <v>101</v>
      </c>
      <c r="C74" s="180" t="s">
        <v>351</v>
      </c>
      <c r="D74" s="181"/>
      <c r="E74" s="179"/>
      <c r="K74" s="185" t="s">
        <v>683</v>
      </c>
    </row>
    <row r="75" spans="1:11" x14ac:dyDescent="0.15">
      <c r="A75" s="149" t="s">
        <v>90</v>
      </c>
      <c r="B75" s="150" t="s">
        <v>286</v>
      </c>
      <c r="K75" s="192"/>
    </row>
    <row r="76" spans="1:11" x14ac:dyDescent="0.15">
      <c r="A76" s="149" t="s">
        <v>90</v>
      </c>
      <c r="B76" s="150" t="s">
        <v>458</v>
      </c>
      <c r="K76" s="192"/>
    </row>
    <row r="77" spans="1:11" x14ac:dyDescent="0.15">
      <c r="A77" s="149" t="s">
        <v>90</v>
      </c>
      <c r="B77" s="150" t="s">
        <v>327</v>
      </c>
      <c r="K77" s="193"/>
    </row>
    <row r="78" spans="1:11" x14ac:dyDescent="0.15">
      <c r="A78" s="149" t="s">
        <v>90</v>
      </c>
      <c r="B78" s="150" t="s">
        <v>493</v>
      </c>
      <c r="K78" s="192"/>
    </row>
    <row r="79" spans="1:11" x14ac:dyDescent="0.15">
      <c r="A79" s="149" t="s">
        <v>90</v>
      </c>
      <c r="B79" s="150" t="s">
        <v>93</v>
      </c>
      <c r="C79" s="168" t="s">
        <v>351</v>
      </c>
      <c r="K79" s="185" t="s">
        <v>662</v>
      </c>
    </row>
    <row r="80" spans="1:11" x14ac:dyDescent="0.15">
      <c r="A80" s="149" t="s">
        <v>90</v>
      </c>
      <c r="B80" s="150" t="s">
        <v>91</v>
      </c>
      <c r="C80" s="168" t="s">
        <v>62</v>
      </c>
      <c r="K80" s="185" t="s">
        <v>662</v>
      </c>
    </row>
    <row r="81" spans="1:11" x14ac:dyDescent="0.15">
      <c r="A81" s="149" t="s">
        <v>90</v>
      </c>
      <c r="B81" s="150" t="s">
        <v>91</v>
      </c>
      <c r="C81" s="168" t="s">
        <v>357</v>
      </c>
      <c r="K81" s="185" t="s">
        <v>662</v>
      </c>
    </row>
    <row r="82" spans="1:11" x14ac:dyDescent="0.15">
      <c r="A82" s="149" t="s">
        <v>90</v>
      </c>
      <c r="B82" s="150" t="s">
        <v>170</v>
      </c>
      <c r="C82" s="168" t="s">
        <v>62</v>
      </c>
      <c r="K82" s="185" t="s">
        <v>662</v>
      </c>
    </row>
    <row r="83" spans="1:11" x14ac:dyDescent="0.15">
      <c r="A83" s="149" t="s">
        <v>90</v>
      </c>
      <c r="B83" s="150" t="s">
        <v>170</v>
      </c>
      <c r="C83" s="168" t="s">
        <v>357</v>
      </c>
      <c r="K83" s="185" t="s">
        <v>662</v>
      </c>
    </row>
    <row r="84" spans="1:11" x14ac:dyDescent="0.15">
      <c r="A84" s="149" t="s">
        <v>90</v>
      </c>
      <c r="B84" s="150" t="s">
        <v>573</v>
      </c>
      <c r="K84" s="192"/>
    </row>
    <row r="85" spans="1:11" x14ac:dyDescent="0.15">
      <c r="A85" s="149" t="s">
        <v>90</v>
      </c>
      <c r="B85" s="170" t="s">
        <v>590</v>
      </c>
      <c r="C85" s="168" t="s">
        <v>62</v>
      </c>
      <c r="D85" s="169" t="s">
        <v>680</v>
      </c>
      <c r="K85" s="170" t="s">
        <v>661</v>
      </c>
    </row>
    <row r="86" spans="1:11" x14ac:dyDescent="0.15">
      <c r="A86" s="149" t="s">
        <v>90</v>
      </c>
      <c r="B86" s="170" t="s">
        <v>590</v>
      </c>
      <c r="C86" s="168" t="s">
        <v>357</v>
      </c>
      <c r="D86" s="169" t="s">
        <v>681</v>
      </c>
      <c r="K86" s="187"/>
    </row>
    <row r="87" spans="1:11" x14ac:dyDescent="0.15">
      <c r="A87" s="149" t="s">
        <v>90</v>
      </c>
      <c r="B87" s="170" t="s">
        <v>590</v>
      </c>
      <c r="C87" s="168" t="s">
        <v>62</v>
      </c>
      <c r="D87" s="169" t="s">
        <v>680</v>
      </c>
      <c r="K87" s="170" t="s">
        <v>661</v>
      </c>
    </row>
    <row r="88" spans="1:11" x14ac:dyDescent="0.15">
      <c r="A88" s="149" t="s">
        <v>90</v>
      </c>
      <c r="B88" s="170" t="s">
        <v>590</v>
      </c>
      <c r="C88" s="168" t="s">
        <v>357</v>
      </c>
      <c r="D88" s="169" t="s">
        <v>681</v>
      </c>
      <c r="K88" s="185" t="s">
        <v>662</v>
      </c>
    </row>
    <row r="89" spans="1:11" x14ac:dyDescent="0.15">
      <c r="A89" s="149" t="s">
        <v>90</v>
      </c>
      <c r="B89" s="170" t="s">
        <v>592</v>
      </c>
      <c r="K89" s="192"/>
    </row>
    <row r="90" spans="1:11" x14ac:dyDescent="0.15">
      <c r="A90" s="149" t="s">
        <v>90</v>
      </c>
      <c r="B90" s="170" t="s">
        <v>596</v>
      </c>
      <c r="K90" s="170" t="s">
        <v>685</v>
      </c>
    </row>
    <row r="91" spans="1:11" s="148" customFormat="1" x14ac:dyDescent="0.15">
      <c r="A91" s="182" t="s">
        <v>90</v>
      </c>
      <c r="B91" s="185" t="s">
        <v>599</v>
      </c>
      <c r="C91" s="191"/>
      <c r="D91" s="184"/>
      <c r="E91" s="182"/>
      <c r="K91" s="170" t="s">
        <v>685</v>
      </c>
    </row>
    <row r="92" spans="1:11" s="146" customFormat="1" x14ac:dyDescent="0.15">
      <c r="A92" s="176"/>
      <c r="B92" s="176"/>
      <c r="C92" s="177"/>
      <c r="D92" s="178"/>
    </row>
    <row r="93" spans="1:11" s="147" customFormat="1" x14ac:dyDescent="0.15">
      <c r="A93" s="179" t="s">
        <v>92</v>
      </c>
      <c r="B93" s="147" t="s">
        <v>101</v>
      </c>
      <c r="C93" s="180" t="s">
        <v>346</v>
      </c>
      <c r="D93" s="181"/>
      <c r="E93" s="179"/>
      <c r="K93" s="188" t="s">
        <v>658</v>
      </c>
    </row>
    <row r="94" spans="1:11" s="147" customFormat="1" x14ac:dyDescent="0.15">
      <c r="A94" s="179" t="s">
        <v>92</v>
      </c>
      <c r="B94" s="147" t="s">
        <v>101</v>
      </c>
      <c r="C94" s="180" t="s">
        <v>351</v>
      </c>
      <c r="D94" s="181"/>
      <c r="E94" s="179"/>
      <c r="K94" s="188" t="s">
        <v>658</v>
      </c>
    </row>
    <row r="95" spans="1:11" x14ac:dyDescent="0.15">
      <c r="A95" s="149" t="s">
        <v>92</v>
      </c>
      <c r="B95" s="150" t="s">
        <v>286</v>
      </c>
      <c r="K95" s="192"/>
    </row>
    <row r="96" spans="1:11" x14ac:dyDescent="0.15">
      <c r="A96" s="149" t="s">
        <v>92</v>
      </c>
      <c r="B96" s="150" t="s">
        <v>459</v>
      </c>
      <c r="K96" s="192"/>
    </row>
    <row r="97" spans="1:11" x14ac:dyDescent="0.15">
      <c r="A97" s="149" t="s">
        <v>92</v>
      </c>
      <c r="B97" s="150" t="s">
        <v>170</v>
      </c>
      <c r="C97" s="180" t="s">
        <v>351</v>
      </c>
      <c r="K97" s="170" t="s">
        <v>673</v>
      </c>
    </row>
    <row r="98" spans="1:11" x14ac:dyDescent="0.15">
      <c r="A98" s="149" t="s">
        <v>92</v>
      </c>
      <c r="B98" s="150" t="s">
        <v>327</v>
      </c>
      <c r="K98" s="192"/>
    </row>
    <row r="99" spans="1:11" x14ac:dyDescent="0.15">
      <c r="A99" s="149" t="s">
        <v>92</v>
      </c>
      <c r="B99" s="150" t="s">
        <v>511</v>
      </c>
      <c r="C99" s="168" t="s">
        <v>346</v>
      </c>
      <c r="K99" s="170" t="s">
        <v>686</v>
      </c>
    </row>
    <row r="100" spans="1:11" x14ac:dyDescent="0.15">
      <c r="A100" s="149" t="s">
        <v>92</v>
      </c>
      <c r="B100" s="150" t="s">
        <v>93</v>
      </c>
      <c r="C100" s="180" t="s">
        <v>351</v>
      </c>
      <c r="K100" s="170" t="s">
        <v>673</v>
      </c>
    </row>
    <row r="101" spans="1:11" x14ac:dyDescent="0.15">
      <c r="A101" s="149" t="s">
        <v>92</v>
      </c>
      <c r="B101" s="150" t="s">
        <v>91</v>
      </c>
      <c r="C101" s="168" t="s">
        <v>62</v>
      </c>
      <c r="K101" s="170" t="s">
        <v>673</v>
      </c>
    </row>
    <row r="102" spans="1:11" x14ac:dyDescent="0.15">
      <c r="A102" s="149" t="s">
        <v>92</v>
      </c>
      <c r="B102" s="150" t="s">
        <v>91</v>
      </c>
      <c r="C102" s="168" t="s">
        <v>357</v>
      </c>
      <c r="K102" s="170" t="s">
        <v>673</v>
      </c>
    </row>
    <row r="103" spans="1:11" x14ac:dyDescent="0.15">
      <c r="A103" s="149" t="s">
        <v>92</v>
      </c>
      <c r="B103" s="150" t="s">
        <v>258</v>
      </c>
      <c r="C103" s="168" t="s">
        <v>346</v>
      </c>
      <c r="K103" s="170" t="s">
        <v>686</v>
      </c>
    </row>
    <row r="104" spans="1:11" x14ac:dyDescent="0.15">
      <c r="A104" s="149" t="s">
        <v>92</v>
      </c>
      <c r="B104" s="150" t="s">
        <v>278</v>
      </c>
      <c r="C104" s="168" t="s">
        <v>346</v>
      </c>
      <c r="K104" s="170" t="s">
        <v>686</v>
      </c>
    </row>
    <row r="105" spans="1:11" x14ac:dyDescent="0.15">
      <c r="A105" s="149" t="s">
        <v>92</v>
      </c>
      <c r="B105" s="150" t="s">
        <v>593</v>
      </c>
      <c r="C105" s="168" t="s">
        <v>346</v>
      </c>
      <c r="K105" s="170" t="s">
        <v>686</v>
      </c>
    </row>
    <row r="106" spans="1:11" s="148" customFormat="1" x14ac:dyDescent="0.15">
      <c r="A106" s="182" t="s">
        <v>92</v>
      </c>
      <c r="B106" s="148" t="s">
        <v>250</v>
      </c>
      <c r="C106" s="168" t="s">
        <v>346</v>
      </c>
      <c r="D106" s="184"/>
      <c r="E106" s="182"/>
      <c r="K106" s="185" t="s">
        <v>686</v>
      </c>
    </row>
    <row r="107" spans="1:11" s="146" customFormat="1" x14ac:dyDescent="0.15">
      <c r="A107" s="176"/>
      <c r="B107" s="176"/>
      <c r="C107" s="177"/>
      <c r="D107" s="178"/>
    </row>
    <row r="108" spans="1:11" s="147" customFormat="1" x14ac:dyDescent="0.15">
      <c r="A108" s="179" t="s">
        <v>216</v>
      </c>
      <c r="B108" s="147" t="s">
        <v>101</v>
      </c>
      <c r="C108" s="190"/>
      <c r="D108" s="181"/>
      <c r="E108" s="179"/>
      <c r="K108" s="192"/>
    </row>
    <row r="109" spans="1:11" x14ac:dyDescent="0.15">
      <c r="A109" s="149" t="s">
        <v>216</v>
      </c>
      <c r="B109" s="150" t="s">
        <v>286</v>
      </c>
      <c r="K109" s="192"/>
    </row>
    <row r="110" spans="1:11" x14ac:dyDescent="0.15">
      <c r="A110" s="149" t="s">
        <v>216</v>
      </c>
      <c r="B110" s="150" t="s">
        <v>217</v>
      </c>
      <c r="C110" s="168" t="s">
        <v>346</v>
      </c>
      <c r="K110" s="170" t="s">
        <v>673</v>
      </c>
    </row>
    <row r="111" spans="1:11" s="148" customFormat="1" x14ac:dyDescent="0.15">
      <c r="A111" s="182" t="s">
        <v>216</v>
      </c>
      <c r="B111" s="148" t="s">
        <v>467</v>
      </c>
      <c r="C111" s="191"/>
      <c r="D111" s="184"/>
      <c r="E111" s="182"/>
      <c r="K111" s="192"/>
    </row>
    <row r="112" spans="1:11" s="146" customFormat="1" x14ac:dyDescent="0.15">
      <c r="A112" s="176"/>
      <c r="B112" s="176"/>
      <c r="C112" s="177"/>
      <c r="D112" s="178"/>
    </row>
    <row r="113" spans="1:11" s="147" customFormat="1" x14ac:dyDescent="0.15">
      <c r="A113" s="179" t="s">
        <v>122</v>
      </c>
      <c r="B113" s="147" t="s">
        <v>101</v>
      </c>
      <c r="C113" s="190"/>
      <c r="D113" s="181"/>
      <c r="E113" s="179"/>
      <c r="K113" s="192"/>
    </row>
    <row r="114" spans="1:11" s="148" customFormat="1" x14ac:dyDescent="0.15">
      <c r="A114" s="182" t="s">
        <v>122</v>
      </c>
      <c r="B114" s="148" t="s">
        <v>123</v>
      </c>
      <c r="C114" s="183" t="s">
        <v>193</v>
      </c>
      <c r="D114" s="184"/>
      <c r="E114" s="182"/>
      <c r="K114" s="170" t="s">
        <v>673</v>
      </c>
    </row>
    <row r="115" spans="1:11" s="148" customFormat="1" x14ac:dyDescent="0.15">
      <c r="A115" s="182" t="s">
        <v>122</v>
      </c>
      <c r="B115" s="148" t="s">
        <v>123</v>
      </c>
      <c r="C115" s="183" t="s">
        <v>351</v>
      </c>
      <c r="D115" s="184"/>
      <c r="E115" s="182"/>
      <c r="K115" s="170" t="s">
        <v>673</v>
      </c>
    </row>
    <row r="116" spans="1:11" s="148" customFormat="1" x14ac:dyDescent="0.15">
      <c r="A116" s="182" t="s">
        <v>122</v>
      </c>
      <c r="B116" s="148" t="s">
        <v>123</v>
      </c>
      <c r="C116" s="183" t="s">
        <v>357</v>
      </c>
      <c r="D116" s="184"/>
      <c r="E116" s="182"/>
      <c r="K116" s="185" t="s">
        <v>661</v>
      </c>
    </row>
    <row r="117" spans="1:11" s="146" customFormat="1" x14ac:dyDescent="0.15">
      <c r="A117" s="176"/>
      <c r="B117" s="176"/>
      <c r="C117" s="177"/>
      <c r="D117" s="178"/>
    </row>
    <row r="118" spans="1:11" s="147" customFormat="1" x14ac:dyDescent="0.15">
      <c r="A118" s="179" t="s">
        <v>69</v>
      </c>
      <c r="B118" s="188" t="s">
        <v>443</v>
      </c>
      <c r="C118" s="180" t="s">
        <v>351</v>
      </c>
      <c r="D118" s="181"/>
      <c r="E118" s="179"/>
      <c r="K118" s="170" t="s">
        <v>673</v>
      </c>
    </row>
    <row r="119" spans="1:11" x14ac:dyDescent="0.15">
      <c r="A119" s="149" t="s">
        <v>69</v>
      </c>
      <c r="B119" s="150" t="s">
        <v>452</v>
      </c>
      <c r="C119" s="168" t="s">
        <v>346</v>
      </c>
      <c r="K119" s="170" t="s">
        <v>673</v>
      </c>
    </row>
    <row r="120" spans="1:11" x14ac:dyDescent="0.15">
      <c r="A120" s="149" t="s">
        <v>69</v>
      </c>
      <c r="B120" s="170" t="s">
        <v>461</v>
      </c>
      <c r="C120" s="168" t="s">
        <v>351</v>
      </c>
      <c r="K120" s="170" t="s">
        <v>687</v>
      </c>
    </row>
    <row r="121" spans="1:11" x14ac:dyDescent="0.15">
      <c r="A121" s="149" t="s">
        <v>69</v>
      </c>
      <c r="B121" s="170" t="s">
        <v>461</v>
      </c>
      <c r="C121" s="168" t="s">
        <v>357</v>
      </c>
      <c r="K121" s="170" t="s">
        <v>687</v>
      </c>
    </row>
    <row r="122" spans="1:11" x14ac:dyDescent="0.15">
      <c r="A122" s="149" t="s">
        <v>69</v>
      </c>
      <c r="B122" s="170" t="s">
        <v>475</v>
      </c>
      <c r="K122" s="192"/>
    </row>
    <row r="123" spans="1:11" s="148" customFormat="1" x14ac:dyDescent="0.15">
      <c r="A123" s="182" t="s">
        <v>69</v>
      </c>
      <c r="B123" s="185" t="s">
        <v>496</v>
      </c>
      <c r="C123" s="183" t="s">
        <v>351</v>
      </c>
      <c r="D123" s="184"/>
      <c r="E123" s="182"/>
      <c r="K123" s="170" t="s">
        <v>673</v>
      </c>
    </row>
    <row r="124" spans="1:11" s="146" customFormat="1" x14ac:dyDescent="0.15">
      <c r="A124" s="176"/>
      <c r="B124" s="176"/>
      <c r="C124" s="177"/>
      <c r="D124" s="178"/>
    </row>
    <row r="125" spans="1:11" s="147" customFormat="1" x14ac:dyDescent="0.15">
      <c r="A125" s="179" t="s">
        <v>75</v>
      </c>
      <c r="B125" s="147" t="s">
        <v>444</v>
      </c>
      <c r="C125" s="180" t="s">
        <v>62</v>
      </c>
      <c r="D125" s="181"/>
      <c r="E125" s="179"/>
      <c r="K125" s="192"/>
    </row>
    <row r="126" spans="1:11" s="147" customFormat="1" x14ac:dyDescent="0.15">
      <c r="A126" s="179" t="s">
        <v>75</v>
      </c>
      <c r="B126" s="147" t="s">
        <v>444</v>
      </c>
      <c r="C126" s="180" t="s">
        <v>357</v>
      </c>
      <c r="D126" s="181"/>
      <c r="E126" s="179"/>
      <c r="K126" s="170" t="s">
        <v>673</v>
      </c>
    </row>
    <row r="127" spans="1:11" x14ac:dyDescent="0.15">
      <c r="A127" s="149" t="s">
        <v>75</v>
      </c>
      <c r="B127" s="150" t="s">
        <v>221</v>
      </c>
      <c r="C127" s="168" t="s">
        <v>351</v>
      </c>
      <c r="K127" s="170" t="s">
        <v>658</v>
      </c>
    </row>
    <row r="128" spans="1:11" x14ac:dyDescent="0.15">
      <c r="A128" s="149" t="s">
        <v>75</v>
      </c>
      <c r="B128" s="170" t="s">
        <v>461</v>
      </c>
      <c r="C128" s="180" t="s">
        <v>62</v>
      </c>
      <c r="K128" s="170" t="s">
        <v>673</v>
      </c>
    </row>
    <row r="129" spans="1:11" x14ac:dyDescent="0.15">
      <c r="A129" s="149" t="s">
        <v>75</v>
      </c>
      <c r="B129" s="170" t="s">
        <v>461</v>
      </c>
      <c r="C129" s="180" t="s">
        <v>357</v>
      </c>
      <c r="K129" s="170" t="s">
        <v>665</v>
      </c>
    </row>
    <row r="130" spans="1:11" x14ac:dyDescent="0.15">
      <c r="A130" s="149" t="s">
        <v>75</v>
      </c>
      <c r="B130" s="150" t="s">
        <v>152</v>
      </c>
      <c r="K130" s="192"/>
    </row>
    <row r="131" spans="1:11" x14ac:dyDescent="0.15">
      <c r="A131" s="149" t="s">
        <v>75</v>
      </c>
      <c r="B131" s="150" t="s">
        <v>116</v>
      </c>
      <c r="K131" s="192"/>
    </row>
    <row r="132" spans="1:11" s="148" customFormat="1" x14ac:dyDescent="0.15">
      <c r="A132" s="182" t="s">
        <v>75</v>
      </c>
      <c r="B132" s="148" t="s">
        <v>225</v>
      </c>
      <c r="C132" s="180" t="s">
        <v>62</v>
      </c>
      <c r="D132" s="184"/>
      <c r="E132" s="182"/>
      <c r="K132" s="185" t="s">
        <v>658</v>
      </c>
    </row>
    <row r="133" spans="1:11" s="148" customFormat="1" x14ac:dyDescent="0.15">
      <c r="A133" s="182" t="s">
        <v>75</v>
      </c>
      <c r="B133" s="148" t="s">
        <v>225</v>
      </c>
      <c r="C133" s="180" t="s">
        <v>357</v>
      </c>
      <c r="D133" s="184"/>
      <c r="E133" s="182"/>
      <c r="K133" s="170" t="s">
        <v>673</v>
      </c>
    </row>
    <row r="134" spans="1:11" s="146" customFormat="1" x14ac:dyDescent="0.15">
      <c r="A134" s="176"/>
      <c r="B134" s="176"/>
      <c r="C134" s="177"/>
      <c r="D134" s="178"/>
    </row>
    <row r="135" spans="1:11" s="147" customFormat="1" x14ac:dyDescent="0.15">
      <c r="A135" s="179" t="s">
        <v>157</v>
      </c>
      <c r="B135" s="147" t="s">
        <v>41</v>
      </c>
      <c r="C135" s="180" t="s">
        <v>62</v>
      </c>
      <c r="D135" s="186" t="s">
        <v>688</v>
      </c>
      <c r="E135" s="179"/>
      <c r="K135" s="188" t="s">
        <v>665</v>
      </c>
    </row>
    <row r="136" spans="1:11" s="147" customFormat="1" x14ac:dyDescent="0.15">
      <c r="A136" s="179" t="s">
        <v>157</v>
      </c>
      <c r="B136" s="147" t="s">
        <v>41</v>
      </c>
      <c r="C136" s="180" t="s">
        <v>357</v>
      </c>
      <c r="D136" s="186" t="s">
        <v>688</v>
      </c>
      <c r="E136" s="179"/>
      <c r="K136" s="188" t="s">
        <v>665</v>
      </c>
    </row>
    <row r="137" spans="1:11" s="147" customFormat="1" x14ac:dyDescent="0.15">
      <c r="A137" s="179" t="s">
        <v>157</v>
      </c>
      <c r="B137" s="147" t="s">
        <v>41</v>
      </c>
      <c r="C137" s="180" t="s">
        <v>62</v>
      </c>
      <c r="D137" s="186" t="s">
        <v>689</v>
      </c>
      <c r="E137" s="179"/>
      <c r="K137" s="188" t="s">
        <v>673</v>
      </c>
    </row>
    <row r="138" spans="1:11" s="147" customFormat="1" x14ac:dyDescent="0.15">
      <c r="A138" s="179" t="s">
        <v>157</v>
      </c>
      <c r="B138" s="147" t="s">
        <v>41</v>
      </c>
      <c r="C138" s="180" t="s">
        <v>357</v>
      </c>
      <c r="D138" s="186" t="s">
        <v>689</v>
      </c>
      <c r="E138" s="179"/>
      <c r="K138" s="188" t="s">
        <v>665</v>
      </c>
    </row>
    <row r="139" spans="1:11" s="148" customFormat="1" x14ac:dyDescent="0.15">
      <c r="A139" s="182" t="s">
        <v>157</v>
      </c>
      <c r="B139" s="185" t="s">
        <v>453</v>
      </c>
      <c r="C139" s="180" t="s">
        <v>357</v>
      </c>
      <c r="D139" s="184"/>
      <c r="E139" s="182"/>
      <c r="K139" s="192"/>
    </row>
    <row r="140" spans="1:11" s="146" customFormat="1" x14ac:dyDescent="0.15">
      <c r="A140" s="176"/>
      <c r="B140" s="176"/>
      <c r="C140" s="177"/>
      <c r="D140" s="178"/>
    </row>
    <row r="141" spans="1:11" s="147" customFormat="1" x14ac:dyDescent="0.15">
      <c r="A141" s="194" t="s">
        <v>690</v>
      </c>
      <c r="B141" s="147" t="s">
        <v>41</v>
      </c>
      <c r="C141" s="180" t="s">
        <v>357</v>
      </c>
      <c r="D141" s="181"/>
      <c r="E141" s="179"/>
    </row>
    <row r="142" spans="1:11" s="148" customFormat="1" x14ac:dyDescent="0.15">
      <c r="A142" s="195" t="s">
        <v>690</v>
      </c>
      <c r="B142" s="185" t="s">
        <v>142</v>
      </c>
      <c r="C142" s="191"/>
      <c r="D142" s="184"/>
      <c r="E142" s="182"/>
      <c r="K142" s="192"/>
    </row>
    <row r="143" spans="1:11" s="146" customFormat="1" x14ac:dyDescent="0.15">
      <c r="A143" s="176"/>
      <c r="B143" s="176"/>
      <c r="C143" s="177"/>
      <c r="D143" s="178"/>
    </row>
    <row r="144" spans="1:11" s="147" customFormat="1" x14ac:dyDescent="0.15">
      <c r="A144" s="179" t="s">
        <v>87</v>
      </c>
      <c r="B144" s="188" t="s">
        <v>445</v>
      </c>
      <c r="C144" s="190"/>
      <c r="D144" s="181"/>
      <c r="E144" s="179"/>
    </row>
    <row r="145" spans="1:5" x14ac:dyDescent="0.15">
      <c r="A145" s="149" t="s">
        <v>87</v>
      </c>
      <c r="B145" s="150" t="s">
        <v>194</v>
      </c>
    </row>
    <row r="146" spans="1:5" x14ac:dyDescent="0.15">
      <c r="A146" s="149" t="s">
        <v>87</v>
      </c>
      <c r="B146" s="150" t="s">
        <v>41</v>
      </c>
    </row>
    <row r="147" spans="1:5" x14ac:dyDescent="0.15">
      <c r="A147" s="149" t="s">
        <v>87</v>
      </c>
      <c r="B147" s="170" t="s">
        <v>478</v>
      </c>
    </row>
    <row r="148" spans="1:5" x14ac:dyDescent="0.15">
      <c r="A148" s="149" t="s">
        <v>87</v>
      </c>
      <c r="B148" s="150" t="s">
        <v>98</v>
      </c>
    </row>
    <row r="149" spans="1:5" s="148" customFormat="1" x14ac:dyDescent="0.15">
      <c r="A149" s="182" t="s">
        <v>87</v>
      </c>
      <c r="B149" s="148" t="s">
        <v>194</v>
      </c>
      <c r="C149" s="191"/>
      <c r="D149" s="184"/>
      <c r="E149" s="182"/>
    </row>
    <row r="150" spans="1:5" s="146" customFormat="1" x14ac:dyDescent="0.15">
      <c r="A150" s="176"/>
      <c r="B150" s="176"/>
      <c r="C150" s="177"/>
      <c r="D150" s="178"/>
    </row>
    <row r="151" spans="1:5" s="147" customFormat="1" x14ac:dyDescent="0.15">
      <c r="A151" s="179" t="s">
        <v>141</v>
      </c>
      <c r="B151" s="147" t="s">
        <v>41</v>
      </c>
      <c r="C151" s="190"/>
      <c r="D151" s="181"/>
      <c r="E151" s="179"/>
    </row>
    <row r="152" spans="1:5" s="148" customFormat="1" x14ac:dyDescent="0.15">
      <c r="A152" s="182" t="s">
        <v>141</v>
      </c>
      <c r="B152" s="185" t="s">
        <v>142</v>
      </c>
      <c r="C152" s="191"/>
      <c r="D152" s="184"/>
      <c r="E152" s="182"/>
    </row>
    <row r="153" spans="1:5" s="146" customFormat="1" x14ac:dyDescent="0.15">
      <c r="A153" s="176"/>
      <c r="B153" s="176"/>
      <c r="C153" s="177"/>
      <c r="D153" s="178"/>
    </row>
    <row r="154" spans="1:5" x14ac:dyDescent="0.15">
      <c r="A154" s="167" t="s">
        <v>274</v>
      </c>
      <c r="B154" s="196" t="s">
        <v>446</v>
      </c>
    </row>
    <row r="155" spans="1:5" s="146" customFormat="1" x14ac:dyDescent="0.15">
      <c r="A155" s="176"/>
      <c r="B155" s="176"/>
      <c r="C155" s="177"/>
      <c r="D155" s="178"/>
    </row>
    <row r="156" spans="1:5" s="147" customFormat="1" x14ac:dyDescent="0.15">
      <c r="A156" s="179" t="s">
        <v>56</v>
      </c>
      <c r="B156" s="147" t="s">
        <v>101</v>
      </c>
      <c r="C156" s="190"/>
      <c r="D156" s="181"/>
      <c r="E156" s="179"/>
    </row>
    <row r="157" spans="1:5" x14ac:dyDescent="0.15">
      <c r="A157" s="149" t="s">
        <v>56</v>
      </c>
      <c r="B157" s="150" t="s">
        <v>455</v>
      </c>
    </row>
    <row r="158" spans="1:5" x14ac:dyDescent="0.15">
      <c r="A158" s="149" t="s">
        <v>56</v>
      </c>
      <c r="B158" s="150" t="s">
        <v>286</v>
      </c>
    </row>
    <row r="159" spans="1:5" x14ac:dyDescent="0.15">
      <c r="A159" s="149" t="s">
        <v>56</v>
      </c>
      <c r="B159" s="150" t="s">
        <v>79</v>
      </c>
    </row>
    <row r="160" spans="1:5" x14ac:dyDescent="0.15">
      <c r="A160" s="149" t="s">
        <v>56</v>
      </c>
      <c r="B160" s="150" t="s">
        <v>228</v>
      </c>
    </row>
    <row r="161" spans="1:5" x14ac:dyDescent="0.15">
      <c r="A161" s="149" t="s">
        <v>56</v>
      </c>
      <c r="B161" s="170" t="s">
        <v>518</v>
      </c>
    </row>
    <row r="162" spans="1:5" x14ac:dyDescent="0.15">
      <c r="A162" s="149" t="s">
        <v>56</v>
      </c>
      <c r="B162" s="150" t="s">
        <v>106</v>
      </c>
    </row>
    <row r="163" spans="1:5" x14ac:dyDescent="0.15">
      <c r="A163" s="149" t="s">
        <v>56</v>
      </c>
      <c r="B163" s="150" t="s">
        <v>60</v>
      </c>
    </row>
    <row r="164" spans="1:5" x14ac:dyDescent="0.15">
      <c r="A164" s="149" t="s">
        <v>56</v>
      </c>
      <c r="B164" s="150" t="s">
        <v>52</v>
      </c>
    </row>
    <row r="165" spans="1:5" s="148" customFormat="1" x14ac:dyDescent="0.15">
      <c r="A165" s="182" t="s">
        <v>56</v>
      </c>
      <c r="B165" s="148" t="s">
        <v>57</v>
      </c>
      <c r="C165" s="191"/>
      <c r="D165" s="184"/>
      <c r="E165" s="182"/>
    </row>
    <row r="166" spans="1:5" s="146" customFormat="1" x14ac:dyDescent="0.15">
      <c r="A166" s="176"/>
      <c r="B166" s="176"/>
      <c r="C166" s="177"/>
      <c r="D166" s="178"/>
    </row>
    <row r="167" spans="1:5" s="147" customFormat="1" x14ac:dyDescent="0.15">
      <c r="A167" s="179" t="s">
        <v>50</v>
      </c>
      <c r="B167" s="188" t="s">
        <v>447</v>
      </c>
      <c r="C167" s="190"/>
      <c r="D167" s="181"/>
      <c r="E167" s="179"/>
    </row>
    <row r="168" spans="1:5" x14ac:dyDescent="0.15">
      <c r="A168" s="149" t="s">
        <v>50</v>
      </c>
      <c r="B168" s="170" t="s">
        <v>456</v>
      </c>
    </row>
    <row r="169" spans="1:5" x14ac:dyDescent="0.15">
      <c r="A169" s="149" t="s">
        <v>50</v>
      </c>
      <c r="B169" s="170" t="s">
        <v>466</v>
      </c>
    </row>
    <row r="170" spans="1:5" x14ac:dyDescent="0.15">
      <c r="A170" s="149" t="s">
        <v>50</v>
      </c>
      <c r="B170" s="150" t="s">
        <v>481</v>
      </c>
    </row>
    <row r="171" spans="1:5" x14ac:dyDescent="0.15">
      <c r="A171" s="149" t="s">
        <v>50</v>
      </c>
      <c r="B171" s="150" t="s">
        <v>174</v>
      </c>
    </row>
    <row r="172" spans="1:5" x14ac:dyDescent="0.15">
      <c r="A172" s="149" t="s">
        <v>50</v>
      </c>
      <c r="B172" s="150" t="s">
        <v>228</v>
      </c>
    </row>
    <row r="173" spans="1:5" x14ac:dyDescent="0.15">
      <c r="A173" s="149" t="s">
        <v>50</v>
      </c>
      <c r="B173" s="170" t="s">
        <v>539</v>
      </c>
    </row>
    <row r="174" spans="1:5" x14ac:dyDescent="0.15">
      <c r="A174" s="149" t="s">
        <v>50</v>
      </c>
      <c r="B174" s="150" t="s">
        <v>559</v>
      </c>
    </row>
    <row r="175" spans="1:5" x14ac:dyDescent="0.15">
      <c r="A175" s="149" t="s">
        <v>50</v>
      </c>
      <c r="B175" s="150" t="s">
        <v>79</v>
      </c>
    </row>
    <row r="176" spans="1:5" x14ac:dyDescent="0.15">
      <c r="A176" s="149" t="s">
        <v>50</v>
      </c>
      <c r="B176" s="150" t="s">
        <v>591</v>
      </c>
    </row>
    <row r="177" spans="1:5" x14ac:dyDescent="0.15">
      <c r="A177" s="149" t="s">
        <v>50</v>
      </c>
      <c r="B177" s="170" t="s">
        <v>595</v>
      </c>
    </row>
    <row r="178" spans="1:5" x14ac:dyDescent="0.15">
      <c r="A178" s="149" t="s">
        <v>50</v>
      </c>
      <c r="B178" s="170" t="s">
        <v>598</v>
      </c>
    </row>
    <row r="179" spans="1:5" x14ac:dyDescent="0.15">
      <c r="A179" s="149" t="s">
        <v>50</v>
      </c>
      <c r="B179" s="150" t="s">
        <v>601</v>
      </c>
    </row>
    <row r="180" spans="1:5" x14ac:dyDescent="0.15">
      <c r="A180" s="149" t="s">
        <v>50</v>
      </c>
      <c r="B180" s="170" t="s">
        <v>603</v>
      </c>
    </row>
    <row r="181" spans="1:5" x14ac:dyDescent="0.15">
      <c r="A181" s="149" t="s">
        <v>50</v>
      </c>
      <c r="B181" s="170" t="s">
        <v>606</v>
      </c>
    </row>
    <row r="182" spans="1:5" x14ac:dyDescent="0.15">
      <c r="A182" s="149" t="s">
        <v>50</v>
      </c>
      <c r="B182" s="150" t="s">
        <v>610</v>
      </c>
    </row>
    <row r="183" spans="1:5" x14ac:dyDescent="0.15">
      <c r="A183" s="149" t="s">
        <v>50</v>
      </c>
      <c r="B183" s="150" t="s">
        <v>95</v>
      </c>
    </row>
    <row r="184" spans="1:5" x14ac:dyDescent="0.15">
      <c r="A184" s="149" t="s">
        <v>50</v>
      </c>
      <c r="B184" s="150" t="s">
        <v>617</v>
      </c>
    </row>
    <row r="185" spans="1:5" x14ac:dyDescent="0.15">
      <c r="A185" s="149" t="s">
        <v>50</v>
      </c>
      <c r="B185" s="170" t="s">
        <v>621</v>
      </c>
    </row>
    <row r="186" spans="1:5" x14ac:dyDescent="0.15">
      <c r="A186" s="149" t="s">
        <v>50</v>
      </c>
      <c r="B186" s="170" t="s">
        <v>622</v>
      </c>
    </row>
    <row r="187" spans="1:5" s="148" customFormat="1" x14ac:dyDescent="0.15">
      <c r="A187" s="182" t="s">
        <v>50</v>
      </c>
      <c r="B187" s="185" t="s">
        <v>623</v>
      </c>
      <c r="C187" s="191"/>
      <c r="D187" s="184"/>
      <c r="E187" s="182"/>
    </row>
    <row r="188" spans="1:5" s="146" customFormat="1" x14ac:dyDescent="0.15">
      <c r="A188" s="176"/>
      <c r="B188" s="176"/>
      <c r="C188" s="177"/>
      <c r="D188" s="178"/>
    </row>
    <row r="189" spans="1:5" s="147" customFormat="1" x14ac:dyDescent="0.15">
      <c r="A189" s="179" t="s">
        <v>59</v>
      </c>
      <c r="B189" s="188" t="s">
        <v>448</v>
      </c>
      <c r="C189" s="190"/>
      <c r="D189" s="181"/>
      <c r="E189" s="179"/>
    </row>
    <row r="190" spans="1:5" x14ac:dyDescent="0.15">
      <c r="A190" s="149" t="s">
        <v>59</v>
      </c>
      <c r="B190" s="150" t="s">
        <v>60</v>
      </c>
    </row>
    <row r="191" spans="1:5" x14ac:dyDescent="0.15">
      <c r="A191" s="149" t="s">
        <v>59</v>
      </c>
      <c r="B191" s="150" t="s">
        <v>264</v>
      </c>
    </row>
    <row r="192" spans="1:5" x14ac:dyDescent="0.15">
      <c r="A192" s="149" t="s">
        <v>59</v>
      </c>
      <c r="B192" s="150" t="s">
        <v>165</v>
      </c>
    </row>
    <row r="193" spans="1:4" x14ac:dyDescent="0.15">
      <c r="A193" s="149" t="s">
        <v>59</v>
      </c>
      <c r="B193" s="170" t="s">
        <v>472</v>
      </c>
    </row>
    <row r="194" spans="1:4" x14ac:dyDescent="0.15">
      <c r="A194" s="149" t="s">
        <v>59</v>
      </c>
      <c r="B194" s="150" t="s">
        <v>519</v>
      </c>
    </row>
    <row r="195" spans="1:4" s="146" customFormat="1" x14ac:dyDescent="0.15">
      <c r="A195" s="176"/>
      <c r="B195" s="176"/>
      <c r="C195" s="177"/>
      <c r="D195" s="178"/>
    </row>
    <row r="196" spans="1:4" x14ac:dyDescent="0.15">
      <c r="A196" s="149" t="s">
        <v>100</v>
      </c>
      <c r="B196" s="150" t="s">
        <v>101</v>
      </c>
    </row>
    <row r="197" spans="1:4" x14ac:dyDescent="0.15">
      <c r="A197" s="149" t="s">
        <v>100</v>
      </c>
      <c r="B197" s="150" t="s">
        <v>128</v>
      </c>
    </row>
    <row r="198" spans="1:4" x14ac:dyDescent="0.15">
      <c r="A198" s="149" t="s">
        <v>100</v>
      </c>
      <c r="B198" s="150" t="s">
        <v>467</v>
      </c>
    </row>
    <row r="199" spans="1:4" x14ac:dyDescent="0.15">
      <c r="A199" s="149" t="s">
        <v>100</v>
      </c>
      <c r="B199" s="150" t="s">
        <v>482</v>
      </c>
    </row>
    <row r="200" spans="1:4" x14ac:dyDescent="0.15">
      <c r="A200" s="149" t="s">
        <v>100</v>
      </c>
      <c r="B200" s="150" t="s">
        <v>227</v>
      </c>
    </row>
    <row r="201" spans="1:4" s="146" customFormat="1" x14ac:dyDescent="0.15">
      <c r="A201" s="176"/>
      <c r="B201" s="176"/>
      <c r="C201" s="177"/>
      <c r="D201" s="178"/>
    </row>
    <row r="202" spans="1:4" x14ac:dyDescent="0.15">
      <c r="A202" s="167" t="s">
        <v>691</v>
      </c>
      <c r="B202" s="150" t="s">
        <v>101</v>
      </c>
    </row>
    <row r="203" spans="1:4" x14ac:dyDescent="0.15">
      <c r="A203" s="167" t="s">
        <v>691</v>
      </c>
      <c r="B203" s="150" t="s">
        <v>286</v>
      </c>
    </row>
    <row r="204" spans="1:4" s="146" customFormat="1" x14ac:dyDescent="0.15">
      <c r="A204" s="176"/>
      <c r="B204" s="176"/>
      <c r="C204" s="177"/>
      <c r="D204" s="178"/>
    </row>
    <row r="205" spans="1:4" x14ac:dyDescent="0.15">
      <c r="A205" s="149" t="s">
        <v>692</v>
      </c>
      <c r="B205" s="150" t="s">
        <v>51</v>
      </c>
    </row>
    <row r="206" spans="1:4" x14ac:dyDescent="0.15">
      <c r="A206" s="149" t="s">
        <v>692</v>
      </c>
      <c r="B206" s="150" t="s">
        <v>230</v>
      </c>
    </row>
    <row r="207" spans="1:4" s="146" customFormat="1" x14ac:dyDescent="0.15">
      <c r="A207" s="176"/>
      <c r="B207" s="176"/>
      <c r="C207" s="177"/>
      <c r="D207" s="178"/>
    </row>
    <row r="208" spans="1:4" x14ac:dyDescent="0.15">
      <c r="A208" s="149" t="s">
        <v>693</v>
      </c>
      <c r="B208" s="150" t="s">
        <v>101</v>
      </c>
    </row>
    <row r="209" spans="1:4" x14ac:dyDescent="0.15">
      <c r="A209" s="149" t="s">
        <v>693</v>
      </c>
      <c r="B209" s="150" t="s">
        <v>230</v>
      </c>
    </row>
    <row r="210" spans="1:4" x14ac:dyDescent="0.15">
      <c r="A210" s="149" t="s">
        <v>693</v>
      </c>
      <c r="B210" s="150" t="s">
        <v>51</v>
      </c>
    </row>
    <row r="211" spans="1:4" s="146" customFormat="1" x14ac:dyDescent="0.15">
      <c r="A211" s="176"/>
      <c r="B211" s="176"/>
      <c r="C211" s="177"/>
      <c r="D211" s="178"/>
    </row>
    <row r="212" spans="1:4" x14ac:dyDescent="0.15">
      <c r="A212" s="149" t="s">
        <v>135</v>
      </c>
      <c r="B212" s="150" t="s">
        <v>101</v>
      </c>
    </row>
    <row r="213" spans="1:4" x14ac:dyDescent="0.15">
      <c r="A213" s="149" t="s">
        <v>135</v>
      </c>
      <c r="B213" s="150" t="s">
        <v>51</v>
      </c>
    </row>
    <row r="214" spans="1:4" s="146" customFormat="1" x14ac:dyDescent="0.15">
      <c r="A214" s="176"/>
      <c r="B214" s="176"/>
      <c r="C214" s="177"/>
      <c r="D214" s="178"/>
    </row>
    <row r="215" spans="1:4" x14ac:dyDescent="0.15">
      <c r="A215" s="149" t="s">
        <v>111</v>
      </c>
      <c r="B215" s="150" t="s">
        <v>101</v>
      </c>
    </row>
    <row r="216" spans="1:4" x14ac:dyDescent="0.15">
      <c r="A216" s="149" t="s">
        <v>111</v>
      </c>
      <c r="B216" s="150" t="s">
        <v>230</v>
      </c>
    </row>
    <row r="217" spans="1:4" x14ac:dyDescent="0.15">
      <c r="A217" s="149" t="s">
        <v>111</v>
      </c>
      <c r="B217" s="150" t="s">
        <v>51</v>
      </c>
    </row>
    <row r="218" spans="1:4" s="146" customFormat="1" x14ac:dyDescent="0.15">
      <c r="A218" s="176"/>
      <c r="B218" s="176"/>
      <c r="C218" s="177"/>
      <c r="D218" s="178"/>
    </row>
    <row r="219" spans="1:4" x14ac:dyDescent="0.15">
      <c r="A219" s="149" t="s">
        <v>149</v>
      </c>
      <c r="B219" s="150" t="s">
        <v>101</v>
      </c>
    </row>
    <row r="220" spans="1:4" x14ac:dyDescent="0.15">
      <c r="A220" s="149" t="s">
        <v>149</v>
      </c>
      <c r="B220" s="150" t="s">
        <v>286</v>
      </c>
    </row>
    <row r="221" spans="1:4" x14ac:dyDescent="0.15">
      <c r="A221" s="149" t="s">
        <v>149</v>
      </c>
      <c r="B221" s="150" t="s">
        <v>469</v>
      </c>
    </row>
    <row r="222" spans="1:4" x14ac:dyDescent="0.15">
      <c r="A222" s="149" t="s">
        <v>149</v>
      </c>
      <c r="B222" s="150" t="s">
        <v>486</v>
      </c>
    </row>
    <row r="223" spans="1:4" x14ac:dyDescent="0.15">
      <c r="A223" s="149" t="s">
        <v>149</v>
      </c>
      <c r="B223" s="150" t="s">
        <v>504</v>
      </c>
    </row>
    <row r="224" spans="1:4" x14ac:dyDescent="0.15">
      <c r="A224" s="149" t="s">
        <v>149</v>
      </c>
      <c r="B224" s="170" t="s">
        <v>524</v>
      </c>
    </row>
    <row r="225" spans="1:4" x14ac:dyDescent="0.15">
      <c r="A225" s="149" t="s">
        <v>149</v>
      </c>
      <c r="B225" s="170" t="s">
        <v>120</v>
      </c>
    </row>
    <row r="226" spans="1:4" s="146" customFormat="1" x14ac:dyDescent="0.15">
      <c r="A226" s="176"/>
      <c r="B226" s="176"/>
      <c r="C226" s="177"/>
      <c r="D226" s="178"/>
    </row>
  </sheetData>
  <mergeCells count="4">
    <mergeCell ref="E1:F1"/>
    <mergeCell ref="G1:H1"/>
    <mergeCell ref="I1:J1"/>
    <mergeCell ref="K1:L1"/>
  </mergeCells>
  <phoneticPr fontId="1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workbookViewId="0">
      <selection activeCell="F19" sqref="F19"/>
    </sheetView>
  </sheetViews>
  <sheetFormatPr defaultColWidth="9" defaultRowHeight="16.5" x14ac:dyDescent="0.15"/>
  <cols>
    <col min="1" max="1" width="4.5" style="133" customWidth="1"/>
    <col min="2" max="2" width="13.75" style="134" customWidth="1"/>
    <col min="3" max="3" width="11" style="134" customWidth="1"/>
    <col min="4" max="4" width="9.125" style="134" customWidth="1"/>
    <col min="5" max="5" width="9" style="134"/>
    <col min="6" max="6" width="11.125" style="134" customWidth="1"/>
    <col min="7" max="7" width="9" style="134"/>
    <col min="8" max="8" width="11.25" style="134" customWidth="1"/>
    <col min="9" max="9" width="9" style="134"/>
    <col min="10" max="10" width="17.5" style="134" customWidth="1"/>
    <col min="11" max="11" width="9" style="134"/>
    <col min="12" max="12" width="11" style="134" customWidth="1"/>
    <col min="13" max="16384" width="9" style="134"/>
  </cols>
  <sheetData>
    <row r="1" spans="1:12" x14ac:dyDescent="0.15">
      <c r="A1" s="135" t="s">
        <v>3</v>
      </c>
      <c r="B1" s="136" t="s">
        <v>1</v>
      </c>
      <c r="C1" s="136" t="s">
        <v>694</v>
      </c>
      <c r="D1" s="136" t="s">
        <v>695</v>
      </c>
      <c r="E1" s="136" t="s">
        <v>12</v>
      </c>
      <c r="F1" s="136" t="s">
        <v>631</v>
      </c>
      <c r="G1" s="136" t="s">
        <v>11</v>
      </c>
      <c r="H1" s="136" t="s">
        <v>335</v>
      </c>
      <c r="I1" s="136" t="s">
        <v>113</v>
      </c>
      <c r="J1" s="136" t="s">
        <v>31</v>
      </c>
      <c r="K1" s="136" t="s">
        <v>33</v>
      </c>
      <c r="L1" s="136" t="s">
        <v>696</v>
      </c>
    </row>
    <row r="2" spans="1:12" x14ac:dyDescent="0.15">
      <c r="A2" s="135">
        <v>1</v>
      </c>
      <c r="B2" s="137"/>
      <c r="C2" s="136"/>
      <c r="D2" s="136"/>
      <c r="E2" s="136"/>
      <c r="F2" s="136"/>
      <c r="G2" s="136"/>
      <c r="H2" s="136"/>
      <c r="I2" s="136"/>
      <c r="J2" s="136"/>
      <c r="K2" s="136"/>
      <c r="L2" s="136"/>
    </row>
    <row r="3" spans="1:12" x14ac:dyDescent="0.15">
      <c r="A3" s="135">
        <v>2</v>
      </c>
      <c r="B3" s="137"/>
      <c r="C3" s="136"/>
      <c r="D3" s="136"/>
      <c r="E3" s="136"/>
      <c r="F3" s="136"/>
      <c r="G3" s="136"/>
      <c r="H3" s="136"/>
      <c r="I3" s="136"/>
      <c r="J3" s="136"/>
      <c r="K3" s="136"/>
      <c r="L3" s="136"/>
    </row>
    <row r="4" spans="1:12" x14ac:dyDescent="0.15">
      <c r="A4" s="135">
        <v>3</v>
      </c>
      <c r="B4" s="137"/>
      <c r="C4" s="136"/>
      <c r="D4" s="136"/>
      <c r="E4" s="136"/>
      <c r="F4" s="136"/>
      <c r="G4" s="136"/>
      <c r="H4" s="136"/>
      <c r="I4" s="136"/>
      <c r="J4" s="136"/>
      <c r="K4" s="136"/>
      <c r="L4" s="136"/>
    </row>
    <row r="5" spans="1:12" x14ac:dyDescent="0.15">
      <c r="A5" s="135">
        <v>4</v>
      </c>
      <c r="B5" s="137"/>
      <c r="C5" s="136"/>
      <c r="D5" s="136"/>
      <c r="E5" s="136"/>
      <c r="F5" s="136"/>
      <c r="G5" s="136"/>
      <c r="H5" s="136"/>
      <c r="I5" s="136"/>
      <c r="J5" s="136"/>
      <c r="K5" s="136"/>
      <c r="L5" s="136"/>
    </row>
    <row r="6" spans="1:12" x14ac:dyDescent="0.15">
      <c r="A6" s="135">
        <v>5</v>
      </c>
      <c r="B6" s="137"/>
      <c r="C6" s="136"/>
      <c r="D6" s="136"/>
      <c r="E6" s="136"/>
      <c r="F6" s="136"/>
      <c r="G6" s="136"/>
      <c r="H6" s="136"/>
      <c r="I6" s="136"/>
      <c r="J6" s="136"/>
      <c r="K6" s="136"/>
      <c r="L6" s="136"/>
    </row>
    <row r="7" spans="1:12" x14ac:dyDescent="0.15">
      <c r="A7" s="135">
        <v>6</v>
      </c>
      <c r="B7" s="137"/>
      <c r="C7" s="136"/>
      <c r="D7" s="136"/>
      <c r="E7" s="136"/>
      <c r="F7" s="136"/>
      <c r="G7" s="136"/>
      <c r="H7" s="136"/>
      <c r="I7" s="136"/>
      <c r="J7" s="136"/>
      <c r="K7" s="136"/>
      <c r="L7" s="136"/>
    </row>
    <row r="8" spans="1:12" x14ac:dyDescent="0.15">
      <c r="A8" s="135">
        <v>7</v>
      </c>
      <c r="B8" s="137"/>
      <c r="C8" s="136"/>
      <c r="D8" s="136"/>
      <c r="E8" s="136"/>
      <c r="F8" s="136"/>
      <c r="G8" s="136"/>
      <c r="H8" s="136"/>
      <c r="I8" s="136"/>
      <c r="J8" s="136"/>
      <c r="K8" s="136"/>
      <c r="L8" s="136"/>
    </row>
    <row r="9" spans="1:12" x14ac:dyDescent="0.15">
      <c r="A9" s="135">
        <v>8</v>
      </c>
      <c r="B9" s="137"/>
      <c r="C9" s="136"/>
      <c r="D9" s="136"/>
      <c r="E9" s="136"/>
      <c r="F9" s="136"/>
      <c r="G9" s="136"/>
      <c r="H9" s="136"/>
      <c r="I9" s="136"/>
      <c r="J9" s="136"/>
      <c r="K9" s="136"/>
      <c r="L9" s="136"/>
    </row>
    <row r="10" spans="1:12" x14ac:dyDescent="0.15">
      <c r="A10" s="135">
        <v>9</v>
      </c>
      <c r="B10" s="137"/>
      <c r="C10" s="136"/>
      <c r="D10" s="136"/>
      <c r="E10" s="136"/>
      <c r="F10" s="136"/>
      <c r="G10" s="136"/>
      <c r="H10" s="136"/>
      <c r="I10" s="136"/>
      <c r="J10" s="136"/>
      <c r="K10" s="136"/>
      <c r="L10" s="136"/>
    </row>
    <row r="11" spans="1:12" x14ac:dyDescent="0.15">
      <c r="A11" s="135">
        <v>10</v>
      </c>
      <c r="B11" s="137"/>
      <c r="C11" s="136"/>
      <c r="D11" s="136"/>
      <c r="E11" s="136"/>
      <c r="F11" s="136"/>
      <c r="G11" s="136"/>
      <c r="H11" s="136"/>
      <c r="I11" s="136"/>
      <c r="J11" s="136"/>
      <c r="K11" s="136"/>
      <c r="L11" s="136"/>
    </row>
    <row r="12" spans="1:12" x14ac:dyDescent="0.15">
      <c r="A12" s="135">
        <v>11</v>
      </c>
      <c r="B12" s="137"/>
      <c r="C12" s="136"/>
      <c r="D12" s="136"/>
      <c r="E12" s="136"/>
      <c r="F12" s="136"/>
      <c r="G12" s="136"/>
      <c r="H12" s="136"/>
      <c r="I12" s="136"/>
      <c r="J12" s="136"/>
      <c r="K12" s="136"/>
      <c r="L12" s="136"/>
    </row>
    <row r="13" spans="1:12" x14ac:dyDescent="0.15">
      <c r="A13" s="135">
        <v>12</v>
      </c>
      <c r="B13" s="137"/>
      <c r="C13" s="136"/>
      <c r="D13" s="136"/>
      <c r="E13" s="136"/>
      <c r="F13" s="136"/>
      <c r="G13" s="136"/>
      <c r="H13" s="136"/>
      <c r="I13" s="136"/>
      <c r="J13" s="136"/>
      <c r="K13" s="136"/>
      <c r="L13" s="136"/>
    </row>
    <row r="14" spans="1:12" x14ac:dyDescent="0.15">
      <c r="A14" s="135">
        <v>13</v>
      </c>
      <c r="B14" s="137"/>
      <c r="C14" s="136"/>
      <c r="D14" s="136"/>
      <c r="E14" s="136"/>
      <c r="F14" s="136"/>
      <c r="G14" s="136"/>
      <c r="H14" s="136"/>
      <c r="I14" s="136"/>
      <c r="J14" s="136"/>
      <c r="K14" s="136"/>
      <c r="L14" s="136"/>
    </row>
    <row r="15" spans="1:12" x14ac:dyDescent="0.15">
      <c r="A15" s="135">
        <v>14</v>
      </c>
      <c r="B15" s="137"/>
      <c r="C15" s="136"/>
      <c r="D15" s="136"/>
      <c r="E15" s="136"/>
      <c r="F15" s="136"/>
      <c r="G15" s="136"/>
      <c r="H15" s="136"/>
      <c r="I15" s="136"/>
      <c r="J15" s="136"/>
      <c r="K15" s="136"/>
      <c r="L15" s="136"/>
    </row>
    <row r="16" spans="1:12" x14ac:dyDescent="0.15">
      <c r="A16" s="135">
        <v>15</v>
      </c>
      <c r="B16" s="137"/>
      <c r="C16" s="136"/>
      <c r="D16" s="136"/>
      <c r="E16" s="136"/>
      <c r="F16" s="136"/>
      <c r="G16" s="136"/>
      <c r="H16" s="136"/>
      <c r="I16" s="136"/>
      <c r="J16" s="136"/>
      <c r="K16" s="136"/>
      <c r="L16" s="136"/>
    </row>
    <row r="17" spans="1:12" x14ac:dyDescent="0.15">
      <c r="A17" s="135">
        <v>16</v>
      </c>
      <c r="B17" s="137"/>
      <c r="C17" s="136"/>
      <c r="D17" s="136"/>
      <c r="E17" s="136"/>
      <c r="F17" s="136"/>
      <c r="G17" s="136"/>
      <c r="H17" s="136"/>
      <c r="I17" s="136"/>
      <c r="J17" s="136"/>
      <c r="K17" s="136"/>
      <c r="L17" s="136"/>
    </row>
    <row r="18" spans="1:12" x14ac:dyDescent="0.15">
      <c r="A18" s="135">
        <v>17</v>
      </c>
      <c r="B18" s="137"/>
      <c r="C18" s="136"/>
      <c r="D18" s="136"/>
      <c r="E18" s="136"/>
      <c r="F18" s="136"/>
      <c r="G18" s="136"/>
      <c r="H18" s="136"/>
      <c r="I18" s="136"/>
      <c r="J18" s="136"/>
      <c r="K18" s="136"/>
      <c r="L18" s="136"/>
    </row>
    <row r="19" spans="1:12" x14ac:dyDescent="0.15">
      <c r="A19" s="135">
        <v>18</v>
      </c>
      <c r="B19" s="137"/>
      <c r="C19" s="136"/>
      <c r="D19" s="136"/>
      <c r="E19" s="136"/>
      <c r="F19" s="136"/>
      <c r="G19" s="136"/>
      <c r="H19" s="136"/>
      <c r="I19" s="136"/>
      <c r="J19" s="136"/>
      <c r="K19" s="136"/>
      <c r="L19" s="136"/>
    </row>
    <row r="20" spans="1:12" x14ac:dyDescent="0.15">
      <c r="A20" s="135">
        <v>19</v>
      </c>
      <c r="B20" s="137"/>
      <c r="C20" s="136"/>
      <c r="D20" s="136"/>
      <c r="E20" s="136"/>
      <c r="F20" s="136"/>
      <c r="G20" s="136"/>
      <c r="H20" s="136"/>
      <c r="I20" s="136"/>
      <c r="J20" s="136"/>
      <c r="K20" s="136"/>
      <c r="L20" s="136"/>
    </row>
    <row r="21" spans="1:12" x14ac:dyDescent="0.15">
      <c r="A21" s="135">
        <v>20</v>
      </c>
      <c r="B21" s="137"/>
      <c r="C21" s="136"/>
      <c r="D21" s="136"/>
      <c r="E21" s="136"/>
      <c r="F21" s="136"/>
      <c r="G21" s="136"/>
      <c r="H21" s="136"/>
      <c r="I21" s="136"/>
      <c r="J21" s="136"/>
      <c r="K21" s="136"/>
      <c r="L21" s="136"/>
    </row>
    <row r="22" spans="1:12" x14ac:dyDescent="0.15">
      <c r="A22" s="135">
        <v>21</v>
      </c>
      <c r="B22" s="137"/>
      <c r="C22" s="136"/>
      <c r="D22" s="136"/>
      <c r="E22" s="136"/>
      <c r="F22" s="136"/>
      <c r="G22" s="136"/>
      <c r="H22" s="136"/>
      <c r="I22" s="136"/>
      <c r="J22" s="136"/>
      <c r="K22" s="136"/>
      <c r="L22" s="136"/>
    </row>
    <row r="23" spans="1:12" x14ac:dyDescent="0.15">
      <c r="A23" s="135">
        <v>22</v>
      </c>
      <c r="B23" s="137"/>
      <c r="C23" s="136"/>
      <c r="D23" s="136"/>
      <c r="E23" s="136"/>
      <c r="F23" s="136"/>
      <c r="G23" s="136"/>
      <c r="H23" s="136"/>
      <c r="I23" s="136"/>
      <c r="J23" s="136"/>
      <c r="K23" s="136"/>
      <c r="L23" s="136"/>
    </row>
    <row r="24" spans="1:12" x14ac:dyDescent="0.15">
      <c r="A24" s="135">
        <v>23</v>
      </c>
      <c r="B24" s="137"/>
      <c r="C24" s="136"/>
      <c r="D24" s="136"/>
      <c r="E24" s="136"/>
      <c r="F24" s="136"/>
      <c r="G24" s="136"/>
      <c r="H24" s="136"/>
      <c r="I24" s="136"/>
      <c r="J24" s="136"/>
      <c r="K24" s="136"/>
      <c r="L24" s="136"/>
    </row>
    <row r="25" spans="1:12" x14ac:dyDescent="0.15">
      <c r="A25" s="135">
        <v>24</v>
      </c>
      <c r="B25" s="137"/>
      <c r="C25" s="136"/>
      <c r="D25" s="136"/>
      <c r="E25" s="136"/>
      <c r="F25" s="136"/>
      <c r="G25" s="136"/>
      <c r="H25" s="136"/>
      <c r="I25" s="136"/>
      <c r="J25" s="136"/>
      <c r="K25" s="136"/>
      <c r="L25" s="136"/>
    </row>
    <row r="26" spans="1:12" x14ac:dyDescent="0.15">
      <c r="A26" s="135">
        <v>25</v>
      </c>
      <c r="B26" s="137"/>
      <c r="C26" s="136"/>
      <c r="D26" s="136"/>
      <c r="E26" s="136"/>
      <c r="F26" s="136"/>
      <c r="G26" s="136"/>
      <c r="H26" s="136"/>
      <c r="I26" s="136"/>
      <c r="J26" s="136"/>
      <c r="K26" s="136"/>
      <c r="L26" s="136"/>
    </row>
    <row r="27" spans="1:12" x14ac:dyDescent="0.15">
      <c r="A27" s="135">
        <v>26</v>
      </c>
      <c r="B27" s="137"/>
      <c r="C27" s="136"/>
      <c r="D27" s="136"/>
      <c r="E27" s="136"/>
      <c r="F27" s="136"/>
      <c r="G27" s="136"/>
      <c r="H27" s="136"/>
      <c r="I27" s="136"/>
      <c r="J27" s="136"/>
      <c r="K27" s="136"/>
      <c r="L27" s="136"/>
    </row>
    <row r="28" spans="1:12" x14ac:dyDescent="0.15">
      <c r="A28" s="135">
        <v>27</v>
      </c>
      <c r="B28" s="137"/>
      <c r="C28" s="136"/>
      <c r="D28" s="136"/>
      <c r="E28" s="136"/>
      <c r="F28" s="136"/>
      <c r="G28" s="136"/>
      <c r="H28" s="136"/>
      <c r="I28" s="136"/>
      <c r="J28" s="136"/>
      <c r="K28" s="136"/>
      <c r="L28" s="136"/>
    </row>
    <row r="29" spans="1:12" x14ac:dyDescent="0.15">
      <c r="A29" s="135">
        <v>28</v>
      </c>
      <c r="B29" s="137"/>
      <c r="C29" s="136"/>
      <c r="D29" s="136"/>
      <c r="E29" s="136"/>
      <c r="F29" s="136"/>
      <c r="G29" s="136"/>
      <c r="H29" s="136"/>
      <c r="I29" s="136"/>
      <c r="J29" s="136"/>
      <c r="K29" s="136"/>
      <c r="L29" s="136"/>
    </row>
    <row r="30" spans="1:12" x14ac:dyDescent="0.15">
      <c r="A30" s="135">
        <v>29</v>
      </c>
      <c r="B30" s="137"/>
      <c r="C30" s="136"/>
      <c r="D30" s="136"/>
      <c r="E30" s="136"/>
      <c r="F30" s="136"/>
      <c r="G30" s="136"/>
      <c r="H30" s="136"/>
      <c r="I30" s="136"/>
      <c r="J30" s="136"/>
      <c r="K30" s="136"/>
      <c r="L30" s="136"/>
    </row>
    <row r="31" spans="1:12" x14ac:dyDescent="0.15">
      <c r="A31" s="135">
        <v>30</v>
      </c>
      <c r="B31" s="137"/>
      <c r="C31" s="136"/>
      <c r="D31" s="136"/>
      <c r="E31" s="136"/>
      <c r="F31" s="136"/>
      <c r="G31" s="136"/>
      <c r="H31" s="136"/>
      <c r="I31" s="136"/>
      <c r="J31" s="136"/>
      <c r="K31" s="136"/>
      <c r="L31" s="136"/>
    </row>
    <row r="32" spans="1:12" x14ac:dyDescent="0.15">
      <c r="A32" s="135">
        <v>31</v>
      </c>
      <c r="B32" s="137"/>
      <c r="C32" s="136"/>
      <c r="D32" s="136"/>
      <c r="E32" s="136"/>
      <c r="F32" s="136"/>
      <c r="G32" s="136"/>
      <c r="H32" s="136"/>
      <c r="I32" s="136"/>
      <c r="J32" s="136"/>
      <c r="K32" s="136"/>
      <c r="L32" s="136"/>
    </row>
    <row r="33" spans="1:12" x14ac:dyDescent="0.15">
      <c r="A33" s="135">
        <v>32</v>
      </c>
      <c r="B33" s="137"/>
      <c r="C33" s="136"/>
      <c r="D33" s="136"/>
      <c r="E33" s="136"/>
      <c r="F33" s="136"/>
      <c r="G33" s="136"/>
      <c r="H33" s="136"/>
      <c r="I33" s="136"/>
      <c r="J33" s="136"/>
      <c r="K33" s="136"/>
      <c r="L33" s="136"/>
    </row>
    <row r="34" spans="1:12" x14ac:dyDescent="0.15">
      <c r="A34" s="135">
        <v>33</v>
      </c>
      <c r="B34" s="137"/>
      <c r="C34" s="136"/>
      <c r="D34" s="136"/>
      <c r="E34" s="136"/>
      <c r="F34" s="136"/>
      <c r="G34" s="136"/>
      <c r="H34" s="136"/>
      <c r="I34" s="136"/>
      <c r="J34" s="136"/>
      <c r="K34" s="136"/>
      <c r="L34" s="136"/>
    </row>
    <row r="35" spans="1:12" x14ac:dyDescent="0.15">
      <c r="A35" s="135">
        <v>34</v>
      </c>
      <c r="B35" s="137"/>
      <c r="C35" s="136"/>
      <c r="D35" s="136"/>
      <c r="E35" s="136"/>
      <c r="F35" s="136"/>
      <c r="G35" s="136"/>
      <c r="H35" s="136"/>
      <c r="I35" s="136"/>
      <c r="J35" s="136"/>
      <c r="K35" s="136"/>
      <c r="L35" s="136"/>
    </row>
    <row r="36" spans="1:12" x14ac:dyDescent="0.15">
      <c r="A36" s="135">
        <v>35</v>
      </c>
      <c r="B36" s="137"/>
      <c r="C36" s="136"/>
      <c r="D36" s="136"/>
      <c r="E36" s="136"/>
      <c r="F36" s="136"/>
      <c r="G36" s="136"/>
      <c r="H36" s="136"/>
      <c r="I36" s="136"/>
      <c r="J36" s="136"/>
      <c r="K36" s="136"/>
      <c r="L36" s="136"/>
    </row>
    <row r="37" spans="1:12" x14ac:dyDescent="0.15">
      <c r="A37" s="135">
        <v>36</v>
      </c>
      <c r="B37" s="137"/>
      <c r="C37" s="136"/>
      <c r="D37" s="136"/>
      <c r="E37" s="136"/>
      <c r="F37" s="136"/>
      <c r="G37" s="136"/>
      <c r="H37" s="136"/>
      <c r="I37" s="136"/>
      <c r="J37" s="136"/>
      <c r="K37" s="136"/>
      <c r="L37" s="136"/>
    </row>
    <row r="38" spans="1:12" x14ac:dyDescent="0.15">
      <c r="A38" s="138">
        <v>38</v>
      </c>
      <c r="B38" s="139"/>
      <c r="C38" s="140"/>
      <c r="D38" s="140"/>
      <c r="E38" s="140"/>
      <c r="F38" s="140"/>
      <c r="G38" s="140"/>
      <c r="H38" s="140"/>
      <c r="I38" s="140"/>
      <c r="J38" s="140"/>
      <c r="K38" s="140"/>
      <c r="L38" s="140"/>
    </row>
    <row r="39" spans="1:12" x14ac:dyDescent="0.15">
      <c r="A39" s="138">
        <v>39</v>
      </c>
      <c r="B39" s="139"/>
      <c r="C39" s="140"/>
      <c r="D39" s="140"/>
      <c r="E39" s="140"/>
      <c r="F39" s="140"/>
      <c r="G39" s="140"/>
      <c r="H39" s="140"/>
      <c r="I39" s="140"/>
      <c r="J39" s="140"/>
      <c r="K39" s="140"/>
      <c r="L39" s="140"/>
    </row>
    <row r="40" spans="1:12" x14ac:dyDescent="0.15">
      <c r="A40" s="138">
        <v>40</v>
      </c>
      <c r="B40" s="139"/>
      <c r="C40" s="140"/>
      <c r="D40" s="140"/>
      <c r="E40" s="140"/>
      <c r="F40" s="140"/>
      <c r="G40" s="140"/>
      <c r="H40" s="140"/>
      <c r="I40" s="140"/>
      <c r="J40" s="140"/>
      <c r="K40" s="140"/>
      <c r="L40" s="140"/>
    </row>
    <row r="41" spans="1:12" x14ac:dyDescent="0.15">
      <c r="A41" s="138">
        <v>41</v>
      </c>
      <c r="B41" s="139"/>
      <c r="C41" s="140"/>
      <c r="D41" s="140"/>
      <c r="E41" s="140"/>
      <c r="F41" s="140"/>
      <c r="G41" s="140"/>
      <c r="H41" s="140"/>
      <c r="I41" s="140"/>
      <c r="J41" s="140"/>
      <c r="K41" s="140"/>
      <c r="L41" s="140"/>
    </row>
    <row r="42" spans="1:12" x14ac:dyDescent="0.15">
      <c r="A42" s="138">
        <v>42</v>
      </c>
      <c r="B42" s="139"/>
      <c r="C42" s="140"/>
      <c r="D42" s="140"/>
      <c r="E42" s="140"/>
      <c r="F42" s="140"/>
      <c r="G42" s="140"/>
      <c r="H42" s="140"/>
      <c r="I42" s="140"/>
      <c r="J42" s="140"/>
      <c r="K42" s="140"/>
      <c r="L42" s="140"/>
    </row>
    <row r="43" spans="1:12" x14ac:dyDescent="0.15">
      <c r="A43" s="138">
        <v>43</v>
      </c>
      <c r="B43" s="139"/>
      <c r="C43" s="140"/>
      <c r="D43" s="140"/>
      <c r="E43" s="140"/>
      <c r="F43" s="140"/>
      <c r="G43" s="140"/>
      <c r="H43" s="140"/>
      <c r="I43" s="140"/>
      <c r="J43" s="140"/>
      <c r="K43" s="140"/>
      <c r="L43" s="140"/>
    </row>
    <row r="44" spans="1:12" x14ac:dyDescent="0.15">
      <c r="A44" s="138">
        <v>44</v>
      </c>
      <c r="B44" s="139"/>
      <c r="C44" s="140"/>
      <c r="D44" s="140"/>
      <c r="E44" s="140"/>
      <c r="F44" s="140"/>
      <c r="G44" s="140"/>
      <c r="H44" s="140"/>
      <c r="I44" s="140"/>
      <c r="J44" s="140"/>
      <c r="K44" s="140"/>
      <c r="L44" s="140"/>
    </row>
    <row r="45" spans="1:12" x14ac:dyDescent="0.15">
      <c r="A45" s="138">
        <v>45</v>
      </c>
      <c r="B45" s="139"/>
      <c r="C45" s="140"/>
      <c r="D45" s="140"/>
      <c r="E45" s="140"/>
      <c r="F45" s="140"/>
      <c r="G45" s="140"/>
      <c r="H45" s="140"/>
      <c r="I45" s="140"/>
      <c r="J45" s="140"/>
      <c r="K45" s="140"/>
      <c r="L45" s="140"/>
    </row>
    <row r="46" spans="1:12" x14ac:dyDescent="0.15">
      <c r="A46" s="138">
        <v>46</v>
      </c>
      <c r="B46" s="139"/>
      <c r="C46" s="140"/>
      <c r="D46" s="140"/>
      <c r="E46" s="140"/>
      <c r="F46" s="140"/>
      <c r="G46" s="140"/>
      <c r="H46" s="140"/>
      <c r="I46" s="140"/>
      <c r="J46" s="140"/>
      <c r="K46" s="140"/>
      <c r="L46" s="140"/>
    </row>
    <row r="47" spans="1:12" x14ac:dyDescent="0.15">
      <c r="A47" s="138">
        <v>47</v>
      </c>
      <c r="B47" s="139"/>
      <c r="C47" s="140"/>
      <c r="D47" s="140"/>
      <c r="E47" s="140"/>
      <c r="F47" s="140"/>
      <c r="G47" s="140"/>
      <c r="H47" s="140"/>
      <c r="I47" s="140"/>
      <c r="J47" s="140"/>
      <c r="K47" s="140"/>
      <c r="L47" s="140"/>
    </row>
    <row r="48" spans="1:12" x14ac:dyDescent="0.15">
      <c r="A48" s="138">
        <v>48</v>
      </c>
      <c r="B48" s="139"/>
      <c r="C48" s="140"/>
      <c r="D48" s="140"/>
      <c r="E48" s="140"/>
      <c r="F48" s="140"/>
      <c r="G48" s="140"/>
      <c r="H48" s="140"/>
      <c r="I48" s="140"/>
      <c r="J48" s="140"/>
      <c r="K48" s="140"/>
      <c r="L48" s="140"/>
    </row>
    <row r="49" spans="1:12" x14ac:dyDescent="0.15">
      <c r="A49" s="138">
        <v>49</v>
      </c>
      <c r="B49" s="139"/>
      <c r="C49" s="140"/>
      <c r="D49" s="140"/>
      <c r="E49" s="140"/>
      <c r="F49" s="140"/>
      <c r="G49" s="140"/>
      <c r="H49" s="140"/>
      <c r="I49" s="140"/>
      <c r="J49" s="140"/>
      <c r="K49" s="140"/>
      <c r="L49" s="140"/>
    </row>
    <row r="50" spans="1:12" x14ac:dyDescent="0.15">
      <c r="A50" s="138">
        <v>50</v>
      </c>
      <c r="B50" s="139"/>
      <c r="C50" s="140"/>
      <c r="D50" s="140"/>
      <c r="E50" s="140"/>
      <c r="F50" s="140"/>
      <c r="G50" s="140"/>
      <c r="H50" s="140"/>
      <c r="I50" s="140"/>
      <c r="J50" s="140"/>
      <c r="K50" s="140"/>
      <c r="L50" s="140"/>
    </row>
    <row r="51" spans="1:12" x14ac:dyDescent="0.15">
      <c r="A51" s="138">
        <v>51</v>
      </c>
      <c r="B51" s="139"/>
      <c r="C51" s="140"/>
      <c r="D51" s="140"/>
      <c r="E51" s="140"/>
      <c r="F51" s="140"/>
      <c r="G51" s="140"/>
      <c r="H51" s="140"/>
      <c r="I51" s="140"/>
      <c r="J51" s="140"/>
      <c r="K51" s="140"/>
      <c r="L51" s="140"/>
    </row>
    <row r="52" spans="1:12" x14ac:dyDescent="0.15">
      <c r="A52" s="138">
        <v>52</v>
      </c>
      <c r="B52" s="139"/>
      <c r="C52" s="140"/>
      <c r="D52" s="140"/>
      <c r="E52" s="140"/>
      <c r="F52" s="140"/>
      <c r="G52" s="140"/>
      <c r="H52" s="140"/>
      <c r="I52" s="140"/>
      <c r="J52" s="140"/>
      <c r="K52" s="140"/>
      <c r="L52" s="140"/>
    </row>
    <row r="53" spans="1:12" x14ac:dyDescent="0.15">
      <c r="A53" s="138">
        <v>53</v>
      </c>
      <c r="B53" s="139"/>
      <c r="C53" s="140"/>
      <c r="D53" s="140"/>
      <c r="E53" s="140"/>
      <c r="F53" s="140"/>
      <c r="G53" s="140"/>
      <c r="H53" s="140"/>
      <c r="I53" s="140"/>
      <c r="J53" s="140"/>
      <c r="K53" s="140"/>
      <c r="L53" s="140"/>
    </row>
    <row r="54" spans="1:12" x14ac:dyDescent="0.15">
      <c r="A54" s="138">
        <v>54</v>
      </c>
      <c r="B54" s="139"/>
      <c r="C54" s="140"/>
      <c r="D54" s="140"/>
      <c r="E54" s="140"/>
      <c r="F54" s="140"/>
      <c r="G54" s="140"/>
      <c r="H54" s="140"/>
      <c r="I54" s="140"/>
      <c r="J54" s="140"/>
      <c r="K54" s="140"/>
      <c r="L54" s="140"/>
    </row>
    <row r="55" spans="1:12" x14ac:dyDescent="0.15">
      <c r="A55" s="138">
        <v>55</v>
      </c>
      <c r="B55" s="139"/>
      <c r="C55" s="140"/>
      <c r="D55" s="140"/>
      <c r="E55" s="140"/>
      <c r="F55" s="140"/>
      <c r="G55" s="140"/>
      <c r="H55" s="140"/>
      <c r="I55" s="140"/>
      <c r="J55" s="140"/>
      <c r="K55" s="140"/>
      <c r="L55" s="140"/>
    </row>
    <row r="56" spans="1:12" x14ac:dyDescent="0.15">
      <c r="A56" s="138">
        <v>56</v>
      </c>
      <c r="B56" s="139"/>
      <c r="C56" s="140"/>
      <c r="D56" s="140"/>
      <c r="E56" s="140"/>
      <c r="F56" s="140"/>
      <c r="G56" s="140"/>
      <c r="H56" s="140"/>
      <c r="I56" s="140"/>
      <c r="J56" s="140"/>
      <c r="K56" s="140"/>
      <c r="L56" s="140"/>
    </row>
    <row r="57" spans="1:12" x14ac:dyDescent="0.15">
      <c r="A57" s="138">
        <v>57</v>
      </c>
      <c r="B57" s="139"/>
      <c r="C57" s="140"/>
      <c r="D57" s="140"/>
      <c r="E57" s="140"/>
      <c r="F57" s="140"/>
      <c r="G57" s="140"/>
      <c r="H57" s="140"/>
      <c r="I57" s="140"/>
      <c r="J57" s="140"/>
      <c r="K57" s="140"/>
      <c r="L57" s="140"/>
    </row>
    <row r="58" spans="1:12" x14ac:dyDescent="0.15">
      <c r="A58" s="138">
        <v>58</v>
      </c>
      <c r="B58" s="139"/>
      <c r="C58" s="140"/>
      <c r="D58" s="140"/>
      <c r="E58" s="140"/>
      <c r="F58" s="140"/>
      <c r="G58" s="140"/>
      <c r="H58" s="140"/>
      <c r="I58" s="140"/>
      <c r="J58" s="140"/>
      <c r="K58" s="140"/>
      <c r="L58" s="140"/>
    </row>
    <row r="59" spans="1:12" x14ac:dyDescent="0.15">
      <c r="A59" s="138">
        <v>59</v>
      </c>
      <c r="B59" s="139"/>
      <c r="C59" s="140"/>
      <c r="D59" s="140"/>
      <c r="E59" s="140"/>
      <c r="F59" s="140"/>
      <c r="G59" s="140"/>
      <c r="H59" s="140"/>
      <c r="I59" s="140"/>
      <c r="J59" s="140"/>
      <c r="K59" s="140"/>
      <c r="L59" s="140"/>
    </row>
    <row r="60" spans="1:12" x14ac:dyDescent="0.15">
      <c r="A60" s="138">
        <v>60</v>
      </c>
      <c r="B60" s="139"/>
      <c r="C60" s="140"/>
      <c r="D60" s="140"/>
      <c r="E60" s="140"/>
      <c r="F60" s="140"/>
      <c r="G60" s="140"/>
      <c r="H60" s="140"/>
      <c r="I60" s="140"/>
      <c r="J60" s="140"/>
      <c r="K60" s="140"/>
      <c r="L60" s="140"/>
    </row>
    <row r="61" spans="1:12" x14ac:dyDescent="0.15">
      <c r="A61" s="138">
        <v>61</v>
      </c>
      <c r="B61" s="139"/>
      <c r="C61" s="140"/>
      <c r="D61" s="140"/>
      <c r="E61" s="140"/>
      <c r="F61" s="140"/>
      <c r="G61" s="140"/>
      <c r="H61" s="140"/>
      <c r="I61" s="140"/>
      <c r="J61" s="140"/>
      <c r="K61" s="140"/>
      <c r="L61" s="140"/>
    </row>
    <row r="62" spans="1:12" x14ac:dyDescent="0.15">
      <c r="A62" s="138">
        <v>62</v>
      </c>
      <c r="B62" s="139"/>
      <c r="C62" s="140"/>
      <c r="D62" s="140"/>
      <c r="E62" s="140"/>
      <c r="F62" s="140"/>
      <c r="G62" s="140"/>
      <c r="H62" s="140"/>
      <c r="I62" s="140"/>
      <c r="J62" s="140"/>
      <c r="K62" s="140"/>
      <c r="L62" s="140"/>
    </row>
    <row r="63" spans="1:12" x14ac:dyDescent="0.15">
      <c r="A63" s="138">
        <v>63</v>
      </c>
      <c r="B63" s="139"/>
      <c r="C63" s="140"/>
      <c r="D63" s="140"/>
      <c r="E63" s="140"/>
      <c r="F63" s="140"/>
      <c r="G63" s="140"/>
      <c r="H63" s="140"/>
      <c r="I63" s="140"/>
      <c r="J63" s="140"/>
      <c r="K63" s="140"/>
      <c r="L63" s="140"/>
    </row>
    <row r="64" spans="1:12" x14ac:dyDescent="0.15">
      <c r="A64" s="138">
        <v>64</v>
      </c>
      <c r="B64" s="139"/>
      <c r="C64" s="140"/>
      <c r="D64" s="140"/>
      <c r="E64" s="140"/>
      <c r="F64" s="140"/>
      <c r="G64" s="140"/>
      <c r="H64" s="140"/>
      <c r="I64" s="140"/>
      <c r="J64" s="140"/>
      <c r="K64" s="140"/>
      <c r="L64" s="140"/>
    </row>
    <row r="65" spans="1:12" x14ac:dyDescent="0.15">
      <c r="A65" s="138">
        <v>65</v>
      </c>
      <c r="B65" s="139"/>
      <c r="C65" s="140"/>
      <c r="D65" s="140"/>
      <c r="E65" s="140"/>
      <c r="F65" s="140"/>
      <c r="G65" s="140"/>
      <c r="H65" s="140"/>
      <c r="I65" s="140"/>
      <c r="J65" s="140"/>
      <c r="K65" s="140"/>
      <c r="L65" s="140"/>
    </row>
    <row r="66" spans="1:12" x14ac:dyDescent="0.15">
      <c r="A66" s="138">
        <v>66</v>
      </c>
      <c r="B66" s="139"/>
      <c r="C66" s="140"/>
      <c r="D66" s="140"/>
      <c r="E66" s="140"/>
      <c r="F66" s="140"/>
      <c r="G66" s="140"/>
      <c r="H66" s="140"/>
      <c r="I66" s="140"/>
      <c r="J66" s="140"/>
      <c r="K66" s="140"/>
      <c r="L66" s="140"/>
    </row>
    <row r="67" spans="1:12" x14ac:dyDescent="0.15">
      <c r="A67" s="138">
        <v>67</v>
      </c>
      <c r="B67" s="139"/>
      <c r="C67" s="140"/>
      <c r="D67" s="140"/>
      <c r="E67" s="140"/>
      <c r="F67" s="140"/>
      <c r="G67" s="140"/>
      <c r="H67" s="140"/>
      <c r="I67" s="140"/>
      <c r="J67" s="140"/>
      <c r="K67" s="140"/>
      <c r="L67" s="140"/>
    </row>
    <row r="68" spans="1:12" x14ac:dyDescent="0.15">
      <c r="A68" s="138">
        <v>68</v>
      </c>
      <c r="B68" s="139"/>
      <c r="C68" s="140"/>
      <c r="D68" s="140"/>
      <c r="E68" s="140"/>
      <c r="F68" s="140"/>
      <c r="G68" s="140"/>
      <c r="H68" s="140"/>
      <c r="I68" s="140"/>
      <c r="J68" s="140"/>
      <c r="K68" s="140"/>
      <c r="L68" s="140"/>
    </row>
    <row r="69" spans="1:12" x14ac:dyDescent="0.15">
      <c r="A69" s="138">
        <v>69</v>
      </c>
      <c r="B69" s="139"/>
      <c r="C69" s="140"/>
      <c r="D69" s="140"/>
      <c r="E69" s="140"/>
      <c r="F69" s="140"/>
      <c r="G69" s="140"/>
      <c r="H69" s="140"/>
      <c r="I69" s="140"/>
      <c r="J69" s="140"/>
      <c r="K69" s="140"/>
      <c r="L69" s="140"/>
    </row>
    <row r="70" spans="1:12" x14ac:dyDescent="0.15">
      <c r="A70" s="138">
        <v>70</v>
      </c>
      <c r="B70" s="139"/>
      <c r="C70" s="140"/>
      <c r="D70" s="140"/>
      <c r="E70" s="140"/>
      <c r="F70" s="140"/>
      <c r="G70" s="140"/>
      <c r="H70" s="140"/>
      <c r="I70" s="140"/>
      <c r="J70" s="140"/>
      <c r="K70" s="140"/>
      <c r="L70" s="140"/>
    </row>
    <row r="71" spans="1:12" x14ac:dyDescent="0.15">
      <c r="A71" s="138">
        <v>71</v>
      </c>
      <c r="B71" s="139"/>
      <c r="C71" s="140"/>
      <c r="D71" s="140"/>
      <c r="E71" s="140"/>
      <c r="F71" s="140"/>
      <c r="G71" s="140"/>
      <c r="H71" s="140"/>
      <c r="I71" s="140"/>
      <c r="J71" s="140"/>
      <c r="K71" s="140"/>
      <c r="L71" s="140"/>
    </row>
    <row r="72" spans="1:12" x14ac:dyDescent="0.15">
      <c r="A72" s="138">
        <v>72</v>
      </c>
      <c r="B72" s="139"/>
      <c r="C72" s="140"/>
      <c r="D72" s="140"/>
      <c r="E72" s="140"/>
      <c r="F72" s="140"/>
      <c r="G72" s="140"/>
      <c r="H72" s="140"/>
      <c r="I72" s="140"/>
      <c r="J72" s="140"/>
      <c r="K72" s="140"/>
      <c r="L72" s="140"/>
    </row>
    <row r="73" spans="1:12" x14ac:dyDescent="0.15">
      <c r="A73" s="138">
        <v>73</v>
      </c>
      <c r="B73" s="139"/>
      <c r="C73" s="140"/>
      <c r="D73" s="140"/>
      <c r="E73" s="140"/>
      <c r="F73" s="140"/>
      <c r="G73" s="140"/>
      <c r="H73" s="140"/>
      <c r="I73" s="140"/>
      <c r="J73" s="140"/>
      <c r="K73" s="140"/>
      <c r="L73" s="140"/>
    </row>
    <row r="74" spans="1:12" x14ac:dyDescent="0.15">
      <c r="A74" s="138">
        <v>74</v>
      </c>
      <c r="B74" s="139"/>
      <c r="C74" s="140"/>
      <c r="D74" s="140"/>
      <c r="E74" s="140"/>
      <c r="F74" s="140"/>
      <c r="G74" s="140"/>
      <c r="H74" s="140"/>
      <c r="I74" s="140"/>
      <c r="J74" s="140"/>
      <c r="K74" s="140"/>
      <c r="L74" s="140"/>
    </row>
    <row r="75" spans="1:12" x14ac:dyDescent="0.15">
      <c r="A75" s="138">
        <v>75</v>
      </c>
      <c r="B75" s="139"/>
      <c r="C75" s="140"/>
      <c r="D75" s="140"/>
      <c r="E75" s="140"/>
      <c r="F75" s="140"/>
      <c r="G75" s="140"/>
      <c r="H75" s="140"/>
      <c r="I75" s="140"/>
      <c r="J75" s="140"/>
      <c r="K75" s="140"/>
      <c r="L75" s="140"/>
    </row>
    <row r="76" spans="1:12" x14ac:dyDescent="0.15">
      <c r="A76" s="138">
        <v>76</v>
      </c>
      <c r="B76" s="139"/>
      <c r="C76" s="140"/>
      <c r="D76" s="140"/>
      <c r="E76" s="140"/>
      <c r="F76" s="140"/>
      <c r="G76" s="140"/>
      <c r="H76" s="140"/>
      <c r="I76" s="140"/>
      <c r="J76" s="140"/>
      <c r="K76" s="140"/>
      <c r="L76" s="140"/>
    </row>
    <row r="77" spans="1:12" x14ac:dyDescent="0.15">
      <c r="A77" s="138">
        <v>77</v>
      </c>
      <c r="B77" s="139"/>
      <c r="C77" s="140"/>
      <c r="D77" s="140"/>
      <c r="E77" s="140"/>
      <c r="F77" s="140"/>
      <c r="G77" s="140"/>
      <c r="H77" s="140"/>
      <c r="I77" s="140"/>
      <c r="J77" s="140"/>
      <c r="K77" s="140"/>
      <c r="L77" s="140"/>
    </row>
    <row r="78" spans="1:12" x14ac:dyDescent="0.15">
      <c r="A78" s="138">
        <v>78</v>
      </c>
      <c r="B78" s="139"/>
      <c r="C78" s="140"/>
      <c r="D78" s="140"/>
      <c r="E78" s="140"/>
      <c r="F78" s="140"/>
      <c r="G78" s="140"/>
      <c r="H78" s="140"/>
      <c r="I78" s="140"/>
      <c r="J78" s="140"/>
      <c r="K78" s="140"/>
      <c r="L78" s="140"/>
    </row>
    <row r="79" spans="1:12" x14ac:dyDescent="0.15">
      <c r="A79" s="138">
        <v>79</v>
      </c>
      <c r="B79" s="139"/>
      <c r="C79" s="140"/>
      <c r="D79" s="140"/>
      <c r="E79" s="140"/>
      <c r="F79" s="140"/>
      <c r="G79" s="140"/>
      <c r="H79" s="140"/>
      <c r="I79" s="140"/>
      <c r="J79" s="140"/>
      <c r="K79" s="140"/>
      <c r="L79" s="140"/>
    </row>
    <row r="80" spans="1:12" x14ac:dyDescent="0.15">
      <c r="A80" s="138">
        <v>80</v>
      </c>
      <c r="B80" s="139"/>
      <c r="C80" s="140"/>
      <c r="D80" s="140"/>
      <c r="E80" s="140"/>
      <c r="F80" s="140"/>
      <c r="G80" s="140"/>
      <c r="H80" s="140"/>
      <c r="I80" s="140"/>
      <c r="J80" s="140"/>
      <c r="K80" s="140"/>
      <c r="L80" s="140"/>
    </row>
    <row r="81" spans="1:12" x14ac:dyDescent="0.15">
      <c r="A81" s="138">
        <v>81</v>
      </c>
      <c r="B81" s="139"/>
      <c r="C81" s="140"/>
      <c r="D81" s="140"/>
      <c r="E81" s="140"/>
      <c r="F81" s="140"/>
      <c r="G81" s="140"/>
      <c r="H81" s="140"/>
      <c r="I81" s="140"/>
      <c r="J81" s="140"/>
      <c r="K81" s="140"/>
      <c r="L81" s="140"/>
    </row>
    <row r="82" spans="1:12" x14ac:dyDescent="0.15">
      <c r="A82" s="138">
        <v>82</v>
      </c>
      <c r="B82" s="139"/>
      <c r="C82" s="140"/>
      <c r="D82" s="140"/>
      <c r="E82" s="140"/>
      <c r="F82" s="140"/>
      <c r="G82" s="140"/>
      <c r="H82" s="140"/>
      <c r="I82" s="140"/>
      <c r="J82" s="140"/>
      <c r="K82" s="140"/>
      <c r="L82" s="140"/>
    </row>
    <row r="83" spans="1:12" x14ac:dyDescent="0.15">
      <c r="A83" s="138">
        <v>83</v>
      </c>
      <c r="B83" s="139"/>
      <c r="C83" s="140"/>
      <c r="D83" s="140"/>
      <c r="E83" s="140"/>
      <c r="F83" s="140"/>
      <c r="G83" s="140"/>
      <c r="H83" s="140"/>
      <c r="I83" s="140"/>
      <c r="J83" s="140"/>
      <c r="K83" s="140"/>
      <c r="L83" s="140"/>
    </row>
    <row r="84" spans="1:12" x14ac:dyDescent="0.15">
      <c r="A84" s="138">
        <v>84</v>
      </c>
      <c r="B84" s="139"/>
      <c r="C84" s="140"/>
      <c r="D84" s="140"/>
      <c r="E84" s="140"/>
      <c r="F84" s="140"/>
      <c r="G84" s="140"/>
      <c r="H84" s="140"/>
      <c r="I84" s="140"/>
      <c r="J84" s="140"/>
      <c r="K84" s="140"/>
      <c r="L84" s="140"/>
    </row>
    <row r="85" spans="1:12" x14ac:dyDescent="0.15">
      <c r="A85" s="138">
        <v>85</v>
      </c>
      <c r="B85" s="139"/>
      <c r="C85" s="140"/>
      <c r="D85" s="140"/>
      <c r="E85" s="140"/>
      <c r="F85" s="140"/>
      <c r="G85" s="140"/>
      <c r="H85" s="140"/>
      <c r="I85" s="140"/>
      <c r="J85" s="140"/>
      <c r="K85" s="140"/>
      <c r="L85" s="140"/>
    </row>
    <row r="86" spans="1:12" x14ac:dyDescent="0.15">
      <c r="A86" s="138">
        <v>86</v>
      </c>
      <c r="B86" s="139"/>
      <c r="C86" s="140"/>
      <c r="D86" s="140"/>
      <c r="E86" s="140"/>
      <c r="F86" s="140"/>
      <c r="G86" s="140"/>
      <c r="H86" s="140"/>
      <c r="I86" s="140"/>
      <c r="J86" s="140"/>
      <c r="K86" s="140"/>
      <c r="L86" s="140"/>
    </row>
    <row r="87" spans="1:12" x14ac:dyDescent="0.15">
      <c r="A87" s="138">
        <v>87</v>
      </c>
      <c r="B87" s="139"/>
      <c r="C87" s="140"/>
      <c r="D87" s="140"/>
      <c r="E87" s="140"/>
      <c r="F87" s="140"/>
      <c r="G87" s="140"/>
      <c r="H87" s="140"/>
      <c r="I87" s="140"/>
      <c r="J87" s="140"/>
      <c r="K87" s="140"/>
      <c r="L87" s="140"/>
    </row>
    <row r="88" spans="1:12" x14ac:dyDescent="0.15">
      <c r="A88" s="138">
        <v>88</v>
      </c>
      <c r="B88" s="139"/>
      <c r="C88" s="140"/>
      <c r="D88" s="140"/>
      <c r="E88" s="140"/>
      <c r="F88" s="140"/>
      <c r="G88" s="140"/>
      <c r="H88" s="140"/>
      <c r="I88" s="140"/>
      <c r="J88" s="140"/>
      <c r="K88" s="140"/>
      <c r="L88" s="140"/>
    </row>
    <row r="89" spans="1:12" x14ac:dyDescent="0.15">
      <c r="A89" s="138">
        <v>89</v>
      </c>
      <c r="B89" s="139"/>
      <c r="C89" s="140"/>
      <c r="D89" s="140"/>
      <c r="E89" s="140"/>
      <c r="F89" s="140"/>
      <c r="G89" s="140"/>
      <c r="H89" s="140"/>
      <c r="I89" s="140"/>
      <c r="J89" s="140"/>
      <c r="K89" s="140"/>
      <c r="L89" s="140"/>
    </row>
    <row r="90" spans="1:12" x14ac:dyDescent="0.15">
      <c r="A90" s="138">
        <v>90</v>
      </c>
      <c r="B90" s="139"/>
      <c r="C90" s="140"/>
      <c r="D90" s="140"/>
      <c r="E90" s="140"/>
      <c r="F90" s="140"/>
      <c r="G90" s="140"/>
      <c r="H90" s="140"/>
      <c r="I90" s="140"/>
      <c r="J90" s="140"/>
      <c r="K90" s="140"/>
      <c r="L90" s="140"/>
    </row>
    <row r="91" spans="1:12" x14ac:dyDescent="0.15">
      <c r="A91" s="138">
        <v>91</v>
      </c>
      <c r="B91" s="139"/>
      <c r="C91" s="140"/>
      <c r="D91" s="140"/>
      <c r="E91" s="140"/>
      <c r="F91" s="140"/>
      <c r="G91" s="140"/>
      <c r="H91" s="140"/>
      <c r="I91" s="140"/>
      <c r="J91" s="140"/>
      <c r="K91" s="140"/>
      <c r="L91" s="140"/>
    </row>
    <row r="92" spans="1:12" x14ac:dyDescent="0.15">
      <c r="A92" s="138">
        <v>92</v>
      </c>
      <c r="B92" s="139"/>
      <c r="C92" s="140"/>
      <c r="D92" s="140"/>
      <c r="E92" s="140"/>
      <c r="F92" s="140"/>
      <c r="G92" s="140"/>
      <c r="H92" s="140"/>
      <c r="I92" s="140"/>
      <c r="J92" s="140"/>
      <c r="K92" s="140"/>
      <c r="L92" s="140"/>
    </row>
    <row r="93" spans="1:12" x14ac:dyDescent="0.15">
      <c r="A93" s="138">
        <v>93</v>
      </c>
      <c r="B93" s="139"/>
      <c r="C93" s="140"/>
      <c r="D93" s="140"/>
      <c r="E93" s="140"/>
      <c r="F93" s="140"/>
      <c r="G93" s="140"/>
      <c r="H93" s="140"/>
      <c r="I93" s="140"/>
      <c r="J93" s="140"/>
      <c r="K93" s="140"/>
      <c r="L93" s="140"/>
    </row>
    <row r="94" spans="1:12" x14ac:dyDescent="0.15">
      <c r="A94" s="138">
        <v>94</v>
      </c>
      <c r="B94" s="139"/>
      <c r="C94" s="140"/>
      <c r="D94" s="140"/>
      <c r="E94" s="140"/>
      <c r="F94" s="140"/>
      <c r="G94" s="140"/>
      <c r="H94" s="140"/>
      <c r="I94" s="140"/>
      <c r="J94" s="140"/>
      <c r="K94" s="140"/>
      <c r="L94" s="140"/>
    </row>
    <row r="95" spans="1:12" x14ac:dyDescent="0.15">
      <c r="A95" s="138">
        <v>95</v>
      </c>
      <c r="B95" s="139"/>
      <c r="C95" s="140"/>
      <c r="D95" s="140"/>
      <c r="E95" s="140"/>
      <c r="F95" s="140"/>
      <c r="G95" s="140"/>
      <c r="H95" s="140"/>
      <c r="I95" s="140"/>
      <c r="J95" s="140"/>
      <c r="K95" s="140"/>
      <c r="L95" s="140"/>
    </row>
    <row r="96" spans="1:12" x14ac:dyDescent="0.15">
      <c r="A96" s="138">
        <v>96</v>
      </c>
      <c r="B96" s="139"/>
      <c r="C96" s="140"/>
      <c r="D96" s="140"/>
      <c r="E96" s="140"/>
      <c r="F96" s="140"/>
      <c r="G96" s="140"/>
      <c r="H96" s="140"/>
      <c r="I96" s="140"/>
      <c r="J96" s="140"/>
      <c r="K96" s="140"/>
      <c r="L96" s="140"/>
    </row>
    <row r="97" spans="1:12" x14ac:dyDescent="0.15">
      <c r="A97" s="138">
        <v>97</v>
      </c>
      <c r="B97" s="139"/>
      <c r="C97" s="140"/>
      <c r="D97" s="140"/>
      <c r="E97" s="140"/>
      <c r="F97" s="140"/>
      <c r="G97" s="140"/>
      <c r="H97" s="140"/>
      <c r="I97" s="140"/>
      <c r="J97" s="140"/>
      <c r="K97" s="140"/>
      <c r="L97" s="140"/>
    </row>
    <row r="98" spans="1:12" x14ac:dyDescent="0.15">
      <c r="A98" s="138">
        <v>98</v>
      </c>
      <c r="B98" s="139"/>
      <c r="C98" s="140"/>
      <c r="D98" s="140"/>
      <c r="E98" s="140"/>
      <c r="F98" s="140"/>
      <c r="G98" s="140"/>
      <c r="H98" s="140"/>
      <c r="I98" s="140"/>
      <c r="J98" s="140"/>
      <c r="K98" s="140"/>
      <c r="L98" s="140"/>
    </row>
    <row r="99" spans="1:12" x14ac:dyDescent="0.15">
      <c r="A99" s="138">
        <v>99</v>
      </c>
      <c r="B99" s="139"/>
      <c r="C99" s="140"/>
      <c r="D99" s="140"/>
      <c r="E99" s="140"/>
      <c r="F99" s="140"/>
      <c r="G99" s="140"/>
      <c r="H99" s="140"/>
      <c r="I99" s="140"/>
      <c r="J99" s="140"/>
      <c r="K99" s="140"/>
      <c r="L99" s="140"/>
    </row>
    <row r="100" spans="1:12" x14ac:dyDescent="0.15">
      <c r="A100" s="138">
        <v>100</v>
      </c>
      <c r="B100" s="139"/>
      <c r="C100" s="140"/>
      <c r="D100" s="140"/>
      <c r="E100" s="140"/>
      <c r="F100" s="140"/>
      <c r="G100" s="140"/>
      <c r="H100" s="140"/>
      <c r="I100" s="140"/>
      <c r="J100" s="140"/>
      <c r="K100" s="140"/>
      <c r="L100" s="140"/>
    </row>
    <row r="101" spans="1:12" x14ac:dyDescent="0.15">
      <c r="A101" s="138">
        <v>101</v>
      </c>
      <c r="B101" s="139"/>
      <c r="C101" s="140"/>
      <c r="D101" s="140"/>
      <c r="E101" s="140"/>
      <c r="F101" s="140"/>
      <c r="G101" s="140"/>
      <c r="H101" s="140"/>
      <c r="I101" s="140"/>
      <c r="J101" s="140"/>
      <c r="K101" s="140"/>
      <c r="L101" s="140"/>
    </row>
    <row r="102" spans="1:12" x14ac:dyDescent="0.15">
      <c r="A102" s="138">
        <v>102</v>
      </c>
      <c r="B102" s="139"/>
      <c r="C102" s="140"/>
      <c r="D102" s="140"/>
      <c r="E102" s="140"/>
      <c r="F102" s="140"/>
      <c r="G102" s="140"/>
      <c r="H102" s="140"/>
      <c r="I102" s="140"/>
      <c r="J102" s="140"/>
      <c r="K102" s="140"/>
      <c r="L102" s="140"/>
    </row>
    <row r="103" spans="1:12" x14ac:dyDescent="0.15">
      <c r="A103" s="138">
        <v>103</v>
      </c>
      <c r="B103" s="139"/>
      <c r="C103" s="140"/>
      <c r="D103" s="140"/>
      <c r="E103" s="140"/>
      <c r="F103" s="140"/>
      <c r="G103" s="140"/>
      <c r="H103" s="140"/>
      <c r="I103" s="140"/>
      <c r="J103" s="140"/>
      <c r="K103" s="140"/>
      <c r="L103" s="140"/>
    </row>
    <row r="104" spans="1:12" x14ac:dyDescent="0.15">
      <c r="A104" s="138">
        <v>104</v>
      </c>
      <c r="B104" s="139"/>
      <c r="C104" s="140"/>
      <c r="D104" s="140"/>
      <c r="E104" s="140"/>
      <c r="F104" s="140"/>
      <c r="G104" s="140"/>
      <c r="H104" s="140"/>
      <c r="I104" s="140"/>
      <c r="J104" s="140"/>
      <c r="K104" s="140"/>
      <c r="L104" s="140"/>
    </row>
    <row r="105" spans="1:12" x14ac:dyDescent="0.15">
      <c r="A105" s="138">
        <v>105</v>
      </c>
      <c r="B105" s="139"/>
      <c r="C105" s="140"/>
      <c r="D105" s="140"/>
      <c r="E105" s="140"/>
      <c r="F105" s="140"/>
      <c r="G105" s="140"/>
      <c r="H105" s="140"/>
      <c r="I105" s="140"/>
      <c r="J105" s="140"/>
      <c r="K105" s="140"/>
      <c r="L105" s="140"/>
    </row>
    <row r="106" spans="1:12" x14ac:dyDescent="0.15">
      <c r="A106" s="138">
        <v>106</v>
      </c>
      <c r="B106" s="139"/>
      <c r="C106" s="140"/>
      <c r="D106" s="140"/>
      <c r="E106" s="140"/>
      <c r="F106" s="140"/>
      <c r="G106" s="140"/>
      <c r="H106" s="140"/>
      <c r="I106" s="140"/>
      <c r="J106" s="140"/>
      <c r="K106" s="140"/>
      <c r="L106" s="140"/>
    </row>
    <row r="107" spans="1:12" x14ac:dyDescent="0.15">
      <c r="A107" s="138">
        <v>107</v>
      </c>
      <c r="B107" s="139"/>
      <c r="C107" s="140"/>
      <c r="D107" s="140"/>
      <c r="E107" s="140"/>
      <c r="F107" s="140"/>
      <c r="G107" s="140"/>
      <c r="H107" s="140"/>
      <c r="I107" s="140"/>
      <c r="J107" s="140"/>
      <c r="K107" s="140"/>
      <c r="L107" s="140"/>
    </row>
    <row r="108" spans="1:12" x14ac:dyDescent="0.15">
      <c r="A108" s="138">
        <v>108</v>
      </c>
      <c r="B108" s="139"/>
      <c r="C108" s="140"/>
      <c r="D108" s="140"/>
      <c r="E108" s="140"/>
      <c r="F108" s="140"/>
      <c r="G108" s="140"/>
      <c r="H108" s="140"/>
      <c r="I108" s="140"/>
      <c r="J108" s="140"/>
      <c r="K108" s="140"/>
      <c r="L108" s="140"/>
    </row>
    <row r="109" spans="1:12" x14ac:dyDescent="0.15">
      <c r="A109" s="138">
        <v>109</v>
      </c>
      <c r="B109" s="139"/>
      <c r="C109" s="140"/>
      <c r="D109" s="140"/>
      <c r="E109" s="140"/>
      <c r="F109" s="140"/>
      <c r="G109" s="140"/>
      <c r="H109" s="140"/>
      <c r="I109" s="140"/>
      <c r="J109" s="140"/>
      <c r="K109" s="140"/>
      <c r="L109" s="140"/>
    </row>
    <row r="110" spans="1:12" x14ac:dyDescent="0.15">
      <c r="A110" s="138">
        <v>110</v>
      </c>
      <c r="B110" s="139"/>
      <c r="C110" s="140"/>
      <c r="D110" s="140"/>
      <c r="E110" s="140"/>
      <c r="F110" s="140"/>
      <c r="G110" s="140"/>
      <c r="H110" s="140"/>
      <c r="I110" s="140"/>
      <c r="J110" s="140"/>
      <c r="K110" s="140"/>
      <c r="L110" s="140"/>
    </row>
    <row r="111" spans="1:12" x14ac:dyDescent="0.15">
      <c r="A111" s="138">
        <v>111</v>
      </c>
      <c r="B111" s="139"/>
      <c r="C111" s="140"/>
      <c r="D111" s="140"/>
      <c r="E111" s="140"/>
      <c r="F111" s="140"/>
      <c r="G111" s="140"/>
      <c r="H111" s="140"/>
      <c r="I111" s="140"/>
      <c r="J111" s="140"/>
      <c r="K111" s="140"/>
      <c r="L111" s="140"/>
    </row>
    <row r="112" spans="1:12" x14ac:dyDescent="0.15">
      <c r="A112" s="138">
        <v>112</v>
      </c>
      <c r="B112" s="139"/>
      <c r="C112" s="140"/>
      <c r="D112" s="140"/>
      <c r="E112" s="140"/>
      <c r="F112" s="140"/>
      <c r="G112" s="140"/>
      <c r="H112" s="140"/>
      <c r="I112" s="140"/>
      <c r="J112" s="140"/>
      <c r="K112" s="140"/>
      <c r="L112" s="140"/>
    </row>
    <row r="113" spans="1:12" x14ac:dyDescent="0.15">
      <c r="A113" s="138">
        <v>113</v>
      </c>
      <c r="B113" s="139"/>
      <c r="C113" s="140"/>
      <c r="D113" s="140"/>
      <c r="E113" s="140"/>
      <c r="F113" s="140"/>
      <c r="G113" s="140"/>
      <c r="H113" s="140"/>
      <c r="I113" s="140"/>
      <c r="J113" s="140"/>
      <c r="K113" s="140"/>
      <c r="L113" s="140"/>
    </row>
    <row r="114" spans="1:12" x14ac:dyDescent="0.15">
      <c r="A114" s="138">
        <v>114</v>
      </c>
      <c r="B114" s="139"/>
      <c r="C114" s="140"/>
      <c r="D114" s="140"/>
      <c r="E114" s="140"/>
      <c r="F114" s="140"/>
      <c r="G114" s="140"/>
      <c r="H114" s="140"/>
      <c r="I114" s="140"/>
      <c r="J114" s="140"/>
      <c r="K114" s="140"/>
      <c r="L114" s="140"/>
    </row>
    <row r="115" spans="1:12" x14ac:dyDescent="0.15">
      <c r="A115" s="138">
        <v>115</v>
      </c>
      <c r="B115" s="139"/>
      <c r="C115" s="140"/>
      <c r="D115" s="140"/>
      <c r="E115" s="140"/>
      <c r="F115" s="140"/>
      <c r="G115" s="140"/>
      <c r="H115" s="140"/>
      <c r="I115" s="140"/>
      <c r="J115" s="140"/>
      <c r="K115" s="140"/>
      <c r="L115" s="140"/>
    </row>
    <row r="116" spans="1:12" x14ac:dyDescent="0.15">
      <c r="A116" s="138">
        <v>116</v>
      </c>
      <c r="B116" s="139"/>
      <c r="C116" s="140"/>
      <c r="D116" s="140"/>
      <c r="E116" s="140"/>
      <c r="F116" s="140"/>
      <c r="G116" s="140"/>
      <c r="H116" s="140"/>
      <c r="I116" s="140"/>
      <c r="J116" s="140"/>
      <c r="K116" s="140"/>
      <c r="L116" s="140"/>
    </row>
    <row r="117" spans="1:12" x14ac:dyDescent="0.15">
      <c r="A117" s="138">
        <v>117</v>
      </c>
      <c r="B117" s="139"/>
      <c r="C117" s="140"/>
      <c r="D117" s="140"/>
      <c r="E117" s="140"/>
      <c r="F117" s="140"/>
      <c r="G117" s="140"/>
      <c r="H117" s="140"/>
      <c r="I117" s="140"/>
      <c r="J117" s="140"/>
      <c r="K117" s="140"/>
      <c r="L117" s="140"/>
    </row>
    <row r="118" spans="1:12" x14ac:dyDescent="0.15">
      <c r="A118" s="138">
        <v>118</v>
      </c>
      <c r="B118" s="139"/>
      <c r="C118" s="140"/>
      <c r="D118" s="140"/>
      <c r="E118" s="140"/>
      <c r="F118" s="140"/>
      <c r="G118" s="140"/>
      <c r="H118" s="140"/>
      <c r="I118" s="140"/>
      <c r="J118" s="140"/>
      <c r="K118" s="140"/>
      <c r="L118" s="140"/>
    </row>
    <row r="119" spans="1:12" x14ac:dyDescent="0.15">
      <c r="A119" s="138">
        <v>119</v>
      </c>
      <c r="B119" s="139"/>
      <c r="C119" s="140"/>
      <c r="D119" s="140"/>
      <c r="E119" s="140"/>
      <c r="F119" s="140"/>
      <c r="G119" s="140"/>
      <c r="H119" s="140"/>
      <c r="I119" s="140"/>
      <c r="J119" s="140"/>
      <c r="K119" s="140"/>
      <c r="L119" s="140"/>
    </row>
    <row r="120" spans="1:12" x14ac:dyDescent="0.15">
      <c r="A120" s="138">
        <v>120</v>
      </c>
      <c r="B120" s="139"/>
      <c r="C120" s="140"/>
      <c r="D120" s="140"/>
      <c r="E120" s="140"/>
      <c r="F120" s="140"/>
      <c r="G120" s="140"/>
      <c r="H120" s="140"/>
      <c r="I120" s="140"/>
      <c r="J120" s="140"/>
      <c r="K120" s="140"/>
      <c r="L120" s="140"/>
    </row>
    <row r="121" spans="1:12" x14ac:dyDescent="0.15">
      <c r="A121" s="138">
        <v>121</v>
      </c>
      <c r="B121" s="139"/>
      <c r="C121" s="140"/>
      <c r="D121" s="140"/>
      <c r="E121" s="140"/>
      <c r="F121" s="140"/>
      <c r="G121" s="140"/>
      <c r="H121" s="140"/>
      <c r="I121" s="140"/>
      <c r="J121" s="140"/>
      <c r="K121" s="140"/>
      <c r="L121" s="140"/>
    </row>
    <row r="122" spans="1:12" x14ac:dyDescent="0.15">
      <c r="A122" s="138">
        <v>122</v>
      </c>
      <c r="B122" s="139"/>
      <c r="C122" s="140"/>
      <c r="D122" s="140"/>
      <c r="E122" s="140"/>
      <c r="F122" s="140"/>
      <c r="G122" s="140"/>
      <c r="H122" s="140"/>
      <c r="I122" s="140"/>
      <c r="J122" s="140"/>
      <c r="K122" s="140"/>
      <c r="L122" s="140"/>
    </row>
    <row r="123" spans="1:12" x14ac:dyDescent="0.15">
      <c r="A123" s="138">
        <v>123</v>
      </c>
      <c r="B123" s="139"/>
      <c r="C123" s="140"/>
      <c r="D123" s="140"/>
      <c r="E123" s="140"/>
      <c r="F123" s="140"/>
      <c r="G123" s="140"/>
      <c r="H123" s="140"/>
      <c r="I123" s="140"/>
      <c r="J123" s="140"/>
      <c r="K123" s="140"/>
      <c r="L123" s="140"/>
    </row>
    <row r="124" spans="1:12" x14ac:dyDescent="0.15">
      <c r="A124" s="138">
        <v>124</v>
      </c>
      <c r="B124" s="139"/>
      <c r="C124" s="140"/>
      <c r="D124" s="140"/>
      <c r="E124" s="140"/>
      <c r="F124" s="140"/>
      <c r="G124" s="140"/>
      <c r="H124" s="140"/>
      <c r="I124" s="140"/>
      <c r="J124" s="140"/>
      <c r="K124" s="140"/>
      <c r="L124" s="140"/>
    </row>
    <row r="125" spans="1:12" x14ac:dyDescent="0.15">
      <c r="A125" s="138">
        <v>125</v>
      </c>
      <c r="B125" s="139"/>
      <c r="C125" s="140"/>
      <c r="D125" s="140"/>
      <c r="E125" s="140"/>
      <c r="F125" s="140"/>
      <c r="G125" s="140"/>
      <c r="H125" s="140"/>
      <c r="I125" s="140"/>
      <c r="J125" s="140"/>
      <c r="K125" s="140"/>
      <c r="L125" s="140"/>
    </row>
    <row r="126" spans="1:12" x14ac:dyDescent="0.15">
      <c r="A126" s="138">
        <v>126</v>
      </c>
      <c r="B126" s="139"/>
      <c r="C126" s="140"/>
      <c r="D126" s="140"/>
      <c r="E126" s="140"/>
      <c r="F126" s="140"/>
      <c r="G126" s="140"/>
      <c r="H126" s="140"/>
      <c r="I126" s="140"/>
      <c r="J126" s="140"/>
      <c r="K126" s="140"/>
      <c r="L126" s="140"/>
    </row>
    <row r="127" spans="1:12" x14ac:dyDescent="0.15">
      <c r="A127" s="138">
        <v>127</v>
      </c>
      <c r="B127" s="139"/>
      <c r="C127" s="140"/>
      <c r="D127" s="140"/>
      <c r="E127" s="140"/>
      <c r="F127" s="140"/>
      <c r="G127" s="140"/>
      <c r="H127" s="140"/>
      <c r="I127" s="140"/>
      <c r="J127" s="140"/>
      <c r="K127" s="140"/>
      <c r="L127" s="140"/>
    </row>
    <row r="128" spans="1:12" x14ac:dyDescent="0.15">
      <c r="A128" s="138">
        <v>128</v>
      </c>
      <c r="B128" s="139"/>
      <c r="C128" s="140"/>
      <c r="D128" s="140"/>
      <c r="E128" s="140"/>
      <c r="F128" s="140"/>
      <c r="G128" s="140"/>
      <c r="H128" s="140"/>
      <c r="I128" s="140"/>
      <c r="J128" s="140"/>
      <c r="K128" s="140"/>
      <c r="L128" s="140"/>
    </row>
    <row r="129" spans="1:12" x14ac:dyDescent="0.15">
      <c r="A129" s="138">
        <v>129</v>
      </c>
      <c r="B129" s="139"/>
      <c r="C129" s="140"/>
      <c r="D129" s="140"/>
      <c r="E129" s="140"/>
      <c r="F129" s="140"/>
      <c r="G129" s="140"/>
      <c r="H129" s="140"/>
      <c r="I129" s="140"/>
      <c r="J129" s="140"/>
      <c r="K129" s="140"/>
      <c r="L129" s="140"/>
    </row>
    <row r="130" spans="1:12" x14ac:dyDescent="0.15">
      <c r="A130" s="138">
        <v>130</v>
      </c>
      <c r="B130" s="139"/>
      <c r="C130" s="140"/>
      <c r="D130" s="140"/>
      <c r="E130" s="140"/>
      <c r="F130" s="140"/>
      <c r="G130" s="140"/>
      <c r="H130" s="140"/>
      <c r="I130" s="140"/>
      <c r="J130" s="140"/>
      <c r="K130" s="140"/>
      <c r="L130" s="140"/>
    </row>
    <row r="131" spans="1:12" x14ac:dyDescent="0.15">
      <c r="A131" s="138">
        <v>131</v>
      </c>
      <c r="B131" s="139"/>
      <c r="C131" s="140"/>
      <c r="D131" s="140"/>
      <c r="E131" s="140"/>
      <c r="F131" s="140"/>
      <c r="G131" s="140"/>
      <c r="H131" s="140"/>
      <c r="I131" s="140"/>
      <c r="J131" s="140"/>
      <c r="K131" s="140"/>
      <c r="L131" s="140"/>
    </row>
    <row r="132" spans="1:12" x14ac:dyDescent="0.15">
      <c r="A132" s="138">
        <v>132</v>
      </c>
      <c r="B132" s="139"/>
      <c r="C132" s="140"/>
      <c r="D132" s="140"/>
      <c r="E132" s="140"/>
      <c r="F132" s="140">
        <f t="shared" ref="F132:F194" si="0">D132*E132</f>
        <v>0</v>
      </c>
      <c r="G132" s="140"/>
      <c r="H132" s="140"/>
      <c r="I132" s="140"/>
      <c r="J132" s="140"/>
      <c r="K132" s="140"/>
      <c r="L132" s="140"/>
    </row>
    <row r="133" spans="1:12" x14ac:dyDescent="0.15">
      <c r="A133" s="138">
        <v>133</v>
      </c>
      <c r="B133" s="139"/>
      <c r="C133" s="140"/>
      <c r="D133" s="140"/>
      <c r="E133" s="140"/>
      <c r="F133" s="140">
        <f t="shared" si="0"/>
        <v>0</v>
      </c>
      <c r="G133" s="140"/>
      <c r="H133" s="140"/>
      <c r="I133" s="140"/>
      <c r="J133" s="140"/>
      <c r="K133" s="140"/>
      <c r="L133" s="140"/>
    </row>
    <row r="134" spans="1:12" x14ac:dyDescent="0.15">
      <c r="A134" s="138">
        <v>134</v>
      </c>
      <c r="B134" s="139"/>
      <c r="C134" s="140"/>
      <c r="D134" s="140"/>
      <c r="E134" s="140"/>
      <c r="F134" s="140">
        <f t="shared" si="0"/>
        <v>0</v>
      </c>
      <c r="G134" s="140"/>
      <c r="H134" s="140"/>
      <c r="I134" s="140"/>
      <c r="J134" s="140"/>
      <c r="K134" s="140"/>
      <c r="L134" s="140"/>
    </row>
    <row r="135" spans="1:12" x14ac:dyDescent="0.15">
      <c r="A135" s="138">
        <v>135</v>
      </c>
      <c r="B135" s="139"/>
      <c r="C135" s="140"/>
      <c r="D135" s="140"/>
      <c r="E135" s="140"/>
      <c r="F135" s="140">
        <f t="shared" si="0"/>
        <v>0</v>
      </c>
      <c r="G135" s="140"/>
      <c r="H135" s="140"/>
      <c r="I135" s="140"/>
      <c r="J135" s="140"/>
      <c r="K135" s="140"/>
      <c r="L135" s="140"/>
    </row>
    <row r="136" spans="1:12" x14ac:dyDescent="0.15">
      <c r="A136" s="138">
        <v>136</v>
      </c>
      <c r="B136" s="139"/>
      <c r="C136" s="140"/>
      <c r="D136" s="140"/>
      <c r="E136" s="140"/>
      <c r="F136" s="140">
        <f t="shared" si="0"/>
        <v>0</v>
      </c>
      <c r="G136" s="140"/>
      <c r="H136" s="140"/>
      <c r="I136" s="140"/>
      <c r="J136" s="140"/>
      <c r="K136" s="140"/>
      <c r="L136" s="140"/>
    </row>
    <row r="137" spans="1:12" x14ac:dyDescent="0.15">
      <c r="A137" s="138">
        <v>137</v>
      </c>
      <c r="B137" s="139"/>
      <c r="C137" s="140"/>
      <c r="D137" s="140"/>
      <c r="E137" s="140"/>
      <c r="F137" s="140">
        <f t="shared" si="0"/>
        <v>0</v>
      </c>
      <c r="G137" s="140"/>
      <c r="H137" s="140"/>
      <c r="I137" s="140"/>
      <c r="J137" s="140"/>
      <c r="K137" s="140"/>
      <c r="L137" s="140"/>
    </row>
    <row r="138" spans="1:12" x14ac:dyDescent="0.15">
      <c r="A138" s="138">
        <v>138</v>
      </c>
      <c r="B138" s="139"/>
      <c r="C138" s="140"/>
      <c r="D138" s="140"/>
      <c r="E138" s="140"/>
      <c r="F138" s="140">
        <f t="shared" si="0"/>
        <v>0</v>
      </c>
      <c r="G138" s="140"/>
      <c r="H138" s="140"/>
      <c r="I138" s="140"/>
      <c r="J138" s="140"/>
      <c r="K138" s="140"/>
      <c r="L138" s="140"/>
    </row>
    <row r="139" spans="1:12" x14ac:dyDescent="0.15">
      <c r="A139" s="138">
        <v>139</v>
      </c>
      <c r="B139" s="139"/>
      <c r="C139" s="140"/>
      <c r="D139" s="140"/>
      <c r="E139" s="140"/>
      <c r="F139" s="140">
        <f t="shared" si="0"/>
        <v>0</v>
      </c>
      <c r="G139" s="140"/>
      <c r="H139" s="140"/>
      <c r="I139" s="140"/>
      <c r="J139" s="140"/>
      <c r="K139" s="140"/>
      <c r="L139" s="140"/>
    </row>
    <row r="140" spans="1:12" x14ac:dyDescent="0.15">
      <c r="A140" s="138">
        <v>140</v>
      </c>
      <c r="B140" s="139"/>
      <c r="C140" s="140"/>
      <c r="D140" s="140"/>
      <c r="E140" s="140"/>
      <c r="F140" s="140">
        <f t="shared" si="0"/>
        <v>0</v>
      </c>
      <c r="G140" s="140"/>
      <c r="H140" s="140"/>
      <c r="I140" s="140"/>
      <c r="J140" s="140"/>
      <c r="K140" s="140"/>
      <c r="L140" s="140"/>
    </row>
    <row r="141" spans="1:12" x14ac:dyDescent="0.15">
      <c r="A141" s="138">
        <v>141</v>
      </c>
      <c r="B141" s="139"/>
      <c r="C141" s="140"/>
      <c r="D141" s="140"/>
      <c r="E141" s="140"/>
      <c r="F141" s="140">
        <f t="shared" si="0"/>
        <v>0</v>
      </c>
      <c r="G141" s="140"/>
      <c r="H141" s="140"/>
      <c r="I141" s="140"/>
      <c r="J141" s="140"/>
      <c r="K141" s="140"/>
      <c r="L141" s="140"/>
    </row>
    <row r="142" spans="1:12" x14ac:dyDescent="0.15">
      <c r="A142" s="138">
        <v>142</v>
      </c>
      <c r="B142" s="139"/>
      <c r="C142" s="140"/>
      <c r="D142" s="140"/>
      <c r="E142" s="140"/>
      <c r="F142" s="140">
        <f t="shared" si="0"/>
        <v>0</v>
      </c>
      <c r="G142" s="140"/>
      <c r="H142" s="140"/>
      <c r="I142" s="140"/>
      <c r="J142" s="140"/>
      <c r="K142" s="140"/>
      <c r="L142" s="140"/>
    </row>
    <row r="143" spans="1:12" x14ac:dyDescent="0.15">
      <c r="A143" s="138">
        <v>143</v>
      </c>
      <c r="B143" s="139"/>
      <c r="C143" s="140"/>
      <c r="D143" s="140"/>
      <c r="E143" s="140"/>
      <c r="F143" s="140">
        <f t="shared" si="0"/>
        <v>0</v>
      </c>
      <c r="G143" s="140"/>
      <c r="H143" s="140"/>
      <c r="I143" s="140"/>
      <c r="J143" s="140"/>
      <c r="K143" s="140"/>
      <c r="L143" s="140"/>
    </row>
    <row r="144" spans="1:12" x14ac:dyDescent="0.15">
      <c r="A144" s="138">
        <v>144</v>
      </c>
      <c r="B144" s="139"/>
      <c r="C144" s="140"/>
      <c r="D144" s="140"/>
      <c r="E144" s="140"/>
      <c r="F144" s="140">
        <f t="shared" si="0"/>
        <v>0</v>
      </c>
      <c r="G144" s="140"/>
      <c r="H144" s="140"/>
      <c r="I144" s="140"/>
      <c r="J144" s="140"/>
      <c r="K144" s="140"/>
      <c r="L144" s="140"/>
    </row>
    <row r="145" spans="1:12" x14ac:dyDescent="0.15">
      <c r="A145" s="138">
        <v>145</v>
      </c>
      <c r="B145" s="139"/>
      <c r="C145" s="140"/>
      <c r="D145" s="140"/>
      <c r="E145" s="140"/>
      <c r="F145" s="140">
        <f t="shared" si="0"/>
        <v>0</v>
      </c>
      <c r="G145" s="140"/>
      <c r="H145" s="140"/>
      <c r="I145" s="140"/>
      <c r="J145" s="140"/>
      <c r="K145" s="140"/>
      <c r="L145" s="140"/>
    </row>
    <row r="146" spans="1:12" x14ac:dyDescent="0.15">
      <c r="A146" s="138">
        <v>146</v>
      </c>
      <c r="B146" s="139"/>
      <c r="C146" s="140"/>
      <c r="D146" s="140"/>
      <c r="E146" s="140"/>
      <c r="F146" s="140">
        <f t="shared" si="0"/>
        <v>0</v>
      </c>
      <c r="G146" s="140"/>
      <c r="H146" s="140"/>
      <c r="I146" s="140"/>
      <c r="J146" s="140"/>
      <c r="K146" s="140"/>
      <c r="L146" s="140"/>
    </row>
    <row r="147" spans="1:12" x14ac:dyDescent="0.15">
      <c r="A147" s="138">
        <v>147</v>
      </c>
      <c r="B147" s="139"/>
      <c r="C147" s="140"/>
      <c r="D147" s="140"/>
      <c r="E147" s="140"/>
      <c r="F147" s="140">
        <f t="shared" si="0"/>
        <v>0</v>
      </c>
      <c r="G147" s="140"/>
      <c r="H147" s="140"/>
      <c r="I147" s="140"/>
      <c r="J147" s="140"/>
      <c r="K147" s="140"/>
      <c r="L147" s="140"/>
    </row>
    <row r="148" spans="1:12" x14ac:dyDescent="0.15">
      <c r="A148" s="138">
        <v>148</v>
      </c>
      <c r="B148" s="139"/>
      <c r="C148" s="140"/>
      <c r="D148" s="140"/>
      <c r="E148" s="140"/>
      <c r="F148" s="140">
        <f t="shared" si="0"/>
        <v>0</v>
      </c>
      <c r="G148" s="140"/>
      <c r="H148" s="140"/>
      <c r="I148" s="140"/>
      <c r="J148" s="140"/>
      <c r="K148" s="140"/>
      <c r="L148" s="140"/>
    </row>
    <row r="149" spans="1:12" x14ac:dyDescent="0.15">
      <c r="A149" s="138">
        <v>149</v>
      </c>
      <c r="B149" s="139"/>
      <c r="C149" s="140"/>
      <c r="D149" s="140"/>
      <c r="E149" s="140"/>
      <c r="F149" s="140">
        <f t="shared" si="0"/>
        <v>0</v>
      </c>
      <c r="G149" s="140"/>
      <c r="H149" s="140"/>
      <c r="I149" s="140"/>
      <c r="J149" s="140"/>
      <c r="K149" s="140"/>
      <c r="L149" s="140"/>
    </row>
    <row r="150" spans="1:12" x14ac:dyDescent="0.15">
      <c r="A150" s="138">
        <v>150</v>
      </c>
      <c r="B150" s="139"/>
      <c r="C150" s="140"/>
      <c r="D150" s="140"/>
      <c r="E150" s="140"/>
      <c r="F150" s="140">
        <f t="shared" si="0"/>
        <v>0</v>
      </c>
      <c r="G150" s="140"/>
      <c r="H150" s="140"/>
      <c r="I150" s="140"/>
      <c r="J150" s="140"/>
      <c r="K150" s="140"/>
      <c r="L150" s="140"/>
    </row>
    <row r="151" spans="1:12" x14ac:dyDescent="0.15">
      <c r="A151" s="138">
        <v>151</v>
      </c>
      <c r="B151" s="139"/>
      <c r="C151" s="140"/>
      <c r="D151" s="140"/>
      <c r="E151" s="140"/>
      <c r="F151" s="140">
        <f t="shared" si="0"/>
        <v>0</v>
      </c>
      <c r="G151" s="140"/>
      <c r="H151" s="140"/>
      <c r="I151" s="140"/>
      <c r="J151" s="140"/>
      <c r="K151" s="140"/>
      <c r="L151" s="140"/>
    </row>
    <row r="152" spans="1:12" x14ac:dyDescent="0.15">
      <c r="A152" s="138">
        <v>152</v>
      </c>
      <c r="B152" s="139"/>
      <c r="C152" s="140"/>
      <c r="D152" s="140"/>
      <c r="E152" s="140"/>
      <c r="F152" s="140">
        <f t="shared" si="0"/>
        <v>0</v>
      </c>
      <c r="G152" s="140"/>
      <c r="H152" s="140"/>
      <c r="I152" s="140"/>
      <c r="J152" s="140"/>
      <c r="K152" s="140"/>
      <c r="L152" s="140"/>
    </row>
    <row r="153" spans="1:12" x14ac:dyDescent="0.15">
      <c r="A153" s="138">
        <v>153</v>
      </c>
      <c r="B153" s="139"/>
      <c r="C153" s="140"/>
      <c r="D153" s="140"/>
      <c r="E153" s="140"/>
      <c r="F153" s="140">
        <f t="shared" si="0"/>
        <v>0</v>
      </c>
      <c r="G153" s="140"/>
      <c r="H153" s="140"/>
      <c r="I153" s="140"/>
      <c r="J153" s="140"/>
      <c r="K153" s="140"/>
      <c r="L153" s="140"/>
    </row>
    <row r="154" spans="1:12" x14ac:dyDescent="0.15">
      <c r="A154" s="138">
        <v>154</v>
      </c>
      <c r="B154" s="139"/>
      <c r="C154" s="140"/>
      <c r="D154" s="140"/>
      <c r="E154" s="140"/>
      <c r="F154" s="140">
        <f t="shared" si="0"/>
        <v>0</v>
      </c>
      <c r="G154" s="140"/>
      <c r="H154" s="140"/>
      <c r="I154" s="140"/>
      <c r="J154" s="140"/>
      <c r="K154" s="140"/>
      <c r="L154" s="140"/>
    </row>
    <row r="155" spans="1:12" x14ac:dyDescent="0.15">
      <c r="A155" s="138">
        <v>155</v>
      </c>
      <c r="B155" s="139"/>
      <c r="C155" s="140"/>
      <c r="D155" s="140"/>
      <c r="E155" s="140"/>
      <c r="F155" s="140">
        <f t="shared" si="0"/>
        <v>0</v>
      </c>
      <c r="G155" s="140"/>
      <c r="H155" s="140"/>
      <c r="I155" s="140"/>
      <c r="J155" s="140"/>
      <c r="K155" s="140"/>
      <c r="L155" s="140"/>
    </row>
    <row r="156" spans="1:12" x14ac:dyDescent="0.15">
      <c r="A156" s="138">
        <v>156</v>
      </c>
      <c r="B156" s="139"/>
      <c r="C156" s="140"/>
      <c r="D156" s="140"/>
      <c r="E156" s="140"/>
      <c r="F156" s="140">
        <f t="shared" si="0"/>
        <v>0</v>
      </c>
      <c r="G156" s="140"/>
      <c r="H156" s="140"/>
      <c r="I156" s="140"/>
      <c r="J156" s="140"/>
      <c r="K156" s="140"/>
      <c r="L156" s="140"/>
    </row>
    <row r="157" spans="1:12" x14ac:dyDescent="0.15">
      <c r="A157" s="138">
        <v>157</v>
      </c>
      <c r="B157" s="139"/>
      <c r="C157" s="140"/>
      <c r="D157" s="140"/>
      <c r="E157" s="140"/>
      <c r="F157" s="140">
        <f t="shared" si="0"/>
        <v>0</v>
      </c>
      <c r="G157" s="140"/>
      <c r="H157" s="140"/>
      <c r="I157" s="140"/>
      <c r="J157" s="140"/>
      <c r="K157" s="140"/>
      <c r="L157" s="140"/>
    </row>
    <row r="158" spans="1:12" x14ac:dyDescent="0.15">
      <c r="A158" s="138">
        <v>158</v>
      </c>
      <c r="B158" s="139"/>
      <c r="C158" s="140"/>
      <c r="D158" s="140"/>
      <c r="E158" s="140"/>
      <c r="F158" s="140">
        <f t="shared" si="0"/>
        <v>0</v>
      </c>
      <c r="G158" s="140"/>
      <c r="H158" s="140"/>
      <c r="I158" s="140"/>
      <c r="J158" s="140"/>
      <c r="K158" s="140"/>
      <c r="L158" s="140"/>
    </row>
    <row r="159" spans="1:12" x14ac:dyDescent="0.15">
      <c r="A159" s="138">
        <v>159</v>
      </c>
      <c r="B159" s="139"/>
      <c r="C159" s="140"/>
      <c r="D159" s="140"/>
      <c r="E159" s="140"/>
      <c r="F159" s="140">
        <f t="shared" si="0"/>
        <v>0</v>
      </c>
      <c r="G159" s="140"/>
      <c r="H159" s="140"/>
      <c r="I159" s="140"/>
      <c r="J159" s="140"/>
      <c r="K159" s="140"/>
      <c r="L159" s="140"/>
    </row>
    <row r="160" spans="1:12" x14ac:dyDescent="0.15">
      <c r="A160" s="138">
        <v>160</v>
      </c>
      <c r="B160" s="139"/>
      <c r="C160" s="140"/>
      <c r="D160" s="140"/>
      <c r="E160" s="140"/>
      <c r="F160" s="140">
        <f t="shared" si="0"/>
        <v>0</v>
      </c>
      <c r="G160" s="140"/>
      <c r="H160" s="140"/>
      <c r="I160" s="140"/>
      <c r="J160" s="140"/>
      <c r="K160" s="140"/>
      <c r="L160" s="140"/>
    </row>
    <row r="161" spans="1:12" x14ac:dyDescent="0.15">
      <c r="A161" s="138">
        <v>161</v>
      </c>
      <c r="B161" s="139"/>
      <c r="C161" s="140"/>
      <c r="D161" s="140"/>
      <c r="E161" s="140"/>
      <c r="F161" s="140">
        <f t="shared" si="0"/>
        <v>0</v>
      </c>
      <c r="G161" s="140"/>
      <c r="H161" s="140"/>
      <c r="I161" s="140"/>
      <c r="J161" s="140"/>
      <c r="K161" s="140"/>
      <c r="L161" s="140"/>
    </row>
    <row r="162" spans="1:12" x14ac:dyDescent="0.15">
      <c r="A162" s="138">
        <v>162</v>
      </c>
      <c r="B162" s="139"/>
      <c r="C162" s="140"/>
      <c r="D162" s="140"/>
      <c r="E162" s="140"/>
      <c r="F162" s="140">
        <f t="shared" si="0"/>
        <v>0</v>
      </c>
      <c r="G162" s="140"/>
      <c r="H162" s="140"/>
      <c r="I162" s="140"/>
      <c r="J162" s="140"/>
      <c r="K162" s="140"/>
      <c r="L162" s="140"/>
    </row>
    <row r="163" spans="1:12" x14ac:dyDescent="0.15">
      <c r="A163" s="138">
        <v>163</v>
      </c>
      <c r="B163" s="139"/>
      <c r="C163" s="140"/>
      <c r="D163" s="140"/>
      <c r="E163" s="140"/>
      <c r="F163" s="140">
        <f t="shared" si="0"/>
        <v>0</v>
      </c>
      <c r="G163" s="140"/>
      <c r="H163" s="140"/>
      <c r="I163" s="140"/>
      <c r="J163" s="140"/>
      <c r="K163" s="140"/>
      <c r="L163" s="140"/>
    </row>
    <row r="164" spans="1:12" x14ac:dyDescent="0.15">
      <c r="A164" s="138">
        <v>164</v>
      </c>
      <c r="B164" s="139"/>
      <c r="C164" s="140"/>
      <c r="D164" s="140"/>
      <c r="E164" s="140"/>
      <c r="F164" s="140">
        <f t="shared" si="0"/>
        <v>0</v>
      </c>
      <c r="G164" s="140"/>
      <c r="H164" s="140"/>
      <c r="I164" s="140"/>
      <c r="J164" s="140"/>
      <c r="K164" s="140"/>
      <c r="L164" s="140"/>
    </row>
    <row r="165" spans="1:12" x14ac:dyDescent="0.15">
      <c r="A165" s="138">
        <v>165</v>
      </c>
      <c r="B165" s="139"/>
      <c r="C165" s="140"/>
      <c r="D165" s="140"/>
      <c r="E165" s="140"/>
      <c r="F165" s="140">
        <f t="shared" si="0"/>
        <v>0</v>
      </c>
      <c r="G165" s="140"/>
      <c r="H165" s="140"/>
      <c r="I165" s="140"/>
      <c r="J165" s="140"/>
      <c r="K165" s="140"/>
      <c r="L165" s="140"/>
    </row>
    <row r="166" spans="1:12" x14ac:dyDescent="0.15">
      <c r="A166" s="138">
        <v>166</v>
      </c>
      <c r="B166" s="139"/>
      <c r="C166" s="140"/>
      <c r="D166" s="140"/>
      <c r="E166" s="140"/>
      <c r="F166" s="140">
        <f t="shared" si="0"/>
        <v>0</v>
      </c>
      <c r="G166" s="140"/>
      <c r="H166" s="140"/>
      <c r="I166" s="140"/>
      <c r="J166" s="140"/>
      <c r="K166" s="140"/>
      <c r="L166" s="140"/>
    </row>
    <row r="167" spans="1:12" x14ac:dyDescent="0.15">
      <c r="A167" s="138">
        <v>167</v>
      </c>
      <c r="B167" s="139"/>
      <c r="C167" s="140"/>
      <c r="D167" s="140"/>
      <c r="E167" s="140"/>
      <c r="F167" s="140">
        <f t="shared" si="0"/>
        <v>0</v>
      </c>
      <c r="G167" s="140"/>
      <c r="H167" s="140"/>
      <c r="I167" s="140"/>
      <c r="J167" s="140"/>
      <c r="K167" s="140"/>
      <c r="L167" s="140"/>
    </row>
    <row r="168" spans="1:12" x14ac:dyDescent="0.15">
      <c r="A168" s="138">
        <v>168</v>
      </c>
      <c r="B168" s="139"/>
      <c r="C168" s="140"/>
      <c r="D168" s="140"/>
      <c r="E168" s="140"/>
      <c r="F168" s="140">
        <f t="shared" si="0"/>
        <v>0</v>
      </c>
      <c r="G168" s="140"/>
      <c r="H168" s="140"/>
      <c r="I168" s="140"/>
      <c r="J168" s="140"/>
      <c r="K168" s="140"/>
      <c r="L168" s="140"/>
    </row>
    <row r="169" spans="1:12" x14ac:dyDescent="0.15">
      <c r="A169" s="138">
        <v>169</v>
      </c>
      <c r="B169" s="139"/>
      <c r="C169" s="140"/>
      <c r="D169" s="140"/>
      <c r="E169" s="140"/>
      <c r="F169" s="140">
        <f t="shared" si="0"/>
        <v>0</v>
      </c>
      <c r="G169" s="140"/>
      <c r="H169" s="140"/>
      <c r="I169" s="140"/>
      <c r="J169" s="140"/>
      <c r="K169" s="140"/>
      <c r="L169" s="140"/>
    </row>
    <row r="170" spans="1:12" x14ac:dyDescent="0.15">
      <c r="A170" s="138">
        <v>170</v>
      </c>
      <c r="B170" s="139"/>
      <c r="C170" s="140"/>
      <c r="D170" s="140"/>
      <c r="E170" s="140"/>
      <c r="F170" s="140">
        <f t="shared" si="0"/>
        <v>0</v>
      </c>
      <c r="G170" s="140"/>
      <c r="H170" s="140"/>
      <c r="I170" s="140"/>
      <c r="J170" s="140"/>
      <c r="K170" s="140"/>
      <c r="L170" s="140"/>
    </row>
    <row r="171" spans="1:12" x14ac:dyDescent="0.15">
      <c r="A171" s="138">
        <v>171</v>
      </c>
      <c r="B171" s="139"/>
      <c r="C171" s="140"/>
      <c r="D171" s="140"/>
      <c r="E171" s="140"/>
      <c r="F171" s="140">
        <f t="shared" si="0"/>
        <v>0</v>
      </c>
      <c r="G171" s="140"/>
      <c r="H171" s="140"/>
      <c r="I171" s="140"/>
      <c r="J171" s="140"/>
      <c r="K171" s="140"/>
      <c r="L171" s="140"/>
    </row>
    <row r="172" spans="1:12" x14ac:dyDescent="0.15">
      <c r="A172" s="138">
        <v>172</v>
      </c>
      <c r="B172" s="139"/>
      <c r="C172" s="140"/>
      <c r="D172" s="140"/>
      <c r="E172" s="140"/>
      <c r="F172" s="140">
        <f t="shared" si="0"/>
        <v>0</v>
      </c>
      <c r="G172" s="140"/>
      <c r="H172" s="140"/>
      <c r="I172" s="140"/>
      <c r="J172" s="140"/>
      <c r="K172" s="140"/>
      <c r="L172" s="140"/>
    </row>
    <row r="173" spans="1:12" x14ac:dyDescent="0.15">
      <c r="A173" s="138">
        <v>173</v>
      </c>
      <c r="B173" s="139"/>
      <c r="C173" s="140"/>
      <c r="D173" s="140"/>
      <c r="E173" s="140"/>
      <c r="F173" s="140">
        <f t="shared" si="0"/>
        <v>0</v>
      </c>
      <c r="G173" s="140"/>
      <c r="H173" s="140"/>
      <c r="I173" s="140"/>
      <c r="J173" s="140"/>
      <c r="K173" s="140"/>
      <c r="L173" s="140"/>
    </row>
    <row r="174" spans="1:12" x14ac:dyDescent="0.15">
      <c r="A174" s="138">
        <v>174</v>
      </c>
      <c r="B174" s="139"/>
      <c r="C174" s="140"/>
      <c r="D174" s="140"/>
      <c r="E174" s="140"/>
      <c r="F174" s="140">
        <f t="shared" si="0"/>
        <v>0</v>
      </c>
      <c r="G174" s="140"/>
      <c r="H174" s="140"/>
      <c r="I174" s="140"/>
      <c r="J174" s="140"/>
      <c r="K174" s="140"/>
      <c r="L174" s="140"/>
    </row>
    <row r="175" spans="1:12" x14ac:dyDescent="0.15">
      <c r="A175" s="138">
        <v>175</v>
      </c>
      <c r="B175" s="139"/>
      <c r="C175" s="140"/>
      <c r="D175" s="140"/>
      <c r="E175" s="140"/>
      <c r="F175" s="140">
        <f t="shared" si="0"/>
        <v>0</v>
      </c>
      <c r="G175" s="140"/>
      <c r="H175" s="140"/>
      <c r="I175" s="140"/>
      <c r="J175" s="140"/>
      <c r="K175" s="140"/>
      <c r="L175" s="140"/>
    </row>
    <row r="176" spans="1:12" x14ac:dyDescent="0.15">
      <c r="A176" s="138">
        <v>176</v>
      </c>
      <c r="B176" s="139"/>
      <c r="C176" s="140"/>
      <c r="D176" s="140"/>
      <c r="E176" s="140"/>
      <c r="F176" s="140">
        <f t="shared" si="0"/>
        <v>0</v>
      </c>
      <c r="G176" s="140"/>
      <c r="H176" s="140"/>
      <c r="I176" s="140"/>
      <c r="J176" s="140"/>
      <c r="K176" s="140"/>
      <c r="L176" s="140"/>
    </row>
    <row r="177" spans="1:12" x14ac:dyDescent="0.15">
      <c r="A177" s="138">
        <v>177</v>
      </c>
      <c r="B177" s="139"/>
      <c r="C177" s="140"/>
      <c r="D177" s="140"/>
      <c r="E177" s="140"/>
      <c r="F177" s="140">
        <f t="shared" si="0"/>
        <v>0</v>
      </c>
      <c r="G177" s="140"/>
      <c r="H177" s="140"/>
      <c r="I177" s="140"/>
      <c r="J177" s="140"/>
      <c r="K177" s="140"/>
      <c r="L177" s="140"/>
    </row>
    <row r="178" spans="1:12" x14ac:dyDescent="0.15">
      <c r="A178" s="138">
        <v>178</v>
      </c>
      <c r="B178" s="139"/>
      <c r="C178" s="140"/>
      <c r="D178" s="140"/>
      <c r="E178" s="140"/>
      <c r="F178" s="140">
        <f t="shared" si="0"/>
        <v>0</v>
      </c>
      <c r="G178" s="140"/>
      <c r="H178" s="140"/>
      <c r="I178" s="140"/>
      <c r="J178" s="140"/>
      <c r="K178" s="140"/>
      <c r="L178" s="140"/>
    </row>
    <row r="179" spans="1:12" x14ac:dyDescent="0.15">
      <c r="A179" s="138">
        <v>179</v>
      </c>
      <c r="B179" s="139"/>
      <c r="C179" s="140"/>
      <c r="D179" s="140"/>
      <c r="E179" s="140"/>
      <c r="F179" s="140">
        <f t="shared" si="0"/>
        <v>0</v>
      </c>
      <c r="G179" s="140"/>
      <c r="H179" s="140"/>
      <c r="I179" s="140"/>
      <c r="J179" s="140"/>
      <c r="K179" s="140"/>
      <c r="L179" s="140"/>
    </row>
    <row r="180" spans="1:12" x14ac:dyDescent="0.15">
      <c r="A180" s="138">
        <v>180</v>
      </c>
      <c r="B180" s="139"/>
      <c r="C180" s="140"/>
      <c r="D180" s="140"/>
      <c r="E180" s="140"/>
      <c r="F180" s="140">
        <f t="shared" si="0"/>
        <v>0</v>
      </c>
      <c r="G180" s="140"/>
      <c r="H180" s="140"/>
      <c r="I180" s="140"/>
      <c r="J180" s="140"/>
      <c r="K180" s="140"/>
      <c r="L180" s="140"/>
    </row>
    <row r="181" spans="1:12" x14ac:dyDescent="0.15">
      <c r="A181" s="138">
        <v>181</v>
      </c>
      <c r="B181" s="139"/>
      <c r="C181" s="140"/>
      <c r="D181" s="140"/>
      <c r="E181" s="140"/>
      <c r="F181" s="140">
        <f t="shared" si="0"/>
        <v>0</v>
      </c>
      <c r="G181" s="140"/>
      <c r="H181" s="140"/>
      <c r="I181" s="140"/>
      <c r="J181" s="140"/>
      <c r="K181" s="140"/>
      <c r="L181" s="140"/>
    </row>
    <row r="182" spans="1:12" x14ac:dyDescent="0.15">
      <c r="A182" s="138">
        <v>182</v>
      </c>
      <c r="B182" s="139"/>
      <c r="C182" s="140"/>
      <c r="D182" s="140"/>
      <c r="E182" s="140"/>
      <c r="F182" s="140">
        <f t="shared" si="0"/>
        <v>0</v>
      </c>
      <c r="G182" s="140"/>
      <c r="H182" s="140"/>
      <c r="I182" s="140"/>
      <c r="J182" s="140"/>
      <c r="K182" s="140"/>
      <c r="L182" s="140"/>
    </row>
    <row r="183" spans="1:12" x14ac:dyDescent="0.15">
      <c r="A183" s="138">
        <v>183</v>
      </c>
      <c r="B183" s="139"/>
      <c r="C183" s="140"/>
      <c r="D183" s="140"/>
      <c r="E183" s="140"/>
      <c r="F183" s="140">
        <f t="shared" si="0"/>
        <v>0</v>
      </c>
      <c r="G183" s="140"/>
      <c r="H183" s="140"/>
      <c r="I183" s="140"/>
      <c r="J183" s="140"/>
      <c r="K183" s="140"/>
      <c r="L183" s="140"/>
    </row>
    <row r="184" spans="1:12" x14ac:dyDescent="0.15">
      <c r="A184" s="138">
        <v>184</v>
      </c>
      <c r="B184" s="139"/>
      <c r="C184" s="140"/>
      <c r="D184" s="140"/>
      <c r="E184" s="140"/>
      <c r="F184" s="140">
        <f t="shared" si="0"/>
        <v>0</v>
      </c>
      <c r="G184" s="140"/>
      <c r="H184" s="140"/>
      <c r="I184" s="140"/>
      <c r="J184" s="140"/>
      <c r="K184" s="140"/>
      <c r="L184" s="140"/>
    </row>
    <row r="185" spans="1:12" x14ac:dyDescent="0.15">
      <c r="A185" s="138">
        <v>185</v>
      </c>
      <c r="B185" s="139"/>
      <c r="C185" s="140"/>
      <c r="D185" s="140"/>
      <c r="E185" s="140"/>
      <c r="F185" s="140">
        <f t="shared" si="0"/>
        <v>0</v>
      </c>
      <c r="G185" s="140"/>
      <c r="H185" s="140"/>
      <c r="I185" s="140"/>
      <c r="J185" s="140"/>
      <c r="K185" s="140"/>
      <c r="L185" s="140"/>
    </row>
    <row r="186" spans="1:12" x14ac:dyDescent="0.15">
      <c r="A186" s="138">
        <v>186</v>
      </c>
      <c r="B186" s="139"/>
      <c r="C186" s="140"/>
      <c r="D186" s="140"/>
      <c r="E186" s="140"/>
      <c r="F186" s="140">
        <f t="shared" si="0"/>
        <v>0</v>
      </c>
      <c r="G186" s="140"/>
      <c r="H186" s="140"/>
      <c r="I186" s="140"/>
      <c r="J186" s="140"/>
      <c r="K186" s="140"/>
      <c r="L186" s="140"/>
    </row>
    <row r="187" spans="1:12" x14ac:dyDescent="0.15">
      <c r="A187" s="138">
        <v>187</v>
      </c>
      <c r="B187" s="139"/>
      <c r="C187" s="140"/>
      <c r="D187" s="140"/>
      <c r="E187" s="140"/>
      <c r="F187" s="140">
        <f t="shared" si="0"/>
        <v>0</v>
      </c>
      <c r="G187" s="140"/>
      <c r="H187" s="140"/>
      <c r="I187" s="140"/>
      <c r="J187" s="140"/>
      <c r="K187" s="140"/>
      <c r="L187" s="140"/>
    </row>
    <row r="188" spans="1:12" x14ac:dyDescent="0.15">
      <c r="A188" s="138">
        <v>188</v>
      </c>
      <c r="B188" s="139"/>
      <c r="C188" s="140"/>
      <c r="D188" s="140"/>
      <c r="E188" s="140"/>
      <c r="F188" s="140">
        <f t="shared" si="0"/>
        <v>0</v>
      </c>
      <c r="G188" s="140"/>
      <c r="H188" s="140"/>
      <c r="I188" s="140"/>
      <c r="J188" s="140"/>
      <c r="K188" s="140"/>
      <c r="L188" s="140"/>
    </row>
    <row r="189" spans="1:12" x14ac:dyDescent="0.15">
      <c r="A189" s="138">
        <v>189</v>
      </c>
      <c r="B189" s="139"/>
      <c r="C189" s="140"/>
      <c r="D189" s="140"/>
      <c r="E189" s="140"/>
      <c r="F189" s="140">
        <f t="shared" si="0"/>
        <v>0</v>
      </c>
      <c r="G189" s="140"/>
      <c r="H189" s="140"/>
      <c r="I189" s="140"/>
      <c r="J189" s="140"/>
      <c r="K189" s="140"/>
      <c r="L189" s="140"/>
    </row>
    <row r="190" spans="1:12" x14ac:dyDescent="0.15">
      <c r="A190" s="138">
        <v>190</v>
      </c>
      <c r="B190" s="139"/>
      <c r="C190" s="140"/>
      <c r="D190" s="140"/>
      <c r="E190" s="140"/>
      <c r="F190" s="140">
        <f t="shared" si="0"/>
        <v>0</v>
      </c>
      <c r="G190" s="140"/>
      <c r="H190" s="140"/>
      <c r="I190" s="140"/>
      <c r="J190" s="140"/>
      <c r="K190" s="140"/>
      <c r="L190" s="140"/>
    </row>
    <row r="191" spans="1:12" x14ac:dyDescent="0.15">
      <c r="A191" s="138">
        <v>191</v>
      </c>
      <c r="B191" s="139"/>
      <c r="C191" s="140"/>
      <c r="D191" s="140"/>
      <c r="E191" s="140"/>
      <c r="F191" s="140">
        <f t="shared" si="0"/>
        <v>0</v>
      </c>
      <c r="G191" s="140"/>
      <c r="H191" s="140"/>
      <c r="I191" s="140"/>
      <c r="J191" s="140"/>
      <c r="K191" s="140"/>
      <c r="L191" s="140"/>
    </row>
    <row r="192" spans="1:12" x14ac:dyDescent="0.15">
      <c r="A192" s="138">
        <v>192</v>
      </c>
      <c r="B192" s="139"/>
      <c r="C192" s="140"/>
      <c r="D192" s="140"/>
      <c r="E192" s="140"/>
      <c r="F192" s="140">
        <f t="shared" si="0"/>
        <v>0</v>
      </c>
      <c r="G192" s="140"/>
      <c r="H192" s="140"/>
      <c r="I192" s="140"/>
      <c r="J192" s="140"/>
      <c r="K192" s="140"/>
      <c r="L192" s="140"/>
    </row>
    <row r="193" spans="1:12" x14ac:dyDescent="0.15">
      <c r="A193" s="138">
        <v>193</v>
      </c>
      <c r="B193" s="139"/>
      <c r="C193" s="140"/>
      <c r="D193" s="140"/>
      <c r="E193" s="140"/>
      <c r="F193" s="140">
        <f t="shared" si="0"/>
        <v>0</v>
      </c>
      <c r="G193" s="140"/>
      <c r="H193" s="140"/>
      <c r="I193" s="140"/>
      <c r="J193" s="140"/>
      <c r="K193" s="140"/>
      <c r="L193" s="140"/>
    </row>
    <row r="194" spans="1:12" x14ac:dyDescent="0.15">
      <c r="A194" s="138">
        <v>194</v>
      </c>
      <c r="B194" s="139"/>
      <c r="C194" s="140"/>
      <c r="D194" s="140"/>
      <c r="E194" s="140"/>
      <c r="F194" s="140">
        <f t="shared" si="0"/>
        <v>0</v>
      </c>
      <c r="G194" s="140"/>
      <c r="H194" s="140"/>
      <c r="I194" s="140"/>
      <c r="J194" s="140"/>
      <c r="K194" s="140"/>
      <c r="L194" s="140"/>
    </row>
    <row r="195" spans="1:12" x14ac:dyDescent="0.15">
      <c r="A195" s="138">
        <v>195</v>
      </c>
      <c r="B195" s="139"/>
      <c r="C195" s="140"/>
      <c r="D195" s="140"/>
      <c r="E195" s="140"/>
      <c r="F195" s="140">
        <f t="shared" ref="F195:F258" si="1">D195*E195</f>
        <v>0</v>
      </c>
      <c r="G195" s="140"/>
      <c r="H195" s="140"/>
      <c r="I195" s="140"/>
      <c r="J195" s="140"/>
      <c r="K195" s="140"/>
      <c r="L195" s="140"/>
    </row>
    <row r="196" spans="1:12" x14ac:dyDescent="0.15">
      <c r="A196" s="138">
        <v>196</v>
      </c>
      <c r="B196" s="139"/>
      <c r="C196" s="140"/>
      <c r="D196" s="140"/>
      <c r="E196" s="140"/>
      <c r="F196" s="140">
        <f t="shared" si="1"/>
        <v>0</v>
      </c>
      <c r="G196" s="140"/>
      <c r="H196" s="140"/>
      <c r="I196" s="140"/>
      <c r="J196" s="140"/>
      <c r="K196" s="140"/>
      <c r="L196" s="140"/>
    </row>
    <row r="197" spans="1:12" x14ac:dyDescent="0.15">
      <c r="A197" s="138">
        <v>197</v>
      </c>
      <c r="B197" s="139"/>
      <c r="C197" s="140"/>
      <c r="D197" s="140"/>
      <c r="E197" s="140"/>
      <c r="F197" s="140">
        <f t="shared" si="1"/>
        <v>0</v>
      </c>
      <c r="G197" s="140"/>
      <c r="H197" s="140"/>
      <c r="I197" s="140"/>
      <c r="J197" s="140"/>
      <c r="K197" s="140"/>
      <c r="L197" s="140"/>
    </row>
    <row r="198" spans="1:12" x14ac:dyDescent="0.15">
      <c r="A198" s="138">
        <v>198</v>
      </c>
      <c r="B198" s="139"/>
      <c r="C198" s="140"/>
      <c r="D198" s="140"/>
      <c r="E198" s="140"/>
      <c r="F198" s="140">
        <f t="shared" si="1"/>
        <v>0</v>
      </c>
      <c r="G198" s="140"/>
      <c r="H198" s="140"/>
      <c r="I198" s="140"/>
      <c r="J198" s="140"/>
      <c r="K198" s="140"/>
      <c r="L198" s="140"/>
    </row>
    <row r="199" spans="1:12" x14ac:dyDescent="0.15">
      <c r="A199" s="138">
        <v>199</v>
      </c>
      <c r="B199" s="139"/>
      <c r="C199" s="140"/>
      <c r="D199" s="140"/>
      <c r="E199" s="140"/>
      <c r="F199" s="140">
        <f t="shared" si="1"/>
        <v>0</v>
      </c>
      <c r="G199" s="140"/>
      <c r="H199" s="140"/>
      <c r="I199" s="140"/>
      <c r="J199" s="140"/>
      <c r="K199" s="140"/>
      <c r="L199" s="140"/>
    </row>
    <row r="200" spans="1:12" x14ac:dyDescent="0.15">
      <c r="A200" s="138">
        <v>200</v>
      </c>
      <c r="B200" s="139"/>
      <c r="C200" s="140"/>
      <c r="D200" s="140"/>
      <c r="E200" s="140"/>
      <c r="F200" s="140">
        <f t="shared" si="1"/>
        <v>0</v>
      </c>
      <c r="G200" s="140"/>
      <c r="H200" s="140"/>
      <c r="I200" s="140"/>
      <c r="J200" s="140"/>
      <c r="K200" s="140"/>
      <c r="L200" s="140"/>
    </row>
    <row r="201" spans="1:12" x14ac:dyDescent="0.15">
      <c r="A201" s="138">
        <v>201</v>
      </c>
      <c r="B201" s="139"/>
      <c r="C201" s="140"/>
      <c r="D201" s="140"/>
      <c r="E201" s="140"/>
      <c r="F201" s="140">
        <f t="shared" si="1"/>
        <v>0</v>
      </c>
      <c r="G201" s="140"/>
      <c r="H201" s="140"/>
      <c r="I201" s="140"/>
      <c r="J201" s="140"/>
      <c r="K201" s="140"/>
      <c r="L201" s="140"/>
    </row>
    <row r="202" spans="1:12" x14ac:dyDescent="0.15">
      <c r="A202" s="138">
        <v>202</v>
      </c>
      <c r="B202" s="139"/>
      <c r="C202" s="140"/>
      <c r="D202" s="140"/>
      <c r="E202" s="140"/>
      <c r="F202" s="140">
        <f t="shared" si="1"/>
        <v>0</v>
      </c>
      <c r="G202" s="140"/>
      <c r="H202" s="140"/>
      <c r="I202" s="140"/>
      <c r="J202" s="140"/>
      <c r="K202" s="140"/>
      <c r="L202" s="140"/>
    </row>
    <row r="203" spans="1:12" x14ac:dyDescent="0.15">
      <c r="A203" s="138">
        <v>203</v>
      </c>
      <c r="B203" s="139"/>
      <c r="C203" s="140"/>
      <c r="D203" s="140"/>
      <c r="E203" s="140"/>
      <c r="F203" s="140">
        <f t="shared" si="1"/>
        <v>0</v>
      </c>
      <c r="G203" s="140"/>
      <c r="H203" s="140"/>
      <c r="I203" s="140"/>
      <c r="J203" s="140"/>
      <c r="K203" s="140"/>
      <c r="L203" s="140"/>
    </row>
    <row r="204" spans="1:12" x14ac:dyDescent="0.15">
      <c r="A204" s="138">
        <v>204</v>
      </c>
      <c r="B204" s="139"/>
      <c r="C204" s="140"/>
      <c r="D204" s="140"/>
      <c r="E204" s="140"/>
      <c r="F204" s="140">
        <f t="shared" si="1"/>
        <v>0</v>
      </c>
      <c r="G204" s="140"/>
      <c r="H204" s="140"/>
      <c r="I204" s="140"/>
      <c r="J204" s="140"/>
      <c r="K204" s="140"/>
      <c r="L204" s="140"/>
    </row>
    <row r="205" spans="1:12" x14ac:dyDescent="0.15">
      <c r="A205" s="138">
        <v>205</v>
      </c>
      <c r="B205" s="139"/>
      <c r="C205" s="140"/>
      <c r="D205" s="140"/>
      <c r="E205" s="140"/>
      <c r="F205" s="140">
        <f t="shared" si="1"/>
        <v>0</v>
      </c>
      <c r="G205" s="140"/>
      <c r="H205" s="140"/>
      <c r="I205" s="140"/>
      <c r="J205" s="140"/>
      <c r="K205" s="140"/>
      <c r="L205" s="140"/>
    </row>
    <row r="206" spans="1:12" x14ac:dyDescent="0.15">
      <c r="A206" s="138">
        <v>206</v>
      </c>
      <c r="B206" s="139"/>
      <c r="C206" s="140"/>
      <c r="D206" s="140"/>
      <c r="E206" s="140"/>
      <c r="F206" s="140">
        <f t="shared" si="1"/>
        <v>0</v>
      </c>
      <c r="G206" s="140"/>
      <c r="H206" s="140"/>
      <c r="I206" s="140"/>
      <c r="J206" s="140"/>
      <c r="K206" s="140"/>
      <c r="L206" s="140"/>
    </row>
    <row r="207" spans="1:12" x14ac:dyDescent="0.15">
      <c r="A207" s="138">
        <v>207</v>
      </c>
      <c r="B207" s="139"/>
      <c r="C207" s="140"/>
      <c r="D207" s="140"/>
      <c r="E207" s="140"/>
      <c r="F207" s="140">
        <f t="shared" si="1"/>
        <v>0</v>
      </c>
      <c r="G207" s="140"/>
      <c r="H207" s="140"/>
      <c r="I207" s="140"/>
      <c r="J207" s="140"/>
      <c r="K207" s="140"/>
      <c r="L207" s="140"/>
    </row>
    <row r="208" spans="1:12" x14ac:dyDescent="0.15">
      <c r="A208" s="138">
        <v>208</v>
      </c>
      <c r="B208" s="139"/>
      <c r="C208" s="140"/>
      <c r="D208" s="140"/>
      <c r="E208" s="140"/>
      <c r="F208" s="140">
        <f t="shared" si="1"/>
        <v>0</v>
      </c>
      <c r="G208" s="140"/>
      <c r="H208" s="140"/>
      <c r="I208" s="140"/>
      <c r="J208" s="140"/>
      <c r="K208" s="140"/>
      <c r="L208" s="140"/>
    </row>
    <row r="209" spans="1:12" x14ac:dyDescent="0.15">
      <c r="A209" s="138">
        <v>209</v>
      </c>
      <c r="B209" s="139"/>
      <c r="C209" s="140"/>
      <c r="D209" s="140"/>
      <c r="E209" s="140"/>
      <c r="F209" s="140">
        <f t="shared" si="1"/>
        <v>0</v>
      </c>
      <c r="G209" s="140"/>
      <c r="H209" s="140"/>
      <c r="I209" s="140"/>
      <c r="J209" s="140"/>
      <c r="K209" s="140"/>
      <c r="L209" s="140"/>
    </row>
    <row r="210" spans="1:12" x14ac:dyDescent="0.15">
      <c r="A210" s="138">
        <v>210</v>
      </c>
      <c r="B210" s="139"/>
      <c r="C210" s="140"/>
      <c r="D210" s="140"/>
      <c r="E210" s="140"/>
      <c r="F210" s="140">
        <f t="shared" si="1"/>
        <v>0</v>
      </c>
      <c r="G210" s="140"/>
      <c r="H210" s="140"/>
      <c r="I210" s="140"/>
      <c r="J210" s="140"/>
      <c r="K210" s="140"/>
      <c r="L210" s="140"/>
    </row>
    <row r="211" spans="1:12" x14ac:dyDescent="0.15">
      <c r="A211" s="138">
        <v>211</v>
      </c>
      <c r="B211" s="139"/>
      <c r="C211" s="140"/>
      <c r="D211" s="140"/>
      <c r="E211" s="140"/>
      <c r="F211" s="140">
        <f t="shared" si="1"/>
        <v>0</v>
      </c>
      <c r="G211" s="140"/>
      <c r="H211" s="140"/>
      <c r="I211" s="140"/>
      <c r="J211" s="140"/>
      <c r="K211" s="140"/>
      <c r="L211" s="140"/>
    </row>
    <row r="212" spans="1:12" x14ac:dyDescent="0.15">
      <c r="A212" s="138">
        <v>212</v>
      </c>
      <c r="B212" s="139"/>
      <c r="C212" s="140"/>
      <c r="D212" s="140"/>
      <c r="E212" s="140"/>
      <c r="F212" s="140">
        <f t="shared" si="1"/>
        <v>0</v>
      </c>
      <c r="G212" s="140"/>
      <c r="H212" s="140"/>
      <c r="I212" s="140"/>
      <c r="J212" s="140"/>
      <c r="K212" s="140"/>
      <c r="L212" s="140"/>
    </row>
    <row r="213" spans="1:12" x14ac:dyDescent="0.15">
      <c r="A213" s="138">
        <v>213</v>
      </c>
      <c r="B213" s="139"/>
      <c r="C213" s="140"/>
      <c r="D213" s="140"/>
      <c r="E213" s="140"/>
      <c r="F213" s="140">
        <f t="shared" si="1"/>
        <v>0</v>
      </c>
      <c r="G213" s="140"/>
      <c r="H213" s="140"/>
      <c r="I213" s="140"/>
      <c r="J213" s="140"/>
      <c r="K213" s="140"/>
      <c r="L213" s="140"/>
    </row>
    <row r="214" spans="1:12" x14ac:dyDescent="0.15">
      <c r="A214" s="138">
        <v>214</v>
      </c>
      <c r="B214" s="139"/>
      <c r="C214" s="140"/>
      <c r="D214" s="140"/>
      <c r="E214" s="140"/>
      <c r="F214" s="140">
        <f t="shared" si="1"/>
        <v>0</v>
      </c>
      <c r="G214" s="140"/>
      <c r="H214" s="140"/>
      <c r="I214" s="140"/>
      <c r="J214" s="140"/>
      <c r="K214" s="140"/>
      <c r="L214" s="140"/>
    </row>
    <row r="215" spans="1:12" x14ac:dyDescent="0.15">
      <c r="A215" s="138">
        <v>215</v>
      </c>
      <c r="B215" s="139"/>
      <c r="C215" s="140"/>
      <c r="D215" s="140"/>
      <c r="E215" s="140"/>
      <c r="F215" s="140">
        <f t="shared" si="1"/>
        <v>0</v>
      </c>
      <c r="G215" s="140"/>
      <c r="H215" s="140"/>
      <c r="I215" s="140"/>
      <c r="J215" s="140"/>
      <c r="K215" s="140"/>
      <c r="L215" s="140"/>
    </row>
    <row r="216" spans="1:12" x14ac:dyDescent="0.15">
      <c r="A216" s="138">
        <v>216</v>
      </c>
      <c r="B216" s="139"/>
      <c r="C216" s="140"/>
      <c r="D216" s="140"/>
      <c r="E216" s="140"/>
      <c r="F216" s="140">
        <f t="shared" si="1"/>
        <v>0</v>
      </c>
      <c r="G216" s="140"/>
      <c r="H216" s="140"/>
      <c r="I216" s="140"/>
      <c r="J216" s="140"/>
      <c r="K216" s="140"/>
      <c r="L216" s="140"/>
    </row>
    <row r="217" spans="1:12" x14ac:dyDescent="0.15">
      <c r="A217" s="138">
        <v>217</v>
      </c>
      <c r="B217" s="139"/>
      <c r="C217" s="140"/>
      <c r="D217" s="140"/>
      <c r="E217" s="140"/>
      <c r="F217" s="140">
        <f t="shared" si="1"/>
        <v>0</v>
      </c>
      <c r="G217" s="140"/>
      <c r="H217" s="140"/>
      <c r="I217" s="140"/>
      <c r="J217" s="140"/>
      <c r="K217" s="140"/>
      <c r="L217" s="140"/>
    </row>
    <row r="218" spans="1:12" x14ac:dyDescent="0.15">
      <c r="A218" s="138">
        <v>218</v>
      </c>
      <c r="B218" s="139"/>
      <c r="C218" s="140"/>
      <c r="D218" s="140"/>
      <c r="E218" s="140"/>
      <c r="F218" s="140">
        <f t="shared" si="1"/>
        <v>0</v>
      </c>
      <c r="G218" s="140"/>
      <c r="H218" s="140"/>
      <c r="I218" s="140"/>
      <c r="J218" s="140"/>
      <c r="K218" s="140"/>
      <c r="L218" s="140"/>
    </row>
    <row r="219" spans="1:12" x14ac:dyDescent="0.15">
      <c r="A219" s="138">
        <v>219</v>
      </c>
      <c r="B219" s="139"/>
      <c r="C219" s="140"/>
      <c r="D219" s="140"/>
      <c r="E219" s="140"/>
      <c r="F219" s="140">
        <f t="shared" si="1"/>
        <v>0</v>
      </c>
      <c r="G219" s="140"/>
      <c r="H219" s="140"/>
      <c r="I219" s="140"/>
      <c r="J219" s="140"/>
      <c r="K219" s="140"/>
      <c r="L219" s="140"/>
    </row>
    <row r="220" spans="1:12" x14ac:dyDescent="0.15">
      <c r="A220" s="138">
        <v>220</v>
      </c>
      <c r="B220" s="139"/>
      <c r="C220" s="140"/>
      <c r="D220" s="140"/>
      <c r="E220" s="140"/>
      <c r="F220" s="140">
        <f t="shared" si="1"/>
        <v>0</v>
      </c>
      <c r="G220" s="140"/>
      <c r="H220" s="140"/>
      <c r="I220" s="140"/>
      <c r="J220" s="140"/>
      <c r="K220" s="140"/>
      <c r="L220" s="140"/>
    </row>
    <row r="221" spans="1:12" x14ac:dyDescent="0.15">
      <c r="A221" s="138">
        <v>221</v>
      </c>
      <c r="B221" s="139"/>
      <c r="C221" s="140"/>
      <c r="D221" s="140"/>
      <c r="E221" s="140"/>
      <c r="F221" s="140">
        <f t="shared" si="1"/>
        <v>0</v>
      </c>
      <c r="G221" s="140"/>
      <c r="H221" s="140"/>
      <c r="I221" s="140"/>
      <c r="J221" s="140"/>
      <c r="K221" s="140"/>
      <c r="L221" s="140"/>
    </row>
    <row r="222" spans="1:12" x14ac:dyDescent="0.15">
      <c r="A222" s="138">
        <v>222</v>
      </c>
      <c r="B222" s="139"/>
      <c r="C222" s="140"/>
      <c r="D222" s="140"/>
      <c r="E222" s="140"/>
      <c r="F222" s="140">
        <f t="shared" si="1"/>
        <v>0</v>
      </c>
      <c r="G222" s="140"/>
      <c r="H222" s="140"/>
      <c r="I222" s="140"/>
      <c r="J222" s="140"/>
      <c r="K222" s="140"/>
      <c r="L222" s="140"/>
    </row>
    <row r="223" spans="1:12" x14ac:dyDescent="0.15">
      <c r="A223" s="138">
        <v>223</v>
      </c>
      <c r="B223" s="139"/>
      <c r="C223" s="140"/>
      <c r="D223" s="140"/>
      <c r="E223" s="140"/>
      <c r="F223" s="140">
        <f t="shared" si="1"/>
        <v>0</v>
      </c>
      <c r="G223" s="140"/>
      <c r="H223" s="140"/>
      <c r="I223" s="140"/>
      <c r="J223" s="140"/>
      <c r="K223" s="140"/>
      <c r="L223" s="140"/>
    </row>
    <row r="224" spans="1:12" x14ac:dyDescent="0.15">
      <c r="A224" s="138">
        <v>224</v>
      </c>
      <c r="B224" s="139"/>
      <c r="C224" s="140"/>
      <c r="D224" s="140"/>
      <c r="E224" s="140"/>
      <c r="F224" s="140">
        <f t="shared" si="1"/>
        <v>0</v>
      </c>
      <c r="G224" s="140"/>
      <c r="H224" s="140"/>
      <c r="I224" s="140"/>
      <c r="J224" s="140"/>
      <c r="K224" s="140"/>
      <c r="L224" s="140"/>
    </row>
    <row r="225" spans="1:12" x14ac:dyDescent="0.15">
      <c r="A225" s="138">
        <v>225</v>
      </c>
      <c r="B225" s="139"/>
      <c r="C225" s="140"/>
      <c r="D225" s="140"/>
      <c r="E225" s="140"/>
      <c r="F225" s="140">
        <f t="shared" si="1"/>
        <v>0</v>
      </c>
      <c r="G225" s="140"/>
      <c r="H225" s="140"/>
      <c r="I225" s="140"/>
      <c r="J225" s="140"/>
      <c r="K225" s="140"/>
      <c r="L225" s="140"/>
    </row>
    <row r="226" spans="1:12" x14ac:dyDescent="0.15">
      <c r="A226" s="138">
        <v>226</v>
      </c>
      <c r="B226" s="139"/>
      <c r="C226" s="140"/>
      <c r="D226" s="140"/>
      <c r="E226" s="140"/>
      <c r="F226" s="140">
        <f t="shared" si="1"/>
        <v>0</v>
      </c>
      <c r="G226" s="140"/>
      <c r="H226" s="140"/>
      <c r="I226" s="140"/>
      <c r="J226" s="140"/>
      <c r="K226" s="140"/>
      <c r="L226" s="140"/>
    </row>
    <row r="227" spans="1:12" x14ac:dyDescent="0.15">
      <c r="A227" s="138">
        <v>227</v>
      </c>
      <c r="B227" s="139"/>
      <c r="C227" s="140"/>
      <c r="D227" s="140"/>
      <c r="E227" s="140"/>
      <c r="F227" s="140">
        <f t="shared" si="1"/>
        <v>0</v>
      </c>
      <c r="G227" s="140"/>
      <c r="H227" s="140"/>
      <c r="I227" s="140"/>
      <c r="J227" s="140"/>
      <c r="K227" s="140"/>
      <c r="L227" s="140"/>
    </row>
    <row r="228" spans="1:12" x14ac:dyDescent="0.15">
      <c r="A228" s="138">
        <v>228</v>
      </c>
      <c r="B228" s="139"/>
      <c r="C228" s="140"/>
      <c r="D228" s="140"/>
      <c r="E228" s="140"/>
      <c r="F228" s="140">
        <f t="shared" si="1"/>
        <v>0</v>
      </c>
      <c r="G228" s="140"/>
      <c r="H228" s="140"/>
      <c r="I228" s="140"/>
      <c r="J228" s="140"/>
      <c r="K228" s="140"/>
      <c r="L228" s="140"/>
    </row>
    <row r="229" spans="1:12" x14ac:dyDescent="0.15">
      <c r="A229" s="138">
        <v>229</v>
      </c>
      <c r="B229" s="139"/>
      <c r="C229" s="140"/>
      <c r="D229" s="140"/>
      <c r="E229" s="140"/>
      <c r="F229" s="140">
        <f t="shared" si="1"/>
        <v>0</v>
      </c>
      <c r="G229" s="140"/>
      <c r="H229" s="140"/>
      <c r="I229" s="140"/>
      <c r="J229" s="140"/>
      <c r="K229" s="140"/>
      <c r="L229" s="140"/>
    </row>
    <row r="230" spans="1:12" x14ac:dyDescent="0.15">
      <c r="A230" s="138">
        <v>230</v>
      </c>
      <c r="B230" s="139"/>
      <c r="C230" s="140"/>
      <c r="D230" s="140"/>
      <c r="E230" s="140"/>
      <c r="F230" s="140">
        <f t="shared" si="1"/>
        <v>0</v>
      </c>
      <c r="G230" s="140"/>
      <c r="H230" s="140"/>
      <c r="I230" s="140"/>
      <c r="J230" s="140"/>
      <c r="K230" s="140"/>
      <c r="L230" s="140"/>
    </row>
    <row r="231" spans="1:12" x14ac:dyDescent="0.15">
      <c r="A231" s="138">
        <v>231</v>
      </c>
      <c r="B231" s="139"/>
      <c r="C231" s="140"/>
      <c r="D231" s="140"/>
      <c r="E231" s="140"/>
      <c r="F231" s="140">
        <f t="shared" si="1"/>
        <v>0</v>
      </c>
      <c r="G231" s="140"/>
      <c r="H231" s="140"/>
      <c r="I231" s="140"/>
      <c r="J231" s="140"/>
      <c r="K231" s="140"/>
      <c r="L231" s="140"/>
    </row>
    <row r="232" spans="1:12" x14ac:dyDescent="0.15">
      <c r="A232" s="138">
        <v>232</v>
      </c>
      <c r="B232" s="139"/>
      <c r="C232" s="140"/>
      <c r="D232" s="140"/>
      <c r="E232" s="140"/>
      <c r="F232" s="140">
        <f t="shared" si="1"/>
        <v>0</v>
      </c>
      <c r="G232" s="140"/>
      <c r="H232" s="140"/>
      <c r="I232" s="140"/>
      <c r="J232" s="140"/>
      <c r="K232" s="140"/>
      <c r="L232" s="140"/>
    </row>
    <row r="233" spans="1:12" x14ac:dyDescent="0.15">
      <c r="A233" s="138">
        <v>233</v>
      </c>
      <c r="B233" s="139"/>
      <c r="C233" s="140"/>
      <c r="D233" s="140"/>
      <c r="E233" s="140"/>
      <c r="F233" s="140">
        <f t="shared" si="1"/>
        <v>0</v>
      </c>
      <c r="G233" s="140"/>
      <c r="H233" s="140"/>
      <c r="I233" s="140"/>
      <c r="J233" s="140"/>
      <c r="K233" s="140"/>
      <c r="L233" s="140"/>
    </row>
    <row r="234" spans="1:12" x14ac:dyDescent="0.15">
      <c r="A234" s="138">
        <v>234</v>
      </c>
      <c r="B234" s="139"/>
      <c r="C234" s="140"/>
      <c r="D234" s="140"/>
      <c r="E234" s="140"/>
      <c r="F234" s="140">
        <f t="shared" si="1"/>
        <v>0</v>
      </c>
      <c r="G234" s="140"/>
      <c r="H234" s="140"/>
      <c r="I234" s="140"/>
      <c r="J234" s="140"/>
      <c r="K234" s="140"/>
      <c r="L234" s="140"/>
    </row>
    <row r="235" spans="1:12" x14ac:dyDescent="0.15">
      <c r="A235" s="138">
        <v>235</v>
      </c>
      <c r="B235" s="139"/>
      <c r="C235" s="140"/>
      <c r="D235" s="140"/>
      <c r="E235" s="140"/>
      <c r="F235" s="140">
        <f t="shared" si="1"/>
        <v>0</v>
      </c>
      <c r="G235" s="140"/>
      <c r="H235" s="140"/>
      <c r="I235" s="140"/>
      <c r="J235" s="140"/>
      <c r="K235" s="140"/>
      <c r="L235" s="140"/>
    </row>
    <row r="236" spans="1:12" x14ac:dyDescent="0.15">
      <c r="A236" s="138">
        <v>236</v>
      </c>
      <c r="B236" s="139"/>
      <c r="C236" s="140"/>
      <c r="D236" s="140"/>
      <c r="E236" s="140"/>
      <c r="F236" s="140">
        <f t="shared" si="1"/>
        <v>0</v>
      </c>
      <c r="G236" s="140"/>
      <c r="H236" s="140"/>
      <c r="I236" s="140"/>
      <c r="J236" s="140"/>
      <c r="K236" s="140"/>
      <c r="L236" s="140"/>
    </row>
    <row r="237" spans="1:12" x14ac:dyDescent="0.15">
      <c r="A237" s="138">
        <v>237</v>
      </c>
      <c r="B237" s="139"/>
      <c r="C237" s="140"/>
      <c r="D237" s="140"/>
      <c r="E237" s="140"/>
      <c r="F237" s="140">
        <f t="shared" si="1"/>
        <v>0</v>
      </c>
      <c r="G237" s="140"/>
      <c r="H237" s="140"/>
      <c r="I237" s="140"/>
      <c r="J237" s="140"/>
      <c r="K237" s="140"/>
      <c r="L237" s="140"/>
    </row>
    <row r="238" spans="1:12" x14ac:dyDescent="0.15">
      <c r="A238" s="138">
        <v>238</v>
      </c>
      <c r="B238" s="139"/>
      <c r="C238" s="140"/>
      <c r="D238" s="140"/>
      <c r="E238" s="140"/>
      <c r="F238" s="140">
        <f t="shared" si="1"/>
        <v>0</v>
      </c>
      <c r="G238" s="140"/>
      <c r="H238" s="140"/>
      <c r="I238" s="140"/>
      <c r="J238" s="140"/>
      <c r="K238" s="140"/>
      <c r="L238" s="140"/>
    </row>
    <row r="239" spans="1:12" x14ac:dyDescent="0.15">
      <c r="A239" s="138">
        <v>239</v>
      </c>
      <c r="B239" s="139"/>
      <c r="C239" s="140"/>
      <c r="D239" s="140"/>
      <c r="E239" s="140"/>
      <c r="F239" s="140">
        <f t="shared" si="1"/>
        <v>0</v>
      </c>
      <c r="G239" s="140"/>
      <c r="H239" s="140"/>
      <c r="I239" s="140"/>
      <c r="J239" s="140"/>
      <c r="K239" s="140"/>
      <c r="L239" s="140"/>
    </row>
    <row r="240" spans="1:12" x14ac:dyDescent="0.15">
      <c r="A240" s="138">
        <v>240</v>
      </c>
      <c r="B240" s="139"/>
      <c r="C240" s="140"/>
      <c r="D240" s="140"/>
      <c r="E240" s="140"/>
      <c r="F240" s="140">
        <f t="shared" si="1"/>
        <v>0</v>
      </c>
      <c r="G240" s="140"/>
      <c r="H240" s="140"/>
      <c r="I240" s="140"/>
      <c r="J240" s="140"/>
      <c r="K240" s="140"/>
      <c r="L240" s="140"/>
    </row>
    <row r="241" spans="1:12" x14ac:dyDescent="0.15">
      <c r="A241" s="138">
        <v>241</v>
      </c>
      <c r="B241" s="139"/>
      <c r="C241" s="140"/>
      <c r="D241" s="140"/>
      <c r="E241" s="140"/>
      <c r="F241" s="140">
        <f t="shared" si="1"/>
        <v>0</v>
      </c>
      <c r="G241" s="140"/>
      <c r="H241" s="140"/>
      <c r="I241" s="140"/>
      <c r="J241" s="140"/>
      <c r="K241" s="140"/>
      <c r="L241" s="140"/>
    </row>
    <row r="242" spans="1:12" x14ac:dyDescent="0.15">
      <c r="A242" s="138">
        <v>242</v>
      </c>
      <c r="B242" s="139"/>
      <c r="C242" s="140"/>
      <c r="D242" s="140"/>
      <c r="E242" s="140"/>
      <c r="F242" s="140">
        <f t="shared" si="1"/>
        <v>0</v>
      </c>
      <c r="G242" s="140"/>
      <c r="H242" s="140"/>
      <c r="I242" s="140"/>
      <c r="J242" s="140"/>
      <c r="K242" s="140"/>
      <c r="L242" s="140"/>
    </row>
    <row r="243" spans="1:12" x14ac:dyDescent="0.15">
      <c r="A243" s="138">
        <v>243</v>
      </c>
      <c r="B243" s="139"/>
      <c r="C243" s="140"/>
      <c r="D243" s="140"/>
      <c r="E243" s="140"/>
      <c r="F243" s="140">
        <f t="shared" si="1"/>
        <v>0</v>
      </c>
      <c r="G243" s="140"/>
      <c r="H243" s="140"/>
      <c r="I243" s="140"/>
      <c r="J243" s="140"/>
      <c r="K243" s="140"/>
      <c r="L243" s="140"/>
    </row>
    <row r="244" spans="1:12" x14ac:dyDescent="0.15">
      <c r="A244" s="138">
        <v>244</v>
      </c>
      <c r="B244" s="139"/>
      <c r="C244" s="140"/>
      <c r="D244" s="140"/>
      <c r="E244" s="140"/>
      <c r="F244" s="140">
        <f t="shared" si="1"/>
        <v>0</v>
      </c>
      <c r="G244" s="140"/>
      <c r="H244" s="140"/>
      <c r="I244" s="140"/>
      <c r="J244" s="140"/>
      <c r="K244" s="140"/>
      <c r="L244" s="140"/>
    </row>
    <row r="245" spans="1:12" x14ac:dyDescent="0.15">
      <c r="A245" s="138">
        <v>245</v>
      </c>
      <c r="B245" s="139"/>
      <c r="C245" s="140"/>
      <c r="D245" s="140"/>
      <c r="E245" s="140"/>
      <c r="F245" s="140">
        <f t="shared" si="1"/>
        <v>0</v>
      </c>
      <c r="G245" s="140"/>
      <c r="H245" s="140"/>
      <c r="I245" s="140"/>
      <c r="J245" s="140"/>
      <c r="K245" s="140"/>
      <c r="L245" s="140"/>
    </row>
    <row r="246" spans="1:12" x14ac:dyDescent="0.15">
      <c r="A246" s="138">
        <v>246</v>
      </c>
      <c r="B246" s="139"/>
      <c r="C246" s="140"/>
      <c r="D246" s="140"/>
      <c r="E246" s="140"/>
      <c r="F246" s="140">
        <f t="shared" si="1"/>
        <v>0</v>
      </c>
      <c r="G246" s="140"/>
      <c r="H246" s="140"/>
      <c r="I246" s="140"/>
      <c r="J246" s="140"/>
      <c r="K246" s="140"/>
      <c r="L246" s="140"/>
    </row>
    <row r="247" spans="1:12" x14ac:dyDescent="0.15">
      <c r="A247" s="138">
        <v>247</v>
      </c>
      <c r="B247" s="139"/>
      <c r="C247" s="140"/>
      <c r="D247" s="140"/>
      <c r="E247" s="140"/>
      <c r="F247" s="140">
        <f t="shared" si="1"/>
        <v>0</v>
      </c>
      <c r="G247" s="140"/>
      <c r="H247" s="140"/>
      <c r="I247" s="140"/>
      <c r="J247" s="140"/>
      <c r="K247" s="140"/>
      <c r="L247" s="140"/>
    </row>
    <row r="248" spans="1:12" x14ac:dyDescent="0.15">
      <c r="A248" s="138">
        <v>248</v>
      </c>
      <c r="B248" s="139"/>
      <c r="C248" s="140"/>
      <c r="D248" s="140"/>
      <c r="E248" s="140"/>
      <c r="F248" s="140">
        <f t="shared" si="1"/>
        <v>0</v>
      </c>
      <c r="G248" s="140"/>
      <c r="H248" s="140"/>
      <c r="I248" s="140"/>
      <c r="J248" s="140"/>
      <c r="K248" s="140"/>
      <c r="L248" s="140"/>
    </row>
    <row r="249" spans="1:12" x14ac:dyDescent="0.15">
      <c r="A249" s="138">
        <v>249</v>
      </c>
      <c r="B249" s="139"/>
      <c r="C249" s="140"/>
      <c r="D249" s="140"/>
      <c r="E249" s="140"/>
      <c r="F249" s="140">
        <f t="shared" si="1"/>
        <v>0</v>
      </c>
      <c r="G249" s="140"/>
      <c r="H249" s="140"/>
      <c r="I249" s="140"/>
      <c r="J249" s="140"/>
      <c r="K249" s="140"/>
      <c r="L249" s="140"/>
    </row>
    <row r="250" spans="1:12" x14ac:dyDescent="0.15">
      <c r="A250" s="138">
        <v>250</v>
      </c>
      <c r="B250" s="139"/>
      <c r="C250" s="140"/>
      <c r="D250" s="140"/>
      <c r="E250" s="140"/>
      <c r="F250" s="140">
        <f t="shared" si="1"/>
        <v>0</v>
      </c>
      <c r="G250" s="140"/>
      <c r="H250" s="140"/>
      <c r="I250" s="140"/>
      <c r="J250" s="140"/>
      <c r="K250" s="140"/>
      <c r="L250" s="140"/>
    </row>
    <row r="251" spans="1:12" x14ac:dyDescent="0.15">
      <c r="A251" s="138">
        <v>251</v>
      </c>
      <c r="B251" s="139"/>
      <c r="C251" s="140"/>
      <c r="D251" s="140"/>
      <c r="E251" s="140"/>
      <c r="F251" s="140">
        <f t="shared" si="1"/>
        <v>0</v>
      </c>
      <c r="G251" s="140"/>
      <c r="H251" s="140"/>
      <c r="I251" s="140"/>
      <c r="J251" s="140"/>
      <c r="K251" s="140"/>
      <c r="L251" s="140"/>
    </row>
    <row r="252" spans="1:12" x14ac:dyDescent="0.15">
      <c r="A252" s="138">
        <v>252</v>
      </c>
      <c r="B252" s="139"/>
      <c r="C252" s="140"/>
      <c r="D252" s="140"/>
      <c r="E252" s="140"/>
      <c r="F252" s="140">
        <f t="shared" si="1"/>
        <v>0</v>
      </c>
      <c r="G252" s="140"/>
      <c r="H252" s="140"/>
      <c r="I252" s="140"/>
      <c r="J252" s="140"/>
      <c r="K252" s="140"/>
      <c r="L252" s="140"/>
    </row>
    <row r="253" spans="1:12" x14ac:dyDescent="0.15">
      <c r="A253" s="138">
        <v>253</v>
      </c>
      <c r="B253" s="139"/>
      <c r="C253" s="140"/>
      <c r="D253" s="140"/>
      <c r="E253" s="140"/>
      <c r="F253" s="140">
        <f t="shared" si="1"/>
        <v>0</v>
      </c>
      <c r="G253" s="140"/>
      <c r="H253" s="140"/>
      <c r="I253" s="140"/>
      <c r="J253" s="140"/>
      <c r="K253" s="140"/>
      <c r="L253" s="140"/>
    </row>
    <row r="254" spans="1:12" x14ac:dyDescent="0.15">
      <c r="A254" s="138">
        <v>254</v>
      </c>
      <c r="B254" s="139"/>
      <c r="C254" s="140"/>
      <c r="D254" s="140"/>
      <c r="E254" s="140"/>
      <c r="F254" s="140">
        <f t="shared" si="1"/>
        <v>0</v>
      </c>
      <c r="G254" s="140"/>
      <c r="H254" s="140"/>
      <c r="I254" s="140"/>
      <c r="J254" s="140"/>
      <c r="K254" s="140"/>
      <c r="L254" s="140"/>
    </row>
    <row r="255" spans="1:12" x14ac:dyDescent="0.15">
      <c r="A255" s="138">
        <v>255</v>
      </c>
      <c r="B255" s="139"/>
      <c r="C255" s="140"/>
      <c r="D255" s="140"/>
      <c r="E255" s="140"/>
      <c r="F255" s="140">
        <f t="shared" si="1"/>
        <v>0</v>
      </c>
      <c r="G255" s="140"/>
      <c r="H255" s="140"/>
      <c r="I255" s="140"/>
      <c r="J255" s="140"/>
      <c r="K255" s="140"/>
      <c r="L255" s="140"/>
    </row>
    <row r="256" spans="1:12" x14ac:dyDescent="0.15">
      <c r="A256" s="138">
        <v>256</v>
      </c>
      <c r="B256" s="139"/>
      <c r="C256" s="140"/>
      <c r="D256" s="140"/>
      <c r="E256" s="140"/>
      <c r="F256" s="140">
        <f t="shared" si="1"/>
        <v>0</v>
      </c>
      <c r="G256" s="140"/>
      <c r="H256" s="140"/>
      <c r="I256" s="140"/>
      <c r="J256" s="140"/>
      <c r="K256" s="140"/>
      <c r="L256" s="140"/>
    </row>
    <row r="257" spans="1:12" x14ac:dyDescent="0.15">
      <c r="A257" s="138">
        <v>257</v>
      </c>
      <c r="B257" s="139"/>
      <c r="C257" s="140"/>
      <c r="D257" s="140"/>
      <c r="E257" s="140"/>
      <c r="F257" s="140">
        <f t="shared" si="1"/>
        <v>0</v>
      </c>
      <c r="G257" s="140"/>
      <c r="H257" s="140"/>
      <c r="I257" s="140"/>
      <c r="J257" s="140"/>
      <c r="K257" s="140"/>
      <c r="L257" s="140"/>
    </row>
    <row r="258" spans="1:12" x14ac:dyDescent="0.15">
      <c r="A258" s="138">
        <v>258</v>
      </c>
      <c r="B258" s="139"/>
      <c r="C258" s="140"/>
      <c r="D258" s="140"/>
      <c r="E258" s="140"/>
      <c r="F258" s="140">
        <f t="shared" si="1"/>
        <v>0</v>
      </c>
      <c r="G258" s="140"/>
      <c r="H258" s="140"/>
      <c r="I258" s="140"/>
      <c r="J258" s="140"/>
      <c r="K258" s="140"/>
      <c r="L258" s="140"/>
    </row>
    <row r="259" spans="1:12" x14ac:dyDescent="0.15">
      <c r="A259" s="138">
        <v>259</v>
      </c>
      <c r="B259" s="139"/>
      <c r="C259" s="140"/>
      <c r="D259" s="140"/>
      <c r="E259" s="140"/>
      <c r="F259" s="140">
        <f t="shared" ref="F259:F299" si="2">D259*E259</f>
        <v>0</v>
      </c>
      <c r="G259" s="140"/>
      <c r="H259" s="140"/>
      <c r="I259" s="140"/>
      <c r="J259" s="140"/>
      <c r="K259" s="140"/>
      <c r="L259" s="140"/>
    </row>
    <row r="260" spans="1:12" x14ac:dyDescent="0.15">
      <c r="A260" s="138">
        <v>260</v>
      </c>
      <c r="B260" s="139"/>
      <c r="C260" s="140"/>
      <c r="D260" s="140"/>
      <c r="E260" s="140"/>
      <c r="F260" s="140">
        <f t="shared" si="2"/>
        <v>0</v>
      </c>
      <c r="G260" s="140"/>
      <c r="H260" s="140"/>
      <c r="I260" s="140"/>
      <c r="J260" s="140"/>
      <c r="K260" s="140"/>
      <c r="L260" s="140"/>
    </row>
    <row r="261" spans="1:12" x14ac:dyDescent="0.15">
      <c r="A261" s="138">
        <v>261</v>
      </c>
      <c r="B261" s="139"/>
      <c r="C261" s="140"/>
      <c r="D261" s="140"/>
      <c r="E261" s="140"/>
      <c r="F261" s="140">
        <f t="shared" si="2"/>
        <v>0</v>
      </c>
      <c r="G261" s="140"/>
      <c r="H261" s="140"/>
      <c r="I261" s="140"/>
      <c r="J261" s="140"/>
      <c r="K261" s="140"/>
      <c r="L261" s="140"/>
    </row>
    <row r="262" spans="1:12" x14ac:dyDescent="0.15">
      <c r="A262" s="138">
        <v>262</v>
      </c>
      <c r="B262" s="139"/>
      <c r="C262" s="140"/>
      <c r="D262" s="140"/>
      <c r="E262" s="140"/>
      <c r="F262" s="140">
        <f t="shared" si="2"/>
        <v>0</v>
      </c>
      <c r="G262" s="140"/>
      <c r="H262" s="140"/>
      <c r="I262" s="140"/>
      <c r="J262" s="140"/>
      <c r="K262" s="140"/>
      <c r="L262" s="140"/>
    </row>
    <row r="263" spans="1:12" x14ac:dyDescent="0.15">
      <c r="A263" s="138">
        <v>263</v>
      </c>
      <c r="B263" s="139"/>
      <c r="C263" s="140"/>
      <c r="D263" s="140"/>
      <c r="E263" s="140"/>
      <c r="F263" s="140">
        <f t="shared" si="2"/>
        <v>0</v>
      </c>
      <c r="G263" s="140"/>
      <c r="H263" s="140"/>
      <c r="I263" s="140"/>
      <c r="J263" s="140"/>
      <c r="K263" s="140"/>
      <c r="L263" s="140"/>
    </row>
    <row r="264" spans="1:12" x14ac:dyDescent="0.15">
      <c r="A264" s="138">
        <v>264</v>
      </c>
      <c r="B264" s="139"/>
      <c r="C264" s="140"/>
      <c r="D264" s="140"/>
      <c r="E264" s="140"/>
      <c r="F264" s="140">
        <f t="shared" si="2"/>
        <v>0</v>
      </c>
      <c r="G264" s="140"/>
      <c r="H264" s="140"/>
      <c r="I264" s="140"/>
      <c r="J264" s="140"/>
      <c r="K264" s="140"/>
      <c r="L264" s="140"/>
    </row>
    <row r="265" spans="1:12" x14ac:dyDescent="0.15">
      <c r="A265" s="138">
        <v>265</v>
      </c>
      <c r="B265" s="139"/>
      <c r="C265" s="140"/>
      <c r="D265" s="140"/>
      <c r="E265" s="140"/>
      <c r="F265" s="140">
        <f t="shared" si="2"/>
        <v>0</v>
      </c>
      <c r="G265" s="140"/>
      <c r="H265" s="140"/>
      <c r="I265" s="140"/>
      <c r="J265" s="140"/>
      <c r="K265" s="140"/>
      <c r="L265" s="140"/>
    </row>
    <row r="266" spans="1:12" x14ac:dyDescent="0.15">
      <c r="A266" s="138">
        <v>266</v>
      </c>
      <c r="B266" s="139"/>
      <c r="C266" s="140"/>
      <c r="D266" s="140"/>
      <c r="E266" s="140"/>
      <c r="F266" s="140">
        <f t="shared" si="2"/>
        <v>0</v>
      </c>
      <c r="G266" s="140"/>
      <c r="H266" s="140"/>
      <c r="I266" s="140"/>
      <c r="J266" s="140"/>
      <c r="K266" s="140"/>
      <c r="L266" s="140"/>
    </row>
    <row r="267" spans="1:12" x14ac:dyDescent="0.15">
      <c r="A267" s="138">
        <v>267</v>
      </c>
      <c r="B267" s="139"/>
      <c r="C267" s="140"/>
      <c r="D267" s="140"/>
      <c r="E267" s="140"/>
      <c r="F267" s="140">
        <f t="shared" si="2"/>
        <v>0</v>
      </c>
      <c r="G267" s="140"/>
      <c r="H267" s="140"/>
      <c r="I267" s="140"/>
      <c r="J267" s="140"/>
      <c r="K267" s="140"/>
      <c r="L267" s="140"/>
    </row>
    <row r="268" spans="1:12" x14ac:dyDescent="0.15">
      <c r="A268" s="138">
        <v>268</v>
      </c>
      <c r="B268" s="139"/>
      <c r="C268" s="140"/>
      <c r="D268" s="140"/>
      <c r="E268" s="140"/>
      <c r="F268" s="140">
        <f t="shared" si="2"/>
        <v>0</v>
      </c>
      <c r="G268" s="140"/>
      <c r="H268" s="140"/>
      <c r="I268" s="140"/>
      <c r="J268" s="140"/>
      <c r="K268" s="140"/>
      <c r="L268" s="140"/>
    </row>
    <row r="269" spans="1:12" x14ac:dyDescent="0.15">
      <c r="A269" s="138">
        <v>269</v>
      </c>
      <c r="B269" s="139"/>
      <c r="C269" s="140"/>
      <c r="D269" s="140"/>
      <c r="E269" s="140"/>
      <c r="F269" s="140">
        <f t="shared" si="2"/>
        <v>0</v>
      </c>
      <c r="G269" s="140"/>
      <c r="H269" s="140"/>
      <c r="I269" s="140"/>
      <c r="J269" s="140"/>
      <c r="K269" s="140"/>
      <c r="L269" s="140"/>
    </row>
    <row r="270" spans="1:12" x14ac:dyDescent="0.15">
      <c r="A270" s="138">
        <v>270</v>
      </c>
      <c r="B270" s="139"/>
      <c r="C270" s="140"/>
      <c r="D270" s="140"/>
      <c r="E270" s="140"/>
      <c r="F270" s="140">
        <f t="shared" si="2"/>
        <v>0</v>
      </c>
      <c r="G270" s="140"/>
      <c r="H270" s="140"/>
      <c r="I270" s="140"/>
      <c r="J270" s="140"/>
      <c r="K270" s="140"/>
      <c r="L270" s="140"/>
    </row>
    <row r="271" spans="1:12" x14ac:dyDescent="0.15">
      <c r="A271" s="138">
        <v>271</v>
      </c>
      <c r="B271" s="139"/>
      <c r="C271" s="140"/>
      <c r="D271" s="140"/>
      <c r="E271" s="140"/>
      <c r="F271" s="140">
        <f t="shared" si="2"/>
        <v>0</v>
      </c>
      <c r="G271" s="140"/>
      <c r="H271" s="140"/>
      <c r="I271" s="140"/>
      <c r="J271" s="140"/>
      <c r="K271" s="140"/>
      <c r="L271" s="140"/>
    </row>
    <row r="272" spans="1:12" x14ac:dyDescent="0.15">
      <c r="A272" s="138">
        <v>272</v>
      </c>
      <c r="B272" s="139"/>
      <c r="C272" s="140"/>
      <c r="D272" s="140"/>
      <c r="E272" s="140"/>
      <c r="F272" s="140">
        <f t="shared" si="2"/>
        <v>0</v>
      </c>
      <c r="G272" s="140"/>
      <c r="H272" s="140"/>
      <c r="I272" s="140"/>
      <c r="J272" s="140"/>
      <c r="K272" s="140"/>
      <c r="L272" s="140"/>
    </row>
    <row r="273" spans="1:12" x14ac:dyDescent="0.15">
      <c r="A273" s="138">
        <v>273</v>
      </c>
      <c r="B273" s="139"/>
      <c r="C273" s="140"/>
      <c r="D273" s="140"/>
      <c r="E273" s="140"/>
      <c r="F273" s="140">
        <f t="shared" si="2"/>
        <v>0</v>
      </c>
      <c r="G273" s="140"/>
      <c r="H273" s="140"/>
      <c r="I273" s="140"/>
      <c r="J273" s="140"/>
      <c r="K273" s="140"/>
      <c r="L273" s="140"/>
    </row>
    <row r="274" spans="1:12" x14ac:dyDescent="0.15">
      <c r="A274" s="138">
        <v>274</v>
      </c>
      <c r="B274" s="139"/>
      <c r="C274" s="140"/>
      <c r="D274" s="140"/>
      <c r="E274" s="140"/>
      <c r="F274" s="140">
        <f t="shared" si="2"/>
        <v>0</v>
      </c>
      <c r="G274" s="140"/>
      <c r="H274" s="140"/>
      <c r="I274" s="140"/>
      <c r="J274" s="140"/>
      <c r="K274" s="140"/>
      <c r="L274" s="140"/>
    </row>
    <row r="275" spans="1:12" x14ac:dyDescent="0.15">
      <c r="A275" s="138">
        <v>275</v>
      </c>
      <c r="B275" s="139"/>
      <c r="C275" s="140"/>
      <c r="D275" s="140"/>
      <c r="E275" s="140"/>
      <c r="F275" s="140">
        <f t="shared" si="2"/>
        <v>0</v>
      </c>
      <c r="G275" s="140"/>
      <c r="H275" s="140"/>
      <c r="I275" s="140"/>
      <c r="J275" s="140"/>
      <c r="K275" s="140"/>
      <c r="L275" s="140"/>
    </row>
    <row r="276" spans="1:12" x14ac:dyDescent="0.15">
      <c r="A276" s="138">
        <v>276</v>
      </c>
      <c r="B276" s="139"/>
      <c r="C276" s="140"/>
      <c r="D276" s="140"/>
      <c r="E276" s="140"/>
      <c r="F276" s="140">
        <f t="shared" si="2"/>
        <v>0</v>
      </c>
      <c r="G276" s="140"/>
      <c r="H276" s="140"/>
      <c r="I276" s="140"/>
      <c r="J276" s="140"/>
      <c r="K276" s="140"/>
      <c r="L276" s="140"/>
    </row>
    <row r="277" spans="1:12" x14ac:dyDescent="0.15">
      <c r="A277" s="138">
        <v>277</v>
      </c>
      <c r="B277" s="139"/>
      <c r="C277" s="140"/>
      <c r="D277" s="140"/>
      <c r="E277" s="140"/>
      <c r="F277" s="140">
        <f t="shared" si="2"/>
        <v>0</v>
      </c>
      <c r="G277" s="140"/>
      <c r="H277" s="140"/>
      <c r="I277" s="140"/>
      <c r="J277" s="140"/>
      <c r="K277" s="140"/>
      <c r="L277" s="140"/>
    </row>
    <row r="278" spans="1:12" x14ac:dyDescent="0.15">
      <c r="A278" s="138">
        <v>278</v>
      </c>
      <c r="B278" s="139"/>
      <c r="C278" s="140"/>
      <c r="D278" s="140"/>
      <c r="E278" s="140"/>
      <c r="F278" s="140">
        <f t="shared" si="2"/>
        <v>0</v>
      </c>
      <c r="G278" s="140"/>
      <c r="H278" s="140"/>
      <c r="I278" s="140"/>
      <c r="J278" s="140"/>
      <c r="K278" s="140"/>
      <c r="L278" s="140"/>
    </row>
    <row r="279" spans="1:12" x14ac:dyDescent="0.15">
      <c r="A279" s="138">
        <v>279</v>
      </c>
      <c r="B279" s="139"/>
      <c r="C279" s="140"/>
      <c r="D279" s="140"/>
      <c r="E279" s="140"/>
      <c r="F279" s="140">
        <f t="shared" si="2"/>
        <v>0</v>
      </c>
      <c r="G279" s="140"/>
      <c r="H279" s="140"/>
      <c r="I279" s="140"/>
      <c r="J279" s="140"/>
      <c r="K279" s="140"/>
      <c r="L279" s="140"/>
    </row>
    <row r="280" spans="1:12" x14ac:dyDescent="0.15">
      <c r="A280" s="138">
        <v>280</v>
      </c>
      <c r="B280" s="139"/>
      <c r="C280" s="140"/>
      <c r="D280" s="140"/>
      <c r="E280" s="140"/>
      <c r="F280" s="140">
        <f t="shared" si="2"/>
        <v>0</v>
      </c>
      <c r="G280" s="140"/>
      <c r="H280" s="140"/>
      <c r="I280" s="140"/>
      <c r="J280" s="140"/>
      <c r="K280" s="140"/>
      <c r="L280" s="140"/>
    </row>
    <row r="281" spans="1:12" x14ac:dyDescent="0.15">
      <c r="A281" s="138">
        <v>281</v>
      </c>
      <c r="B281" s="139"/>
      <c r="C281" s="140"/>
      <c r="D281" s="140"/>
      <c r="E281" s="140"/>
      <c r="F281" s="140">
        <f t="shared" si="2"/>
        <v>0</v>
      </c>
      <c r="G281" s="140"/>
      <c r="H281" s="140"/>
      <c r="I281" s="140"/>
      <c r="J281" s="140"/>
      <c r="K281" s="140"/>
      <c r="L281" s="140"/>
    </row>
    <row r="282" spans="1:12" x14ac:dyDescent="0.15">
      <c r="A282" s="138">
        <v>282</v>
      </c>
      <c r="B282" s="139"/>
      <c r="C282" s="140"/>
      <c r="D282" s="140"/>
      <c r="E282" s="140"/>
      <c r="F282" s="140">
        <f t="shared" si="2"/>
        <v>0</v>
      </c>
      <c r="G282" s="140"/>
      <c r="H282" s="140"/>
      <c r="I282" s="140"/>
      <c r="J282" s="140"/>
      <c r="K282" s="140"/>
      <c r="L282" s="140"/>
    </row>
    <row r="283" spans="1:12" x14ac:dyDescent="0.15">
      <c r="A283" s="138">
        <v>283</v>
      </c>
      <c r="B283" s="139"/>
      <c r="C283" s="140"/>
      <c r="D283" s="140"/>
      <c r="E283" s="140"/>
      <c r="F283" s="140">
        <f t="shared" si="2"/>
        <v>0</v>
      </c>
      <c r="G283" s="140"/>
      <c r="H283" s="140"/>
      <c r="I283" s="140"/>
      <c r="J283" s="140"/>
      <c r="K283" s="140"/>
      <c r="L283" s="140"/>
    </row>
    <row r="284" spans="1:12" x14ac:dyDescent="0.15">
      <c r="A284" s="138">
        <v>284</v>
      </c>
      <c r="B284" s="139"/>
      <c r="C284" s="140"/>
      <c r="D284" s="140"/>
      <c r="E284" s="140"/>
      <c r="F284" s="140">
        <f t="shared" si="2"/>
        <v>0</v>
      </c>
      <c r="G284" s="140"/>
      <c r="H284" s="140"/>
      <c r="I284" s="140"/>
      <c r="J284" s="140"/>
      <c r="K284" s="140"/>
      <c r="L284" s="140"/>
    </row>
    <row r="285" spans="1:12" x14ac:dyDescent="0.15">
      <c r="A285" s="138">
        <v>285</v>
      </c>
      <c r="B285" s="139"/>
      <c r="C285" s="140"/>
      <c r="D285" s="140"/>
      <c r="E285" s="140"/>
      <c r="F285" s="140">
        <f t="shared" si="2"/>
        <v>0</v>
      </c>
      <c r="G285" s="140"/>
      <c r="H285" s="140"/>
      <c r="I285" s="140"/>
      <c r="J285" s="140"/>
      <c r="K285" s="140"/>
      <c r="L285" s="140"/>
    </row>
    <row r="286" spans="1:12" x14ac:dyDescent="0.15">
      <c r="A286" s="138">
        <v>286</v>
      </c>
      <c r="B286" s="139"/>
      <c r="C286" s="140"/>
      <c r="D286" s="140"/>
      <c r="E286" s="140"/>
      <c r="F286" s="140">
        <f t="shared" si="2"/>
        <v>0</v>
      </c>
      <c r="G286" s="140"/>
      <c r="H286" s="140"/>
      <c r="I286" s="140"/>
      <c r="J286" s="140"/>
      <c r="K286" s="140"/>
      <c r="L286" s="140"/>
    </row>
    <row r="287" spans="1:12" x14ac:dyDescent="0.15">
      <c r="A287" s="138">
        <v>287</v>
      </c>
      <c r="B287" s="139"/>
      <c r="C287" s="140"/>
      <c r="D287" s="140"/>
      <c r="E287" s="140"/>
      <c r="F287" s="140">
        <f t="shared" si="2"/>
        <v>0</v>
      </c>
      <c r="G287" s="140"/>
      <c r="H287" s="140"/>
      <c r="I287" s="140"/>
      <c r="J287" s="140"/>
      <c r="K287" s="140"/>
      <c r="L287" s="140"/>
    </row>
    <row r="288" spans="1:12" x14ac:dyDescent="0.15">
      <c r="A288" s="138">
        <v>288</v>
      </c>
      <c r="B288" s="139"/>
      <c r="C288" s="140"/>
      <c r="D288" s="140"/>
      <c r="E288" s="140"/>
      <c r="F288" s="140">
        <f t="shared" si="2"/>
        <v>0</v>
      </c>
      <c r="G288" s="140"/>
      <c r="H288" s="140"/>
      <c r="I288" s="140"/>
      <c r="J288" s="140"/>
      <c r="K288" s="140"/>
      <c r="L288" s="140"/>
    </row>
    <row r="289" spans="1:12" x14ac:dyDescent="0.15">
      <c r="A289" s="138">
        <v>289</v>
      </c>
      <c r="B289" s="139"/>
      <c r="C289" s="140"/>
      <c r="D289" s="140"/>
      <c r="E289" s="140"/>
      <c r="F289" s="140">
        <f t="shared" si="2"/>
        <v>0</v>
      </c>
      <c r="G289" s="140"/>
      <c r="H289" s="140"/>
      <c r="I289" s="140"/>
      <c r="J289" s="140"/>
      <c r="K289" s="140"/>
      <c r="L289" s="140"/>
    </row>
    <row r="290" spans="1:12" x14ac:dyDescent="0.15">
      <c r="A290" s="138">
        <v>290</v>
      </c>
      <c r="B290" s="139"/>
      <c r="C290" s="140"/>
      <c r="D290" s="140"/>
      <c r="E290" s="140"/>
      <c r="F290" s="140">
        <f t="shared" si="2"/>
        <v>0</v>
      </c>
      <c r="G290" s="140"/>
      <c r="H290" s="140"/>
      <c r="I290" s="140"/>
      <c r="J290" s="140"/>
      <c r="K290" s="140"/>
      <c r="L290" s="140"/>
    </row>
    <row r="291" spans="1:12" x14ac:dyDescent="0.15">
      <c r="A291" s="138">
        <v>291</v>
      </c>
      <c r="B291" s="139"/>
      <c r="C291" s="140"/>
      <c r="D291" s="140"/>
      <c r="E291" s="140"/>
      <c r="F291" s="140">
        <f t="shared" si="2"/>
        <v>0</v>
      </c>
      <c r="G291" s="140"/>
      <c r="H291" s="140"/>
      <c r="I291" s="140"/>
      <c r="J291" s="140"/>
      <c r="K291" s="140"/>
      <c r="L291" s="140"/>
    </row>
    <row r="292" spans="1:12" x14ac:dyDescent="0.15">
      <c r="A292" s="138">
        <v>292</v>
      </c>
      <c r="B292" s="139"/>
      <c r="C292" s="140"/>
      <c r="D292" s="140"/>
      <c r="E292" s="140"/>
      <c r="F292" s="140">
        <f t="shared" si="2"/>
        <v>0</v>
      </c>
      <c r="G292" s="140"/>
      <c r="H292" s="140"/>
      <c r="I292" s="140"/>
      <c r="J292" s="140"/>
      <c r="K292" s="140"/>
      <c r="L292" s="140"/>
    </row>
    <row r="293" spans="1:12" x14ac:dyDescent="0.15">
      <c r="A293" s="138">
        <v>293</v>
      </c>
      <c r="B293" s="139"/>
      <c r="C293" s="140"/>
      <c r="D293" s="140"/>
      <c r="E293" s="140"/>
      <c r="F293" s="140">
        <f t="shared" si="2"/>
        <v>0</v>
      </c>
      <c r="G293" s="140"/>
      <c r="H293" s="140"/>
      <c r="I293" s="140"/>
      <c r="J293" s="140"/>
      <c r="K293" s="140"/>
      <c r="L293" s="140"/>
    </row>
    <row r="294" spans="1:12" x14ac:dyDescent="0.15">
      <c r="A294" s="138">
        <v>294</v>
      </c>
      <c r="B294" s="139"/>
      <c r="C294" s="140"/>
      <c r="D294" s="140"/>
      <c r="E294" s="140"/>
      <c r="F294" s="140">
        <f t="shared" si="2"/>
        <v>0</v>
      </c>
      <c r="G294" s="140"/>
      <c r="H294" s="140"/>
      <c r="I294" s="140"/>
      <c r="J294" s="140"/>
      <c r="K294" s="140"/>
      <c r="L294" s="140"/>
    </row>
    <row r="295" spans="1:12" x14ac:dyDescent="0.15">
      <c r="A295" s="138">
        <v>295</v>
      </c>
      <c r="B295" s="139"/>
      <c r="C295" s="140"/>
      <c r="D295" s="140"/>
      <c r="E295" s="140"/>
      <c r="F295" s="140">
        <f t="shared" si="2"/>
        <v>0</v>
      </c>
      <c r="G295" s="140"/>
      <c r="H295" s="140"/>
      <c r="I295" s="140"/>
      <c r="J295" s="140"/>
      <c r="K295" s="140"/>
      <c r="L295" s="140"/>
    </row>
    <row r="296" spans="1:12" x14ac:dyDescent="0.15">
      <c r="A296" s="138">
        <v>296</v>
      </c>
      <c r="B296" s="139"/>
      <c r="C296" s="140"/>
      <c r="D296" s="140"/>
      <c r="E296" s="140"/>
      <c r="F296" s="140">
        <f t="shared" si="2"/>
        <v>0</v>
      </c>
      <c r="G296" s="140"/>
      <c r="H296" s="140"/>
      <c r="I296" s="140"/>
      <c r="J296" s="140"/>
      <c r="K296" s="140"/>
      <c r="L296" s="140"/>
    </row>
    <row r="297" spans="1:12" x14ac:dyDescent="0.15">
      <c r="A297" s="138">
        <v>297</v>
      </c>
      <c r="B297" s="139"/>
      <c r="C297" s="140"/>
      <c r="D297" s="140"/>
      <c r="E297" s="140"/>
      <c r="F297" s="140">
        <f t="shared" si="2"/>
        <v>0</v>
      </c>
      <c r="G297" s="140"/>
      <c r="H297" s="140"/>
      <c r="I297" s="140"/>
      <c r="J297" s="140"/>
      <c r="K297" s="140"/>
      <c r="L297" s="140"/>
    </row>
    <row r="298" spans="1:12" x14ac:dyDescent="0.15">
      <c r="A298" s="138">
        <v>298</v>
      </c>
      <c r="B298" s="139"/>
      <c r="C298" s="140"/>
      <c r="D298" s="140"/>
      <c r="E298" s="140"/>
      <c r="F298" s="140">
        <f t="shared" si="2"/>
        <v>0</v>
      </c>
      <c r="G298" s="140"/>
      <c r="H298" s="140"/>
      <c r="I298" s="140"/>
      <c r="J298" s="140"/>
      <c r="K298" s="140"/>
      <c r="L298" s="140"/>
    </row>
    <row r="299" spans="1:12" x14ac:dyDescent="0.15">
      <c r="A299" s="138">
        <v>299</v>
      </c>
      <c r="B299" s="139"/>
      <c r="C299" s="140"/>
      <c r="D299" s="140"/>
      <c r="E299" s="140"/>
      <c r="F299" s="140">
        <f t="shared" si="2"/>
        <v>0</v>
      </c>
      <c r="G299" s="140"/>
      <c r="H299" s="140"/>
      <c r="I299" s="140"/>
      <c r="J299" s="140"/>
      <c r="K299" s="140"/>
      <c r="L299" s="140"/>
    </row>
    <row r="300" spans="1:12" x14ac:dyDescent="0.15">
      <c r="A300" s="138"/>
      <c r="B300" s="140"/>
      <c r="C300" s="140"/>
      <c r="D300" s="140"/>
      <c r="E300" s="140"/>
      <c r="F300" s="140"/>
      <c r="G300" s="140"/>
      <c r="H300" s="140"/>
      <c r="I300" s="140"/>
    </row>
    <row r="301" spans="1:12" x14ac:dyDescent="0.15">
      <c r="A301" s="138"/>
      <c r="B301" s="140"/>
      <c r="C301" s="140"/>
      <c r="D301" s="140"/>
      <c r="E301" s="140"/>
      <c r="F301" s="140"/>
      <c r="G301" s="140"/>
      <c r="H301" s="140"/>
      <c r="I301" s="140"/>
    </row>
    <row r="302" spans="1:12" x14ac:dyDescent="0.15">
      <c r="A302" s="138"/>
      <c r="B302" s="140"/>
      <c r="C302" s="140"/>
      <c r="D302" s="140"/>
      <c r="E302" s="140"/>
      <c r="F302" s="140"/>
      <c r="G302" s="140"/>
      <c r="H302" s="140"/>
      <c r="I302" s="140"/>
    </row>
    <row r="303" spans="1:12" x14ac:dyDescent="0.15">
      <c r="A303" s="138"/>
      <c r="B303" s="140"/>
      <c r="C303" s="140"/>
      <c r="D303" s="140"/>
      <c r="E303" s="140"/>
      <c r="F303" s="140"/>
      <c r="G303" s="140"/>
      <c r="H303" s="140"/>
      <c r="I303" s="140"/>
    </row>
    <row r="304" spans="1:12" x14ac:dyDescent="0.15">
      <c r="A304" s="138"/>
      <c r="B304" s="140"/>
      <c r="C304" s="140"/>
      <c r="D304" s="140"/>
      <c r="E304" s="140"/>
      <c r="F304" s="140"/>
      <c r="G304" s="140"/>
      <c r="H304" s="140"/>
      <c r="I304" s="140"/>
    </row>
    <row r="305" spans="1:9" x14ac:dyDescent="0.15">
      <c r="A305" s="138"/>
      <c r="B305" s="140"/>
      <c r="C305" s="140"/>
      <c r="D305" s="140"/>
      <c r="E305" s="140"/>
      <c r="F305" s="140"/>
      <c r="G305" s="140"/>
      <c r="H305" s="140"/>
      <c r="I305" s="140"/>
    </row>
    <row r="306" spans="1:9" x14ac:dyDescent="0.15">
      <c r="A306" s="138"/>
      <c r="B306" s="140"/>
      <c r="C306" s="140"/>
      <c r="D306" s="140"/>
      <c r="E306" s="140"/>
      <c r="F306" s="140"/>
      <c r="G306" s="140"/>
      <c r="H306" s="140"/>
      <c r="I306" s="140"/>
    </row>
    <row r="307" spans="1:9" x14ac:dyDescent="0.15">
      <c r="A307" s="138"/>
      <c r="B307" s="140"/>
      <c r="C307" s="140"/>
      <c r="D307" s="140"/>
      <c r="E307" s="140"/>
      <c r="F307" s="140"/>
      <c r="G307" s="140"/>
      <c r="H307" s="140"/>
      <c r="I307" s="140"/>
    </row>
    <row r="308" spans="1:9" x14ac:dyDescent="0.15">
      <c r="A308" s="138"/>
      <c r="B308" s="140"/>
      <c r="C308" s="140"/>
      <c r="D308" s="140"/>
      <c r="E308" s="140"/>
      <c r="F308" s="140"/>
      <c r="G308" s="140"/>
      <c r="H308" s="140"/>
      <c r="I308" s="140"/>
    </row>
    <row r="309" spans="1:9" x14ac:dyDescent="0.15">
      <c r="A309" s="138"/>
      <c r="B309" s="140"/>
      <c r="C309" s="140"/>
      <c r="D309" s="140"/>
      <c r="E309" s="140"/>
      <c r="F309" s="140"/>
      <c r="G309" s="140"/>
      <c r="H309" s="140"/>
      <c r="I309" s="140"/>
    </row>
    <row r="310" spans="1:9" x14ac:dyDescent="0.15">
      <c r="A310" s="138"/>
      <c r="B310" s="140"/>
      <c r="C310" s="140"/>
      <c r="D310" s="140"/>
      <c r="E310" s="140"/>
      <c r="F310" s="140"/>
      <c r="G310" s="140"/>
      <c r="H310" s="140"/>
      <c r="I310" s="140"/>
    </row>
    <row r="311" spans="1:9" x14ac:dyDescent="0.15">
      <c r="A311" s="138"/>
      <c r="B311" s="140"/>
      <c r="C311" s="140"/>
      <c r="D311" s="140"/>
      <c r="E311" s="140"/>
      <c r="F311" s="140"/>
      <c r="G311" s="140"/>
      <c r="H311" s="140"/>
      <c r="I311" s="140"/>
    </row>
    <row r="312" spans="1:9" x14ac:dyDescent="0.15">
      <c r="A312" s="138"/>
      <c r="B312" s="140"/>
      <c r="C312" s="140"/>
      <c r="D312" s="140"/>
      <c r="E312" s="140"/>
      <c r="F312" s="140"/>
      <c r="G312" s="140"/>
      <c r="H312" s="140"/>
      <c r="I312" s="140"/>
    </row>
    <row r="313" spans="1:9" x14ac:dyDescent="0.15">
      <c r="A313" s="138"/>
      <c r="B313" s="140"/>
      <c r="C313" s="140"/>
      <c r="D313" s="140"/>
      <c r="E313" s="140"/>
      <c r="F313" s="140"/>
      <c r="G313" s="140"/>
      <c r="H313" s="140"/>
      <c r="I313" s="140"/>
    </row>
    <row r="314" spans="1:9" x14ac:dyDescent="0.15">
      <c r="A314" s="138"/>
      <c r="B314" s="140"/>
      <c r="C314" s="140"/>
      <c r="D314" s="140"/>
      <c r="E314" s="140"/>
      <c r="F314" s="140"/>
      <c r="G314" s="140"/>
      <c r="H314" s="140"/>
      <c r="I314" s="140"/>
    </row>
    <row r="315" spans="1:9" x14ac:dyDescent="0.15">
      <c r="A315" s="138"/>
      <c r="B315" s="140"/>
      <c r="C315" s="140"/>
      <c r="D315" s="140"/>
      <c r="E315" s="140"/>
      <c r="F315" s="140"/>
      <c r="G315" s="140"/>
      <c r="H315" s="140"/>
      <c r="I315" s="140"/>
    </row>
    <row r="316" spans="1:9" x14ac:dyDescent="0.15">
      <c r="A316" s="138"/>
      <c r="B316" s="140"/>
      <c r="C316" s="140"/>
      <c r="D316" s="140"/>
      <c r="E316" s="140"/>
      <c r="F316" s="140"/>
      <c r="G316" s="140"/>
      <c r="H316" s="140"/>
      <c r="I316" s="140"/>
    </row>
    <row r="317" spans="1:9" x14ac:dyDescent="0.15">
      <c r="A317" s="138"/>
      <c r="B317" s="140"/>
      <c r="C317" s="140"/>
      <c r="D317" s="140"/>
      <c r="E317" s="140"/>
      <c r="F317" s="140"/>
      <c r="G317" s="140"/>
      <c r="H317" s="140"/>
      <c r="I317" s="140"/>
    </row>
    <row r="318" spans="1:9" x14ac:dyDescent="0.15">
      <c r="A318" s="138"/>
      <c r="B318" s="140"/>
      <c r="C318" s="140"/>
      <c r="D318" s="140"/>
      <c r="E318" s="140"/>
      <c r="F318" s="140"/>
      <c r="G318" s="140"/>
      <c r="H318" s="140"/>
      <c r="I318" s="140"/>
    </row>
    <row r="319" spans="1:9" x14ac:dyDescent="0.15">
      <c r="A319" s="138"/>
      <c r="B319" s="140"/>
      <c r="C319" s="140"/>
      <c r="D319" s="140"/>
      <c r="E319" s="140"/>
      <c r="F319" s="140"/>
      <c r="G319" s="140"/>
      <c r="H319" s="140"/>
      <c r="I319" s="140"/>
    </row>
    <row r="320" spans="1:9" x14ac:dyDescent="0.15">
      <c r="A320" s="138"/>
      <c r="B320" s="140"/>
      <c r="C320" s="140"/>
      <c r="D320" s="140"/>
      <c r="E320" s="140"/>
      <c r="F320" s="140"/>
      <c r="G320" s="140"/>
      <c r="H320" s="140"/>
      <c r="I320" s="140"/>
    </row>
    <row r="321" spans="1:9" x14ac:dyDescent="0.15">
      <c r="A321" s="138"/>
      <c r="B321" s="140"/>
      <c r="C321" s="140"/>
      <c r="D321" s="140"/>
      <c r="E321" s="140"/>
      <c r="F321" s="140"/>
      <c r="G321" s="140"/>
      <c r="H321" s="140"/>
      <c r="I321" s="140"/>
    </row>
    <row r="322" spans="1:9" x14ac:dyDescent="0.15">
      <c r="A322" s="138"/>
      <c r="B322" s="140"/>
      <c r="C322" s="140"/>
      <c r="D322" s="140"/>
      <c r="E322" s="140"/>
      <c r="F322" s="140"/>
      <c r="G322" s="140"/>
      <c r="H322" s="140"/>
      <c r="I322" s="140"/>
    </row>
    <row r="323" spans="1:9" x14ac:dyDescent="0.15">
      <c r="A323" s="138"/>
      <c r="B323" s="140"/>
      <c r="C323" s="140"/>
      <c r="D323" s="140"/>
      <c r="E323" s="140"/>
      <c r="F323" s="140"/>
      <c r="G323" s="140"/>
      <c r="H323" s="140"/>
      <c r="I323" s="140"/>
    </row>
    <row r="324" spans="1:9" x14ac:dyDescent="0.15">
      <c r="A324" s="138"/>
      <c r="B324" s="140"/>
      <c r="C324" s="140"/>
      <c r="D324" s="140"/>
      <c r="E324" s="140"/>
      <c r="F324" s="140"/>
      <c r="G324" s="140"/>
      <c r="H324" s="140"/>
      <c r="I324" s="140"/>
    </row>
    <row r="325" spans="1:9" x14ac:dyDescent="0.15">
      <c r="A325" s="138"/>
      <c r="B325" s="140"/>
      <c r="C325" s="140"/>
      <c r="D325" s="140"/>
      <c r="E325" s="140"/>
      <c r="F325" s="140"/>
      <c r="G325" s="140"/>
      <c r="H325" s="140"/>
      <c r="I325" s="140"/>
    </row>
    <row r="326" spans="1:9" x14ac:dyDescent="0.15">
      <c r="A326" s="138"/>
      <c r="B326" s="140"/>
      <c r="C326" s="140"/>
      <c r="D326" s="140"/>
      <c r="E326" s="140"/>
      <c r="F326" s="140"/>
      <c r="G326" s="140"/>
      <c r="H326" s="140"/>
      <c r="I326" s="140"/>
    </row>
    <row r="327" spans="1:9" x14ac:dyDescent="0.15">
      <c r="A327" s="138"/>
      <c r="B327" s="140"/>
      <c r="C327" s="140"/>
      <c r="D327" s="140"/>
      <c r="E327" s="140"/>
      <c r="F327" s="140"/>
      <c r="G327" s="140"/>
      <c r="H327" s="140"/>
      <c r="I327" s="140"/>
    </row>
    <row r="328" spans="1:9" x14ac:dyDescent="0.15">
      <c r="A328" s="138"/>
      <c r="B328" s="140"/>
      <c r="C328" s="140"/>
      <c r="D328" s="140"/>
      <c r="E328" s="140"/>
      <c r="F328" s="140"/>
      <c r="G328" s="140"/>
      <c r="H328" s="140"/>
      <c r="I328" s="140"/>
    </row>
    <row r="329" spans="1:9" x14ac:dyDescent="0.15">
      <c r="A329" s="138"/>
      <c r="B329" s="140"/>
      <c r="C329" s="140"/>
      <c r="D329" s="140"/>
      <c r="E329" s="140"/>
      <c r="F329" s="140"/>
      <c r="G329" s="140"/>
      <c r="H329" s="140"/>
      <c r="I329" s="140"/>
    </row>
    <row r="330" spans="1:9" x14ac:dyDescent="0.15">
      <c r="A330" s="138"/>
      <c r="B330" s="140"/>
      <c r="C330" s="140"/>
      <c r="D330" s="140"/>
      <c r="E330" s="140"/>
      <c r="F330" s="140"/>
      <c r="G330" s="140"/>
      <c r="H330" s="140"/>
      <c r="I330" s="140"/>
    </row>
    <row r="331" spans="1:9" x14ac:dyDescent="0.15">
      <c r="A331" s="138"/>
      <c r="B331" s="140"/>
      <c r="C331" s="140"/>
      <c r="D331" s="140"/>
      <c r="E331" s="140"/>
      <c r="F331" s="140"/>
      <c r="G331" s="140"/>
      <c r="H331" s="140"/>
      <c r="I331" s="140"/>
    </row>
    <row r="332" spans="1:9" x14ac:dyDescent="0.15">
      <c r="A332" s="138"/>
      <c r="B332" s="140"/>
      <c r="C332" s="140"/>
      <c r="D332" s="140"/>
      <c r="E332" s="140"/>
      <c r="F332" s="140"/>
      <c r="G332" s="140"/>
      <c r="H332" s="140"/>
      <c r="I332" s="140"/>
    </row>
    <row r="333" spans="1:9" x14ac:dyDescent="0.15">
      <c r="A333" s="138"/>
      <c r="B333" s="140"/>
      <c r="C333" s="140"/>
      <c r="D333" s="140"/>
      <c r="E333" s="140"/>
      <c r="F333" s="140"/>
      <c r="G333" s="140"/>
      <c r="H333" s="140"/>
      <c r="I333" s="140"/>
    </row>
    <row r="334" spans="1:9" x14ac:dyDescent="0.15">
      <c r="A334" s="138"/>
      <c r="B334" s="140"/>
      <c r="C334" s="140"/>
      <c r="D334" s="140"/>
      <c r="E334" s="140"/>
      <c r="F334" s="140"/>
      <c r="G334" s="140"/>
      <c r="H334" s="140"/>
      <c r="I334" s="140"/>
    </row>
    <row r="335" spans="1:9" x14ac:dyDescent="0.15">
      <c r="A335" s="138"/>
      <c r="B335" s="140"/>
      <c r="C335" s="140"/>
      <c r="D335" s="140"/>
      <c r="E335" s="140"/>
      <c r="F335" s="140"/>
      <c r="G335" s="140"/>
      <c r="H335" s="140"/>
      <c r="I335" s="140"/>
    </row>
    <row r="336" spans="1:9" x14ac:dyDescent="0.15">
      <c r="A336" s="138"/>
      <c r="B336" s="140"/>
      <c r="C336" s="140"/>
      <c r="D336" s="140"/>
      <c r="E336" s="140"/>
      <c r="F336" s="140"/>
      <c r="G336" s="140"/>
      <c r="H336" s="140"/>
      <c r="I336" s="140"/>
    </row>
    <row r="337" spans="1:9" x14ac:dyDescent="0.15">
      <c r="A337" s="138"/>
      <c r="B337" s="140"/>
      <c r="C337" s="140"/>
      <c r="D337" s="140"/>
      <c r="E337" s="140"/>
      <c r="F337" s="140"/>
      <c r="G337" s="140"/>
      <c r="H337" s="140"/>
      <c r="I337" s="140"/>
    </row>
    <row r="338" spans="1:9" x14ac:dyDescent="0.15">
      <c r="A338" s="138"/>
      <c r="B338" s="140"/>
      <c r="C338" s="140"/>
      <c r="D338" s="140"/>
      <c r="E338" s="140"/>
      <c r="F338" s="140"/>
      <c r="G338" s="140"/>
      <c r="H338" s="140"/>
      <c r="I338" s="140"/>
    </row>
    <row r="339" spans="1:9" x14ac:dyDescent="0.15">
      <c r="A339" s="138"/>
      <c r="B339" s="140"/>
      <c r="C339" s="140"/>
      <c r="D339" s="140"/>
      <c r="E339" s="140"/>
      <c r="F339" s="140"/>
      <c r="G339" s="140"/>
      <c r="H339" s="140"/>
      <c r="I339" s="140"/>
    </row>
    <row r="340" spans="1:9" x14ac:dyDescent="0.15">
      <c r="A340" s="138"/>
      <c r="B340" s="140"/>
      <c r="C340" s="140"/>
      <c r="D340" s="140"/>
      <c r="E340" s="140"/>
      <c r="F340" s="140"/>
      <c r="G340" s="140"/>
      <c r="H340" s="140"/>
      <c r="I340" s="140"/>
    </row>
    <row r="341" spans="1:9" x14ac:dyDescent="0.15">
      <c r="A341" s="138"/>
      <c r="B341" s="140"/>
      <c r="C341" s="140"/>
      <c r="D341" s="140"/>
      <c r="E341" s="140"/>
      <c r="F341" s="140"/>
      <c r="G341" s="140"/>
      <c r="H341" s="140"/>
      <c r="I341" s="140"/>
    </row>
  </sheetData>
  <phoneticPr fontId="16" type="noConversion"/>
  <dataValidations count="2">
    <dataValidation type="list" allowBlank="1" showInputMessage="1" showErrorMessage="1" sqref="H1:H299">
      <formula1>消费者属性</formula1>
    </dataValidation>
    <dataValidation type="list" allowBlank="1" showInputMessage="1" showErrorMessage="1" sqref="G1:G299">
      <formula1>分类</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3" sqref="E23"/>
    </sheetView>
  </sheetViews>
  <sheetFormatPr defaultColWidth="9" defaultRowHeight="15.75" x14ac:dyDescent="0.15"/>
  <cols>
    <col min="1" max="1" width="16" style="121" customWidth="1"/>
    <col min="2" max="2" width="13.875" style="122" customWidth="1"/>
    <col min="3" max="4" width="9" style="122"/>
    <col min="5" max="5" width="11.625" style="122" customWidth="1"/>
    <col min="6" max="6" width="9" style="122"/>
    <col min="7" max="7" width="11.5" style="123" customWidth="1"/>
    <col min="8" max="8" width="9" style="124"/>
    <col min="9" max="16384" width="9" style="125"/>
  </cols>
  <sheetData>
    <row r="1" spans="1:13" x14ac:dyDescent="0.15">
      <c r="A1" s="351" t="s">
        <v>697</v>
      </c>
      <c r="B1" s="351"/>
      <c r="C1" s="351"/>
      <c r="D1" s="351"/>
      <c r="E1" s="351"/>
      <c r="F1" s="351"/>
    </row>
    <row r="2" spans="1:13" x14ac:dyDescent="0.15">
      <c r="A2" s="121" t="s">
        <v>698</v>
      </c>
      <c r="B2" s="122" t="s">
        <v>699</v>
      </c>
      <c r="C2" s="122" t="s">
        <v>700</v>
      </c>
      <c r="D2" s="122" t="s">
        <v>701</v>
      </c>
      <c r="E2" s="122" t="s">
        <v>702</v>
      </c>
      <c r="F2" s="122" t="s">
        <v>703</v>
      </c>
      <c r="G2" s="123" t="s">
        <v>38</v>
      </c>
      <c r="I2" s="124"/>
      <c r="J2" s="124"/>
      <c r="K2" s="352"/>
      <c r="L2" s="352"/>
      <c r="M2" s="352"/>
    </row>
    <row r="3" spans="1:13" x14ac:dyDescent="0.15">
      <c r="A3" s="23" t="s">
        <v>704</v>
      </c>
      <c r="B3" s="122" t="s">
        <v>705</v>
      </c>
      <c r="C3" s="122">
        <v>5688</v>
      </c>
      <c r="D3" s="122">
        <v>5688</v>
      </c>
      <c r="E3" s="126">
        <v>42395</v>
      </c>
      <c r="F3" s="122" t="s">
        <v>86</v>
      </c>
    </row>
    <row r="4" spans="1:13" x14ac:dyDescent="0.15">
      <c r="A4" s="23" t="s">
        <v>706</v>
      </c>
      <c r="B4" s="122" t="s">
        <v>707</v>
      </c>
      <c r="C4" s="122">
        <v>1098</v>
      </c>
      <c r="E4" s="126"/>
    </row>
    <row r="5" spans="1:13" x14ac:dyDescent="0.15">
      <c r="A5" s="23" t="s">
        <v>708</v>
      </c>
      <c r="B5" s="122" t="s">
        <v>709</v>
      </c>
      <c r="C5" s="122">
        <v>3000</v>
      </c>
      <c r="D5" s="122">
        <v>2300</v>
      </c>
      <c r="E5" s="121">
        <v>42417</v>
      </c>
      <c r="F5" s="122" t="s">
        <v>341</v>
      </c>
      <c r="H5" s="124" t="s">
        <v>710</v>
      </c>
    </row>
    <row r="6" spans="1:13" x14ac:dyDescent="0.15">
      <c r="A6" s="23" t="s">
        <v>711</v>
      </c>
      <c r="B6" s="122" t="s">
        <v>712</v>
      </c>
      <c r="C6" s="122">
        <v>200</v>
      </c>
      <c r="D6" s="122">
        <v>200</v>
      </c>
      <c r="E6" s="121">
        <v>42421</v>
      </c>
      <c r="F6" s="122" t="s">
        <v>86</v>
      </c>
      <c r="H6" s="124" t="s">
        <v>710</v>
      </c>
    </row>
    <row r="7" spans="1:13" x14ac:dyDescent="0.15">
      <c r="A7" s="127" t="s">
        <v>713</v>
      </c>
      <c r="B7" s="128" t="s">
        <v>235</v>
      </c>
      <c r="C7" s="129">
        <v>1842</v>
      </c>
      <c r="D7" s="7">
        <v>1000</v>
      </c>
      <c r="E7" s="127">
        <v>42598</v>
      </c>
      <c r="F7" s="7" t="s">
        <v>74</v>
      </c>
    </row>
    <row r="8" spans="1:13" x14ac:dyDescent="0.15">
      <c r="A8" s="127" t="s">
        <v>714</v>
      </c>
      <c r="B8" s="128" t="s">
        <v>235</v>
      </c>
      <c r="C8" s="129">
        <v>2712</v>
      </c>
      <c r="D8" s="7">
        <v>1000</v>
      </c>
      <c r="E8" s="127">
        <v>42597</v>
      </c>
      <c r="F8" s="7" t="s">
        <v>74</v>
      </c>
    </row>
    <row r="9" spans="1:13" x14ac:dyDescent="0.15">
      <c r="A9" s="127" t="s">
        <v>715</v>
      </c>
      <c r="B9" s="128" t="s">
        <v>303</v>
      </c>
      <c r="C9" s="129">
        <v>465</v>
      </c>
      <c r="D9" s="128">
        <v>465</v>
      </c>
      <c r="E9" s="127">
        <v>42598</v>
      </c>
      <c r="F9" s="128" t="s">
        <v>341</v>
      </c>
    </row>
    <row r="10" spans="1:13" x14ac:dyDescent="0.15">
      <c r="A10" s="127" t="s">
        <v>2079</v>
      </c>
      <c r="B10" s="128" t="s">
        <v>2080</v>
      </c>
      <c r="C10" s="129">
        <v>3324</v>
      </c>
      <c r="D10" s="128">
        <v>3324</v>
      </c>
      <c r="E10" s="130">
        <v>42689</v>
      </c>
      <c r="F10" s="128" t="s">
        <v>2082</v>
      </c>
    </row>
    <row r="11" spans="1:13" x14ac:dyDescent="0.15">
      <c r="A11" s="127" t="s">
        <v>2081</v>
      </c>
      <c r="B11" s="128" t="s">
        <v>2080</v>
      </c>
      <c r="C11" s="129">
        <v>320</v>
      </c>
      <c r="D11" s="128">
        <v>320</v>
      </c>
      <c r="E11" s="130">
        <v>42689</v>
      </c>
      <c r="F11" s="128" t="s">
        <v>2082</v>
      </c>
    </row>
    <row r="12" spans="1:13" x14ac:dyDescent="0.15">
      <c r="A12" s="127"/>
      <c r="B12" s="128"/>
      <c r="C12" s="129"/>
      <c r="D12" s="128"/>
      <c r="E12" s="130"/>
      <c r="F12" s="128"/>
    </row>
    <row r="13" spans="1:13" x14ac:dyDescent="0.15">
      <c r="A13" s="127"/>
      <c r="B13" s="128"/>
      <c r="C13" s="129"/>
      <c r="D13" s="128"/>
      <c r="E13" s="130"/>
      <c r="F13" s="128"/>
    </row>
    <row r="14" spans="1:13" x14ac:dyDescent="0.15">
      <c r="A14" s="127"/>
      <c r="B14" s="128"/>
      <c r="C14" s="129"/>
      <c r="D14" s="128"/>
      <c r="E14" s="127"/>
      <c r="F14" s="128"/>
    </row>
    <row r="15" spans="1:13" x14ac:dyDescent="0.15">
      <c r="A15" s="127"/>
      <c r="B15" s="128"/>
      <c r="C15" s="129"/>
      <c r="D15" s="128"/>
      <c r="E15" s="130"/>
      <c r="F15" s="128"/>
    </row>
    <row r="16" spans="1:13" x14ac:dyDescent="0.15">
      <c r="A16" s="127"/>
      <c r="B16" s="128"/>
      <c r="C16" s="129"/>
      <c r="D16" s="128"/>
      <c r="E16" s="130"/>
      <c r="F16" s="128"/>
    </row>
    <row r="17" spans="1:6" x14ac:dyDescent="0.15">
      <c r="A17" s="127"/>
      <c r="B17" s="128"/>
      <c r="C17" s="129"/>
      <c r="D17" s="128"/>
      <c r="E17" s="127"/>
      <c r="F17" s="128"/>
    </row>
    <row r="18" spans="1:6" x14ac:dyDescent="0.15">
      <c r="A18" s="127"/>
      <c r="B18" s="128"/>
      <c r="C18" s="129"/>
      <c r="D18" s="128"/>
      <c r="E18" s="130"/>
      <c r="F18" s="128"/>
    </row>
    <row r="19" spans="1:6" x14ac:dyDescent="0.15">
      <c r="A19" s="127"/>
      <c r="B19" s="128"/>
      <c r="C19" s="129"/>
      <c r="D19" s="7"/>
      <c r="E19" s="7"/>
      <c r="F19" s="7"/>
    </row>
    <row r="20" spans="1:6" x14ac:dyDescent="0.15">
      <c r="B20" s="131"/>
      <c r="C20" s="132"/>
    </row>
    <row r="21" spans="1:6" x14ac:dyDescent="0.15">
      <c r="B21" s="131"/>
      <c r="C21" s="132"/>
    </row>
    <row r="22" spans="1:6" x14ac:dyDescent="0.15">
      <c r="C22" s="132"/>
    </row>
    <row r="23" spans="1:6" x14ac:dyDescent="0.15">
      <c r="C23" s="132"/>
    </row>
    <row r="24" spans="1:6" x14ac:dyDescent="0.15">
      <c r="C24" s="132"/>
    </row>
  </sheetData>
  <mergeCells count="2">
    <mergeCell ref="A1:F1"/>
    <mergeCell ref="K2:M2"/>
  </mergeCells>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4" sqref="D14"/>
    </sheetView>
  </sheetViews>
  <sheetFormatPr defaultColWidth="10.125" defaultRowHeight="13.5" x14ac:dyDescent="0.15"/>
  <cols>
    <col min="1" max="1" width="9" style="114" customWidth="1"/>
    <col min="2" max="4" width="10.125" style="114"/>
    <col min="5" max="5" width="10.125" style="115"/>
    <col min="6" max="6" width="10.125" style="116"/>
    <col min="7" max="16384" width="10.125" style="114"/>
  </cols>
  <sheetData>
    <row r="1" spans="1:6" x14ac:dyDescent="0.15">
      <c r="A1" s="117" t="s">
        <v>716</v>
      </c>
      <c r="B1" s="117" t="s">
        <v>717</v>
      </c>
      <c r="C1" s="117" t="s">
        <v>718</v>
      </c>
      <c r="D1" s="117" t="s">
        <v>719</v>
      </c>
      <c r="E1" s="118" t="s">
        <v>720</v>
      </c>
      <c r="F1" s="119" t="s">
        <v>721</v>
      </c>
    </row>
    <row r="2" spans="1:6" x14ac:dyDescent="0.15">
      <c r="A2" s="117" t="s">
        <v>722</v>
      </c>
      <c r="C2" s="120">
        <v>3280</v>
      </c>
      <c r="D2" s="120">
        <v>2525</v>
      </c>
      <c r="E2" s="115">
        <f>D2/D24</f>
        <v>0.47650500094357429</v>
      </c>
      <c r="F2" s="116">
        <f>D25*E2</f>
        <v>-619.45650122664654</v>
      </c>
    </row>
    <row r="3" spans="1:6" x14ac:dyDescent="0.15">
      <c r="A3" s="117" t="s">
        <v>723</v>
      </c>
      <c r="C3" s="120">
        <v>1880</v>
      </c>
      <c r="D3" s="120">
        <v>1474</v>
      </c>
      <c r="E3" s="115">
        <f>D3/D24</f>
        <v>0.27816569163993204</v>
      </c>
      <c r="F3" s="116">
        <f>D25*E3</f>
        <v>-361.61539913191166</v>
      </c>
    </row>
    <row r="4" spans="1:6" x14ac:dyDescent="0.15">
      <c r="A4" s="117" t="s">
        <v>724</v>
      </c>
      <c r="C4" s="114">
        <v>414</v>
      </c>
      <c r="E4" s="115">
        <f>D4/D24</f>
        <v>0</v>
      </c>
      <c r="F4" s="116">
        <f>D25*E4</f>
        <v>0</v>
      </c>
    </row>
    <row r="5" spans="1:6" x14ac:dyDescent="0.15">
      <c r="A5" s="117" t="s">
        <v>725</v>
      </c>
      <c r="E5" s="115">
        <f>D5/D24</f>
        <v>0</v>
      </c>
      <c r="F5" s="116">
        <f>D25*E5</f>
        <v>0</v>
      </c>
    </row>
    <row r="6" spans="1:6" x14ac:dyDescent="0.15">
      <c r="A6" s="117" t="s">
        <v>726</v>
      </c>
      <c r="E6" s="115">
        <f>D6/D24</f>
        <v>0</v>
      </c>
      <c r="F6" s="116">
        <f>D25*E6</f>
        <v>0</v>
      </c>
    </row>
    <row r="7" spans="1:6" x14ac:dyDescent="0.15">
      <c r="A7" s="117" t="s">
        <v>727</v>
      </c>
      <c r="E7" s="115">
        <f>D7/D24</f>
        <v>0</v>
      </c>
      <c r="F7" s="116">
        <f>D25*E7</f>
        <v>0</v>
      </c>
    </row>
    <row r="8" spans="1:6" x14ac:dyDescent="0.15">
      <c r="A8" s="117" t="s">
        <v>728</v>
      </c>
      <c r="E8" s="115">
        <f>D8/D24</f>
        <v>0</v>
      </c>
      <c r="F8" s="116">
        <f>D25*E8</f>
        <v>0</v>
      </c>
    </row>
    <row r="9" spans="1:6" x14ac:dyDescent="0.15">
      <c r="A9" s="117" t="s">
        <v>729</v>
      </c>
      <c r="E9" s="115">
        <f>D9/D24</f>
        <v>0</v>
      </c>
      <c r="F9" s="116">
        <f>D25*E9</f>
        <v>0</v>
      </c>
    </row>
    <row r="10" spans="1:6" x14ac:dyDescent="0.15">
      <c r="A10" s="117" t="s">
        <v>730</v>
      </c>
      <c r="E10" s="115">
        <f>D10/D24</f>
        <v>0</v>
      </c>
      <c r="F10" s="116">
        <f>D25*E10</f>
        <v>0</v>
      </c>
    </row>
    <row r="11" spans="1:6" x14ac:dyDescent="0.15">
      <c r="A11" s="117" t="s">
        <v>731</v>
      </c>
      <c r="E11" s="115">
        <f>D11/D24</f>
        <v>0</v>
      </c>
      <c r="F11" s="116">
        <f>D25*E11</f>
        <v>0</v>
      </c>
    </row>
    <row r="13" spans="1:6" x14ac:dyDescent="0.15">
      <c r="A13" s="117" t="s">
        <v>732</v>
      </c>
      <c r="C13" s="120"/>
      <c r="D13" s="120">
        <v>1300</v>
      </c>
      <c r="E13" s="115">
        <f>D13/D24</f>
        <v>0.24532930741649367</v>
      </c>
      <c r="F13" s="116">
        <f>D25*E13</f>
        <v>-318.92809964144175</v>
      </c>
    </row>
    <row r="14" spans="1:6" x14ac:dyDescent="0.15">
      <c r="A14" s="117" t="s">
        <v>733</v>
      </c>
      <c r="C14" s="120"/>
      <c r="D14" s="120"/>
      <c r="E14" s="115">
        <f>D14/D24</f>
        <v>0</v>
      </c>
      <c r="F14" s="116">
        <f>D25*E14</f>
        <v>0</v>
      </c>
    </row>
    <row r="15" spans="1:6" x14ac:dyDescent="0.15">
      <c r="A15" s="117" t="s">
        <v>734</v>
      </c>
      <c r="E15" s="115">
        <f>D15/D24</f>
        <v>0</v>
      </c>
      <c r="F15" s="116">
        <f>D25*E15</f>
        <v>0</v>
      </c>
    </row>
    <row r="16" spans="1:6" x14ac:dyDescent="0.15">
      <c r="A16" s="117" t="s">
        <v>735</v>
      </c>
      <c r="E16" s="115">
        <f>D16/D24</f>
        <v>0</v>
      </c>
      <c r="F16" s="116">
        <f>D25*E16</f>
        <v>0</v>
      </c>
    </row>
    <row r="17" spans="1:6" x14ac:dyDescent="0.15">
      <c r="A17" s="117" t="s">
        <v>736</v>
      </c>
      <c r="E17" s="115">
        <f>D17/D24</f>
        <v>0</v>
      </c>
      <c r="F17" s="116">
        <f>D25*E17</f>
        <v>0</v>
      </c>
    </row>
    <row r="18" spans="1:6" x14ac:dyDescent="0.15">
      <c r="A18" s="117" t="s">
        <v>737</v>
      </c>
      <c r="E18" s="115">
        <f>D18/D24</f>
        <v>0</v>
      </c>
      <c r="F18" s="116">
        <f>D25*E18</f>
        <v>0</v>
      </c>
    </row>
    <row r="19" spans="1:6" x14ac:dyDescent="0.15">
      <c r="A19" s="117" t="s">
        <v>738</v>
      </c>
      <c r="E19" s="115">
        <f>D19/D24</f>
        <v>0</v>
      </c>
      <c r="F19" s="116">
        <f>D25*E19</f>
        <v>0</v>
      </c>
    </row>
    <row r="20" spans="1:6" x14ac:dyDescent="0.15">
      <c r="A20" s="117" t="s">
        <v>739</v>
      </c>
      <c r="E20" s="115">
        <f>D20/D24</f>
        <v>0</v>
      </c>
      <c r="F20" s="116">
        <f>D25*E20</f>
        <v>0</v>
      </c>
    </row>
    <row r="21" spans="1:6" x14ac:dyDescent="0.15">
      <c r="A21" s="117" t="s">
        <v>740</v>
      </c>
      <c r="E21" s="115">
        <f>D21/D24</f>
        <v>0</v>
      </c>
      <c r="F21" s="116">
        <f>D25*E21</f>
        <v>0</v>
      </c>
    </row>
    <row r="22" spans="1:6" x14ac:dyDescent="0.15">
      <c r="A22" s="117" t="s">
        <v>741</v>
      </c>
      <c r="E22" s="115">
        <f>D22/D24</f>
        <v>0</v>
      </c>
      <c r="F22" s="116">
        <f>D25*E22</f>
        <v>0</v>
      </c>
    </row>
    <row r="24" spans="1:6" x14ac:dyDescent="0.15">
      <c r="A24" s="117" t="s">
        <v>742</v>
      </c>
      <c r="C24" s="114">
        <f>SUM(C2:C22)</f>
        <v>5574</v>
      </c>
      <c r="D24" s="114">
        <f>SUM(D2:D22)</f>
        <v>5299</v>
      </c>
    </row>
    <row r="25" spans="1:6" x14ac:dyDescent="0.15">
      <c r="A25" s="117" t="s">
        <v>743</v>
      </c>
      <c r="D25" s="114">
        <f>-(SUM(D13:D22))</f>
        <v>-1300</v>
      </c>
    </row>
  </sheetData>
  <phoneticPr fontId="1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defaultColWidth="9" defaultRowHeight="13.5" x14ac:dyDescent="0.15"/>
  <cols>
    <col min="1" max="1" width="4.625" style="111" customWidth="1"/>
    <col min="2" max="2" width="72.125" customWidth="1"/>
  </cols>
  <sheetData>
    <row r="1" spans="1:2" x14ac:dyDescent="0.15">
      <c r="A1" s="112" t="s">
        <v>744</v>
      </c>
      <c r="B1" s="113" t="s">
        <v>745</v>
      </c>
    </row>
    <row r="2" spans="1:2" x14ac:dyDescent="0.15">
      <c r="A2" s="112" t="s">
        <v>746</v>
      </c>
      <c r="B2" s="113" t="s">
        <v>747</v>
      </c>
    </row>
    <row r="3" spans="1:2" x14ac:dyDescent="0.15">
      <c r="A3" s="112" t="s">
        <v>748</v>
      </c>
      <c r="B3" s="113" t="s">
        <v>749</v>
      </c>
    </row>
    <row r="4" spans="1:2" x14ac:dyDescent="0.15">
      <c r="A4" s="112" t="s">
        <v>750</v>
      </c>
      <c r="B4" s="113" t="s">
        <v>751</v>
      </c>
    </row>
    <row r="5" spans="1:2" x14ac:dyDescent="0.15">
      <c r="A5" s="112" t="s">
        <v>752</v>
      </c>
      <c r="B5" s="113" t="s">
        <v>753</v>
      </c>
    </row>
    <row r="6" spans="1:2" x14ac:dyDescent="0.15">
      <c r="A6" s="112" t="s">
        <v>754</v>
      </c>
    </row>
    <row r="7" spans="1:2" x14ac:dyDescent="0.15">
      <c r="A7" s="112" t="s">
        <v>755</v>
      </c>
    </row>
    <row r="8" spans="1:2" x14ac:dyDescent="0.15">
      <c r="A8" s="112" t="s">
        <v>756</v>
      </c>
    </row>
    <row r="9" spans="1:2" x14ac:dyDescent="0.15">
      <c r="A9" s="112" t="s">
        <v>757</v>
      </c>
    </row>
    <row r="10" spans="1:2" x14ac:dyDescent="0.15">
      <c r="A10" s="112" t="s">
        <v>758</v>
      </c>
    </row>
    <row r="11" spans="1:2" x14ac:dyDescent="0.15">
      <c r="A11" s="112" t="s">
        <v>759</v>
      </c>
    </row>
    <row r="12" spans="1:2" x14ac:dyDescent="0.15">
      <c r="A12" s="112" t="s">
        <v>760</v>
      </c>
    </row>
    <row r="13" spans="1:2" x14ac:dyDescent="0.15">
      <c r="A13" s="112" t="s">
        <v>761</v>
      </c>
    </row>
    <row r="14" spans="1:2" x14ac:dyDescent="0.15">
      <c r="A14" s="112" t="s">
        <v>762</v>
      </c>
    </row>
    <row r="15" spans="1:2" x14ac:dyDescent="0.15">
      <c r="A15" s="112" t="s">
        <v>763</v>
      </c>
    </row>
    <row r="16" spans="1:2" x14ac:dyDescent="0.15">
      <c r="A16" s="112" t="s">
        <v>764</v>
      </c>
    </row>
    <row r="17" spans="1:1" x14ac:dyDescent="0.15">
      <c r="A17" s="112" t="s">
        <v>765</v>
      </c>
    </row>
    <row r="18" spans="1:1" x14ac:dyDescent="0.15">
      <c r="A18" s="112" t="s">
        <v>766</v>
      </c>
    </row>
    <row r="19" spans="1:1" x14ac:dyDescent="0.15">
      <c r="A19" s="112" t="s">
        <v>767</v>
      </c>
    </row>
    <row r="20" spans="1:1" x14ac:dyDescent="0.15">
      <c r="A20" s="112" t="s">
        <v>768</v>
      </c>
    </row>
  </sheetData>
  <phoneticPr fontId="1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72"/>
  <sheetViews>
    <sheetView zoomScale="75" zoomScaleNormal="75" workbookViewId="0">
      <pane ySplit="1" topLeftCell="A152" activePane="bottomLeft" state="frozen"/>
      <selection pane="bottomLeft" activeCell="G322" sqref="G322"/>
    </sheetView>
  </sheetViews>
  <sheetFormatPr defaultColWidth="9" defaultRowHeight="13.5" x14ac:dyDescent="0.15"/>
  <cols>
    <col min="1" max="1" width="9" style="21" customWidth="1"/>
    <col min="2" max="2" width="11.12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6"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1"/>
  </cols>
  <sheetData>
    <row r="1" spans="1:41" s="18" customFormat="1" ht="49.5" customHeight="1" x14ac:dyDescent="0.15">
      <c r="A1" s="28" t="s">
        <v>0</v>
      </c>
      <c r="B1" s="28" t="s">
        <v>1</v>
      </c>
      <c r="C1" s="29" t="s">
        <v>2</v>
      </c>
      <c r="D1" s="28" t="s">
        <v>3</v>
      </c>
      <c r="E1" s="28" t="s">
        <v>4</v>
      </c>
      <c r="F1" s="28" t="s">
        <v>5</v>
      </c>
      <c r="G1" s="28" t="s">
        <v>6</v>
      </c>
      <c r="H1" s="28" t="s">
        <v>7</v>
      </c>
      <c r="I1" s="28" t="s">
        <v>8</v>
      </c>
      <c r="J1" s="28" t="s">
        <v>9</v>
      </c>
      <c r="K1" s="28" t="s">
        <v>10</v>
      </c>
      <c r="L1" s="28" t="s">
        <v>11</v>
      </c>
      <c r="M1" s="28" t="s">
        <v>12</v>
      </c>
      <c r="N1" s="28" t="s">
        <v>13</v>
      </c>
      <c r="O1" s="47" t="s">
        <v>14</v>
      </c>
      <c r="P1" s="47" t="s">
        <v>15</v>
      </c>
      <c r="Q1" s="52" t="s">
        <v>16</v>
      </c>
      <c r="R1" s="53" t="s">
        <v>17</v>
      </c>
      <c r="S1" s="47" t="s">
        <v>18</v>
      </c>
      <c r="T1" s="47" t="s">
        <v>19</v>
      </c>
      <c r="U1" s="53" t="s">
        <v>20</v>
      </c>
      <c r="V1" s="54" t="s">
        <v>21</v>
      </c>
      <c r="W1" s="55" t="s">
        <v>22</v>
      </c>
      <c r="X1" s="53" t="s">
        <v>23</v>
      </c>
      <c r="Y1" s="54" t="s">
        <v>24</v>
      </c>
      <c r="Z1" s="54" t="s">
        <v>25</v>
      </c>
      <c r="AA1" s="54" t="s">
        <v>26</v>
      </c>
      <c r="AB1" s="54"/>
      <c r="AC1" s="54"/>
      <c r="AD1" s="53" t="s">
        <v>27</v>
      </c>
      <c r="AE1" s="71" t="s">
        <v>28</v>
      </c>
      <c r="AF1" s="53" t="s">
        <v>29</v>
      </c>
      <c r="AG1" s="28" t="s">
        <v>30</v>
      </c>
      <c r="AH1" s="28" t="s">
        <v>31</v>
      </c>
      <c r="AI1" s="53" t="s">
        <v>32</v>
      </c>
      <c r="AJ1" s="28" t="s">
        <v>33</v>
      </c>
      <c r="AK1" s="28" t="s">
        <v>34</v>
      </c>
      <c r="AL1" s="28" t="s">
        <v>35</v>
      </c>
      <c r="AM1" s="54" t="s">
        <v>36</v>
      </c>
      <c r="AN1" s="84" t="s">
        <v>37</v>
      </c>
      <c r="AO1" s="28" t="s">
        <v>38</v>
      </c>
    </row>
    <row r="2" spans="1:41" ht="15" customHeight="1" x14ac:dyDescent="0.15">
      <c r="B2" s="4">
        <v>42346</v>
      </c>
      <c r="C2" s="5" t="s">
        <v>769</v>
      </c>
      <c r="D2" s="2">
        <v>1</v>
      </c>
      <c r="E2" s="6" t="s">
        <v>146</v>
      </c>
      <c r="F2" s="6" t="s">
        <v>239</v>
      </c>
      <c r="G2" s="2" t="s">
        <v>770</v>
      </c>
      <c r="H2" s="2" t="s">
        <v>138</v>
      </c>
      <c r="I2" s="2" t="s">
        <v>89</v>
      </c>
      <c r="J2" s="2" t="s">
        <v>62</v>
      </c>
      <c r="K2" s="6" t="s">
        <v>63</v>
      </c>
      <c r="L2" s="2" t="s">
        <v>66</v>
      </c>
      <c r="M2" s="2">
        <v>1</v>
      </c>
      <c r="N2" s="2">
        <v>1480</v>
      </c>
      <c r="O2" s="48">
        <f>N2*M2</f>
        <v>1480</v>
      </c>
      <c r="P2" s="49">
        <f>SUM(O2:O2)</f>
        <v>1480</v>
      </c>
      <c r="Q2" s="56" t="s">
        <v>771</v>
      </c>
      <c r="R2" s="57">
        <f>SUMPRODUCT(Q2:Q2+0)</f>
        <v>1258</v>
      </c>
      <c r="S2" s="58">
        <f>R2/P2</f>
        <v>0.85</v>
      </c>
      <c r="T2" s="59">
        <f>LOOKUP(S2,{0.4,0.45,0.5,0.55,0.6,0.65,0.7,0.75,0.8,0.85,0.9,0.95,1},{0.1,0.175,0.25,0.325,0.4,0.475,0.55,0.625,0.7,0.775,0.85,0.925,1})</f>
        <v>0.77500000000000002</v>
      </c>
      <c r="U2" s="60">
        <v>5000</v>
      </c>
      <c r="V2" s="61">
        <v>1000</v>
      </c>
      <c r="W2" s="62"/>
      <c r="X2" s="63"/>
      <c r="Y2" s="72">
        <f>R2-(V2/10)-X2</f>
        <v>1158</v>
      </c>
      <c r="Z2" s="73" t="e">
        <f>Y2*T2*AE2</f>
        <v>#N/A</v>
      </c>
      <c r="AA2" s="73" t="e">
        <f>U2-V2+Z2</f>
        <v>#N/A</v>
      </c>
      <c r="AB2" s="74"/>
      <c r="AC2" s="74"/>
      <c r="AE2" s="75" t="e">
        <f>VLOOKUP(AD2,分类参数表!$I$2:$J$10,2,FALSE)</f>
        <v>#N/A</v>
      </c>
      <c r="AF2" s="76"/>
      <c r="AG2" s="85"/>
      <c r="AH2" s="85"/>
      <c r="AI2" s="85"/>
      <c r="AJ2" s="85"/>
      <c r="AK2" s="85"/>
      <c r="AL2" s="85"/>
      <c r="AM2" s="86"/>
      <c r="AN2" s="87">
        <f>(Q2-AM2)/M2/N2</f>
        <v>0.85</v>
      </c>
      <c r="AO2" s="95"/>
    </row>
    <row r="3" spans="1:41" s="19" customFormat="1" ht="15" customHeight="1" x14ac:dyDescent="0.15">
      <c r="B3" s="30"/>
      <c r="C3" s="31"/>
      <c r="D3" s="30"/>
      <c r="E3" s="30"/>
      <c r="F3" s="30"/>
      <c r="G3" s="30"/>
      <c r="H3" s="30"/>
      <c r="I3" s="30"/>
      <c r="J3" s="30"/>
      <c r="K3" s="30"/>
      <c r="L3" s="30"/>
      <c r="M3" s="30"/>
      <c r="N3" s="30"/>
      <c r="O3" s="30"/>
      <c r="P3" s="30"/>
      <c r="Q3" s="64"/>
      <c r="R3" s="30"/>
      <c r="S3" s="30"/>
      <c r="T3" s="30"/>
      <c r="U3" s="30"/>
      <c r="V3" s="65"/>
      <c r="W3" s="64"/>
      <c r="X3" s="30"/>
      <c r="Y3" s="65"/>
      <c r="Z3" s="65"/>
      <c r="AA3" s="65"/>
      <c r="AB3" s="65"/>
      <c r="AC3" s="65"/>
      <c r="AD3" s="30"/>
      <c r="AE3" s="77"/>
      <c r="AF3" s="30"/>
      <c r="AG3" s="30"/>
      <c r="AH3" s="30"/>
      <c r="AI3" s="30"/>
      <c r="AJ3" s="30"/>
      <c r="AK3" s="30"/>
      <c r="AL3" s="30"/>
      <c r="AM3" s="65"/>
      <c r="AN3" s="88"/>
      <c r="AO3" s="96"/>
    </row>
    <row r="4" spans="1:41" ht="15" customHeight="1" x14ac:dyDescent="0.15">
      <c r="B4" s="4">
        <v>42346</v>
      </c>
      <c r="C4" s="5" t="s">
        <v>772</v>
      </c>
      <c r="D4" s="2">
        <v>1</v>
      </c>
      <c r="E4" s="6" t="s">
        <v>50</v>
      </c>
      <c r="F4" s="6" t="s">
        <v>112</v>
      </c>
      <c r="G4" s="2" t="s">
        <v>81</v>
      </c>
      <c r="H4" s="2" t="s">
        <v>138</v>
      </c>
      <c r="I4" s="2" t="s">
        <v>43</v>
      </c>
      <c r="J4" s="2" t="s">
        <v>62</v>
      </c>
      <c r="K4" s="6" t="s">
        <v>45</v>
      </c>
      <c r="L4" s="2" t="s">
        <v>64</v>
      </c>
      <c r="M4" s="2">
        <v>1</v>
      </c>
      <c r="N4" s="2">
        <v>158</v>
      </c>
      <c r="O4" s="48">
        <f>N4*M4</f>
        <v>158</v>
      </c>
      <c r="P4" s="49">
        <f>SUM(O4:O4)</f>
        <v>158</v>
      </c>
      <c r="Q4" s="56"/>
      <c r="R4" s="57">
        <f>SUMPRODUCT(Q4:Q4+0)</f>
        <v>0</v>
      </c>
      <c r="S4" s="58">
        <f>R4/P4</f>
        <v>0</v>
      </c>
      <c r="T4" s="59" t="e">
        <f>LOOKUP(S4,{0.4,0.45,0.5,0.55,0.6,0.65,0.7,0.75,0.8,0.85,0.9,0.95,1},{0.1,0.175,0.25,0.325,0.4,0.475,0.55,0.625,0.7,0.775,0.85,0.925,1})</f>
        <v>#N/A</v>
      </c>
      <c r="U4" s="60"/>
      <c r="V4" s="61"/>
      <c r="W4" s="62"/>
      <c r="X4" s="63"/>
      <c r="Y4" s="72">
        <f>R4-(V4/10)-X4</f>
        <v>0</v>
      </c>
      <c r="Z4" s="73" t="e">
        <f>Y4*T4*AE4</f>
        <v>#N/A</v>
      </c>
      <c r="AA4" s="73" t="e">
        <f>U4-V4+Z4</f>
        <v>#N/A</v>
      </c>
      <c r="AB4" s="74"/>
      <c r="AC4" s="74"/>
      <c r="AE4" s="75" t="e">
        <f>VLOOKUP(AD4,分类参数表!$I$2:$J$10,2,FALSE)</f>
        <v>#N/A</v>
      </c>
      <c r="AF4" s="76"/>
      <c r="AG4" s="85"/>
      <c r="AH4" s="85"/>
      <c r="AI4" s="85"/>
      <c r="AJ4" s="85"/>
      <c r="AK4" s="85"/>
      <c r="AL4" s="85"/>
      <c r="AM4" s="86"/>
      <c r="AN4" s="87">
        <f>(Q4-AM4)/M4/N4</f>
        <v>0</v>
      </c>
      <c r="AO4" s="95"/>
    </row>
    <row r="5" spans="1:41" s="19" customFormat="1" ht="15" customHeight="1" x14ac:dyDescent="0.15">
      <c r="B5" s="30"/>
      <c r="C5" s="31"/>
      <c r="D5" s="30"/>
      <c r="E5" s="30"/>
      <c r="F5" s="30"/>
      <c r="G5" s="30"/>
      <c r="H5" s="30"/>
      <c r="I5" s="30"/>
      <c r="J5" s="30"/>
      <c r="K5" s="30"/>
      <c r="L5" s="30"/>
      <c r="M5" s="30"/>
      <c r="N5" s="30"/>
      <c r="O5" s="30"/>
      <c r="P5" s="30"/>
      <c r="Q5" s="64"/>
      <c r="R5" s="30"/>
      <c r="S5" s="30"/>
      <c r="T5" s="30"/>
      <c r="U5" s="30"/>
      <c r="V5" s="65"/>
      <c r="W5" s="64"/>
      <c r="X5" s="30"/>
      <c r="Y5" s="65"/>
      <c r="Z5" s="65"/>
      <c r="AA5" s="65"/>
      <c r="AB5" s="65"/>
      <c r="AC5" s="65"/>
      <c r="AD5" s="30"/>
      <c r="AE5" s="77"/>
      <c r="AF5" s="30"/>
      <c r="AG5" s="30"/>
      <c r="AH5" s="30"/>
      <c r="AI5" s="30"/>
      <c r="AJ5" s="30"/>
      <c r="AK5" s="30"/>
      <c r="AL5" s="30"/>
      <c r="AM5" s="65"/>
      <c r="AN5" s="88"/>
      <c r="AO5" s="96"/>
    </row>
    <row r="6" spans="1:41" ht="15" customHeight="1" x14ac:dyDescent="0.15">
      <c r="B6" s="32">
        <v>42346</v>
      </c>
      <c r="C6" s="33" t="s">
        <v>773</v>
      </c>
      <c r="D6" s="34">
        <v>1</v>
      </c>
      <c r="E6" s="35" t="s">
        <v>100</v>
      </c>
      <c r="F6" s="35" t="s">
        <v>128</v>
      </c>
      <c r="G6" s="34" t="s">
        <v>774</v>
      </c>
      <c r="H6" s="34" t="s">
        <v>775</v>
      </c>
      <c r="I6" s="34" t="s">
        <v>104</v>
      </c>
      <c r="J6" s="34" t="s">
        <v>44</v>
      </c>
      <c r="K6" s="35" t="s">
        <v>45</v>
      </c>
      <c r="L6" s="34" t="s">
        <v>46</v>
      </c>
      <c r="M6" s="34">
        <v>1</v>
      </c>
      <c r="N6" s="34">
        <v>240</v>
      </c>
      <c r="O6" s="49">
        <f>N6*M6</f>
        <v>240</v>
      </c>
      <c r="P6" s="49">
        <f>SUM(O6:O6)</f>
        <v>240</v>
      </c>
      <c r="Q6" s="66"/>
      <c r="R6" s="57">
        <f>SUMPRODUCT(Q6:Q6+0)</f>
        <v>0</v>
      </c>
      <c r="S6" s="58">
        <f>R6/P6</f>
        <v>0</v>
      </c>
      <c r="T6" s="59" t="e">
        <f>LOOKUP(S6,{0.4,0.45,0.5,0.55,0.6,0.65,0.7,0.75,0.8,0.85,0.9,0.95,1},{0.1,0.175,0.25,0.325,0.4,0.475,0.55,0.625,0.7,0.775,0.85,0.925,1})</f>
        <v>#N/A</v>
      </c>
      <c r="U6" s="60"/>
      <c r="V6" s="61"/>
      <c r="W6" s="62"/>
      <c r="X6" s="63"/>
      <c r="Y6" s="72">
        <f>R6-(V6/10)-X6</f>
        <v>0</v>
      </c>
      <c r="Z6" s="73" t="e">
        <f>Y6*T6*AE6</f>
        <v>#N/A</v>
      </c>
      <c r="AA6" s="73" t="e">
        <f>U6-V6+Z6</f>
        <v>#N/A</v>
      </c>
      <c r="AB6" s="74"/>
      <c r="AC6" s="74"/>
      <c r="AD6" s="78"/>
      <c r="AE6" s="75" t="e">
        <f>VLOOKUP(AD6,分类参数表!$I$2:$J$10,2,FALSE)</f>
        <v>#N/A</v>
      </c>
      <c r="AF6" s="79"/>
      <c r="AG6" s="62"/>
      <c r="AH6" s="62"/>
      <c r="AI6" s="62"/>
      <c r="AJ6" s="62"/>
      <c r="AK6" s="62"/>
      <c r="AL6" s="62"/>
      <c r="AM6" s="61"/>
      <c r="AN6" s="89">
        <f>(Q6-AM6)/M6/N6</f>
        <v>0</v>
      </c>
      <c r="AO6" s="97"/>
    </row>
    <row r="7" spans="1:41" s="20" customFormat="1" ht="15" customHeight="1" x14ac:dyDescent="0.15">
      <c r="B7" s="36"/>
      <c r="C7" s="37"/>
      <c r="D7" s="38"/>
      <c r="E7" s="38"/>
      <c r="F7" s="38"/>
      <c r="G7" s="38"/>
      <c r="H7" s="38"/>
      <c r="I7" s="38"/>
      <c r="J7" s="38"/>
      <c r="K7" s="38"/>
      <c r="L7" s="38"/>
      <c r="M7" s="38"/>
      <c r="N7" s="38"/>
      <c r="O7" s="38"/>
      <c r="P7" s="38"/>
      <c r="Q7" s="67"/>
      <c r="R7" s="38"/>
      <c r="S7" s="38"/>
      <c r="T7" s="38"/>
      <c r="U7" s="38"/>
      <c r="V7" s="68"/>
      <c r="W7" s="67"/>
      <c r="X7" s="38"/>
      <c r="Y7" s="68"/>
      <c r="Z7" s="68"/>
      <c r="AA7" s="68"/>
      <c r="AB7" s="68"/>
      <c r="AC7" s="68"/>
      <c r="AD7" s="38"/>
      <c r="AE7" s="75"/>
      <c r="AF7" s="38"/>
      <c r="AG7" s="38"/>
      <c r="AH7" s="38"/>
      <c r="AI7" s="38"/>
      <c r="AJ7" s="38"/>
      <c r="AK7" s="38"/>
      <c r="AL7" s="38"/>
      <c r="AM7" s="68"/>
      <c r="AN7" s="90"/>
      <c r="AO7" s="98"/>
    </row>
    <row r="8" spans="1:41" ht="15" customHeight="1" x14ac:dyDescent="0.15">
      <c r="B8" s="39">
        <v>42347</v>
      </c>
      <c r="C8" s="40" t="s">
        <v>776</v>
      </c>
      <c r="D8" s="41">
        <v>1</v>
      </c>
      <c r="E8" s="42" t="s">
        <v>50</v>
      </c>
      <c r="F8" s="42" t="s">
        <v>95</v>
      </c>
      <c r="G8" s="41" t="s">
        <v>96</v>
      </c>
      <c r="H8" s="41" t="s">
        <v>97</v>
      </c>
      <c r="I8" s="41" t="s">
        <v>72</v>
      </c>
      <c r="J8" s="50"/>
      <c r="K8" s="42" t="s">
        <v>45</v>
      </c>
      <c r="L8" s="41" t="s">
        <v>64</v>
      </c>
      <c r="M8" s="41">
        <v>1</v>
      </c>
      <c r="N8" s="41">
        <v>438</v>
      </c>
      <c r="O8" s="51">
        <f>N8*M8</f>
        <v>438</v>
      </c>
      <c r="P8" s="380">
        <f>SUM(O8:O9)</f>
        <v>726</v>
      </c>
      <c r="Q8" s="69"/>
      <c r="R8" s="377">
        <f>SUMPRODUCT(Q8:Q9+0)</f>
        <v>0</v>
      </c>
      <c r="S8" s="374">
        <f t="shared" ref="S8:S13" si="0">R8/P8</f>
        <v>0</v>
      </c>
      <c r="T8" s="371" t="e">
        <f>LOOKUP(S8,{0.4,0.45,0.5,0.55,0.6,0.65,0.7,0.75,0.8,0.85,0.9,0.95,1},{0.1,0.175,0.25,0.325,0.4,0.475,0.55,0.625,0.7,0.775,0.85,0.925,1})</f>
        <v>#N/A</v>
      </c>
      <c r="U8" s="368"/>
      <c r="V8" s="365"/>
      <c r="W8" s="362"/>
      <c r="X8" s="359"/>
      <c r="Y8" s="356">
        <f t="shared" ref="Y8:Y13" si="1">R8-(V8/10)-X8</f>
        <v>0</v>
      </c>
      <c r="Z8" s="353" t="e">
        <f t="shared" ref="Z8:Z13" si="2">Y8*T8*AE8</f>
        <v>#N/A</v>
      </c>
      <c r="AA8" s="353" t="e">
        <f t="shared" ref="AA8:AA13" si="3">U8-V8+Z8</f>
        <v>#N/A</v>
      </c>
      <c r="AB8" s="74"/>
      <c r="AC8" s="74"/>
      <c r="AD8" s="80"/>
      <c r="AE8" s="75" t="e">
        <f>VLOOKUP(AD8,分类参数表!$I$2:$J$10,2,FALSE)</f>
        <v>#N/A</v>
      </c>
      <c r="AF8" s="81"/>
      <c r="AG8" s="91"/>
      <c r="AH8" s="91"/>
      <c r="AI8" s="91"/>
      <c r="AJ8" s="91"/>
      <c r="AK8" s="91"/>
      <c r="AL8" s="91"/>
      <c r="AM8" s="92"/>
      <c r="AN8" s="93">
        <f>(Q8-AM8)/M8/N8</f>
        <v>0</v>
      </c>
      <c r="AO8" s="99"/>
    </row>
    <row r="9" spans="1:41" ht="15" customHeight="1" x14ac:dyDescent="0.15">
      <c r="B9" s="4">
        <f>B8</f>
        <v>42347</v>
      </c>
      <c r="C9" s="5" t="str">
        <f>C8</f>
        <v>BY1516120901</v>
      </c>
      <c r="D9" s="22">
        <v>2</v>
      </c>
      <c r="E9" s="6" t="s">
        <v>100</v>
      </c>
      <c r="F9" s="6" t="s">
        <v>128</v>
      </c>
      <c r="G9" s="2" t="s">
        <v>777</v>
      </c>
      <c r="H9" s="2" t="s">
        <v>778</v>
      </c>
      <c r="I9" s="2" t="s">
        <v>104</v>
      </c>
      <c r="J9" s="2" t="s">
        <v>44</v>
      </c>
      <c r="K9" s="6" t="s">
        <v>45</v>
      </c>
      <c r="L9" s="2" t="s">
        <v>64</v>
      </c>
      <c r="M9" s="2">
        <v>1</v>
      </c>
      <c r="N9" s="2">
        <v>288</v>
      </c>
      <c r="O9" s="48">
        <f>N9*M9</f>
        <v>288</v>
      </c>
      <c r="P9" s="372"/>
      <c r="Q9" s="70"/>
      <c r="R9" s="378"/>
      <c r="S9" s="375"/>
      <c r="T9" s="372"/>
      <c r="U9" s="369"/>
      <c r="V9" s="366"/>
      <c r="W9" s="363"/>
      <c r="X9" s="360"/>
      <c r="Y9" s="357"/>
      <c r="Z9" s="354"/>
      <c r="AA9" s="354"/>
      <c r="AB9" s="74"/>
      <c r="AC9" s="74"/>
      <c r="AD9" s="22">
        <f>AD8</f>
        <v>0</v>
      </c>
      <c r="AE9" s="75" t="e">
        <f>VLOOKUP(AD9,分类参数表!$I$2:$J$10,2,FALSE)</f>
        <v>#N/A</v>
      </c>
      <c r="AF9" s="82"/>
      <c r="AG9" s="24"/>
      <c r="AH9" s="24"/>
      <c r="AI9" s="24"/>
      <c r="AJ9" s="24"/>
      <c r="AK9" s="24"/>
      <c r="AL9" s="24"/>
      <c r="AN9" s="94">
        <f>(Q9-AM9)/M9/N9</f>
        <v>0</v>
      </c>
      <c r="AO9" s="100"/>
    </row>
    <row r="10" spans="1:41" s="19" customFormat="1" ht="15" customHeight="1" x14ac:dyDescent="0.15">
      <c r="B10" s="30"/>
      <c r="C10" s="31"/>
      <c r="D10" s="30"/>
      <c r="E10" s="30"/>
      <c r="F10" s="30"/>
      <c r="G10" s="30"/>
      <c r="H10" s="30"/>
      <c r="I10" s="30"/>
      <c r="J10" s="30"/>
      <c r="K10" s="30"/>
      <c r="L10" s="30"/>
      <c r="M10" s="30"/>
      <c r="N10" s="30"/>
      <c r="O10" s="30"/>
      <c r="P10" s="30"/>
      <c r="Q10" s="64"/>
      <c r="R10" s="30"/>
      <c r="S10" s="30"/>
      <c r="T10" s="30"/>
      <c r="U10" s="30"/>
      <c r="V10" s="65"/>
      <c r="W10" s="64"/>
      <c r="X10" s="30"/>
      <c r="Y10" s="65"/>
      <c r="Z10" s="65"/>
      <c r="AA10" s="65"/>
      <c r="AB10" s="65"/>
      <c r="AC10" s="65"/>
      <c r="AD10" s="30"/>
      <c r="AE10" s="75"/>
      <c r="AF10" s="30"/>
      <c r="AG10" s="30"/>
      <c r="AH10" s="30"/>
      <c r="AI10" s="30"/>
      <c r="AJ10" s="30"/>
      <c r="AK10" s="30"/>
      <c r="AL10" s="30"/>
      <c r="AM10" s="65"/>
      <c r="AN10" s="88"/>
      <c r="AO10" s="96"/>
    </row>
    <row r="11" spans="1:41" ht="15" customHeight="1" x14ac:dyDescent="0.15">
      <c r="B11" s="4">
        <v>42347</v>
      </c>
      <c r="C11" s="5" t="s">
        <v>779</v>
      </c>
      <c r="D11" s="2">
        <v>1</v>
      </c>
      <c r="E11" s="6" t="s">
        <v>100</v>
      </c>
      <c r="F11" s="6" t="s">
        <v>128</v>
      </c>
      <c r="G11" s="2" t="s">
        <v>780</v>
      </c>
      <c r="H11" s="2" t="s">
        <v>781</v>
      </c>
      <c r="I11" s="2" t="s">
        <v>156</v>
      </c>
      <c r="J11" s="2" t="s">
        <v>44</v>
      </c>
      <c r="K11" s="6" t="s">
        <v>55</v>
      </c>
      <c r="L11" s="2" t="s">
        <v>64</v>
      </c>
      <c r="M11" s="2">
        <v>1</v>
      </c>
      <c r="N11" s="2">
        <v>288</v>
      </c>
      <c r="O11" s="48">
        <f>N11*M11</f>
        <v>288</v>
      </c>
      <c r="P11" s="49">
        <f>SUM(O11:O11)</f>
        <v>288</v>
      </c>
      <c r="Q11" s="56"/>
      <c r="R11" s="57">
        <f>SUMPRODUCT(Q11:Q11+0)</f>
        <v>0</v>
      </c>
      <c r="S11" s="58">
        <f t="shared" si="0"/>
        <v>0</v>
      </c>
      <c r="T11" s="59" t="e">
        <f>LOOKUP(S11,{0.4,0.45,0.5,0.55,0.6,0.65,0.7,0.75,0.8,0.85,0.9,0.95,1},{0.1,0.175,0.25,0.325,0.4,0.475,0.55,0.625,0.7,0.775,0.85,0.925,1})</f>
        <v>#N/A</v>
      </c>
      <c r="U11" s="60"/>
      <c r="V11" s="61"/>
      <c r="W11" s="62"/>
      <c r="X11" s="63"/>
      <c r="Y11" s="72">
        <f t="shared" si="1"/>
        <v>0</v>
      </c>
      <c r="Z11" s="73" t="e">
        <f t="shared" si="2"/>
        <v>#N/A</v>
      </c>
      <c r="AA11" s="73" t="e">
        <f t="shared" si="3"/>
        <v>#N/A</v>
      </c>
      <c r="AB11" s="74"/>
      <c r="AC11" s="74"/>
      <c r="AE11" s="75" t="e">
        <f>VLOOKUP(AD11,分类参数表!$I$2:$J$10,2,FALSE)</f>
        <v>#N/A</v>
      </c>
      <c r="AF11" s="76"/>
      <c r="AG11" s="85"/>
      <c r="AH11" s="85"/>
      <c r="AI11" s="85"/>
      <c r="AJ11" s="85"/>
      <c r="AK11" s="85"/>
      <c r="AL11" s="85"/>
      <c r="AM11" s="86"/>
      <c r="AN11" s="87">
        <f>(Q11-AM11)/M11/N11</f>
        <v>0</v>
      </c>
      <c r="AO11" s="95"/>
    </row>
    <row r="12" spans="1:41" s="19" customFormat="1" ht="15" customHeight="1" x14ac:dyDescent="0.15">
      <c r="B12" s="30"/>
      <c r="C12" s="31"/>
      <c r="D12" s="30"/>
      <c r="E12" s="30"/>
      <c r="F12" s="30"/>
      <c r="G12" s="30"/>
      <c r="H12" s="30"/>
      <c r="I12" s="30"/>
      <c r="J12" s="30"/>
      <c r="K12" s="30"/>
      <c r="L12" s="30"/>
      <c r="M12" s="30"/>
      <c r="N12" s="30"/>
      <c r="O12" s="30"/>
      <c r="P12" s="30"/>
      <c r="Q12" s="64"/>
      <c r="R12" s="30"/>
      <c r="S12" s="30"/>
      <c r="T12" s="30"/>
      <c r="U12" s="30"/>
      <c r="V12" s="65"/>
      <c r="W12" s="64"/>
      <c r="X12" s="30"/>
      <c r="Y12" s="65"/>
      <c r="Z12" s="65"/>
      <c r="AA12" s="65"/>
      <c r="AB12" s="65"/>
      <c r="AC12" s="65"/>
      <c r="AD12" s="30"/>
      <c r="AE12" s="75"/>
      <c r="AF12" s="30"/>
      <c r="AG12" s="30"/>
      <c r="AH12" s="30"/>
      <c r="AI12" s="30"/>
      <c r="AJ12" s="30"/>
      <c r="AK12" s="30"/>
      <c r="AL12" s="30"/>
      <c r="AM12" s="65"/>
      <c r="AN12" s="88"/>
      <c r="AO12" s="96"/>
    </row>
    <row r="13" spans="1:41" ht="15" customHeight="1" x14ac:dyDescent="0.15">
      <c r="B13" s="4">
        <v>42347</v>
      </c>
      <c r="C13" s="5" t="s">
        <v>782</v>
      </c>
      <c r="D13" s="2">
        <v>1</v>
      </c>
      <c r="E13" s="6" t="s">
        <v>100</v>
      </c>
      <c r="F13" s="6" t="s">
        <v>128</v>
      </c>
      <c r="G13" s="2" t="s">
        <v>783</v>
      </c>
      <c r="H13" s="2" t="s">
        <v>784</v>
      </c>
      <c r="I13" s="2" t="s">
        <v>104</v>
      </c>
      <c r="J13" s="2" t="s">
        <v>44</v>
      </c>
      <c r="K13" s="6" t="s">
        <v>45</v>
      </c>
      <c r="L13" s="2" t="s">
        <v>64</v>
      </c>
      <c r="M13" s="2">
        <v>1</v>
      </c>
      <c r="N13" s="2">
        <v>399</v>
      </c>
      <c r="O13" s="48">
        <f>N13*M13</f>
        <v>399</v>
      </c>
      <c r="P13" s="49">
        <f>SUM(O13:O13)</f>
        <v>399</v>
      </c>
      <c r="Q13" s="56"/>
      <c r="R13" s="57">
        <f>SUMPRODUCT(Q13:Q13+0)</f>
        <v>0</v>
      </c>
      <c r="S13" s="58">
        <f t="shared" si="0"/>
        <v>0</v>
      </c>
      <c r="T13" s="59" t="e">
        <f>LOOKUP(S13,{0.4,0.45,0.5,0.55,0.6,0.65,0.7,0.75,0.8,0.85,0.9,0.95,1},{0.1,0.175,0.25,0.325,0.4,0.475,0.55,0.625,0.7,0.775,0.85,0.925,1})</f>
        <v>#N/A</v>
      </c>
      <c r="U13" s="60"/>
      <c r="V13" s="61"/>
      <c r="W13" s="62"/>
      <c r="X13" s="63"/>
      <c r="Y13" s="72">
        <f t="shared" si="1"/>
        <v>0</v>
      </c>
      <c r="Z13" s="73" t="e">
        <f t="shared" si="2"/>
        <v>#N/A</v>
      </c>
      <c r="AA13" s="73" t="e">
        <f t="shared" si="3"/>
        <v>#N/A</v>
      </c>
      <c r="AB13" s="74"/>
      <c r="AC13" s="74"/>
      <c r="AE13" s="75" t="e">
        <f>VLOOKUP(AD13,分类参数表!$I$2:$J$10,2,FALSE)</f>
        <v>#N/A</v>
      </c>
      <c r="AF13" s="76"/>
      <c r="AG13" s="85"/>
      <c r="AH13" s="85"/>
      <c r="AI13" s="85"/>
      <c r="AJ13" s="85"/>
      <c r="AK13" s="85"/>
      <c r="AL13" s="85"/>
      <c r="AM13" s="86"/>
      <c r="AN13" s="87">
        <f>(Q13-AM13)/M13/N13</f>
        <v>0</v>
      </c>
      <c r="AO13" s="95"/>
    </row>
    <row r="14" spans="1:41" s="19" customFormat="1" ht="15" customHeight="1" x14ac:dyDescent="0.15">
      <c r="B14" s="30"/>
      <c r="C14" s="31"/>
      <c r="D14" s="30"/>
      <c r="E14" s="30"/>
      <c r="F14" s="30"/>
      <c r="G14" s="30"/>
      <c r="H14" s="30"/>
      <c r="I14" s="30"/>
      <c r="J14" s="30"/>
      <c r="K14" s="30"/>
      <c r="L14" s="30"/>
      <c r="M14" s="30"/>
      <c r="N14" s="30"/>
      <c r="O14" s="30"/>
      <c r="P14" s="30"/>
      <c r="Q14" s="64"/>
      <c r="R14" s="30"/>
      <c r="S14" s="30"/>
      <c r="T14" s="30"/>
      <c r="U14" s="30"/>
      <c r="V14" s="65"/>
      <c r="W14" s="64"/>
      <c r="X14" s="30"/>
      <c r="Y14" s="65"/>
      <c r="Z14" s="65"/>
      <c r="AA14" s="65"/>
      <c r="AB14" s="65"/>
      <c r="AC14" s="65"/>
      <c r="AD14" s="30"/>
      <c r="AE14" s="75"/>
      <c r="AF14" s="30"/>
      <c r="AG14" s="30"/>
      <c r="AH14" s="30"/>
      <c r="AI14" s="30"/>
      <c r="AJ14" s="30"/>
      <c r="AK14" s="30"/>
      <c r="AL14" s="30"/>
      <c r="AM14" s="65"/>
      <c r="AN14" s="88"/>
      <c r="AO14" s="96"/>
    </row>
    <row r="15" spans="1:41" ht="15" customHeight="1" x14ac:dyDescent="0.15">
      <c r="B15" s="4">
        <v>42347</v>
      </c>
      <c r="C15" s="5" t="s">
        <v>785</v>
      </c>
      <c r="D15" s="2">
        <v>1</v>
      </c>
      <c r="E15" s="6" t="s">
        <v>59</v>
      </c>
      <c r="F15" s="6" t="s">
        <v>264</v>
      </c>
      <c r="G15" s="43" t="s">
        <v>786</v>
      </c>
      <c r="H15" s="2" t="s">
        <v>164</v>
      </c>
      <c r="I15" s="2" t="s">
        <v>89</v>
      </c>
      <c r="J15" s="2" t="s">
        <v>62</v>
      </c>
      <c r="K15" s="6" t="s">
        <v>55</v>
      </c>
      <c r="L15" s="2" t="s">
        <v>46</v>
      </c>
      <c r="M15" s="2">
        <v>1</v>
      </c>
      <c r="N15" s="2">
        <v>138</v>
      </c>
      <c r="O15" s="48">
        <f>N15*M15</f>
        <v>138</v>
      </c>
      <c r="P15" s="380">
        <f>SUM(O15:O16)</f>
        <v>276</v>
      </c>
      <c r="Q15" s="56"/>
      <c r="R15" s="377">
        <f>SUMPRODUCT(Q15:Q16+0)</f>
        <v>0</v>
      </c>
      <c r="S15" s="374">
        <f>R15/P15</f>
        <v>0</v>
      </c>
      <c r="T15" s="371" t="e">
        <f>LOOKUP(S15,{0.4,0.45,0.5,0.55,0.6,0.65,0.7,0.75,0.8,0.85,0.9,0.95,1},{0.1,0.175,0.25,0.325,0.4,0.475,0.55,0.625,0.7,0.775,0.85,0.925,1})</f>
        <v>#N/A</v>
      </c>
      <c r="U15" s="368"/>
      <c r="V15" s="365"/>
      <c r="W15" s="362"/>
      <c r="X15" s="359"/>
      <c r="Y15" s="356">
        <f>R15-(V15/10)-X15</f>
        <v>0</v>
      </c>
      <c r="Z15" s="353" t="e">
        <f>Y15*T15*AE15</f>
        <v>#N/A</v>
      </c>
      <c r="AA15" s="353" t="e">
        <f>U15-V15+Z15</f>
        <v>#N/A</v>
      </c>
      <c r="AB15" s="74"/>
      <c r="AC15" s="74"/>
      <c r="AE15" s="75" t="e">
        <f>VLOOKUP(AD15,分类参数表!$I$2:$J$10,2,FALSE)</f>
        <v>#N/A</v>
      </c>
      <c r="AF15" s="76"/>
      <c r="AG15" s="85"/>
      <c r="AH15" s="85"/>
      <c r="AI15" s="85"/>
      <c r="AJ15" s="85"/>
      <c r="AK15" s="85"/>
      <c r="AL15" s="85"/>
      <c r="AM15" s="86"/>
      <c r="AN15" s="87">
        <f>(Q15-AM15)/M15/N15</f>
        <v>0</v>
      </c>
      <c r="AO15" s="95"/>
    </row>
    <row r="16" spans="1:41" ht="15" customHeight="1" x14ac:dyDescent="0.15">
      <c r="B16" s="4">
        <f>B15</f>
        <v>42347</v>
      </c>
      <c r="C16" s="5" t="str">
        <f>C15</f>
        <v>BY1516120904</v>
      </c>
      <c r="D16" s="22">
        <v>2</v>
      </c>
      <c r="E16" s="6" t="s">
        <v>59</v>
      </c>
      <c r="F16" s="6" t="s">
        <v>264</v>
      </c>
      <c r="G16" s="44" t="s">
        <v>786</v>
      </c>
      <c r="H16" s="2" t="s">
        <v>80</v>
      </c>
      <c r="I16" s="2" t="s">
        <v>43</v>
      </c>
      <c r="J16" s="2" t="s">
        <v>62</v>
      </c>
      <c r="K16" s="6" t="s">
        <v>55</v>
      </c>
      <c r="L16" s="2" t="s">
        <v>46</v>
      </c>
      <c r="M16" s="2">
        <v>1</v>
      </c>
      <c r="N16" s="2">
        <v>138</v>
      </c>
      <c r="O16" s="48">
        <f>N16*M16</f>
        <v>138</v>
      </c>
      <c r="P16" s="372"/>
      <c r="Q16" s="70"/>
      <c r="R16" s="378"/>
      <c r="S16" s="375"/>
      <c r="T16" s="372"/>
      <c r="U16" s="369"/>
      <c r="V16" s="366"/>
      <c r="W16" s="363"/>
      <c r="X16" s="360"/>
      <c r="Y16" s="357"/>
      <c r="Z16" s="354"/>
      <c r="AA16" s="354"/>
      <c r="AB16" s="74"/>
      <c r="AC16" s="74"/>
      <c r="AD16" s="22">
        <f>AD15</f>
        <v>0</v>
      </c>
      <c r="AE16" s="75" t="e">
        <f>VLOOKUP(AD16,分类参数表!$I$2:$J$10,2,FALSE)</f>
        <v>#N/A</v>
      </c>
      <c r="AF16" s="82"/>
      <c r="AG16" s="24"/>
      <c r="AH16" s="24"/>
      <c r="AI16" s="24"/>
      <c r="AJ16" s="24"/>
      <c r="AK16" s="24"/>
      <c r="AL16" s="24"/>
      <c r="AN16" s="94">
        <f>(Q16-AM16)/M16/N16</f>
        <v>0</v>
      </c>
      <c r="AO16" s="100"/>
    </row>
    <row r="17" spans="2:41" s="19" customFormat="1" ht="15" customHeight="1" x14ac:dyDescent="0.15">
      <c r="B17" s="30"/>
      <c r="C17" s="31"/>
      <c r="D17" s="30"/>
      <c r="E17" s="30"/>
      <c r="F17" s="30"/>
      <c r="G17" s="30"/>
      <c r="H17" s="30"/>
      <c r="I17" s="30"/>
      <c r="J17" s="30"/>
      <c r="K17" s="30"/>
      <c r="L17" s="30"/>
      <c r="M17" s="30"/>
      <c r="N17" s="30"/>
      <c r="O17" s="30"/>
      <c r="P17" s="30"/>
      <c r="Q17" s="64"/>
      <c r="R17" s="30"/>
      <c r="S17" s="30"/>
      <c r="T17" s="30"/>
      <c r="U17" s="30"/>
      <c r="V17" s="65"/>
      <c r="W17" s="64"/>
      <c r="X17" s="30"/>
      <c r="Y17" s="65"/>
      <c r="Z17" s="65"/>
      <c r="AA17" s="65"/>
      <c r="AB17" s="65"/>
      <c r="AC17" s="65"/>
      <c r="AD17" s="30"/>
      <c r="AE17" s="75"/>
      <c r="AF17" s="30"/>
      <c r="AG17" s="30"/>
      <c r="AH17" s="30"/>
      <c r="AI17" s="30"/>
      <c r="AJ17" s="30"/>
      <c r="AK17" s="30"/>
      <c r="AL17" s="30"/>
      <c r="AM17" s="65"/>
      <c r="AN17" s="88"/>
      <c r="AO17" s="96"/>
    </row>
    <row r="18" spans="2:41" ht="15" customHeight="1" x14ac:dyDescent="0.15">
      <c r="B18" s="4">
        <v>42347</v>
      </c>
      <c r="C18" s="5" t="s">
        <v>787</v>
      </c>
      <c r="D18" s="2">
        <v>1</v>
      </c>
      <c r="E18" s="6" t="s">
        <v>50</v>
      </c>
      <c r="F18" s="6" t="s">
        <v>95</v>
      </c>
      <c r="G18" s="45" t="s">
        <v>788</v>
      </c>
      <c r="H18" s="2" t="s">
        <v>253</v>
      </c>
      <c r="I18" s="2" t="s">
        <v>43</v>
      </c>
      <c r="J18" s="2" t="s">
        <v>44</v>
      </c>
      <c r="K18" s="6" t="s">
        <v>45</v>
      </c>
      <c r="L18" s="2" t="s">
        <v>46</v>
      </c>
      <c r="M18" s="2">
        <v>1</v>
      </c>
      <c r="N18" s="2">
        <v>378</v>
      </c>
      <c r="O18" s="48">
        <f>N18*M18</f>
        <v>378</v>
      </c>
      <c r="P18" s="380">
        <f>SUM(O18:O19)</f>
        <v>536</v>
      </c>
      <c r="Q18" s="56"/>
      <c r="R18" s="377">
        <f>SUMPRODUCT(Q18:Q19+0)</f>
        <v>0</v>
      </c>
      <c r="S18" s="374">
        <f>R18/P18</f>
        <v>0</v>
      </c>
      <c r="T18" s="371" t="e">
        <f>LOOKUP(S18,{0.4,0.45,0.5,0.55,0.6,0.65,0.7,0.75,0.8,0.85,0.9,0.95,1},{0.1,0.175,0.25,0.325,0.4,0.475,0.55,0.625,0.7,0.775,0.85,0.925,1})</f>
        <v>#N/A</v>
      </c>
      <c r="U18" s="368"/>
      <c r="V18" s="365"/>
      <c r="W18" s="362"/>
      <c r="X18" s="359"/>
      <c r="Y18" s="356">
        <f>R18-(V18/10)-X18</f>
        <v>0</v>
      </c>
      <c r="Z18" s="353" t="e">
        <f>Y18*T18*AE18</f>
        <v>#N/A</v>
      </c>
      <c r="AA18" s="353" t="e">
        <f>U18-V18+Z18</f>
        <v>#N/A</v>
      </c>
      <c r="AB18" s="74"/>
      <c r="AC18" s="74"/>
      <c r="AE18" s="75" t="e">
        <f>VLOOKUP(AD18,分类参数表!$I$2:$J$10,2,FALSE)</f>
        <v>#N/A</v>
      </c>
      <c r="AF18" s="76"/>
      <c r="AG18" s="85"/>
      <c r="AH18" s="85"/>
      <c r="AI18" s="85"/>
      <c r="AJ18" s="85"/>
      <c r="AK18" s="85"/>
      <c r="AL18" s="85"/>
      <c r="AM18" s="86"/>
      <c r="AN18" s="87">
        <f>(Q18-AM18)/M18/N18</f>
        <v>0</v>
      </c>
      <c r="AO18" s="95"/>
    </row>
    <row r="19" spans="2:41" ht="15" customHeight="1" x14ac:dyDescent="0.15">
      <c r="B19" s="4">
        <v>42347</v>
      </c>
      <c r="C19" s="5" t="s">
        <v>787</v>
      </c>
      <c r="D19" s="22">
        <v>2</v>
      </c>
      <c r="E19" s="6" t="s">
        <v>56</v>
      </c>
      <c r="F19" s="6" t="s">
        <v>79</v>
      </c>
      <c r="G19" s="44" t="s">
        <v>786</v>
      </c>
      <c r="H19" s="2" t="s">
        <v>789</v>
      </c>
      <c r="I19" s="2" t="s">
        <v>53</v>
      </c>
      <c r="J19" s="2" t="s">
        <v>62</v>
      </c>
      <c r="K19" s="6" t="s">
        <v>45</v>
      </c>
      <c r="L19" s="2" t="s">
        <v>46</v>
      </c>
      <c r="M19" s="2">
        <v>1</v>
      </c>
      <c r="N19" s="2">
        <v>158</v>
      </c>
      <c r="O19" s="48">
        <f>N19*M19</f>
        <v>158</v>
      </c>
      <c r="P19" s="372"/>
      <c r="Q19" s="70"/>
      <c r="R19" s="378"/>
      <c r="S19" s="375"/>
      <c r="T19" s="372"/>
      <c r="U19" s="369"/>
      <c r="V19" s="366"/>
      <c r="W19" s="363"/>
      <c r="X19" s="360"/>
      <c r="Y19" s="357"/>
      <c r="Z19" s="354"/>
      <c r="AA19" s="354"/>
      <c r="AB19" s="74"/>
      <c r="AC19" s="74"/>
      <c r="AD19" s="22">
        <f>AD18</f>
        <v>0</v>
      </c>
      <c r="AE19" s="75" t="e">
        <f>VLOOKUP(AD19,分类参数表!$I$2:$J$10,2,FALSE)</f>
        <v>#N/A</v>
      </c>
      <c r="AF19" s="82"/>
      <c r="AG19" s="24"/>
      <c r="AH19" s="24"/>
      <c r="AI19" s="24"/>
      <c r="AJ19" s="24"/>
      <c r="AK19" s="24"/>
      <c r="AL19" s="24"/>
      <c r="AN19" s="94">
        <f>(Q19-AM19)/M19/N19</f>
        <v>0</v>
      </c>
      <c r="AO19" s="100"/>
    </row>
    <row r="20" spans="2:41" s="19" customFormat="1" ht="15" customHeight="1" x14ac:dyDescent="0.15">
      <c r="B20" s="30"/>
      <c r="C20" s="31"/>
      <c r="D20" s="30"/>
      <c r="E20" s="30"/>
      <c r="F20" s="30"/>
      <c r="G20" s="30"/>
      <c r="H20" s="30"/>
      <c r="I20" s="30"/>
      <c r="J20" s="30"/>
      <c r="K20" s="30"/>
      <c r="L20" s="30"/>
      <c r="M20" s="30"/>
      <c r="N20" s="30"/>
      <c r="O20" s="30"/>
      <c r="P20" s="30"/>
      <c r="Q20" s="64"/>
      <c r="R20" s="30"/>
      <c r="S20" s="30"/>
      <c r="T20" s="30"/>
      <c r="U20" s="30"/>
      <c r="V20" s="65"/>
      <c r="W20" s="64"/>
      <c r="X20" s="30"/>
      <c r="Y20" s="65"/>
      <c r="Z20" s="65"/>
      <c r="AA20" s="65"/>
      <c r="AB20" s="65"/>
      <c r="AC20" s="65"/>
      <c r="AD20" s="30"/>
      <c r="AE20" s="75"/>
      <c r="AF20" s="30"/>
      <c r="AG20" s="30"/>
      <c r="AH20" s="30"/>
      <c r="AI20" s="30"/>
      <c r="AJ20" s="30"/>
      <c r="AK20" s="30"/>
      <c r="AL20" s="30"/>
      <c r="AM20" s="65"/>
      <c r="AN20" s="88"/>
      <c r="AO20" s="96"/>
    </row>
    <row r="21" spans="2:41" ht="15" customHeight="1" x14ac:dyDescent="0.15">
      <c r="B21" s="4">
        <v>42347</v>
      </c>
      <c r="C21" s="5" t="s">
        <v>790</v>
      </c>
      <c r="D21" s="2">
        <v>1</v>
      </c>
      <c r="E21" s="6" t="s">
        <v>66</v>
      </c>
      <c r="F21" s="6" t="s">
        <v>120</v>
      </c>
      <c r="G21" s="2" t="s">
        <v>791</v>
      </c>
      <c r="H21" s="2" t="s">
        <v>166</v>
      </c>
      <c r="I21" s="2" t="s">
        <v>212</v>
      </c>
      <c r="J21" s="2" t="s">
        <v>44</v>
      </c>
      <c r="K21" s="6" t="s">
        <v>63</v>
      </c>
      <c r="L21" s="2" t="s">
        <v>66</v>
      </c>
      <c r="M21" s="2">
        <v>1</v>
      </c>
      <c r="N21" s="2">
        <v>4780</v>
      </c>
      <c r="O21" s="48">
        <f>N21*M21</f>
        <v>4780</v>
      </c>
      <c r="P21" s="380">
        <f>SUM(O21:O22)</f>
        <v>7620</v>
      </c>
      <c r="Q21" s="56"/>
      <c r="R21" s="377">
        <f>SUMPRODUCT(Q21:Q22+0)</f>
        <v>0</v>
      </c>
      <c r="S21" s="374">
        <f t="shared" ref="S21:S26" si="4">R21/P21</f>
        <v>0</v>
      </c>
      <c r="T21" s="371" t="e">
        <f>LOOKUP(S21,{0.4,0.45,0.5,0.55,0.6,0.65,0.7,0.75,0.8,0.85,0.9,0.95,1},{0.1,0.175,0.25,0.325,0.4,0.475,0.55,0.625,0.7,0.775,0.85,0.925,1})</f>
        <v>#N/A</v>
      </c>
      <c r="U21" s="368"/>
      <c r="V21" s="365"/>
      <c r="W21" s="362"/>
      <c r="X21" s="359"/>
      <c r="Y21" s="356">
        <f t="shared" ref="Y21:Y26" si="5">R21-(V21/10)-X21</f>
        <v>0</v>
      </c>
      <c r="Z21" s="353" t="e">
        <f t="shared" ref="Z21:Z26" si="6">Y21*T21*AE21</f>
        <v>#N/A</v>
      </c>
      <c r="AA21" s="353" t="e">
        <f t="shared" ref="AA21:AA26" si="7">U21-V21+Z21</f>
        <v>#N/A</v>
      </c>
      <c r="AB21" s="74"/>
      <c r="AC21" s="74"/>
      <c r="AE21" s="75" t="e">
        <f>VLOOKUP(AD21,分类参数表!$I$2:$J$10,2,FALSE)</f>
        <v>#N/A</v>
      </c>
      <c r="AF21" s="76"/>
      <c r="AG21" s="85"/>
      <c r="AH21" s="85"/>
      <c r="AI21" s="85"/>
      <c r="AJ21" s="85"/>
      <c r="AK21" s="85"/>
      <c r="AL21" s="85"/>
      <c r="AM21" s="86"/>
      <c r="AN21" s="87">
        <f>(Q21-AM21)/M21/N21</f>
        <v>0</v>
      </c>
      <c r="AO21" s="95"/>
    </row>
    <row r="22" spans="2:41" ht="15" customHeight="1" x14ac:dyDescent="0.15">
      <c r="B22" s="4">
        <v>42347</v>
      </c>
      <c r="C22" s="5" t="s">
        <v>790</v>
      </c>
      <c r="D22" s="2">
        <v>2</v>
      </c>
      <c r="E22" s="6" t="s">
        <v>146</v>
      </c>
      <c r="F22" s="6" t="s">
        <v>120</v>
      </c>
      <c r="G22" s="2" t="s">
        <v>792</v>
      </c>
      <c r="H22" s="2" t="s">
        <v>166</v>
      </c>
      <c r="I22" s="2">
        <v>27.5</v>
      </c>
      <c r="J22" s="2" t="s">
        <v>44</v>
      </c>
      <c r="K22" s="6" t="s">
        <v>63</v>
      </c>
      <c r="L22" s="2" t="s">
        <v>66</v>
      </c>
      <c r="M22" s="2">
        <v>1</v>
      </c>
      <c r="N22" s="2">
        <v>2840</v>
      </c>
      <c r="O22" s="48">
        <f>N22*M22</f>
        <v>2840</v>
      </c>
      <c r="P22" s="372"/>
      <c r="Q22" s="70"/>
      <c r="R22" s="378"/>
      <c r="S22" s="375"/>
      <c r="T22" s="372"/>
      <c r="U22" s="369"/>
      <c r="V22" s="366"/>
      <c r="W22" s="363"/>
      <c r="X22" s="360"/>
      <c r="Y22" s="357"/>
      <c r="Z22" s="354"/>
      <c r="AA22" s="354"/>
      <c r="AB22" s="74"/>
      <c r="AC22" s="74"/>
      <c r="AD22" s="22">
        <f>AD21</f>
        <v>0</v>
      </c>
      <c r="AE22" s="75" t="e">
        <f>VLOOKUP(AD22,分类参数表!$I$2:$J$10,2,FALSE)</f>
        <v>#N/A</v>
      </c>
      <c r="AF22" s="82"/>
      <c r="AG22" s="24"/>
      <c r="AH22" s="24"/>
      <c r="AI22" s="24"/>
      <c r="AJ22" s="24"/>
      <c r="AK22" s="24"/>
      <c r="AL22" s="24"/>
      <c r="AN22" s="94">
        <f>(Q22-AM22)/M22/N22</f>
        <v>0</v>
      </c>
      <c r="AO22" s="100"/>
    </row>
    <row r="23" spans="2:41" s="19" customFormat="1" ht="15" customHeight="1" x14ac:dyDescent="0.15">
      <c r="B23" s="30"/>
      <c r="C23" s="31"/>
      <c r="D23" s="30"/>
      <c r="E23" s="30"/>
      <c r="F23" s="30"/>
      <c r="G23" s="30"/>
      <c r="H23" s="30"/>
      <c r="I23" s="30"/>
      <c r="J23" s="30"/>
      <c r="K23" s="30"/>
      <c r="L23" s="30"/>
      <c r="M23" s="30"/>
      <c r="N23" s="30"/>
      <c r="O23" s="30"/>
      <c r="P23" s="30"/>
      <c r="Q23" s="64"/>
      <c r="R23" s="30"/>
      <c r="S23" s="30"/>
      <c r="T23" s="30"/>
      <c r="U23" s="30"/>
      <c r="V23" s="65"/>
      <c r="W23" s="64"/>
      <c r="X23" s="30"/>
      <c r="Y23" s="65"/>
      <c r="Z23" s="65"/>
      <c r="AA23" s="65"/>
      <c r="AB23" s="65"/>
      <c r="AC23" s="65"/>
      <c r="AD23" s="30"/>
      <c r="AE23" s="75"/>
      <c r="AF23" s="30"/>
      <c r="AG23" s="30"/>
      <c r="AH23" s="30"/>
      <c r="AI23" s="30"/>
      <c r="AJ23" s="30"/>
      <c r="AK23" s="30"/>
      <c r="AL23" s="30"/>
      <c r="AM23" s="65"/>
      <c r="AN23" s="88"/>
      <c r="AO23" s="96"/>
    </row>
    <row r="24" spans="2:41" ht="15" customHeight="1" x14ac:dyDescent="0.15">
      <c r="B24" s="4">
        <v>42347</v>
      </c>
      <c r="C24" s="5" t="s">
        <v>793</v>
      </c>
      <c r="D24" s="2">
        <v>1</v>
      </c>
      <c r="E24" s="6" t="s">
        <v>305</v>
      </c>
      <c r="F24" s="6"/>
      <c r="G24" s="2" t="s">
        <v>794</v>
      </c>
      <c r="H24" s="2" t="s">
        <v>203</v>
      </c>
      <c r="I24" s="2" t="s">
        <v>795</v>
      </c>
      <c r="J24" s="2" t="s">
        <v>44</v>
      </c>
      <c r="K24" s="6" t="s">
        <v>63</v>
      </c>
      <c r="L24" s="2" t="s">
        <v>66</v>
      </c>
      <c r="M24" s="2">
        <v>1</v>
      </c>
      <c r="N24" s="2">
        <v>500</v>
      </c>
      <c r="O24" s="48">
        <f>N24*M24</f>
        <v>500</v>
      </c>
      <c r="P24" s="49">
        <f>SUM(O24:O24)</f>
        <v>500</v>
      </c>
      <c r="Q24" s="56"/>
      <c r="R24" s="57">
        <f>SUMPRODUCT(Q24:Q24+0)</f>
        <v>0</v>
      </c>
      <c r="S24" s="58">
        <f t="shared" si="4"/>
        <v>0</v>
      </c>
      <c r="T24" s="59" t="e">
        <f>LOOKUP(S24,{0.4,0.45,0.5,0.55,0.6,0.65,0.7,0.75,0.8,0.85,0.9,0.95,1},{0.1,0.175,0.25,0.325,0.4,0.475,0.55,0.625,0.7,0.775,0.85,0.925,1})</f>
        <v>#N/A</v>
      </c>
      <c r="U24" s="60"/>
      <c r="V24" s="61"/>
      <c r="W24" s="62"/>
      <c r="X24" s="63"/>
      <c r="Y24" s="72">
        <f t="shared" si="5"/>
        <v>0</v>
      </c>
      <c r="Z24" s="73" t="e">
        <f t="shared" si="6"/>
        <v>#N/A</v>
      </c>
      <c r="AA24" s="73" t="e">
        <f t="shared" si="7"/>
        <v>#N/A</v>
      </c>
      <c r="AB24" s="74"/>
      <c r="AC24" s="74"/>
      <c r="AE24" s="75" t="e">
        <f>VLOOKUP(AD24,分类参数表!$I$2:$J$10,2,FALSE)</f>
        <v>#N/A</v>
      </c>
      <c r="AF24" s="76"/>
      <c r="AG24" s="85"/>
      <c r="AH24" s="85"/>
      <c r="AI24" s="85"/>
      <c r="AJ24" s="85"/>
      <c r="AK24" s="85"/>
      <c r="AL24" s="85"/>
      <c r="AM24" s="86"/>
      <c r="AN24" s="87">
        <f>(Q24-AM24)/M24/N24</f>
        <v>0</v>
      </c>
      <c r="AO24" s="95"/>
    </row>
    <row r="25" spans="2:41" s="20" customFormat="1" x14ac:dyDescent="0.15">
      <c r="B25" s="36"/>
      <c r="C25" s="37"/>
      <c r="D25" s="38"/>
      <c r="E25" s="38"/>
      <c r="F25" s="38"/>
      <c r="G25" s="38"/>
      <c r="H25" s="38"/>
      <c r="I25" s="38"/>
      <c r="J25" s="38"/>
      <c r="K25" s="38"/>
      <c r="L25" s="38"/>
      <c r="M25" s="38"/>
      <c r="N25" s="38"/>
      <c r="O25" s="38"/>
      <c r="P25" s="38"/>
      <c r="Q25" s="67"/>
      <c r="R25" s="38"/>
      <c r="S25" s="38"/>
      <c r="T25" s="38"/>
      <c r="U25" s="38"/>
      <c r="V25" s="68"/>
      <c r="W25" s="67"/>
      <c r="X25" s="38"/>
      <c r="Y25" s="68"/>
      <c r="Z25" s="68"/>
      <c r="AA25" s="68"/>
      <c r="AB25" s="68"/>
      <c r="AC25" s="68"/>
      <c r="AD25" s="38"/>
      <c r="AE25" s="75" t="e">
        <f>VLOOKUP(AD25,分类参数表!$I$2:$J$10,2,FALSE)</f>
        <v>#N/A</v>
      </c>
      <c r="AF25" s="38"/>
      <c r="AG25" s="38"/>
      <c r="AH25" s="38"/>
      <c r="AI25" s="38"/>
      <c r="AJ25" s="38"/>
      <c r="AK25" s="38"/>
      <c r="AL25" s="38"/>
      <c r="AM25" s="68"/>
      <c r="AN25" s="90"/>
      <c r="AO25" s="98"/>
    </row>
    <row r="26" spans="2:41" ht="15" customHeight="1" x14ac:dyDescent="0.15">
      <c r="B26" s="8">
        <v>42348</v>
      </c>
      <c r="C26" s="9" t="s">
        <v>796</v>
      </c>
      <c r="D26" s="10">
        <v>1</v>
      </c>
      <c r="E26" s="11" t="s">
        <v>242</v>
      </c>
      <c r="F26" s="11"/>
      <c r="G26" s="11" t="s">
        <v>794</v>
      </c>
      <c r="H26" s="11" t="s">
        <v>203</v>
      </c>
      <c r="I26" s="11" t="s">
        <v>797</v>
      </c>
      <c r="J26" s="11" t="s">
        <v>44</v>
      </c>
      <c r="K26" s="11" t="s">
        <v>63</v>
      </c>
      <c r="L26" s="10" t="s">
        <v>66</v>
      </c>
      <c r="M26" s="11">
        <v>1</v>
      </c>
      <c r="N26" s="11">
        <v>500</v>
      </c>
      <c r="O26" s="48">
        <f>N26*M26</f>
        <v>500</v>
      </c>
      <c r="P26" s="380">
        <f>SUM(O26:O28)</f>
        <v>2560</v>
      </c>
      <c r="Q26" s="56"/>
      <c r="R26" s="377">
        <f>SUMPRODUCT(Q26:Q28+0)</f>
        <v>0</v>
      </c>
      <c r="S26" s="374">
        <f t="shared" si="4"/>
        <v>0</v>
      </c>
      <c r="T26" s="371" t="e">
        <f>LOOKUP(S26,{0.4,0.45,0.5,0.55,0.6,0.65,0.7,0.75,0.8,0.85,0.9,0.95,1},{0.1,0.175,0.25,0.325,0.4,0.475,0.55,0.625,0.7,0.775,0.85,0.925,1})</f>
        <v>#N/A</v>
      </c>
      <c r="U26" s="368"/>
      <c r="V26" s="365"/>
      <c r="W26" s="362"/>
      <c r="X26" s="359"/>
      <c r="Y26" s="356">
        <f t="shared" si="5"/>
        <v>0</v>
      </c>
      <c r="Z26" s="353" t="e">
        <f t="shared" si="6"/>
        <v>#N/A</v>
      </c>
      <c r="AA26" s="353" t="e">
        <f t="shared" si="7"/>
        <v>#N/A</v>
      </c>
      <c r="AB26" s="74"/>
      <c r="AC26" s="74"/>
      <c r="AE26" s="75" t="e">
        <f>VLOOKUP(AD26,分类参数表!$I$2:$J$10,2,FALSE)</f>
        <v>#N/A</v>
      </c>
      <c r="AF26" s="76"/>
      <c r="AG26" s="85"/>
      <c r="AH26" s="85"/>
      <c r="AI26" s="85"/>
      <c r="AJ26" s="85"/>
      <c r="AK26" s="85"/>
      <c r="AL26" s="85"/>
      <c r="AM26" s="86"/>
      <c r="AN26" s="87">
        <f>(Q26-AM26)/M26/N26</f>
        <v>0</v>
      </c>
      <c r="AO26" s="95"/>
    </row>
    <row r="27" spans="2:41" ht="15" customHeight="1" x14ac:dyDescent="0.15">
      <c r="B27" s="4">
        <v>42348</v>
      </c>
      <c r="C27" s="5" t="s">
        <v>796</v>
      </c>
      <c r="D27" s="2">
        <v>2</v>
      </c>
      <c r="E27" s="6" t="s">
        <v>92</v>
      </c>
      <c r="F27" s="6" t="s">
        <v>250</v>
      </c>
      <c r="G27" s="2" t="s">
        <v>798</v>
      </c>
      <c r="H27" s="2" t="s">
        <v>204</v>
      </c>
      <c r="I27" s="2" t="s">
        <v>263</v>
      </c>
      <c r="J27" s="2" t="s">
        <v>62</v>
      </c>
      <c r="K27" s="6" t="s">
        <v>63</v>
      </c>
      <c r="L27" s="2" t="s">
        <v>66</v>
      </c>
      <c r="M27" s="2">
        <v>1</v>
      </c>
      <c r="N27" s="2">
        <v>580</v>
      </c>
      <c r="O27" s="48">
        <f>N27*M27</f>
        <v>580</v>
      </c>
      <c r="P27" s="372"/>
      <c r="Q27" s="70"/>
      <c r="R27" s="378"/>
      <c r="S27" s="375"/>
      <c r="T27" s="372"/>
      <c r="U27" s="369"/>
      <c r="V27" s="366"/>
      <c r="W27" s="363"/>
      <c r="X27" s="360"/>
      <c r="Y27" s="357"/>
      <c r="Z27" s="354"/>
      <c r="AA27" s="354"/>
      <c r="AB27" s="74"/>
      <c r="AC27" s="74"/>
      <c r="AD27" s="22">
        <f>AD26</f>
        <v>0</v>
      </c>
      <c r="AE27" s="75" t="e">
        <f>VLOOKUP(AD27,分类参数表!$I$2:$J$10,2,FALSE)</f>
        <v>#N/A</v>
      </c>
      <c r="AF27" s="82"/>
      <c r="AG27" s="24"/>
      <c r="AH27" s="24"/>
      <c r="AI27" s="24"/>
      <c r="AJ27" s="24"/>
      <c r="AK27" s="24"/>
      <c r="AL27" s="24"/>
      <c r="AN27" s="94">
        <f>(Q27-AM27)/M27/N27</f>
        <v>0</v>
      </c>
      <c r="AO27" s="100"/>
    </row>
    <row r="28" spans="2:41" ht="15" customHeight="1" x14ac:dyDescent="0.15">
      <c r="B28" s="4">
        <v>42348</v>
      </c>
      <c r="C28" s="5" t="s">
        <v>796</v>
      </c>
      <c r="D28" s="2">
        <v>3</v>
      </c>
      <c r="E28" s="6" t="s">
        <v>146</v>
      </c>
      <c r="F28" s="6" t="s">
        <v>239</v>
      </c>
      <c r="G28" s="2" t="s">
        <v>770</v>
      </c>
      <c r="H28" s="2" t="s">
        <v>137</v>
      </c>
      <c r="I28" s="2" t="s">
        <v>288</v>
      </c>
      <c r="J28" s="2" t="s">
        <v>62</v>
      </c>
      <c r="K28" s="6" t="s">
        <v>63</v>
      </c>
      <c r="L28" s="2" t="s">
        <v>66</v>
      </c>
      <c r="M28" s="2">
        <v>1</v>
      </c>
      <c r="N28" s="2">
        <v>1480</v>
      </c>
      <c r="O28" s="48">
        <f>N28*M28</f>
        <v>1480</v>
      </c>
      <c r="P28" s="372"/>
      <c r="Q28" s="70"/>
      <c r="R28" s="378"/>
      <c r="S28" s="375"/>
      <c r="T28" s="372"/>
      <c r="U28" s="369"/>
      <c r="V28" s="366"/>
      <c r="W28" s="363"/>
      <c r="X28" s="360"/>
      <c r="Y28" s="357"/>
      <c r="Z28" s="354"/>
      <c r="AA28" s="354"/>
      <c r="AB28" s="83"/>
      <c r="AC28" s="83"/>
      <c r="AD28" s="22">
        <f>AD27</f>
        <v>0</v>
      </c>
      <c r="AE28" s="75" t="e">
        <f>VLOOKUP(AD28,分类参数表!$I$2:$J$10,2,FALSE)</f>
        <v>#N/A</v>
      </c>
      <c r="AF28" s="82"/>
      <c r="AG28" s="24"/>
      <c r="AH28" s="24"/>
      <c r="AI28" s="24"/>
      <c r="AJ28" s="24"/>
      <c r="AK28" s="24"/>
      <c r="AL28" s="24"/>
      <c r="AN28" s="94">
        <f>(Q28-AM28)/M28/N28</f>
        <v>0</v>
      </c>
      <c r="AO28" s="100"/>
    </row>
    <row r="29" spans="2:41" s="19" customFormat="1" ht="15" customHeight="1" x14ac:dyDescent="0.15">
      <c r="B29" s="30"/>
      <c r="C29" s="31"/>
      <c r="D29" s="30"/>
      <c r="E29" s="30"/>
      <c r="F29" s="30"/>
      <c r="G29" s="30"/>
      <c r="H29" s="30"/>
      <c r="I29" s="30"/>
      <c r="J29" s="30"/>
      <c r="K29" s="30"/>
      <c r="L29" s="30"/>
      <c r="M29" s="30"/>
      <c r="N29" s="30"/>
      <c r="O29" s="30"/>
      <c r="P29" s="30"/>
      <c r="Q29" s="64"/>
      <c r="R29" s="30"/>
      <c r="S29" s="30"/>
      <c r="T29" s="30"/>
      <c r="U29" s="30"/>
      <c r="V29" s="65"/>
      <c r="W29" s="64"/>
      <c r="X29" s="30"/>
      <c r="Y29" s="65"/>
      <c r="Z29" s="65"/>
      <c r="AA29" s="65"/>
      <c r="AB29" s="65"/>
      <c r="AC29" s="65"/>
      <c r="AD29" s="30"/>
      <c r="AE29" s="75" t="e">
        <f>VLOOKUP(AD29,分类参数表!$I$2:$J$10,2,FALSE)</f>
        <v>#N/A</v>
      </c>
      <c r="AF29" s="30"/>
      <c r="AG29" s="30"/>
      <c r="AH29" s="30"/>
      <c r="AI29" s="30"/>
      <c r="AJ29" s="30"/>
      <c r="AK29" s="30"/>
      <c r="AL29" s="30"/>
      <c r="AM29" s="65"/>
      <c r="AN29" s="88"/>
      <c r="AO29" s="96"/>
    </row>
    <row r="30" spans="2:41" ht="15" customHeight="1" x14ac:dyDescent="0.15">
      <c r="B30" s="4">
        <v>42348</v>
      </c>
      <c r="C30" s="5" t="s">
        <v>799</v>
      </c>
      <c r="D30" s="2">
        <v>1</v>
      </c>
      <c r="E30" s="6" t="s">
        <v>90</v>
      </c>
      <c r="F30" s="6" t="s">
        <v>93</v>
      </c>
      <c r="G30" s="2" t="s">
        <v>265</v>
      </c>
      <c r="H30" s="2" t="s">
        <v>302</v>
      </c>
      <c r="I30" s="2" t="s">
        <v>43</v>
      </c>
      <c r="J30" s="2" t="s">
        <v>62</v>
      </c>
      <c r="K30" s="6" t="s">
        <v>45</v>
      </c>
      <c r="L30" s="2" t="s">
        <v>66</v>
      </c>
      <c r="M30" s="2">
        <v>1</v>
      </c>
      <c r="N30" s="2">
        <v>1860</v>
      </c>
      <c r="O30" s="48">
        <f>N30*M30</f>
        <v>1860</v>
      </c>
      <c r="P30" s="49">
        <f>SUM(O30:O30)</f>
        <v>1860</v>
      </c>
      <c r="Q30" s="56"/>
      <c r="R30" s="57">
        <f>SUMPRODUCT(Q30:Q30+0)</f>
        <v>0</v>
      </c>
      <c r="S30" s="58">
        <f>R30/P30</f>
        <v>0</v>
      </c>
      <c r="T30" s="59" t="e">
        <f>LOOKUP(S30,{0.4,0.45,0.5,0.55,0.6,0.65,0.7,0.75,0.8,0.85,0.9,0.95,1},{0.1,0.175,0.25,0.325,0.4,0.475,0.55,0.625,0.7,0.775,0.85,0.925,1})</f>
        <v>#N/A</v>
      </c>
      <c r="U30" s="60"/>
      <c r="V30" s="61"/>
      <c r="W30" s="62"/>
      <c r="X30" s="63"/>
      <c r="Y30" s="72">
        <f>R30-(V30/10)-X30</f>
        <v>0</v>
      </c>
      <c r="Z30" s="73" t="e">
        <f>Y30*T30*AE30</f>
        <v>#N/A</v>
      </c>
      <c r="AA30" s="73" t="e">
        <f>U30-V30+Z30</f>
        <v>#N/A</v>
      </c>
      <c r="AB30" s="74"/>
      <c r="AC30" s="74"/>
      <c r="AE30" s="75" t="e">
        <f>VLOOKUP(AD30,分类参数表!$I$2:$J$10,2,FALSE)</f>
        <v>#N/A</v>
      </c>
      <c r="AF30" s="76"/>
      <c r="AG30" s="85"/>
      <c r="AH30" s="85"/>
      <c r="AI30" s="85"/>
      <c r="AJ30" s="85"/>
      <c r="AK30" s="85"/>
      <c r="AL30" s="85"/>
      <c r="AM30" s="86"/>
      <c r="AN30" s="87">
        <f>(Q30-AM30)/M30/N30</f>
        <v>0</v>
      </c>
      <c r="AO30" s="95"/>
    </row>
    <row r="31" spans="2:41" s="19" customFormat="1" ht="15" customHeight="1" x14ac:dyDescent="0.15">
      <c r="B31" s="30"/>
      <c r="C31" s="31"/>
      <c r="D31" s="30"/>
      <c r="E31" s="30"/>
      <c r="F31" s="30"/>
      <c r="G31" s="30"/>
      <c r="H31" s="30"/>
      <c r="I31" s="30"/>
      <c r="J31" s="30"/>
      <c r="K31" s="30"/>
      <c r="L31" s="30"/>
      <c r="M31" s="30"/>
      <c r="N31" s="30"/>
      <c r="O31" s="30"/>
      <c r="P31" s="30"/>
      <c r="Q31" s="64"/>
      <c r="R31" s="30"/>
      <c r="S31" s="30"/>
      <c r="T31" s="30"/>
      <c r="U31" s="30"/>
      <c r="V31" s="65"/>
      <c r="W31" s="64"/>
      <c r="X31" s="30"/>
      <c r="Y31" s="65"/>
      <c r="Z31" s="65"/>
      <c r="AA31" s="65"/>
      <c r="AB31" s="65"/>
      <c r="AC31" s="65"/>
      <c r="AD31" s="30"/>
      <c r="AE31" s="75" t="e">
        <f>VLOOKUP(AD31,分类参数表!$I$2:$J$10,2,FALSE)</f>
        <v>#N/A</v>
      </c>
      <c r="AF31" s="30"/>
      <c r="AG31" s="30"/>
      <c r="AH31" s="30"/>
      <c r="AI31" s="30"/>
      <c r="AJ31" s="30"/>
      <c r="AK31" s="30"/>
      <c r="AL31" s="30"/>
      <c r="AM31" s="65"/>
      <c r="AN31" s="88"/>
      <c r="AO31" s="96"/>
    </row>
    <row r="32" spans="2:41" ht="15" customHeight="1" x14ac:dyDescent="0.15">
      <c r="B32" s="4">
        <v>42348</v>
      </c>
      <c r="C32" s="5" t="s">
        <v>800</v>
      </c>
      <c r="D32" s="2">
        <v>1</v>
      </c>
      <c r="E32" s="6" t="s">
        <v>242</v>
      </c>
      <c r="F32" s="6"/>
      <c r="G32" s="2" t="s">
        <v>794</v>
      </c>
      <c r="H32" s="2" t="s">
        <v>203</v>
      </c>
      <c r="I32" s="2" t="s">
        <v>795</v>
      </c>
      <c r="J32" s="2" t="s">
        <v>44</v>
      </c>
      <c r="K32" s="6" t="s">
        <v>63</v>
      </c>
      <c r="L32" s="2" t="s">
        <v>66</v>
      </c>
      <c r="M32" s="2">
        <v>1</v>
      </c>
      <c r="N32" s="2">
        <v>500</v>
      </c>
      <c r="O32" s="48">
        <f>N32*M32</f>
        <v>500</v>
      </c>
      <c r="P32" s="49">
        <f>SUM(O32:O32)</f>
        <v>500</v>
      </c>
      <c r="Q32" s="56"/>
      <c r="R32" s="57">
        <f>SUMPRODUCT(Q32:Q32+0)</f>
        <v>0</v>
      </c>
      <c r="S32" s="58">
        <f>R32/P32</f>
        <v>0</v>
      </c>
      <c r="T32" s="59" t="e">
        <f>LOOKUP(S32,{0.4,0.45,0.5,0.55,0.6,0.65,0.7,0.75,0.8,0.85,0.9,0.95,1},{0.1,0.175,0.25,0.325,0.4,0.475,0.55,0.625,0.7,0.775,0.85,0.925,1})</f>
        <v>#N/A</v>
      </c>
      <c r="U32" s="60"/>
      <c r="V32" s="61"/>
      <c r="W32" s="62"/>
      <c r="X32" s="63"/>
      <c r="Y32" s="72">
        <f>R32-(V32/10)-X32</f>
        <v>0</v>
      </c>
      <c r="Z32" s="73" t="e">
        <f>Y32*T32*AE32</f>
        <v>#N/A</v>
      </c>
      <c r="AA32" s="73" t="e">
        <f>U32-V32+Z32</f>
        <v>#N/A</v>
      </c>
      <c r="AB32" s="74"/>
      <c r="AC32" s="74"/>
      <c r="AE32" s="75" t="e">
        <f>VLOOKUP(AD32,分类参数表!$I$2:$J$10,2,FALSE)</f>
        <v>#N/A</v>
      </c>
      <c r="AF32" s="76"/>
      <c r="AG32" s="85"/>
      <c r="AH32" s="85"/>
      <c r="AI32" s="85"/>
      <c r="AJ32" s="85"/>
      <c r="AK32" s="85"/>
      <c r="AL32" s="85"/>
      <c r="AM32" s="86"/>
      <c r="AN32" s="87">
        <f>(Q32-AM32)/M32/N32</f>
        <v>0</v>
      </c>
      <c r="AO32" s="95"/>
    </row>
    <row r="33" spans="2:41" s="19" customFormat="1" ht="15" customHeight="1" x14ac:dyDescent="0.15">
      <c r="B33" s="30"/>
      <c r="C33" s="31"/>
      <c r="D33" s="30"/>
      <c r="E33" s="30"/>
      <c r="F33" s="30"/>
      <c r="G33" s="30"/>
      <c r="H33" s="30"/>
      <c r="I33" s="30"/>
      <c r="J33" s="30"/>
      <c r="K33" s="30"/>
      <c r="L33" s="30"/>
      <c r="M33" s="30"/>
      <c r="N33" s="30"/>
      <c r="O33" s="30"/>
      <c r="P33" s="30"/>
      <c r="Q33" s="64"/>
      <c r="R33" s="30"/>
      <c r="S33" s="30"/>
      <c r="T33" s="30"/>
      <c r="U33" s="30"/>
      <c r="V33" s="65"/>
      <c r="W33" s="64"/>
      <c r="X33" s="30"/>
      <c r="Y33" s="65"/>
      <c r="Z33" s="65"/>
      <c r="AA33" s="65"/>
      <c r="AB33" s="65"/>
      <c r="AC33" s="65"/>
      <c r="AD33" s="30"/>
      <c r="AE33" s="75" t="e">
        <f>VLOOKUP(AD33,分类参数表!$I$2:$J$10,2,FALSE)</f>
        <v>#N/A</v>
      </c>
      <c r="AF33" s="30"/>
      <c r="AG33" s="30"/>
      <c r="AH33" s="30"/>
      <c r="AI33" s="30"/>
      <c r="AJ33" s="30"/>
      <c r="AK33" s="30"/>
      <c r="AL33" s="30"/>
      <c r="AM33" s="65"/>
      <c r="AN33" s="88"/>
      <c r="AO33" s="96"/>
    </row>
    <row r="34" spans="2:41" ht="15" customHeight="1" x14ac:dyDescent="0.15">
      <c r="B34" s="4">
        <v>42348</v>
      </c>
      <c r="C34" s="5" t="s">
        <v>801</v>
      </c>
      <c r="D34" s="2">
        <v>1</v>
      </c>
      <c r="E34" s="6" t="s">
        <v>242</v>
      </c>
      <c r="F34" s="6"/>
      <c r="G34" s="2" t="s">
        <v>794</v>
      </c>
      <c r="H34" s="2" t="s">
        <v>203</v>
      </c>
      <c r="I34" s="2" t="s">
        <v>261</v>
      </c>
      <c r="J34" s="2" t="s">
        <v>44</v>
      </c>
      <c r="K34" s="6" t="s">
        <v>63</v>
      </c>
      <c r="L34" s="2" t="s">
        <v>66</v>
      </c>
      <c r="M34" s="2">
        <v>1</v>
      </c>
      <c r="N34" s="2">
        <v>500</v>
      </c>
      <c r="O34" s="48">
        <f>N34*M34</f>
        <v>500</v>
      </c>
      <c r="P34" s="49">
        <f>SUM(O34:O34)</f>
        <v>500</v>
      </c>
      <c r="Q34" s="56"/>
      <c r="R34" s="57">
        <f>SUMPRODUCT(Q34:Q34+0)</f>
        <v>0</v>
      </c>
      <c r="S34" s="58">
        <f>R34/P34</f>
        <v>0</v>
      </c>
      <c r="T34" s="59" t="e">
        <f>LOOKUP(S34,{0.4,0.45,0.5,0.55,0.6,0.65,0.7,0.75,0.8,0.85,0.9,0.95,1},{0.1,0.175,0.25,0.325,0.4,0.475,0.55,0.625,0.7,0.775,0.85,0.925,1})</f>
        <v>#N/A</v>
      </c>
      <c r="U34" s="60"/>
      <c r="V34" s="61"/>
      <c r="W34" s="62"/>
      <c r="X34" s="63"/>
      <c r="Y34" s="72">
        <f>R34-(V34/10)-X34</f>
        <v>0</v>
      </c>
      <c r="Z34" s="73" t="e">
        <f>Y34*T34*AE34</f>
        <v>#N/A</v>
      </c>
      <c r="AA34" s="73" t="e">
        <f>U34-V34+Z34</f>
        <v>#N/A</v>
      </c>
      <c r="AB34" s="74"/>
      <c r="AC34" s="74"/>
      <c r="AE34" s="75" t="e">
        <f>VLOOKUP(AD34,分类参数表!$I$2:$J$10,2,FALSE)</f>
        <v>#N/A</v>
      </c>
      <c r="AF34" s="76"/>
      <c r="AG34" s="85"/>
      <c r="AH34" s="85"/>
      <c r="AI34" s="85"/>
      <c r="AJ34" s="85"/>
      <c r="AK34" s="85"/>
      <c r="AL34" s="85"/>
      <c r="AM34" s="86"/>
      <c r="AN34" s="87">
        <f>(Q34-AM34)/M34/N34</f>
        <v>0</v>
      </c>
      <c r="AO34" s="95"/>
    </row>
    <row r="35" spans="2:41" s="19" customFormat="1" ht="15" customHeight="1" x14ac:dyDescent="0.15">
      <c r="B35" s="30"/>
      <c r="C35" s="31"/>
      <c r="D35" s="30"/>
      <c r="E35" s="30"/>
      <c r="F35" s="30"/>
      <c r="G35" s="30"/>
      <c r="H35" s="30"/>
      <c r="I35" s="30"/>
      <c r="J35" s="30"/>
      <c r="K35" s="30"/>
      <c r="L35" s="30"/>
      <c r="M35" s="30"/>
      <c r="N35" s="30"/>
      <c r="O35" s="30"/>
      <c r="P35" s="30"/>
      <c r="Q35" s="64"/>
      <c r="R35" s="30"/>
      <c r="S35" s="30"/>
      <c r="T35" s="30"/>
      <c r="U35" s="30"/>
      <c r="V35" s="65"/>
      <c r="W35" s="64"/>
      <c r="X35" s="30"/>
      <c r="Y35" s="65"/>
      <c r="Z35" s="65"/>
      <c r="AA35" s="65"/>
      <c r="AB35" s="65"/>
      <c r="AC35" s="65"/>
      <c r="AD35" s="30"/>
      <c r="AE35" s="75" t="e">
        <f>VLOOKUP(AD35,分类参数表!$I$2:$J$10,2,FALSE)</f>
        <v>#N/A</v>
      </c>
      <c r="AF35" s="30"/>
      <c r="AG35" s="30"/>
      <c r="AH35" s="30"/>
      <c r="AI35" s="30"/>
      <c r="AJ35" s="30"/>
      <c r="AK35" s="30"/>
      <c r="AL35" s="30"/>
      <c r="AM35" s="65"/>
      <c r="AN35" s="88"/>
      <c r="AO35" s="96"/>
    </row>
    <row r="36" spans="2:41" ht="15" customHeight="1" x14ac:dyDescent="0.15">
      <c r="B36" s="4">
        <v>42348</v>
      </c>
      <c r="C36" s="5" t="s">
        <v>802</v>
      </c>
      <c r="D36" s="2">
        <v>1</v>
      </c>
      <c r="E36" s="6" t="s">
        <v>66</v>
      </c>
      <c r="F36" s="6" t="s">
        <v>147</v>
      </c>
      <c r="G36" s="2" t="s">
        <v>803</v>
      </c>
      <c r="H36" s="2" t="s">
        <v>223</v>
      </c>
      <c r="I36" s="2" t="s">
        <v>144</v>
      </c>
      <c r="J36" s="2" t="s">
        <v>44</v>
      </c>
      <c r="K36" s="6" t="s">
        <v>55</v>
      </c>
      <c r="L36" s="2" t="s">
        <v>66</v>
      </c>
      <c r="M36" s="2">
        <v>1</v>
      </c>
      <c r="N36" s="2">
        <v>4080</v>
      </c>
      <c r="O36" s="48">
        <f>N36*M36</f>
        <v>4080</v>
      </c>
      <c r="P36" s="380">
        <f>SUM(O36:O38)</f>
        <v>9360</v>
      </c>
      <c r="Q36" s="56"/>
      <c r="R36" s="377">
        <f>SUMPRODUCT(Q36:Q38+0)</f>
        <v>0</v>
      </c>
      <c r="S36" s="374">
        <f>R36/P36</f>
        <v>0</v>
      </c>
      <c r="T36" s="371" t="e">
        <f>LOOKUP(S36,{0.4,0.45,0.5,0.55,0.6,0.65,0.7,0.75,0.8,0.85,0.9,0.95,1},{0.1,0.175,0.25,0.325,0.4,0.475,0.55,0.625,0.7,0.775,0.85,0.925,1})</f>
        <v>#N/A</v>
      </c>
      <c r="U36" s="368"/>
      <c r="V36" s="365"/>
      <c r="W36" s="362"/>
      <c r="X36" s="359"/>
      <c r="Y36" s="356">
        <f>R36-(V36/10)-X36</f>
        <v>0</v>
      </c>
      <c r="Z36" s="353" t="e">
        <f>Y36*T36*AE36</f>
        <v>#N/A</v>
      </c>
      <c r="AA36" s="353" t="e">
        <f>U36-V36+Z36</f>
        <v>#N/A</v>
      </c>
      <c r="AB36" s="74"/>
      <c r="AC36" s="74"/>
      <c r="AE36" s="75" t="e">
        <f>VLOOKUP(AD36,分类参数表!$I$2:$J$10,2,FALSE)</f>
        <v>#N/A</v>
      </c>
      <c r="AF36" s="76"/>
      <c r="AG36" s="85"/>
      <c r="AH36" s="85"/>
      <c r="AI36" s="85"/>
      <c r="AJ36" s="85"/>
      <c r="AK36" s="85"/>
      <c r="AL36" s="85"/>
      <c r="AM36" s="86"/>
      <c r="AN36" s="87">
        <f>(Q36-AM36)/M36/N36</f>
        <v>0</v>
      </c>
      <c r="AO36" s="95"/>
    </row>
    <row r="37" spans="2:41" ht="15" customHeight="1" x14ac:dyDescent="0.15">
      <c r="B37" s="4">
        <v>42348</v>
      </c>
      <c r="C37" s="5" t="s">
        <v>802</v>
      </c>
      <c r="D37" s="2">
        <v>2</v>
      </c>
      <c r="E37" s="6" t="s">
        <v>146</v>
      </c>
      <c r="F37" s="6" t="s">
        <v>120</v>
      </c>
      <c r="G37" s="2" t="s">
        <v>804</v>
      </c>
      <c r="H37" s="2" t="s">
        <v>805</v>
      </c>
      <c r="I37" s="2">
        <v>25.5</v>
      </c>
      <c r="J37" s="2" t="s">
        <v>44</v>
      </c>
      <c r="K37" s="6" t="s">
        <v>55</v>
      </c>
      <c r="L37" s="2" t="s">
        <v>66</v>
      </c>
      <c r="M37" s="2">
        <v>1</v>
      </c>
      <c r="N37" s="2">
        <v>3940</v>
      </c>
      <c r="O37" s="48">
        <f>N37*M37</f>
        <v>3940</v>
      </c>
      <c r="P37" s="372"/>
      <c r="Q37" s="70"/>
      <c r="R37" s="378"/>
      <c r="S37" s="375"/>
      <c r="T37" s="372"/>
      <c r="U37" s="369"/>
      <c r="V37" s="366"/>
      <c r="W37" s="363"/>
      <c r="X37" s="360"/>
      <c r="Y37" s="357"/>
      <c r="Z37" s="354"/>
      <c r="AA37" s="354"/>
      <c r="AB37" s="74"/>
      <c r="AC37" s="74"/>
      <c r="AD37" s="22">
        <f>AD36</f>
        <v>0</v>
      </c>
      <c r="AE37" s="75" t="e">
        <f>VLOOKUP(AD37,分类参数表!$I$2:$J$10,2,FALSE)</f>
        <v>#N/A</v>
      </c>
      <c r="AF37" s="82"/>
      <c r="AG37" s="24"/>
      <c r="AH37" s="24"/>
      <c r="AI37" s="24"/>
      <c r="AJ37" s="24"/>
      <c r="AK37" s="24"/>
      <c r="AL37" s="24"/>
      <c r="AN37" s="94">
        <f>(Q37-AM37)/M37/N37</f>
        <v>0</v>
      </c>
      <c r="AO37" s="100"/>
    </row>
    <row r="38" spans="2:41" ht="15" customHeight="1" x14ac:dyDescent="0.15">
      <c r="B38" s="4">
        <v>42348</v>
      </c>
      <c r="C38" s="5" t="s">
        <v>802</v>
      </c>
      <c r="D38" s="2">
        <v>3</v>
      </c>
      <c r="E38" s="6" t="s">
        <v>157</v>
      </c>
      <c r="F38" s="6" t="s">
        <v>41</v>
      </c>
      <c r="G38" s="2" t="s">
        <v>806</v>
      </c>
      <c r="H38" s="2" t="s">
        <v>166</v>
      </c>
      <c r="I38" s="2" t="s">
        <v>282</v>
      </c>
      <c r="J38" s="2" t="s">
        <v>44</v>
      </c>
      <c r="K38" s="6" t="s">
        <v>55</v>
      </c>
      <c r="L38" s="2" t="s">
        <v>66</v>
      </c>
      <c r="M38" s="2">
        <v>1</v>
      </c>
      <c r="N38" s="2">
        <v>1340</v>
      </c>
      <c r="O38" s="48">
        <f>N38*M38</f>
        <v>1340</v>
      </c>
      <c r="P38" s="372"/>
      <c r="Q38" s="70"/>
      <c r="R38" s="378"/>
      <c r="S38" s="375"/>
      <c r="T38" s="372"/>
      <c r="U38" s="369"/>
      <c r="V38" s="366"/>
      <c r="W38" s="363"/>
      <c r="X38" s="360"/>
      <c r="Y38" s="357"/>
      <c r="Z38" s="354"/>
      <c r="AA38" s="354"/>
      <c r="AB38" s="83"/>
      <c r="AC38" s="83"/>
      <c r="AD38" s="22">
        <f>AD37</f>
        <v>0</v>
      </c>
      <c r="AE38" s="75" t="e">
        <f>VLOOKUP(AD38,分类参数表!$I$2:$J$10,2,FALSE)</f>
        <v>#N/A</v>
      </c>
      <c r="AF38" s="82"/>
      <c r="AG38" s="24"/>
      <c r="AH38" s="24"/>
      <c r="AI38" s="24"/>
      <c r="AJ38" s="24"/>
      <c r="AK38" s="24"/>
      <c r="AL38" s="24"/>
      <c r="AN38" s="94">
        <f>(Q38-AM38)/M38/N38</f>
        <v>0</v>
      </c>
      <c r="AO38" s="100"/>
    </row>
    <row r="39" spans="2:41" s="19" customFormat="1" ht="15" customHeight="1" x14ac:dyDescent="0.15">
      <c r="B39" s="30"/>
      <c r="C39" s="31"/>
      <c r="D39" s="30"/>
      <c r="E39" s="30"/>
      <c r="F39" s="30"/>
      <c r="G39" s="30"/>
      <c r="H39" s="30"/>
      <c r="I39" s="30"/>
      <c r="J39" s="30"/>
      <c r="K39" s="30"/>
      <c r="L39" s="30"/>
      <c r="M39" s="30"/>
      <c r="N39" s="30"/>
      <c r="O39" s="30"/>
      <c r="P39" s="30"/>
      <c r="Q39" s="64"/>
      <c r="R39" s="30"/>
      <c r="S39" s="30"/>
      <c r="T39" s="30"/>
      <c r="U39" s="30"/>
      <c r="V39" s="65"/>
      <c r="W39" s="64"/>
      <c r="X39" s="30"/>
      <c r="Y39" s="65"/>
      <c r="Z39" s="65"/>
      <c r="AA39" s="65"/>
      <c r="AB39" s="65"/>
      <c r="AC39" s="65"/>
      <c r="AD39" s="30"/>
      <c r="AE39" s="75" t="e">
        <f>VLOOKUP(AD39,分类参数表!$I$2:$J$10,2,FALSE)</f>
        <v>#N/A</v>
      </c>
      <c r="AF39" s="30"/>
      <c r="AG39" s="30"/>
      <c r="AH39" s="30"/>
      <c r="AI39" s="30"/>
      <c r="AJ39" s="30"/>
      <c r="AK39" s="30"/>
      <c r="AL39" s="30"/>
      <c r="AM39" s="65"/>
      <c r="AN39" s="88"/>
      <c r="AO39" s="96"/>
    </row>
    <row r="40" spans="2:41" ht="15" customHeight="1" x14ac:dyDescent="0.15">
      <c r="B40" s="4">
        <v>42348</v>
      </c>
      <c r="C40" s="5" t="s">
        <v>807</v>
      </c>
      <c r="D40" s="2">
        <v>1</v>
      </c>
      <c r="E40" s="6" t="s">
        <v>157</v>
      </c>
      <c r="F40" s="6" t="s">
        <v>41</v>
      </c>
      <c r="G40" s="2" t="s">
        <v>806</v>
      </c>
      <c r="H40" s="2" t="s">
        <v>166</v>
      </c>
      <c r="I40" s="2" t="s">
        <v>89</v>
      </c>
      <c r="J40" s="2" t="s">
        <v>44</v>
      </c>
      <c r="K40" s="6" t="s">
        <v>55</v>
      </c>
      <c r="L40" s="2" t="s">
        <v>66</v>
      </c>
      <c r="M40" s="2">
        <v>1</v>
      </c>
      <c r="N40" s="2">
        <v>1340</v>
      </c>
      <c r="O40" s="48">
        <f t="shared" ref="O40:O46" si="8">N40*M40</f>
        <v>1340</v>
      </c>
      <c r="P40" s="49">
        <f>SUM(O40:O40)</f>
        <v>1340</v>
      </c>
      <c r="Q40" s="56"/>
      <c r="R40" s="57">
        <f>SUMPRODUCT(Q40:Q40+0)</f>
        <v>0</v>
      </c>
      <c r="S40" s="58">
        <f>R40/P40</f>
        <v>0</v>
      </c>
      <c r="T40" s="59" t="e">
        <f>LOOKUP(S40,{0.4,0.45,0.5,0.55,0.6,0.65,0.7,0.75,0.8,0.85,0.9,0.95,1},{0.1,0.175,0.25,0.325,0.4,0.475,0.55,0.625,0.7,0.775,0.85,0.925,1})</f>
        <v>#N/A</v>
      </c>
      <c r="U40" s="60"/>
      <c r="V40" s="61"/>
      <c r="W40" s="62"/>
      <c r="X40" s="63"/>
      <c r="Y40" s="72">
        <f>R40-(V40/10)-X40</f>
        <v>0</v>
      </c>
      <c r="Z40" s="73" t="e">
        <f>Y40*T40*AE40</f>
        <v>#N/A</v>
      </c>
      <c r="AA40" s="73" t="e">
        <f>U40-V40+Z40</f>
        <v>#N/A</v>
      </c>
      <c r="AB40" s="74"/>
      <c r="AC40" s="74"/>
      <c r="AE40" s="75" t="e">
        <f>VLOOKUP(AD40,分类参数表!$I$2:$J$10,2,FALSE)</f>
        <v>#N/A</v>
      </c>
      <c r="AF40" s="76"/>
      <c r="AG40" s="85"/>
      <c r="AH40" s="85"/>
      <c r="AI40" s="85"/>
      <c r="AJ40" s="85"/>
      <c r="AK40" s="85"/>
      <c r="AL40" s="85"/>
      <c r="AM40" s="86"/>
      <c r="AN40" s="87">
        <f t="shared" ref="AN40:AN46" si="9">(Q40-AM40)/M40/N40</f>
        <v>0</v>
      </c>
      <c r="AO40" s="95"/>
    </row>
    <row r="41" spans="2:41" s="19" customFormat="1" ht="15" customHeight="1" x14ac:dyDescent="0.15">
      <c r="B41" s="30"/>
      <c r="C41" s="31"/>
      <c r="D41" s="30"/>
      <c r="E41" s="30"/>
      <c r="F41" s="30"/>
      <c r="G41" s="30"/>
      <c r="H41" s="30"/>
      <c r="I41" s="30"/>
      <c r="J41" s="30"/>
      <c r="K41" s="30"/>
      <c r="L41" s="30"/>
      <c r="M41" s="30"/>
      <c r="N41" s="30"/>
      <c r="O41" s="30"/>
      <c r="P41" s="30"/>
      <c r="Q41" s="64"/>
      <c r="R41" s="30"/>
      <c r="S41" s="30"/>
      <c r="T41" s="30"/>
      <c r="U41" s="30"/>
      <c r="V41" s="65"/>
      <c r="W41" s="64"/>
      <c r="X41" s="30"/>
      <c r="Y41" s="65"/>
      <c r="Z41" s="65"/>
      <c r="AA41" s="65"/>
      <c r="AB41" s="65"/>
      <c r="AC41" s="65"/>
      <c r="AD41" s="30"/>
      <c r="AE41" s="75" t="e">
        <f>VLOOKUP(AD41,分类参数表!$I$2:$J$10,2,FALSE)</f>
        <v>#N/A</v>
      </c>
      <c r="AF41" s="30"/>
      <c r="AG41" s="30"/>
      <c r="AH41" s="30"/>
      <c r="AI41" s="30"/>
      <c r="AJ41" s="30"/>
      <c r="AK41" s="30"/>
      <c r="AL41" s="30"/>
      <c r="AM41" s="65"/>
      <c r="AN41" s="88"/>
      <c r="AO41" s="96"/>
    </row>
    <row r="42" spans="2:41" ht="15" customHeight="1" x14ac:dyDescent="0.15">
      <c r="B42" s="4">
        <v>42348</v>
      </c>
      <c r="C42" s="5" t="s">
        <v>808</v>
      </c>
      <c r="D42" s="2">
        <v>1</v>
      </c>
      <c r="E42" s="6" t="s">
        <v>157</v>
      </c>
      <c r="F42" s="6" t="s">
        <v>41</v>
      </c>
      <c r="G42" s="2" t="s">
        <v>158</v>
      </c>
      <c r="H42" s="2" t="s">
        <v>166</v>
      </c>
      <c r="I42" s="2" t="s">
        <v>72</v>
      </c>
      <c r="J42" s="2" t="s">
        <v>44</v>
      </c>
      <c r="K42" s="6" t="s">
        <v>45</v>
      </c>
      <c r="L42" s="2" t="s">
        <v>66</v>
      </c>
      <c r="M42" s="2">
        <v>1</v>
      </c>
      <c r="N42" s="2">
        <v>2700</v>
      </c>
      <c r="O42" s="48">
        <f t="shared" si="8"/>
        <v>2700</v>
      </c>
      <c r="P42" s="49">
        <f>SUM(O42:O42)</f>
        <v>2700</v>
      </c>
      <c r="Q42" s="56"/>
      <c r="R42" s="57">
        <f>SUMPRODUCT(Q42:Q42+0)</f>
        <v>0</v>
      </c>
      <c r="S42" s="58">
        <f>R42/P42</f>
        <v>0</v>
      </c>
      <c r="T42" s="59" t="e">
        <f>LOOKUP(S42,{0.4,0.45,0.5,0.55,0.6,0.65,0.7,0.75,0.8,0.85,0.9,0.95,1},{0.1,0.175,0.25,0.325,0.4,0.475,0.55,0.625,0.7,0.775,0.85,0.925,1})</f>
        <v>#N/A</v>
      </c>
      <c r="U42" s="60"/>
      <c r="V42" s="61"/>
      <c r="W42" s="62"/>
      <c r="X42" s="63"/>
      <c r="Y42" s="72">
        <f>R42-(V42/10)-X42</f>
        <v>0</v>
      </c>
      <c r="Z42" s="73" t="e">
        <f>Y42*T42*AE42</f>
        <v>#N/A</v>
      </c>
      <c r="AA42" s="73" t="e">
        <f>U42-V42+Z42</f>
        <v>#N/A</v>
      </c>
      <c r="AB42" s="74"/>
      <c r="AC42" s="74"/>
      <c r="AE42" s="75" t="e">
        <f>VLOOKUP(AD42,分类参数表!$I$2:$J$10,2,FALSE)</f>
        <v>#N/A</v>
      </c>
      <c r="AF42" s="76"/>
      <c r="AG42" s="85"/>
      <c r="AH42" s="85"/>
      <c r="AI42" s="85"/>
      <c r="AJ42" s="85"/>
      <c r="AK42" s="85"/>
      <c r="AL42" s="85"/>
      <c r="AM42" s="86"/>
      <c r="AN42" s="87">
        <f t="shared" si="9"/>
        <v>0</v>
      </c>
      <c r="AO42" s="95"/>
    </row>
    <row r="43" spans="2:41" s="19" customFormat="1" ht="15" customHeight="1" x14ac:dyDescent="0.15">
      <c r="B43" s="30"/>
      <c r="C43" s="31"/>
      <c r="D43" s="30"/>
      <c r="E43" s="30"/>
      <c r="F43" s="30"/>
      <c r="G43" s="30"/>
      <c r="H43" s="30"/>
      <c r="I43" s="30"/>
      <c r="J43" s="30"/>
      <c r="K43" s="30"/>
      <c r="L43" s="30"/>
      <c r="M43" s="30"/>
      <c r="N43" s="30"/>
      <c r="O43" s="30"/>
      <c r="P43" s="30"/>
      <c r="Q43" s="64"/>
      <c r="R43" s="30"/>
      <c r="S43" s="30"/>
      <c r="T43" s="30"/>
      <c r="U43" s="30"/>
      <c r="V43" s="65"/>
      <c r="W43" s="64"/>
      <c r="X43" s="30"/>
      <c r="Y43" s="65"/>
      <c r="Z43" s="65"/>
      <c r="AA43" s="65"/>
      <c r="AB43" s="65"/>
      <c r="AC43" s="65"/>
      <c r="AD43" s="30"/>
      <c r="AE43" s="75" t="e">
        <f>VLOOKUP(AD43,分类参数表!$I$2:$J$10,2,FALSE)</f>
        <v>#N/A</v>
      </c>
      <c r="AF43" s="30"/>
      <c r="AG43" s="30"/>
      <c r="AH43" s="30"/>
      <c r="AI43" s="30"/>
      <c r="AJ43" s="30"/>
      <c r="AK43" s="30"/>
      <c r="AL43" s="30"/>
      <c r="AM43" s="65"/>
      <c r="AN43" s="88"/>
      <c r="AO43" s="96"/>
    </row>
    <row r="44" spans="2:41" ht="15" customHeight="1" x14ac:dyDescent="0.15">
      <c r="B44" s="4">
        <v>42348</v>
      </c>
      <c r="C44" s="5" t="s">
        <v>809</v>
      </c>
      <c r="D44" s="2">
        <v>1</v>
      </c>
      <c r="E44" s="6" t="s">
        <v>90</v>
      </c>
      <c r="F44" s="6" t="s">
        <v>91</v>
      </c>
      <c r="G44" s="2" t="s">
        <v>810</v>
      </c>
      <c r="H44" s="2" t="s">
        <v>811</v>
      </c>
      <c r="I44" s="2" t="s">
        <v>72</v>
      </c>
      <c r="J44" s="2" t="s">
        <v>44</v>
      </c>
      <c r="K44" s="6" t="s">
        <v>55</v>
      </c>
      <c r="L44" s="2" t="s">
        <v>66</v>
      </c>
      <c r="M44" s="2">
        <v>1</v>
      </c>
      <c r="N44" s="2">
        <v>1780</v>
      </c>
      <c r="O44" s="48">
        <f t="shared" si="8"/>
        <v>1780</v>
      </c>
      <c r="P44" s="380">
        <f>SUM(O44:O46)</f>
        <v>4340</v>
      </c>
      <c r="Q44" s="56"/>
      <c r="R44" s="377">
        <f>SUMPRODUCT(Q44:Q46+0)</f>
        <v>0</v>
      </c>
      <c r="S44" s="374">
        <f>R44/P44</f>
        <v>0</v>
      </c>
      <c r="T44" s="371" t="e">
        <f>LOOKUP(S44,{0.4,0.45,0.5,0.55,0.6,0.65,0.7,0.75,0.8,0.85,0.9,0.95,1},{0.1,0.175,0.25,0.325,0.4,0.475,0.55,0.625,0.7,0.775,0.85,0.925,1})</f>
        <v>#N/A</v>
      </c>
      <c r="U44" s="368"/>
      <c r="V44" s="365"/>
      <c r="W44" s="362"/>
      <c r="X44" s="359"/>
      <c r="Y44" s="356">
        <f>R44-(V44/10)-X44</f>
        <v>0</v>
      </c>
      <c r="Z44" s="353" t="e">
        <f>Y44*T44*AE44</f>
        <v>#N/A</v>
      </c>
      <c r="AA44" s="353" t="e">
        <f>U44-V44+Z44</f>
        <v>#N/A</v>
      </c>
      <c r="AB44" s="74"/>
      <c r="AC44" s="74"/>
      <c r="AE44" s="75" t="e">
        <f>VLOOKUP(AD44,分类参数表!$I$2:$J$10,2,FALSE)</f>
        <v>#N/A</v>
      </c>
      <c r="AF44" s="76"/>
      <c r="AG44" s="85"/>
      <c r="AH44" s="85"/>
      <c r="AI44" s="85"/>
      <c r="AJ44" s="85"/>
      <c r="AK44" s="85"/>
      <c r="AL44" s="85"/>
      <c r="AM44" s="86"/>
      <c r="AN44" s="87">
        <f t="shared" si="9"/>
        <v>0</v>
      </c>
      <c r="AO44" s="95"/>
    </row>
    <row r="45" spans="2:41" ht="15" customHeight="1" x14ac:dyDescent="0.15">
      <c r="B45" s="4">
        <v>42348</v>
      </c>
      <c r="C45" s="5" t="s">
        <v>809</v>
      </c>
      <c r="D45" s="2">
        <v>2</v>
      </c>
      <c r="E45" s="6" t="s">
        <v>92</v>
      </c>
      <c r="F45" s="6" t="s">
        <v>91</v>
      </c>
      <c r="G45" s="2" t="s">
        <v>812</v>
      </c>
      <c r="H45" s="2" t="s">
        <v>813</v>
      </c>
      <c r="I45" s="2" t="s">
        <v>72</v>
      </c>
      <c r="J45" s="2" t="s">
        <v>44</v>
      </c>
      <c r="K45" s="6" t="s">
        <v>55</v>
      </c>
      <c r="L45" s="2" t="s">
        <v>66</v>
      </c>
      <c r="M45" s="2">
        <v>1</v>
      </c>
      <c r="N45" s="2">
        <v>1280</v>
      </c>
      <c r="O45" s="48">
        <f t="shared" si="8"/>
        <v>1280</v>
      </c>
      <c r="P45" s="372"/>
      <c r="Q45" s="70"/>
      <c r="R45" s="378"/>
      <c r="S45" s="375"/>
      <c r="T45" s="372"/>
      <c r="U45" s="369"/>
      <c r="V45" s="366"/>
      <c r="W45" s="363"/>
      <c r="X45" s="360"/>
      <c r="Y45" s="357"/>
      <c r="Z45" s="354"/>
      <c r="AA45" s="354"/>
      <c r="AB45" s="74"/>
      <c r="AC45" s="74"/>
      <c r="AD45" s="22">
        <f>AD44</f>
        <v>0</v>
      </c>
      <c r="AE45" s="75" t="e">
        <f>VLOOKUP(AD45,分类参数表!$I$2:$J$10,2,FALSE)</f>
        <v>#N/A</v>
      </c>
      <c r="AF45" s="82"/>
      <c r="AG45" s="24"/>
      <c r="AH45" s="24"/>
      <c r="AI45" s="24"/>
      <c r="AJ45" s="24"/>
      <c r="AK45" s="24"/>
      <c r="AL45" s="24"/>
      <c r="AN45" s="94">
        <f t="shared" si="9"/>
        <v>0</v>
      </c>
      <c r="AO45" s="100"/>
    </row>
    <row r="46" spans="2:41" ht="15" customHeight="1" x14ac:dyDescent="0.15">
      <c r="B46" s="4">
        <v>42348</v>
      </c>
      <c r="C46" s="5" t="s">
        <v>809</v>
      </c>
      <c r="D46" s="2">
        <v>3</v>
      </c>
      <c r="E46" s="6" t="s">
        <v>75</v>
      </c>
      <c r="F46" s="6" t="s">
        <v>225</v>
      </c>
      <c r="G46" s="2" t="s">
        <v>814</v>
      </c>
      <c r="H46" s="2" t="s">
        <v>331</v>
      </c>
      <c r="I46" s="2" t="s">
        <v>53</v>
      </c>
      <c r="J46" s="2" t="s">
        <v>44</v>
      </c>
      <c r="K46" s="6" t="s">
        <v>55</v>
      </c>
      <c r="L46" s="2" t="s">
        <v>66</v>
      </c>
      <c r="M46" s="2">
        <v>1</v>
      </c>
      <c r="N46" s="2">
        <v>1280</v>
      </c>
      <c r="O46" s="48">
        <f t="shared" si="8"/>
        <v>1280</v>
      </c>
      <c r="P46" s="372"/>
      <c r="Q46" s="70"/>
      <c r="R46" s="378"/>
      <c r="S46" s="375"/>
      <c r="T46" s="372"/>
      <c r="U46" s="369"/>
      <c r="V46" s="366"/>
      <c r="W46" s="363"/>
      <c r="X46" s="360"/>
      <c r="Y46" s="357"/>
      <c r="Z46" s="354"/>
      <c r="AA46" s="354"/>
      <c r="AB46" s="83"/>
      <c r="AC46" s="83"/>
      <c r="AD46" s="22">
        <f>AD45</f>
        <v>0</v>
      </c>
      <c r="AE46" s="75" t="e">
        <f>VLOOKUP(AD46,分类参数表!$I$2:$J$10,2,FALSE)</f>
        <v>#N/A</v>
      </c>
      <c r="AF46" s="82"/>
      <c r="AG46" s="24"/>
      <c r="AH46" s="24"/>
      <c r="AI46" s="24"/>
      <c r="AJ46" s="24"/>
      <c r="AK46" s="24"/>
      <c r="AL46" s="24"/>
      <c r="AN46" s="94">
        <f t="shared" si="9"/>
        <v>0</v>
      </c>
      <c r="AO46" s="100"/>
    </row>
    <row r="47" spans="2:41" s="19" customFormat="1" ht="15" customHeight="1" x14ac:dyDescent="0.15">
      <c r="B47" s="30"/>
      <c r="C47" s="31"/>
      <c r="D47" s="30"/>
      <c r="E47" s="30"/>
      <c r="F47" s="30"/>
      <c r="G47" s="30"/>
      <c r="H47" s="30"/>
      <c r="I47" s="30"/>
      <c r="J47" s="30"/>
      <c r="K47" s="30"/>
      <c r="L47" s="30"/>
      <c r="M47" s="30"/>
      <c r="N47" s="30"/>
      <c r="O47" s="30"/>
      <c r="P47" s="30"/>
      <c r="Q47" s="64"/>
      <c r="R47" s="30"/>
      <c r="S47" s="30"/>
      <c r="T47" s="30"/>
      <c r="U47" s="30"/>
      <c r="V47" s="65"/>
      <c r="W47" s="64"/>
      <c r="X47" s="30"/>
      <c r="Y47" s="65"/>
      <c r="Z47" s="65"/>
      <c r="AA47" s="65"/>
      <c r="AB47" s="65"/>
      <c r="AC47" s="65"/>
      <c r="AD47" s="30"/>
      <c r="AE47" s="75" t="e">
        <f>VLOOKUP(AD47,分类参数表!$I$2:$J$10,2,FALSE)</f>
        <v>#N/A</v>
      </c>
      <c r="AF47" s="30"/>
      <c r="AG47" s="30"/>
      <c r="AH47" s="30"/>
      <c r="AI47" s="30"/>
      <c r="AJ47" s="30"/>
      <c r="AK47" s="30"/>
      <c r="AL47" s="30"/>
      <c r="AM47" s="65"/>
      <c r="AN47" s="88"/>
      <c r="AO47" s="96"/>
    </row>
    <row r="48" spans="2:41" ht="15" customHeight="1" x14ac:dyDescent="0.15">
      <c r="B48" s="4">
        <v>42348</v>
      </c>
      <c r="C48" s="5" t="s">
        <v>815</v>
      </c>
      <c r="D48" s="2">
        <v>1</v>
      </c>
      <c r="E48" s="6" t="s">
        <v>149</v>
      </c>
      <c r="F48" s="6" t="s">
        <v>504</v>
      </c>
      <c r="G48" s="43" t="s">
        <v>786</v>
      </c>
      <c r="H48" s="2" t="s">
        <v>816</v>
      </c>
      <c r="I48" s="2" t="s">
        <v>797</v>
      </c>
      <c r="J48" s="2" t="s">
        <v>62</v>
      </c>
      <c r="K48" s="6" t="s">
        <v>55</v>
      </c>
      <c r="L48" s="2" t="s">
        <v>66</v>
      </c>
      <c r="M48" s="2">
        <v>1</v>
      </c>
      <c r="N48" s="2">
        <v>258</v>
      </c>
      <c r="O48" s="48">
        <f>N48*M48</f>
        <v>258</v>
      </c>
      <c r="P48" s="380">
        <f>SUM(O48:O49)</f>
        <v>516</v>
      </c>
      <c r="Q48" s="56"/>
      <c r="R48" s="377">
        <f>SUMPRODUCT(Q48:Q49+0)</f>
        <v>0</v>
      </c>
      <c r="S48" s="374">
        <f t="shared" ref="S48:S53" si="10">R48/P48</f>
        <v>0</v>
      </c>
      <c r="T48" s="371" t="e">
        <f>LOOKUP(S48,{0.4,0.45,0.5,0.55,0.6,0.65,0.7,0.75,0.8,0.85,0.9,0.95,1},{0.1,0.175,0.25,0.325,0.4,0.475,0.55,0.625,0.7,0.775,0.85,0.925,1})</f>
        <v>#N/A</v>
      </c>
      <c r="U48" s="368"/>
      <c r="V48" s="365"/>
      <c r="W48" s="362"/>
      <c r="X48" s="359"/>
      <c r="Y48" s="356">
        <f t="shared" ref="Y48:Y53" si="11">R48-(V48/10)-X48</f>
        <v>0</v>
      </c>
      <c r="Z48" s="353" t="e">
        <f t="shared" ref="Z48:Z53" si="12">Y48*T48*AE48</f>
        <v>#N/A</v>
      </c>
      <c r="AA48" s="353" t="e">
        <f t="shared" ref="AA48:AA53" si="13">U48-V48+Z48</f>
        <v>#N/A</v>
      </c>
      <c r="AB48" s="74"/>
      <c r="AC48" s="74"/>
      <c r="AE48" s="75" t="e">
        <f>VLOOKUP(AD48,分类参数表!$I$2:$J$10,2,FALSE)</f>
        <v>#N/A</v>
      </c>
      <c r="AF48" s="76"/>
      <c r="AG48" s="85"/>
      <c r="AH48" s="85"/>
      <c r="AI48" s="85"/>
      <c r="AJ48" s="85"/>
      <c r="AK48" s="85"/>
      <c r="AL48" s="85"/>
      <c r="AM48" s="86"/>
      <c r="AN48" s="87">
        <f>(Q48-AM48)/M48/N48</f>
        <v>0</v>
      </c>
      <c r="AO48" s="95"/>
    </row>
    <row r="49" spans="2:41" ht="15" customHeight="1" x14ac:dyDescent="0.15">
      <c r="B49" s="4">
        <v>42348</v>
      </c>
      <c r="C49" s="5" t="s">
        <v>815</v>
      </c>
      <c r="D49" s="2">
        <v>2</v>
      </c>
      <c r="E49" s="6" t="s">
        <v>149</v>
      </c>
      <c r="F49" s="6" t="s">
        <v>504</v>
      </c>
      <c r="G49" s="44" t="s">
        <v>786</v>
      </c>
      <c r="H49" s="2" t="s">
        <v>816</v>
      </c>
      <c r="I49" s="2" t="s">
        <v>817</v>
      </c>
      <c r="J49" s="2" t="s">
        <v>62</v>
      </c>
      <c r="K49" s="6" t="s">
        <v>55</v>
      </c>
      <c r="L49" s="2" t="s">
        <v>66</v>
      </c>
      <c r="M49" s="2">
        <v>1</v>
      </c>
      <c r="N49" s="2">
        <v>258</v>
      </c>
      <c r="O49" s="48">
        <f>N49*M49</f>
        <v>258</v>
      </c>
      <c r="P49" s="372"/>
      <c r="Q49" s="70"/>
      <c r="R49" s="378"/>
      <c r="S49" s="375"/>
      <c r="T49" s="372"/>
      <c r="U49" s="369"/>
      <c r="V49" s="366"/>
      <c r="W49" s="363"/>
      <c r="X49" s="360"/>
      <c r="Y49" s="357"/>
      <c r="Z49" s="354"/>
      <c r="AA49" s="354"/>
      <c r="AB49" s="74"/>
      <c r="AC49" s="74"/>
      <c r="AD49" s="22">
        <f>AD48</f>
        <v>0</v>
      </c>
      <c r="AE49" s="75" t="e">
        <f>VLOOKUP(AD49,分类参数表!$I$2:$J$10,2,FALSE)</f>
        <v>#N/A</v>
      </c>
      <c r="AF49" s="82"/>
      <c r="AG49" s="24"/>
      <c r="AH49" s="24"/>
      <c r="AI49" s="24"/>
      <c r="AJ49" s="24"/>
      <c r="AK49" s="24"/>
      <c r="AL49" s="24"/>
      <c r="AN49" s="94">
        <f>(Q49-AM49)/M49/N49</f>
        <v>0</v>
      </c>
      <c r="AO49" s="100"/>
    </row>
    <row r="50" spans="2:41" s="20" customFormat="1" x14ac:dyDescent="0.15">
      <c r="B50" s="36"/>
      <c r="C50" s="37"/>
      <c r="D50" s="38"/>
      <c r="E50" s="38"/>
      <c r="F50" s="38"/>
      <c r="G50" s="38"/>
      <c r="H50" s="38"/>
      <c r="I50" s="38"/>
      <c r="J50" s="38"/>
      <c r="K50" s="38"/>
      <c r="L50" s="38"/>
      <c r="M50" s="38"/>
      <c r="N50" s="38"/>
      <c r="O50" s="38"/>
      <c r="P50" s="38"/>
      <c r="Q50" s="67"/>
      <c r="R50" s="38"/>
      <c r="S50" s="38"/>
      <c r="T50" s="38"/>
      <c r="U50" s="38"/>
      <c r="V50" s="68"/>
      <c r="W50" s="67"/>
      <c r="X50" s="38"/>
      <c r="Y50" s="68"/>
      <c r="Z50" s="68"/>
      <c r="AA50" s="68"/>
      <c r="AB50" s="68"/>
      <c r="AC50" s="68"/>
      <c r="AD50" s="38"/>
      <c r="AE50" s="75" t="e">
        <f>VLOOKUP(AD50,分类参数表!$I$2:$J$10,2,FALSE)</f>
        <v>#N/A</v>
      </c>
      <c r="AF50" s="38"/>
      <c r="AG50" s="38"/>
      <c r="AH50" s="38"/>
      <c r="AI50" s="38"/>
      <c r="AJ50" s="38"/>
      <c r="AK50" s="38"/>
      <c r="AL50" s="38"/>
      <c r="AM50" s="68"/>
      <c r="AN50" s="90"/>
      <c r="AO50" s="98"/>
    </row>
    <row r="51" spans="2:41" ht="15" customHeight="1" x14ac:dyDescent="0.15">
      <c r="B51" s="4">
        <v>42349</v>
      </c>
      <c r="C51" s="5" t="s">
        <v>818</v>
      </c>
      <c r="D51" s="2">
        <v>1</v>
      </c>
      <c r="E51" s="6" t="s">
        <v>305</v>
      </c>
      <c r="F51" s="6"/>
      <c r="G51" s="2" t="s">
        <v>819</v>
      </c>
      <c r="H51" s="2" t="s">
        <v>150</v>
      </c>
      <c r="I51" s="2" t="s">
        <v>820</v>
      </c>
      <c r="J51" s="2" t="s">
        <v>62</v>
      </c>
      <c r="K51" s="6" t="s">
        <v>63</v>
      </c>
      <c r="L51" s="2" t="s">
        <v>66</v>
      </c>
      <c r="M51" s="2">
        <v>1</v>
      </c>
      <c r="N51" s="2">
        <v>500</v>
      </c>
      <c r="O51" s="48">
        <f>N51*M51</f>
        <v>500</v>
      </c>
      <c r="P51" s="49">
        <f>SUM(O51:O51)</f>
        <v>500</v>
      </c>
      <c r="Q51" s="56"/>
      <c r="R51" s="57">
        <f>SUMPRODUCT(Q51:Q51+0)</f>
        <v>0</v>
      </c>
      <c r="S51" s="58">
        <f t="shared" si="10"/>
        <v>0</v>
      </c>
      <c r="T51" s="59" t="e">
        <f>LOOKUP(S51,{0.4,0.45,0.5,0.55,0.6,0.65,0.7,0.75,0.8,0.85,0.9,0.95,1},{0.1,0.175,0.25,0.325,0.4,0.475,0.55,0.625,0.7,0.775,0.85,0.925,1})</f>
        <v>#N/A</v>
      </c>
      <c r="U51" s="60"/>
      <c r="V51" s="61"/>
      <c r="W51" s="62"/>
      <c r="X51" s="63"/>
      <c r="Y51" s="72">
        <f t="shared" si="11"/>
        <v>0</v>
      </c>
      <c r="Z51" s="73" t="e">
        <f t="shared" si="12"/>
        <v>#N/A</v>
      </c>
      <c r="AA51" s="73" t="e">
        <f t="shared" si="13"/>
        <v>#N/A</v>
      </c>
      <c r="AB51" s="74"/>
      <c r="AC51" s="74"/>
      <c r="AE51" s="75" t="e">
        <f>VLOOKUP(AD51,分类参数表!$I$2:$J$10,2,FALSE)</f>
        <v>#N/A</v>
      </c>
      <c r="AF51" s="76"/>
      <c r="AG51" s="85"/>
      <c r="AH51" s="85"/>
      <c r="AI51" s="85"/>
      <c r="AJ51" s="85"/>
      <c r="AK51" s="85"/>
      <c r="AL51" s="85"/>
      <c r="AM51" s="86"/>
      <c r="AN51" s="87">
        <f>(Q51-AM51)/M51/N51</f>
        <v>0</v>
      </c>
      <c r="AO51" s="95"/>
    </row>
    <row r="52" spans="2:41" s="19" customFormat="1" ht="15" customHeight="1" x14ac:dyDescent="0.15">
      <c r="B52" s="30"/>
      <c r="C52" s="31"/>
      <c r="D52" s="30"/>
      <c r="E52" s="30"/>
      <c r="F52" s="30"/>
      <c r="G52" s="30"/>
      <c r="H52" s="30"/>
      <c r="I52" s="30"/>
      <c r="J52" s="30"/>
      <c r="K52" s="30"/>
      <c r="L52" s="30"/>
      <c r="M52" s="30"/>
      <c r="N52" s="30"/>
      <c r="O52" s="30"/>
      <c r="P52" s="30"/>
      <c r="Q52" s="64"/>
      <c r="R52" s="30"/>
      <c r="S52" s="30"/>
      <c r="T52" s="30"/>
      <c r="U52" s="30"/>
      <c r="V52" s="65"/>
      <c r="W52" s="64"/>
      <c r="X52" s="30"/>
      <c r="Y52" s="65"/>
      <c r="Z52" s="65"/>
      <c r="AA52" s="65"/>
      <c r="AB52" s="65"/>
      <c r="AC52" s="65"/>
      <c r="AD52" s="30"/>
      <c r="AE52" s="75" t="e">
        <f>VLOOKUP(AD52,分类参数表!$I$2:$J$10,2,FALSE)</f>
        <v>#N/A</v>
      </c>
      <c r="AF52" s="30"/>
      <c r="AG52" s="30"/>
      <c r="AH52" s="30"/>
      <c r="AI52" s="30"/>
      <c r="AJ52" s="30"/>
      <c r="AK52" s="30"/>
      <c r="AL52" s="30"/>
      <c r="AM52" s="65"/>
      <c r="AN52" s="88"/>
      <c r="AO52" s="96"/>
    </row>
    <row r="53" spans="2:41" ht="15" customHeight="1" x14ac:dyDescent="0.15">
      <c r="B53" s="4">
        <v>42349</v>
      </c>
      <c r="C53" s="5" t="s">
        <v>821</v>
      </c>
      <c r="D53" s="2">
        <v>1</v>
      </c>
      <c r="E53" s="6" t="s">
        <v>50</v>
      </c>
      <c r="F53" s="6" t="s">
        <v>95</v>
      </c>
      <c r="G53" s="2" t="s">
        <v>252</v>
      </c>
      <c r="H53" s="2" t="s">
        <v>253</v>
      </c>
      <c r="I53" s="2" t="s">
        <v>43</v>
      </c>
      <c r="J53" s="2" t="s">
        <v>44</v>
      </c>
      <c r="K53" s="6" t="s">
        <v>45</v>
      </c>
      <c r="L53" s="2" t="s">
        <v>64</v>
      </c>
      <c r="M53" s="2">
        <v>1</v>
      </c>
      <c r="N53" s="2">
        <v>378</v>
      </c>
      <c r="O53" s="48">
        <f t="shared" ref="O53:O60" si="14">N53*M53</f>
        <v>378</v>
      </c>
      <c r="P53" s="49">
        <f>SUM(O53:O53)</f>
        <v>378</v>
      </c>
      <c r="Q53" s="56"/>
      <c r="R53" s="57">
        <f>SUMPRODUCT(Q53:Q53+0)</f>
        <v>0</v>
      </c>
      <c r="S53" s="58">
        <f t="shared" si="10"/>
        <v>0</v>
      </c>
      <c r="T53" s="59" t="e">
        <f>LOOKUP(S53,{0.4,0.45,0.5,0.55,0.6,0.65,0.7,0.75,0.8,0.85,0.9,0.95,1},{0.1,0.175,0.25,0.325,0.4,0.475,0.55,0.625,0.7,0.775,0.85,0.925,1})</f>
        <v>#N/A</v>
      </c>
      <c r="U53" s="60"/>
      <c r="V53" s="61"/>
      <c r="W53" s="62"/>
      <c r="X53" s="63"/>
      <c r="Y53" s="72">
        <f t="shared" si="11"/>
        <v>0</v>
      </c>
      <c r="Z53" s="73" t="e">
        <f t="shared" si="12"/>
        <v>#N/A</v>
      </c>
      <c r="AA53" s="73" t="e">
        <f t="shared" si="13"/>
        <v>#N/A</v>
      </c>
      <c r="AB53" s="74"/>
      <c r="AC53" s="74"/>
      <c r="AE53" s="75" t="e">
        <f>VLOOKUP(AD53,分类参数表!$I$2:$J$10,2,FALSE)</f>
        <v>#N/A</v>
      </c>
      <c r="AF53" s="76"/>
      <c r="AG53" s="85"/>
      <c r="AH53" s="85"/>
      <c r="AI53" s="85"/>
      <c r="AJ53" s="85"/>
      <c r="AK53" s="85"/>
      <c r="AL53" s="85"/>
      <c r="AM53" s="86"/>
      <c r="AN53" s="87">
        <f t="shared" ref="AN53:AN60" si="15">(Q53-AM53)/M53/N53</f>
        <v>0</v>
      </c>
      <c r="AO53" s="95"/>
    </row>
    <row r="54" spans="2:41" s="19" customFormat="1" ht="15" customHeight="1" x14ac:dyDescent="0.15">
      <c r="B54" s="30"/>
      <c r="C54" s="31"/>
      <c r="D54" s="30"/>
      <c r="E54" s="30"/>
      <c r="F54" s="30"/>
      <c r="G54" s="30"/>
      <c r="H54" s="30"/>
      <c r="I54" s="30"/>
      <c r="J54" s="30"/>
      <c r="K54" s="30"/>
      <c r="L54" s="30"/>
      <c r="M54" s="30"/>
      <c r="N54" s="30"/>
      <c r="O54" s="30"/>
      <c r="P54" s="30"/>
      <c r="Q54" s="64"/>
      <c r="R54" s="30"/>
      <c r="S54" s="30"/>
      <c r="T54" s="30"/>
      <c r="U54" s="30"/>
      <c r="V54" s="65"/>
      <c r="W54" s="64"/>
      <c r="X54" s="30"/>
      <c r="Y54" s="65"/>
      <c r="Z54" s="65"/>
      <c r="AA54" s="65"/>
      <c r="AB54" s="65"/>
      <c r="AC54" s="65"/>
      <c r="AD54" s="30"/>
      <c r="AE54" s="75" t="e">
        <f>VLOOKUP(AD54,分类参数表!$I$2:$J$10,2,FALSE)</f>
        <v>#N/A</v>
      </c>
      <c r="AF54" s="30"/>
      <c r="AG54" s="30"/>
      <c r="AH54" s="30"/>
      <c r="AI54" s="30"/>
      <c r="AJ54" s="30"/>
      <c r="AK54" s="30"/>
      <c r="AL54" s="30"/>
      <c r="AM54" s="65"/>
      <c r="AN54" s="88"/>
      <c r="AO54" s="96"/>
    </row>
    <row r="55" spans="2:41" ht="15" customHeight="1" x14ac:dyDescent="0.15">
      <c r="B55" s="4">
        <v>42349</v>
      </c>
      <c r="C55" s="5" t="s">
        <v>822</v>
      </c>
      <c r="D55" s="2">
        <v>1</v>
      </c>
      <c r="E55" s="6" t="s">
        <v>83</v>
      </c>
      <c r="F55" s="6" t="s">
        <v>79</v>
      </c>
      <c r="G55" s="2" t="s">
        <v>811</v>
      </c>
      <c r="H55" s="2" t="s">
        <v>823</v>
      </c>
      <c r="I55" s="2">
        <v>36.5</v>
      </c>
      <c r="J55" s="2" t="s">
        <v>62</v>
      </c>
      <c r="K55" s="6" t="s">
        <v>55</v>
      </c>
      <c r="L55" s="2" t="s">
        <v>64</v>
      </c>
      <c r="M55" s="2">
        <v>1</v>
      </c>
      <c r="N55" s="2">
        <v>1500</v>
      </c>
      <c r="O55" s="48">
        <f t="shared" si="14"/>
        <v>1500</v>
      </c>
      <c r="P55" s="49">
        <f>SUM(O55:O55)</f>
        <v>1500</v>
      </c>
      <c r="Q55" s="56"/>
      <c r="R55" s="57">
        <f>SUMPRODUCT(Q55:Q55+0)</f>
        <v>0</v>
      </c>
      <c r="S55" s="58">
        <f>R55/P55</f>
        <v>0</v>
      </c>
      <c r="T55" s="59" t="e">
        <f>LOOKUP(S55,{0.4,0.45,0.5,0.55,0.6,0.65,0.7,0.75,0.8,0.85,0.9,0.95,1},{0.1,0.175,0.25,0.325,0.4,0.475,0.55,0.625,0.7,0.775,0.85,0.925,1})</f>
        <v>#N/A</v>
      </c>
      <c r="U55" s="60"/>
      <c r="V55" s="61"/>
      <c r="W55" s="62"/>
      <c r="X55" s="63"/>
      <c r="Y55" s="72">
        <f>R55-(V55/10)-X55</f>
        <v>0</v>
      </c>
      <c r="Z55" s="73" t="e">
        <f>Y55*T55*AE55</f>
        <v>#N/A</v>
      </c>
      <c r="AA55" s="73" t="e">
        <f>U55-V55+Z55</f>
        <v>#N/A</v>
      </c>
      <c r="AB55" s="74"/>
      <c r="AC55" s="74"/>
      <c r="AE55" s="75" t="e">
        <f>VLOOKUP(AD55,分类参数表!$I$2:$J$10,2,FALSE)</f>
        <v>#N/A</v>
      </c>
      <c r="AF55" s="76"/>
      <c r="AG55" s="85"/>
      <c r="AH55" s="85"/>
      <c r="AI55" s="85"/>
      <c r="AJ55" s="85"/>
      <c r="AK55" s="85"/>
      <c r="AL55" s="85"/>
      <c r="AM55" s="86"/>
      <c r="AN55" s="87">
        <f t="shared" si="15"/>
        <v>0</v>
      </c>
      <c r="AO55" s="95"/>
    </row>
    <row r="56" spans="2:41" s="19" customFormat="1" ht="15" customHeight="1" x14ac:dyDescent="0.15">
      <c r="B56" s="30"/>
      <c r="C56" s="31"/>
      <c r="D56" s="30"/>
      <c r="E56" s="30"/>
      <c r="F56" s="30"/>
      <c r="G56" s="30"/>
      <c r="H56" s="30"/>
      <c r="I56" s="30"/>
      <c r="J56" s="30"/>
      <c r="K56" s="30"/>
      <c r="L56" s="30"/>
      <c r="M56" s="30"/>
      <c r="N56" s="30"/>
      <c r="O56" s="30"/>
      <c r="P56" s="30"/>
      <c r="Q56" s="64"/>
      <c r="R56" s="30"/>
      <c r="S56" s="30"/>
      <c r="T56" s="30"/>
      <c r="U56" s="30"/>
      <c r="V56" s="65"/>
      <c r="W56" s="64"/>
      <c r="X56" s="30"/>
      <c r="Y56" s="65"/>
      <c r="Z56" s="65"/>
      <c r="AA56" s="65"/>
      <c r="AB56" s="65"/>
      <c r="AC56" s="65"/>
      <c r="AD56" s="30"/>
      <c r="AE56" s="75" t="e">
        <f>VLOOKUP(AD56,分类参数表!$I$2:$J$10,2,FALSE)</f>
        <v>#N/A</v>
      </c>
      <c r="AF56" s="30"/>
      <c r="AG56" s="30"/>
      <c r="AH56" s="30"/>
      <c r="AI56" s="30"/>
      <c r="AJ56" s="30"/>
      <c r="AK56" s="30"/>
      <c r="AL56" s="30"/>
      <c r="AM56" s="65"/>
      <c r="AN56" s="88"/>
      <c r="AO56" s="96"/>
    </row>
    <row r="57" spans="2:41" ht="15" customHeight="1" x14ac:dyDescent="0.15">
      <c r="B57" s="4">
        <v>42349</v>
      </c>
      <c r="C57" s="5" t="s">
        <v>824</v>
      </c>
      <c r="D57" s="2">
        <v>1</v>
      </c>
      <c r="E57" s="6" t="s">
        <v>66</v>
      </c>
      <c r="F57" s="6" t="s">
        <v>120</v>
      </c>
      <c r="G57" s="45" t="s">
        <v>825</v>
      </c>
      <c r="H57" s="2" t="s">
        <v>150</v>
      </c>
      <c r="I57" s="2" t="s">
        <v>212</v>
      </c>
      <c r="J57" s="2" t="s">
        <v>44</v>
      </c>
      <c r="K57" s="6" t="s">
        <v>55</v>
      </c>
      <c r="L57" s="2" t="s">
        <v>66</v>
      </c>
      <c r="M57" s="2">
        <v>1</v>
      </c>
      <c r="N57" s="2">
        <v>2999</v>
      </c>
      <c r="O57" s="48">
        <f t="shared" si="14"/>
        <v>2999</v>
      </c>
      <c r="P57" s="380">
        <f>SUM(O57:O60)</f>
        <v>3599</v>
      </c>
      <c r="Q57" s="56"/>
      <c r="R57" s="377">
        <f>SUMPRODUCT(Q57:Q60+0)</f>
        <v>0</v>
      </c>
      <c r="S57" s="374">
        <f>R57/P57</f>
        <v>0</v>
      </c>
      <c r="T57" s="371" t="e">
        <f>LOOKUP(S57,{0.4,0.45,0.5,0.55,0.6,0.65,0.7,0.75,0.8,0.85,0.9,0.95,1},{0.1,0.175,0.25,0.325,0.4,0.475,0.55,0.625,0.7,0.775,0.85,0.925,1})</f>
        <v>#N/A</v>
      </c>
      <c r="U57" s="368"/>
      <c r="V57" s="365"/>
      <c r="W57" s="362"/>
      <c r="X57" s="359"/>
      <c r="Y57" s="356">
        <f>R57-(V57/10)-X57</f>
        <v>0</v>
      </c>
      <c r="Z57" s="353" t="e">
        <f>Y57*T57*AE57</f>
        <v>#N/A</v>
      </c>
      <c r="AA57" s="353" t="e">
        <f>U57-V57+Z57</f>
        <v>#N/A</v>
      </c>
      <c r="AB57" s="74"/>
      <c r="AC57" s="74"/>
      <c r="AE57" s="75" t="e">
        <f>VLOOKUP(AD57,分类参数表!$I$2:$J$10,2,FALSE)</f>
        <v>#N/A</v>
      </c>
      <c r="AF57" s="76"/>
      <c r="AG57" s="85"/>
      <c r="AH57" s="85"/>
      <c r="AI57" s="85"/>
      <c r="AJ57" s="85"/>
      <c r="AK57" s="85"/>
      <c r="AL57" s="85"/>
      <c r="AM57" s="86"/>
      <c r="AN57" s="87">
        <f t="shared" si="15"/>
        <v>0</v>
      </c>
      <c r="AO57" s="95"/>
    </row>
    <row r="58" spans="2:41" ht="15" customHeight="1" x14ac:dyDescent="0.15">
      <c r="B58" s="4">
        <v>42349</v>
      </c>
      <c r="C58" s="5" t="s">
        <v>824</v>
      </c>
      <c r="D58" s="2">
        <v>2</v>
      </c>
      <c r="E58" s="6" t="s">
        <v>146</v>
      </c>
      <c r="F58" s="6" t="s">
        <v>147</v>
      </c>
      <c r="G58" s="2" t="s">
        <v>148</v>
      </c>
      <c r="H58" s="2" t="s">
        <v>166</v>
      </c>
      <c r="I58" s="2">
        <v>26.5</v>
      </c>
      <c r="J58" s="2" t="s">
        <v>44</v>
      </c>
      <c r="K58" s="6" t="s">
        <v>55</v>
      </c>
      <c r="L58" s="2" t="s">
        <v>66</v>
      </c>
      <c r="M58" s="2">
        <v>1</v>
      </c>
      <c r="N58" s="2">
        <v>0</v>
      </c>
      <c r="O58" s="48">
        <f t="shared" si="14"/>
        <v>0</v>
      </c>
      <c r="P58" s="372"/>
      <c r="Q58" s="70"/>
      <c r="R58" s="378"/>
      <c r="S58" s="375"/>
      <c r="T58" s="372"/>
      <c r="U58" s="369"/>
      <c r="V58" s="366"/>
      <c r="W58" s="363"/>
      <c r="X58" s="360"/>
      <c r="Y58" s="357"/>
      <c r="Z58" s="354"/>
      <c r="AA58" s="354"/>
      <c r="AB58" s="74"/>
      <c r="AC58" s="74"/>
      <c r="AD58" s="22">
        <f>AD57</f>
        <v>0</v>
      </c>
      <c r="AE58" s="75" t="e">
        <f>VLOOKUP(AD58,分类参数表!$I$2:$J$10,2,FALSE)</f>
        <v>#N/A</v>
      </c>
      <c r="AF58" s="82"/>
      <c r="AG58" s="24"/>
      <c r="AH58" s="24"/>
      <c r="AI58" s="24"/>
      <c r="AJ58" s="24"/>
      <c r="AK58" s="24"/>
      <c r="AL58" s="24"/>
      <c r="AN58" s="94" t="e">
        <f t="shared" si="15"/>
        <v>#DIV/0!</v>
      </c>
      <c r="AO58" s="100"/>
    </row>
    <row r="59" spans="2:41" ht="15" customHeight="1" x14ac:dyDescent="0.15">
      <c r="B59" s="4">
        <v>42349</v>
      </c>
      <c r="C59" s="5" t="s">
        <v>824</v>
      </c>
      <c r="D59" s="2">
        <v>3</v>
      </c>
      <c r="E59" s="6" t="s">
        <v>111</v>
      </c>
      <c r="F59" s="6" t="s">
        <v>112</v>
      </c>
      <c r="G59" s="46" t="s">
        <v>786</v>
      </c>
      <c r="H59" s="2" t="s">
        <v>184</v>
      </c>
      <c r="I59" s="2" t="s">
        <v>136</v>
      </c>
      <c r="J59" s="2" t="s">
        <v>62</v>
      </c>
      <c r="K59" s="6" t="s">
        <v>55</v>
      </c>
      <c r="L59" s="2" t="s">
        <v>66</v>
      </c>
      <c r="M59" s="2">
        <v>1</v>
      </c>
      <c r="N59" s="2">
        <v>280</v>
      </c>
      <c r="O59" s="48">
        <f t="shared" si="14"/>
        <v>280</v>
      </c>
      <c r="P59" s="372"/>
      <c r="Q59" s="70"/>
      <c r="R59" s="378"/>
      <c r="S59" s="375"/>
      <c r="T59" s="372"/>
      <c r="U59" s="369"/>
      <c r="V59" s="366"/>
      <c r="W59" s="363"/>
      <c r="X59" s="360"/>
      <c r="Y59" s="357"/>
      <c r="Z59" s="354"/>
      <c r="AA59" s="354"/>
      <c r="AB59" s="83"/>
      <c r="AC59" s="83"/>
      <c r="AD59" s="22">
        <f>AD58</f>
        <v>0</v>
      </c>
      <c r="AE59" s="75" t="e">
        <f>VLOOKUP(AD59,分类参数表!$I$2:$J$10,2,FALSE)</f>
        <v>#N/A</v>
      </c>
      <c r="AF59" s="82"/>
      <c r="AG59" s="24"/>
      <c r="AH59" s="24"/>
      <c r="AI59" s="24"/>
      <c r="AJ59" s="24"/>
      <c r="AK59" s="24"/>
      <c r="AL59" s="24"/>
      <c r="AN59" s="94">
        <f t="shared" si="15"/>
        <v>0</v>
      </c>
      <c r="AO59" s="100"/>
    </row>
    <row r="60" spans="2:41" ht="15" customHeight="1" x14ac:dyDescent="0.15">
      <c r="B60" s="4">
        <v>42349</v>
      </c>
      <c r="C60" s="5" t="s">
        <v>824</v>
      </c>
      <c r="D60" s="2">
        <v>4</v>
      </c>
      <c r="E60" s="6" t="s">
        <v>692</v>
      </c>
      <c r="F60" s="6" t="s">
        <v>112</v>
      </c>
      <c r="G60" s="44" t="s">
        <v>786</v>
      </c>
      <c r="H60" s="2" t="s">
        <v>184</v>
      </c>
      <c r="I60" s="2" t="s">
        <v>53</v>
      </c>
      <c r="J60" s="2" t="s">
        <v>62</v>
      </c>
      <c r="K60" s="6" t="s">
        <v>55</v>
      </c>
      <c r="L60" s="2" t="s">
        <v>66</v>
      </c>
      <c r="M60" s="2">
        <v>1</v>
      </c>
      <c r="N60" s="2">
        <v>320</v>
      </c>
      <c r="O60" s="48">
        <f t="shared" si="14"/>
        <v>320</v>
      </c>
      <c r="P60" s="372"/>
      <c r="Q60" s="70"/>
      <c r="R60" s="378"/>
      <c r="S60" s="375"/>
      <c r="T60" s="372"/>
      <c r="U60" s="369"/>
      <c r="V60" s="366"/>
      <c r="W60" s="363"/>
      <c r="X60" s="360"/>
      <c r="Y60" s="357"/>
      <c r="Z60" s="354"/>
      <c r="AA60" s="354"/>
      <c r="AB60" s="74"/>
      <c r="AC60" s="74"/>
      <c r="AD60" s="22">
        <f>AD59</f>
        <v>0</v>
      </c>
      <c r="AE60" s="75" t="e">
        <f>VLOOKUP(AD60,分类参数表!$I$2:$J$10,2,FALSE)</f>
        <v>#N/A</v>
      </c>
      <c r="AF60" s="82"/>
      <c r="AG60" s="24"/>
      <c r="AH60" s="24"/>
      <c r="AI60" s="24"/>
      <c r="AJ60" s="24"/>
      <c r="AK60" s="24"/>
      <c r="AL60" s="24"/>
      <c r="AN60" s="94">
        <f t="shared" si="15"/>
        <v>0</v>
      </c>
      <c r="AO60" s="100"/>
    </row>
    <row r="61" spans="2:41" s="20" customFormat="1" x14ac:dyDescent="0.15">
      <c r="B61" s="36"/>
      <c r="C61" s="37"/>
      <c r="D61" s="38"/>
      <c r="E61" s="38"/>
      <c r="F61" s="38"/>
      <c r="G61" s="38"/>
      <c r="H61" s="38"/>
      <c r="I61" s="38"/>
      <c r="J61" s="38"/>
      <c r="K61" s="38"/>
      <c r="L61" s="38"/>
      <c r="M61" s="38"/>
      <c r="N61" s="38"/>
      <c r="O61" s="38"/>
      <c r="P61" s="38"/>
      <c r="Q61" s="67"/>
      <c r="R61" s="38"/>
      <c r="S61" s="38"/>
      <c r="T61" s="38"/>
      <c r="U61" s="38"/>
      <c r="V61" s="68"/>
      <c r="W61" s="67"/>
      <c r="X61" s="38"/>
      <c r="Y61" s="68"/>
      <c r="Z61" s="68"/>
      <c r="AA61" s="68"/>
      <c r="AB61" s="68"/>
      <c r="AC61" s="68"/>
      <c r="AD61" s="38"/>
      <c r="AE61" s="75" t="e">
        <f>VLOOKUP(AD61,分类参数表!$I$2:$J$10,2,FALSE)</f>
        <v>#N/A</v>
      </c>
      <c r="AF61" s="38"/>
      <c r="AG61" s="38"/>
      <c r="AH61" s="38"/>
      <c r="AI61" s="38"/>
      <c r="AJ61" s="38"/>
      <c r="AK61" s="38"/>
      <c r="AL61" s="38"/>
      <c r="AM61" s="68"/>
      <c r="AN61" s="90"/>
      <c r="AO61" s="98"/>
    </row>
    <row r="62" spans="2:41" ht="15" customHeight="1" x14ac:dyDescent="0.15">
      <c r="B62" s="4">
        <v>42350</v>
      </c>
      <c r="C62" s="5" t="s">
        <v>826</v>
      </c>
      <c r="D62" s="2">
        <v>1</v>
      </c>
      <c r="E62" s="6" t="s">
        <v>50</v>
      </c>
      <c r="F62" s="6" t="s">
        <v>112</v>
      </c>
      <c r="G62" s="43" t="s">
        <v>786</v>
      </c>
      <c r="H62" s="2" t="s">
        <v>166</v>
      </c>
      <c r="I62" s="2" t="s">
        <v>53</v>
      </c>
      <c r="J62" s="2" t="s">
        <v>62</v>
      </c>
      <c r="K62" s="6" t="s">
        <v>45</v>
      </c>
      <c r="L62" s="2" t="s">
        <v>46</v>
      </c>
      <c r="M62" s="2">
        <v>1</v>
      </c>
      <c r="N62" s="2">
        <v>50</v>
      </c>
      <c r="O62" s="48">
        <f>N62*M62</f>
        <v>50</v>
      </c>
      <c r="P62" s="49">
        <f>SUM(O62:O62)</f>
        <v>50</v>
      </c>
      <c r="Q62" s="56"/>
      <c r="R62" s="57">
        <f>SUMPRODUCT(Q62:Q62+0)</f>
        <v>0</v>
      </c>
      <c r="S62" s="58">
        <f>R62/P62</f>
        <v>0</v>
      </c>
      <c r="T62" s="59" t="e">
        <f>LOOKUP(S62,{0.4,0.45,0.5,0.55,0.6,0.65,0.7,0.75,0.8,0.85,0.9,0.95,1},{0.1,0.175,0.25,0.325,0.4,0.475,0.55,0.625,0.7,0.775,0.85,0.925,1})</f>
        <v>#N/A</v>
      </c>
      <c r="U62" s="60"/>
      <c r="V62" s="61"/>
      <c r="W62" s="62"/>
      <c r="X62" s="63"/>
      <c r="Y62" s="72">
        <f>R62-(V62/10)-X62</f>
        <v>0</v>
      </c>
      <c r="Z62" s="73" t="e">
        <f>Y62*T62*AE62</f>
        <v>#N/A</v>
      </c>
      <c r="AA62" s="73" t="e">
        <f>U62-V62+Z62</f>
        <v>#N/A</v>
      </c>
      <c r="AB62" s="74"/>
      <c r="AC62" s="74"/>
      <c r="AE62" s="75" t="e">
        <f>VLOOKUP(AD62,分类参数表!$I$2:$J$10,2,FALSE)</f>
        <v>#N/A</v>
      </c>
      <c r="AF62" s="76"/>
      <c r="AG62" s="85"/>
      <c r="AH62" s="85"/>
      <c r="AI62" s="85"/>
      <c r="AJ62" s="85"/>
      <c r="AK62" s="85"/>
      <c r="AL62" s="85"/>
      <c r="AM62" s="86"/>
      <c r="AN62" s="87">
        <f>(Q62-AM62)/M62/N62</f>
        <v>0</v>
      </c>
      <c r="AO62" s="95"/>
    </row>
    <row r="63" spans="2:41" s="19" customFormat="1" ht="15" customHeight="1" x14ac:dyDescent="0.15">
      <c r="B63" s="30"/>
      <c r="C63" s="31"/>
      <c r="D63" s="30"/>
      <c r="E63" s="30"/>
      <c r="F63" s="30"/>
      <c r="G63" s="30"/>
      <c r="H63" s="30"/>
      <c r="I63" s="30"/>
      <c r="J63" s="30"/>
      <c r="K63" s="30"/>
      <c r="L63" s="30"/>
      <c r="M63" s="30"/>
      <c r="N63" s="30"/>
      <c r="O63" s="30"/>
      <c r="P63" s="30"/>
      <c r="Q63" s="64"/>
      <c r="R63" s="30"/>
      <c r="S63" s="30"/>
      <c r="T63" s="30"/>
      <c r="U63" s="30"/>
      <c r="V63" s="65"/>
      <c r="W63" s="64"/>
      <c r="X63" s="30"/>
      <c r="Y63" s="65"/>
      <c r="Z63" s="65"/>
      <c r="AA63" s="65"/>
      <c r="AB63" s="65"/>
      <c r="AC63" s="65"/>
      <c r="AD63" s="30"/>
      <c r="AE63" s="75" t="e">
        <f>VLOOKUP(AD63,分类参数表!$I$2:$J$10,2,FALSE)</f>
        <v>#N/A</v>
      </c>
      <c r="AF63" s="30"/>
      <c r="AG63" s="30"/>
      <c r="AH63" s="30"/>
      <c r="AI63" s="30"/>
      <c r="AJ63" s="30"/>
      <c r="AK63" s="30"/>
      <c r="AL63" s="30"/>
      <c r="AM63" s="65"/>
      <c r="AN63" s="88"/>
      <c r="AO63" s="96"/>
    </row>
    <row r="64" spans="2:41" ht="15" customHeight="1" x14ac:dyDescent="0.15">
      <c r="B64" s="4">
        <v>42350</v>
      </c>
      <c r="C64" s="5" t="s">
        <v>827</v>
      </c>
      <c r="D64" s="2">
        <v>1</v>
      </c>
      <c r="E64" s="6" t="s">
        <v>50</v>
      </c>
      <c r="F64" s="6" t="s">
        <v>112</v>
      </c>
      <c r="G64" s="43" t="s">
        <v>786</v>
      </c>
      <c r="H64" s="2" t="s">
        <v>138</v>
      </c>
      <c r="I64" s="2" t="s">
        <v>53</v>
      </c>
      <c r="J64" s="2" t="s">
        <v>62</v>
      </c>
      <c r="K64" s="6" t="s">
        <v>55</v>
      </c>
      <c r="L64" s="2" t="s">
        <v>46</v>
      </c>
      <c r="M64" s="2">
        <v>1</v>
      </c>
      <c r="N64" s="2">
        <v>50</v>
      </c>
      <c r="O64" s="48">
        <f>N64*M64</f>
        <v>50</v>
      </c>
      <c r="P64" s="49">
        <f>SUM(O64:O64)</f>
        <v>50</v>
      </c>
      <c r="Q64" s="56"/>
      <c r="R64" s="57">
        <f>SUMPRODUCT(Q64:Q64+0)</f>
        <v>0</v>
      </c>
      <c r="S64" s="58">
        <f>R64/P64</f>
        <v>0</v>
      </c>
      <c r="T64" s="59" t="e">
        <f>LOOKUP(S64,{0.4,0.45,0.5,0.55,0.6,0.65,0.7,0.75,0.8,0.85,0.9,0.95,1},{0.1,0.175,0.25,0.325,0.4,0.475,0.55,0.625,0.7,0.775,0.85,0.925,1})</f>
        <v>#N/A</v>
      </c>
      <c r="U64" s="60"/>
      <c r="V64" s="61"/>
      <c r="W64" s="62"/>
      <c r="X64" s="63"/>
      <c r="Y64" s="72">
        <f>R64-(V64/10)-X64</f>
        <v>0</v>
      </c>
      <c r="Z64" s="73" t="e">
        <f>Y64*T64*AE64</f>
        <v>#N/A</v>
      </c>
      <c r="AA64" s="73" t="e">
        <f>U64-V64+Z64</f>
        <v>#N/A</v>
      </c>
      <c r="AB64" s="74"/>
      <c r="AC64" s="74"/>
      <c r="AE64" s="75" t="e">
        <f>VLOOKUP(AD64,分类参数表!$I$2:$J$10,2,FALSE)</f>
        <v>#N/A</v>
      </c>
      <c r="AF64" s="76"/>
      <c r="AG64" s="85"/>
      <c r="AH64" s="85"/>
      <c r="AI64" s="85"/>
      <c r="AJ64" s="85"/>
      <c r="AK64" s="85"/>
      <c r="AL64" s="85"/>
      <c r="AM64" s="86"/>
      <c r="AN64" s="87">
        <f>(Q64-AM64)/M64/N64</f>
        <v>0</v>
      </c>
      <c r="AO64" s="95"/>
    </row>
    <row r="65" spans="2:41" s="19" customFormat="1" ht="15" customHeight="1" x14ac:dyDescent="0.15">
      <c r="B65" s="30"/>
      <c r="C65" s="31"/>
      <c r="D65" s="30"/>
      <c r="E65" s="30"/>
      <c r="F65" s="30"/>
      <c r="G65" s="30"/>
      <c r="H65" s="30"/>
      <c r="I65" s="30"/>
      <c r="J65" s="30"/>
      <c r="K65" s="30"/>
      <c r="L65" s="30"/>
      <c r="M65" s="30"/>
      <c r="N65" s="30"/>
      <c r="O65" s="30"/>
      <c r="P65" s="30"/>
      <c r="Q65" s="64"/>
      <c r="R65" s="30"/>
      <c r="S65" s="30"/>
      <c r="T65" s="30"/>
      <c r="U65" s="30"/>
      <c r="V65" s="65"/>
      <c r="W65" s="64"/>
      <c r="X65" s="30"/>
      <c r="Y65" s="65"/>
      <c r="Z65" s="65"/>
      <c r="AA65" s="65"/>
      <c r="AB65" s="65"/>
      <c r="AC65" s="65"/>
      <c r="AD65" s="30"/>
      <c r="AE65" s="75" t="e">
        <f>VLOOKUP(AD65,分类参数表!$I$2:$J$10,2,FALSE)</f>
        <v>#N/A</v>
      </c>
      <c r="AF65" s="30"/>
      <c r="AG65" s="30"/>
      <c r="AH65" s="30"/>
      <c r="AI65" s="30"/>
      <c r="AJ65" s="30"/>
      <c r="AK65" s="30"/>
      <c r="AL65" s="30"/>
      <c r="AM65" s="65"/>
      <c r="AN65" s="88"/>
      <c r="AO65" s="96"/>
    </row>
    <row r="66" spans="2:41" ht="15" customHeight="1" x14ac:dyDescent="0.15">
      <c r="B66" s="4">
        <v>42350</v>
      </c>
      <c r="C66" s="5" t="s">
        <v>828</v>
      </c>
      <c r="D66" s="2">
        <v>1</v>
      </c>
      <c r="E66" s="6" t="s">
        <v>69</v>
      </c>
      <c r="F66" s="6" t="s">
        <v>199</v>
      </c>
      <c r="G66" s="2" t="s">
        <v>829</v>
      </c>
      <c r="H66" s="2" t="s">
        <v>137</v>
      </c>
      <c r="I66" s="2" t="s">
        <v>830</v>
      </c>
      <c r="J66" s="2" t="s">
        <v>62</v>
      </c>
      <c r="K66" s="6" t="s">
        <v>63</v>
      </c>
      <c r="L66" s="2" t="s">
        <v>66</v>
      </c>
      <c r="M66" s="2">
        <v>1</v>
      </c>
      <c r="N66" s="2">
        <v>580</v>
      </c>
      <c r="O66" s="48">
        <f>N66*M66</f>
        <v>580</v>
      </c>
      <c r="P66" s="49">
        <f>SUM(O66:O66)</f>
        <v>580</v>
      </c>
      <c r="Q66" s="56"/>
      <c r="R66" s="57">
        <f>SUMPRODUCT(Q66:Q66+0)</f>
        <v>0</v>
      </c>
      <c r="S66" s="58">
        <f>R66/P66</f>
        <v>0</v>
      </c>
      <c r="T66" s="59" t="e">
        <f>LOOKUP(S66,{0.4,0.45,0.5,0.55,0.6,0.65,0.7,0.75,0.8,0.85,0.9,0.95,1},{0.1,0.175,0.25,0.325,0.4,0.475,0.55,0.625,0.7,0.775,0.85,0.925,1})</f>
        <v>#N/A</v>
      </c>
      <c r="U66" s="60"/>
      <c r="V66" s="61"/>
      <c r="W66" s="62"/>
      <c r="X66" s="63"/>
      <c r="Y66" s="72">
        <f>R66-(V66/10)-X66</f>
        <v>0</v>
      </c>
      <c r="Z66" s="73" t="e">
        <f>Y66*T66*AE66</f>
        <v>#N/A</v>
      </c>
      <c r="AA66" s="73" t="e">
        <f>U66-V66+Z66</f>
        <v>#N/A</v>
      </c>
      <c r="AB66" s="74"/>
      <c r="AC66" s="74"/>
      <c r="AE66" s="75" t="e">
        <f>VLOOKUP(AD66,分类参数表!$I$2:$J$10,2,FALSE)</f>
        <v>#N/A</v>
      </c>
      <c r="AF66" s="76"/>
      <c r="AG66" s="85"/>
      <c r="AH66" s="85"/>
      <c r="AI66" s="85"/>
      <c r="AJ66" s="85"/>
      <c r="AK66" s="85"/>
      <c r="AL66" s="85"/>
      <c r="AM66" s="86"/>
      <c r="AN66" s="87">
        <f>(Q66-AM66)/M66/N66</f>
        <v>0</v>
      </c>
      <c r="AO66" s="95"/>
    </row>
    <row r="67" spans="2:41" s="19" customFormat="1" ht="15" customHeight="1" x14ac:dyDescent="0.15">
      <c r="B67" s="30"/>
      <c r="C67" s="31"/>
      <c r="D67" s="30"/>
      <c r="E67" s="30"/>
      <c r="F67" s="30"/>
      <c r="G67" s="30"/>
      <c r="H67" s="30"/>
      <c r="I67" s="30"/>
      <c r="J67" s="30"/>
      <c r="K67" s="30"/>
      <c r="L67" s="30"/>
      <c r="M67" s="30"/>
      <c r="N67" s="30"/>
      <c r="O67" s="30"/>
      <c r="P67" s="30"/>
      <c r="Q67" s="64"/>
      <c r="R67" s="30"/>
      <c r="S67" s="30"/>
      <c r="T67" s="30"/>
      <c r="U67" s="30"/>
      <c r="V67" s="65"/>
      <c r="W67" s="64"/>
      <c r="X67" s="30"/>
      <c r="Y67" s="65"/>
      <c r="Z67" s="65"/>
      <c r="AA67" s="65"/>
      <c r="AB67" s="65"/>
      <c r="AC67" s="65"/>
      <c r="AD67" s="30"/>
      <c r="AE67" s="75" t="e">
        <f>VLOOKUP(AD67,分类参数表!$I$2:$J$10,2,FALSE)</f>
        <v>#N/A</v>
      </c>
      <c r="AF67" s="30"/>
      <c r="AG67" s="30"/>
      <c r="AH67" s="30"/>
      <c r="AI67" s="30"/>
      <c r="AJ67" s="30"/>
      <c r="AK67" s="30"/>
      <c r="AL67" s="30"/>
      <c r="AM67" s="65"/>
      <c r="AN67" s="88"/>
      <c r="AO67" s="96"/>
    </row>
    <row r="68" spans="2:41" ht="15" customHeight="1" x14ac:dyDescent="0.15">
      <c r="B68" s="4">
        <v>42350</v>
      </c>
      <c r="C68" s="5" t="s">
        <v>831</v>
      </c>
      <c r="D68" s="2">
        <v>1</v>
      </c>
      <c r="E68" s="6" t="s">
        <v>50</v>
      </c>
      <c r="F68" s="6" t="s">
        <v>112</v>
      </c>
      <c r="G68" s="43" t="s">
        <v>786</v>
      </c>
      <c r="H68" s="2" t="s">
        <v>166</v>
      </c>
      <c r="I68" s="2" t="s">
        <v>53</v>
      </c>
      <c r="J68" s="2" t="s">
        <v>62</v>
      </c>
      <c r="K68" s="6" t="s">
        <v>45</v>
      </c>
      <c r="L68" s="2" t="s">
        <v>46</v>
      </c>
      <c r="M68" s="2">
        <v>1</v>
      </c>
      <c r="N68" s="2">
        <v>50</v>
      </c>
      <c r="O68" s="48">
        <f>N68*M68</f>
        <v>50</v>
      </c>
      <c r="P68" s="49">
        <f>SUM(O68:O68)</f>
        <v>50</v>
      </c>
      <c r="Q68" s="56"/>
      <c r="R68" s="57">
        <f>SUMPRODUCT(Q68:Q68+0)</f>
        <v>0</v>
      </c>
      <c r="S68" s="58">
        <f>R68/P68</f>
        <v>0</v>
      </c>
      <c r="T68" s="59" t="e">
        <f>LOOKUP(S68,{0.4,0.45,0.5,0.55,0.6,0.65,0.7,0.75,0.8,0.85,0.9,0.95,1},{0.1,0.175,0.25,0.325,0.4,0.475,0.55,0.625,0.7,0.775,0.85,0.925,1})</f>
        <v>#N/A</v>
      </c>
      <c r="U68" s="60"/>
      <c r="V68" s="61"/>
      <c r="W68" s="62"/>
      <c r="X68" s="63"/>
      <c r="Y68" s="72">
        <f>R68-(V68/10)-X68</f>
        <v>0</v>
      </c>
      <c r="Z68" s="73" t="e">
        <f>Y68*T68*AE68</f>
        <v>#N/A</v>
      </c>
      <c r="AA68" s="73" t="e">
        <f>U68-V68+Z68</f>
        <v>#N/A</v>
      </c>
      <c r="AB68" s="74"/>
      <c r="AC68" s="74"/>
      <c r="AE68" s="75" t="e">
        <f>VLOOKUP(AD68,分类参数表!$I$2:$J$10,2,FALSE)</f>
        <v>#N/A</v>
      </c>
      <c r="AF68" s="76"/>
      <c r="AG68" s="85"/>
      <c r="AH68" s="85"/>
      <c r="AI68" s="85"/>
      <c r="AJ68" s="85"/>
      <c r="AK68" s="85"/>
      <c r="AL68" s="85"/>
      <c r="AM68" s="86"/>
      <c r="AN68" s="87">
        <f>(Q68-AM68)/M68/N68</f>
        <v>0</v>
      </c>
      <c r="AO68" s="95"/>
    </row>
    <row r="69" spans="2:41" s="19" customFormat="1" ht="15" customHeight="1" x14ac:dyDescent="0.15">
      <c r="B69" s="30"/>
      <c r="C69" s="31"/>
      <c r="D69" s="30"/>
      <c r="E69" s="30"/>
      <c r="F69" s="30"/>
      <c r="G69" s="30"/>
      <c r="H69" s="30"/>
      <c r="I69" s="30"/>
      <c r="J69" s="30"/>
      <c r="K69" s="30"/>
      <c r="L69" s="30"/>
      <c r="M69" s="30"/>
      <c r="N69" s="30"/>
      <c r="O69" s="30"/>
      <c r="P69" s="30"/>
      <c r="Q69" s="64"/>
      <c r="R69" s="30"/>
      <c r="S69" s="30"/>
      <c r="T69" s="30"/>
      <c r="U69" s="30"/>
      <c r="V69" s="65"/>
      <c r="W69" s="64"/>
      <c r="X69" s="30"/>
      <c r="Y69" s="65"/>
      <c r="Z69" s="65"/>
      <c r="AA69" s="65"/>
      <c r="AB69" s="65"/>
      <c r="AC69" s="65"/>
      <c r="AD69" s="30"/>
      <c r="AE69" s="75" t="e">
        <f>VLOOKUP(AD69,分类参数表!$I$2:$J$10,2,FALSE)</f>
        <v>#N/A</v>
      </c>
      <c r="AF69" s="30"/>
      <c r="AG69" s="30"/>
      <c r="AH69" s="30"/>
      <c r="AI69" s="30"/>
      <c r="AJ69" s="30"/>
      <c r="AK69" s="30"/>
      <c r="AL69" s="30"/>
      <c r="AM69" s="65"/>
      <c r="AN69" s="88"/>
      <c r="AO69" s="96"/>
    </row>
    <row r="70" spans="2:41" ht="15" customHeight="1" x14ac:dyDescent="0.15">
      <c r="B70" s="4">
        <v>42350</v>
      </c>
      <c r="C70" s="5" t="s">
        <v>832</v>
      </c>
      <c r="D70" s="2">
        <v>1</v>
      </c>
      <c r="E70" s="6" t="s">
        <v>69</v>
      </c>
      <c r="F70" s="6" t="s">
        <v>199</v>
      </c>
      <c r="G70" s="2" t="s">
        <v>833</v>
      </c>
      <c r="H70" s="2" t="s">
        <v>834</v>
      </c>
      <c r="I70" s="2" t="s">
        <v>43</v>
      </c>
      <c r="J70" s="2" t="s">
        <v>44</v>
      </c>
      <c r="K70" s="6" t="s">
        <v>55</v>
      </c>
      <c r="L70" s="2" t="s">
        <v>66</v>
      </c>
      <c r="M70" s="2">
        <v>1</v>
      </c>
      <c r="N70" s="2">
        <v>1180</v>
      </c>
      <c r="O70" s="48">
        <f>N70*M70</f>
        <v>1180</v>
      </c>
      <c r="P70" s="49">
        <f>SUM(O70:O70)</f>
        <v>1180</v>
      </c>
      <c r="Q70" s="56"/>
      <c r="R70" s="57">
        <f>SUMPRODUCT(Q70:Q70+0)</f>
        <v>0</v>
      </c>
      <c r="S70" s="58">
        <f>R70/P70</f>
        <v>0</v>
      </c>
      <c r="T70" s="59" t="e">
        <f>LOOKUP(S70,{0.4,0.45,0.5,0.55,0.6,0.65,0.7,0.75,0.8,0.85,0.9,0.95,1},{0.1,0.175,0.25,0.325,0.4,0.475,0.55,0.625,0.7,0.775,0.85,0.925,1})</f>
        <v>#N/A</v>
      </c>
      <c r="U70" s="60"/>
      <c r="V70" s="61"/>
      <c r="W70" s="62"/>
      <c r="X70" s="63"/>
      <c r="Y70" s="72">
        <f>R70-(V70/10)-X70</f>
        <v>0</v>
      </c>
      <c r="Z70" s="73" t="e">
        <f>Y70*T70*AE70</f>
        <v>#N/A</v>
      </c>
      <c r="AA70" s="73" t="e">
        <f>U70-V70+Z70</f>
        <v>#N/A</v>
      </c>
      <c r="AB70" s="74"/>
      <c r="AC70" s="74"/>
      <c r="AE70" s="75" t="e">
        <f>VLOOKUP(AD70,分类参数表!$I$2:$J$10,2,FALSE)</f>
        <v>#N/A</v>
      </c>
      <c r="AF70" s="76"/>
      <c r="AG70" s="85"/>
      <c r="AH70" s="85"/>
      <c r="AI70" s="85"/>
      <c r="AJ70" s="85"/>
      <c r="AK70" s="85"/>
      <c r="AL70" s="85"/>
      <c r="AM70" s="86"/>
      <c r="AN70" s="87">
        <f>(Q70-AM70)/M70/N70</f>
        <v>0</v>
      </c>
      <c r="AO70" s="95"/>
    </row>
    <row r="71" spans="2:41" s="19" customFormat="1" ht="15" customHeight="1" x14ac:dyDescent="0.15">
      <c r="B71" s="30"/>
      <c r="C71" s="31"/>
      <c r="D71" s="30"/>
      <c r="E71" s="30"/>
      <c r="F71" s="30"/>
      <c r="G71" s="30"/>
      <c r="H71" s="30"/>
      <c r="I71" s="30"/>
      <c r="J71" s="30"/>
      <c r="K71" s="30"/>
      <c r="L71" s="30"/>
      <c r="M71" s="30"/>
      <c r="N71" s="30"/>
      <c r="O71" s="30"/>
      <c r="P71" s="30"/>
      <c r="Q71" s="64"/>
      <c r="R71" s="30"/>
      <c r="S71" s="30"/>
      <c r="T71" s="30"/>
      <c r="U71" s="30"/>
      <c r="V71" s="65"/>
      <c r="W71" s="64"/>
      <c r="X71" s="30"/>
      <c r="Y71" s="65"/>
      <c r="Z71" s="65"/>
      <c r="AA71" s="65"/>
      <c r="AB71" s="65"/>
      <c r="AC71" s="65"/>
      <c r="AD71" s="30"/>
      <c r="AE71" s="75" t="e">
        <f>VLOOKUP(AD71,分类参数表!$I$2:$J$10,2,FALSE)</f>
        <v>#N/A</v>
      </c>
      <c r="AF71" s="30"/>
      <c r="AG71" s="30"/>
      <c r="AH71" s="30"/>
      <c r="AI71" s="30"/>
      <c r="AJ71" s="30"/>
      <c r="AK71" s="30"/>
      <c r="AL71" s="30"/>
      <c r="AM71" s="65"/>
      <c r="AN71" s="88"/>
      <c r="AO71" s="96"/>
    </row>
    <row r="72" spans="2:41" ht="15" customHeight="1" x14ac:dyDescent="0.15">
      <c r="B72" s="4">
        <v>42350</v>
      </c>
      <c r="C72" s="5" t="s">
        <v>835</v>
      </c>
      <c r="D72" s="2">
        <v>1</v>
      </c>
      <c r="E72" s="6" t="s">
        <v>100</v>
      </c>
      <c r="F72" s="6" t="s">
        <v>128</v>
      </c>
      <c r="G72" s="2" t="s">
        <v>836</v>
      </c>
      <c r="H72" s="2" t="s">
        <v>837</v>
      </c>
      <c r="I72" s="2" t="s">
        <v>104</v>
      </c>
      <c r="J72" s="2" t="s">
        <v>44</v>
      </c>
      <c r="K72" s="6" t="s">
        <v>45</v>
      </c>
      <c r="L72" s="2" t="s">
        <v>64</v>
      </c>
      <c r="M72" s="2">
        <v>1</v>
      </c>
      <c r="N72" s="2">
        <v>288</v>
      </c>
      <c r="O72" s="48">
        <f>N72*M72</f>
        <v>288</v>
      </c>
      <c r="P72" s="49">
        <f>SUM(O72:O72)</f>
        <v>288</v>
      </c>
      <c r="Q72" s="56"/>
      <c r="R72" s="57">
        <f>SUMPRODUCT(Q72:Q72+0)</f>
        <v>0</v>
      </c>
      <c r="S72" s="58">
        <f>R72/P72</f>
        <v>0</v>
      </c>
      <c r="T72" s="59" t="e">
        <f>LOOKUP(S72,{0.4,0.45,0.5,0.55,0.6,0.65,0.7,0.75,0.8,0.85,0.9,0.95,1},{0.1,0.175,0.25,0.325,0.4,0.475,0.55,0.625,0.7,0.775,0.85,0.925,1})</f>
        <v>#N/A</v>
      </c>
      <c r="U72" s="60"/>
      <c r="V72" s="61"/>
      <c r="W72" s="62"/>
      <c r="X72" s="63"/>
      <c r="Y72" s="72">
        <f>R72-(V72/10)-X72</f>
        <v>0</v>
      </c>
      <c r="Z72" s="73" t="e">
        <f>Y72*T72*AE72</f>
        <v>#N/A</v>
      </c>
      <c r="AA72" s="73" t="e">
        <f>U72-V72+Z72</f>
        <v>#N/A</v>
      </c>
      <c r="AB72" s="74"/>
      <c r="AC72" s="74"/>
      <c r="AE72" s="75" t="e">
        <f>VLOOKUP(AD72,分类参数表!$I$2:$J$10,2,FALSE)</f>
        <v>#N/A</v>
      </c>
      <c r="AF72" s="76"/>
      <c r="AG72" s="85"/>
      <c r="AH72" s="85"/>
      <c r="AI72" s="85"/>
      <c r="AJ72" s="85"/>
      <c r="AK72" s="85"/>
      <c r="AL72" s="85"/>
      <c r="AM72" s="86"/>
      <c r="AN72" s="87">
        <f>(Q72-AM72)/M72/N72</f>
        <v>0</v>
      </c>
      <c r="AO72" s="95"/>
    </row>
    <row r="73" spans="2:41" s="19" customFormat="1" ht="15" customHeight="1" x14ac:dyDescent="0.15">
      <c r="B73" s="30"/>
      <c r="C73" s="31"/>
      <c r="D73" s="30"/>
      <c r="E73" s="30"/>
      <c r="F73" s="30"/>
      <c r="G73" s="30"/>
      <c r="H73" s="30"/>
      <c r="I73" s="30"/>
      <c r="J73" s="30"/>
      <c r="K73" s="30"/>
      <c r="L73" s="30"/>
      <c r="M73" s="30"/>
      <c r="N73" s="30"/>
      <c r="O73" s="30"/>
      <c r="P73" s="30"/>
      <c r="Q73" s="64"/>
      <c r="R73" s="30"/>
      <c r="S73" s="30"/>
      <c r="T73" s="30"/>
      <c r="U73" s="30"/>
      <c r="V73" s="65"/>
      <c r="W73" s="64"/>
      <c r="X73" s="30"/>
      <c r="Y73" s="65"/>
      <c r="Z73" s="65"/>
      <c r="AA73" s="65"/>
      <c r="AB73" s="65"/>
      <c r="AC73" s="65"/>
      <c r="AD73" s="30"/>
      <c r="AE73" s="75" t="e">
        <f>VLOOKUP(AD73,分类参数表!$I$2:$J$10,2,FALSE)</f>
        <v>#N/A</v>
      </c>
      <c r="AF73" s="30"/>
      <c r="AG73" s="30"/>
      <c r="AH73" s="30"/>
      <c r="AI73" s="30"/>
      <c r="AJ73" s="30"/>
      <c r="AK73" s="30"/>
      <c r="AL73" s="30"/>
      <c r="AM73" s="65"/>
      <c r="AN73" s="88"/>
      <c r="AO73" s="96"/>
    </row>
    <row r="74" spans="2:41" ht="15" customHeight="1" x14ac:dyDescent="0.15">
      <c r="B74" s="4">
        <v>42350</v>
      </c>
      <c r="C74" s="5" t="s">
        <v>838</v>
      </c>
      <c r="D74" s="2">
        <v>1</v>
      </c>
      <c r="E74" s="6" t="s">
        <v>100</v>
      </c>
      <c r="F74" s="6" t="s">
        <v>128</v>
      </c>
      <c r="G74" s="2" t="s">
        <v>839</v>
      </c>
      <c r="H74" s="2" t="s">
        <v>840</v>
      </c>
      <c r="I74" s="2" t="s">
        <v>156</v>
      </c>
      <c r="J74" s="2" t="s">
        <v>44</v>
      </c>
      <c r="K74" s="6" t="s">
        <v>63</v>
      </c>
      <c r="L74" s="2" t="s">
        <v>66</v>
      </c>
      <c r="M74" s="2">
        <v>1</v>
      </c>
      <c r="N74" s="2">
        <v>288</v>
      </c>
      <c r="O74" s="48">
        <f>N74*M74</f>
        <v>288</v>
      </c>
      <c r="P74" s="49">
        <f>SUM(O74:O74)</f>
        <v>288</v>
      </c>
      <c r="Q74" s="56"/>
      <c r="R74" s="57">
        <f>SUMPRODUCT(Q74:Q74+0)</f>
        <v>0</v>
      </c>
      <c r="S74" s="58">
        <f>R74/P74</f>
        <v>0</v>
      </c>
      <c r="T74" s="59" t="e">
        <f>LOOKUP(S74,{0.4,0.45,0.5,0.55,0.6,0.65,0.7,0.75,0.8,0.85,0.9,0.95,1},{0.1,0.175,0.25,0.325,0.4,0.475,0.55,0.625,0.7,0.775,0.85,0.925,1})</f>
        <v>#N/A</v>
      </c>
      <c r="U74" s="60"/>
      <c r="V74" s="61"/>
      <c r="W74" s="62"/>
      <c r="X74" s="63"/>
      <c r="Y74" s="72">
        <f>R74-(V74/10)-X74</f>
        <v>0</v>
      </c>
      <c r="Z74" s="73" t="e">
        <f>Y74*T74*AE74</f>
        <v>#N/A</v>
      </c>
      <c r="AA74" s="73" t="e">
        <f>U74-V74+Z74</f>
        <v>#N/A</v>
      </c>
      <c r="AB74" s="74"/>
      <c r="AC74" s="74"/>
      <c r="AE74" s="75" t="e">
        <f>VLOOKUP(AD74,分类参数表!$I$2:$J$10,2,FALSE)</f>
        <v>#N/A</v>
      </c>
      <c r="AF74" s="76"/>
      <c r="AG74" s="85"/>
      <c r="AH74" s="85"/>
      <c r="AI74" s="85"/>
      <c r="AJ74" s="85"/>
      <c r="AK74" s="85"/>
      <c r="AL74" s="85"/>
      <c r="AM74" s="86"/>
      <c r="AN74" s="87">
        <f>(Q74-AM74)/M74/N74</f>
        <v>0</v>
      </c>
      <c r="AO74" s="95"/>
    </row>
    <row r="75" spans="2:41" s="19" customFormat="1" ht="15" customHeight="1" x14ac:dyDescent="0.15">
      <c r="B75" s="30"/>
      <c r="C75" s="31"/>
      <c r="D75" s="30"/>
      <c r="E75" s="30"/>
      <c r="F75" s="30"/>
      <c r="G75" s="30"/>
      <c r="H75" s="30"/>
      <c r="I75" s="30"/>
      <c r="J75" s="30"/>
      <c r="K75" s="30"/>
      <c r="L75" s="30"/>
      <c r="M75" s="30"/>
      <c r="N75" s="30"/>
      <c r="O75" s="30"/>
      <c r="P75" s="30"/>
      <c r="Q75" s="64"/>
      <c r="R75" s="30"/>
      <c r="S75" s="30"/>
      <c r="T75" s="30"/>
      <c r="U75" s="30"/>
      <c r="V75" s="65"/>
      <c r="W75" s="64"/>
      <c r="X75" s="30"/>
      <c r="Y75" s="65"/>
      <c r="Z75" s="65"/>
      <c r="AA75" s="65"/>
      <c r="AB75" s="65"/>
      <c r="AC75" s="65"/>
      <c r="AD75" s="30"/>
      <c r="AE75" s="75" t="e">
        <f>VLOOKUP(AD75,分类参数表!$I$2:$J$10,2,FALSE)</f>
        <v>#N/A</v>
      </c>
      <c r="AF75" s="30"/>
      <c r="AG75" s="30"/>
      <c r="AH75" s="30"/>
      <c r="AI75" s="30"/>
      <c r="AJ75" s="30"/>
      <c r="AK75" s="30"/>
      <c r="AL75" s="30"/>
      <c r="AM75" s="65"/>
      <c r="AN75" s="88"/>
      <c r="AO75" s="96"/>
    </row>
    <row r="76" spans="2:41" ht="15" customHeight="1" x14ac:dyDescent="0.15">
      <c r="B76" s="4">
        <v>42350</v>
      </c>
      <c r="C76" s="5" t="s">
        <v>841</v>
      </c>
      <c r="D76" s="2">
        <v>1</v>
      </c>
      <c r="E76" s="6" t="s">
        <v>56</v>
      </c>
      <c r="F76" s="6" t="s">
        <v>52</v>
      </c>
      <c r="G76" s="43" t="s">
        <v>786</v>
      </c>
      <c r="H76" s="2" t="s">
        <v>166</v>
      </c>
      <c r="I76" s="2" t="s">
        <v>53</v>
      </c>
      <c r="J76" s="2" t="s">
        <v>44</v>
      </c>
      <c r="K76" s="6" t="s">
        <v>45</v>
      </c>
      <c r="L76" s="2" t="s">
        <v>46</v>
      </c>
      <c r="M76" s="2">
        <v>1</v>
      </c>
      <c r="N76" s="2">
        <v>30</v>
      </c>
      <c r="O76" s="48">
        <f>N76*M76</f>
        <v>30</v>
      </c>
      <c r="P76" s="49">
        <f>SUM(O76:O76)</f>
        <v>30</v>
      </c>
      <c r="Q76" s="56"/>
      <c r="R76" s="57">
        <f>SUMPRODUCT(Q76:Q76+0)</f>
        <v>0</v>
      </c>
      <c r="S76" s="58">
        <f>R76/P76</f>
        <v>0</v>
      </c>
      <c r="T76" s="59" t="e">
        <f>LOOKUP(S76,{0.4,0.45,0.5,0.55,0.6,0.65,0.7,0.75,0.8,0.85,0.9,0.95,1},{0.1,0.175,0.25,0.325,0.4,0.475,0.55,0.625,0.7,0.775,0.85,0.925,1})</f>
        <v>#N/A</v>
      </c>
      <c r="U76" s="60"/>
      <c r="V76" s="61"/>
      <c r="W76" s="62"/>
      <c r="X76" s="63"/>
      <c r="Y76" s="72">
        <f>R76-(V76/10)-X76</f>
        <v>0</v>
      </c>
      <c r="Z76" s="73" t="e">
        <f>Y76*T76*AE76</f>
        <v>#N/A</v>
      </c>
      <c r="AA76" s="73" t="e">
        <f>U76-V76+Z76</f>
        <v>#N/A</v>
      </c>
      <c r="AB76" s="74"/>
      <c r="AC76" s="74"/>
      <c r="AE76" s="75" t="e">
        <f>VLOOKUP(AD76,分类参数表!$I$2:$J$10,2,FALSE)</f>
        <v>#N/A</v>
      </c>
      <c r="AF76" s="76"/>
      <c r="AG76" s="85"/>
      <c r="AH76" s="85"/>
      <c r="AI76" s="85"/>
      <c r="AJ76" s="85"/>
      <c r="AK76" s="85"/>
      <c r="AL76" s="85"/>
      <c r="AM76" s="86"/>
      <c r="AN76" s="87">
        <f>(Q76-AM76)/M76/N76</f>
        <v>0</v>
      </c>
      <c r="AO76" s="95"/>
    </row>
    <row r="77" spans="2:41" s="19" customFormat="1" ht="15" customHeight="1" x14ac:dyDescent="0.15">
      <c r="B77" s="30"/>
      <c r="C77" s="31"/>
      <c r="D77" s="30"/>
      <c r="E77" s="30"/>
      <c r="F77" s="30"/>
      <c r="G77" s="30"/>
      <c r="H77" s="30"/>
      <c r="I77" s="30"/>
      <c r="J77" s="30"/>
      <c r="K77" s="30"/>
      <c r="L77" s="30"/>
      <c r="M77" s="30"/>
      <c r="N77" s="30"/>
      <c r="O77" s="30"/>
      <c r="P77" s="30"/>
      <c r="Q77" s="64"/>
      <c r="R77" s="30"/>
      <c r="S77" s="30"/>
      <c r="T77" s="30"/>
      <c r="U77" s="30"/>
      <c r="V77" s="65"/>
      <c r="W77" s="64"/>
      <c r="X77" s="30"/>
      <c r="Y77" s="65"/>
      <c r="Z77" s="65"/>
      <c r="AA77" s="65"/>
      <c r="AB77" s="65"/>
      <c r="AC77" s="65"/>
      <c r="AD77" s="30"/>
      <c r="AE77" s="75" t="e">
        <f>VLOOKUP(AD77,分类参数表!$I$2:$J$10,2,FALSE)</f>
        <v>#N/A</v>
      </c>
      <c r="AF77" s="30"/>
      <c r="AG77" s="30"/>
      <c r="AH77" s="30"/>
      <c r="AI77" s="30"/>
      <c r="AJ77" s="30"/>
      <c r="AK77" s="30"/>
      <c r="AL77" s="30"/>
      <c r="AM77" s="65"/>
      <c r="AN77" s="88"/>
      <c r="AO77" s="96"/>
    </row>
    <row r="78" spans="2:41" ht="15" customHeight="1" x14ac:dyDescent="0.15">
      <c r="B78" s="4">
        <v>42350</v>
      </c>
      <c r="C78" s="5" t="s">
        <v>842</v>
      </c>
      <c r="D78" s="2">
        <v>1</v>
      </c>
      <c r="E78" s="6" t="s">
        <v>56</v>
      </c>
      <c r="F78" s="6" t="s">
        <v>52</v>
      </c>
      <c r="G78" s="43" t="s">
        <v>786</v>
      </c>
      <c r="H78" s="2" t="s">
        <v>184</v>
      </c>
      <c r="I78" s="2" t="s">
        <v>53</v>
      </c>
      <c r="J78" s="2" t="s">
        <v>44</v>
      </c>
      <c r="K78" s="6" t="s">
        <v>55</v>
      </c>
      <c r="L78" s="2" t="s">
        <v>46</v>
      </c>
      <c r="M78" s="2">
        <v>2</v>
      </c>
      <c r="N78" s="2">
        <v>30</v>
      </c>
      <c r="O78" s="48">
        <f>N78*M78</f>
        <v>60</v>
      </c>
      <c r="P78" s="49">
        <f>SUM(O78:O78)</f>
        <v>60</v>
      </c>
      <c r="Q78" s="56"/>
      <c r="R78" s="57">
        <f>SUMPRODUCT(Q78:Q78+0)</f>
        <v>0</v>
      </c>
      <c r="S78" s="58">
        <f>R78/P78</f>
        <v>0</v>
      </c>
      <c r="T78" s="59" t="e">
        <f>LOOKUP(S78,{0.4,0.45,0.5,0.55,0.6,0.65,0.7,0.75,0.8,0.85,0.9,0.95,1},{0.1,0.175,0.25,0.325,0.4,0.475,0.55,0.625,0.7,0.775,0.85,0.925,1})</f>
        <v>#N/A</v>
      </c>
      <c r="U78" s="60"/>
      <c r="V78" s="61"/>
      <c r="W78" s="62"/>
      <c r="X78" s="63"/>
      <c r="Y78" s="72">
        <f>R78-(V78/10)-X78</f>
        <v>0</v>
      </c>
      <c r="Z78" s="73" t="e">
        <f>Y78*T78*AE78</f>
        <v>#N/A</v>
      </c>
      <c r="AA78" s="73" t="e">
        <f>U78-V78+Z78</f>
        <v>#N/A</v>
      </c>
      <c r="AB78" s="74"/>
      <c r="AC78" s="74"/>
      <c r="AE78" s="75" t="e">
        <f>VLOOKUP(AD78,分类参数表!$I$2:$J$10,2,FALSE)</f>
        <v>#N/A</v>
      </c>
      <c r="AF78" s="76"/>
      <c r="AG78" s="85"/>
      <c r="AH78" s="85"/>
      <c r="AI78" s="85"/>
      <c r="AJ78" s="85"/>
      <c r="AK78" s="85"/>
      <c r="AL78" s="85"/>
      <c r="AM78" s="86"/>
      <c r="AN78" s="87">
        <f>(Q78-AM78)/M78/N78</f>
        <v>0</v>
      </c>
      <c r="AO78" s="95"/>
    </row>
    <row r="79" spans="2:41" s="19" customFormat="1" ht="15" customHeight="1" x14ac:dyDescent="0.15">
      <c r="B79" s="30"/>
      <c r="C79" s="31"/>
      <c r="D79" s="30"/>
      <c r="E79" s="30"/>
      <c r="F79" s="30"/>
      <c r="G79" s="30"/>
      <c r="H79" s="30"/>
      <c r="I79" s="30"/>
      <c r="J79" s="30"/>
      <c r="K79" s="30"/>
      <c r="L79" s="30"/>
      <c r="M79" s="30"/>
      <c r="N79" s="30"/>
      <c r="O79" s="30"/>
      <c r="P79" s="30"/>
      <c r="Q79" s="64"/>
      <c r="R79" s="30"/>
      <c r="S79" s="30"/>
      <c r="T79" s="30"/>
      <c r="U79" s="30"/>
      <c r="V79" s="65"/>
      <c r="W79" s="64"/>
      <c r="X79" s="30"/>
      <c r="Y79" s="65"/>
      <c r="Z79" s="65"/>
      <c r="AA79" s="65"/>
      <c r="AB79" s="65"/>
      <c r="AC79" s="65"/>
      <c r="AD79" s="30"/>
      <c r="AE79" s="75" t="e">
        <f>VLOOKUP(AD79,分类参数表!$I$2:$J$10,2,FALSE)</f>
        <v>#N/A</v>
      </c>
      <c r="AF79" s="30"/>
      <c r="AG79" s="30"/>
      <c r="AH79" s="30"/>
      <c r="AI79" s="30"/>
      <c r="AJ79" s="30"/>
      <c r="AK79" s="30"/>
      <c r="AL79" s="30"/>
      <c r="AM79" s="65"/>
      <c r="AN79" s="88"/>
      <c r="AO79" s="96"/>
    </row>
    <row r="80" spans="2:41" ht="15" customHeight="1" x14ac:dyDescent="0.15">
      <c r="B80" s="4">
        <v>42350</v>
      </c>
      <c r="C80" s="5" t="s">
        <v>843</v>
      </c>
      <c r="D80" s="2">
        <v>1</v>
      </c>
      <c r="E80" s="6" t="s">
        <v>56</v>
      </c>
      <c r="F80" s="6" t="s">
        <v>52</v>
      </c>
      <c r="G80" s="43" t="s">
        <v>786</v>
      </c>
      <c r="H80" s="2" t="s">
        <v>844</v>
      </c>
      <c r="I80" s="2" t="s">
        <v>53</v>
      </c>
      <c r="J80" s="2" t="s">
        <v>44</v>
      </c>
      <c r="K80" s="6" t="s">
        <v>45</v>
      </c>
      <c r="L80" s="2" t="s">
        <v>46</v>
      </c>
      <c r="M80" s="2">
        <v>2</v>
      </c>
      <c r="N80" s="2">
        <v>30</v>
      </c>
      <c r="O80" s="48">
        <f>N80*M80</f>
        <v>60</v>
      </c>
      <c r="P80" s="49">
        <f>SUM(O80:O80)</f>
        <v>60</v>
      </c>
      <c r="Q80" s="56"/>
      <c r="R80" s="57">
        <f>SUMPRODUCT(Q80:Q80+0)</f>
        <v>0</v>
      </c>
      <c r="S80" s="58">
        <f>R80/P80</f>
        <v>0</v>
      </c>
      <c r="T80" s="59" t="e">
        <f>LOOKUP(S80,{0.4,0.45,0.5,0.55,0.6,0.65,0.7,0.75,0.8,0.85,0.9,0.95,1},{0.1,0.175,0.25,0.325,0.4,0.475,0.55,0.625,0.7,0.775,0.85,0.925,1})</f>
        <v>#N/A</v>
      </c>
      <c r="U80" s="60"/>
      <c r="V80" s="61"/>
      <c r="W80" s="62"/>
      <c r="X80" s="63"/>
      <c r="Y80" s="72">
        <f>R80-(V80/10)-X80</f>
        <v>0</v>
      </c>
      <c r="Z80" s="73" t="e">
        <f>Y80*T80*AE80</f>
        <v>#N/A</v>
      </c>
      <c r="AA80" s="73" t="e">
        <f>U80-V80+Z80</f>
        <v>#N/A</v>
      </c>
      <c r="AB80" s="74"/>
      <c r="AC80" s="74"/>
      <c r="AE80" s="75" t="e">
        <f>VLOOKUP(AD80,分类参数表!$I$2:$J$10,2,FALSE)</f>
        <v>#N/A</v>
      </c>
      <c r="AF80" s="76"/>
      <c r="AG80" s="85"/>
      <c r="AH80" s="85"/>
      <c r="AI80" s="85"/>
      <c r="AJ80" s="85"/>
      <c r="AK80" s="85"/>
      <c r="AL80" s="85"/>
      <c r="AM80" s="86"/>
      <c r="AN80" s="87">
        <f>(Q80-AM80)/M80/N80</f>
        <v>0</v>
      </c>
      <c r="AO80" s="95"/>
    </row>
    <row r="81" spans="2:41" s="19" customFormat="1" ht="15" customHeight="1" x14ac:dyDescent="0.15">
      <c r="B81" s="30"/>
      <c r="C81" s="31"/>
      <c r="D81" s="30"/>
      <c r="E81" s="30"/>
      <c r="F81" s="30"/>
      <c r="G81" s="30"/>
      <c r="H81" s="30"/>
      <c r="I81" s="30"/>
      <c r="J81" s="30"/>
      <c r="K81" s="30"/>
      <c r="L81" s="30"/>
      <c r="M81" s="30"/>
      <c r="N81" s="30"/>
      <c r="O81" s="30"/>
      <c r="P81" s="30"/>
      <c r="Q81" s="64"/>
      <c r="R81" s="30"/>
      <c r="S81" s="30"/>
      <c r="T81" s="30"/>
      <c r="U81" s="30"/>
      <c r="V81" s="65"/>
      <c r="W81" s="64"/>
      <c r="X81" s="30"/>
      <c r="Y81" s="65"/>
      <c r="Z81" s="65"/>
      <c r="AA81" s="65"/>
      <c r="AB81" s="65"/>
      <c r="AC81" s="65"/>
      <c r="AD81" s="30"/>
      <c r="AE81" s="75" t="e">
        <f>VLOOKUP(AD81,分类参数表!$I$2:$J$10,2,FALSE)</f>
        <v>#N/A</v>
      </c>
      <c r="AF81" s="30"/>
      <c r="AG81" s="30"/>
      <c r="AH81" s="30"/>
      <c r="AI81" s="30"/>
      <c r="AJ81" s="30"/>
      <c r="AK81" s="30"/>
      <c r="AL81" s="30"/>
      <c r="AM81" s="65"/>
      <c r="AN81" s="88"/>
      <c r="AO81" s="96"/>
    </row>
    <row r="82" spans="2:41" ht="15" customHeight="1" x14ac:dyDescent="0.15">
      <c r="B82" s="4">
        <v>42350</v>
      </c>
      <c r="C82" s="5" t="s">
        <v>845</v>
      </c>
      <c r="D82" s="2">
        <v>1</v>
      </c>
      <c r="E82" s="6" t="s">
        <v>100</v>
      </c>
      <c r="F82" s="6" t="s">
        <v>128</v>
      </c>
      <c r="G82" s="2" t="s">
        <v>846</v>
      </c>
      <c r="H82" s="2" t="s">
        <v>847</v>
      </c>
      <c r="I82" s="2" t="s">
        <v>156</v>
      </c>
      <c r="J82" s="2" t="s">
        <v>44</v>
      </c>
      <c r="K82" s="6" t="s">
        <v>45</v>
      </c>
      <c r="L82" s="2" t="s">
        <v>64</v>
      </c>
      <c r="M82" s="2">
        <v>1</v>
      </c>
      <c r="N82" s="2">
        <v>399</v>
      </c>
      <c r="O82" s="48">
        <f>N82*M82</f>
        <v>399</v>
      </c>
      <c r="P82" s="49">
        <f>SUM(O82:O82)</f>
        <v>399</v>
      </c>
      <c r="Q82" s="56"/>
      <c r="R82" s="57">
        <f>SUMPRODUCT(Q82:Q82+0)</f>
        <v>0</v>
      </c>
      <c r="S82" s="58">
        <f>R82/P82</f>
        <v>0</v>
      </c>
      <c r="T82" s="59" t="e">
        <f>LOOKUP(S82,{0.4,0.45,0.5,0.55,0.6,0.65,0.7,0.75,0.8,0.85,0.9,0.95,1},{0.1,0.175,0.25,0.325,0.4,0.475,0.55,0.625,0.7,0.775,0.85,0.925,1})</f>
        <v>#N/A</v>
      </c>
      <c r="U82" s="60"/>
      <c r="V82" s="61"/>
      <c r="W82" s="62"/>
      <c r="X82" s="63"/>
      <c r="Y82" s="72">
        <f>R82-(V82/10)-X82</f>
        <v>0</v>
      </c>
      <c r="Z82" s="73" t="e">
        <f>Y82*T82*AE82</f>
        <v>#N/A</v>
      </c>
      <c r="AA82" s="73" t="e">
        <f>U82-V82+Z82</f>
        <v>#N/A</v>
      </c>
      <c r="AB82" s="74"/>
      <c r="AC82" s="74"/>
      <c r="AE82" s="75" t="e">
        <f>VLOOKUP(AD82,分类参数表!$I$2:$J$10,2,FALSE)</f>
        <v>#N/A</v>
      </c>
      <c r="AF82" s="76"/>
      <c r="AG82" s="85"/>
      <c r="AH82" s="85"/>
      <c r="AI82" s="85"/>
      <c r="AJ82" s="85"/>
      <c r="AK82" s="85"/>
      <c r="AL82" s="85"/>
      <c r="AM82" s="86"/>
      <c r="AN82" s="87">
        <f>(Q82-AM82)/M82/N82</f>
        <v>0</v>
      </c>
      <c r="AO82" s="95"/>
    </row>
    <row r="83" spans="2:41" s="19" customFormat="1" ht="15" customHeight="1" x14ac:dyDescent="0.15">
      <c r="B83" s="30"/>
      <c r="C83" s="31"/>
      <c r="D83" s="30"/>
      <c r="E83" s="30"/>
      <c r="F83" s="30"/>
      <c r="G83" s="30"/>
      <c r="H83" s="30"/>
      <c r="I83" s="30"/>
      <c r="J83" s="30"/>
      <c r="K83" s="30"/>
      <c r="L83" s="30"/>
      <c r="M83" s="30"/>
      <c r="N83" s="30"/>
      <c r="O83" s="30"/>
      <c r="P83" s="30"/>
      <c r="Q83" s="64"/>
      <c r="R83" s="30"/>
      <c r="S83" s="30"/>
      <c r="T83" s="30"/>
      <c r="U83" s="30"/>
      <c r="V83" s="65"/>
      <c r="W83" s="64"/>
      <c r="X83" s="30"/>
      <c r="Y83" s="65"/>
      <c r="Z83" s="65"/>
      <c r="AA83" s="65"/>
      <c r="AB83" s="65"/>
      <c r="AC83" s="65"/>
      <c r="AD83" s="30"/>
      <c r="AE83" s="75" t="e">
        <f>VLOOKUP(AD83,分类参数表!$I$2:$J$10,2,FALSE)</f>
        <v>#N/A</v>
      </c>
      <c r="AF83" s="30"/>
      <c r="AG83" s="30"/>
      <c r="AH83" s="30"/>
      <c r="AI83" s="30"/>
      <c r="AJ83" s="30"/>
      <c r="AK83" s="30"/>
      <c r="AL83" s="30"/>
      <c r="AM83" s="65"/>
      <c r="AN83" s="88"/>
      <c r="AO83" s="96"/>
    </row>
    <row r="84" spans="2:41" ht="15" customHeight="1" x14ac:dyDescent="0.15">
      <c r="B84" s="4">
        <v>42350</v>
      </c>
      <c r="C84" s="5" t="s">
        <v>848</v>
      </c>
      <c r="D84" s="2">
        <v>1</v>
      </c>
      <c r="E84" s="6" t="s">
        <v>69</v>
      </c>
      <c r="F84" s="6" t="s">
        <v>199</v>
      </c>
      <c r="G84" s="2" t="s">
        <v>849</v>
      </c>
      <c r="H84" s="2" t="s">
        <v>85</v>
      </c>
      <c r="I84" s="2" t="s">
        <v>72</v>
      </c>
      <c r="J84" s="2" t="s">
        <v>44</v>
      </c>
      <c r="K84" s="6" t="s">
        <v>45</v>
      </c>
      <c r="L84" s="2" t="s">
        <v>66</v>
      </c>
      <c r="M84" s="2">
        <v>1</v>
      </c>
      <c r="N84" s="2">
        <v>1180</v>
      </c>
      <c r="O84" s="48">
        <f>N84*M84</f>
        <v>1180</v>
      </c>
      <c r="P84" s="49">
        <f>SUM(O84:O84)</f>
        <v>1180</v>
      </c>
      <c r="Q84" s="56"/>
      <c r="R84" s="57">
        <f>SUMPRODUCT(Q84:Q84+0)</f>
        <v>0</v>
      </c>
      <c r="S84" s="58">
        <f>R84/P84</f>
        <v>0</v>
      </c>
      <c r="T84" s="59" t="e">
        <f>LOOKUP(S84,{0.4,0.45,0.5,0.55,0.6,0.65,0.7,0.75,0.8,0.85,0.9,0.95,1},{0.1,0.175,0.25,0.325,0.4,0.475,0.55,0.625,0.7,0.775,0.85,0.925,1})</f>
        <v>#N/A</v>
      </c>
      <c r="U84" s="60"/>
      <c r="V84" s="61"/>
      <c r="W84" s="62"/>
      <c r="X84" s="63"/>
      <c r="Y84" s="72">
        <f>R84-(V84/10)-X84</f>
        <v>0</v>
      </c>
      <c r="Z84" s="73" t="e">
        <f>Y84*T84*AE84</f>
        <v>#N/A</v>
      </c>
      <c r="AA84" s="73" t="e">
        <f>U84-V84+Z84</f>
        <v>#N/A</v>
      </c>
      <c r="AB84" s="74"/>
      <c r="AC84" s="74"/>
      <c r="AE84" s="75" t="e">
        <f>VLOOKUP(AD84,分类参数表!$I$2:$J$10,2,FALSE)</f>
        <v>#N/A</v>
      </c>
      <c r="AF84" s="76"/>
      <c r="AG84" s="85"/>
      <c r="AH84" s="85"/>
      <c r="AI84" s="85"/>
      <c r="AJ84" s="85"/>
      <c r="AK84" s="85"/>
      <c r="AL84" s="85"/>
      <c r="AM84" s="86"/>
      <c r="AN84" s="87">
        <f>(Q84-AM84)/M84/N84</f>
        <v>0</v>
      </c>
      <c r="AO84" s="95"/>
    </row>
    <row r="85" spans="2:41" s="19" customFormat="1" ht="15" customHeight="1" x14ac:dyDescent="0.15">
      <c r="B85" s="30"/>
      <c r="C85" s="31"/>
      <c r="D85" s="30"/>
      <c r="E85" s="30"/>
      <c r="F85" s="30"/>
      <c r="G85" s="30"/>
      <c r="H85" s="30"/>
      <c r="I85" s="30"/>
      <c r="J85" s="30"/>
      <c r="K85" s="30"/>
      <c r="L85" s="30"/>
      <c r="M85" s="30"/>
      <c r="N85" s="30"/>
      <c r="O85" s="30"/>
      <c r="P85" s="30"/>
      <c r="Q85" s="64"/>
      <c r="R85" s="30"/>
      <c r="S85" s="30"/>
      <c r="T85" s="30"/>
      <c r="U85" s="30"/>
      <c r="V85" s="65"/>
      <c r="W85" s="64"/>
      <c r="X85" s="30"/>
      <c r="Y85" s="65"/>
      <c r="Z85" s="65"/>
      <c r="AA85" s="65"/>
      <c r="AB85" s="65"/>
      <c r="AC85" s="65"/>
      <c r="AD85" s="30"/>
      <c r="AE85" s="75" t="e">
        <f>VLOOKUP(AD85,分类参数表!$I$2:$J$10,2,FALSE)</f>
        <v>#N/A</v>
      </c>
      <c r="AF85" s="30"/>
      <c r="AG85" s="30"/>
      <c r="AH85" s="30"/>
      <c r="AI85" s="30"/>
      <c r="AJ85" s="30"/>
      <c r="AK85" s="30"/>
      <c r="AL85" s="30"/>
      <c r="AM85" s="65"/>
      <c r="AN85" s="88"/>
      <c r="AO85" s="96"/>
    </row>
    <row r="86" spans="2:41" ht="15" customHeight="1" x14ac:dyDescent="0.15">
      <c r="B86" s="4">
        <v>42350</v>
      </c>
      <c r="C86" s="5" t="s">
        <v>850</v>
      </c>
      <c r="D86" s="2">
        <v>1</v>
      </c>
      <c r="E86" s="6" t="s">
        <v>242</v>
      </c>
      <c r="F86" s="6"/>
      <c r="G86" s="2" t="s">
        <v>851</v>
      </c>
      <c r="H86" s="2" t="s">
        <v>203</v>
      </c>
      <c r="I86" s="2" t="s">
        <v>261</v>
      </c>
      <c r="J86" s="2" t="s">
        <v>44</v>
      </c>
      <c r="K86" s="6" t="s">
        <v>63</v>
      </c>
      <c r="L86" s="2" t="s">
        <v>66</v>
      </c>
      <c r="M86" s="2">
        <v>1</v>
      </c>
      <c r="N86" s="2">
        <v>500</v>
      </c>
      <c r="O86" s="48">
        <f>N86*M86</f>
        <v>500</v>
      </c>
      <c r="P86" s="380">
        <f>SUM(O86:O87)</f>
        <v>2020</v>
      </c>
      <c r="Q86" s="56"/>
      <c r="R86" s="377">
        <f>SUMPRODUCT(Q86:Q87+0)</f>
        <v>0</v>
      </c>
      <c r="S86" s="374">
        <f t="shared" ref="S86:S91" si="16">R86/P86</f>
        <v>0</v>
      </c>
      <c r="T86" s="371" t="e">
        <f>LOOKUP(S86,{0.4,0.45,0.5,0.55,0.6,0.65,0.7,0.75,0.8,0.85,0.9,0.95,1},{0.1,0.175,0.25,0.325,0.4,0.475,0.55,0.625,0.7,0.775,0.85,0.925,1})</f>
        <v>#N/A</v>
      </c>
      <c r="U86" s="368"/>
      <c r="V86" s="365"/>
      <c r="W86" s="362"/>
      <c r="X86" s="359"/>
      <c r="Y86" s="356">
        <f t="shared" ref="Y86:Y91" si="17">R86-(V86/10)-X86</f>
        <v>0</v>
      </c>
      <c r="Z86" s="353" t="e">
        <f t="shared" ref="Z86:Z91" si="18">Y86*T86*AE86</f>
        <v>#N/A</v>
      </c>
      <c r="AA86" s="353" t="e">
        <f t="shared" ref="AA86:AA91" si="19">U86-V86+Z86</f>
        <v>#N/A</v>
      </c>
      <c r="AB86" s="74"/>
      <c r="AC86" s="74"/>
      <c r="AE86" s="75" t="e">
        <f>VLOOKUP(AD86,分类参数表!$I$2:$J$10,2,FALSE)</f>
        <v>#N/A</v>
      </c>
      <c r="AF86" s="76"/>
      <c r="AG86" s="85"/>
      <c r="AH86" s="85"/>
      <c r="AI86" s="85"/>
      <c r="AJ86" s="85"/>
      <c r="AK86" s="85"/>
      <c r="AL86" s="85"/>
      <c r="AM86" s="86"/>
      <c r="AN86" s="87">
        <f>(Q86-AM86)/M86/N86</f>
        <v>0</v>
      </c>
      <c r="AO86" s="95"/>
    </row>
    <row r="87" spans="2:41" ht="15" customHeight="1" x14ac:dyDescent="0.15">
      <c r="B87" s="4">
        <v>42350</v>
      </c>
      <c r="C87" s="5" t="s">
        <v>850</v>
      </c>
      <c r="D87" s="2">
        <v>2</v>
      </c>
      <c r="E87" s="6" t="s">
        <v>146</v>
      </c>
      <c r="F87" s="6" t="s">
        <v>239</v>
      </c>
      <c r="G87" s="2" t="s">
        <v>770</v>
      </c>
      <c r="H87" s="2" t="s">
        <v>150</v>
      </c>
      <c r="I87" s="2" t="s">
        <v>291</v>
      </c>
      <c r="J87" s="2" t="s">
        <v>62</v>
      </c>
      <c r="K87" s="6" t="s">
        <v>63</v>
      </c>
      <c r="L87" s="2" t="s">
        <v>66</v>
      </c>
      <c r="M87" s="2">
        <v>1</v>
      </c>
      <c r="N87" s="2">
        <v>1520</v>
      </c>
      <c r="O87" s="48">
        <f>N87*M87</f>
        <v>1520</v>
      </c>
      <c r="P87" s="372"/>
      <c r="Q87" s="70"/>
      <c r="R87" s="378"/>
      <c r="S87" s="375"/>
      <c r="T87" s="372"/>
      <c r="U87" s="369"/>
      <c r="V87" s="366"/>
      <c r="W87" s="363"/>
      <c r="X87" s="360"/>
      <c r="Y87" s="357"/>
      <c r="Z87" s="354"/>
      <c r="AA87" s="354"/>
      <c r="AB87" s="74"/>
      <c r="AC87" s="74"/>
      <c r="AD87" s="22">
        <f>AD86</f>
        <v>0</v>
      </c>
      <c r="AE87" s="75" t="e">
        <f>VLOOKUP(AD87,分类参数表!$I$2:$J$10,2,FALSE)</f>
        <v>#N/A</v>
      </c>
      <c r="AF87" s="82"/>
      <c r="AG87" s="24"/>
      <c r="AH87" s="24"/>
      <c r="AI87" s="24"/>
      <c r="AJ87" s="24"/>
      <c r="AK87" s="24"/>
      <c r="AL87" s="24"/>
      <c r="AN87" s="94">
        <f>(Q87-AM87)/M87/N87</f>
        <v>0</v>
      </c>
      <c r="AO87" s="100"/>
    </row>
    <row r="88" spans="2:41" s="19" customFormat="1" ht="15" customHeight="1" x14ac:dyDescent="0.15">
      <c r="B88" s="30"/>
      <c r="C88" s="31"/>
      <c r="D88" s="30"/>
      <c r="E88" s="30"/>
      <c r="F88" s="30"/>
      <c r="G88" s="30"/>
      <c r="H88" s="30"/>
      <c r="I88" s="30"/>
      <c r="J88" s="30"/>
      <c r="K88" s="30"/>
      <c r="L88" s="30"/>
      <c r="M88" s="30"/>
      <c r="N88" s="30"/>
      <c r="O88" s="30"/>
      <c r="P88" s="30"/>
      <c r="Q88" s="64"/>
      <c r="R88" s="30"/>
      <c r="S88" s="30"/>
      <c r="T88" s="30"/>
      <c r="U88" s="30"/>
      <c r="V88" s="65"/>
      <c r="W88" s="64"/>
      <c r="X88" s="30"/>
      <c r="Y88" s="65"/>
      <c r="Z88" s="65"/>
      <c r="AA88" s="65"/>
      <c r="AB88" s="65"/>
      <c r="AC88" s="65"/>
      <c r="AD88" s="30"/>
      <c r="AE88" s="75" t="e">
        <f>VLOOKUP(AD88,分类参数表!$I$2:$J$10,2,FALSE)</f>
        <v>#N/A</v>
      </c>
      <c r="AF88" s="30"/>
      <c r="AG88" s="30"/>
      <c r="AH88" s="30"/>
      <c r="AI88" s="30"/>
      <c r="AJ88" s="30"/>
      <c r="AK88" s="30"/>
      <c r="AL88" s="30"/>
      <c r="AM88" s="65"/>
      <c r="AN88" s="88"/>
      <c r="AO88" s="96"/>
    </row>
    <row r="89" spans="2:41" ht="15" customHeight="1" x14ac:dyDescent="0.15">
      <c r="B89" s="4">
        <v>42350</v>
      </c>
      <c r="C89" s="5" t="s">
        <v>852</v>
      </c>
      <c r="D89" s="2">
        <v>1</v>
      </c>
      <c r="E89" s="6" t="s">
        <v>56</v>
      </c>
      <c r="F89" s="6" t="s">
        <v>52</v>
      </c>
      <c r="G89" s="43" t="s">
        <v>786</v>
      </c>
      <c r="H89" s="2" t="s">
        <v>203</v>
      </c>
      <c r="I89" s="2" t="s">
        <v>53</v>
      </c>
      <c r="J89" s="2" t="s">
        <v>44</v>
      </c>
      <c r="K89" s="6" t="s">
        <v>55</v>
      </c>
      <c r="L89" s="2" t="s">
        <v>46</v>
      </c>
      <c r="M89" s="2">
        <v>1</v>
      </c>
      <c r="N89" s="2">
        <v>30</v>
      </c>
      <c r="O89" s="48">
        <f>N89*M89</f>
        <v>30</v>
      </c>
      <c r="P89" s="49">
        <f>SUM(O89:O89)</f>
        <v>30</v>
      </c>
      <c r="Q89" s="56"/>
      <c r="R89" s="57">
        <f>SUMPRODUCT(Q89:Q89+0)</f>
        <v>0</v>
      </c>
      <c r="S89" s="58">
        <f t="shared" si="16"/>
        <v>0</v>
      </c>
      <c r="T89" s="59" t="e">
        <f>LOOKUP(S89,{0.4,0.45,0.5,0.55,0.6,0.65,0.7,0.75,0.8,0.85,0.9,0.95,1},{0.1,0.175,0.25,0.325,0.4,0.475,0.55,0.625,0.7,0.775,0.85,0.925,1})</f>
        <v>#N/A</v>
      </c>
      <c r="U89" s="60"/>
      <c r="V89" s="61"/>
      <c r="W89" s="62"/>
      <c r="X89" s="63"/>
      <c r="Y89" s="72">
        <f t="shared" si="17"/>
        <v>0</v>
      </c>
      <c r="Z89" s="73" t="e">
        <f t="shared" si="18"/>
        <v>#N/A</v>
      </c>
      <c r="AA89" s="73" t="e">
        <f t="shared" si="19"/>
        <v>#N/A</v>
      </c>
      <c r="AB89" s="74"/>
      <c r="AC89" s="74"/>
      <c r="AE89" s="75" t="e">
        <f>VLOOKUP(AD89,分类参数表!$I$2:$J$10,2,FALSE)</f>
        <v>#N/A</v>
      </c>
      <c r="AF89" s="76"/>
      <c r="AG89" s="85"/>
      <c r="AH89" s="85"/>
      <c r="AI89" s="85"/>
      <c r="AJ89" s="85"/>
      <c r="AK89" s="85"/>
      <c r="AL89" s="85"/>
      <c r="AM89" s="86"/>
      <c r="AN89" s="87">
        <f>(Q89-AM89)/M89/N89</f>
        <v>0</v>
      </c>
      <c r="AO89" s="95"/>
    </row>
    <row r="90" spans="2:41" s="19" customFormat="1" ht="15" customHeight="1" x14ac:dyDescent="0.15">
      <c r="B90" s="30"/>
      <c r="C90" s="31"/>
      <c r="D90" s="30"/>
      <c r="E90" s="30"/>
      <c r="F90" s="30"/>
      <c r="G90" s="30"/>
      <c r="H90" s="30"/>
      <c r="I90" s="30"/>
      <c r="J90" s="30"/>
      <c r="K90" s="30"/>
      <c r="L90" s="30"/>
      <c r="M90" s="30"/>
      <c r="N90" s="30"/>
      <c r="O90" s="30"/>
      <c r="P90" s="30"/>
      <c r="Q90" s="64"/>
      <c r="R90" s="30"/>
      <c r="S90" s="30"/>
      <c r="T90" s="30"/>
      <c r="U90" s="30"/>
      <c r="V90" s="65"/>
      <c r="W90" s="64"/>
      <c r="X90" s="30"/>
      <c r="Y90" s="65"/>
      <c r="Z90" s="65"/>
      <c r="AA90" s="65"/>
      <c r="AB90" s="65"/>
      <c r="AC90" s="65"/>
      <c r="AD90" s="30"/>
      <c r="AE90" s="75" t="e">
        <f>VLOOKUP(AD90,分类参数表!$I$2:$J$10,2,FALSE)</f>
        <v>#N/A</v>
      </c>
      <c r="AF90" s="30"/>
      <c r="AG90" s="30"/>
      <c r="AH90" s="30"/>
      <c r="AI90" s="30"/>
      <c r="AJ90" s="30"/>
      <c r="AK90" s="30"/>
      <c r="AL90" s="30"/>
      <c r="AM90" s="65"/>
      <c r="AN90" s="88"/>
      <c r="AO90" s="96"/>
    </row>
    <row r="91" spans="2:41" ht="15" customHeight="1" x14ac:dyDescent="0.15">
      <c r="B91" s="4">
        <v>42350</v>
      </c>
      <c r="C91" s="5" t="s">
        <v>853</v>
      </c>
      <c r="D91" s="2">
        <v>1</v>
      </c>
      <c r="E91" s="6" t="s">
        <v>75</v>
      </c>
      <c r="F91" s="6" t="s">
        <v>225</v>
      </c>
      <c r="G91" s="2" t="s">
        <v>854</v>
      </c>
      <c r="H91" s="2" t="s">
        <v>223</v>
      </c>
      <c r="I91" s="2" t="s">
        <v>53</v>
      </c>
      <c r="J91" s="2" t="s">
        <v>44</v>
      </c>
      <c r="K91" s="6" t="s">
        <v>55</v>
      </c>
      <c r="L91" s="2" t="s">
        <v>66</v>
      </c>
      <c r="M91" s="2">
        <v>1</v>
      </c>
      <c r="N91" s="2">
        <v>1280</v>
      </c>
      <c r="O91" s="48">
        <f>N91*M91</f>
        <v>1280</v>
      </c>
      <c r="P91" s="49">
        <f>SUM(O91:O91)</f>
        <v>1280</v>
      </c>
      <c r="Q91" s="56"/>
      <c r="R91" s="57">
        <f>SUMPRODUCT(Q91:Q91+0)</f>
        <v>0</v>
      </c>
      <c r="S91" s="58">
        <f t="shared" si="16"/>
        <v>0</v>
      </c>
      <c r="T91" s="59" t="e">
        <f>LOOKUP(S91,{0.4,0.45,0.5,0.55,0.6,0.65,0.7,0.75,0.8,0.85,0.9,0.95,1},{0.1,0.175,0.25,0.325,0.4,0.475,0.55,0.625,0.7,0.775,0.85,0.925,1})</f>
        <v>#N/A</v>
      </c>
      <c r="U91" s="60"/>
      <c r="V91" s="61"/>
      <c r="W91" s="62"/>
      <c r="X91" s="63"/>
      <c r="Y91" s="72">
        <f t="shared" si="17"/>
        <v>0</v>
      </c>
      <c r="Z91" s="73" t="e">
        <f t="shared" si="18"/>
        <v>#N/A</v>
      </c>
      <c r="AA91" s="73" t="e">
        <f t="shared" si="19"/>
        <v>#N/A</v>
      </c>
      <c r="AB91" s="74"/>
      <c r="AC91" s="74"/>
      <c r="AE91" s="75" t="e">
        <f>VLOOKUP(AD91,分类参数表!$I$2:$J$10,2,FALSE)</f>
        <v>#N/A</v>
      </c>
      <c r="AF91" s="76"/>
      <c r="AG91" s="85"/>
      <c r="AH91" s="85"/>
      <c r="AI91" s="85"/>
      <c r="AJ91" s="85"/>
      <c r="AK91" s="85"/>
      <c r="AL91" s="85"/>
      <c r="AM91" s="86"/>
      <c r="AN91" s="87">
        <f>(Q91-AM91)/M91/N91</f>
        <v>0</v>
      </c>
      <c r="AO91" s="95"/>
    </row>
    <row r="92" spans="2:41" s="19" customFormat="1" ht="15" customHeight="1" x14ac:dyDescent="0.15">
      <c r="B92" s="30"/>
      <c r="C92" s="31"/>
      <c r="D92" s="30"/>
      <c r="E92" s="30"/>
      <c r="F92" s="30"/>
      <c r="G92" s="30"/>
      <c r="H92" s="30"/>
      <c r="I92" s="30"/>
      <c r="J92" s="30"/>
      <c r="K92" s="30"/>
      <c r="L92" s="30"/>
      <c r="M92" s="30"/>
      <c r="N92" s="30"/>
      <c r="O92" s="30"/>
      <c r="P92" s="30"/>
      <c r="Q92" s="64"/>
      <c r="R92" s="30"/>
      <c r="S92" s="30"/>
      <c r="T92" s="30"/>
      <c r="U92" s="30"/>
      <c r="V92" s="65"/>
      <c r="W92" s="64"/>
      <c r="X92" s="30"/>
      <c r="Y92" s="65"/>
      <c r="Z92" s="65"/>
      <c r="AA92" s="65"/>
      <c r="AB92" s="65"/>
      <c r="AC92" s="65"/>
      <c r="AD92" s="30"/>
      <c r="AE92" s="75" t="e">
        <f>VLOOKUP(AD92,分类参数表!$I$2:$J$10,2,FALSE)</f>
        <v>#N/A</v>
      </c>
      <c r="AF92" s="30"/>
      <c r="AG92" s="30"/>
      <c r="AH92" s="30"/>
      <c r="AI92" s="30"/>
      <c r="AJ92" s="30"/>
      <c r="AK92" s="30"/>
      <c r="AL92" s="30"/>
      <c r="AM92" s="65"/>
      <c r="AN92" s="88"/>
      <c r="AO92" s="96"/>
    </row>
    <row r="93" spans="2:41" ht="15" customHeight="1" x14ac:dyDescent="0.15">
      <c r="B93" s="4">
        <v>42350</v>
      </c>
      <c r="C93" s="5" t="s">
        <v>855</v>
      </c>
      <c r="D93" s="2">
        <v>1</v>
      </c>
      <c r="E93" s="6" t="s">
        <v>56</v>
      </c>
      <c r="F93" s="6" t="s">
        <v>52</v>
      </c>
      <c r="G93" s="43" t="s">
        <v>786</v>
      </c>
      <c r="H93" s="2" t="s">
        <v>80</v>
      </c>
      <c r="I93" s="2" t="s">
        <v>53</v>
      </c>
      <c r="J93" s="2" t="s">
        <v>44</v>
      </c>
      <c r="K93" s="6" t="s">
        <v>45</v>
      </c>
      <c r="L93" s="2" t="s">
        <v>46</v>
      </c>
      <c r="M93" s="2">
        <v>1</v>
      </c>
      <c r="N93" s="2">
        <v>30</v>
      </c>
      <c r="O93" s="48">
        <f>N93*M93</f>
        <v>30</v>
      </c>
      <c r="P93" s="380">
        <f>SUM(O93:O94)</f>
        <v>80</v>
      </c>
      <c r="Q93" s="56"/>
      <c r="R93" s="377">
        <f>SUMPRODUCT(Q93:Q94+0)</f>
        <v>0</v>
      </c>
      <c r="S93" s="374">
        <f>R93/P93</f>
        <v>0</v>
      </c>
      <c r="T93" s="371" t="e">
        <f>LOOKUP(S93,{0.4,0.45,0.5,0.55,0.6,0.65,0.7,0.75,0.8,0.85,0.9,0.95,1},{0.1,0.175,0.25,0.325,0.4,0.475,0.55,0.625,0.7,0.775,0.85,0.925,1})</f>
        <v>#N/A</v>
      </c>
      <c r="U93" s="368"/>
      <c r="V93" s="365"/>
      <c r="W93" s="362"/>
      <c r="X93" s="359"/>
      <c r="Y93" s="356">
        <f>R93-(V93/10)-X93</f>
        <v>0</v>
      </c>
      <c r="Z93" s="353" t="e">
        <f>Y93*T93*AE93</f>
        <v>#N/A</v>
      </c>
      <c r="AA93" s="353" t="e">
        <f>U93-V93+Z93</f>
        <v>#N/A</v>
      </c>
      <c r="AB93" s="74"/>
      <c r="AC93" s="74"/>
      <c r="AE93" s="75" t="e">
        <f>VLOOKUP(AD93,分类参数表!$I$2:$J$10,2,FALSE)</f>
        <v>#N/A</v>
      </c>
      <c r="AF93" s="76"/>
      <c r="AG93" s="85"/>
      <c r="AH93" s="85"/>
      <c r="AI93" s="85"/>
      <c r="AJ93" s="85"/>
      <c r="AK93" s="85"/>
      <c r="AL93" s="85"/>
      <c r="AM93" s="86"/>
      <c r="AN93" s="87">
        <f>(Q93-AM93)/M93/N93</f>
        <v>0</v>
      </c>
      <c r="AO93" s="95"/>
    </row>
    <row r="94" spans="2:41" ht="15" customHeight="1" x14ac:dyDescent="0.15">
      <c r="B94" s="4">
        <v>42350</v>
      </c>
      <c r="C94" s="5" t="s">
        <v>855</v>
      </c>
      <c r="D94" s="2">
        <v>2</v>
      </c>
      <c r="E94" s="6" t="s">
        <v>50</v>
      </c>
      <c r="F94" s="6" t="s">
        <v>112</v>
      </c>
      <c r="G94" s="44" t="s">
        <v>786</v>
      </c>
      <c r="H94" s="2" t="s">
        <v>166</v>
      </c>
      <c r="I94" s="2" t="s">
        <v>53</v>
      </c>
      <c r="J94" s="2" t="s">
        <v>62</v>
      </c>
      <c r="K94" s="6" t="s">
        <v>45</v>
      </c>
      <c r="L94" s="2" t="s">
        <v>46</v>
      </c>
      <c r="M94" s="2">
        <v>1</v>
      </c>
      <c r="N94" s="2">
        <v>50</v>
      </c>
      <c r="O94" s="48">
        <f>N94*M94</f>
        <v>50</v>
      </c>
      <c r="P94" s="372"/>
      <c r="Q94" s="70"/>
      <c r="R94" s="378"/>
      <c r="S94" s="375"/>
      <c r="T94" s="372"/>
      <c r="U94" s="369"/>
      <c r="V94" s="366"/>
      <c r="W94" s="363"/>
      <c r="X94" s="360"/>
      <c r="Y94" s="357"/>
      <c r="Z94" s="354"/>
      <c r="AA94" s="354"/>
      <c r="AB94" s="74"/>
      <c r="AC94" s="74"/>
      <c r="AD94" s="22">
        <f>AD93</f>
        <v>0</v>
      </c>
      <c r="AE94" s="75" t="e">
        <f>VLOOKUP(AD94,分类参数表!$I$2:$J$10,2,FALSE)</f>
        <v>#N/A</v>
      </c>
      <c r="AF94" s="82"/>
      <c r="AG94" s="24"/>
      <c r="AH94" s="24"/>
      <c r="AI94" s="24"/>
      <c r="AJ94" s="24"/>
      <c r="AK94" s="24"/>
      <c r="AL94" s="24"/>
      <c r="AN94" s="94">
        <f>(Q94-AM94)/M94/N94</f>
        <v>0</v>
      </c>
      <c r="AO94" s="100"/>
    </row>
    <row r="95" spans="2:41" s="19" customFormat="1" ht="15" customHeight="1" x14ac:dyDescent="0.15">
      <c r="B95" s="30"/>
      <c r="C95" s="31"/>
      <c r="D95" s="30"/>
      <c r="E95" s="30"/>
      <c r="F95" s="30"/>
      <c r="G95" s="30"/>
      <c r="H95" s="30"/>
      <c r="I95" s="30"/>
      <c r="J95" s="30"/>
      <c r="K95" s="30"/>
      <c r="L95" s="30"/>
      <c r="M95" s="30"/>
      <c r="N95" s="30"/>
      <c r="O95" s="30"/>
      <c r="P95" s="30"/>
      <c r="Q95" s="64"/>
      <c r="R95" s="30"/>
      <c r="S95" s="30"/>
      <c r="T95" s="30"/>
      <c r="U95" s="30"/>
      <c r="V95" s="65"/>
      <c r="W95" s="64"/>
      <c r="X95" s="30"/>
      <c r="Y95" s="65"/>
      <c r="Z95" s="65"/>
      <c r="AA95" s="65"/>
      <c r="AB95" s="65"/>
      <c r="AC95" s="65"/>
      <c r="AD95" s="30"/>
      <c r="AE95" s="75" t="e">
        <f>VLOOKUP(AD95,分类参数表!$I$2:$J$10,2,FALSE)</f>
        <v>#N/A</v>
      </c>
      <c r="AF95" s="30"/>
      <c r="AG95" s="30"/>
      <c r="AH95" s="30"/>
      <c r="AI95" s="30"/>
      <c r="AJ95" s="30"/>
      <c r="AK95" s="30"/>
      <c r="AL95" s="30"/>
      <c r="AM95" s="65"/>
      <c r="AN95" s="88"/>
      <c r="AO95" s="96"/>
    </row>
    <row r="96" spans="2:41" ht="15" customHeight="1" x14ac:dyDescent="0.15">
      <c r="B96" s="4">
        <v>42350</v>
      </c>
      <c r="C96" s="5" t="s">
        <v>856</v>
      </c>
      <c r="D96" s="2">
        <v>1</v>
      </c>
      <c r="E96" s="6" t="s">
        <v>66</v>
      </c>
      <c r="F96" s="6" t="s">
        <v>147</v>
      </c>
      <c r="G96" s="45" t="s">
        <v>857</v>
      </c>
      <c r="H96" s="2" t="s">
        <v>203</v>
      </c>
      <c r="I96" s="2" t="s">
        <v>256</v>
      </c>
      <c r="J96" s="2" t="s">
        <v>44</v>
      </c>
      <c r="K96" s="6" t="s">
        <v>55</v>
      </c>
      <c r="L96" s="2" t="s">
        <v>66</v>
      </c>
      <c r="M96" s="2">
        <v>1</v>
      </c>
      <c r="N96" s="2">
        <v>4599</v>
      </c>
      <c r="O96" s="48">
        <f t="shared" ref="O96:O102" si="20">N96*M96</f>
        <v>4599</v>
      </c>
      <c r="P96" s="380">
        <f>SUM(O96:O102)</f>
        <v>8439</v>
      </c>
      <c r="Q96" s="56"/>
      <c r="R96" s="377">
        <f>SUMPRODUCT(Q96:Q102+0)</f>
        <v>0</v>
      </c>
      <c r="S96" s="374">
        <f>R96/P96</f>
        <v>0</v>
      </c>
      <c r="T96" s="371" t="e">
        <f>LOOKUP(S96,{0.4,0.45,0.5,0.55,0.6,0.65,0.7,0.75,0.8,0.85,0.9,0.95,1},{0.1,0.175,0.25,0.325,0.4,0.475,0.55,0.625,0.7,0.775,0.85,0.925,1})</f>
        <v>#N/A</v>
      </c>
      <c r="U96" s="368"/>
      <c r="V96" s="365"/>
      <c r="W96" s="362"/>
      <c r="X96" s="359"/>
      <c r="Y96" s="356">
        <f>R96-(V96/10)-X96</f>
        <v>0</v>
      </c>
      <c r="Z96" s="353" t="e">
        <f>Y96*T96*AE96</f>
        <v>#N/A</v>
      </c>
      <c r="AA96" s="353" t="e">
        <f>U96-V96+Z96</f>
        <v>#N/A</v>
      </c>
      <c r="AB96" s="74"/>
      <c r="AC96" s="74"/>
      <c r="AE96" s="75" t="e">
        <f>VLOOKUP(AD96,分类参数表!$I$2:$J$10,2,FALSE)</f>
        <v>#N/A</v>
      </c>
      <c r="AF96" s="76"/>
      <c r="AG96" s="85"/>
      <c r="AH96" s="85"/>
      <c r="AI96" s="85"/>
      <c r="AJ96" s="85"/>
      <c r="AK96" s="85"/>
      <c r="AL96" s="85"/>
      <c r="AM96" s="86"/>
      <c r="AN96" s="87">
        <f t="shared" ref="AN96:AN102" si="21">(Q96-AM96)/M96/N96</f>
        <v>0</v>
      </c>
      <c r="AO96" s="95"/>
    </row>
    <row r="97" spans="2:41" ht="15" customHeight="1" x14ac:dyDescent="0.15">
      <c r="B97" s="4">
        <v>42350</v>
      </c>
      <c r="C97" s="5" t="s">
        <v>856</v>
      </c>
      <c r="D97" s="2">
        <v>2</v>
      </c>
      <c r="E97" s="6" t="s">
        <v>146</v>
      </c>
      <c r="F97" s="6" t="s">
        <v>120</v>
      </c>
      <c r="G97" s="2" t="s">
        <v>858</v>
      </c>
      <c r="H97" s="2" t="s">
        <v>203</v>
      </c>
      <c r="I97" s="2">
        <v>23.5</v>
      </c>
      <c r="J97" s="2" t="s">
        <v>44</v>
      </c>
      <c r="K97" s="6" t="s">
        <v>55</v>
      </c>
      <c r="L97" s="2" t="s">
        <v>66</v>
      </c>
      <c r="M97" s="2">
        <v>1</v>
      </c>
      <c r="N97" s="2">
        <v>0</v>
      </c>
      <c r="O97" s="48">
        <f t="shared" si="20"/>
        <v>0</v>
      </c>
      <c r="P97" s="372"/>
      <c r="Q97" s="70"/>
      <c r="R97" s="378"/>
      <c r="S97" s="375"/>
      <c r="T97" s="372"/>
      <c r="U97" s="369"/>
      <c r="V97" s="366"/>
      <c r="W97" s="363"/>
      <c r="X97" s="360"/>
      <c r="Y97" s="357"/>
      <c r="Z97" s="354"/>
      <c r="AA97" s="354"/>
      <c r="AB97" s="74"/>
      <c r="AC97" s="74"/>
      <c r="AD97" s="22">
        <f t="shared" ref="AD97:AD102" si="22">AD96</f>
        <v>0</v>
      </c>
      <c r="AE97" s="75" t="e">
        <f>VLOOKUP(AD97,分类参数表!$I$2:$J$10,2,FALSE)</f>
        <v>#N/A</v>
      </c>
      <c r="AF97" s="82"/>
      <c r="AG97" s="24"/>
      <c r="AH97" s="24"/>
      <c r="AI97" s="24"/>
      <c r="AJ97" s="24"/>
      <c r="AK97" s="24"/>
      <c r="AL97" s="24"/>
      <c r="AN97" s="94" t="e">
        <f t="shared" si="21"/>
        <v>#DIV/0!</v>
      </c>
      <c r="AO97" s="100"/>
    </row>
    <row r="98" spans="2:41" ht="15" customHeight="1" x14ac:dyDescent="0.15">
      <c r="B98" s="4">
        <v>42350</v>
      </c>
      <c r="C98" s="5" t="s">
        <v>856</v>
      </c>
      <c r="D98" s="2">
        <v>3</v>
      </c>
      <c r="E98" s="6" t="s">
        <v>69</v>
      </c>
      <c r="F98" s="6" t="s">
        <v>199</v>
      </c>
      <c r="G98" s="2" t="s">
        <v>849</v>
      </c>
      <c r="H98" s="2" t="s">
        <v>859</v>
      </c>
      <c r="I98" s="2" t="s">
        <v>72</v>
      </c>
      <c r="J98" s="2" t="s">
        <v>44</v>
      </c>
      <c r="K98" s="6" t="s">
        <v>55</v>
      </c>
      <c r="L98" s="2" t="s">
        <v>66</v>
      </c>
      <c r="M98" s="2">
        <v>1</v>
      </c>
      <c r="N98" s="2">
        <v>1180</v>
      </c>
      <c r="O98" s="48">
        <f t="shared" si="20"/>
        <v>1180</v>
      </c>
      <c r="P98" s="372"/>
      <c r="Q98" s="70"/>
      <c r="R98" s="378"/>
      <c r="S98" s="375"/>
      <c r="T98" s="372"/>
      <c r="U98" s="369"/>
      <c r="V98" s="366"/>
      <c r="W98" s="363"/>
      <c r="X98" s="360"/>
      <c r="Y98" s="357"/>
      <c r="Z98" s="354"/>
      <c r="AA98" s="354"/>
      <c r="AB98" s="83"/>
      <c r="AC98" s="83"/>
      <c r="AD98" s="22">
        <f t="shared" si="22"/>
        <v>0</v>
      </c>
      <c r="AE98" s="75" t="e">
        <f>VLOOKUP(AD98,分类参数表!$I$2:$J$10,2,FALSE)</f>
        <v>#N/A</v>
      </c>
      <c r="AF98" s="82"/>
      <c r="AG98" s="24"/>
      <c r="AH98" s="24"/>
      <c r="AI98" s="24"/>
      <c r="AJ98" s="24"/>
      <c r="AK98" s="24"/>
      <c r="AL98" s="24"/>
      <c r="AN98" s="94">
        <f t="shared" si="21"/>
        <v>0</v>
      </c>
      <c r="AO98" s="100"/>
    </row>
    <row r="99" spans="2:41" ht="15" customHeight="1" x14ac:dyDescent="0.15">
      <c r="B99" s="4">
        <v>42350</v>
      </c>
      <c r="C99" s="5" t="s">
        <v>856</v>
      </c>
      <c r="D99" s="2">
        <v>4</v>
      </c>
      <c r="E99" s="6" t="s">
        <v>75</v>
      </c>
      <c r="F99" s="6" t="s">
        <v>225</v>
      </c>
      <c r="G99" s="2" t="s">
        <v>860</v>
      </c>
      <c r="H99" s="2" t="s">
        <v>861</v>
      </c>
      <c r="I99" s="2" t="s">
        <v>53</v>
      </c>
      <c r="J99" s="2" t="s">
        <v>44</v>
      </c>
      <c r="K99" s="6" t="s">
        <v>55</v>
      </c>
      <c r="L99" s="2" t="s">
        <v>66</v>
      </c>
      <c r="M99" s="2">
        <v>1</v>
      </c>
      <c r="N99" s="2">
        <v>1280</v>
      </c>
      <c r="O99" s="48">
        <f t="shared" si="20"/>
        <v>1280</v>
      </c>
      <c r="P99" s="372"/>
      <c r="Q99" s="70"/>
      <c r="R99" s="378"/>
      <c r="S99" s="375"/>
      <c r="T99" s="372"/>
      <c r="U99" s="369"/>
      <c r="V99" s="366"/>
      <c r="W99" s="363"/>
      <c r="X99" s="360"/>
      <c r="Y99" s="357"/>
      <c r="Z99" s="354"/>
      <c r="AA99" s="354"/>
      <c r="AB99" s="74"/>
      <c r="AC99" s="74"/>
      <c r="AD99" s="22">
        <f t="shared" si="22"/>
        <v>0</v>
      </c>
      <c r="AE99" s="75" t="e">
        <f>VLOOKUP(AD99,分类参数表!$I$2:$J$10,2,FALSE)</f>
        <v>#N/A</v>
      </c>
      <c r="AF99" s="82"/>
      <c r="AG99" s="24"/>
      <c r="AH99" s="24"/>
      <c r="AI99" s="24"/>
      <c r="AJ99" s="24"/>
      <c r="AK99" s="24"/>
      <c r="AL99" s="24"/>
      <c r="AN99" s="94">
        <f t="shared" si="21"/>
        <v>0</v>
      </c>
      <c r="AO99" s="100"/>
    </row>
    <row r="100" spans="2:41" ht="15" customHeight="1" x14ac:dyDescent="0.15">
      <c r="B100" s="4">
        <v>42350</v>
      </c>
      <c r="C100" s="5" t="s">
        <v>856</v>
      </c>
      <c r="D100" s="2">
        <v>5</v>
      </c>
      <c r="E100" s="6" t="s">
        <v>149</v>
      </c>
      <c r="F100" s="6" t="s">
        <v>286</v>
      </c>
      <c r="G100" s="2" t="s">
        <v>862</v>
      </c>
      <c r="H100" s="2" t="s">
        <v>203</v>
      </c>
      <c r="I100" s="2" t="s">
        <v>797</v>
      </c>
      <c r="J100" s="2" t="s">
        <v>62</v>
      </c>
      <c r="K100" s="6" t="s">
        <v>55</v>
      </c>
      <c r="L100" s="2" t="s">
        <v>66</v>
      </c>
      <c r="M100" s="2">
        <v>1</v>
      </c>
      <c r="N100" s="2">
        <v>780</v>
      </c>
      <c r="O100" s="48">
        <f t="shared" si="20"/>
        <v>780</v>
      </c>
      <c r="P100" s="372"/>
      <c r="Q100" s="70"/>
      <c r="R100" s="378"/>
      <c r="S100" s="375"/>
      <c r="T100" s="372"/>
      <c r="U100" s="369"/>
      <c r="V100" s="366"/>
      <c r="W100" s="363"/>
      <c r="X100" s="360"/>
      <c r="Y100" s="357"/>
      <c r="Z100" s="354"/>
      <c r="AA100" s="354"/>
      <c r="AB100" s="74"/>
      <c r="AC100" s="74"/>
      <c r="AD100" s="22">
        <f t="shared" si="22"/>
        <v>0</v>
      </c>
      <c r="AE100" s="75" t="e">
        <f>VLOOKUP(AD100,分类参数表!$I$2:$J$10,2,FALSE)</f>
        <v>#N/A</v>
      </c>
      <c r="AF100" s="82"/>
      <c r="AG100" s="24"/>
      <c r="AH100" s="24"/>
      <c r="AI100" s="24"/>
      <c r="AJ100" s="24"/>
      <c r="AK100" s="24"/>
      <c r="AL100" s="24"/>
      <c r="AN100" s="94">
        <f t="shared" si="21"/>
        <v>0</v>
      </c>
      <c r="AO100" s="100"/>
    </row>
    <row r="101" spans="2:41" ht="15" customHeight="1" x14ac:dyDescent="0.15">
      <c r="B101" s="4">
        <v>42350</v>
      </c>
      <c r="C101" s="5" t="s">
        <v>856</v>
      </c>
      <c r="D101" s="2">
        <v>6</v>
      </c>
      <c r="E101" s="6" t="s">
        <v>111</v>
      </c>
      <c r="F101" s="6" t="s">
        <v>112</v>
      </c>
      <c r="G101" s="46" t="s">
        <v>786</v>
      </c>
      <c r="H101" s="2" t="s">
        <v>184</v>
      </c>
      <c r="I101" s="2" t="s">
        <v>136</v>
      </c>
      <c r="J101" s="2" t="s">
        <v>62</v>
      </c>
      <c r="K101" s="6" t="s">
        <v>55</v>
      </c>
      <c r="L101" s="2" t="s">
        <v>66</v>
      </c>
      <c r="M101" s="2">
        <v>1</v>
      </c>
      <c r="N101" s="2">
        <v>280</v>
      </c>
      <c r="O101" s="48">
        <f t="shared" si="20"/>
        <v>280</v>
      </c>
      <c r="P101" s="372"/>
      <c r="Q101" s="70"/>
      <c r="R101" s="378"/>
      <c r="S101" s="375"/>
      <c r="T101" s="372"/>
      <c r="U101" s="369"/>
      <c r="V101" s="366"/>
      <c r="W101" s="363"/>
      <c r="X101" s="360"/>
      <c r="Y101" s="357"/>
      <c r="Z101" s="354"/>
      <c r="AA101" s="354"/>
      <c r="AB101" s="74"/>
      <c r="AC101" s="74"/>
      <c r="AD101" s="22">
        <f t="shared" si="22"/>
        <v>0</v>
      </c>
      <c r="AE101" s="75" t="e">
        <f>VLOOKUP(AD101,分类参数表!$I$2:$J$10,2,FALSE)</f>
        <v>#N/A</v>
      </c>
      <c r="AF101" s="82"/>
      <c r="AG101" s="24"/>
      <c r="AH101" s="24"/>
      <c r="AI101" s="24"/>
      <c r="AJ101" s="24"/>
      <c r="AK101" s="24"/>
      <c r="AL101" s="24"/>
      <c r="AN101" s="94">
        <f t="shared" si="21"/>
        <v>0</v>
      </c>
      <c r="AO101" s="100"/>
    </row>
    <row r="102" spans="2:41" ht="15" customHeight="1" x14ac:dyDescent="0.15">
      <c r="B102" s="4">
        <v>42350</v>
      </c>
      <c r="C102" s="5" t="s">
        <v>856</v>
      </c>
      <c r="D102" s="2">
        <v>7</v>
      </c>
      <c r="E102" s="6" t="s">
        <v>692</v>
      </c>
      <c r="F102" s="6" t="s">
        <v>112</v>
      </c>
      <c r="G102" s="44" t="s">
        <v>786</v>
      </c>
      <c r="H102" s="2" t="s">
        <v>184</v>
      </c>
      <c r="I102" s="2" t="s">
        <v>53</v>
      </c>
      <c r="J102" s="2" t="s">
        <v>62</v>
      </c>
      <c r="K102" s="6" t="s">
        <v>55</v>
      </c>
      <c r="L102" s="2" t="s">
        <v>66</v>
      </c>
      <c r="M102" s="2">
        <v>1</v>
      </c>
      <c r="N102" s="2">
        <v>320</v>
      </c>
      <c r="O102" s="48">
        <f t="shared" si="20"/>
        <v>320</v>
      </c>
      <c r="P102" s="372"/>
      <c r="Q102" s="70"/>
      <c r="R102" s="378"/>
      <c r="S102" s="375"/>
      <c r="T102" s="372"/>
      <c r="U102" s="369"/>
      <c r="V102" s="366"/>
      <c r="W102" s="363"/>
      <c r="X102" s="360"/>
      <c r="Y102" s="357"/>
      <c r="Z102" s="354"/>
      <c r="AA102" s="354"/>
      <c r="AB102" s="74"/>
      <c r="AC102" s="74"/>
      <c r="AD102" s="22">
        <f t="shared" si="22"/>
        <v>0</v>
      </c>
      <c r="AE102" s="75" t="e">
        <f>VLOOKUP(AD102,分类参数表!$I$2:$J$10,2,FALSE)</f>
        <v>#N/A</v>
      </c>
      <c r="AF102" s="82"/>
      <c r="AG102" s="24"/>
      <c r="AH102" s="24"/>
      <c r="AI102" s="24"/>
      <c r="AJ102" s="24"/>
      <c r="AK102" s="24"/>
      <c r="AL102" s="24"/>
      <c r="AN102" s="94">
        <f t="shared" si="21"/>
        <v>0</v>
      </c>
      <c r="AO102" s="100"/>
    </row>
    <row r="103" spans="2:41" s="19" customFormat="1" ht="15" customHeight="1" x14ac:dyDescent="0.15">
      <c r="B103" s="30"/>
      <c r="C103" s="31"/>
      <c r="D103" s="30"/>
      <c r="E103" s="30"/>
      <c r="F103" s="30"/>
      <c r="G103" s="30"/>
      <c r="H103" s="30"/>
      <c r="I103" s="30"/>
      <c r="J103" s="30"/>
      <c r="K103" s="30"/>
      <c r="L103" s="30"/>
      <c r="M103" s="30"/>
      <c r="N103" s="30"/>
      <c r="O103" s="30"/>
      <c r="P103" s="30"/>
      <c r="Q103" s="64"/>
      <c r="R103" s="30"/>
      <c r="S103" s="30"/>
      <c r="T103" s="30"/>
      <c r="U103" s="30"/>
      <c r="V103" s="65"/>
      <c r="W103" s="64"/>
      <c r="X103" s="30"/>
      <c r="Y103" s="65"/>
      <c r="Z103" s="65"/>
      <c r="AA103" s="65"/>
      <c r="AB103" s="65"/>
      <c r="AC103" s="65"/>
      <c r="AD103" s="30"/>
      <c r="AE103" s="75" t="e">
        <f>VLOOKUP(AD103,分类参数表!$I$2:$J$10,2,FALSE)</f>
        <v>#N/A</v>
      </c>
      <c r="AF103" s="30"/>
      <c r="AG103" s="30"/>
      <c r="AH103" s="30"/>
      <c r="AI103" s="30"/>
      <c r="AJ103" s="30"/>
      <c r="AK103" s="30"/>
      <c r="AL103" s="30"/>
      <c r="AM103" s="65"/>
      <c r="AN103" s="88"/>
      <c r="AO103" s="96"/>
    </row>
    <row r="104" spans="2:41" ht="15" customHeight="1" x14ac:dyDescent="0.15">
      <c r="B104" s="4">
        <v>42350</v>
      </c>
      <c r="C104" s="5" t="s">
        <v>863</v>
      </c>
      <c r="D104" s="2">
        <v>1</v>
      </c>
      <c r="E104" s="6" t="s">
        <v>146</v>
      </c>
      <c r="F104" s="6" t="s">
        <v>120</v>
      </c>
      <c r="G104" s="45" t="s">
        <v>864</v>
      </c>
      <c r="H104" s="2" t="s">
        <v>166</v>
      </c>
      <c r="I104" s="2">
        <v>25.5</v>
      </c>
      <c r="J104" s="2" t="s">
        <v>44</v>
      </c>
      <c r="K104" s="6" t="s">
        <v>63</v>
      </c>
      <c r="L104" s="2" t="s">
        <v>66</v>
      </c>
      <c r="M104" s="2">
        <v>1</v>
      </c>
      <c r="N104" s="2">
        <v>1699</v>
      </c>
      <c r="O104" s="48">
        <f>N104*M104</f>
        <v>1699</v>
      </c>
      <c r="P104" s="380">
        <f>SUM(O104:O106)</f>
        <v>2267</v>
      </c>
      <c r="Q104" s="56"/>
      <c r="R104" s="377">
        <f>SUMPRODUCT(Q104:Q106+0)</f>
        <v>0</v>
      </c>
      <c r="S104" s="374">
        <f>R104/P104</f>
        <v>0</v>
      </c>
      <c r="T104" s="371" t="e">
        <f>LOOKUP(S104,{0.4,0.45,0.5,0.55,0.6,0.65,0.7,0.75,0.8,0.85,0.9,0.95,1},{0.1,0.175,0.25,0.325,0.4,0.475,0.55,0.625,0.7,0.775,0.85,0.925,1})</f>
        <v>#N/A</v>
      </c>
      <c r="U104" s="368"/>
      <c r="V104" s="365"/>
      <c r="W104" s="362"/>
      <c r="X104" s="359"/>
      <c r="Y104" s="356">
        <f>R104-(V104/10)-X104</f>
        <v>0</v>
      </c>
      <c r="Z104" s="353" t="e">
        <f>Y104*T104*AE104</f>
        <v>#N/A</v>
      </c>
      <c r="AA104" s="353" t="e">
        <f>U104-V104+Z104</f>
        <v>#N/A</v>
      </c>
      <c r="AB104" s="74"/>
      <c r="AC104" s="74"/>
      <c r="AE104" s="75" t="e">
        <f>VLOOKUP(AD104,分类参数表!$I$2:$J$10,2,FALSE)</f>
        <v>#N/A</v>
      </c>
      <c r="AF104" s="76"/>
      <c r="AG104" s="85"/>
      <c r="AH104" s="85"/>
      <c r="AI104" s="85"/>
      <c r="AJ104" s="85"/>
      <c r="AK104" s="85"/>
      <c r="AL104" s="85"/>
      <c r="AM104" s="86"/>
      <c r="AN104" s="87">
        <f>(Q104-AM104)/M104/N104</f>
        <v>0</v>
      </c>
      <c r="AO104" s="95"/>
    </row>
    <row r="105" spans="2:41" ht="15" customHeight="1" x14ac:dyDescent="0.15">
      <c r="B105" s="4">
        <v>42350</v>
      </c>
      <c r="C105" s="5" t="s">
        <v>863</v>
      </c>
      <c r="D105" s="2">
        <v>2</v>
      </c>
      <c r="E105" s="6" t="s">
        <v>111</v>
      </c>
      <c r="F105" s="6" t="s">
        <v>112</v>
      </c>
      <c r="G105" s="46" t="s">
        <v>786</v>
      </c>
      <c r="H105" s="2" t="s">
        <v>184</v>
      </c>
      <c r="I105" s="2" t="s">
        <v>208</v>
      </c>
      <c r="J105" s="2" t="s">
        <v>62</v>
      </c>
      <c r="K105" s="6" t="s">
        <v>63</v>
      </c>
      <c r="L105" s="2" t="s">
        <v>66</v>
      </c>
      <c r="M105" s="2">
        <v>1</v>
      </c>
      <c r="N105" s="2">
        <v>280</v>
      </c>
      <c r="O105" s="48">
        <f>N105*M105</f>
        <v>280</v>
      </c>
      <c r="P105" s="372"/>
      <c r="Q105" s="70"/>
      <c r="R105" s="378"/>
      <c r="S105" s="375"/>
      <c r="T105" s="372"/>
      <c r="U105" s="369"/>
      <c r="V105" s="366"/>
      <c r="W105" s="363"/>
      <c r="X105" s="360"/>
      <c r="Y105" s="357"/>
      <c r="Z105" s="354"/>
      <c r="AA105" s="354"/>
      <c r="AB105" s="74"/>
      <c r="AC105" s="74"/>
      <c r="AD105" s="22">
        <f>AD104</f>
        <v>0</v>
      </c>
      <c r="AE105" s="75" t="e">
        <f>VLOOKUP(AD105,分类参数表!$I$2:$J$10,2,FALSE)</f>
        <v>#N/A</v>
      </c>
      <c r="AF105" s="82"/>
      <c r="AG105" s="24"/>
      <c r="AH105" s="24"/>
      <c r="AI105" s="24"/>
      <c r="AJ105" s="24"/>
      <c r="AK105" s="24"/>
      <c r="AL105" s="24"/>
      <c r="AN105" s="94">
        <f>(Q105-AM105)/M105/N105</f>
        <v>0</v>
      </c>
      <c r="AO105" s="100"/>
    </row>
    <row r="106" spans="2:41" ht="15" customHeight="1" x14ac:dyDescent="0.15">
      <c r="B106" s="4">
        <v>42350</v>
      </c>
      <c r="C106" s="5" t="s">
        <v>863</v>
      </c>
      <c r="D106" s="2">
        <v>3</v>
      </c>
      <c r="E106" s="6" t="s">
        <v>100</v>
      </c>
      <c r="F106" s="6" t="s">
        <v>128</v>
      </c>
      <c r="G106" s="101" t="s">
        <v>865</v>
      </c>
      <c r="H106" s="2" t="s">
        <v>840</v>
      </c>
      <c r="I106" s="2" t="s">
        <v>156</v>
      </c>
      <c r="J106" s="2" t="s">
        <v>44</v>
      </c>
      <c r="K106" s="6" t="s">
        <v>63</v>
      </c>
      <c r="L106" s="2" t="s">
        <v>66</v>
      </c>
      <c r="M106" s="2">
        <v>1</v>
      </c>
      <c r="N106" s="2">
        <v>288</v>
      </c>
      <c r="O106" s="48">
        <f>N106*M106</f>
        <v>288</v>
      </c>
      <c r="P106" s="372"/>
      <c r="Q106" s="70"/>
      <c r="R106" s="378"/>
      <c r="S106" s="375"/>
      <c r="T106" s="372"/>
      <c r="U106" s="369"/>
      <c r="V106" s="366"/>
      <c r="W106" s="363"/>
      <c r="X106" s="360"/>
      <c r="Y106" s="357"/>
      <c r="Z106" s="354"/>
      <c r="AA106" s="354"/>
      <c r="AB106" s="83"/>
      <c r="AC106" s="83"/>
      <c r="AD106" s="22">
        <f>AD105</f>
        <v>0</v>
      </c>
      <c r="AE106" s="75" t="e">
        <f>VLOOKUP(AD106,分类参数表!$I$2:$J$10,2,FALSE)</f>
        <v>#N/A</v>
      </c>
      <c r="AF106" s="82"/>
      <c r="AG106" s="24"/>
      <c r="AH106" s="24"/>
      <c r="AI106" s="24"/>
      <c r="AJ106" s="24"/>
      <c r="AK106" s="24"/>
      <c r="AL106" s="24"/>
      <c r="AN106" s="94">
        <f>(Q106-AM106)/M106/N106</f>
        <v>0</v>
      </c>
      <c r="AO106" s="100"/>
    </row>
    <row r="107" spans="2:41" s="19" customFormat="1" ht="15" customHeight="1" x14ac:dyDescent="0.15">
      <c r="B107" s="30"/>
      <c r="C107" s="31"/>
      <c r="D107" s="30"/>
      <c r="E107" s="30"/>
      <c r="F107" s="30"/>
      <c r="G107" s="30"/>
      <c r="H107" s="30"/>
      <c r="I107" s="30"/>
      <c r="J107" s="30"/>
      <c r="K107" s="30"/>
      <c r="L107" s="30"/>
      <c r="M107" s="30"/>
      <c r="N107" s="30"/>
      <c r="O107" s="30"/>
      <c r="P107" s="30"/>
      <c r="Q107" s="64"/>
      <c r="R107" s="30"/>
      <c r="S107" s="30"/>
      <c r="T107" s="30"/>
      <c r="U107" s="30"/>
      <c r="V107" s="65"/>
      <c r="W107" s="64"/>
      <c r="X107" s="30"/>
      <c r="Y107" s="65"/>
      <c r="Z107" s="65"/>
      <c r="AA107" s="65"/>
      <c r="AB107" s="65"/>
      <c r="AC107" s="65"/>
      <c r="AD107" s="30"/>
      <c r="AE107" s="75" t="e">
        <f>VLOOKUP(AD107,分类参数表!$I$2:$J$10,2,FALSE)</f>
        <v>#N/A</v>
      </c>
      <c r="AF107" s="30"/>
      <c r="AG107" s="30"/>
      <c r="AH107" s="30"/>
      <c r="AI107" s="30"/>
      <c r="AJ107" s="30"/>
      <c r="AK107" s="30"/>
      <c r="AL107" s="30"/>
      <c r="AM107" s="65"/>
      <c r="AN107" s="88"/>
      <c r="AO107" s="96"/>
    </row>
    <row r="108" spans="2:41" ht="15" customHeight="1" x14ac:dyDescent="0.15">
      <c r="B108" s="4">
        <v>42350</v>
      </c>
      <c r="C108" s="5" t="s">
        <v>866</v>
      </c>
      <c r="D108" s="2">
        <v>1</v>
      </c>
      <c r="E108" s="6" t="s">
        <v>100</v>
      </c>
      <c r="F108" s="6" t="s">
        <v>128</v>
      </c>
      <c r="G108" s="2" t="s">
        <v>867</v>
      </c>
      <c r="H108" s="2" t="s">
        <v>784</v>
      </c>
      <c r="I108" s="2" t="s">
        <v>104</v>
      </c>
      <c r="J108" s="2" t="s">
        <v>44</v>
      </c>
      <c r="K108" s="6" t="s">
        <v>45</v>
      </c>
      <c r="L108" s="2" t="s">
        <v>46</v>
      </c>
      <c r="M108" s="2">
        <v>1</v>
      </c>
      <c r="N108" s="2">
        <v>288</v>
      </c>
      <c r="O108" s="48">
        <f t="shared" ref="O108:O113" si="23">N108*M108</f>
        <v>288</v>
      </c>
      <c r="P108" s="49">
        <f>SUM(O108:O108)</f>
        <v>288</v>
      </c>
      <c r="Q108" s="56"/>
      <c r="R108" s="57">
        <f>SUMPRODUCT(Q108:Q108+0)</f>
        <v>0</v>
      </c>
      <c r="S108" s="58">
        <f>R108/P108</f>
        <v>0</v>
      </c>
      <c r="T108" s="59" t="e">
        <f>LOOKUP(S108,{0.4,0.45,0.5,0.55,0.6,0.65,0.7,0.75,0.8,0.85,0.9,0.95,1},{0.1,0.175,0.25,0.325,0.4,0.475,0.55,0.625,0.7,0.775,0.85,0.925,1})</f>
        <v>#N/A</v>
      </c>
      <c r="U108" s="60"/>
      <c r="V108" s="61"/>
      <c r="W108" s="62"/>
      <c r="X108" s="63"/>
      <c r="Y108" s="72">
        <f>R108-(V108/10)-X108</f>
        <v>0</v>
      </c>
      <c r="Z108" s="73" t="e">
        <f>Y108*T108*AE108</f>
        <v>#N/A</v>
      </c>
      <c r="AA108" s="73" t="e">
        <f>U108-V108+Z108</f>
        <v>#N/A</v>
      </c>
      <c r="AB108" s="74"/>
      <c r="AC108" s="74"/>
      <c r="AE108" s="75" t="e">
        <f>VLOOKUP(AD108,分类参数表!$I$2:$J$10,2,FALSE)</f>
        <v>#N/A</v>
      </c>
      <c r="AF108" s="76"/>
      <c r="AG108" s="85"/>
      <c r="AH108" s="85"/>
      <c r="AI108" s="85"/>
      <c r="AJ108" s="85"/>
      <c r="AK108" s="85"/>
      <c r="AL108" s="85"/>
      <c r="AM108" s="86"/>
      <c r="AN108" s="87">
        <f t="shared" ref="AN108:AN113" si="24">(Q108-AM108)/M108/N108</f>
        <v>0</v>
      </c>
      <c r="AO108" s="95"/>
    </row>
    <row r="109" spans="2:41" s="19" customFormat="1" ht="15" customHeight="1" x14ac:dyDescent="0.15">
      <c r="B109" s="30"/>
      <c r="C109" s="31"/>
      <c r="D109" s="30"/>
      <c r="E109" s="30"/>
      <c r="F109" s="30"/>
      <c r="G109" s="30"/>
      <c r="H109" s="30"/>
      <c r="I109" s="30"/>
      <c r="J109" s="30"/>
      <c r="K109" s="30"/>
      <c r="L109" s="30"/>
      <c r="M109" s="30"/>
      <c r="N109" s="30"/>
      <c r="O109" s="30"/>
      <c r="P109" s="30"/>
      <c r="Q109" s="64"/>
      <c r="R109" s="30"/>
      <c r="S109" s="30"/>
      <c r="T109" s="30"/>
      <c r="U109" s="30"/>
      <c r="V109" s="65"/>
      <c r="W109" s="64"/>
      <c r="X109" s="30"/>
      <c r="Y109" s="65"/>
      <c r="Z109" s="65"/>
      <c r="AA109" s="65"/>
      <c r="AB109" s="65"/>
      <c r="AC109" s="65"/>
      <c r="AD109" s="30"/>
      <c r="AE109" s="75" t="e">
        <f>VLOOKUP(AD109,分类参数表!$I$2:$J$10,2,FALSE)</f>
        <v>#N/A</v>
      </c>
      <c r="AF109" s="30"/>
      <c r="AG109" s="30"/>
      <c r="AH109" s="30"/>
      <c r="AI109" s="30"/>
      <c r="AJ109" s="30"/>
      <c r="AK109" s="30"/>
      <c r="AL109" s="30"/>
      <c r="AM109" s="65"/>
      <c r="AN109" s="88"/>
      <c r="AO109" s="96"/>
    </row>
    <row r="110" spans="2:41" ht="15" customHeight="1" x14ac:dyDescent="0.15">
      <c r="B110" s="4">
        <v>42350</v>
      </c>
      <c r="C110" s="5" t="s">
        <v>868</v>
      </c>
      <c r="D110" s="2">
        <v>1</v>
      </c>
      <c r="E110" s="6" t="s">
        <v>59</v>
      </c>
      <c r="F110" s="6" t="s">
        <v>165</v>
      </c>
      <c r="G110" s="43" t="s">
        <v>786</v>
      </c>
      <c r="H110" s="2" t="s">
        <v>166</v>
      </c>
      <c r="I110" s="2" t="s">
        <v>72</v>
      </c>
      <c r="J110" s="2" t="s">
        <v>62</v>
      </c>
      <c r="K110" s="6" t="s">
        <v>55</v>
      </c>
      <c r="L110" s="2" t="s">
        <v>46</v>
      </c>
      <c r="M110" s="2">
        <v>1</v>
      </c>
      <c r="N110" s="2">
        <v>138</v>
      </c>
      <c r="O110" s="48">
        <f t="shared" si="23"/>
        <v>138</v>
      </c>
      <c r="P110" s="49">
        <f>SUM(O110:O110)</f>
        <v>138</v>
      </c>
      <c r="Q110" s="56"/>
      <c r="R110" s="57">
        <f>SUMPRODUCT(Q110:Q110+0)</f>
        <v>0</v>
      </c>
      <c r="S110" s="58">
        <f>R110/P110</f>
        <v>0</v>
      </c>
      <c r="T110" s="59" t="e">
        <f>LOOKUP(S110,{0.4,0.45,0.5,0.55,0.6,0.65,0.7,0.75,0.8,0.85,0.9,0.95,1},{0.1,0.175,0.25,0.325,0.4,0.475,0.55,0.625,0.7,0.775,0.85,0.925,1})</f>
        <v>#N/A</v>
      </c>
      <c r="U110" s="60"/>
      <c r="V110" s="61"/>
      <c r="W110" s="62"/>
      <c r="X110" s="63"/>
      <c r="Y110" s="72">
        <f>R110-(V110/10)-X110</f>
        <v>0</v>
      </c>
      <c r="Z110" s="73" t="e">
        <f>Y110*T110*AE110</f>
        <v>#N/A</v>
      </c>
      <c r="AA110" s="73" t="e">
        <f>U110-V110+Z110</f>
        <v>#N/A</v>
      </c>
      <c r="AB110" s="74"/>
      <c r="AC110" s="74"/>
      <c r="AE110" s="75" t="e">
        <f>VLOOKUP(AD110,分类参数表!$I$2:$J$10,2,FALSE)</f>
        <v>#N/A</v>
      </c>
      <c r="AF110" s="76"/>
      <c r="AG110" s="85"/>
      <c r="AH110" s="85"/>
      <c r="AI110" s="85"/>
      <c r="AJ110" s="85"/>
      <c r="AK110" s="85"/>
      <c r="AL110" s="85"/>
      <c r="AM110" s="86"/>
      <c r="AN110" s="87">
        <f t="shared" si="24"/>
        <v>0</v>
      </c>
      <c r="AO110" s="95"/>
    </row>
    <row r="111" spans="2:41" s="19" customFormat="1" ht="15" customHeight="1" x14ac:dyDescent="0.15">
      <c r="B111" s="30"/>
      <c r="C111" s="31"/>
      <c r="D111" s="30"/>
      <c r="E111" s="30"/>
      <c r="F111" s="30"/>
      <c r="G111" s="30"/>
      <c r="H111" s="30"/>
      <c r="I111" s="30"/>
      <c r="J111" s="30"/>
      <c r="K111" s="30"/>
      <c r="L111" s="30"/>
      <c r="M111" s="30"/>
      <c r="N111" s="30"/>
      <c r="O111" s="30"/>
      <c r="P111" s="30"/>
      <c r="Q111" s="64"/>
      <c r="R111" s="30"/>
      <c r="S111" s="30"/>
      <c r="T111" s="30"/>
      <c r="U111" s="30"/>
      <c r="V111" s="65"/>
      <c r="W111" s="64"/>
      <c r="X111" s="30"/>
      <c r="Y111" s="65"/>
      <c r="Z111" s="65"/>
      <c r="AA111" s="65"/>
      <c r="AB111" s="65"/>
      <c r="AC111" s="65"/>
      <c r="AD111" s="30"/>
      <c r="AE111" s="75" t="e">
        <f>VLOOKUP(AD111,分类参数表!$I$2:$J$10,2,FALSE)</f>
        <v>#N/A</v>
      </c>
      <c r="AF111" s="30"/>
      <c r="AG111" s="30"/>
      <c r="AH111" s="30"/>
      <c r="AI111" s="30"/>
      <c r="AJ111" s="30"/>
      <c r="AK111" s="30"/>
      <c r="AL111" s="30"/>
      <c r="AM111" s="65"/>
      <c r="AN111" s="88"/>
      <c r="AO111" s="96"/>
    </row>
    <row r="112" spans="2:41" ht="15" customHeight="1" x14ac:dyDescent="0.15">
      <c r="B112" s="4">
        <v>42350</v>
      </c>
      <c r="C112" s="5" t="s">
        <v>869</v>
      </c>
      <c r="D112" s="2">
        <v>1</v>
      </c>
      <c r="E112" s="6" t="s">
        <v>100</v>
      </c>
      <c r="F112" s="6" t="s">
        <v>227</v>
      </c>
      <c r="G112" s="43" t="s">
        <v>786</v>
      </c>
      <c r="H112" s="2" t="s">
        <v>137</v>
      </c>
      <c r="I112" s="2" t="s">
        <v>53</v>
      </c>
      <c r="J112" s="2" t="s">
        <v>62</v>
      </c>
      <c r="K112" s="6" t="s">
        <v>63</v>
      </c>
      <c r="L112" s="2" t="s">
        <v>46</v>
      </c>
      <c r="M112" s="2">
        <v>1</v>
      </c>
      <c r="N112" s="2">
        <v>20</v>
      </c>
      <c r="O112" s="48">
        <f t="shared" si="23"/>
        <v>20</v>
      </c>
      <c r="P112" s="380">
        <f>SUM(O112:O113)</f>
        <v>70</v>
      </c>
      <c r="Q112" s="56"/>
      <c r="R112" s="377">
        <f>SUMPRODUCT(Q112:Q113+0)</f>
        <v>0</v>
      </c>
      <c r="S112" s="374">
        <f>R112/P112</f>
        <v>0</v>
      </c>
      <c r="T112" s="371" t="e">
        <f>LOOKUP(S112,{0.4,0.45,0.5,0.55,0.6,0.65,0.7,0.75,0.8,0.85,0.9,0.95,1},{0.1,0.175,0.25,0.325,0.4,0.475,0.55,0.625,0.7,0.775,0.85,0.925,1})</f>
        <v>#N/A</v>
      </c>
      <c r="U112" s="368"/>
      <c r="V112" s="365"/>
      <c r="W112" s="362"/>
      <c r="X112" s="359"/>
      <c r="Y112" s="356">
        <f>R112-(V112/10)-X112</f>
        <v>0</v>
      </c>
      <c r="Z112" s="353" t="e">
        <f>Y112*T112*AE112</f>
        <v>#N/A</v>
      </c>
      <c r="AA112" s="353" t="e">
        <f>U112-V112+Z112</f>
        <v>#N/A</v>
      </c>
      <c r="AB112" s="74"/>
      <c r="AC112" s="74"/>
      <c r="AE112" s="75" t="e">
        <f>VLOOKUP(AD112,分类参数表!$I$2:$J$10,2,FALSE)</f>
        <v>#N/A</v>
      </c>
      <c r="AF112" s="76"/>
      <c r="AG112" s="85"/>
      <c r="AH112" s="85"/>
      <c r="AI112" s="85"/>
      <c r="AJ112" s="85"/>
      <c r="AK112" s="85"/>
      <c r="AL112" s="85"/>
      <c r="AM112" s="86"/>
      <c r="AN112" s="87">
        <f t="shared" si="24"/>
        <v>0</v>
      </c>
      <c r="AO112" s="95"/>
    </row>
    <row r="113" spans="2:41" ht="15" customHeight="1" x14ac:dyDescent="0.15">
      <c r="B113" s="4">
        <v>42350</v>
      </c>
      <c r="C113" s="5" t="s">
        <v>869</v>
      </c>
      <c r="D113" s="2">
        <v>2</v>
      </c>
      <c r="E113" s="6" t="s">
        <v>50</v>
      </c>
      <c r="F113" s="6" t="s">
        <v>112</v>
      </c>
      <c r="G113" s="44" t="s">
        <v>786</v>
      </c>
      <c r="H113" s="2" t="s">
        <v>166</v>
      </c>
      <c r="I113" s="2" t="s">
        <v>53</v>
      </c>
      <c r="J113" s="2" t="s">
        <v>62</v>
      </c>
      <c r="K113" s="6" t="s">
        <v>63</v>
      </c>
      <c r="L113" s="2" t="s">
        <v>46</v>
      </c>
      <c r="M113" s="2">
        <v>1</v>
      </c>
      <c r="N113" s="2">
        <v>50</v>
      </c>
      <c r="O113" s="48">
        <f t="shared" si="23"/>
        <v>50</v>
      </c>
      <c r="P113" s="372"/>
      <c r="Q113" s="70"/>
      <c r="R113" s="378"/>
      <c r="S113" s="375"/>
      <c r="T113" s="372"/>
      <c r="U113" s="369"/>
      <c r="V113" s="366"/>
      <c r="W113" s="363"/>
      <c r="X113" s="360"/>
      <c r="Y113" s="357"/>
      <c r="Z113" s="354"/>
      <c r="AA113" s="354"/>
      <c r="AB113" s="74"/>
      <c r="AC113" s="74"/>
      <c r="AD113" s="22">
        <f>AD112</f>
        <v>0</v>
      </c>
      <c r="AE113" s="75" t="e">
        <f>VLOOKUP(AD113,分类参数表!$I$2:$J$10,2,FALSE)</f>
        <v>#N/A</v>
      </c>
      <c r="AF113" s="82"/>
      <c r="AG113" s="24"/>
      <c r="AH113" s="24"/>
      <c r="AI113" s="24"/>
      <c r="AJ113" s="24"/>
      <c r="AK113" s="24"/>
      <c r="AL113" s="24"/>
      <c r="AN113" s="94">
        <f t="shared" si="24"/>
        <v>0</v>
      </c>
      <c r="AO113" s="100"/>
    </row>
    <row r="114" spans="2:41" s="19" customFormat="1" ht="15" customHeight="1" x14ac:dyDescent="0.15">
      <c r="B114" s="30"/>
      <c r="C114" s="31"/>
      <c r="D114" s="30"/>
      <c r="E114" s="30"/>
      <c r="F114" s="30"/>
      <c r="G114" s="30"/>
      <c r="H114" s="30"/>
      <c r="I114" s="30"/>
      <c r="J114" s="30"/>
      <c r="K114" s="30"/>
      <c r="L114" s="30"/>
      <c r="M114" s="30"/>
      <c r="N114" s="30"/>
      <c r="O114" s="30"/>
      <c r="P114" s="30"/>
      <c r="Q114" s="64"/>
      <c r="R114" s="30"/>
      <c r="S114" s="30"/>
      <c r="T114" s="30"/>
      <c r="U114" s="30"/>
      <c r="V114" s="65"/>
      <c r="W114" s="64"/>
      <c r="X114" s="30"/>
      <c r="Y114" s="65"/>
      <c r="Z114" s="65"/>
      <c r="AA114" s="65"/>
      <c r="AB114" s="65"/>
      <c r="AC114" s="65"/>
      <c r="AD114" s="30"/>
      <c r="AE114" s="75" t="e">
        <f>VLOOKUP(AD114,分类参数表!$I$2:$J$10,2,FALSE)</f>
        <v>#N/A</v>
      </c>
      <c r="AF114" s="30"/>
      <c r="AG114" s="30"/>
      <c r="AH114" s="30"/>
      <c r="AI114" s="30"/>
      <c r="AJ114" s="30"/>
      <c r="AK114" s="30"/>
      <c r="AL114" s="30"/>
      <c r="AM114" s="65"/>
      <c r="AN114" s="88"/>
      <c r="AO114" s="96"/>
    </row>
    <row r="115" spans="2:41" ht="15" customHeight="1" x14ac:dyDescent="0.15">
      <c r="B115" s="4">
        <v>42350</v>
      </c>
      <c r="C115" s="5" t="s">
        <v>870</v>
      </c>
      <c r="D115" s="2">
        <v>1</v>
      </c>
      <c r="E115" s="6" t="s">
        <v>692</v>
      </c>
      <c r="F115" s="6" t="s">
        <v>112</v>
      </c>
      <c r="G115" s="43" t="s">
        <v>786</v>
      </c>
      <c r="H115" s="2" t="s">
        <v>184</v>
      </c>
      <c r="I115" s="2" t="s">
        <v>53</v>
      </c>
      <c r="J115" s="2" t="s">
        <v>62</v>
      </c>
      <c r="K115" s="6" t="s">
        <v>45</v>
      </c>
      <c r="L115" s="2" t="s">
        <v>66</v>
      </c>
      <c r="M115" s="2">
        <v>2</v>
      </c>
      <c r="N115" s="2">
        <v>320</v>
      </c>
      <c r="O115" s="48">
        <f>N115*M115</f>
        <v>640</v>
      </c>
      <c r="P115" s="49">
        <f>SUM(O115:O115)</f>
        <v>640</v>
      </c>
      <c r="Q115" s="56"/>
      <c r="R115" s="57">
        <f>SUMPRODUCT(Q115:Q115+0)</f>
        <v>0</v>
      </c>
      <c r="S115" s="58">
        <f>R115/P115</f>
        <v>0</v>
      </c>
      <c r="T115" s="59" t="e">
        <f>LOOKUP(S115,{0.4,0.45,0.5,0.55,0.6,0.65,0.7,0.75,0.8,0.85,0.9,0.95,1},{0.1,0.175,0.25,0.325,0.4,0.475,0.55,0.625,0.7,0.775,0.85,0.925,1})</f>
        <v>#N/A</v>
      </c>
      <c r="U115" s="60"/>
      <c r="V115" s="61"/>
      <c r="W115" s="62"/>
      <c r="X115" s="63"/>
      <c r="Y115" s="72">
        <f>R115-(V115/10)-X115</f>
        <v>0</v>
      </c>
      <c r="Z115" s="73" t="e">
        <f>Y115*T115*AE115</f>
        <v>#N/A</v>
      </c>
      <c r="AA115" s="73" t="e">
        <f>U115-V115+Z115</f>
        <v>#N/A</v>
      </c>
      <c r="AB115" s="74"/>
      <c r="AC115" s="74"/>
      <c r="AE115" s="75" t="e">
        <f>VLOOKUP(AD115,分类参数表!$I$2:$J$10,2,FALSE)</f>
        <v>#N/A</v>
      </c>
      <c r="AF115" s="76"/>
      <c r="AG115" s="85"/>
      <c r="AH115" s="85"/>
      <c r="AI115" s="85"/>
      <c r="AJ115" s="85"/>
      <c r="AK115" s="85"/>
      <c r="AL115" s="85"/>
      <c r="AM115" s="86"/>
      <c r="AN115" s="87">
        <f>(Q115-AM115)/M115/N115</f>
        <v>0</v>
      </c>
      <c r="AO115" s="95"/>
    </row>
    <row r="116" spans="2:41" s="19" customFormat="1" ht="15" customHeight="1" x14ac:dyDescent="0.15">
      <c r="B116" s="30"/>
      <c r="C116" s="31"/>
      <c r="D116" s="30"/>
      <c r="E116" s="30"/>
      <c r="F116" s="30"/>
      <c r="G116" s="30"/>
      <c r="H116" s="30"/>
      <c r="I116" s="30"/>
      <c r="J116" s="30"/>
      <c r="K116" s="30"/>
      <c r="L116" s="30"/>
      <c r="M116" s="30"/>
      <c r="N116" s="30"/>
      <c r="O116" s="30"/>
      <c r="P116" s="30"/>
      <c r="Q116" s="64"/>
      <c r="R116" s="30"/>
      <c r="S116" s="30"/>
      <c r="T116" s="30"/>
      <c r="U116" s="30"/>
      <c r="V116" s="65"/>
      <c r="W116" s="64"/>
      <c r="X116" s="30"/>
      <c r="Y116" s="65"/>
      <c r="Z116" s="65"/>
      <c r="AA116" s="65"/>
      <c r="AB116" s="65"/>
      <c r="AC116" s="65"/>
      <c r="AD116" s="30"/>
      <c r="AE116" s="75" t="e">
        <f>VLOOKUP(AD116,分类参数表!$I$2:$J$10,2,FALSE)</f>
        <v>#N/A</v>
      </c>
      <c r="AF116" s="30"/>
      <c r="AG116" s="30"/>
      <c r="AH116" s="30"/>
      <c r="AI116" s="30"/>
      <c r="AJ116" s="30"/>
      <c r="AK116" s="30"/>
      <c r="AL116" s="30"/>
      <c r="AM116" s="65"/>
      <c r="AN116" s="88"/>
      <c r="AO116" s="96"/>
    </row>
    <row r="117" spans="2:41" ht="15" customHeight="1" x14ac:dyDescent="0.15">
      <c r="B117" s="4">
        <v>42350</v>
      </c>
      <c r="C117" s="5" t="s">
        <v>871</v>
      </c>
      <c r="D117" s="2">
        <v>1</v>
      </c>
      <c r="E117" s="6" t="s">
        <v>111</v>
      </c>
      <c r="F117" s="6" t="s">
        <v>112</v>
      </c>
      <c r="G117" s="43" t="s">
        <v>786</v>
      </c>
      <c r="H117" s="2" t="s">
        <v>184</v>
      </c>
      <c r="I117" s="2" t="s">
        <v>136</v>
      </c>
      <c r="J117" s="2" t="s">
        <v>62</v>
      </c>
      <c r="K117" s="6" t="s">
        <v>45</v>
      </c>
      <c r="L117" s="2" t="s">
        <v>66</v>
      </c>
      <c r="M117" s="2">
        <v>1</v>
      </c>
      <c r="N117" s="2">
        <v>280</v>
      </c>
      <c r="O117" s="48">
        <f>N117*M117</f>
        <v>280</v>
      </c>
      <c r="P117" s="49">
        <f>SUM(O117:O117)</f>
        <v>280</v>
      </c>
      <c r="Q117" s="56"/>
      <c r="R117" s="57">
        <f>SUMPRODUCT(Q117:Q117+0)</f>
        <v>0</v>
      </c>
      <c r="S117" s="58">
        <f>R117/P117</f>
        <v>0</v>
      </c>
      <c r="T117" s="59" t="e">
        <f>LOOKUP(S117,{0.4,0.45,0.5,0.55,0.6,0.65,0.7,0.75,0.8,0.85,0.9,0.95,1},{0.1,0.175,0.25,0.325,0.4,0.475,0.55,0.625,0.7,0.775,0.85,0.925,1})</f>
        <v>#N/A</v>
      </c>
      <c r="U117" s="60"/>
      <c r="V117" s="61"/>
      <c r="W117" s="62"/>
      <c r="X117" s="63"/>
      <c r="Y117" s="72">
        <f>R117-(V117/10)-X117</f>
        <v>0</v>
      </c>
      <c r="Z117" s="73" t="e">
        <f>Y117*T117*AE117</f>
        <v>#N/A</v>
      </c>
      <c r="AA117" s="73" t="e">
        <f>U117-V117+Z117</f>
        <v>#N/A</v>
      </c>
      <c r="AB117" s="74"/>
      <c r="AC117" s="74"/>
      <c r="AE117" s="75" t="e">
        <f>VLOOKUP(AD117,分类参数表!$I$2:$J$10,2,FALSE)</f>
        <v>#N/A</v>
      </c>
      <c r="AF117" s="76"/>
      <c r="AG117" s="85"/>
      <c r="AH117" s="85"/>
      <c r="AI117" s="85"/>
      <c r="AJ117" s="85"/>
      <c r="AK117" s="85"/>
      <c r="AL117" s="85"/>
      <c r="AM117" s="86"/>
      <c r="AN117" s="87">
        <f>(Q117-AM117)/M117/N117</f>
        <v>0</v>
      </c>
      <c r="AO117" s="95"/>
    </row>
    <row r="118" spans="2:41" s="20" customFormat="1" x14ac:dyDescent="0.15">
      <c r="B118" s="36"/>
      <c r="C118" s="37"/>
      <c r="D118" s="38"/>
      <c r="E118" s="38"/>
      <c r="F118" s="38"/>
      <c r="G118" s="38"/>
      <c r="H118" s="38"/>
      <c r="I118" s="38"/>
      <c r="J118" s="38"/>
      <c r="K118" s="38"/>
      <c r="L118" s="38"/>
      <c r="M118" s="38"/>
      <c r="N118" s="38"/>
      <c r="O118" s="38"/>
      <c r="P118" s="38"/>
      <c r="Q118" s="67"/>
      <c r="R118" s="38"/>
      <c r="S118" s="38"/>
      <c r="T118" s="38"/>
      <c r="U118" s="38"/>
      <c r="V118" s="68"/>
      <c r="W118" s="67"/>
      <c r="X118" s="38"/>
      <c r="Y118" s="68"/>
      <c r="Z118" s="68"/>
      <c r="AA118" s="68"/>
      <c r="AB118" s="68"/>
      <c r="AC118" s="68"/>
      <c r="AD118" s="38"/>
      <c r="AE118" s="75" t="e">
        <f>VLOOKUP(AD118,分类参数表!$I$2:$J$10,2,FALSE)</f>
        <v>#N/A</v>
      </c>
      <c r="AF118" s="38"/>
      <c r="AG118" s="38"/>
      <c r="AH118" s="38"/>
      <c r="AI118" s="38"/>
      <c r="AJ118" s="38"/>
      <c r="AK118" s="38"/>
      <c r="AL118" s="38"/>
      <c r="AM118" s="68"/>
      <c r="AN118" s="90"/>
      <c r="AO118" s="98"/>
    </row>
    <row r="119" spans="2:41" ht="15" customHeight="1" x14ac:dyDescent="0.15">
      <c r="B119" s="4">
        <v>42351</v>
      </c>
      <c r="C119" s="5" t="s">
        <v>872</v>
      </c>
      <c r="D119" s="2">
        <v>1</v>
      </c>
      <c r="E119" s="6" t="s">
        <v>50</v>
      </c>
      <c r="F119" s="6" t="s">
        <v>112</v>
      </c>
      <c r="G119" s="43" t="s">
        <v>786</v>
      </c>
      <c r="H119" s="2" t="s">
        <v>873</v>
      </c>
      <c r="I119" s="2" t="s">
        <v>53</v>
      </c>
      <c r="J119" s="2" t="s">
        <v>62</v>
      </c>
      <c r="K119" s="6" t="s">
        <v>45</v>
      </c>
      <c r="L119" s="2" t="s">
        <v>46</v>
      </c>
      <c r="M119" s="2">
        <v>2</v>
      </c>
      <c r="N119" s="2">
        <v>50</v>
      </c>
      <c r="O119" s="48">
        <f>N119*M119</f>
        <v>100</v>
      </c>
      <c r="P119" s="49">
        <f>SUM(O119:O119)</f>
        <v>100</v>
      </c>
      <c r="Q119" s="56"/>
      <c r="R119" s="57">
        <f>SUMPRODUCT(Q119:Q119+0)</f>
        <v>0</v>
      </c>
      <c r="S119" s="58">
        <f>R119/P119</f>
        <v>0</v>
      </c>
      <c r="T119" s="59" t="e">
        <f>LOOKUP(S119,{0.4,0.45,0.5,0.55,0.6,0.65,0.7,0.75,0.8,0.85,0.9,0.95,1},{0.1,0.175,0.25,0.325,0.4,0.475,0.55,0.625,0.7,0.775,0.85,0.925,1})</f>
        <v>#N/A</v>
      </c>
      <c r="U119" s="60"/>
      <c r="V119" s="61"/>
      <c r="W119" s="62"/>
      <c r="X119" s="63"/>
      <c r="Y119" s="72">
        <f>R119-(V119/10)-X119</f>
        <v>0</v>
      </c>
      <c r="Z119" s="73" t="e">
        <f>Y119*T119*AE119</f>
        <v>#N/A</v>
      </c>
      <c r="AA119" s="73" t="e">
        <f>U119-V119+Z119</f>
        <v>#N/A</v>
      </c>
      <c r="AB119" s="74"/>
      <c r="AC119" s="74"/>
      <c r="AE119" s="75" t="e">
        <f>VLOOKUP(AD119,分类参数表!$I$2:$J$10,2,FALSE)</f>
        <v>#N/A</v>
      </c>
      <c r="AF119" s="76"/>
      <c r="AG119" s="85"/>
      <c r="AH119" s="85"/>
      <c r="AI119" s="85"/>
      <c r="AJ119" s="85"/>
      <c r="AK119" s="85"/>
      <c r="AL119" s="85"/>
      <c r="AM119" s="86"/>
      <c r="AN119" s="87">
        <f>(Q119-AM119)/M119/N119</f>
        <v>0</v>
      </c>
      <c r="AO119" s="95"/>
    </row>
    <row r="120" spans="2:41" s="19" customFormat="1" ht="15" customHeight="1" x14ac:dyDescent="0.15">
      <c r="B120" s="30"/>
      <c r="C120" s="31"/>
      <c r="D120" s="30"/>
      <c r="E120" s="30"/>
      <c r="F120" s="30"/>
      <c r="G120" s="30"/>
      <c r="H120" s="30"/>
      <c r="I120" s="30"/>
      <c r="J120" s="30"/>
      <c r="K120" s="30"/>
      <c r="L120" s="30"/>
      <c r="M120" s="30"/>
      <c r="N120" s="30"/>
      <c r="O120" s="30"/>
      <c r="P120" s="30"/>
      <c r="Q120" s="64"/>
      <c r="R120" s="30"/>
      <c r="S120" s="30"/>
      <c r="T120" s="30"/>
      <c r="U120" s="30"/>
      <c r="V120" s="65"/>
      <c r="W120" s="64"/>
      <c r="X120" s="30"/>
      <c r="Y120" s="65"/>
      <c r="Z120" s="65"/>
      <c r="AA120" s="65"/>
      <c r="AB120" s="65"/>
      <c r="AC120" s="65"/>
      <c r="AD120" s="30"/>
      <c r="AE120" s="75" t="e">
        <f>VLOOKUP(AD120,分类参数表!$I$2:$J$10,2,FALSE)</f>
        <v>#N/A</v>
      </c>
      <c r="AF120" s="30"/>
      <c r="AG120" s="30"/>
      <c r="AH120" s="30"/>
      <c r="AI120" s="30"/>
      <c r="AJ120" s="30"/>
      <c r="AK120" s="30"/>
      <c r="AL120" s="30"/>
      <c r="AM120" s="65"/>
      <c r="AN120" s="88"/>
      <c r="AO120" s="96"/>
    </row>
    <row r="121" spans="2:41" ht="15" customHeight="1" x14ac:dyDescent="0.15">
      <c r="B121" s="4">
        <v>42351</v>
      </c>
      <c r="C121" s="5" t="s">
        <v>874</v>
      </c>
      <c r="D121" s="2">
        <v>1</v>
      </c>
      <c r="E121" s="6" t="s">
        <v>135</v>
      </c>
      <c r="F121" s="6" t="s">
        <v>112</v>
      </c>
      <c r="G121" s="43" t="s">
        <v>786</v>
      </c>
      <c r="H121" s="2" t="s">
        <v>137</v>
      </c>
      <c r="I121" s="2" t="s">
        <v>136</v>
      </c>
      <c r="J121" s="2" t="s">
        <v>62</v>
      </c>
      <c r="K121" s="6" t="s">
        <v>45</v>
      </c>
      <c r="L121" s="2" t="s">
        <v>64</v>
      </c>
      <c r="M121" s="2">
        <v>1</v>
      </c>
      <c r="N121" s="2">
        <v>280</v>
      </c>
      <c r="O121" s="48">
        <f>N121*M121</f>
        <v>280</v>
      </c>
      <c r="P121" s="49">
        <f>SUM(O121:O121)</f>
        <v>280</v>
      </c>
      <c r="Q121" s="56"/>
      <c r="R121" s="57">
        <f>SUMPRODUCT(Q121:Q121+0)</f>
        <v>0</v>
      </c>
      <c r="S121" s="58">
        <f>R121/P121</f>
        <v>0</v>
      </c>
      <c r="T121" s="59" t="e">
        <f>LOOKUP(S121,{0.4,0.45,0.5,0.55,0.6,0.65,0.7,0.75,0.8,0.85,0.9,0.95,1},{0.1,0.175,0.25,0.325,0.4,0.475,0.55,0.625,0.7,0.775,0.85,0.925,1})</f>
        <v>#N/A</v>
      </c>
      <c r="U121" s="60"/>
      <c r="V121" s="61"/>
      <c r="W121" s="62"/>
      <c r="X121" s="63"/>
      <c r="Y121" s="72">
        <f>R121-(V121/10)-X121</f>
        <v>0</v>
      </c>
      <c r="Z121" s="73" t="e">
        <f>Y121*T121*AE121</f>
        <v>#N/A</v>
      </c>
      <c r="AA121" s="73" t="e">
        <f>U121-V121+Z121</f>
        <v>#N/A</v>
      </c>
      <c r="AB121" s="74"/>
      <c r="AC121" s="74"/>
      <c r="AE121" s="75" t="e">
        <f>VLOOKUP(AD121,分类参数表!$I$2:$J$10,2,FALSE)</f>
        <v>#N/A</v>
      </c>
      <c r="AF121" s="76"/>
      <c r="AG121" s="85"/>
      <c r="AH121" s="85"/>
      <c r="AI121" s="85"/>
      <c r="AJ121" s="85"/>
      <c r="AK121" s="85"/>
      <c r="AL121" s="85"/>
      <c r="AM121" s="86"/>
      <c r="AN121" s="87">
        <f>(Q121-AM121)/M121/N121</f>
        <v>0</v>
      </c>
      <c r="AO121" s="95"/>
    </row>
    <row r="122" spans="2:41" s="19" customFormat="1" ht="15" customHeight="1" x14ac:dyDescent="0.15">
      <c r="B122" s="30"/>
      <c r="C122" s="31"/>
      <c r="D122" s="30"/>
      <c r="E122" s="30"/>
      <c r="F122" s="30"/>
      <c r="G122" s="30"/>
      <c r="H122" s="30"/>
      <c r="I122" s="30"/>
      <c r="J122" s="30"/>
      <c r="K122" s="30"/>
      <c r="L122" s="30"/>
      <c r="M122" s="30"/>
      <c r="N122" s="30"/>
      <c r="O122" s="30"/>
      <c r="P122" s="30"/>
      <c r="Q122" s="64"/>
      <c r="R122" s="30"/>
      <c r="S122" s="30"/>
      <c r="T122" s="30"/>
      <c r="U122" s="30"/>
      <c r="V122" s="65"/>
      <c r="W122" s="64"/>
      <c r="X122" s="30"/>
      <c r="Y122" s="65"/>
      <c r="Z122" s="65"/>
      <c r="AA122" s="65"/>
      <c r="AB122" s="65"/>
      <c r="AC122" s="65"/>
      <c r="AD122" s="30"/>
      <c r="AE122" s="75" t="e">
        <f>VLOOKUP(AD122,分类参数表!$I$2:$J$10,2,FALSE)</f>
        <v>#N/A</v>
      </c>
      <c r="AF122" s="30"/>
      <c r="AG122" s="30"/>
      <c r="AH122" s="30"/>
      <c r="AI122" s="30"/>
      <c r="AJ122" s="30"/>
      <c r="AK122" s="30"/>
      <c r="AL122" s="30"/>
      <c r="AM122" s="65"/>
      <c r="AN122" s="88"/>
      <c r="AO122" s="96"/>
    </row>
    <row r="123" spans="2:41" ht="15" customHeight="1" x14ac:dyDescent="0.15">
      <c r="B123" s="4">
        <v>42351</v>
      </c>
      <c r="C123" s="5" t="s">
        <v>875</v>
      </c>
      <c r="D123" s="2">
        <v>1</v>
      </c>
      <c r="E123" s="6" t="s">
        <v>50</v>
      </c>
      <c r="F123" s="6" t="s">
        <v>112</v>
      </c>
      <c r="G123" s="43" t="s">
        <v>786</v>
      </c>
      <c r="H123" s="2" t="s">
        <v>138</v>
      </c>
      <c r="I123" s="2" t="s">
        <v>53</v>
      </c>
      <c r="J123" s="2" t="s">
        <v>62</v>
      </c>
      <c r="K123" s="6" t="s">
        <v>55</v>
      </c>
      <c r="L123" s="2" t="s">
        <v>46</v>
      </c>
      <c r="M123" s="2">
        <v>3</v>
      </c>
      <c r="N123" s="2">
        <v>50</v>
      </c>
      <c r="O123" s="48">
        <f>N123*M123</f>
        <v>150</v>
      </c>
      <c r="P123" s="49">
        <f>SUM(O123:O123)</f>
        <v>150</v>
      </c>
      <c r="Q123" s="56"/>
      <c r="R123" s="57">
        <f>SUMPRODUCT(Q123:Q123+0)</f>
        <v>0</v>
      </c>
      <c r="S123" s="58">
        <f>R123/P123</f>
        <v>0</v>
      </c>
      <c r="T123" s="59" t="e">
        <f>LOOKUP(S123,{0.4,0.45,0.5,0.55,0.6,0.65,0.7,0.75,0.8,0.85,0.9,0.95,1},{0.1,0.175,0.25,0.325,0.4,0.475,0.55,0.625,0.7,0.775,0.85,0.925,1})</f>
        <v>#N/A</v>
      </c>
      <c r="U123" s="60"/>
      <c r="V123" s="61"/>
      <c r="W123" s="62"/>
      <c r="X123" s="63"/>
      <c r="Y123" s="72">
        <f>R123-(V123/10)-X123</f>
        <v>0</v>
      </c>
      <c r="Z123" s="73" t="e">
        <f>Y123*T123*AE123</f>
        <v>#N/A</v>
      </c>
      <c r="AA123" s="73" t="e">
        <f>U123-V123+Z123</f>
        <v>#N/A</v>
      </c>
      <c r="AB123" s="74"/>
      <c r="AC123" s="74"/>
      <c r="AE123" s="75" t="e">
        <f>VLOOKUP(AD123,分类参数表!$I$2:$J$10,2,FALSE)</f>
        <v>#N/A</v>
      </c>
      <c r="AF123" s="76"/>
      <c r="AG123" s="85"/>
      <c r="AH123" s="85"/>
      <c r="AI123" s="85"/>
      <c r="AJ123" s="85"/>
      <c r="AK123" s="85"/>
      <c r="AL123" s="85"/>
      <c r="AM123" s="86"/>
      <c r="AN123" s="87">
        <f>(Q123-AM123)/M123/N123</f>
        <v>0</v>
      </c>
      <c r="AO123" s="95"/>
    </row>
    <row r="124" spans="2:41" s="19" customFormat="1" ht="15" customHeight="1" x14ac:dyDescent="0.15">
      <c r="B124" s="30"/>
      <c r="C124" s="31"/>
      <c r="D124" s="30"/>
      <c r="E124" s="30"/>
      <c r="F124" s="30"/>
      <c r="G124" s="30"/>
      <c r="H124" s="30"/>
      <c r="I124" s="30"/>
      <c r="J124" s="30"/>
      <c r="K124" s="30"/>
      <c r="L124" s="30"/>
      <c r="M124" s="30"/>
      <c r="N124" s="30"/>
      <c r="O124" s="30"/>
      <c r="P124" s="30"/>
      <c r="Q124" s="64"/>
      <c r="R124" s="30"/>
      <c r="S124" s="30"/>
      <c r="T124" s="30"/>
      <c r="U124" s="30"/>
      <c r="V124" s="65"/>
      <c r="W124" s="64"/>
      <c r="X124" s="30"/>
      <c r="Y124" s="65"/>
      <c r="Z124" s="65"/>
      <c r="AA124" s="65"/>
      <c r="AB124" s="65"/>
      <c r="AC124" s="65"/>
      <c r="AD124" s="30"/>
      <c r="AE124" s="75" t="e">
        <f>VLOOKUP(AD124,分类参数表!$I$2:$J$10,2,FALSE)</f>
        <v>#N/A</v>
      </c>
      <c r="AF124" s="30"/>
      <c r="AG124" s="30"/>
      <c r="AH124" s="30"/>
      <c r="AI124" s="30"/>
      <c r="AJ124" s="30"/>
      <c r="AK124" s="30"/>
      <c r="AL124" s="30"/>
      <c r="AM124" s="65"/>
      <c r="AN124" s="88"/>
      <c r="AO124" s="96"/>
    </row>
    <row r="125" spans="2:41" ht="15" customHeight="1" x14ac:dyDescent="0.15">
      <c r="B125" s="4">
        <v>42351</v>
      </c>
      <c r="C125" s="5" t="s">
        <v>876</v>
      </c>
      <c r="D125" s="2">
        <v>1</v>
      </c>
      <c r="E125" s="6" t="s">
        <v>50</v>
      </c>
      <c r="F125" s="6" t="s">
        <v>112</v>
      </c>
      <c r="G125" s="43" t="s">
        <v>786</v>
      </c>
      <c r="H125" s="2" t="s">
        <v>166</v>
      </c>
      <c r="I125" s="2" t="s">
        <v>53</v>
      </c>
      <c r="J125" s="2" t="s">
        <v>62</v>
      </c>
      <c r="K125" s="6" t="s">
        <v>45</v>
      </c>
      <c r="L125" s="2" t="s">
        <v>46</v>
      </c>
      <c r="M125" s="2">
        <v>1</v>
      </c>
      <c r="N125" s="2">
        <v>50</v>
      </c>
      <c r="O125" s="48">
        <f>N125*M125</f>
        <v>50</v>
      </c>
      <c r="P125" s="49">
        <f>SUM(O125:O125)</f>
        <v>50</v>
      </c>
      <c r="Q125" s="56"/>
      <c r="R125" s="57">
        <f>SUMPRODUCT(Q125:Q125+0)</f>
        <v>0</v>
      </c>
      <c r="S125" s="58">
        <f>R125/P125</f>
        <v>0</v>
      </c>
      <c r="T125" s="59" t="e">
        <f>LOOKUP(S125,{0.4,0.45,0.5,0.55,0.6,0.65,0.7,0.75,0.8,0.85,0.9,0.95,1},{0.1,0.175,0.25,0.325,0.4,0.475,0.55,0.625,0.7,0.775,0.85,0.925,1})</f>
        <v>#N/A</v>
      </c>
      <c r="U125" s="60"/>
      <c r="V125" s="61"/>
      <c r="W125" s="62"/>
      <c r="X125" s="63"/>
      <c r="Y125" s="72">
        <f>R125-(V125/10)-X125</f>
        <v>0</v>
      </c>
      <c r="Z125" s="73" t="e">
        <f>Y125*T125*AE125</f>
        <v>#N/A</v>
      </c>
      <c r="AA125" s="73" t="e">
        <f>U125-V125+Z125</f>
        <v>#N/A</v>
      </c>
      <c r="AB125" s="74"/>
      <c r="AC125" s="74"/>
      <c r="AE125" s="75" t="e">
        <f>VLOOKUP(AD125,分类参数表!$I$2:$J$10,2,FALSE)</f>
        <v>#N/A</v>
      </c>
      <c r="AF125" s="76"/>
      <c r="AG125" s="85"/>
      <c r="AH125" s="85"/>
      <c r="AI125" s="85"/>
      <c r="AJ125" s="85"/>
      <c r="AK125" s="85"/>
      <c r="AL125" s="85"/>
      <c r="AM125" s="86"/>
      <c r="AN125" s="87">
        <f>(Q125-AM125)/M125/N125</f>
        <v>0</v>
      </c>
      <c r="AO125" s="95"/>
    </row>
    <row r="126" spans="2:41" s="19" customFormat="1" ht="15" customHeight="1" x14ac:dyDescent="0.15">
      <c r="B126" s="30"/>
      <c r="C126" s="31"/>
      <c r="D126" s="30"/>
      <c r="E126" s="30"/>
      <c r="F126" s="30"/>
      <c r="G126" s="30"/>
      <c r="H126" s="30"/>
      <c r="I126" s="30"/>
      <c r="J126" s="30"/>
      <c r="K126" s="30"/>
      <c r="L126" s="30"/>
      <c r="M126" s="30"/>
      <c r="N126" s="30"/>
      <c r="O126" s="30"/>
      <c r="P126" s="30"/>
      <c r="Q126" s="64"/>
      <c r="R126" s="30"/>
      <c r="S126" s="30"/>
      <c r="T126" s="30"/>
      <c r="U126" s="30"/>
      <c r="V126" s="65"/>
      <c r="W126" s="64"/>
      <c r="X126" s="30"/>
      <c r="Y126" s="65"/>
      <c r="Z126" s="65"/>
      <c r="AA126" s="65"/>
      <c r="AB126" s="65"/>
      <c r="AC126" s="65"/>
      <c r="AD126" s="30"/>
      <c r="AE126" s="75" t="e">
        <f>VLOOKUP(AD126,分类参数表!$I$2:$J$10,2,FALSE)</f>
        <v>#N/A</v>
      </c>
      <c r="AF126" s="30"/>
      <c r="AG126" s="30"/>
      <c r="AH126" s="30"/>
      <c r="AI126" s="30"/>
      <c r="AJ126" s="30"/>
      <c r="AK126" s="30"/>
      <c r="AL126" s="30"/>
      <c r="AM126" s="65"/>
      <c r="AN126" s="88"/>
      <c r="AO126" s="96"/>
    </row>
    <row r="127" spans="2:41" ht="15" customHeight="1" x14ac:dyDescent="0.15">
      <c r="B127" s="4">
        <v>42351</v>
      </c>
      <c r="C127" s="5" t="s">
        <v>877</v>
      </c>
      <c r="D127" s="2">
        <v>1</v>
      </c>
      <c r="E127" s="6" t="s">
        <v>92</v>
      </c>
      <c r="F127" s="6" t="s">
        <v>91</v>
      </c>
      <c r="G127" s="2" t="s">
        <v>812</v>
      </c>
      <c r="H127" s="2" t="s">
        <v>813</v>
      </c>
      <c r="I127" s="2" t="s">
        <v>43</v>
      </c>
      <c r="J127" s="2" t="s">
        <v>44</v>
      </c>
      <c r="K127" s="6" t="s">
        <v>55</v>
      </c>
      <c r="L127" s="2" t="s">
        <v>66</v>
      </c>
      <c r="M127" s="2">
        <v>1</v>
      </c>
      <c r="N127" s="2">
        <v>1280</v>
      </c>
      <c r="O127" s="48">
        <f>N127*M127</f>
        <v>1280</v>
      </c>
      <c r="P127" s="49">
        <f>SUM(O127:O127)</f>
        <v>1280</v>
      </c>
      <c r="Q127" s="56"/>
      <c r="R127" s="57">
        <f>SUMPRODUCT(Q127:Q127+0)</f>
        <v>0</v>
      </c>
      <c r="S127" s="58">
        <f>R127/P127</f>
        <v>0</v>
      </c>
      <c r="T127" s="59" t="e">
        <f>LOOKUP(S127,{0.4,0.45,0.5,0.55,0.6,0.65,0.7,0.75,0.8,0.85,0.9,0.95,1},{0.1,0.175,0.25,0.325,0.4,0.475,0.55,0.625,0.7,0.775,0.85,0.925,1})</f>
        <v>#N/A</v>
      </c>
      <c r="U127" s="60"/>
      <c r="V127" s="61"/>
      <c r="W127" s="62"/>
      <c r="X127" s="63"/>
      <c r="Y127" s="72">
        <f>R127-(V127/10)-X127</f>
        <v>0</v>
      </c>
      <c r="Z127" s="73" t="e">
        <f>Y127*T127*AE127</f>
        <v>#N/A</v>
      </c>
      <c r="AA127" s="73" t="e">
        <f>U127-V127+Z127</f>
        <v>#N/A</v>
      </c>
      <c r="AB127" s="74"/>
      <c r="AC127" s="74"/>
      <c r="AE127" s="75" t="e">
        <f>VLOOKUP(AD127,分类参数表!$I$2:$J$10,2,FALSE)</f>
        <v>#N/A</v>
      </c>
      <c r="AF127" s="76"/>
      <c r="AG127" s="85"/>
      <c r="AH127" s="85"/>
      <c r="AI127" s="85"/>
      <c r="AJ127" s="85"/>
      <c r="AK127" s="85"/>
      <c r="AL127" s="85"/>
      <c r="AM127" s="86"/>
      <c r="AN127" s="87">
        <f>(Q127-AM127)/M127/N127</f>
        <v>0</v>
      </c>
      <c r="AO127" s="95"/>
    </row>
    <row r="128" spans="2:41" s="19" customFormat="1" ht="15" customHeight="1" x14ac:dyDescent="0.15">
      <c r="B128" s="30"/>
      <c r="C128" s="31"/>
      <c r="D128" s="30"/>
      <c r="E128" s="30"/>
      <c r="F128" s="30"/>
      <c r="G128" s="30"/>
      <c r="H128" s="30"/>
      <c r="I128" s="30"/>
      <c r="J128" s="30"/>
      <c r="K128" s="30"/>
      <c r="L128" s="30"/>
      <c r="M128" s="30"/>
      <c r="N128" s="30"/>
      <c r="O128" s="30"/>
      <c r="P128" s="30"/>
      <c r="Q128" s="64"/>
      <c r="R128" s="30"/>
      <c r="S128" s="30"/>
      <c r="T128" s="30"/>
      <c r="U128" s="30"/>
      <c r="V128" s="65"/>
      <c r="W128" s="64"/>
      <c r="X128" s="30"/>
      <c r="Y128" s="65"/>
      <c r="Z128" s="65"/>
      <c r="AA128" s="65"/>
      <c r="AB128" s="65"/>
      <c r="AC128" s="65"/>
      <c r="AD128" s="30"/>
      <c r="AE128" s="75" t="e">
        <f>VLOOKUP(AD128,分类参数表!$I$2:$J$10,2,FALSE)</f>
        <v>#N/A</v>
      </c>
      <c r="AF128" s="30"/>
      <c r="AG128" s="30"/>
      <c r="AH128" s="30"/>
      <c r="AI128" s="30"/>
      <c r="AJ128" s="30"/>
      <c r="AK128" s="30"/>
      <c r="AL128" s="30"/>
      <c r="AM128" s="65"/>
      <c r="AN128" s="88"/>
      <c r="AO128" s="96"/>
    </row>
    <row r="129" spans="2:41" ht="15" customHeight="1" x14ac:dyDescent="0.15">
      <c r="B129" s="4">
        <v>42351</v>
      </c>
      <c r="C129" s="5" t="s">
        <v>878</v>
      </c>
      <c r="D129" s="2">
        <v>1</v>
      </c>
      <c r="E129" s="6" t="s">
        <v>50</v>
      </c>
      <c r="F129" s="6" t="s">
        <v>112</v>
      </c>
      <c r="G129" s="43" t="s">
        <v>786</v>
      </c>
      <c r="H129" s="2" t="s">
        <v>873</v>
      </c>
      <c r="I129" s="2" t="s">
        <v>53</v>
      </c>
      <c r="J129" s="2" t="s">
        <v>62</v>
      </c>
      <c r="K129" s="6" t="s">
        <v>55</v>
      </c>
      <c r="L129" s="2" t="s">
        <v>46</v>
      </c>
      <c r="M129" s="2">
        <v>2</v>
      </c>
      <c r="N129" s="2">
        <v>50</v>
      </c>
      <c r="O129" s="48">
        <f>N129*M129</f>
        <v>100</v>
      </c>
      <c r="P129" s="49">
        <f>SUM(O129:O129)</f>
        <v>100</v>
      </c>
      <c r="Q129" s="56"/>
      <c r="R129" s="57">
        <f>SUMPRODUCT(Q129:Q129+0)</f>
        <v>0</v>
      </c>
      <c r="S129" s="58">
        <f>R129/P129</f>
        <v>0</v>
      </c>
      <c r="T129" s="59" t="e">
        <f>LOOKUP(S129,{0.4,0.45,0.5,0.55,0.6,0.65,0.7,0.75,0.8,0.85,0.9,0.95,1},{0.1,0.175,0.25,0.325,0.4,0.475,0.55,0.625,0.7,0.775,0.85,0.925,1})</f>
        <v>#N/A</v>
      </c>
      <c r="U129" s="60"/>
      <c r="V129" s="61"/>
      <c r="W129" s="62"/>
      <c r="X129" s="63"/>
      <c r="Y129" s="72">
        <f>R129-(V129/10)-X129</f>
        <v>0</v>
      </c>
      <c r="Z129" s="73" t="e">
        <f>Y129*T129*AE129</f>
        <v>#N/A</v>
      </c>
      <c r="AA129" s="73" t="e">
        <f>U129-V129+Z129</f>
        <v>#N/A</v>
      </c>
      <c r="AB129" s="74"/>
      <c r="AC129" s="74"/>
      <c r="AE129" s="75" t="e">
        <f>VLOOKUP(AD129,分类参数表!$I$2:$J$10,2,FALSE)</f>
        <v>#N/A</v>
      </c>
      <c r="AF129" s="76"/>
      <c r="AG129" s="85"/>
      <c r="AH129" s="85"/>
      <c r="AI129" s="85"/>
      <c r="AJ129" s="85"/>
      <c r="AK129" s="85"/>
      <c r="AL129" s="85"/>
      <c r="AM129" s="86"/>
      <c r="AN129" s="87">
        <f>(Q129-AM129)/M129/N129</f>
        <v>0</v>
      </c>
      <c r="AO129" s="95"/>
    </row>
    <row r="130" spans="2:41" s="20" customFormat="1" x14ac:dyDescent="0.15">
      <c r="B130" s="36"/>
      <c r="C130" s="37"/>
      <c r="D130" s="38"/>
      <c r="E130" s="38"/>
      <c r="F130" s="38"/>
      <c r="G130" s="38"/>
      <c r="H130" s="38"/>
      <c r="I130" s="38"/>
      <c r="J130" s="38"/>
      <c r="K130" s="38"/>
      <c r="L130" s="38"/>
      <c r="M130" s="38"/>
      <c r="N130" s="38"/>
      <c r="O130" s="38"/>
      <c r="P130" s="38"/>
      <c r="Q130" s="67"/>
      <c r="R130" s="38"/>
      <c r="S130" s="38"/>
      <c r="T130" s="38"/>
      <c r="U130" s="38"/>
      <c r="V130" s="68"/>
      <c r="W130" s="67"/>
      <c r="X130" s="38"/>
      <c r="Y130" s="68"/>
      <c r="Z130" s="68"/>
      <c r="AA130" s="68"/>
      <c r="AB130" s="68"/>
      <c r="AC130" s="68"/>
      <c r="AD130" s="38"/>
      <c r="AE130" s="75" t="e">
        <f>VLOOKUP(AD130,分类参数表!$I$2:$J$10,2,FALSE)</f>
        <v>#N/A</v>
      </c>
      <c r="AF130" s="38"/>
      <c r="AG130" s="38"/>
      <c r="AH130" s="38"/>
      <c r="AI130" s="38"/>
      <c r="AJ130" s="38"/>
      <c r="AK130" s="38"/>
      <c r="AL130" s="38"/>
      <c r="AM130" s="68"/>
      <c r="AN130" s="90"/>
      <c r="AO130" s="98"/>
    </row>
    <row r="131" spans="2:41" ht="15" customHeight="1" x14ac:dyDescent="0.15">
      <c r="B131" s="4">
        <v>42352</v>
      </c>
      <c r="C131" s="5" t="s">
        <v>879</v>
      </c>
      <c r="D131" s="2">
        <v>1</v>
      </c>
      <c r="E131" s="6" t="s">
        <v>56</v>
      </c>
      <c r="F131" s="6" t="s">
        <v>52</v>
      </c>
      <c r="G131" s="43" t="s">
        <v>786</v>
      </c>
      <c r="H131" s="2" t="s">
        <v>246</v>
      </c>
      <c r="I131" s="2" t="s">
        <v>53</v>
      </c>
      <c r="J131" s="2" t="s">
        <v>44</v>
      </c>
      <c r="K131" s="6" t="s">
        <v>45</v>
      </c>
      <c r="L131" s="2" t="s">
        <v>46</v>
      </c>
      <c r="M131" s="2">
        <v>1</v>
      </c>
      <c r="N131" s="2">
        <v>30</v>
      </c>
      <c r="O131" s="48">
        <f>N131*M131</f>
        <v>30</v>
      </c>
      <c r="P131" s="49">
        <f>SUM(O131:O131)</f>
        <v>30</v>
      </c>
      <c r="Q131" s="56"/>
      <c r="R131" s="57">
        <f>SUMPRODUCT(Q131:Q131+0)</f>
        <v>0</v>
      </c>
      <c r="S131" s="58">
        <f>R131/P131</f>
        <v>0</v>
      </c>
      <c r="T131" s="59" t="e">
        <f>LOOKUP(S131,{0.4,0.45,0.5,0.55,0.6,0.65,0.7,0.75,0.8,0.85,0.9,0.95,1},{0.1,0.175,0.25,0.325,0.4,0.475,0.55,0.625,0.7,0.775,0.85,0.925,1})</f>
        <v>#N/A</v>
      </c>
      <c r="U131" s="60"/>
      <c r="V131" s="61"/>
      <c r="W131" s="62"/>
      <c r="X131" s="63"/>
      <c r="Y131" s="72">
        <f>R131-(V131/10)-X131</f>
        <v>0</v>
      </c>
      <c r="Z131" s="73" t="e">
        <f>Y131*T131*AE131</f>
        <v>#N/A</v>
      </c>
      <c r="AA131" s="73" t="e">
        <f>U131-V131+Z131</f>
        <v>#N/A</v>
      </c>
      <c r="AB131" s="74"/>
      <c r="AC131" s="74"/>
      <c r="AE131" s="75" t="e">
        <f>VLOOKUP(AD131,分类参数表!$I$2:$J$10,2,FALSE)</f>
        <v>#N/A</v>
      </c>
      <c r="AF131" s="76"/>
      <c r="AG131" s="85"/>
      <c r="AH131" s="85"/>
      <c r="AI131" s="85"/>
      <c r="AJ131" s="85"/>
      <c r="AK131" s="85"/>
      <c r="AL131" s="85"/>
      <c r="AM131" s="86"/>
      <c r="AN131" s="87">
        <f>(Q131-AM131)/M131/N131</f>
        <v>0</v>
      </c>
      <c r="AO131" s="95"/>
    </row>
    <row r="132" spans="2:41" s="19" customFormat="1" ht="15" customHeight="1" x14ac:dyDescent="0.15">
      <c r="B132" s="30"/>
      <c r="C132" s="31"/>
      <c r="D132" s="30"/>
      <c r="E132" s="30"/>
      <c r="F132" s="30"/>
      <c r="G132" s="30"/>
      <c r="H132" s="30"/>
      <c r="I132" s="30"/>
      <c r="J132" s="30"/>
      <c r="K132" s="30"/>
      <c r="L132" s="30"/>
      <c r="M132" s="30"/>
      <c r="N132" s="30"/>
      <c r="O132" s="30"/>
      <c r="P132" s="30"/>
      <c r="Q132" s="64"/>
      <c r="R132" s="30"/>
      <c r="S132" s="30"/>
      <c r="T132" s="30"/>
      <c r="U132" s="30"/>
      <c r="V132" s="65"/>
      <c r="W132" s="64"/>
      <c r="X132" s="30"/>
      <c r="Y132" s="65"/>
      <c r="Z132" s="65"/>
      <c r="AA132" s="65"/>
      <c r="AB132" s="65"/>
      <c r="AC132" s="65"/>
      <c r="AD132" s="30"/>
      <c r="AE132" s="75" t="e">
        <f>VLOOKUP(AD132,分类参数表!$I$2:$J$10,2,FALSE)</f>
        <v>#N/A</v>
      </c>
      <c r="AF132" s="30"/>
      <c r="AG132" s="30"/>
      <c r="AH132" s="30"/>
      <c r="AI132" s="30"/>
      <c r="AJ132" s="30"/>
      <c r="AK132" s="30"/>
      <c r="AL132" s="30"/>
      <c r="AM132" s="65"/>
      <c r="AN132" s="88"/>
      <c r="AO132" s="96"/>
    </row>
    <row r="133" spans="2:41" ht="15" customHeight="1" x14ac:dyDescent="0.15">
      <c r="B133" s="4">
        <v>42352</v>
      </c>
      <c r="C133" s="5" t="s">
        <v>880</v>
      </c>
      <c r="D133" s="2">
        <v>1</v>
      </c>
      <c r="E133" s="6" t="s">
        <v>149</v>
      </c>
      <c r="F133" s="6" t="s">
        <v>504</v>
      </c>
      <c r="G133" s="43" t="s">
        <v>786</v>
      </c>
      <c r="H133" s="2" t="s">
        <v>816</v>
      </c>
      <c r="I133" s="2" t="s">
        <v>817</v>
      </c>
      <c r="J133" s="2" t="s">
        <v>62</v>
      </c>
      <c r="K133" s="6" t="s">
        <v>45</v>
      </c>
      <c r="L133" s="2" t="s">
        <v>66</v>
      </c>
      <c r="M133" s="2">
        <v>1</v>
      </c>
      <c r="N133" s="2">
        <v>258</v>
      </c>
      <c r="O133" s="48">
        <f>N133*M133</f>
        <v>258</v>
      </c>
      <c r="P133" s="49">
        <f>SUM(O133:O133)</f>
        <v>258</v>
      </c>
      <c r="Q133" s="56"/>
      <c r="R133" s="57">
        <f>SUMPRODUCT(Q133:Q133+0)</f>
        <v>0</v>
      </c>
      <c r="S133" s="58">
        <f>R133/P133</f>
        <v>0</v>
      </c>
      <c r="T133" s="59" t="e">
        <f>LOOKUP(S133,{0.4,0.45,0.5,0.55,0.6,0.65,0.7,0.75,0.8,0.85,0.9,0.95,1},{0.1,0.175,0.25,0.325,0.4,0.475,0.55,0.625,0.7,0.775,0.85,0.925,1})</f>
        <v>#N/A</v>
      </c>
      <c r="U133" s="60"/>
      <c r="V133" s="61"/>
      <c r="W133" s="62"/>
      <c r="X133" s="63"/>
      <c r="Y133" s="72">
        <f>R133-(V133/10)-X133</f>
        <v>0</v>
      </c>
      <c r="Z133" s="73" t="e">
        <f>Y133*T133*AE133</f>
        <v>#N/A</v>
      </c>
      <c r="AA133" s="73" t="e">
        <f>U133-V133+Z133</f>
        <v>#N/A</v>
      </c>
      <c r="AB133" s="74"/>
      <c r="AC133" s="74"/>
      <c r="AE133" s="75" t="e">
        <f>VLOOKUP(AD133,分类参数表!$I$2:$J$10,2,FALSE)</f>
        <v>#N/A</v>
      </c>
      <c r="AF133" s="76"/>
      <c r="AG133" s="85"/>
      <c r="AH133" s="85"/>
      <c r="AI133" s="85"/>
      <c r="AJ133" s="85"/>
      <c r="AK133" s="85"/>
      <c r="AL133" s="85"/>
      <c r="AM133" s="86"/>
      <c r="AN133" s="87">
        <f>(Q133-AM133)/M133/N133</f>
        <v>0</v>
      </c>
      <c r="AO133" s="95"/>
    </row>
    <row r="134" spans="2:41" s="19" customFormat="1" ht="15" customHeight="1" x14ac:dyDescent="0.15">
      <c r="B134" s="30"/>
      <c r="C134" s="31"/>
      <c r="D134" s="30"/>
      <c r="E134" s="30"/>
      <c r="F134" s="30"/>
      <c r="G134" s="30"/>
      <c r="H134" s="30"/>
      <c r="I134" s="30"/>
      <c r="J134" s="30"/>
      <c r="K134" s="30"/>
      <c r="L134" s="30"/>
      <c r="M134" s="30"/>
      <c r="N134" s="30"/>
      <c r="O134" s="30"/>
      <c r="P134" s="30"/>
      <c r="Q134" s="64"/>
      <c r="R134" s="30"/>
      <c r="S134" s="30"/>
      <c r="T134" s="30"/>
      <c r="U134" s="30"/>
      <c r="V134" s="65"/>
      <c r="W134" s="64"/>
      <c r="X134" s="30"/>
      <c r="Y134" s="65"/>
      <c r="Z134" s="65"/>
      <c r="AA134" s="65"/>
      <c r="AB134" s="65"/>
      <c r="AC134" s="65"/>
      <c r="AD134" s="30"/>
      <c r="AE134" s="75" t="e">
        <f>VLOOKUP(AD134,分类参数表!$I$2:$J$10,2,FALSE)</f>
        <v>#N/A</v>
      </c>
      <c r="AF134" s="30"/>
      <c r="AG134" s="30"/>
      <c r="AH134" s="30"/>
      <c r="AI134" s="30"/>
      <c r="AJ134" s="30"/>
      <c r="AK134" s="30"/>
      <c r="AL134" s="30"/>
      <c r="AM134" s="65"/>
      <c r="AN134" s="88"/>
      <c r="AO134" s="96"/>
    </row>
    <row r="135" spans="2:41" ht="15" customHeight="1" x14ac:dyDescent="0.15">
      <c r="B135" s="4">
        <v>42352</v>
      </c>
      <c r="C135" s="5" t="s">
        <v>881</v>
      </c>
      <c r="D135" s="2">
        <v>1</v>
      </c>
      <c r="E135" s="6" t="s">
        <v>75</v>
      </c>
      <c r="F135" s="6" t="s">
        <v>199</v>
      </c>
      <c r="G135" s="2" t="s">
        <v>882</v>
      </c>
      <c r="H135" s="2" t="s">
        <v>304</v>
      </c>
      <c r="I135" s="2" t="s">
        <v>53</v>
      </c>
      <c r="J135" s="2" t="s">
        <v>44</v>
      </c>
      <c r="K135" s="6" t="s">
        <v>45</v>
      </c>
      <c r="L135" s="2" t="s">
        <v>66</v>
      </c>
      <c r="M135" s="2">
        <v>1</v>
      </c>
      <c r="N135" s="2">
        <v>880</v>
      </c>
      <c r="O135" s="48">
        <f>N135*M135</f>
        <v>880</v>
      </c>
      <c r="P135" s="49">
        <f>SUM(O135:O135)</f>
        <v>880</v>
      </c>
      <c r="Q135" s="56"/>
      <c r="R135" s="57">
        <f>SUMPRODUCT(Q135:Q135+0)</f>
        <v>0</v>
      </c>
      <c r="S135" s="58">
        <f>R135/P135</f>
        <v>0</v>
      </c>
      <c r="T135" s="59" t="e">
        <f>LOOKUP(S135,{0.4,0.45,0.5,0.55,0.6,0.65,0.7,0.75,0.8,0.85,0.9,0.95,1},{0.1,0.175,0.25,0.325,0.4,0.475,0.55,0.625,0.7,0.775,0.85,0.925,1})</f>
        <v>#N/A</v>
      </c>
      <c r="U135" s="60"/>
      <c r="V135" s="61"/>
      <c r="W135" s="62"/>
      <c r="X135" s="63"/>
      <c r="Y135" s="72">
        <f>R135-(V135/10)-X135</f>
        <v>0</v>
      </c>
      <c r="Z135" s="73" t="e">
        <f>Y135*T135*AE135</f>
        <v>#N/A</v>
      </c>
      <c r="AA135" s="73" t="e">
        <f>U135-V135+Z135</f>
        <v>#N/A</v>
      </c>
      <c r="AB135" s="74"/>
      <c r="AC135" s="74"/>
      <c r="AE135" s="75" t="e">
        <f>VLOOKUP(AD135,分类参数表!$I$2:$J$10,2,FALSE)</f>
        <v>#N/A</v>
      </c>
      <c r="AF135" s="76"/>
      <c r="AG135" s="85"/>
      <c r="AH135" s="85"/>
      <c r="AI135" s="85"/>
      <c r="AJ135" s="85"/>
      <c r="AK135" s="85"/>
      <c r="AL135" s="85"/>
      <c r="AM135" s="86"/>
      <c r="AN135" s="87">
        <f>(Q135-AM135)/M135/N135</f>
        <v>0</v>
      </c>
      <c r="AO135" s="95"/>
    </row>
    <row r="136" spans="2:41" s="19" customFormat="1" ht="15" customHeight="1" x14ac:dyDescent="0.15">
      <c r="B136" s="30"/>
      <c r="C136" s="31"/>
      <c r="D136" s="30"/>
      <c r="E136" s="30"/>
      <c r="F136" s="30"/>
      <c r="G136" s="30"/>
      <c r="H136" s="30"/>
      <c r="I136" s="30"/>
      <c r="J136" s="30"/>
      <c r="K136" s="30"/>
      <c r="L136" s="30"/>
      <c r="M136" s="30"/>
      <c r="N136" s="30"/>
      <c r="O136" s="30"/>
      <c r="P136" s="30"/>
      <c r="Q136" s="64"/>
      <c r="R136" s="30"/>
      <c r="S136" s="30"/>
      <c r="T136" s="30"/>
      <c r="U136" s="30"/>
      <c r="V136" s="65"/>
      <c r="W136" s="64"/>
      <c r="X136" s="30"/>
      <c r="Y136" s="65"/>
      <c r="Z136" s="65"/>
      <c r="AA136" s="65"/>
      <c r="AB136" s="65"/>
      <c r="AC136" s="65"/>
      <c r="AD136" s="30"/>
      <c r="AE136" s="75" t="e">
        <f>VLOOKUP(AD136,分类参数表!$I$2:$J$10,2,FALSE)</f>
        <v>#N/A</v>
      </c>
      <c r="AF136" s="30"/>
      <c r="AG136" s="30"/>
      <c r="AH136" s="30"/>
      <c r="AI136" s="30"/>
      <c r="AJ136" s="30"/>
      <c r="AK136" s="30"/>
      <c r="AL136" s="30"/>
      <c r="AM136" s="65"/>
      <c r="AN136" s="88"/>
      <c r="AO136" s="96"/>
    </row>
    <row r="137" spans="2:41" ht="15" customHeight="1" x14ac:dyDescent="0.15">
      <c r="B137" s="4">
        <v>42352</v>
      </c>
      <c r="C137" s="5" t="s">
        <v>883</v>
      </c>
      <c r="D137" s="2">
        <v>1</v>
      </c>
      <c r="E137" s="6" t="s">
        <v>50</v>
      </c>
      <c r="F137" s="6" t="s">
        <v>112</v>
      </c>
      <c r="G137" s="43" t="s">
        <v>786</v>
      </c>
      <c r="H137" s="2" t="s">
        <v>138</v>
      </c>
      <c r="I137" s="2" t="s">
        <v>53</v>
      </c>
      <c r="J137" s="2" t="s">
        <v>62</v>
      </c>
      <c r="K137" s="6" t="s">
        <v>55</v>
      </c>
      <c r="L137" s="2" t="s">
        <v>46</v>
      </c>
      <c r="M137" s="2">
        <v>1</v>
      </c>
      <c r="N137" s="2">
        <v>50</v>
      </c>
      <c r="O137" s="48">
        <f>N137*M137</f>
        <v>50</v>
      </c>
      <c r="P137" s="49">
        <f>SUM(O137:O137)</f>
        <v>50</v>
      </c>
      <c r="Q137" s="56"/>
      <c r="R137" s="57">
        <f>SUMPRODUCT(Q137:Q137+0)</f>
        <v>0</v>
      </c>
      <c r="S137" s="58">
        <f>R137/P137</f>
        <v>0</v>
      </c>
      <c r="T137" s="59" t="e">
        <f>LOOKUP(S137,{0.4,0.45,0.5,0.55,0.6,0.65,0.7,0.75,0.8,0.85,0.9,0.95,1},{0.1,0.175,0.25,0.325,0.4,0.475,0.55,0.625,0.7,0.775,0.85,0.925,1})</f>
        <v>#N/A</v>
      </c>
      <c r="U137" s="60"/>
      <c r="V137" s="61"/>
      <c r="W137" s="62"/>
      <c r="X137" s="63"/>
      <c r="Y137" s="72">
        <f>R137-(V137/10)-X137</f>
        <v>0</v>
      </c>
      <c r="Z137" s="73" t="e">
        <f>Y137*T137*AE137</f>
        <v>#N/A</v>
      </c>
      <c r="AA137" s="73" t="e">
        <f>U137-V137+Z137</f>
        <v>#N/A</v>
      </c>
      <c r="AB137" s="74"/>
      <c r="AC137" s="74"/>
      <c r="AE137" s="75" t="e">
        <f>VLOOKUP(AD137,分类参数表!$I$2:$J$10,2,FALSE)</f>
        <v>#N/A</v>
      </c>
      <c r="AF137" s="76"/>
      <c r="AG137" s="85"/>
      <c r="AH137" s="85"/>
      <c r="AI137" s="85"/>
      <c r="AJ137" s="85"/>
      <c r="AK137" s="85"/>
      <c r="AL137" s="85"/>
      <c r="AM137" s="86"/>
      <c r="AN137" s="87">
        <f>(Q137-AM137)/M137/N137</f>
        <v>0</v>
      </c>
      <c r="AO137" s="95"/>
    </row>
    <row r="138" spans="2:41" s="19" customFormat="1" ht="15" customHeight="1" x14ac:dyDescent="0.15">
      <c r="B138" s="30"/>
      <c r="C138" s="31"/>
      <c r="D138" s="30"/>
      <c r="E138" s="30"/>
      <c r="F138" s="30"/>
      <c r="G138" s="30"/>
      <c r="H138" s="30"/>
      <c r="I138" s="30"/>
      <c r="J138" s="30"/>
      <c r="K138" s="30"/>
      <c r="L138" s="30"/>
      <c r="M138" s="30"/>
      <c r="N138" s="30"/>
      <c r="O138" s="30"/>
      <c r="P138" s="30"/>
      <c r="Q138" s="64"/>
      <c r="R138" s="30"/>
      <c r="S138" s="30"/>
      <c r="T138" s="30"/>
      <c r="U138" s="30"/>
      <c r="V138" s="65"/>
      <c r="W138" s="64"/>
      <c r="X138" s="30"/>
      <c r="Y138" s="65"/>
      <c r="Z138" s="65"/>
      <c r="AA138" s="65"/>
      <c r="AB138" s="65"/>
      <c r="AC138" s="65"/>
      <c r="AD138" s="30"/>
      <c r="AE138" s="75" t="e">
        <f>VLOOKUP(AD138,分类参数表!$I$2:$J$10,2,FALSE)</f>
        <v>#N/A</v>
      </c>
      <c r="AF138" s="30"/>
      <c r="AG138" s="30"/>
      <c r="AH138" s="30"/>
      <c r="AI138" s="30"/>
      <c r="AJ138" s="30"/>
      <c r="AK138" s="30"/>
      <c r="AL138" s="30"/>
      <c r="AM138" s="65"/>
      <c r="AN138" s="88"/>
      <c r="AO138" s="96"/>
    </row>
    <row r="139" spans="2:41" ht="15" customHeight="1" x14ac:dyDescent="0.15">
      <c r="B139" s="4">
        <v>42352</v>
      </c>
      <c r="C139" s="5" t="s">
        <v>884</v>
      </c>
      <c r="D139" s="2">
        <v>1</v>
      </c>
      <c r="E139" s="6" t="s">
        <v>59</v>
      </c>
      <c r="F139" s="6" t="s">
        <v>165</v>
      </c>
      <c r="G139" s="43" t="s">
        <v>786</v>
      </c>
      <c r="H139" s="2" t="s">
        <v>137</v>
      </c>
      <c r="I139" s="2" t="s">
        <v>43</v>
      </c>
      <c r="J139" s="2" t="s">
        <v>62</v>
      </c>
      <c r="K139" s="6" t="s">
        <v>45</v>
      </c>
      <c r="L139" s="2" t="s">
        <v>64</v>
      </c>
      <c r="M139" s="2">
        <v>1</v>
      </c>
      <c r="N139" s="2">
        <v>138</v>
      </c>
      <c r="O139" s="48">
        <f>N139*M139</f>
        <v>138</v>
      </c>
      <c r="P139" s="59">
        <f>SUM(O139:O139)</f>
        <v>138</v>
      </c>
      <c r="Q139" s="56"/>
      <c r="R139" s="57">
        <f>SUMPRODUCT(Q139:Q139+0)</f>
        <v>0</v>
      </c>
      <c r="S139" s="58">
        <f>R139/P139</f>
        <v>0</v>
      </c>
      <c r="T139" s="59" t="e">
        <f>LOOKUP(S139,{0.4,0.45,0.5,0.55,0.6,0.65,0.7,0.75,0.8,0.85,0.9,0.95,1},{0.1,0.175,0.25,0.325,0.4,0.475,0.55,0.625,0.7,0.775,0.85,0.925,1})</f>
        <v>#N/A</v>
      </c>
      <c r="U139" s="103"/>
      <c r="V139" s="61"/>
      <c r="W139" s="62"/>
      <c r="X139" s="63"/>
      <c r="Y139" s="104">
        <f>R139-(V139/10)-X139</f>
        <v>0</v>
      </c>
      <c r="Z139" s="105" t="e">
        <f>Y139*T139*AE139</f>
        <v>#N/A</v>
      </c>
      <c r="AA139" s="105" t="e">
        <f>U139-V139+Z139</f>
        <v>#N/A</v>
      </c>
      <c r="AB139" s="74"/>
      <c r="AC139" s="74"/>
      <c r="AE139" s="75" t="e">
        <f>VLOOKUP(AD139,分类参数表!$I$2:$J$10,2,FALSE)</f>
        <v>#N/A</v>
      </c>
      <c r="AF139" s="76"/>
      <c r="AG139" s="85"/>
      <c r="AH139" s="85"/>
      <c r="AI139" s="85"/>
      <c r="AJ139" s="85"/>
      <c r="AK139" s="85"/>
      <c r="AL139" s="85"/>
      <c r="AM139" s="86"/>
      <c r="AN139" s="87">
        <f>(Q139-AM139)/M139/N139</f>
        <v>0</v>
      </c>
      <c r="AO139" s="95"/>
    </row>
    <row r="140" spans="2:41" s="20" customFormat="1" x14ac:dyDescent="0.15">
      <c r="B140" s="36"/>
      <c r="C140" s="37"/>
      <c r="D140" s="38"/>
      <c r="E140" s="38"/>
      <c r="F140" s="38"/>
      <c r="G140" s="38"/>
      <c r="H140" s="38"/>
      <c r="I140" s="38"/>
      <c r="J140" s="38"/>
      <c r="K140" s="38"/>
      <c r="L140" s="38"/>
      <c r="M140" s="38"/>
      <c r="N140" s="38"/>
      <c r="O140" s="38"/>
      <c r="P140" s="38"/>
      <c r="Q140" s="67"/>
      <c r="R140" s="38"/>
      <c r="S140" s="38"/>
      <c r="T140" s="38"/>
      <c r="U140" s="38"/>
      <c r="V140" s="68"/>
      <c r="W140" s="67"/>
      <c r="X140" s="38"/>
      <c r="Y140" s="68"/>
      <c r="Z140" s="68"/>
      <c r="AA140" s="68"/>
      <c r="AB140" s="68"/>
      <c r="AC140" s="68"/>
      <c r="AD140" s="38"/>
      <c r="AE140" s="75" t="e">
        <f>VLOOKUP(AD140,分类参数表!$I$2:$J$10,2,FALSE)</f>
        <v>#N/A</v>
      </c>
      <c r="AF140" s="38"/>
      <c r="AG140" s="38"/>
      <c r="AH140" s="38"/>
      <c r="AI140" s="38"/>
      <c r="AJ140" s="38"/>
      <c r="AK140" s="38"/>
      <c r="AL140" s="38"/>
      <c r="AM140" s="68"/>
      <c r="AN140" s="90"/>
      <c r="AO140" s="98"/>
    </row>
    <row r="141" spans="2:41" ht="15" customHeight="1" x14ac:dyDescent="0.15">
      <c r="B141" s="4">
        <v>42353</v>
      </c>
      <c r="C141" s="5" t="s">
        <v>885</v>
      </c>
      <c r="D141" s="2">
        <v>1</v>
      </c>
      <c r="E141" s="6" t="s">
        <v>50</v>
      </c>
      <c r="F141" s="6" t="s">
        <v>112</v>
      </c>
      <c r="G141" s="43" t="s">
        <v>786</v>
      </c>
      <c r="H141" s="2" t="s">
        <v>166</v>
      </c>
      <c r="I141" s="2" t="s">
        <v>53</v>
      </c>
      <c r="J141" s="2" t="s">
        <v>62</v>
      </c>
      <c r="K141" s="6" t="s">
        <v>45</v>
      </c>
      <c r="L141" s="2" t="s">
        <v>46</v>
      </c>
      <c r="M141" s="2">
        <v>1</v>
      </c>
      <c r="N141" s="2">
        <v>50</v>
      </c>
      <c r="O141" s="48">
        <f>N141*M141</f>
        <v>50</v>
      </c>
      <c r="P141" s="59">
        <f>SUM(O141:O141)</f>
        <v>50</v>
      </c>
      <c r="Q141" s="56"/>
      <c r="R141" s="57">
        <f>SUMPRODUCT(Q141:Q141+0)</f>
        <v>0</v>
      </c>
      <c r="S141" s="58">
        <f>R141/P141</f>
        <v>0</v>
      </c>
      <c r="T141" s="59" t="e">
        <f>LOOKUP(S141,{0.4,0.45,0.5,0.55,0.6,0.65,0.7,0.75,0.8,0.85,0.9,0.95,1},{0.1,0.175,0.25,0.325,0.4,0.475,0.55,0.625,0.7,0.775,0.85,0.925,1})</f>
        <v>#N/A</v>
      </c>
      <c r="U141" s="103"/>
      <c r="V141" s="61"/>
      <c r="W141" s="62"/>
      <c r="X141" s="63"/>
      <c r="Y141" s="104">
        <f>R141-(V141/10)-X141</f>
        <v>0</v>
      </c>
      <c r="Z141" s="105" t="e">
        <f>Y141*T141*AE141</f>
        <v>#N/A</v>
      </c>
      <c r="AA141" s="105" t="e">
        <f>U141-V141+Z141</f>
        <v>#N/A</v>
      </c>
      <c r="AB141" s="74"/>
      <c r="AC141" s="74"/>
      <c r="AE141" s="75" t="e">
        <f>VLOOKUP(AD141,分类参数表!$I$2:$J$10,2,FALSE)</f>
        <v>#N/A</v>
      </c>
      <c r="AF141" s="76"/>
      <c r="AG141" s="85"/>
      <c r="AH141" s="85"/>
      <c r="AI141" s="85"/>
      <c r="AJ141" s="85"/>
      <c r="AK141" s="85"/>
      <c r="AL141" s="85"/>
      <c r="AM141" s="86"/>
      <c r="AN141" s="87">
        <f>(Q141-AM141)/M141/N141</f>
        <v>0</v>
      </c>
      <c r="AO141" s="95"/>
    </row>
    <row r="142" spans="2:41" s="19" customFormat="1" ht="15" customHeight="1" x14ac:dyDescent="0.15">
      <c r="B142" s="30"/>
      <c r="C142" s="31"/>
      <c r="D142" s="30"/>
      <c r="E142" s="30"/>
      <c r="F142" s="30"/>
      <c r="G142" s="30"/>
      <c r="H142" s="30"/>
      <c r="I142" s="30"/>
      <c r="J142" s="30"/>
      <c r="K142" s="30"/>
      <c r="L142" s="30"/>
      <c r="M142" s="30"/>
      <c r="N142" s="30"/>
      <c r="O142" s="30"/>
      <c r="P142" s="30"/>
      <c r="Q142" s="64"/>
      <c r="R142" s="30"/>
      <c r="S142" s="30"/>
      <c r="T142" s="30"/>
      <c r="U142" s="30"/>
      <c r="V142" s="65"/>
      <c r="W142" s="64"/>
      <c r="X142" s="30"/>
      <c r="Y142" s="65"/>
      <c r="Z142" s="65"/>
      <c r="AA142" s="65"/>
      <c r="AB142" s="65"/>
      <c r="AC142" s="65"/>
      <c r="AD142" s="30"/>
      <c r="AE142" s="75" t="e">
        <f>VLOOKUP(AD142,分类参数表!$I$2:$J$10,2,FALSE)</f>
        <v>#N/A</v>
      </c>
      <c r="AF142" s="30"/>
      <c r="AG142" s="30"/>
      <c r="AH142" s="30"/>
      <c r="AI142" s="30"/>
      <c r="AJ142" s="30"/>
      <c r="AK142" s="30"/>
      <c r="AL142" s="30"/>
      <c r="AM142" s="65"/>
      <c r="AN142" s="88"/>
      <c r="AO142" s="96"/>
    </row>
    <row r="143" spans="2:41" ht="15" customHeight="1" x14ac:dyDescent="0.15">
      <c r="B143" s="4">
        <v>42353</v>
      </c>
      <c r="C143" s="5" t="s">
        <v>886</v>
      </c>
      <c r="D143" s="2">
        <v>1</v>
      </c>
      <c r="E143" s="6" t="s">
        <v>692</v>
      </c>
      <c r="F143" s="6" t="s">
        <v>112</v>
      </c>
      <c r="G143" s="43" t="s">
        <v>786</v>
      </c>
      <c r="H143" s="2" t="s">
        <v>184</v>
      </c>
      <c r="I143" s="2" t="s">
        <v>53</v>
      </c>
      <c r="J143" s="2" t="s">
        <v>62</v>
      </c>
      <c r="K143" s="6" t="s">
        <v>55</v>
      </c>
      <c r="L143" s="2" t="s">
        <v>66</v>
      </c>
      <c r="M143" s="2">
        <v>1</v>
      </c>
      <c r="N143" s="2">
        <v>320</v>
      </c>
      <c r="O143" s="48">
        <f>N143*M143</f>
        <v>320</v>
      </c>
      <c r="P143" s="49">
        <f>SUM(O143:O143)</f>
        <v>320</v>
      </c>
      <c r="Q143" s="56"/>
      <c r="R143" s="57">
        <f>SUMPRODUCT(Q143:Q143+0)</f>
        <v>0</v>
      </c>
      <c r="S143" s="58">
        <f>R143/P143</f>
        <v>0</v>
      </c>
      <c r="T143" s="59" t="e">
        <f>LOOKUP(S143,{0.4,0.45,0.5,0.55,0.6,0.65,0.7,0.75,0.8,0.85,0.9,0.95,1},{0.1,0.175,0.25,0.325,0.4,0.475,0.55,0.625,0.7,0.775,0.85,0.925,1})</f>
        <v>#N/A</v>
      </c>
      <c r="U143" s="60"/>
      <c r="V143" s="61"/>
      <c r="W143" s="62"/>
      <c r="X143" s="63"/>
      <c r="Y143" s="72">
        <f>R143-(V143/10)-X143</f>
        <v>0</v>
      </c>
      <c r="Z143" s="73" t="e">
        <f>Y143*T143*AE143</f>
        <v>#N/A</v>
      </c>
      <c r="AA143" s="73" t="e">
        <f>U143-V143+Z143</f>
        <v>#N/A</v>
      </c>
      <c r="AB143" s="74"/>
      <c r="AC143" s="74"/>
      <c r="AE143" s="75" t="e">
        <f>VLOOKUP(AD143,分类参数表!$I$2:$J$10,2,FALSE)</f>
        <v>#N/A</v>
      </c>
      <c r="AF143" s="76"/>
      <c r="AG143" s="85"/>
      <c r="AH143" s="85"/>
      <c r="AI143" s="85"/>
      <c r="AJ143" s="85"/>
      <c r="AK143" s="85"/>
      <c r="AL143" s="85"/>
      <c r="AM143" s="86"/>
      <c r="AN143" s="87">
        <f>(Q143-AM143)/M143/N143</f>
        <v>0</v>
      </c>
      <c r="AO143" s="95"/>
    </row>
    <row r="144" spans="2:41" s="19" customFormat="1" ht="15" customHeight="1" x14ac:dyDescent="0.15">
      <c r="B144" s="30"/>
      <c r="C144" s="31"/>
      <c r="D144" s="30"/>
      <c r="E144" s="30"/>
      <c r="F144" s="30"/>
      <c r="G144" s="30"/>
      <c r="H144" s="30"/>
      <c r="I144" s="30"/>
      <c r="J144" s="30"/>
      <c r="K144" s="30"/>
      <c r="L144" s="30"/>
      <c r="M144" s="30"/>
      <c r="N144" s="30"/>
      <c r="O144" s="30"/>
      <c r="P144" s="30"/>
      <c r="Q144" s="64"/>
      <c r="R144" s="30"/>
      <c r="S144" s="30"/>
      <c r="T144" s="30"/>
      <c r="U144" s="30"/>
      <c r="V144" s="65"/>
      <c r="W144" s="64"/>
      <c r="X144" s="30"/>
      <c r="Y144" s="65"/>
      <c r="Z144" s="65"/>
      <c r="AA144" s="65"/>
      <c r="AB144" s="65"/>
      <c r="AC144" s="65"/>
      <c r="AD144" s="30"/>
      <c r="AE144" s="75" t="e">
        <f>VLOOKUP(AD144,分类参数表!$I$2:$J$10,2,FALSE)</f>
        <v>#N/A</v>
      </c>
      <c r="AF144" s="30"/>
      <c r="AG144" s="30"/>
      <c r="AH144" s="30"/>
      <c r="AI144" s="30"/>
      <c r="AJ144" s="30"/>
      <c r="AK144" s="30"/>
      <c r="AL144" s="30"/>
      <c r="AM144" s="65"/>
      <c r="AN144" s="88"/>
      <c r="AO144" s="96"/>
    </row>
    <row r="145" spans="2:41" ht="15" customHeight="1" x14ac:dyDescent="0.15">
      <c r="B145" s="4">
        <v>42353</v>
      </c>
      <c r="C145" s="5" t="s">
        <v>887</v>
      </c>
      <c r="D145" s="2">
        <v>1</v>
      </c>
      <c r="E145" s="6" t="s">
        <v>75</v>
      </c>
      <c r="F145" s="6" t="s">
        <v>444</v>
      </c>
      <c r="G145" s="2" t="s">
        <v>888</v>
      </c>
      <c r="H145" s="2" t="s">
        <v>889</v>
      </c>
      <c r="I145" s="2" t="s">
        <v>53</v>
      </c>
      <c r="J145" s="2" t="s">
        <v>44</v>
      </c>
      <c r="K145" s="6" t="s">
        <v>55</v>
      </c>
      <c r="L145" s="2" t="s">
        <v>66</v>
      </c>
      <c r="M145" s="2">
        <v>1</v>
      </c>
      <c r="N145" s="2">
        <v>1590</v>
      </c>
      <c r="O145" s="48">
        <f>N145*M145</f>
        <v>1590</v>
      </c>
      <c r="P145" s="49">
        <f>SUM(O145:O145)</f>
        <v>1590</v>
      </c>
      <c r="Q145" s="56"/>
      <c r="R145" s="57">
        <f>SUMPRODUCT(Q145:Q145+0)</f>
        <v>0</v>
      </c>
      <c r="S145" s="58">
        <f>R145/P145</f>
        <v>0</v>
      </c>
      <c r="T145" s="59" t="e">
        <f>LOOKUP(S145,{0.4,0.45,0.5,0.55,0.6,0.65,0.7,0.75,0.8,0.85,0.9,0.95,1},{0.1,0.175,0.25,0.325,0.4,0.475,0.55,0.625,0.7,0.775,0.85,0.925,1})</f>
        <v>#N/A</v>
      </c>
      <c r="U145" s="60"/>
      <c r="V145" s="61"/>
      <c r="W145" s="62"/>
      <c r="X145" s="63"/>
      <c r="Y145" s="72">
        <f>R145-(V145/10)-X145</f>
        <v>0</v>
      </c>
      <c r="Z145" s="73" t="e">
        <f>Y145*T145*AE145</f>
        <v>#N/A</v>
      </c>
      <c r="AA145" s="73" t="e">
        <f>U145-V145+Z145</f>
        <v>#N/A</v>
      </c>
      <c r="AB145" s="74"/>
      <c r="AC145" s="74"/>
      <c r="AE145" s="75" t="e">
        <f>VLOOKUP(AD145,分类参数表!$I$2:$J$10,2,FALSE)</f>
        <v>#N/A</v>
      </c>
      <c r="AF145" s="76"/>
      <c r="AG145" s="85"/>
      <c r="AH145" s="85"/>
      <c r="AI145" s="85"/>
      <c r="AJ145" s="85"/>
      <c r="AK145" s="85"/>
      <c r="AL145" s="85"/>
      <c r="AM145" s="86"/>
      <c r="AN145" s="87">
        <f>(Q145-AM145)/M145/N145</f>
        <v>0</v>
      </c>
      <c r="AO145" s="95"/>
    </row>
    <row r="146" spans="2:41" s="19" customFormat="1" ht="15" customHeight="1" x14ac:dyDescent="0.15">
      <c r="B146" s="30"/>
      <c r="C146" s="31"/>
      <c r="D146" s="30"/>
      <c r="E146" s="30"/>
      <c r="F146" s="30"/>
      <c r="G146" s="30"/>
      <c r="H146" s="30"/>
      <c r="I146" s="30"/>
      <c r="J146" s="30"/>
      <c r="K146" s="30"/>
      <c r="L146" s="30"/>
      <c r="M146" s="30"/>
      <c r="N146" s="30"/>
      <c r="O146" s="30"/>
      <c r="P146" s="30"/>
      <c r="Q146" s="64"/>
      <c r="R146" s="30"/>
      <c r="S146" s="30"/>
      <c r="T146" s="30"/>
      <c r="U146" s="30"/>
      <c r="V146" s="65"/>
      <c r="W146" s="64"/>
      <c r="X146" s="30"/>
      <c r="Y146" s="65"/>
      <c r="Z146" s="65"/>
      <c r="AA146" s="65"/>
      <c r="AB146" s="65"/>
      <c r="AC146" s="65"/>
      <c r="AD146" s="30"/>
      <c r="AE146" s="75" t="e">
        <f>VLOOKUP(AD146,分类参数表!$I$2:$J$10,2,FALSE)</f>
        <v>#N/A</v>
      </c>
      <c r="AF146" s="30"/>
      <c r="AG146" s="30"/>
      <c r="AH146" s="30"/>
      <c r="AI146" s="30"/>
      <c r="AJ146" s="30"/>
      <c r="AK146" s="30"/>
      <c r="AL146" s="30"/>
      <c r="AM146" s="65"/>
      <c r="AN146" s="88"/>
      <c r="AO146" s="96"/>
    </row>
    <row r="147" spans="2:41" ht="15" customHeight="1" x14ac:dyDescent="0.15">
      <c r="B147" s="4">
        <v>42353</v>
      </c>
      <c r="C147" s="5" t="s">
        <v>890</v>
      </c>
      <c r="D147" s="2">
        <v>1</v>
      </c>
      <c r="E147" s="6" t="s">
        <v>50</v>
      </c>
      <c r="F147" s="6" t="s">
        <v>112</v>
      </c>
      <c r="G147" s="43" t="s">
        <v>786</v>
      </c>
      <c r="H147" s="2" t="s">
        <v>166</v>
      </c>
      <c r="I147" s="2" t="s">
        <v>53</v>
      </c>
      <c r="J147" s="50"/>
      <c r="K147" s="6" t="s">
        <v>45</v>
      </c>
      <c r="L147" s="2" t="s">
        <v>46</v>
      </c>
      <c r="M147" s="2">
        <v>3</v>
      </c>
      <c r="N147" s="2">
        <v>50</v>
      </c>
      <c r="O147" s="48">
        <f>N147*M147</f>
        <v>150</v>
      </c>
      <c r="P147" s="49">
        <f>SUM(O147:O147)</f>
        <v>150</v>
      </c>
      <c r="Q147" s="56"/>
      <c r="R147" s="57">
        <f>SUMPRODUCT(Q147:Q147+0)</f>
        <v>0</v>
      </c>
      <c r="S147" s="58">
        <f>R147/P147</f>
        <v>0</v>
      </c>
      <c r="T147" s="59" t="e">
        <f>LOOKUP(S147,{0.4,0.45,0.5,0.55,0.6,0.65,0.7,0.75,0.8,0.85,0.9,0.95,1},{0.1,0.175,0.25,0.325,0.4,0.475,0.55,0.625,0.7,0.775,0.85,0.925,1})</f>
        <v>#N/A</v>
      </c>
      <c r="U147" s="60"/>
      <c r="V147" s="61"/>
      <c r="W147" s="62"/>
      <c r="X147" s="63"/>
      <c r="Y147" s="72">
        <f>R147-(V147/10)-X147</f>
        <v>0</v>
      </c>
      <c r="Z147" s="73" t="e">
        <f>Y147*T147*AE147</f>
        <v>#N/A</v>
      </c>
      <c r="AA147" s="73" t="e">
        <f>U147-V147+Z147</f>
        <v>#N/A</v>
      </c>
      <c r="AB147" s="74"/>
      <c r="AC147" s="74"/>
      <c r="AE147" s="75" t="e">
        <f>VLOOKUP(AD147,分类参数表!$I$2:$J$10,2,FALSE)</f>
        <v>#N/A</v>
      </c>
      <c r="AF147" s="76"/>
      <c r="AG147" s="85"/>
      <c r="AH147" s="85"/>
      <c r="AI147" s="85"/>
      <c r="AJ147" s="85"/>
      <c r="AK147" s="85"/>
      <c r="AL147" s="85"/>
      <c r="AM147" s="86"/>
      <c r="AN147" s="87">
        <f>(Q147-AM147)/M147/N147</f>
        <v>0</v>
      </c>
      <c r="AO147" s="95"/>
    </row>
    <row r="148" spans="2:41" s="20" customFormat="1" x14ac:dyDescent="0.15">
      <c r="B148" s="36"/>
      <c r="C148" s="37"/>
      <c r="D148" s="38"/>
      <c r="E148" s="38"/>
      <c r="F148" s="38"/>
      <c r="G148" s="38"/>
      <c r="H148" s="38"/>
      <c r="I148" s="38"/>
      <c r="J148" s="38"/>
      <c r="K148" s="38"/>
      <c r="L148" s="38"/>
      <c r="M148" s="38"/>
      <c r="N148" s="38"/>
      <c r="O148" s="38"/>
      <c r="P148" s="38"/>
      <c r="Q148" s="67"/>
      <c r="R148" s="38"/>
      <c r="S148" s="38"/>
      <c r="T148" s="38"/>
      <c r="U148" s="38"/>
      <c r="V148" s="68"/>
      <c r="W148" s="67"/>
      <c r="X148" s="38"/>
      <c r="Y148" s="68"/>
      <c r="Z148" s="68"/>
      <c r="AA148" s="68"/>
      <c r="AB148" s="68"/>
      <c r="AC148" s="68"/>
      <c r="AD148" s="38"/>
      <c r="AE148" s="75" t="e">
        <f>VLOOKUP(AD148,分类参数表!$I$2:$J$10,2,FALSE)</f>
        <v>#N/A</v>
      </c>
      <c r="AF148" s="38"/>
      <c r="AG148" s="38"/>
      <c r="AH148" s="38"/>
      <c r="AI148" s="38"/>
      <c r="AJ148" s="38"/>
      <c r="AK148" s="38"/>
      <c r="AL148" s="38"/>
      <c r="AM148" s="68"/>
      <c r="AN148" s="90"/>
      <c r="AO148" s="98"/>
    </row>
    <row r="149" spans="2:41" ht="15" customHeight="1" x14ac:dyDescent="0.15">
      <c r="B149" s="4">
        <v>42354</v>
      </c>
      <c r="C149" s="5" t="s">
        <v>891</v>
      </c>
      <c r="D149" s="2">
        <v>1</v>
      </c>
      <c r="E149" s="6" t="s">
        <v>50</v>
      </c>
      <c r="F149" s="6" t="s">
        <v>112</v>
      </c>
      <c r="G149" s="43" t="s">
        <v>786</v>
      </c>
      <c r="H149" s="2" t="s">
        <v>138</v>
      </c>
      <c r="I149" s="2" t="s">
        <v>53</v>
      </c>
      <c r="J149" s="2" t="s">
        <v>62</v>
      </c>
      <c r="K149" s="6" t="s">
        <v>45</v>
      </c>
      <c r="L149" s="2" t="s">
        <v>46</v>
      </c>
      <c r="M149" s="2">
        <v>1</v>
      </c>
      <c r="N149" s="2">
        <v>50</v>
      </c>
      <c r="O149" s="48">
        <f>N149*M149</f>
        <v>50</v>
      </c>
      <c r="P149" s="49">
        <f>SUM(O149:O149)</f>
        <v>50</v>
      </c>
      <c r="Q149" s="56"/>
      <c r="R149" s="57">
        <f>SUMPRODUCT(Q149:Q149+0)</f>
        <v>0</v>
      </c>
      <c r="S149" s="58">
        <f>R149/P149</f>
        <v>0</v>
      </c>
      <c r="T149" s="59" t="e">
        <f>LOOKUP(S149,{0.4,0.45,0.5,0.55,0.6,0.65,0.7,0.75,0.8,0.85,0.9,0.95,1},{0.1,0.175,0.25,0.325,0.4,0.475,0.55,0.625,0.7,0.775,0.85,0.925,1})</f>
        <v>#N/A</v>
      </c>
      <c r="U149" s="60"/>
      <c r="V149" s="61"/>
      <c r="W149" s="62"/>
      <c r="X149" s="63"/>
      <c r="Y149" s="72">
        <f>R149-(V149/10)-X149</f>
        <v>0</v>
      </c>
      <c r="Z149" s="73" t="e">
        <f>Y149*T149*AE149</f>
        <v>#N/A</v>
      </c>
      <c r="AA149" s="73" t="e">
        <f>U149-V149+Z149</f>
        <v>#N/A</v>
      </c>
      <c r="AB149" s="74"/>
      <c r="AC149" s="74"/>
      <c r="AE149" s="75" t="e">
        <f>VLOOKUP(AD149,分类参数表!$I$2:$J$10,2,FALSE)</f>
        <v>#N/A</v>
      </c>
      <c r="AF149" s="76"/>
      <c r="AG149" s="85"/>
      <c r="AH149" s="85"/>
      <c r="AI149" s="85"/>
      <c r="AJ149" s="85"/>
      <c r="AK149" s="85"/>
      <c r="AL149" s="85"/>
      <c r="AM149" s="86"/>
      <c r="AN149" s="87">
        <f>(Q149-AM149)/M149/N149</f>
        <v>0</v>
      </c>
      <c r="AO149" s="95"/>
    </row>
    <row r="150" spans="2:41" s="19" customFormat="1" ht="15" customHeight="1" x14ac:dyDescent="0.15">
      <c r="B150" s="30"/>
      <c r="C150" s="31"/>
      <c r="D150" s="30"/>
      <c r="E150" s="30"/>
      <c r="F150" s="30"/>
      <c r="G150" s="30"/>
      <c r="H150" s="30"/>
      <c r="I150" s="30"/>
      <c r="J150" s="30"/>
      <c r="K150" s="30"/>
      <c r="L150" s="30"/>
      <c r="M150" s="30"/>
      <c r="N150" s="30"/>
      <c r="O150" s="30"/>
      <c r="P150" s="30"/>
      <c r="Q150" s="64"/>
      <c r="R150" s="30"/>
      <c r="S150" s="30"/>
      <c r="T150" s="30"/>
      <c r="U150" s="30"/>
      <c r="V150" s="65"/>
      <c r="W150" s="64"/>
      <c r="X150" s="30"/>
      <c r="Y150" s="65"/>
      <c r="Z150" s="65"/>
      <c r="AA150" s="65"/>
      <c r="AB150" s="65"/>
      <c r="AC150" s="65"/>
      <c r="AD150" s="30"/>
      <c r="AE150" s="75" t="e">
        <f>VLOOKUP(AD150,分类参数表!$I$2:$J$10,2,FALSE)</f>
        <v>#N/A</v>
      </c>
      <c r="AF150" s="30"/>
      <c r="AG150" s="30"/>
      <c r="AH150" s="30"/>
      <c r="AI150" s="30"/>
      <c r="AJ150" s="30"/>
      <c r="AK150" s="30"/>
      <c r="AL150" s="30"/>
      <c r="AM150" s="65"/>
      <c r="AN150" s="88"/>
      <c r="AO150" s="96"/>
    </row>
    <row r="151" spans="2:41" ht="15" customHeight="1" x14ac:dyDescent="0.15">
      <c r="B151" s="4">
        <v>42354</v>
      </c>
      <c r="C151" s="5" t="s">
        <v>892</v>
      </c>
      <c r="D151" s="2">
        <v>1</v>
      </c>
      <c r="E151" s="6" t="s">
        <v>92</v>
      </c>
      <c r="F151" s="6" t="s">
        <v>91</v>
      </c>
      <c r="G151" s="2" t="s">
        <v>893</v>
      </c>
      <c r="H151" s="2" t="s">
        <v>307</v>
      </c>
      <c r="I151" s="2" t="s">
        <v>43</v>
      </c>
      <c r="J151" s="2" t="s">
        <v>44</v>
      </c>
      <c r="K151" s="6" t="s">
        <v>45</v>
      </c>
      <c r="L151" s="2" t="s">
        <v>66</v>
      </c>
      <c r="M151" s="2">
        <v>1</v>
      </c>
      <c r="N151" s="2">
        <v>1390</v>
      </c>
      <c r="O151" s="48">
        <f>N151*M151</f>
        <v>1390</v>
      </c>
      <c r="P151" s="49">
        <f>SUM(O151:O151)</f>
        <v>1390</v>
      </c>
      <c r="Q151" s="56"/>
      <c r="R151" s="57">
        <f>SUMPRODUCT(Q151:Q151+0)</f>
        <v>0</v>
      </c>
      <c r="S151" s="58">
        <f>R151/P151</f>
        <v>0</v>
      </c>
      <c r="T151" s="59" t="e">
        <f>LOOKUP(S151,{0.4,0.45,0.5,0.55,0.6,0.65,0.7,0.75,0.8,0.85,0.9,0.95,1},{0.1,0.175,0.25,0.325,0.4,0.475,0.55,0.625,0.7,0.775,0.85,0.925,1})</f>
        <v>#N/A</v>
      </c>
      <c r="U151" s="60"/>
      <c r="V151" s="61"/>
      <c r="W151" s="62"/>
      <c r="X151" s="63"/>
      <c r="Y151" s="72">
        <f>R151-(V151/10)-X151</f>
        <v>0</v>
      </c>
      <c r="Z151" s="73" t="e">
        <f>Y151*T151*AE151</f>
        <v>#N/A</v>
      </c>
      <c r="AA151" s="73" t="e">
        <f>U151-V151+Z151</f>
        <v>#N/A</v>
      </c>
      <c r="AB151" s="74"/>
      <c r="AC151" s="74"/>
      <c r="AE151" s="75" t="e">
        <f>VLOOKUP(AD151,分类参数表!$I$2:$J$10,2,FALSE)</f>
        <v>#N/A</v>
      </c>
      <c r="AF151" s="76"/>
      <c r="AG151" s="85"/>
      <c r="AH151" s="85"/>
      <c r="AI151" s="85"/>
      <c r="AJ151" s="85"/>
      <c r="AK151" s="85"/>
      <c r="AL151" s="85"/>
      <c r="AM151" s="86"/>
      <c r="AN151" s="87">
        <f>(Q151-AM151)/M151/N151</f>
        <v>0</v>
      </c>
      <c r="AO151" s="95"/>
    </row>
    <row r="152" spans="2:41" s="19" customFormat="1" ht="15" customHeight="1" x14ac:dyDescent="0.15">
      <c r="B152" s="30"/>
      <c r="C152" s="31"/>
      <c r="D152" s="30"/>
      <c r="E152" s="30"/>
      <c r="F152" s="30"/>
      <c r="G152" s="30"/>
      <c r="H152" s="30"/>
      <c r="I152" s="30"/>
      <c r="J152" s="30"/>
      <c r="K152" s="30"/>
      <c r="L152" s="30"/>
      <c r="M152" s="30"/>
      <c r="N152" s="30"/>
      <c r="O152" s="30"/>
      <c r="P152" s="30"/>
      <c r="Q152" s="64"/>
      <c r="R152" s="30"/>
      <c r="S152" s="30"/>
      <c r="T152" s="30"/>
      <c r="U152" s="30"/>
      <c r="V152" s="65"/>
      <c r="W152" s="64"/>
      <c r="X152" s="30"/>
      <c r="Y152" s="65"/>
      <c r="Z152" s="65"/>
      <c r="AA152" s="65"/>
      <c r="AB152" s="65"/>
      <c r="AC152" s="65"/>
      <c r="AD152" s="30"/>
      <c r="AE152" s="75" t="e">
        <f>VLOOKUP(AD152,分类参数表!$I$2:$J$10,2,FALSE)</f>
        <v>#N/A</v>
      </c>
      <c r="AF152" s="30"/>
      <c r="AG152" s="30"/>
      <c r="AH152" s="30"/>
      <c r="AI152" s="30"/>
      <c r="AJ152" s="30"/>
      <c r="AK152" s="30"/>
      <c r="AL152" s="30"/>
      <c r="AM152" s="65"/>
      <c r="AN152" s="88"/>
      <c r="AO152" s="96"/>
    </row>
    <row r="153" spans="2:41" ht="15" customHeight="1" x14ac:dyDescent="0.15">
      <c r="B153" s="4">
        <v>42354</v>
      </c>
      <c r="C153" s="5" t="s">
        <v>894</v>
      </c>
      <c r="D153" s="2">
        <v>1</v>
      </c>
      <c r="E153" s="6" t="s">
        <v>242</v>
      </c>
      <c r="F153" s="6"/>
      <c r="G153" s="2" t="s">
        <v>819</v>
      </c>
      <c r="H153" s="2" t="s">
        <v>137</v>
      </c>
      <c r="I153" s="2" t="s">
        <v>797</v>
      </c>
      <c r="J153" s="2" t="s">
        <v>62</v>
      </c>
      <c r="K153" s="6" t="s">
        <v>63</v>
      </c>
      <c r="L153" s="2" t="s">
        <v>66</v>
      </c>
      <c r="M153" s="2">
        <v>1</v>
      </c>
      <c r="N153" s="2">
        <v>500</v>
      </c>
      <c r="O153" s="48">
        <f>N153*M153</f>
        <v>500</v>
      </c>
      <c r="P153" s="380">
        <f>SUM(O153:O155)</f>
        <v>3160</v>
      </c>
      <c r="Q153" s="56"/>
      <c r="R153" s="377">
        <f>SUMPRODUCT(Q153:Q155+0)</f>
        <v>0</v>
      </c>
      <c r="S153" s="374">
        <f>R153/P153</f>
        <v>0</v>
      </c>
      <c r="T153" s="371" t="e">
        <f>LOOKUP(S153,{0.4,0.45,0.5,0.55,0.6,0.65,0.7,0.75,0.8,0.85,0.9,0.95,1},{0.1,0.175,0.25,0.325,0.4,0.475,0.55,0.625,0.7,0.775,0.85,0.925,1})</f>
        <v>#N/A</v>
      </c>
      <c r="U153" s="368"/>
      <c r="V153" s="365"/>
      <c r="W153" s="362"/>
      <c r="X153" s="359"/>
      <c r="Y153" s="356">
        <f>R153-(V153/10)-X153</f>
        <v>0</v>
      </c>
      <c r="Z153" s="353" t="e">
        <f>Y153*T153*AE153</f>
        <v>#N/A</v>
      </c>
      <c r="AA153" s="353" t="e">
        <f>U153-V153+Z153</f>
        <v>#N/A</v>
      </c>
      <c r="AB153" s="74"/>
      <c r="AC153" s="74"/>
      <c r="AE153" s="75" t="e">
        <f>VLOOKUP(AD153,分类参数表!$I$2:$J$10,2,FALSE)</f>
        <v>#N/A</v>
      </c>
      <c r="AF153" s="76"/>
      <c r="AG153" s="85"/>
      <c r="AH153" s="85"/>
      <c r="AI153" s="85"/>
      <c r="AJ153" s="85"/>
      <c r="AK153" s="85"/>
      <c r="AL153" s="85"/>
      <c r="AM153" s="86"/>
      <c r="AN153" s="87">
        <f>(Q153-AM153)/M153/N153</f>
        <v>0</v>
      </c>
      <c r="AO153" s="95"/>
    </row>
    <row r="154" spans="2:41" ht="15" customHeight="1" x14ac:dyDescent="0.15">
      <c r="B154" s="4">
        <v>42354</v>
      </c>
      <c r="C154" s="5" t="s">
        <v>894</v>
      </c>
      <c r="D154" s="2">
        <v>2</v>
      </c>
      <c r="E154" s="6" t="s">
        <v>146</v>
      </c>
      <c r="F154" s="6" t="s">
        <v>239</v>
      </c>
      <c r="G154" s="2" t="s">
        <v>770</v>
      </c>
      <c r="H154" s="2" t="s">
        <v>138</v>
      </c>
      <c r="I154" s="2" t="s">
        <v>288</v>
      </c>
      <c r="J154" s="2" t="s">
        <v>62</v>
      </c>
      <c r="K154" s="6" t="s">
        <v>63</v>
      </c>
      <c r="L154" s="2" t="s">
        <v>66</v>
      </c>
      <c r="M154" s="2">
        <v>1</v>
      </c>
      <c r="N154" s="2">
        <v>1480</v>
      </c>
      <c r="O154" s="48">
        <f>N154*M154</f>
        <v>1480</v>
      </c>
      <c r="P154" s="372"/>
      <c r="Q154" s="70"/>
      <c r="R154" s="378"/>
      <c r="S154" s="375"/>
      <c r="T154" s="372"/>
      <c r="U154" s="369"/>
      <c r="V154" s="366"/>
      <c r="W154" s="363"/>
      <c r="X154" s="360"/>
      <c r="Y154" s="357"/>
      <c r="Z154" s="354"/>
      <c r="AA154" s="354"/>
      <c r="AB154" s="74"/>
      <c r="AC154" s="74"/>
      <c r="AD154" s="22">
        <f>AD153</f>
        <v>0</v>
      </c>
      <c r="AE154" s="75" t="e">
        <f>VLOOKUP(AD154,分类参数表!$I$2:$J$10,2,FALSE)</f>
        <v>#N/A</v>
      </c>
      <c r="AF154" s="82"/>
      <c r="AG154" s="24"/>
      <c r="AH154" s="24"/>
      <c r="AI154" s="24"/>
      <c r="AJ154" s="24"/>
      <c r="AK154" s="24"/>
      <c r="AL154" s="24"/>
      <c r="AN154" s="94">
        <f>(Q154-AM154)/M154/N154</f>
        <v>0</v>
      </c>
      <c r="AO154" s="100"/>
    </row>
    <row r="155" spans="2:41" ht="15" customHeight="1" x14ac:dyDescent="0.15">
      <c r="B155" s="4">
        <v>42354</v>
      </c>
      <c r="C155" s="5" t="s">
        <v>894</v>
      </c>
      <c r="D155" s="2">
        <v>3</v>
      </c>
      <c r="E155" s="6" t="s">
        <v>69</v>
      </c>
      <c r="F155" s="6" t="s">
        <v>199</v>
      </c>
      <c r="G155" s="2" t="s">
        <v>833</v>
      </c>
      <c r="H155" s="2" t="s">
        <v>71</v>
      </c>
      <c r="I155" s="2" t="s">
        <v>43</v>
      </c>
      <c r="J155" s="2" t="s">
        <v>44</v>
      </c>
      <c r="K155" s="6" t="s">
        <v>63</v>
      </c>
      <c r="L155" s="2" t="s">
        <v>66</v>
      </c>
      <c r="M155" s="2">
        <v>1</v>
      </c>
      <c r="N155" s="2">
        <v>1180</v>
      </c>
      <c r="O155" s="48">
        <f>N155*M155</f>
        <v>1180</v>
      </c>
      <c r="P155" s="372"/>
      <c r="Q155" s="70"/>
      <c r="R155" s="378"/>
      <c r="S155" s="375"/>
      <c r="T155" s="372"/>
      <c r="U155" s="369"/>
      <c r="V155" s="366"/>
      <c r="W155" s="363"/>
      <c r="X155" s="360"/>
      <c r="Y155" s="357"/>
      <c r="Z155" s="354"/>
      <c r="AA155" s="354"/>
      <c r="AB155" s="83"/>
      <c r="AC155" s="83"/>
      <c r="AD155" s="22">
        <f>AD154</f>
        <v>0</v>
      </c>
      <c r="AE155" s="75" t="e">
        <f>VLOOKUP(AD155,分类参数表!$I$2:$J$10,2,FALSE)</f>
        <v>#N/A</v>
      </c>
      <c r="AF155" s="82"/>
      <c r="AG155" s="24"/>
      <c r="AH155" s="24"/>
      <c r="AI155" s="24"/>
      <c r="AJ155" s="24"/>
      <c r="AK155" s="24"/>
      <c r="AL155" s="24"/>
      <c r="AN155" s="94">
        <f>(Q155-AM155)/M155/N155</f>
        <v>0</v>
      </c>
      <c r="AO155" s="100"/>
    </row>
    <row r="156" spans="2:41" s="19" customFormat="1" ht="15" customHeight="1" x14ac:dyDescent="0.15">
      <c r="B156" s="30"/>
      <c r="C156" s="31"/>
      <c r="D156" s="30"/>
      <c r="E156" s="30"/>
      <c r="F156" s="30"/>
      <c r="G156" s="30"/>
      <c r="H156" s="30"/>
      <c r="I156" s="30"/>
      <c r="J156" s="30"/>
      <c r="K156" s="30"/>
      <c r="L156" s="30"/>
      <c r="M156" s="30"/>
      <c r="N156" s="30"/>
      <c r="O156" s="30"/>
      <c r="P156" s="30"/>
      <c r="Q156" s="64"/>
      <c r="R156" s="30"/>
      <c r="S156" s="30"/>
      <c r="T156" s="30"/>
      <c r="U156" s="30"/>
      <c r="V156" s="65"/>
      <c r="W156" s="64"/>
      <c r="X156" s="30"/>
      <c r="Y156" s="65"/>
      <c r="Z156" s="65"/>
      <c r="AA156" s="65"/>
      <c r="AB156" s="65"/>
      <c r="AC156" s="65"/>
      <c r="AD156" s="30"/>
      <c r="AE156" s="75" t="e">
        <f>VLOOKUP(AD156,分类参数表!$I$2:$J$10,2,FALSE)</f>
        <v>#N/A</v>
      </c>
      <c r="AF156" s="30"/>
      <c r="AG156" s="30"/>
      <c r="AH156" s="30"/>
      <c r="AI156" s="30"/>
      <c r="AJ156" s="30"/>
      <c r="AK156" s="30"/>
      <c r="AL156" s="30"/>
      <c r="AM156" s="65"/>
      <c r="AN156" s="88"/>
      <c r="AO156" s="96"/>
    </row>
    <row r="157" spans="2:41" ht="15" customHeight="1" x14ac:dyDescent="0.15">
      <c r="B157" s="4">
        <v>42354</v>
      </c>
      <c r="C157" s="5" t="s">
        <v>895</v>
      </c>
      <c r="D157" s="2">
        <v>1</v>
      </c>
      <c r="E157" s="6" t="s">
        <v>157</v>
      </c>
      <c r="F157" s="6" t="s">
        <v>41</v>
      </c>
      <c r="G157" s="2" t="s">
        <v>158</v>
      </c>
      <c r="H157" s="2" t="s">
        <v>302</v>
      </c>
      <c r="I157" s="2" t="s">
        <v>43</v>
      </c>
      <c r="J157" s="2" t="s">
        <v>44</v>
      </c>
      <c r="K157" s="6" t="s">
        <v>45</v>
      </c>
      <c r="L157" s="2" t="s">
        <v>66</v>
      </c>
      <c r="M157" s="2">
        <v>1</v>
      </c>
      <c r="N157" s="2">
        <v>2700</v>
      </c>
      <c r="O157" s="48">
        <f>N157*M157</f>
        <v>2700</v>
      </c>
      <c r="P157" s="49">
        <f>SUM(O157:O157)</f>
        <v>2700</v>
      </c>
      <c r="Q157" s="56"/>
      <c r="R157" s="57">
        <f>SUMPRODUCT(Q157:Q157+0)</f>
        <v>0</v>
      </c>
      <c r="S157" s="58">
        <f>R157/P157</f>
        <v>0</v>
      </c>
      <c r="T157" s="59" t="e">
        <f>LOOKUP(S157,{0.4,0.45,0.5,0.55,0.6,0.65,0.7,0.75,0.8,0.85,0.9,0.95,1},{0.1,0.175,0.25,0.325,0.4,0.475,0.55,0.625,0.7,0.775,0.85,0.925,1})</f>
        <v>#N/A</v>
      </c>
      <c r="U157" s="60"/>
      <c r="V157" s="61"/>
      <c r="W157" s="62"/>
      <c r="X157" s="63"/>
      <c r="Y157" s="72">
        <f>R157-(V157/10)-X157</f>
        <v>0</v>
      </c>
      <c r="Z157" s="73" t="e">
        <f>Y157*T157*AE157</f>
        <v>#N/A</v>
      </c>
      <c r="AA157" s="73" t="e">
        <f>U157-V157+Z157</f>
        <v>#N/A</v>
      </c>
      <c r="AB157" s="74"/>
      <c r="AC157" s="74"/>
      <c r="AE157" s="75" t="e">
        <f>VLOOKUP(AD157,分类参数表!$I$2:$J$10,2,FALSE)</f>
        <v>#N/A</v>
      </c>
      <c r="AF157" s="76"/>
      <c r="AG157" s="85"/>
      <c r="AH157" s="85"/>
      <c r="AI157" s="85"/>
      <c r="AJ157" s="85"/>
      <c r="AK157" s="85"/>
      <c r="AL157" s="85"/>
      <c r="AM157" s="86"/>
      <c r="AN157" s="87">
        <f>(Q157-AM157)/M157/N157</f>
        <v>0</v>
      </c>
      <c r="AO157" s="95"/>
    </row>
    <row r="158" spans="2:41" s="19" customFormat="1" ht="15" customHeight="1" x14ac:dyDescent="0.15">
      <c r="B158" s="30"/>
      <c r="C158" s="31"/>
      <c r="D158" s="30"/>
      <c r="E158" s="30"/>
      <c r="F158" s="30"/>
      <c r="G158" s="30"/>
      <c r="H158" s="30"/>
      <c r="I158" s="30"/>
      <c r="J158" s="30"/>
      <c r="K158" s="30"/>
      <c r="L158" s="30"/>
      <c r="M158" s="30"/>
      <c r="N158" s="30"/>
      <c r="O158" s="30"/>
      <c r="P158" s="30"/>
      <c r="Q158" s="64"/>
      <c r="R158" s="30"/>
      <c r="S158" s="30"/>
      <c r="T158" s="30"/>
      <c r="U158" s="30"/>
      <c r="V158" s="65"/>
      <c r="W158" s="64"/>
      <c r="X158" s="30"/>
      <c r="Y158" s="65"/>
      <c r="Z158" s="65"/>
      <c r="AA158" s="65"/>
      <c r="AB158" s="65"/>
      <c r="AC158" s="65"/>
      <c r="AD158" s="30"/>
      <c r="AE158" s="75" t="e">
        <f>VLOOKUP(AD158,分类参数表!$I$2:$J$10,2,FALSE)</f>
        <v>#N/A</v>
      </c>
      <c r="AF158" s="30"/>
      <c r="AG158" s="30"/>
      <c r="AH158" s="30"/>
      <c r="AI158" s="30"/>
      <c r="AJ158" s="30"/>
      <c r="AK158" s="30"/>
      <c r="AL158" s="30"/>
      <c r="AM158" s="65"/>
      <c r="AN158" s="88"/>
      <c r="AO158" s="96"/>
    </row>
    <row r="159" spans="2:41" ht="15" customHeight="1" x14ac:dyDescent="0.15">
      <c r="B159" s="4">
        <v>42354</v>
      </c>
      <c r="C159" s="5" t="s">
        <v>896</v>
      </c>
      <c r="D159" s="2">
        <v>1</v>
      </c>
      <c r="E159" s="6" t="s">
        <v>90</v>
      </c>
      <c r="F159" s="6" t="s">
        <v>107</v>
      </c>
      <c r="G159" s="2" t="s">
        <v>108</v>
      </c>
      <c r="H159" s="2" t="s">
        <v>255</v>
      </c>
      <c r="I159" s="2" t="s">
        <v>110</v>
      </c>
      <c r="J159" s="2" t="s">
        <v>44</v>
      </c>
      <c r="K159" s="6" t="s">
        <v>63</v>
      </c>
      <c r="L159" s="2" t="s">
        <v>66</v>
      </c>
      <c r="M159" s="2">
        <v>1</v>
      </c>
      <c r="N159" s="2">
        <v>598</v>
      </c>
      <c r="O159" s="48">
        <f>N159*M159</f>
        <v>598</v>
      </c>
      <c r="P159" s="49">
        <f>SUM(O159:O159)</f>
        <v>598</v>
      </c>
      <c r="Q159" s="56"/>
      <c r="R159" s="57">
        <f>SUMPRODUCT(Q159:Q159+0)</f>
        <v>0</v>
      </c>
      <c r="S159" s="58">
        <f>R159/P159</f>
        <v>0</v>
      </c>
      <c r="T159" s="59" t="e">
        <f>LOOKUP(S159,{0.4,0.45,0.5,0.55,0.6,0.65,0.7,0.75,0.8,0.85,0.9,0.95,1},{0.1,0.175,0.25,0.325,0.4,0.475,0.55,0.625,0.7,0.775,0.85,0.925,1})</f>
        <v>#N/A</v>
      </c>
      <c r="U159" s="60"/>
      <c r="V159" s="61"/>
      <c r="W159" s="62"/>
      <c r="X159" s="63"/>
      <c r="Y159" s="72">
        <f>R159-(V159/10)-X159</f>
        <v>0</v>
      </c>
      <c r="Z159" s="73" t="e">
        <f>Y159*T159*AE159</f>
        <v>#N/A</v>
      </c>
      <c r="AA159" s="73" t="e">
        <f>U159-V159+Z159</f>
        <v>#N/A</v>
      </c>
      <c r="AB159" s="74"/>
      <c r="AC159" s="74"/>
      <c r="AE159" s="75" t="e">
        <f>VLOOKUP(AD159,分类参数表!$I$2:$J$10,2,FALSE)</f>
        <v>#N/A</v>
      </c>
      <c r="AF159" s="76"/>
      <c r="AG159" s="85"/>
      <c r="AH159" s="85"/>
      <c r="AI159" s="85"/>
      <c r="AJ159" s="85"/>
      <c r="AK159" s="85"/>
      <c r="AL159" s="85"/>
      <c r="AM159" s="86"/>
      <c r="AN159" s="87">
        <f>(Q159-AM159)/M159/N159</f>
        <v>0</v>
      </c>
      <c r="AO159" s="95"/>
    </row>
    <row r="160" spans="2:41" s="20" customFormat="1" x14ac:dyDescent="0.15">
      <c r="B160" s="36"/>
      <c r="C160" s="37"/>
      <c r="D160" s="38"/>
      <c r="E160" s="38"/>
      <c r="F160" s="38"/>
      <c r="G160" s="38"/>
      <c r="H160" s="38"/>
      <c r="I160" s="38"/>
      <c r="J160" s="38"/>
      <c r="K160" s="38"/>
      <c r="L160" s="38"/>
      <c r="M160" s="38"/>
      <c r="N160" s="38"/>
      <c r="O160" s="38"/>
      <c r="P160" s="38"/>
      <c r="Q160" s="67"/>
      <c r="R160" s="38"/>
      <c r="S160" s="38"/>
      <c r="T160" s="38"/>
      <c r="U160" s="38"/>
      <c r="V160" s="68"/>
      <c r="W160" s="67"/>
      <c r="X160" s="38"/>
      <c r="Y160" s="68"/>
      <c r="Z160" s="68"/>
      <c r="AA160" s="68"/>
      <c r="AB160" s="68"/>
      <c r="AC160" s="68"/>
      <c r="AD160" s="38"/>
      <c r="AE160" s="75" t="e">
        <f>VLOOKUP(AD160,分类参数表!$I$2:$J$10,2,FALSE)</f>
        <v>#N/A</v>
      </c>
      <c r="AF160" s="38"/>
      <c r="AG160" s="38"/>
      <c r="AH160" s="38"/>
      <c r="AI160" s="38"/>
      <c r="AJ160" s="38"/>
      <c r="AK160" s="38"/>
      <c r="AL160" s="38"/>
      <c r="AM160" s="68"/>
      <c r="AN160" s="90"/>
      <c r="AO160" s="98"/>
    </row>
    <row r="161" spans="2:41" ht="15" customHeight="1" x14ac:dyDescent="0.15">
      <c r="B161" s="4">
        <v>42355</v>
      </c>
      <c r="C161" s="5" t="s">
        <v>897</v>
      </c>
      <c r="D161" s="2">
        <v>1</v>
      </c>
      <c r="E161" s="6" t="s">
        <v>50</v>
      </c>
      <c r="F161" s="6" t="s">
        <v>95</v>
      </c>
      <c r="G161" s="2" t="s">
        <v>898</v>
      </c>
      <c r="H161" s="2" t="s">
        <v>190</v>
      </c>
      <c r="I161" s="2" t="s">
        <v>43</v>
      </c>
      <c r="J161" s="2" t="s">
        <v>62</v>
      </c>
      <c r="K161" s="6" t="s">
        <v>45</v>
      </c>
      <c r="L161" s="2" t="s">
        <v>46</v>
      </c>
      <c r="M161" s="2">
        <v>1</v>
      </c>
      <c r="N161" s="2">
        <v>448</v>
      </c>
      <c r="O161" s="48">
        <f>N161*M161</f>
        <v>448</v>
      </c>
      <c r="P161" s="49">
        <f>SUM(O161:O161)</f>
        <v>448</v>
      </c>
      <c r="Q161" s="56"/>
      <c r="R161" s="57">
        <f>SUMPRODUCT(Q161:Q161+0)</f>
        <v>0</v>
      </c>
      <c r="S161" s="58">
        <f>R161/P161</f>
        <v>0</v>
      </c>
      <c r="T161" s="59" t="e">
        <f>LOOKUP(S161,{0.4,0.45,0.5,0.55,0.6,0.65,0.7,0.75,0.8,0.85,0.9,0.95,1},{0.1,0.175,0.25,0.325,0.4,0.475,0.55,0.625,0.7,0.775,0.85,0.925,1})</f>
        <v>#N/A</v>
      </c>
      <c r="U161" s="60"/>
      <c r="V161" s="61"/>
      <c r="W161" s="62"/>
      <c r="X161" s="63"/>
      <c r="Y161" s="72">
        <f>R161-(V161/10)-X161</f>
        <v>0</v>
      </c>
      <c r="Z161" s="73" t="e">
        <f>Y161*T161*AE161</f>
        <v>#N/A</v>
      </c>
      <c r="AA161" s="73" t="e">
        <f>U161-V161+Z161</f>
        <v>#N/A</v>
      </c>
      <c r="AB161" s="74"/>
      <c r="AC161" s="74"/>
      <c r="AE161" s="75" t="e">
        <f>VLOOKUP(AD161,分类参数表!$I$2:$J$10,2,FALSE)</f>
        <v>#N/A</v>
      </c>
      <c r="AF161" s="76"/>
      <c r="AG161" s="85"/>
      <c r="AH161" s="85"/>
      <c r="AI161" s="85"/>
      <c r="AJ161" s="85"/>
      <c r="AK161" s="85"/>
      <c r="AL161" s="85"/>
      <c r="AM161" s="86"/>
      <c r="AN161" s="87">
        <f>(Q161-AM161)/M161/N161</f>
        <v>0</v>
      </c>
      <c r="AO161" s="95"/>
    </row>
    <row r="162" spans="2:41" s="19" customFormat="1" ht="15" customHeight="1" x14ac:dyDescent="0.15">
      <c r="B162" s="30"/>
      <c r="C162" s="31"/>
      <c r="D162" s="30"/>
      <c r="E162" s="30"/>
      <c r="F162" s="30"/>
      <c r="G162" s="30"/>
      <c r="H162" s="30"/>
      <c r="I162" s="30"/>
      <c r="J162" s="30"/>
      <c r="K162" s="30"/>
      <c r="L162" s="30"/>
      <c r="M162" s="30"/>
      <c r="N162" s="30"/>
      <c r="O162" s="30"/>
      <c r="P162" s="30"/>
      <c r="Q162" s="64"/>
      <c r="R162" s="30"/>
      <c r="S162" s="30"/>
      <c r="T162" s="30"/>
      <c r="U162" s="30"/>
      <c r="V162" s="65"/>
      <c r="W162" s="64"/>
      <c r="X162" s="30"/>
      <c r="Y162" s="65"/>
      <c r="Z162" s="65"/>
      <c r="AA162" s="65"/>
      <c r="AB162" s="65"/>
      <c r="AC162" s="65"/>
      <c r="AD162" s="30"/>
      <c r="AE162" s="75" t="e">
        <f>VLOOKUP(AD162,分类参数表!$I$2:$J$10,2,FALSE)</f>
        <v>#N/A</v>
      </c>
      <c r="AF162" s="30"/>
      <c r="AG162" s="30"/>
      <c r="AH162" s="30"/>
      <c r="AI162" s="30"/>
      <c r="AJ162" s="30"/>
      <c r="AK162" s="30"/>
      <c r="AL162" s="30"/>
      <c r="AM162" s="65"/>
      <c r="AN162" s="88"/>
      <c r="AO162" s="96"/>
    </row>
    <row r="163" spans="2:41" ht="15" customHeight="1" x14ac:dyDescent="0.15">
      <c r="B163" s="4">
        <v>42355</v>
      </c>
      <c r="C163" s="5" t="s">
        <v>899</v>
      </c>
      <c r="D163" s="2">
        <v>1</v>
      </c>
      <c r="E163" s="6" t="s">
        <v>90</v>
      </c>
      <c r="F163" s="6" t="s">
        <v>900</v>
      </c>
      <c r="G163" s="2" t="s">
        <v>901</v>
      </c>
      <c r="H163" s="2" t="s">
        <v>304</v>
      </c>
      <c r="I163" s="2" t="s">
        <v>43</v>
      </c>
      <c r="J163" s="2" t="s">
        <v>62</v>
      </c>
      <c r="K163" s="6" t="s">
        <v>45</v>
      </c>
      <c r="L163" s="2" t="s">
        <v>46</v>
      </c>
      <c r="M163" s="2">
        <v>1</v>
      </c>
      <c r="N163" s="2">
        <v>1580</v>
      </c>
      <c r="O163" s="48">
        <f>N163*M163</f>
        <v>1580</v>
      </c>
      <c r="P163" s="49">
        <f>SUM(O163:O163)</f>
        <v>1580</v>
      </c>
      <c r="Q163" s="56"/>
      <c r="R163" s="57">
        <f>SUMPRODUCT(Q163:Q163+0)</f>
        <v>0</v>
      </c>
      <c r="S163" s="58">
        <f>R163/P163</f>
        <v>0</v>
      </c>
      <c r="T163" s="59" t="e">
        <f>LOOKUP(S163,{0.4,0.45,0.5,0.55,0.6,0.65,0.7,0.75,0.8,0.85,0.9,0.95,1},{0.1,0.175,0.25,0.325,0.4,0.475,0.55,0.625,0.7,0.775,0.85,0.925,1})</f>
        <v>#N/A</v>
      </c>
      <c r="U163" s="60"/>
      <c r="V163" s="61"/>
      <c r="W163" s="62"/>
      <c r="X163" s="63"/>
      <c r="Y163" s="72">
        <f>R163-(V163/10)-X163</f>
        <v>0</v>
      </c>
      <c r="Z163" s="73" t="e">
        <f>Y163*T163*AE163</f>
        <v>#N/A</v>
      </c>
      <c r="AA163" s="73" t="e">
        <f>U163-V163+Z163</f>
        <v>#N/A</v>
      </c>
      <c r="AB163" s="74"/>
      <c r="AC163" s="74"/>
      <c r="AE163" s="75" t="e">
        <f>VLOOKUP(AD163,分类参数表!$I$2:$J$10,2,FALSE)</f>
        <v>#N/A</v>
      </c>
      <c r="AF163" s="76"/>
      <c r="AG163" s="85"/>
      <c r="AH163" s="85"/>
      <c r="AI163" s="85"/>
      <c r="AJ163" s="85"/>
      <c r="AK163" s="85"/>
      <c r="AL163" s="85"/>
      <c r="AM163" s="86"/>
      <c r="AN163" s="87">
        <f>(Q163-AM163)/M163/N163</f>
        <v>0</v>
      </c>
      <c r="AO163" s="95"/>
    </row>
    <row r="164" spans="2:41" s="19" customFormat="1" ht="15" customHeight="1" x14ac:dyDescent="0.15">
      <c r="B164" s="30"/>
      <c r="C164" s="31"/>
      <c r="D164" s="30"/>
      <c r="E164" s="30"/>
      <c r="F164" s="30"/>
      <c r="G164" s="30"/>
      <c r="H164" s="30"/>
      <c r="I164" s="30"/>
      <c r="J164" s="30"/>
      <c r="K164" s="30"/>
      <c r="L164" s="30"/>
      <c r="M164" s="30"/>
      <c r="N164" s="30"/>
      <c r="O164" s="30"/>
      <c r="P164" s="30"/>
      <c r="Q164" s="64"/>
      <c r="R164" s="30"/>
      <c r="S164" s="30"/>
      <c r="T164" s="30"/>
      <c r="U164" s="30"/>
      <c r="V164" s="65"/>
      <c r="W164" s="64"/>
      <c r="X164" s="30"/>
      <c r="Y164" s="65"/>
      <c r="Z164" s="65"/>
      <c r="AA164" s="65"/>
      <c r="AB164" s="65"/>
      <c r="AC164" s="65"/>
      <c r="AD164" s="30"/>
      <c r="AE164" s="75" t="e">
        <f>VLOOKUP(AD164,分类参数表!$I$2:$J$10,2,FALSE)</f>
        <v>#N/A</v>
      </c>
      <c r="AF164" s="30"/>
      <c r="AG164" s="30"/>
      <c r="AH164" s="30"/>
      <c r="AI164" s="30"/>
      <c r="AJ164" s="30"/>
      <c r="AK164" s="30"/>
      <c r="AL164" s="30"/>
      <c r="AM164" s="65"/>
      <c r="AN164" s="88"/>
      <c r="AO164" s="96"/>
    </row>
    <row r="165" spans="2:41" ht="15" customHeight="1" x14ac:dyDescent="0.15">
      <c r="B165" s="4">
        <v>42355</v>
      </c>
      <c r="C165" s="5" t="s">
        <v>902</v>
      </c>
      <c r="D165" s="2">
        <v>1</v>
      </c>
      <c r="E165" s="6" t="s">
        <v>149</v>
      </c>
      <c r="F165" s="6" t="s">
        <v>903</v>
      </c>
      <c r="G165" s="43" t="s">
        <v>786</v>
      </c>
      <c r="H165" s="2" t="s">
        <v>138</v>
      </c>
      <c r="I165" s="2" t="s">
        <v>904</v>
      </c>
      <c r="J165" s="2" t="s">
        <v>62</v>
      </c>
      <c r="K165" s="6" t="s">
        <v>63</v>
      </c>
      <c r="L165" s="2" t="s">
        <v>66</v>
      </c>
      <c r="M165" s="2">
        <v>1</v>
      </c>
      <c r="N165" s="2">
        <v>258</v>
      </c>
      <c r="O165" s="48">
        <f>N165*M165</f>
        <v>258</v>
      </c>
      <c r="P165" s="49">
        <f>SUM(O165:O165)</f>
        <v>258</v>
      </c>
      <c r="Q165" s="56"/>
      <c r="R165" s="57">
        <f>SUMPRODUCT(Q165:Q165+0)</f>
        <v>0</v>
      </c>
      <c r="S165" s="58">
        <f>R165/P165</f>
        <v>0</v>
      </c>
      <c r="T165" s="59" t="e">
        <f>LOOKUP(S165,{0.4,0.45,0.5,0.55,0.6,0.65,0.7,0.75,0.8,0.85,0.9,0.95,1},{0.1,0.175,0.25,0.325,0.4,0.475,0.55,0.625,0.7,0.775,0.85,0.925,1})</f>
        <v>#N/A</v>
      </c>
      <c r="U165" s="60"/>
      <c r="V165" s="61"/>
      <c r="W165" s="62"/>
      <c r="X165" s="63"/>
      <c r="Y165" s="72">
        <f>R165-(V165/10)-X165</f>
        <v>0</v>
      </c>
      <c r="Z165" s="73" t="e">
        <f>Y165*T165*AE165</f>
        <v>#N/A</v>
      </c>
      <c r="AA165" s="73" t="e">
        <f>U165-V165+Z165</f>
        <v>#N/A</v>
      </c>
      <c r="AB165" s="74"/>
      <c r="AC165" s="74"/>
      <c r="AE165" s="75" t="e">
        <f>VLOOKUP(AD165,分类参数表!$I$2:$J$10,2,FALSE)</f>
        <v>#N/A</v>
      </c>
      <c r="AF165" s="76"/>
      <c r="AG165" s="85"/>
      <c r="AH165" s="85"/>
      <c r="AI165" s="85"/>
      <c r="AJ165" s="85"/>
      <c r="AK165" s="85"/>
      <c r="AL165" s="85"/>
      <c r="AM165" s="86"/>
      <c r="AN165" s="87">
        <f>(Q165-AM165)/M165/N165</f>
        <v>0</v>
      </c>
      <c r="AO165" s="95"/>
    </row>
    <row r="166" spans="2:41" s="19" customFormat="1" ht="15" customHeight="1" x14ac:dyDescent="0.15">
      <c r="B166" s="30"/>
      <c r="C166" s="31"/>
      <c r="D166" s="30"/>
      <c r="E166" s="30"/>
      <c r="F166" s="30"/>
      <c r="G166" s="30"/>
      <c r="H166" s="30"/>
      <c r="I166" s="30"/>
      <c r="J166" s="30"/>
      <c r="K166" s="30"/>
      <c r="L166" s="30"/>
      <c r="M166" s="30"/>
      <c r="N166" s="30"/>
      <c r="O166" s="30"/>
      <c r="P166" s="30"/>
      <c r="Q166" s="64"/>
      <c r="R166" s="30"/>
      <c r="S166" s="30"/>
      <c r="T166" s="30"/>
      <c r="U166" s="30"/>
      <c r="V166" s="65"/>
      <c r="W166" s="64"/>
      <c r="X166" s="30"/>
      <c r="Y166" s="65"/>
      <c r="Z166" s="65"/>
      <c r="AA166" s="65"/>
      <c r="AB166" s="65"/>
      <c r="AC166" s="65"/>
      <c r="AD166" s="30"/>
      <c r="AE166" s="75" t="e">
        <f>VLOOKUP(AD166,分类参数表!$I$2:$J$10,2,FALSE)</f>
        <v>#N/A</v>
      </c>
      <c r="AF166" s="30"/>
      <c r="AG166" s="30"/>
      <c r="AH166" s="30"/>
      <c r="AI166" s="30"/>
      <c r="AJ166" s="30"/>
      <c r="AK166" s="30"/>
      <c r="AL166" s="30"/>
      <c r="AM166" s="65"/>
      <c r="AN166" s="88"/>
      <c r="AO166" s="96"/>
    </row>
    <row r="167" spans="2:41" ht="15" customHeight="1" x14ac:dyDescent="0.15">
      <c r="B167" s="4">
        <v>42355</v>
      </c>
      <c r="C167" s="5" t="s">
        <v>905</v>
      </c>
      <c r="D167" s="2">
        <v>1</v>
      </c>
      <c r="E167" s="6" t="s">
        <v>66</v>
      </c>
      <c r="F167" s="6" t="s">
        <v>120</v>
      </c>
      <c r="G167" s="45" t="s">
        <v>825</v>
      </c>
      <c r="H167" s="102"/>
      <c r="I167" s="2" t="s">
        <v>212</v>
      </c>
      <c r="J167" s="2" t="s">
        <v>44</v>
      </c>
      <c r="K167" s="6" t="s">
        <v>55</v>
      </c>
      <c r="L167" s="2" t="s">
        <v>66</v>
      </c>
      <c r="M167" s="2">
        <v>1</v>
      </c>
      <c r="N167" s="2">
        <v>2999</v>
      </c>
      <c r="O167" s="48">
        <f>N167*M167</f>
        <v>2999</v>
      </c>
      <c r="P167" s="380">
        <f>SUM(O167:O179)</f>
        <v>8052</v>
      </c>
      <c r="Q167" s="56"/>
      <c r="R167" s="377">
        <f>SUMPRODUCT(Q167:Q179+0)</f>
        <v>0</v>
      </c>
      <c r="S167" s="374">
        <f>R167/P167</f>
        <v>0</v>
      </c>
      <c r="T167" s="371" t="e">
        <f>LOOKUP(S167,{0.4,0.45,0.5,0.55,0.6,0.65,0.7,0.75,0.8,0.85,0.9,0.95,1},{0.1,0.175,0.25,0.325,0.4,0.475,0.55,0.625,0.7,0.775,0.85,0.925,1})</f>
        <v>#N/A</v>
      </c>
      <c r="U167" s="368"/>
      <c r="V167" s="365"/>
      <c r="W167" s="362"/>
      <c r="X167" s="359"/>
      <c r="Y167" s="356">
        <f>R167-(V167/10)-X167</f>
        <v>0</v>
      </c>
      <c r="Z167" s="353" t="e">
        <f>Y167*T167*AE167</f>
        <v>#N/A</v>
      </c>
      <c r="AA167" s="353" t="e">
        <f>U167-V167+Z167</f>
        <v>#N/A</v>
      </c>
      <c r="AB167" s="74"/>
      <c r="AC167" s="74"/>
      <c r="AE167" s="75" t="e">
        <f>VLOOKUP(AD167,分类参数表!$I$2:$J$10,2,FALSE)</f>
        <v>#N/A</v>
      </c>
      <c r="AF167" s="76"/>
      <c r="AG167" s="85"/>
      <c r="AH167" s="85"/>
      <c r="AI167" s="85"/>
      <c r="AJ167" s="85"/>
      <c r="AK167" s="85"/>
      <c r="AL167" s="85"/>
      <c r="AM167" s="86"/>
      <c r="AN167" s="87">
        <f>(Q167-AM167)/M167/N167</f>
        <v>0</v>
      </c>
      <c r="AO167" s="95"/>
    </row>
    <row r="168" spans="2:41" ht="15" customHeight="1" x14ac:dyDescent="0.15">
      <c r="B168" s="4">
        <v>42355</v>
      </c>
      <c r="C168" s="5" t="s">
        <v>905</v>
      </c>
      <c r="D168" s="2">
        <v>2</v>
      </c>
      <c r="E168" s="6" t="s">
        <v>146</v>
      </c>
      <c r="F168" s="6" t="s">
        <v>147</v>
      </c>
      <c r="G168" s="2" t="s">
        <v>906</v>
      </c>
      <c r="H168" s="2" t="s">
        <v>166</v>
      </c>
      <c r="I168" s="2">
        <v>23.5</v>
      </c>
      <c r="J168" s="2" t="s">
        <v>44</v>
      </c>
      <c r="K168" s="6" t="s">
        <v>55</v>
      </c>
      <c r="L168" s="2" t="s">
        <v>66</v>
      </c>
      <c r="M168" s="2">
        <v>1</v>
      </c>
      <c r="N168" s="2">
        <v>0</v>
      </c>
      <c r="O168" s="48">
        <f t="shared" ref="O168:O179" si="25">N168*M168</f>
        <v>0</v>
      </c>
      <c r="P168" s="372"/>
      <c r="Q168" s="70"/>
      <c r="R168" s="378"/>
      <c r="S168" s="375"/>
      <c r="T168" s="372"/>
      <c r="U168" s="369"/>
      <c r="V168" s="366"/>
      <c r="W168" s="363"/>
      <c r="X168" s="360"/>
      <c r="Y168" s="357"/>
      <c r="Z168" s="354"/>
      <c r="AA168" s="354"/>
      <c r="AB168" s="74"/>
      <c r="AC168" s="74"/>
      <c r="AD168" s="22" t="e">
        <f>#REF!</f>
        <v>#REF!</v>
      </c>
      <c r="AE168" s="75" t="e">
        <f>VLOOKUP(AD168,分类参数表!$I$2:$J$10,2,FALSE)</f>
        <v>#REF!</v>
      </c>
      <c r="AF168" s="82"/>
      <c r="AG168" s="24"/>
      <c r="AH168" s="24"/>
      <c r="AI168" s="24"/>
      <c r="AJ168" s="24"/>
      <c r="AK168" s="24"/>
      <c r="AL168" s="24"/>
      <c r="AN168" s="94" t="e">
        <f t="shared" ref="AN168:AN179" si="26">(Q168-AM168)/M168/N168</f>
        <v>#DIV/0!</v>
      </c>
      <c r="AO168" s="100"/>
    </row>
    <row r="169" spans="2:41" ht="15" customHeight="1" x14ac:dyDescent="0.15">
      <c r="B169" s="4">
        <v>42355</v>
      </c>
      <c r="C169" s="5" t="s">
        <v>905</v>
      </c>
      <c r="D169" s="2">
        <v>3</v>
      </c>
      <c r="E169" s="6" t="s">
        <v>111</v>
      </c>
      <c r="F169" s="6" t="s">
        <v>112</v>
      </c>
      <c r="G169" s="46" t="s">
        <v>786</v>
      </c>
      <c r="H169" s="2" t="s">
        <v>184</v>
      </c>
      <c r="I169" s="2" t="s">
        <v>136</v>
      </c>
      <c r="J169" s="2" t="s">
        <v>62</v>
      </c>
      <c r="K169" s="6" t="s">
        <v>55</v>
      </c>
      <c r="L169" s="2" t="s">
        <v>66</v>
      </c>
      <c r="M169" s="2">
        <v>1</v>
      </c>
      <c r="N169" s="2">
        <v>280</v>
      </c>
      <c r="O169" s="48">
        <f t="shared" si="25"/>
        <v>280</v>
      </c>
      <c r="P169" s="372"/>
      <c r="Q169" s="70"/>
      <c r="R169" s="378"/>
      <c r="S169" s="375"/>
      <c r="T169" s="372"/>
      <c r="U169" s="369"/>
      <c r="V169" s="366"/>
      <c r="W169" s="363"/>
      <c r="X169" s="360"/>
      <c r="Y169" s="357"/>
      <c r="Z169" s="354"/>
      <c r="AA169" s="354"/>
      <c r="AB169" s="83"/>
      <c r="AC169" s="83"/>
      <c r="AD169" s="22" t="e">
        <f t="shared" ref="AD169:AD176" si="27">AD168</f>
        <v>#REF!</v>
      </c>
      <c r="AE169" s="75" t="e">
        <f>VLOOKUP(AD169,分类参数表!$I$2:$J$10,2,FALSE)</f>
        <v>#REF!</v>
      </c>
      <c r="AF169" s="82"/>
      <c r="AG169" s="24"/>
      <c r="AH169" s="24"/>
      <c r="AI169" s="24"/>
      <c r="AJ169" s="24"/>
      <c r="AK169" s="24"/>
      <c r="AL169" s="24"/>
      <c r="AN169" s="94">
        <f t="shared" si="26"/>
        <v>0</v>
      </c>
      <c r="AO169" s="100"/>
    </row>
    <row r="170" spans="2:41" ht="15" customHeight="1" x14ac:dyDescent="0.15">
      <c r="B170" s="4">
        <v>42355</v>
      </c>
      <c r="C170" s="5" t="s">
        <v>905</v>
      </c>
      <c r="D170" s="2">
        <v>4</v>
      </c>
      <c r="E170" s="6" t="s">
        <v>692</v>
      </c>
      <c r="F170" s="6" t="s">
        <v>112</v>
      </c>
      <c r="G170" s="46" t="s">
        <v>786</v>
      </c>
      <c r="H170" s="2" t="s">
        <v>184</v>
      </c>
      <c r="I170" s="2" t="s">
        <v>53</v>
      </c>
      <c r="J170" s="2" t="s">
        <v>62</v>
      </c>
      <c r="K170" s="6" t="s">
        <v>55</v>
      </c>
      <c r="L170" s="2" t="s">
        <v>66</v>
      </c>
      <c r="M170" s="2">
        <v>1</v>
      </c>
      <c r="N170" s="2">
        <v>320</v>
      </c>
      <c r="O170" s="48">
        <f t="shared" si="25"/>
        <v>320</v>
      </c>
      <c r="P170" s="372"/>
      <c r="Q170" s="70"/>
      <c r="R170" s="378"/>
      <c r="S170" s="375"/>
      <c r="T170" s="372"/>
      <c r="U170" s="369"/>
      <c r="V170" s="366"/>
      <c r="W170" s="363"/>
      <c r="X170" s="360"/>
      <c r="Y170" s="357"/>
      <c r="Z170" s="354"/>
      <c r="AA170" s="354"/>
      <c r="AB170" s="74"/>
      <c r="AC170" s="74"/>
      <c r="AD170" s="22" t="e">
        <f t="shared" si="27"/>
        <v>#REF!</v>
      </c>
      <c r="AE170" s="75" t="e">
        <f>VLOOKUP(AD170,分类参数表!$I$2:$J$10,2,FALSE)</f>
        <v>#REF!</v>
      </c>
      <c r="AF170" s="82"/>
      <c r="AG170" s="24"/>
      <c r="AH170" s="24"/>
      <c r="AI170" s="24"/>
      <c r="AJ170" s="24"/>
      <c r="AK170" s="24"/>
      <c r="AL170" s="24"/>
      <c r="AN170" s="94">
        <f t="shared" si="26"/>
        <v>0</v>
      </c>
      <c r="AO170" s="100"/>
    </row>
    <row r="171" spans="2:41" ht="15" customHeight="1" x14ac:dyDescent="0.15">
      <c r="B171" s="4">
        <v>42355</v>
      </c>
      <c r="C171" s="5" t="s">
        <v>905</v>
      </c>
      <c r="D171" s="2">
        <v>5</v>
      </c>
      <c r="E171" s="6" t="s">
        <v>149</v>
      </c>
      <c r="F171" s="6" t="s">
        <v>504</v>
      </c>
      <c r="G171" s="46" t="s">
        <v>786</v>
      </c>
      <c r="H171" s="2" t="s">
        <v>150</v>
      </c>
      <c r="I171" s="2" t="s">
        <v>817</v>
      </c>
      <c r="J171" s="2" t="s">
        <v>62</v>
      </c>
      <c r="K171" s="6" t="s">
        <v>55</v>
      </c>
      <c r="L171" s="2" t="s">
        <v>66</v>
      </c>
      <c r="M171" s="2">
        <v>1</v>
      </c>
      <c r="N171" s="2">
        <v>258</v>
      </c>
      <c r="O171" s="48">
        <f t="shared" si="25"/>
        <v>258</v>
      </c>
      <c r="P171" s="372"/>
      <c r="Q171" s="70"/>
      <c r="R171" s="378"/>
      <c r="S171" s="375"/>
      <c r="T171" s="372"/>
      <c r="U171" s="369"/>
      <c r="V171" s="366"/>
      <c r="W171" s="363"/>
      <c r="X171" s="360"/>
      <c r="Y171" s="357"/>
      <c r="Z171" s="354"/>
      <c r="AA171" s="354"/>
      <c r="AB171" s="74"/>
      <c r="AC171" s="74"/>
      <c r="AD171" s="22" t="e">
        <f t="shared" si="27"/>
        <v>#REF!</v>
      </c>
      <c r="AE171" s="75" t="e">
        <f>VLOOKUP(AD171,分类参数表!$I$2:$J$10,2,FALSE)</f>
        <v>#REF!</v>
      </c>
      <c r="AF171" s="82"/>
      <c r="AG171" s="24"/>
      <c r="AH171" s="24"/>
      <c r="AI171" s="24"/>
      <c r="AJ171" s="24"/>
      <c r="AK171" s="24"/>
      <c r="AL171" s="24"/>
      <c r="AN171" s="94">
        <f t="shared" si="26"/>
        <v>0</v>
      </c>
      <c r="AO171" s="100"/>
    </row>
    <row r="172" spans="2:41" ht="15" customHeight="1" x14ac:dyDescent="0.15">
      <c r="B172" s="4">
        <v>42355</v>
      </c>
      <c r="C172" s="5" t="s">
        <v>905</v>
      </c>
      <c r="D172" s="2">
        <v>6</v>
      </c>
      <c r="E172" s="6" t="s">
        <v>66</v>
      </c>
      <c r="F172" s="6" t="s">
        <v>120</v>
      </c>
      <c r="G172" s="2" t="s">
        <v>907</v>
      </c>
      <c r="H172" s="7"/>
      <c r="I172" s="2" t="s">
        <v>136</v>
      </c>
      <c r="J172" s="2" t="s">
        <v>44</v>
      </c>
      <c r="K172" s="6" t="s">
        <v>45</v>
      </c>
      <c r="L172" s="2" t="s">
        <v>66</v>
      </c>
      <c r="M172" s="2">
        <v>1</v>
      </c>
      <c r="N172" s="2">
        <v>2999</v>
      </c>
      <c r="O172" s="48">
        <f t="shared" si="25"/>
        <v>2999</v>
      </c>
      <c r="P172" s="372"/>
      <c r="Q172" s="70"/>
      <c r="R172" s="378"/>
      <c r="S172" s="375"/>
      <c r="T172" s="372"/>
      <c r="U172" s="369"/>
      <c r="V172" s="366"/>
      <c r="W172" s="363"/>
      <c r="X172" s="360"/>
      <c r="Y172" s="357"/>
      <c r="Z172" s="354"/>
      <c r="AA172" s="354"/>
      <c r="AB172" s="74"/>
      <c r="AC172" s="74"/>
      <c r="AD172" s="22" t="e">
        <f t="shared" si="27"/>
        <v>#REF!</v>
      </c>
      <c r="AE172" s="75" t="e">
        <f>VLOOKUP(AD172,分类参数表!$I$2:$J$10,2,FALSE)</f>
        <v>#REF!</v>
      </c>
      <c r="AF172" s="82"/>
      <c r="AG172" s="24"/>
      <c r="AH172" s="24"/>
      <c r="AI172" s="24"/>
      <c r="AJ172" s="24"/>
      <c r="AK172" s="24"/>
      <c r="AL172" s="24"/>
      <c r="AN172" s="94">
        <f t="shared" si="26"/>
        <v>0</v>
      </c>
      <c r="AO172" s="100"/>
    </row>
    <row r="173" spans="2:41" ht="15" customHeight="1" x14ac:dyDescent="0.15">
      <c r="B173" s="4">
        <v>42355</v>
      </c>
      <c r="C173" s="5" t="s">
        <v>905</v>
      </c>
      <c r="D173" s="2">
        <v>7</v>
      </c>
      <c r="E173" s="6" t="s">
        <v>146</v>
      </c>
      <c r="F173" s="6" t="s">
        <v>147</v>
      </c>
      <c r="G173" s="2" t="s">
        <v>908</v>
      </c>
      <c r="H173" s="2" t="s">
        <v>166</v>
      </c>
      <c r="I173" s="2">
        <v>26.5</v>
      </c>
      <c r="J173" s="2" t="s">
        <v>44</v>
      </c>
      <c r="K173" s="6" t="s">
        <v>45</v>
      </c>
      <c r="L173" s="2" t="s">
        <v>66</v>
      </c>
      <c r="M173" s="2">
        <v>1</v>
      </c>
      <c r="N173" s="2">
        <v>0</v>
      </c>
      <c r="O173" s="48">
        <f t="shared" si="25"/>
        <v>0</v>
      </c>
      <c r="P173" s="372"/>
      <c r="Q173" s="70"/>
      <c r="R173" s="378"/>
      <c r="S173" s="375"/>
      <c r="T173" s="372"/>
      <c r="U173" s="369"/>
      <c r="V173" s="366"/>
      <c r="W173" s="363"/>
      <c r="X173" s="360"/>
      <c r="Y173" s="357"/>
      <c r="Z173" s="354"/>
      <c r="AA173" s="354"/>
      <c r="AB173" s="74"/>
      <c r="AC173" s="74"/>
      <c r="AD173" s="22" t="e">
        <f t="shared" si="27"/>
        <v>#REF!</v>
      </c>
      <c r="AE173" s="75" t="e">
        <f>VLOOKUP(AD173,分类参数表!$I$2:$J$10,2,FALSE)</f>
        <v>#REF!</v>
      </c>
      <c r="AF173" s="82"/>
      <c r="AG173" s="24"/>
      <c r="AH173" s="24"/>
      <c r="AI173" s="24"/>
      <c r="AJ173" s="24"/>
      <c r="AK173" s="24"/>
      <c r="AL173" s="24"/>
      <c r="AN173" s="94" t="e">
        <f t="shared" si="26"/>
        <v>#DIV/0!</v>
      </c>
      <c r="AO173" s="100"/>
    </row>
    <row r="174" spans="2:41" ht="15" customHeight="1" x14ac:dyDescent="0.15">
      <c r="B174" s="4">
        <v>42355</v>
      </c>
      <c r="C174" s="5" t="s">
        <v>905</v>
      </c>
      <c r="D174" s="2">
        <v>8</v>
      </c>
      <c r="E174" s="6" t="s">
        <v>149</v>
      </c>
      <c r="F174" s="6" t="s">
        <v>504</v>
      </c>
      <c r="G174" s="46" t="s">
        <v>786</v>
      </c>
      <c r="H174" s="7"/>
      <c r="I174" s="2" t="s">
        <v>797</v>
      </c>
      <c r="J174" s="2" t="s">
        <v>62</v>
      </c>
      <c r="K174" s="6" t="s">
        <v>45</v>
      </c>
      <c r="L174" s="2" t="s">
        <v>66</v>
      </c>
      <c r="M174" s="2">
        <v>1</v>
      </c>
      <c r="N174" s="2">
        <v>258</v>
      </c>
      <c r="O174" s="48">
        <f t="shared" si="25"/>
        <v>258</v>
      </c>
      <c r="P174" s="372"/>
      <c r="Q174" s="70"/>
      <c r="R174" s="378"/>
      <c r="S174" s="375"/>
      <c r="T174" s="372"/>
      <c r="U174" s="369"/>
      <c r="V174" s="366"/>
      <c r="W174" s="363"/>
      <c r="X174" s="360"/>
      <c r="Y174" s="357"/>
      <c r="Z174" s="354"/>
      <c r="AA174" s="354"/>
      <c r="AB174" s="74"/>
      <c r="AC174" s="74"/>
      <c r="AD174" s="22" t="e">
        <f t="shared" si="27"/>
        <v>#REF!</v>
      </c>
      <c r="AE174" s="75" t="e">
        <f>VLOOKUP(AD174,分类参数表!$I$2:$J$10,2,FALSE)</f>
        <v>#REF!</v>
      </c>
      <c r="AF174" s="82"/>
      <c r="AG174" s="24"/>
      <c r="AH174" s="24"/>
      <c r="AI174" s="24"/>
      <c r="AJ174" s="24"/>
      <c r="AK174" s="24"/>
      <c r="AL174" s="24"/>
      <c r="AN174" s="94">
        <f t="shared" si="26"/>
        <v>0</v>
      </c>
      <c r="AO174" s="100"/>
    </row>
    <row r="175" spans="2:41" ht="15" customHeight="1" x14ac:dyDescent="0.15">
      <c r="B175" s="4">
        <v>42355</v>
      </c>
      <c r="C175" s="5" t="s">
        <v>905</v>
      </c>
      <c r="D175" s="2">
        <v>9</v>
      </c>
      <c r="E175" s="6" t="s">
        <v>692</v>
      </c>
      <c r="F175" s="6" t="s">
        <v>112</v>
      </c>
      <c r="G175" s="46" t="s">
        <v>786</v>
      </c>
      <c r="H175" s="2" t="s">
        <v>184</v>
      </c>
      <c r="I175" s="2" t="s">
        <v>53</v>
      </c>
      <c r="J175" s="2" t="s">
        <v>62</v>
      </c>
      <c r="K175" s="6" t="s">
        <v>45</v>
      </c>
      <c r="L175" s="2" t="s">
        <v>66</v>
      </c>
      <c r="M175" s="2">
        <v>1</v>
      </c>
      <c r="N175" s="2">
        <v>320</v>
      </c>
      <c r="O175" s="48">
        <f t="shared" si="25"/>
        <v>320</v>
      </c>
      <c r="P175" s="372"/>
      <c r="Q175" s="70"/>
      <c r="R175" s="378"/>
      <c r="S175" s="375"/>
      <c r="T175" s="372"/>
      <c r="U175" s="369"/>
      <c r="V175" s="366"/>
      <c r="W175" s="363"/>
      <c r="X175" s="360"/>
      <c r="Y175" s="357"/>
      <c r="Z175" s="354"/>
      <c r="AA175" s="354"/>
      <c r="AB175" s="74"/>
      <c r="AC175" s="74"/>
      <c r="AD175" s="22" t="e">
        <f t="shared" si="27"/>
        <v>#REF!</v>
      </c>
      <c r="AE175" s="75" t="e">
        <f>VLOOKUP(AD175,分类参数表!$I$2:$J$10,2,FALSE)</f>
        <v>#REF!</v>
      </c>
      <c r="AF175" s="82"/>
      <c r="AG175" s="24"/>
      <c r="AH175" s="24"/>
      <c r="AI175" s="24"/>
      <c r="AJ175" s="24"/>
      <c r="AK175" s="24"/>
      <c r="AL175" s="24"/>
      <c r="AN175" s="94">
        <f t="shared" si="26"/>
        <v>0</v>
      </c>
      <c r="AO175" s="100"/>
    </row>
    <row r="176" spans="2:41" ht="15" customHeight="1" x14ac:dyDescent="0.15">
      <c r="B176" s="4">
        <v>42355</v>
      </c>
      <c r="C176" s="5" t="s">
        <v>905</v>
      </c>
      <c r="D176" s="2">
        <v>10</v>
      </c>
      <c r="E176" s="6" t="s">
        <v>111</v>
      </c>
      <c r="F176" s="6" t="s">
        <v>112</v>
      </c>
      <c r="G176" s="46" t="s">
        <v>786</v>
      </c>
      <c r="H176" s="2" t="s">
        <v>184</v>
      </c>
      <c r="I176" s="2" t="s">
        <v>136</v>
      </c>
      <c r="J176" s="2" t="s">
        <v>62</v>
      </c>
      <c r="K176" s="6" t="s">
        <v>45</v>
      </c>
      <c r="L176" s="2" t="s">
        <v>66</v>
      </c>
      <c r="M176" s="2">
        <v>1</v>
      </c>
      <c r="N176" s="2">
        <v>280</v>
      </c>
      <c r="O176" s="48">
        <f t="shared" si="25"/>
        <v>280</v>
      </c>
      <c r="P176" s="372"/>
      <c r="Q176" s="70"/>
      <c r="R176" s="378"/>
      <c r="S176" s="375"/>
      <c r="T176" s="372"/>
      <c r="U176" s="369"/>
      <c r="V176" s="366"/>
      <c r="W176" s="363"/>
      <c r="X176" s="360"/>
      <c r="Y176" s="357"/>
      <c r="Z176" s="354"/>
      <c r="AA176" s="354"/>
      <c r="AB176" s="106"/>
      <c r="AC176" s="106"/>
      <c r="AD176" s="22" t="e">
        <f t="shared" si="27"/>
        <v>#REF!</v>
      </c>
      <c r="AE176" s="75" t="e">
        <f>VLOOKUP(AD176,分类参数表!$I$2:$J$10,2,FALSE)</f>
        <v>#REF!</v>
      </c>
      <c r="AF176" s="82"/>
      <c r="AG176" s="24"/>
      <c r="AH176" s="24"/>
      <c r="AI176" s="24"/>
      <c r="AJ176" s="24"/>
      <c r="AK176" s="24"/>
      <c r="AL176" s="24"/>
      <c r="AN176" s="94">
        <f t="shared" si="26"/>
        <v>0</v>
      </c>
      <c r="AO176" s="100"/>
    </row>
    <row r="177" spans="2:41" ht="15" customHeight="1" x14ac:dyDescent="0.15">
      <c r="B177" s="4">
        <v>42355</v>
      </c>
      <c r="C177" s="5" t="s">
        <v>905</v>
      </c>
      <c r="D177" s="2">
        <v>11</v>
      </c>
      <c r="E177" s="6" t="s">
        <v>56</v>
      </c>
      <c r="F177" s="6" t="s">
        <v>52</v>
      </c>
      <c r="G177" s="46" t="s">
        <v>786</v>
      </c>
      <c r="H177" s="2" t="s">
        <v>223</v>
      </c>
      <c r="I177" s="2" t="s">
        <v>53</v>
      </c>
      <c r="J177" s="2" t="s">
        <v>44</v>
      </c>
      <c r="K177" s="6" t="s">
        <v>45</v>
      </c>
      <c r="L177" s="2" t="s">
        <v>66</v>
      </c>
      <c r="M177" s="2">
        <v>1</v>
      </c>
      <c r="N177" s="2">
        <v>30</v>
      </c>
      <c r="O177" s="48">
        <f t="shared" si="25"/>
        <v>30</v>
      </c>
      <c r="P177" s="372"/>
      <c r="Q177" s="70"/>
      <c r="R177" s="378"/>
      <c r="S177" s="375"/>
      <c r="T177" s="372"/>
      <c r="U177" s="369"/>
      <c r="V177" s="366"/>
      <c r="W177" s="363"/>
      <c r="X177" s="360"/>
      <c r="Y177" s="357"/>
      <c r="Z177" s="354"/>
      <c r="AA177" s="354"/>
      <c r="AB177" s="74"/>
      <c r="AC177" s="74"/>
      <c r="AD177" s="22">
        <f>AD167</f>
        <v>0</v>
      </c>
      <c r="AE177" s="75" t="e">
        <f>VLOOKUP(AD177,分类参数表!$I$2:$J$10,2,FALSE)</f>
        <v>#N/A</v>
      </c>
      <c r="AF177" s="82"/>
      <c r="AG177" s="24"/>
      <c r="AH177" s="24"/>
      <c r="AI177" s="24"/>
      <c r="AJ177" s="24"/>
      <c r="AK177" s="24"/>
      <c r="AL177" s="24"/>
      <c r="AN177" s="94">
        <f t="shared" si="26"/>
        <v>0</v>
      </c>
      <c r="AO177" s="100"/>
    </row>
    <row r="178" spans="2:41" ht="15" customHeight="1" x14ac:dyDescent="0.15">
      <c r="B178" s="4">
        <v>42355</v>
      </c>
      <c r="C178" s="5" t="s">
        <v>905</v>
      </c>
      <c r="D178" s="2">
        <v>12</v>
      </c>
      <c r="E178" s="6" t="s">
        <v>56</v>
      </c>
      <c r="F178" s="6" t="s">
        <v>57</v>
      </c>
      <c r="G178" s="46" t="s">
        <v>786</v>
      </c>
      <c r="H178" s="2" t="s">
        <v>166</v>
      </c>
      <c r="I178" s="2" t="s">
        <v>53</v>
      </c>
      <c r="J178" s="2" t="s">
        <v>62</v>
      </c>
      <c r="K178" s="6" t="s">
        <v>45</v>
      </c>
      <c r="L178" s="2" t="s">
        <v>66</v>
      </c>
      <c r="M178" s="2">
        <v>1</v>
      </c>
      <c r="N178" s="2">
        <v>158</v>
      </c>
      <c r="O178" s="48">
        <f t="shared" si="25"/>
        <v>158</v>
      </c>
      <c r="P178" s="372"/>
      <c r="Q178" s="70"/>
      <c r="R178" s="378"/>
      <c r="S178" s="375"/>
      <c r="T178" s="372"/>
      <c r="U178" s="369"/>
      <c r="V178" s="366"/>
      <c r="W178" s="363"/>
      <c r="X178" s="360"/>
      <c r="Y178" s="357"/>
      <c r="Z178" s="354"/>
      <c r="AA178" s="354"/>
      <c r="AB178" s="83"/>
      <c r="AC178" s="83"/>
      <c r="AD178" s="22">
        <f>AD177</f>
        <v>0</v>
      </c>
      <c r="AE178" s="75" t="e">
        <f>VLOOKUP(AD178,分类参数表!$I$2:$J$10,2,FALSE)</f>
        <v>#N/A</v>
      </c>
      <c r="AF178" s="82"/>
      <c r="AG178" s="24"/>
      <c r="AH178" s="24"/>
      <c r="AI178" s="24"/>
      <c r="AJ178" s="24"/>
      <c r="AK178" s="24"/>
      <c r="AL178" s="24"/>
      <c r="AN178" s="94">
        <f t="shared" si="26"/>
        <v>0</v>
      </c>
      <c r="AO178" s="100"/>
    </row>
    <row r="179" spans="2:41" ht="15" customHeight="1" x14ac:dyDescent="0.15">
      <c r="B179" s="4">
        <v>42355</v>
      </c>
      <c r="C179" s="5" t="s">
        <v>905</v>
      </c>
      <c r="D179" s="2">
        <v>13</v>
      </c>
      <c r="E179" s="6" t="s">
        <v>50</v>
      </c>
      <c r="F179" s="6" t="s">
        <v>112</v>
      </c>
      <c r="G179" s="44" t="s">
        <v>786</v>
      </c>
      <c r="H179" s="101" t="s">
        <v>166</v>
      </c>
      <c r="I179" s="2" t="s">
        <v>53</v>
      </c>
      <c r="J179" s="2" t="s">
        <v>62</v>
      </c>
      <c r="K179" s="6" t="s">
        <v>45</v>
      </c>
      <c r="L179" s="2" t="s">
        <v>66</v>
      </c>
      <c r="M179" s="2">
        <v>3</v>
      </c>
      <c r="N179" s="2">
        <v>50</v>
      </c>
      <c r="O179" s="48">
        <f t="shared" si="25"/>
        <v>150</v>
      </c>
      <c r="P179" s="372"/>
      <c r="Q179" s="70"/>
      <c r="R179" s="378"/>
      <c r="S179" s="375"/>
      <c r="T179" s="372"/>
      <c r="U179" s="369"/>
      <c r="V179" s="366"/>
      <c r="W179" s="363"/>
      <c r="X179" s="360"/>
      <c r="Y179" s="357"/>
      <c r="Z179" s="354"/>
      <c r="AA179" s="354"/>
      <c r="AB179" s="74"/>
      <c r="AC179" s="74"/>
      <c r="AD179" s="22">
        <f>AD178</f>
        <v>0</v>
      </c>
      <c r="AE179" s="75" t="e">
        <f>VLOOKUP(AD179,分类参数表!$I$2:$J$10,2,FALSE)</f>
        <v>#N/A</v>
      </c>
      <c r="AF179" s="82"/>
      <c r="AG179" s="24"/>
      <c r="AH179" s="24"/>
      <c r="AI179" s="24"/>
      <c r="AJ179" s="24"/>
      <c r="AK179" s="24"/>
      <c r="AL179" s="24"/>
      <c r="AN179" s="94">
        <f t="shared" si="26"/>
        <v>0</v>
      </c>
      <c r="AO179" s="100"/>
    </row>
    <row r="180" spans="2:41" s="19" customFormat="1" ht="15" customHeight="1" x14ac:dyDescent="0.15">
      <c r="B180" s="30"/>
      <c r="C180" s="31"/>
      <c r="D180" s="30"/>
      <c r="E180" s="30"/>
      <c r="F180" s="30"/>
      <c r="G180" s="30"/>
      <c r="H180" s="30"/>
      <c r="I180" s="30"/>
      <c r="J180" s="30"/>
      <c r="K180" s="30"/>
      <c r="L180" s="30"/>
      <c r="M180" s="30"/>
      <c r="N180" s="30"/>
      <c r="O180" s="30"/>
      <c r="P180" s="30"/>
      <c r="Q180" s="64"/>
      <c r="R180" s="30"/>
      <c r="S180" s="30"/>
      <c r="T180" s="30"/>
      <c r="U180" s="30"/>
      <c r="V180" s="65"/>
      <c r="W180" s="64"/>
      <c r="X180" s="30"/>
      <c r="Y180" s="65"/>
      <c r="Z180" s="65"/>
      <c r="AA180" s="65"/>
      <c r="AB180" s="65"/>
      <c r="AC180" s="65"/>
      <c r="AD180" s="30"/>
      <c r="AE180" s="75" t="e">
        <f>VLOOKUP(AD180,分类参数表!$I$2:$J$10,2,FALSE)</f>
        <v>#N/A</v>
      </c>
      <c r="AF180" s="30"/>
      <c r="AG180" s="30"/>
      <c r="AH180" s="30"/>
      <c r="AI180" s="30"/>
      <c r="AJ180" s="30"/>
      <c r="AK180" s="30"/>
      <c r="AL180" s="30"/>
      <c r="AM180" s="65"/>
      <c r="AN180" s="88"/>
      <c r="AO180" s="96"/>
    </row>
    <row r="181" spans="2:41" ht="15" customHeight="1" x14ac:dyDescent="0.15">
      <c r="B181" s="4">
        <v>42355</v>
      </c>
      <c r="C181" s="5" t="s">
        <v>909</v>
      </c>
      <c r="D181" s="2">
        <v>1</v>
      </c>
      <c r="E181" s="6" t="s">
        <v>59</v>
      </c>
      <c r="F181" s="6" t="s">
        <v>264</v>
      </c>
      <c r="G181" s="46" t="s">
        <v>786</v>
      </c>
      <c r="H181" s="2" t="s">
        <v>910</v>
      </c>
      <c r="I181" s="2" t="s">
        <v>89</v>
      </c>
      <c r="J181" s="2" t="s">
        <v>62</v>
      </c>
      <c r="K181" s="6" t="s">
        <v>55</v>
      </c>
      <c r="L181" s="2" t="s">
        <v>46</v>
      </c>
      <c r="M181" s="2">
        <v>1</v>
      </c>
      <c r="N181" s="2">
        <v>138</v>
      </c>
      <c r="O181" s="48">
        <f t="shared" ref="O181:O186" si="28">N181*M181</f>
        <v>138</v>
      </c>
      <c r="P181" s="49">
        <f>SUM(O181:O181)</f>
        <v>138</v>
      </c>
      <c r="Q181" s="56"/>
      <c r="R181" s="57">
        <f>SUMPRODUCT(Q181:Q181+0)</f>
        <v>0</v>
      </c>
      <c r="S181" s="58">
        <f>R181/P181</f>
        <v>0</v>
      </c>
      <c r="T181" s="59" t="e">
        <f>LOOKUP(S181,{0.4,0.45,0.5,0.55,0.6,0.65,0.7,0.75,0.8,0.85,0.9,0.95,1},{0.1,0.175,0.25,0.325,0.4,0.475,0.55,0.625,0.7,0.775,0.85,0.925,1})</f>
        <v>#N/A</v>
      </c>
      <c r="U181" s="60"/>
      <c r="V181" s="61"/>
      <c r="W181" s="62"/>
      <c r="X181" s="63"/>
      <c r="Y181" s="72">
        <f>R181-(V181/10)-X181</f>
        <v>0</v>
      </c>
      <c r="Z181" s="73" t="e">
        <f>Y181*T181*AE181</f>
        <v>#N/A</v>
      </c>
      <c r="AA181" s="73" t="e">
        <f>U181-V181+Z181</f>
        <v>#N/A</v>
      </c>
      <c r="AB181" s="74"/>
      <c r="AC181" s="74"/>
      <c r="AE181" s="75" t="e">
        <f>VLOOKUP(AD181,分类参数表!$I$2:$J$10,2,FALSE)</f>
        <v>#N/A</v>
      </c>
      <c r="AF181" s="76"/>
      <c r="AG181" s="85"/>
      <c r="AH181" s="85"/>
      <c r="AI181" s="85"/>
      <c r="AJ181" s="85"/>
      <c r="AK181" s="85"/>
      <c r="AL181" s="85"/>
      <c r="AM181" s="86"/>
      <c r="AN181" s="87">
        <f t="shared" ref="AN181:AN186" si="29">(Q181-AM181)/M181/N181</f>
        <v>0</v>
      </c>
      <c r="AO181" s="95"/>
    </row>
    <row r="182" spans="2:41" s="19" customFormat="1" ht="15" customHeight="1" x14ac:dyDescent="0.15">
      <c r="B182" s="30"/>
      <c r="C182" s="31"/>
      <c r="D182" s="30"/>
      <c r="E182" s="30"/>
      <c r="F182" s="30"/>
      <c r="G182" s="30"/>
      <c r="H182" s="30"/>
      <c r="I182" s="30"/>
      <c r="J182" s="30"/>
      <c r="K182" s="30"/>
      <c r="L182" s="30"/>
      <c r="M182" s="30"/>
      <c r="N182" s="30"/>
      <c r="O182" s="30"/>
      <c r="P182" s="30"/>
      <c r="Q182" s="64"/>
      <c r="R182" s="30"/>
      <c r="S182" s="30"/>
      <c r="T182" s="30"/>
      <c r="U182" s="30"/>
      <c r="V182" s="65"/>
      <c r="W182" s="64"/>
      <c r="X182" s="30"/>
      <c r="Y182" s="65"/>
      <c r="Z182" s="65"/>
      <c r="AA182" s="65"/>
      <c r="AB182" s="65"/>
      <c r="AC182" s="65"/>
      <c r="AD182" s="30"/>
      <c r="AE182" s="75" t="e">
        <f>VLOOKUP(AD182,分类参数表!$I$2:$J$10,2,FALSE)</f>
        <v>#N/A</v>
      </c>
      <c r="AF182" s="30"/>
      <c r="AG182" s="30"/>
      <c r="AH182" s="30"/>
      <c r="AI182" s="30"/>
      <c r="AJ182" s="30"/>
      <c r="AK182" s="30"/>
      <c r="AL182" s="30"/>
      <c r="AM182" s="65"/>
      <c r="AN182" s="88"/>
      <c r="AO182" s="96"/>
    </row>
    <row r="183" spans="2:41" ht="15" customHeight="1" x14ac:dyDescent="0.15">
      <c r="B183" s="4">
        <v>42355</v>
      </c>
      <c r="C183" s="5" t="s">
        <v>911</v>
      </c>
      <c r="D183" s="2">
        <v>1</v>
      </c>
      <c r="E183" s="6" t="s">
        <v>83</v>
      </c>
      <c r="F183" s="6" t="s">
        <v>79</v>
      </c>
      <c r="G183" s="2" t="s">
        <v>245</v>
      </c>
      <c r="H183" s="2" t="s">
        <v>912</v>
      </c>
      <c r="I183" s="2">
        <v>42</v>
      </c>
      <c r="J183" s="2" t="s">
        <v>62</v>
      </c>
      <c r="K183" s="6" t="s">
        <v>45</v>
      </c>
      <c r="L183" s="2" t="s">
        <v>64</v>
      </c>
      <c r="M183" s="2">
        <v>1</v>
      </c>
      <c r="N183" s="2">
        <v>1500</v>
      </c>
      <c r="O183" s="48">
        <f t="shared" si="28"/>
        <v>1500</v>
      </c>
      <c r="P183" s="49">
        <f>SUM(O183:O183)</f>
        <v>1500</v>
      </c>
      <c r="Q183" s="56"/>
      <c r="R183" s="57">
        <f>SUMPRODUCT(Q183:Q183+0)</f>
        <v>0</v>
      </c>
      <c r="S183" s="58">
        <f>R183/P183</f>
        <v>0</v>
      </c>
      <c r="T183" s="59" t="e">
        <f>LOOKUP(S183,{0.4,0.45,0.5,0.55,0.6,0.65,0.7,0.75,0.8,0.85,0.9,0.95,1},{0.1,0.175,0.25,0.325,0.4,0.475,0.55,0.625,0.7,0.775,0.85,0.925,1})</f>
        <v>#N/A</v>
      </c>
      <c r="U183" s="60"/>
      <c r="V183" s="61"/>
      <c r="W183" s="62"/>
      <c r="X183" s="63"/>
      <c r="Y183" s="72">
        <f>R183-(V183/10)-X183</f>
        <v>0</v>
      </c>
      <c r="Z183" s="73" t="e">
        <f>Y183*T183*AE183</f>
        <v>#N/A</v>
      </c>
      <c r="AA183" s="73" t="e">
        <f>U183-V183+Z183</f>
        <v>#N/A</v>
      </c>
      <c r="AB183" s="74"/>
      <c r="AC183" s="74"/>
      <c r="AE183" s="75" t="e">
        <f>VLOOKUP(AD183,分类参数表!$I$2:$J$10,2,FALSE)</f>
        <v>#N/A</v>
      </c>
      <c r="AF183" s="76"/>
      <c r="AG183" s="85"/>
      <c r="AH183" s="85"/>
      <c r="AI183" s="85"/>
      <c r="AJ183" s="85"/>
      <c r="AK183" s="85"/>
      <c r="AL183" s="85"/>
      <c r="AM183" s="86"/>
      <c r="AN183" s="87">
        <f t="shared" si="29"/>
        <v>0</v>
      </c>
      <c r="AO183" s="95"/>
    </row>
    <row r="184" spans="2:41" s="19" customFormat="1" ht="15" customHeight="1" x14ac:dyDescent="0.15">
      <c r="B184" s="30"/>
      <c r="C184" s="31"/>
      <c r="D184" s="30"/>
      <c r="E184" s="30"/>
      <c r="F184" s="30"/>
      <c r="G184" s="30"/>
      <c r="H184" s="30"/>
      <c r="I184" s="30"/>
      <c r="J184" s="30"/>
      <c r="K184" s="30"/>
      <c r="L184" s="30"/>
      <c r="M184" s="30"/>
      <c r="N184" s="30"/>
      <c r="O184" s="30"/>
      <c r="P184" s="30"/>
      <c r="Q184" s="64"/>
      <c r="R184" s="30"/>
      <c r="S184" s="30"/>
      <c r="T184" s="30"/>
      <c r="U184" s="30"/>
      <c r="V184" s="65"/>
      <c r="W184" s="64"/>
      <c r="X184" s="30"/>
      <c r="Y184" s="65"/>
      <c r="Z184" s="65"/>
      <c r="AA184" s="65"/>
      <c r="AB184" s="65"/>
      <c r="AC184" s="65"/>
      <c r="AD184" s="30"/>
      <c r="AE184" s="75" t="e">
        <f>VLOOKUP(AD184,分类参数表!$I$2:$J$10,2,FALSE)</f>
        <v>#N/A</v>
      </c>
      <c r="AF184" s="30"/>
      <c r="AG184" s="30"/>
      <c r="AH184" s="30"/>
      <c r="AI184" s="30"/>
      <c r="AJ184" s="30"/>
      <c r="AK184" s="30"/>
      <c r="AL184" s="30"/>
      <c r="AM184" s="65"/>
      <c r="AN184" s="88"/>
      <c r="AO184" s="96"/>
    </row>
    <row r="185" spans="2:41" ht="15" customHeight="1" x14ac:dyDescent="0.15">
      <c r="B185" s="4">
        <v>42355</v>
      </c>
      <c r="C185" s="5" t="s">
        <v>913</v>
      </c>
      <c r="D185" s="2">
        <v>1</v>
      </c>
      <c r="E185" s="6" t="s">
        <v>692</v>
      </c>
      <c r="F185" s="6" t="s">
        <v>112</v>
      </c>
      <c r="G185" s="46" t="s">
        <v>786</v>
      </c>
      <c r="H185" s="2" t="s">
        <v>184</v>
      </c>
      <c r="I185" s="2" t="s">
        <v>53</v>
      </c>
      <c r="J185" s="2" t="s">
        <v>62</v>
      </c>
      <c r="K185" s="6" t="s">
        <v>45</v>
      </c>
      <c r="L185" s="2" t="s">
        <v>66</v>
      </c>
      <c r="M185" s="2">
        <v>1</v>
      </c>
      <c r="N185" s="2">
        <v>320</v>
      </c>
      <c r="O185" s="48">
        <f t="shared" si="28"/>
        <v>320</v>
      </c>
      <c r="P185" s="380">
        <f>SUM(O185:O186)</f>
        <v>600</v>
      </c>
      <c r="Q185" s="56"/>
      <c r="R185" s="377">
        <f>SUMPRODUCT(Q185:Q186+0)</f>
        <v>0</v>
      </c>
      <c r="S185" s="374">
        <f>R185/P185</f>
        <v>0</v>
      </c>
      <c r="T185" s="371" t="e">
        <f>LOOKUP(S185,{0.4,0.45,0.5,0.55,0.6,0.65,0.7,0.75,0.8,0.85,0.9,0.95,1},{0.1,0.175,0.25,0.325,0.4,0.475,0.55,0.625,0.7,0.775,0.85,0.925,1})</f>
        <v>#N/A</v>
      </c>
      <c r="U185" s="368"/>
      <c r="V185" s="365"/>
      <c r="W185" s="362"/>
      <c r="X185" s="359"/>
      <c r="Y185" s="356">
        <f>R185-(V185/10)-X185</f>
        <v>0</v>
      </c>
      <c r="Z185" s="353" t="e">
        <f>Y185*T185*AE185</f>
        <v>#N/A</v>
      </c>
      <c r="AA185" s="353" t="e">
        <f>U185-V185+Z185</f>
        <v>#N/A</v>
      </c>
      <c r="AB185" s="74"/>
      <c r="AC185" s="74"/>
      <c r="AE185" s="75" t="e">
        <f>VLOOKUP(AD185,分类参数表!$I$2:$J$10,2,FALSE)</f>
        <v>#N/A</v>
      </c>
      <c r="AF185" s="76"/>
      <c r="AG185" s="85"/>
      <c r="AH185" s="85"/>
      <c r="AI185" s="85"/>
      <c r="AJ185" s="85"/>
      <c r="AK185" s="85"/>
      <c r="AL185" s="85"/>
      <c r="AM185" s="86"/>
      <c r="AN185" s="87">
        <f t="shared" si="29"/>
        <v>0</v>
      </c>
      <c r="AO185" s="95"/>
    </row>
    <row r="186" spans="2:41" ht="15" customHeight="1" x14ac:dyDescent="0.15">
      <c r="B186" s="4">
        <v>42355</v>
      </c>
      <c r="C186" s="5" t="s">
        <v>913</v>
      </c>
      <c r="D186" s="2">
        <v>2</v>
      </c>
      <c r="E186" s="6" t="s">
        <v>111</v>
      </c>
      <c r="F186" s="6" t="s">
        <v>112</v>
      </c>
      <c r="G186" s="46" t="s">
        <v>786</v>
      </c>
      <c r="H186" s="2" t="s">
        <v>184</v>
      </c>
      <c r="I186" s="2" t="s">
        <v>914</v>
      </c>
      <c r="J186" s="2" t="s">
        <v>62</v>
      </c>
      <c r="K186" s="6" t="s">
        <v>45</v>
      </c>
      <c r="L186" s="2" t="s">
        <v>66</v>
      </c>
      <c r="M186" s="2">
        <v>1</v>
      </c>
      <c r="N186" s="2">
        <v>280</v>
      </c>
      <c r="O186" s="48">
        <f t="shared" si="28"/>
        <v>280</v>
      </c>
      <c r="P186" s="372"/>
      <c r="Q186" s="70"/>
      <c r="R186" s="378"/>
      <c r="S186" s="375"/>
      <c r="T186" s="372"/>
      <c r="U186" s="369"/>
      <c r="V186" s="366"/>
      <c r="W186" s="363"/>
      <c r="X186" s="360"/>
      <c r="Y186" s="357"/>
      <c r="Z186" s="354"/>
      <c r="AA186" s="354"/>
      <c r="AB186" s="74"/>
      <c r="AC186" s="74"/>
      <c r="AD186" s="22">
        <f>AD185</f>
        <v>0</v>
      </c>
      <c r="AE186" s="75" t="e">
        <f>VLOOKUP(AD186,分类参数表!$I$2:$J$10,2,FALSE)</f>
        <v>#N/A</v>
      </c>
      <c r="AF186" s="82"/>
      <c r="AG186" s="24"/>
      <c r="AH186" s="24"/>
      <c r="AI186" s="24"/>
      <c r="AJ186" s="24"/>
      <c r="AK186" s="24"/>
      <c r="AL186" s="24"/>
      <c r="AN186" s="94">
        <f t="shared" si="29"/>
        <v>0</v>
      </c>
      <c r="AO186" s="100"/>
    </row>
    <row r="187" spans="2:41" s="20" customFormat="1" x14ac:dyDescent="0.15">
      <c r="B187" s="36"/>
      <c r="C187" s="37"/>
      <c r="D187" s="38"/>
      <c r="E187" s="38"/>
      <c r="F187" s="38"/>
      <c r="G187" s="38"/>
      <c r="H187" s="38"/>
      <c r="I187" s="38"/>
      <c r="J187" s="38"/>
      <c r="K187" s="38"/>
      <c r="L187" s="38"/>
      <c r="M187" s="38"/>
      <c r="N187" s="38"/>
      <c r="O187" s="38"/>
      <c r="P187" s="38"/>
      <c r="Q187" s="67"/>
      <c r="R187" s="38"/>
      <c r="S187" s="38"/>
      <c r="T187" s="38"/>
      <c r="U187" s="38"/>
      <c r="V187" s="68"/>
      <c r="W187" s="67"/>
      <c r="X187" s="38"/>
      <c r="Y187" s="68"/>
      <c r="Z187" s="68"/>
      <c r="AA187" s="68"/>
      <c r="AB187" s="68"/>
      <c r="AC187" s="68"/>
      <c r="AD187" s="38"/>
      <c r="AE187" s="75" t="e">
        <f>VLOOKUP(AD187,分类参数表!$I$2:$J$10,2,FALSE)</f>
        <v>#N/A</v>
      </c>
      <c r="AF187" s="38"/>
      <c r="AG187" s="38"/>
      <c r="AH187" s="38"/>
      <c r="AI187" s="38"/>
      <c r="AJ187" s="38"/>
      <c r="AK187" s="38"/>
      <c r="AL187" s="38"/>
      <c r="AM187" s="68"/>
      <c r="AN187" s="90"/>
      <c r="AO187" s="98"/>
    </row>
    <row r="188" spans="2:41" ht="15" customHeight="1" x14ac:dyDescent="0.15">
      <c r="B188" s="4">
        <v>42356</v>
      </c>
      <c r="C188" s="5" t="s">
        <v>915</v>
      </c>
      <c r="D188" s="2">
        <v>1</v>
      </c>
      <c r="E188" s="6" t="s">
        <v>50</v>
      </c>
      <c r="F188" s="6" t="s">
        <v>112</v>
      </c>
      <c r="G188" s="50"/>
      <c r="H188" s="2" t="s">
        <v>138</v>
      </c>
      <c r="I188" s="2" t="s">
        <v>53</v>
      </c>
      <c r="J188" s="2" t="s">
        <v>62</v>
      </c>
      <c r="K188" s="6" t="s">
        <v>55</v>
      </c>
      <c r="L188" s="2" t="s">
        <v>46</v>
      </c>
      <c r="M188" s="2">
        <v>1</v>
      </c>
      <c r="N188" s="2">
        <v>50</v>
      </c>
      <c r="O188" s="48">
        <f>N188*M188</f>
        <v>50</v>
      </c>
      <c r="P188" s="49">
        <f>SUM(O188:O188)</f>
        <v>50</v>
      </c>
      <c r="Q188" s="56"/>
      <c r="R188" s="57">
        <f>SUMPRODUCT(Q188:Q188+0)</f>
        <v>0</v>
      </c>
      <c r="S188" s="58">
        <f>R188/P188</f>
        <v>0</v>
      </c>
      <c r="T188" s="59" t="e">
        <f>LOOKUP(S188,{0.4,0.45,0.5,0.55,0.6,0.65,0.7,0.75,0.8,0.85,0.9,0.95,1},{0.1,0.175,0.25,0.325,0.4,0.475,0.55,0.625,0.7,0.775,0.85,0.925,1})</f>
        <v>#N/A</v>
      </c>
      <c r="U188" s="60"/>
      <c r="V188" s="61"/>
      <c r="W188" s="62"/>
      <c r="X188" s="63"/>
      <c r="Y188" s="72">
        <f>R188-(V188/10)-X188</f>
        <v>0</v>
      </c>
      <c r="Z188" s="73" t="e">
        <f>Y188*T188*AE188</f>
        <v>#N/A</v>
      </c>
      <c r="AA188" s="73" t="e">
        <f>U188-V188+Z188</f>
        <v>#N/A</v>
      </c>
      <c r="AB188" s="74"/>
      <c r="AC188" s="74"/>
      <c r="AE188" s="75" t="e">
        <f>VLOOKUP(AD188,分类参数表!$I$2:$J$10,2,FALSE)</f>
        <v>#N/A</v>
      </c>
      <c r="AF188" s="76"/>
      <c r="AG188" s="85"/>
      <c r="AH188" s="85"/>
      <c r="AI188" s="85"/>
      <c r="AJ188" s="85"/>
      <c r="AK188" s="85"/>
      <c r="AL188" s="85"/>
      <c r="AM188" s="86"/>
      <c r="AN188" s="87">
        <f>(Q188-AM188)/M188/N188</f>
        <v>0</v>
      </c>
      <c r="AO188" s="95"/>
    </row>
    <row r="189" spans="2:41" s="19" customFormat="1" ht="15" customHeight="1" x14ac:dyDescent="0.15">
      <c r="B189" s="30"/>
      <c r="C189" s="31"/>
      <c r="D189" s="30"/>
      <c r="E189" s="30"/>
      <c r="F189" s="30"/>
      <c r="G189" s="30"/>
      <c r="H189" s="30"/>
      <c r="I189" s="30"/>
      <c r="J189" s="30"/>
      <c r="K189" s="30"/>
      <c r="L189" s="30"/>
      <c r="M189" s="30"/>
      <c r="N189" s="30"/>
      <c r="O189" s="30"/>
      <c r="P189" s="30"/>
      <c r="Q189" s="64"/>
      <c r="R189" s="30"/>
      <c r="S189" s="30"/>
      <c r="T189" s="30"/>
      <c r="U189" s="30"/>
      <c r="V189" s="65"/>
      <c r="W189" s="64"/>
      <c r="X189" s="30"/>
      <c r="Y189" s="65"/>
      <c r="Z189" s="65"/>
      <c r="AA189" s="65"/>
      <c r="AB189" s="65"/>
      <c r="AC189" s="65"/>
      <c r="AD189" s="30"/>
      <c r="AE189" s="75" t="e">
        <f>VLOOKUP(AD189,分类参数表!$I$2:$J$10,2,FALSE)</f>
        <v>#N/A</v>
      </c>
      <c r="AF189" s="30"/>
      <c r="AG189" s="30"/>
      <c r="AH189" s="30"/>
      <c r="AI189" s="30"/>
      <c r="AJ189" s="30"/>
      <c r="AK189" s="30"/>
      <c r="AL189" s="30"/>
      <c r="AM189" s="65"/>
      <c r="AN189" s="88"/>
      <c r="AO189" s="96"/>
    </row>
    <row r="190" spans="2:41" ht="15" customHeight="1" x14ac:dyDescent="0.15">
      <c r="B190" s="4">
        <v>42356</v>
      </c>
      <c r="C190" s="5" t="s">
        <v>916</v>
      </c>
      <c r="D190" s="2">
        <v>1</v>
      </c>
      <c r="E190" s="6" t="s">
        <v>90</v>
      </c>
      <c r="F190" s="6" t="s">
        <v>91</v>
      </c>
      <c r="G190" s="2" t="s">
        <v>917</v>
      </c>
      <c r="H190" s="2" t="s">
        <v>918</v>
      </c>
      <c r="I190" s="2" t="s">
        <v>211</v>
      </c>
      <c r="J190" s="2" t="s">
        <v>44</v>
      </c>
      <c r="K190" s="6" t="s">
        <v>55</v>
      </c>
      <c r="L190" s="2" t="s">
        <v>64</v>
      </c>
      <c r="M190" s="2">
        <v>1</v>
      </c>
      <c r="N190" s="2">
        <v>1890</v>
      </c>
      <c r="O190" s="48">
        <f>N190*M190</f>
        <v>1890</v>
      </c>
      <c r="P190" s="49">
        <f>SUM(O190:O190)</f>
        <v>1890</v>
      </c>
      <c r="Q190" s="56"/>
      <c r="R190" s="57">
        <f>SUMPRODUCT(Q190:Q190+0)</f>
        <v>0</v>
      </c>
      <c r="S190" s="58">
        <f>R190/P190</f>
        <v>0</v>
      </c>
      <c r="T190" s="59" t="e">
        <f>LOOKUP(S190,{0.4,0.45,0.5,0.55,0.6,0.65,0.7,0.75,0.8,0.85,0.9,0.95,1},{0.1,0.175,0.25,0.325,0.4,0.475,0.55,0.625,0.7,0.775,0.85,0.925,1})</f>
        <v>#N/A</v>
      </c>
      <c r="U190" s="60"/>
      <c r="V190" s="61"/>
      <c r="W190" s="62"/>
      <c r="X190" s="63"/>
      <c r="Y190" s="72">
        <f>R190-(V190/10)-X190</f>
        <v>0</v>
      </c>
      <c r="Z190" s="73" t="e">
        <f>Y190*T190*AE190</f>
        <v>#N/A</v>
      </c>
      <c r="AA190" s="73" t="e">
        <f>U190-V190+Z190</f>
        <v>#N/A</v>
      </c>
      <c r="AB190" s="74"/>
      <c r="AC190" s="74"/>
      <c r="AE190" s="75" t="e">
        <f>VLOOKUP(AD190,分类参数表!$I$2:$J$10,2,FALSE)</f>
        <v>#N/A</v>
      </c>
      <c r="AF190" s="76"/>
      <c r="AG190" s="85"/>
      <c r="AH190" s="85"/>
      <c r="AI190" s="85"/>
      <c r="AJ190" s="85"/>
      <c r="AK190" s="85"/>
      <c r="AL190" s="85"/>
      <c r="AM190" s="86"/>
      <c r="AN190" s="87">
        <f>(Q190-AM190)/M190/N190</f>
        <v>0</v>
      </c>
      <c r="AO190" s="95"/>
    </row>
    <row r="191" spans="2:41" s="19" customFormat="1" ht="15" customHeight="1" x14ac:dyDescent="0.15">
      <c r="B191" s="30"/>
      <c r="C191" s="31"/>
      <c r="D191" s="30"/>
      <c r="E191" s="30"/>
      <c r="F191" s="30"/>
      <c r="G191" s="30"/>
      <c r="H191" s="30"/>
      <c r="I191" s="30"/>
      <c r="J191" s="30"/>
      <c r="K191" s="30"/>
      <c r="L191" s="30"/>
      <c r="M191" s="30"/>
      <c r="N191" s="30"/>
      <c r="O191" s="30"/>
      <c r="P191" s="30"/>
      <c r="Q191" s="64"/>
      <c r="R191" s="30"/>
      <c r="S191" s="30"/>
      <c r="T191" s="30"/>
      <c r="U191" s="30"/>
      <c r="V191" s="65"/>
      <c r="W191" s="64"/>
      <c r="X191" s="30"/>
      <c r="Y191" s="65"/>
      <c r="Z191" s="65"/>
      <c r="AA191" s="65"/>
      <c r="AB191" s="65"/>
      <c r="AC191" s="65"/>
      <c r="AD191" s="30"/>
      <c r="AE191" s="75" t="e">
        <f>VLOOKUP(AD191,分类参数表!$I$2:$J$10,2,FALSE)</f>
        <v>#N/A</v>
      </c>
      <c r="AF191" s="30"/>
      <c r="AG191" s="30"/>
      <c r="AH191" s="30"/>
      <c r="AI191" s="30"/>
      <c r="AJ191" s="30"/>
      <c r="AK191" s="30"/>
      <c r="AL191" s="30"/>
      <c r="AM191" s="65"/>
      <c r="AN191" s="88"/>
      <c r="AO191" s="96"/>
    </row>
    <row r="192" spans="2:41" ht="15" customHeight="1" x14ac:dyDescent="0.15">
      <c r="B192" s="4">
        <v>42356</v>
      </c>
      <c r="C192" s="5" t="s">
        <v>919</v>
      </c>
      <c r="D192" s="2">
        <v>1</v>
      </c>
      <c r="E192" s="6" t="s">
        <v>100</v>
      </c>
      <c r="F192" s="6" t="s">
        <v>128</v>
      </c>
      <c r="G192" s="2" t="s">
        <v>920</v>
      </c>
      <c r="H192" s="2" t="s">
        <v>921</v>
      </c>
      <c r="I192" s="2" t="s">
        <v>156</v>
      </c>
      <c r="J192" s="2" t="s">
        <v>44</v>
      </c>
      <c r="K192" s="6" t="s">
        <v>45</v>
      </c>
      <c r="L192" s="2" t="s">
        <v>46</v>
      </c>
      <c r="M192" s="2">
        <v>1</v>
      </c>
      <c r="N192" s="2">
        <v>288</v>
      </c>
      <c r="O192" s="48">
        <f>N192*M192</f>
        <v>288</v>
      </c>
      <c r="P192" s="49">
        <f>SUM(O192:O192)</f>
        <v>288</v>
      </c>
      <c r="Q192" s="56"/>
      <c r="R192" s="57">
        <f>SUMPRODUCT(Q192:Q192+0)</f>
        <v>0</v>
      </c>
      <c r="S192" s="58">
        <f>R192/P192</f>
        <v>0</v>
      </c>
      <c r="T192" s="59" t="e">
        <f>LOOKUP(S192,{0.4,0.45,0.5,0.55,0.6,0.65,0.7,0.75,0.8,0.85,0.9,0.95,1},{0.1,0.175,0.25,0.325,0.4,0.475,0.55,0.625,0.7,0.775,0.85,0.925,1})</f>
        <v>#N/A</v>
      </c>
      <c r="U192" s="60"/>
      <c r="V192" s="61"/>
      <c r="W192" s="62"/>
      <c r="X192" s="63"/>
      <c r="Y192" s="72">
        <f>R192-(V192/10)-X192</f>
        <v>0</v>
      </c>
      <c r="Z192" s="73" t="e">
        <f>Y192*T192*AE192</f>
        <v>#N/A</v>
      </c>
      <c r="AA192" s="73" t="e">
        <f>U192-V192+Z192</f>
        <v>#N/A</v>
      </c>
      <c r="AB192" s="74"/>
      <c r="AC192" s="74"/>
      <c r="AE192" s="75" t="e">
        <f>VLOOKUP(AD192,分类参数表!$I$2:$J$10,2,FALSE)</f>
        <v>#N/A</v>
      </c>
      <c r="AF192" s="76"/>
      <c r="AG192" s="85"/>
      <c r="AH192" s="85"/>
      <c r="AI192" s="85"/>
      <c r="AJ192" s="85"/>
      <c r="AK192" s="85"/>
      <c r="AL192" s="85"/>
      <c r="AM192" s="86"/>
      <c r="AN192" s="87">
        <f>(Q192-AM192)/M192/N192</f>
        <v>0</v>
      </c>
      <c r="AO192" s="95"/>
    </row>
    <row r="193" spans="2:41" s="19" customFormat="1" ht="15" customHeight="1" x14ac:dyDescent="0.15">
      <c r="B193" s="30"/>
      <c r="C193" s="31"/>
      <c r="D193" s="30"/>
      <c r="E193" s="30"/>
      <c r="F193" s="30"/>
      <c r="G193" s="30"/>
      <c r="H193" s="30"/>
      <c r="I193" s="30"/>
      <c r="J193" s="30"/>
      <c r="K193" s="30"/>
      <c r="L193" s="30"/>
      <c r="M193" s="30"/>
      <c r="N193" s="30"/>
      <c r="O193" s="30"/>
      <c r="P193" s="30"/>
      <c r="Q193" s="64"/>
      <c r="R193" s="30"/>
      <c r="S193" s="30"/>
      <c r="T193" s="30"/>
      <c r="U193" s="30"/>
      <c r="V193" s="65"/>
      <c r="W193" s="64"/>
      <c r="X193" s="30"/>
      <c r="Y193" s="65"/>
      <c r="Z193" s="65"/>
      <c r="AA193" s="65"/>
      <c r="AB193" s="65"/>
      <c r="AC193" s="65"/>
      <c r="AD193" s="30"/>
      <c r="AE193" s="75" t="e">
        <f>VLOOKUP(AD193,分类参数表!$I$2:$J$10,2,FALSE)</f>
        <v>#N/A</v>
      </c>
      <c r="AF193" s="30"/>
      <c r="AG193" s="30"/>
      <c r="AH193" s="30"/>
      <c r="AI193" s="30"/>
      <c r="AJ193" s="30"/>
      <c r="AK193" s="30"/>
      <c r="AL193" s="30"/>
      <c r="AM193" s="65"/>
      <c r="AN193" s="88"/>
      <c r="AO193" s="96"/>
    </row>
    <row r="194" spans="2:41" ht="15" customHeight="1" x14ac:dyDescent="0.15">
      <c r="B194" s="4">
        <v>42356</v>
      </c>
      <c r="C194" s="5" t="s">
        <v>922</v>
      </c>
      <c r="D194" s="2">
        <v>1</v>
      </c>
      <c r="E194" s="6" t="s">
        <v>50</v>
      </c>
      <c r="F194" s="6" t="s">
        <v>112</v>
      </c>
      <c r="G194" s="50"/>
      <c r="H194" s="2" t="s">
        <v>166</v>
      </c>
      <c r="I194" s="2" t="s">
        <v>53</v>
      </c>
      <c r="J194" s="2" t="s">
        <v>62</v>
      </c>
      <c r="K194" s="6" t="s">
        <v>45</v>
      </c>
      <c r="L194" s="2" t="s">
        <v>46</v>
      </c>
      <c r="M194" s="2">
        <v>1</v>
      </c>
      <c r="N194" s="2">
        <v>50</v>
      </c>
      <c r="O194" s="48">
        <f>N194*M194</f>
        <v>50</v>
      </c>
      <c r="P194" s="49">
        <f>SUM(O194:O194)</f>
        <v>50</v>
      </c>
      <c r="Q194" s="56"/>
      <c r="R194" s="57">
        <f>SUMPRODUCT(Q194:Q194+0)</f>
        <v>0</v>
      </c>
      <c r="S194" s="58">
        <f>R194/P194</f>
        <v>0</v>
      </c>
      <c r="T194" s="59" t="e">
        <f>LOOKUP(S194,{0.4,0.45,0.5,0.55,0.6,0.65,0.7,0.75,0.8,0.85,0.9,0.95,1},{0.1,0.175,0.25,0.325,0.4,0.475,0.55,0.625,0.7,0.775,0.85,0.925,1})</f>
        <v>#N/A</v>
      </c>
      <c r="U194" s="60"/>
      <c r="V194" s="61"/>
      <c r="W194" s="62"/>
      <c r="X194" s="63"/>
      <c r="Y194" s="72">
        <f>R194-(V194/10)-X194</f>
        <v>0</v>
      </c>
      <c r="Z194" s="73" t="e">
        <f>Y194*T194*AE194</f>
        <v>#N/A</v>
      </c>
      <c r="AA194" s="73" t="e">
        <f>U194-V194+Z194</f>
        <v>#N/A</v>
      </c>
      <c r="AB194" s="74"/>
      <c r="AC194" s="74"/>
      <c r="AE194" s="75" t="e">
        <f>VLOOKUP(AD194,分类参数表!$I$2:$J$10,2,FALSE)</f>
        <v>#N/A</v>
      </c>
      <c r="AF194" s="76"/>
      <c r="AG194" s="85"/>
      <c r="AH194" s="85"/>
      <c r="AI194" s="85"/>
      <c r="AJ194" s="85"/>
      <c r="AK194" s="85"/>
      <c r="AL194" s="85"/>
      <c r="AM194" s="86"/>
      <c r="AN194" s="87">
        <f>(Q194-AM194)/M194/N194</f>
        <v>0</v>
      </c>
      <c r="AO194" s="95"/>
    </row>
    <row r="195" spans="2:41" s="19" customFormat="1" ht="15" customHeight="1" x14ac:dyDescent="0.15">
      <c r="B195" s="30"/>
      <c r="C195" s="31"/>
      <c r="D195" s="30"/>
      <c r="E195" s="30"/>
      <c r="F195" s="30"/>
      <c r="G195" s="30"/>
      <c r="H195" s="30"/>
      <c r="I195" s="30"/>
      <c r="J195" s="30"/>
      <c r="K195" s="30"/>
      <c r="L195" s="30"/>
      <c r="M195" s="30"/>
      <c r="N195" s="30"/>
      <c r="O195" s="30"/>
      <c r="P195" s="30"/>
      <c r="Q195" s="64"/>
      <c r="R195" s="30"/>
      <c r="S195" s="30"/>
      <c r="T195" s="30"/>
      <c r="U195" s="30"/>
      <c r="V195" s="65"/>
      <c r="W195" s="64"/>
      <c r="X195" s="30"/>
      <c r="Y195" s="65"/>
      <c r="Z195" s="65"/>
      <c r="AA195" s="65"/>
      <c r="AB195" s="65"/>
      <c r="AC195" s="65"/>
      <c r="AD195" s="30"/>
      <c r="AE195" s="75" t="e">
        <f>VLOOKUP(AD195,分类参数表!$I$2:$J$10,2,FALSE)</f>
        <v>#N/A</v>
      </c>
      <c r="AF195" s="30"/>
      <c r="AG195" s="30"/>
      <c r="AH195" s="30"/>
      <c r="AI195" s="30"/>
      <c r="AJ195" s="30"/>
      <c r="AK195" s="30"/>
      <c r="AL195" s="30"/>
      <c r="AM195" s="65"/>
      <c r="AN195" s="88"/>
      <c r="AO195" s="96"/>
    </row>
    <row r="196" spans="2:41" ht="15" customHeight="1" x14ac:dyDescent="0.15">
      <c r="B196" s="4">
        <v>42356</v>
      </c>
      <c r="C196" s="5" t="s">
        <v>923</v>
      </c>
      <c r="D196" s="2">
        <v>1</v>
      </c>
      <c r="E196" s="6" t="s">
        <v>50</v>
      </c>
      <c r="F196" s="6" t="s">
        <v>112</v>
      </c>
      <c r="G196" s="50"/>
      <c r="H196" s="2" t="s">
        <v>166</v>
      </c>
      <c r="I196" s="2" t="s">
        <v>53</v>
      </c>
      <c r="J196" s="2" t="s">
        <v>62</v>
      </c>
      <c r="K196" s="6" t="s">
        <v>55</v>
      </c>
      <c r="L196" s="2" t="s">
        <v>46</v>
      </c>
      <c r="M196" s="2">
        <v>1</v>
      </c>
      <c r="N196" s="2">
        <v>50</v>
      </c>
      <c r="O196" s="48">
        <f>N196*M196</f>
        <v>50</v>
      </c>
      <c r="P196" s="49">
        <f>SUM(O196:O196)</f>
        <v>50</v>
      </c>
      <c r="Q196" s="56"/>
      <c r="R196" s="57">
        <f>SUMPRODUCT(Q196:Q196+0)</f>
        <v>0</v>
      </c>
      <c r="S196" s="58">
        <f>R196/P196</f>
        <v>0</v>
      </c>
      <c r="T196" s="59" t="e">
        <f>LOOKUP(S196,{0.4,0.45,0.5,0.55,0.6,0.65,0.7,0.75,0.8,0.85,0.9,0.95,1},{0.1,0.175,0.25,0.325,0.4,0.475,0.55,0.625,0.7,0.775,0.85,0.925,1})</f>
        <v>#N/A</v>
      </c>
      <c r="U196" s="60"/>
      <c r="V196" s="61"/>
      <c r="W196" s="62"/>
      <c r="X196" s="63"/>
      <c r="Y196" s="72">
        <f>R196-(V196/10)-X196</f>
        <v>0</v>
      </c>
      <c r="Z196" s="73" t="e">
        <f>Y196*T196*AE196</f>
        <v>#N/A</v>
      </c>
      <c r="AA196" s="73" t="e">
        <f>U196-V196+Z196</f>
        <v>#N/A</v>
      </c>
      <c r="AB196" s="74"/>
      <c r="AC196" s="74"/>
      <c r="AE196" s="75" t="e">
        <f>VLOOKUP(AD196,分类参数表!$I$2:$J$10,2,FALSE)</f>
        <v>#N/A</v>
      </c>
      <c r="AF196" s="76"/>
      <c r="AG196" s="85"/>
      <c r="AH196" s="85"/>
      <c r="AI196" s="85"/>
      <c r="AJ196" s="85"/>
      <c r="AK196" s="85"/>
      <c r="AL196" s="85"/>
      <c r="AM196" s="86"/>
      <c r="AN196" s="87">
        <f>(Q196-AM196)/M196/N196</f>
        <v>0</v>
      </c>
      <c r="AO196" s="95"/>
    </row>
    <row r="197" spans="2:41" s="19" customFormat="1" ht="15" customHeight="1" x14ac:dyDescent="0.15">
      <c r="B197" s="30"/>
      <c r="C197" s="31"/>
      <c r="D197" s="30"/>
      <c r="E197" s="30"/>
      <c r="F197" s="30"/>
      <c r="G197" s="30"/>
      <c r="H197" s="30"/>
      <c r="I197" s="30"/>
      <c r="J197" s="30"/>
      <c r="K197" s="30"/>
      <c r="L197" s="30"/>
      <c r="M197" s="30"/>
      <c r="N197" s="30"/>
      <c r="O197" s="30"/>
      <c r="P197" s="30"/>
      <c r="Q197" s="64"/>
      <c r="R197" s="30"/>
      <c r="S197" s="30"/>
      <c r="T197" s="30"/>
      <c r="U197" s="30"/>
      <c r="V197" s="65"/>
      <c r="W197" s="64"/>
      <c r="X197" s="30"/>
      <c r="Y197" s="65"/>
      <c r="Z197" s="65"/>
      <c r="AA197" s="65"/>
      <c r="AB197" s="65"/>
      <c r="AC197" s="65"/>
      <c r="AD197" s="30"/>
      <c r="AE197" s="75" t="e">
        <f>VLOOKUP(AD197,分类参数表!$I$2:$J$10,2,FALSE)</f>
        <v>#N/A</v>
      </c>
      <c r="AF197" s="30"/>
      <c r="AG197" s="30"/>
      <c r="AH197" s="30"/>
      <c r="AI197" s="30"/>
      <c r="AJ197" s="30"/>
      <c r="AK197" s="30"/>
      <c r="AL197" s="30"/>
      <c r="AM197" s="65"/>
      <c r="AN197" s="88"/>
      <c r="AO197" s="96"/>
    </row>
    <row r="198" spans="2:41" ht="15" customHeight="1" x14ac:dyDescent="0.15">
      <c r="B198" s="4">
        <v>42356</v>
      </c>
      <c r="C198" s="5" t="s">
        <v>924</v>
      </c>
      <c r="D198" s="2">
        <v>1</v>
      </c>
      <c r="E198" s="6" t="s">
        <v>242</v>
      </c>
      <c r="F198" s="6"/>
      <c r="G198" s="2" t="s">
        <v>925</v>
      </c>
      <c r="H198" s="2" t="s">
        <v>166</v>
      </c>
      <c r="I198" s="2" t="s">
        <v>820</v>
      </c>
      <c r="J198" s="2" t="s">
        <v>44</v>
      </c>
      <c r="K198" s="6" t="s">
        <v>63</v>
      </c>
      <c r="L198" s="2" t="s">
        <v>66</v>
      </c>
      <c r="M198" s="2">
        <v>1</v>
      </c>
      <c r="N198" s="2">
        <v>500</v>
      </c>
      <c r="O198" s="48">
        <f>N198*M198</f>
        <v>500</v>
      </c>
      <c r="P198" s="49">
        <f>SUM(O198:O198)</f>
        <v>500</v>
      </c>
      <c r="Q198" s="56"/>
      <c r="R198" s="57">
        <f>SUMPRODUCT(Q198:Q198+0)</f>
        <v>0</v>
      </c>
      <c r="S198" s="58">
        <f>R198/P198</f>
        <v>0</v>
      </c>
      <c r="T198" s="59" t="e">
        <f>LOOKUP(S198,{0.4,0.45,0.5,0.55,0.6,0.65,0.7,0.75,0.8,0.85,0.9,0.95,1},{0.1,0.175,0.25,0.325,0.4,0.475,0.55,0.625,0.7,0.775,0.85,0.925,1})</f>
        <v>#N/A</v>
      </c>
      <c r="U198" s="60"/>
      <c r="V198" s="61"/>
      <c r="W198" s="62"/>
      <c r="X198" s="63"/>
      <c r="Y198" s="72">
        <f>R198-(V198/10)-X198</f>
        <v>0</v>
      </c>
      <c r="Z198" s="73" t="e">
        <f>Y198*T198*AE198</f>
        <v>#N/A</v>
      </c>
      <c r="AA198" s="73" t="e">
        <f>U198-V198+Z198</f>
        <v>#N/A</v>
      </c>
      <c r="AB198" s="74"/>
      <c r="AC198" s="74"/>
      <c r="AE198" s="75" t="e">
        <f>VLOOKUP(AD198,分类参数表!$I$2:$J$10,2,FALSE)</f>
        <v>#N/A</v>
      </c>
      <c r="AF198" s="76"/>
      <c r="AG198" s="85"/>
      <c r="AH198" s="85"/>
      <c r="AI198" s="85"/>
      <c r="AJ198" s="85"/>
      <c r="AK198" s="85"/>
      <c r="AL198" s="85"/>
      <c r="AM198" s="86"/>
      <c r="AN198" s="87">
        <f>(Q198-AM198)/M198/N198</f>
        <v>0</v>
      </c>
      <c r="AO198" s="95"/>
    </row>
    <row r="199" spans="2:41" s="19" customFormat="1" ht="15" customHeight="1" x14ac:dyDescent="0.15">
      <c r="B199" s="30"/>
      <c r="C199" s="31"/>
      <c r="D199" s="30"/>
      <c r="E199" s="30"/>
      <c r="F199" s="30"/>
      <c r="G199" s="30"/>
      <c r="H199" s="30"/>
      <c r="I199" s="30"/>
      <c r="J199" s="30"/>
      <c r="K199" s="30"/>
      <c r="L199" s="30"/>
      <c r="M199" s="30"/>
      <c r="N199" s="30"/>
      <c r="O199" s="30"/>
      <c r="P199" s="30"/>
      <c r="Q199" s="64"/>
      <c r="R199" s="30"/>
      <c r="S199" s="30"/>
      <c r="T199" s="30"/>
      <c r="U199" s="30"/>
      <c r="V199" s="65"/>
      <c r="W199" s="64"/>
      <c r="X199" s="30"/>
      <c r="Y199" s="65"/>
      <c r="Z199" s="65"/>
      <c r="AA199" s="65"/>
      <c r="AB199" s="65"/>
      <c r="AC199" s="65"/>
      <c r="AD199" s="30"/>
      <c r="AE199" s="75" t="e">
        <f>VLOOKUP(AD199,分类参数表!$I$2:$J$10,2,FALSE)</f>
        <v>#N/A</v>
      </c>
      <c r="AF199" s="30"/>
      <c r="AG199" s="30"/>
      <c r="AH199" s="30"/>
      <c r="AI199" s="30"/>
      <c r="AJ199" s="30"/>
      <c r="AK199" s="30"/>
      <c r="AL199" s="30"/>
      <c r="AM199" s="65"/>
      <c r="AN199" s="88"/>
      <c r="AO199" s="96"/>
    </row>
    <row r="200" spans="2:41" ht="15" customHeight="1" x14ac:dyDescent="0.15">
      <c r="B200" s="4">
        <v>42356</v>
      </c>
      <c r="C200" s="5" t="s">
        <v>926</v>
      </c>
      <c r="D200" s="2">
        <v>1</v>
      </c>
      <c r="E200" s="6" t="s">
        <v>242</v>
      </c>
      <c r="F200" s="6"/>
      <c r="G200" s="2" t="s">
        <v>794</v>
      </c>
      <c r="H200" s="2" t="s">
        <v>203</v>
      </c>
      <c r="I200" s="2" t="s">
        <v>820</v>
      </c>
      <c r="J200" s="2" t="s">
        <v>44</v>
      </c>
      <c r="K200" s="6" t="s">
        <v>63</v>
      </c>
      <c r="L200" s="2" t="s">
        <v>66</v>
      </c>
      <c r="M200" s="2">
        <v>1</v>
      </c>
      <c r="N200" s="2">
        <v>500</v>
      </c>
      <c r="O200" s="48">
        <f>N200*M200</f>
        <v>500</v>
      </c>
      <c r="P200" s="49">
        <f>SUM(O200:O200)</f>
        <v>500</v>
      </c>
      <c r="Q200" s="56"/>
      <c r="R200" s="57">
        <f>SUMPRODUCT(Q200:Q200+0)</f>
        <v>0</v>
      </c>
      <c r="S200" s="58">
        <f>R200/P200</f>
        <v>0</v>
      </c>
      <c r="T200" s="59" t="e">
        <f>LOOKUP(S200,{0.4,0.45,0.5,0.55,0.6,0.65,0.7,0.75,0.8,0.85,0.9,0.95,1},{0.1,0.175,0.25,0.325,0.4,0.475,0.55,0.625,0.7,0.775,0.85,0.925,1})</f>
        <v>#N/A</v>
      </c>
      <c r="U200" s="60"/>
      <c r="V200" s="61"/>
      <c r="W200" s="62"/>
      <c r="X200" s="63"/>
      <c r="Y200" s="72">
        <f>R200-(V200/10)-X200</f>
        <v>0</v>
      </c>
      <c r="Z200" s="73" t="e">
        <f>Y200*T200*AE200</f>
        <v>#N/A</v>
      </c>
      <c r="AA200" s="73" t="e">
        <f>U200-V200+Z200</f>
        <v>#N/A</v>
      </c>
      <c r="AB200" s="74"/>
      <c r="AC200" s="74"/>
      <c r="AE200" s="75" t="e">
        <f>VLOOKUP(AD200,分类参数表!$I$2:$J$10,2,FALSE)</f>
        <v>#N/A</v>
      </c>
      <c r="AF200" s="76"/>
      <c r="AG200" s="85"/>
      <c r="AH200" s="85"/>
      <c r="AI200" s="85"/>
      <c r="AJ200" s="85"/>
      <c r="AK200" s="85"/>
      <c r="AL200" s="85"/>
      <c r="AM200" s="86"/>
      <c r="AN200" s="87">
        <f>(Q200-AM200)/M200/N200</f>
        <v>0</v>
      </c>
      <c r="AO200" s="95"/>
    </row>
    <row r="201" spans="2:41" s="19" customFormat="1" ht="15" customHeight="1" x14ac:dyDescent="0.15">
      <c r="B201" s="30"/>
      <c r="C201" s="31"/>
      <c r="D201" s="30"/>
      <c r="E201" s="30"/>
      <c r="F201" s="30"/>
      <c r="G201" s="30"/>
      <c r="H201" s="30"/>
      <c r="I201" s="30"/>
      <c r="J201" s="30"/>
      <c r="K201" s="30"/>
      <c r="L201" s="30"/>
      <c r="M201" s="30"/>
      <c r="N201" s="30"/>
      <c r="O201" s="30"/>
      <c r="P201" s="30"/>
      <c r="Q201" s="64"/>
      <c r="R201" s="30"/>
      <c r="S201" s="30"/>
      <c r="T201" s="30"/>
      <c r="U201" s="30"/>
      <c r="V201" s="65"/>
      <c r="W201" s="64"/>
      <c r="X201" s="30"/>
      <c r="Y201" s="65"/>
      <c r="Z201" s="65"/>
      <c r="AA201" s="65"/>
      <c r="AB201" s="65"/>
      <c r="AC201" s="65"/>
      <c r="AD201" s="30"/>
      <c r="AE201" s="75" t="e">
        <f>VLOOKUP(AD201,分类参数表!$I$2:$J$10,2,FALSE)</f>
        <v>#N/A</v>
      </c>
      <c r="AF201" s="30"/>
      <c r="AG201" s="30"/>
      <c r="AH201" s="30"/>
      <c r="AI201" s="30"/>
      <c r="AJ201" s="30"/>
      <c r="AK201" s="30"/>
      <c r="AL201" s="30"/>
      <c r="AM201" s="65"/>
      <c r="AN201" s="88"/>
      <c r="AO201" s="96"/>
    </row>
    <row r="202" spans="2:41" ht="15" customHeight="1" x14ac:dyDescent="0.15">
      <c r="B202" s="4">
        <v>42356</v>
      </c>
      <c r="C202" s="5" t="s">
        <v>927</v>
      </c>
      <c r="D202" s="2">
        <v>1</v>
      </c>
      <c r="E202" s="6" t="s">
        <v>66</v>
      </c>
      <c r="F202" s="6" t="s">
        <v>120</v>
      </c>
      <c r="G202" s="2" t="s">
        <v>928</v>
      </c>
      <c r="H202" s="2" t="s">
        <v>203</v>
      </c>
      <c r="I202" s="2" t="s">
        <v>178</v>
      </c>
      <c r="J202" s="2" t="s">
        <v>44</v>
      </c>
      <c r="K202" s="6" t="s">
        <v>45</v>
      </c>
      <c r="L202" s="2" t="s">
        <v>66</v>
      </c>
      <c r="M202" s="2">
        <v>1</v>
      </c>
      <c r="N202" s="2">
        <v>9460</v>
      </c>
      <c r="O202" s="48">
        <f t="shared" ref="O202:O209" si="30">N202*M202</f>
        <v>9460</v>
      </c>
      <c r="P202" s="380">
        <f>SUM(O202:O209)</f>
        <v>17256</v>
      </c>
      <c r="Q202" s="56"/>
      <c r="R202" s="377">
        <f>SUMPRODUCT(Q202:Q209+0)</f>
        <v>0</v>
      </c>
      <c r="S202" s="374">
        <f>R202/P202</f>
        <v>0</v>
      </c>
      <c r="T202" s="371" t="e">
        <f>LOOKUP(S202,{0.4,0.45,0.5,0.55,0.6,0.65,0.7,0.75,0.8,0.85,0.9,0.95,1},{0.1,0.175,0.25,0.325,0.4,0.475,0.55,0.625,0.7,0.775,0.85,0.925,1})</f>
        <v>#N/A</v>
      </c>
      <c r="U202" s="368"/>
      <c r="V202" s="365"/>
      <c r="W202" s="362"/>
      <c r="X202" s="359"/>
      <c r="Y202" s="356">
        <f>R202-(V202/10)-X202</f>
        <v>0</v>
      </c>
      <c r="Z202" s="353" t="e">
        <f>Y202*T202*AE202</f>
        <v>#N/A</v>
      </c>
      <c r="AA202" s="353" t="e">
        <f>U202-V202+Z202</f>
        <v>#N/A</v>
      </c>
      <c r="AB202" s="74"/>
      <c r="AC202" s="74"/>
      <c r="AE202" s="75" t="e">
        <f>VLOOKUP(AD202,分类参数表!$I$2:$J$10,2,FALSE)</f>
        <v>#N/A</v>
      </c>
      <c r="AF202" s="76"/>
      <c r="AG202" s="85"/>
      <c r="AH202" s="85"/>
      <c r="AI202" s="85"/>
      <c r="AJ202" s="85"/>
      <c r="AK202" s="85"/>
      <c r="AL202" s="85"/>
      <c r="AM202" s="86"/>
      <c r="AN202" s="87">
        <f t="shared" ref="AN202:AN209" si="31">(Q202-AM202)/M202/N202</f>
        <v>0</v>
      </c>
      <c r="AO202" s="95"/>
    </row>
    <row r="203" spans="2:41" ht="15" customHeight="1" x14ac:dyDescent="0.15">
      <c r="B203" s="4">
        <v>42356</v>
      </c>
      <c r="C203" s="5" t="s">
        <v>927</v>
      </c>
      <c r="D203" s="2">
        <v>2</v>
      </c>
      <c r="E203" s="6" t="s">
        <v>146</v>
      </c>
      <c r="F203" s="6" t="s">
        <v>120</v>
      </c>
      <c r="G203" s="2" t="s">
        <v>929</v>
      </c>
      <c r="H203" s="2" t="s">
        <v>287</v>
      </c>
      <c r="I203" s="2">
        <v>27.5</v>
      </c>
      <c r="J203" s="2" t="s">
        <v>44</v>
      </c>
      <c r="K203" s="6" t="s">
        <v>45</v>
      </c>
      <c r="L203" s="2" t="s">
        <v>66</v>
      </c>
      <c r="M203" s="2">
        <v>1</v>
      </c>
      <c r="N203" s="2">
        <v>4380</v>
      </c>
      <c r="O203" s="48">
        <f t="shared" si="30"/>
        <v>4380</v>
      </c>
      <c r="P203" s="372"/>
      <c r="Q203" s="70"/>
      <c r="R203" s="378"/>
      <c r="S203" s="375"/>
      <c r="T203" s="372"/>
      <c r="U203" s="369"/>
      <c r="V203" s="366"/>
      <c r="W203" s="363"/>
      <c r="X203" s="360"/>
      <c r="Y203" s="357"/>
      <c r="Z203" s="354"/>
      <c r="AA203" s="354"/>
      <c r="AB203" s="74"/>
      <c r="AC203" s="74"/>
      <c r="AD203" s="22">
        <f>AD202</f>
        <v>0</v>
      </c>
      <c r="AE203" s="75" t="e">
        <f>VLOOKUP(AD203,分类参数表!$I$2:$J$10,2,FALSE)</f>
        <v>#N/A</v>
      </c>
      <c r="AF203" s="82"/>
      <c r="AG203" s="24"/>
      <c r="AH203" s="24"/>
      <c r="AI203" s="24"/>
      <c r="AJ203" s="24"/>
      <c r="AK203" s="24"/>
      <c r="AL203" s="24"/>
      <c r="AN203" s="94">
        <f t="shared" si="31"/>
        <v>0</v>
      </c>
      <c r="AO203" s="100"/>
    </row>
    <row r="204" spans="2:41" ht="15" customHeight="1" x14ac:dyDescent="0.15">
      <c r="B204" s="4">
        <v>42356</v>
      </c>
      <c r="C204" s="5" t="s">
        <v>927</v>
      </c>
      <c r="D204" s="2">
        <v>3</v>
      </c>
      <c r="E204" s="6" t="s">
        <v>92</v>
      </c>
      <c r="F204" s="6" t="s">
        <v>91</v>
      </c>
      <c r="G204" s="2" t="s">
        <v>893</v>
      </c>
      <c r="H204" s="2" t="s">
        <v>302</v>
      </c>
      <c r="I204" s="2" t="s">
        <v>72</v>
      </c>
      <c r="J204" s="2" t="s">
        <v>44</v>
      </c>
      <c r="K204" s="6" t="s">
        <v>45</v>
      </c>
      <c r="L204" s="2" t="s">
        <v>66</v>
      </c>
      <c r="M204" s="2">
        <v>1</v>
      </c>
      <c r="N204" s="2">
        <v>1390</v>
      </c>
      <c r="O204" s="48">
        <f t="shared" si="30"/>
        <v>1390</v>
      </c>
      <c r="P204" s="372"/>
      <c r="Q204" s="70"/>
      <c r="R204" s="378"/>
      <c r="S204" s="375"/>
      <c r="T204" s="372"/>
      <c r="U204" s="369"/>
      <c r="V204" s="366"/>
      <c r="W204" s="363"/>
      <c r="X204" s="360"/>
      <c r="Y204" s="357"/>
      <c r="Z204" s="354"/>
      <c r="AA204" s="354"/>
      <c r="AB204" s="83"/>
      <c r="AC204" s="83"/>
      <c r="AD204" s="22">
        <f t="shared" ref="AD204:AD209" si="32">AD203</f>
        <v>0</v>
      </c>
      <c r="AE204" s="75" t="e">
        <f>VLOOKUP(AD204,分类参数表!$I$2:$J$10,2,FALSE)</f>
        <v>#N/A</v>
      </c>
      <c r="AF204" s="82"/>
      <c r="AG204" s="24"/>
      <c r="AH204" s="24"/>
      <c r="AI204" s="24"/>
      <c r="AJ204" s="24"/>
      <c r="AK204" s="24"/>
      <c r="AL204" s="24"/>
      <c r="AN204" s="94">
        <f t="shared" si="31"/>
        <v>0</v>
      </c>
      <c r="AO204" s="100"/>
    </row>
    <row r="205" spans="2:41" ht="15" customHeight="1" x14ac:dyDescent="0.15">
      <c r="B205" s="4">
        <v>42356</v>
      </c>
      <c r="C205" s="5" t="s">
        <v>927</v>
      </c>
      <c r="D205" s="2">
        <v>4</v>
      </c>
      <c r="E205" s="6" t="s">
        <v>149</v>
      </c>
      <c r="F205" s="6" t="s">
        <v>120</v>
      </c>
      <c r="G205" s="2" t="s">
        <v>930</v>
      </c>
      <c r="H205" s="2" t="s">
        <v>302</v>
      </c>
      <c r="I205" s="2" t="s">
        <v>931</v>
      </c>
      <c r="J205" s="2" t="s">
        <v>44</v>
      </c>
      <c r="K205" s="6" t="s">
        <v>45</v>
      </c>
      <c r="L205" s="2" t="s">
        <v>66</v>
      </c>
      <c r="M205" s="2">
        <v>1</v>
      </c>
      <c r="N205" s="2">
        <v>1130</v>
      </c>
      <c r="O205" s="48">
        <f t="shared" si="30"/>
        <v>1130</v>
      </c>
      <c r="P205" s="372"/>
      <c r="Q205" s="70"/>
      <c r="R205" s="378"/>
      <c r="S205" s="375"/>
      <c r="T205" s="372"/>
      <c r="U205" s="369"/>
      <c r="V205" s="366"/>
      <c r="W205" s="363"/>
      <c r="X205" s="360"/>
      <c r="Y205" s="357"/>
      <c r="Z205" s="354"/>
      <c r="AA205" s="354"/>
      <c r="AB205" s="74"/>
      <c r="AC205" s="74"/>
      <c r="AD205" s="22">
        <f t="shared" si="32"/>
        <v>0</v>
      </c>
      <c r="AE205" s="75" t="e">
        <f>VLOOKUP(AD205,分类参数表!$I$2:$J$10,2,FALSE)</f>
        <v>#N/A</v>
      </c>
      <c r="AF205" s="82"/>
      <c r="AG205" s="24"/>
      <c r="AH205" s="24"/>
      <c r="AI205" s="24"/>
      <c r="AJ205" s="24"/>
      <c r="AK205" s="24"/>
      <c r="AL205" s="24"/>
      <c r="AN205" s="94">
        <f t="shared" si="31"/>
        <v>0</v>
      </c>
      <c r="AO205" s="100"/>
    </row>
    <row r="206" spans="2:41" ht="15" customHeight="1" x14ac:dyDescent="0.15">
      <c r="B206" s="4">
        <v>42356</v>
      </c>
      <c r="C206" s="5" t="s">
        <v>927</v>
      </c>
      <c r="D206" s="2">
        <v>5</v>
      </c>
      <c r="E206" s="6" t="s">
        <v>692</v>
      </c>
      <c r="F206" s="6" t="s">
        <v>112</v>
      </c>
      <c r="G206" s="50"/>
      <c r="H206" s="2" t="s">
        <v>184</v>
      </c>
      <c r="I206" s="2" t="s">
        <v>53</v>
      </c>
      <c r="J206" s="2" t="s">
        <v>62</v>
      </c>
      <c r="K206" s="6" t="s">
        <v>45</v>
      </c>
      <c r="L206" s="2" t="s">
        <v>66</v>
      </c>
      <c r="M206" s="2">
        <v>1</v>
      </c>
      <c r="N206" s="2">
        <v>320</v>
      </c>
      <c r="O206" s="48">
        <f t="shared" si="30"/>
        <v>320</v>
      </c>
      <c r="P206" s="372"/>
      <c r="Q206" s="70"/>
      <c r="R206" s="378"/>
      <c r="S206" s="375"/>
      <c r="T206" s="372"/>
      <c r="U206" s="369"/>
      <c r="V206" s="366"/>
      <c r="W206" s="363"/>
      <c r="X206" s="360"/>
      <c r="Y206" s="357"/>
      <c r="Z206" s="354"/>
      <c r="AA206" s="354"/>
      <c r="AB206" s="74"/>
      <c r="AC206" s="74"/>
      <c r="AD206" s="22">
        <f t="shared" si="32"/>
        <v>0</v>
      </c>
      <c r="AE206" s="75" t="e">
        <f>VLOOKUP(AD206,分类参数表!$I$2:$J$10,2,FALSE)</f>
        <v>#N/A</v>
      </c>
      <c r="AF206" s="82"/>
      <c r="AG206" s="24"/>
      <c r="AH206" s="24"/>
      <c r="AI206" s="24"/>
      <c r="AJ206" s="24"/>
      <c r="AK206" s="24"/>
      <c r="AL206" s="24"/>
      <c r="AN206" s="94">
        <f t="shared" si="31"/>
        <v>0</v>
      </c>
      <c r="AO206" s="100"/>
    </row>
    <row r="207" spans="2:41" ht="15" customHeight="1" x14ac:dyDescent="0.15">
      <c r="B207" s="4">
        <v>42356</v>
      </c>
      <c r="C207" s="5" t="s">
        <v>927</v>
      </c>
      <c r="D207" s="2">
        <v>6</v>
      </c>
      <c r="E207" s="6" t="s">
        <v>111</v>
      </c>
      <c r="F207" s="6" t="s">
        <v>112</v>
      </c>
      <c r="G207" s="50"/>
      <c r="H207" s="2" t="s">
        <v>184</v>
      </c>
      <c r="I207" s="2" t="s">
        <v>914</v>
      </c>
      <c r="J207" s="2" t="s">
        <v>62</v>
      </c>
      <c r="K207" s="6" t="s">
        <v>45</v>
      </c>
      <c r="L207" s="2" t="s">
        <v>66</v>
      </c>
      <c r="M207" s="2">
        <v>1</v>
      </c>
      <c r="N207" s="2">
        <v>280</v>
      </c>
      <c r="O207" s="48">
        <f t="shared" si="30"/>
        <v>280</v>
      </c>
      <c r="P207" s="372"/>
      <c r="Q207" s="70"/>
      <c r="R207" s="378"/>
      <c r="S207" s="375"/>
      <c r="T207" s="372"/>
      <c r="U207" s="369"/>
      <c r="V207" s="366"/>
      <c r="W207" s="363"/>
      <c r="X207" s="360"/>
      <c r="Y207" s="357"/>
      <c r="Z207" s="354"/>
      <c r="AA207" s="354"/>
      <c r="AB207" s="74"/>
      <c r="AC207" s="74"/>
      <c r="AD207" s="22">
        <f t="shared" si="32"/>
        <v>0</v>
      </c>
      <c r="AE207" s="75" t="e">
        <f>VLOOKUP(AD207,分类参数表!$I$2:$J$10,2,FALSE)</f>
        <v>#N/A</v>
      </c>
      <c r="AF207" s="82"/>
      <c r="AG207" s="24"/>
      <c r="AH207" s="24"/>
      <c r="AI207" s="24"/>
      <c r="AJ207" s="24"/>
      <c r="AK207" s="24"/>
      <c r="AL207" s="24"/>
      <c r="AN207" s="94">
        <f t="shared" si="31"/>
        <v>0</v>
      </c>
      <c r="AO207" s="100"/>
    </row>
    <row r="208" spans="2:41" ht="15" customHeight="1" x14ac:dyDescent="0.15">
      <c r="B208" s="4">
        <v>42356</v>
      </c>
      <c r="C208" s="5" t="s">
        <v>927</v>
      </c>
      <c r="D208" s="2">
        <v>7</v>
      </c>
      <c r="E208" s="6" t="s">
        <v>50</v>
      </c>
      <c r="F208" s="6" t="s">
        <v>112</v>
      </c>
      <c r="G208" s="2" t="s">
        <v>81</v>
      </c>
      <c r="H208" s="2" t="s">
        <v>138</v>
      </c>
      <c r="I208" s="2" t="s">
        <v>43</v>
      </c>
      <c r="J208" s="2" t="s">
        <v>62</v>
      </c>
      <c r="K208" s="6" t="s">
        <v>45</v>
      </c>
      <c r="L208" s="2" t="s">
        <v>66</v>
      </c>
      <c r="M208" s="2">
        <v>1</v>
      </c>
      <c r="N208" s="2">
        <v>158</v>
      </c>
      <c r="O208" s="48">
        <f t="shared" si="30"/>
        <v>158</v>
      </c>
      <c r="P208" s="372"/>
      <c r="Q208" s="70"/>
      <c r="R208" s="378"/>
      <c r="S208" s="375"/>
      <c r="T208" s="372"/>
      <c r="U208" s="369"/>
      <c r="V208" s="366"/>
      <c r="W208" s="363"/>
      <c r="X208" s="360"/>
      <c r="Y208" s="357"/>
      <c r="Z208" s="354"/>
      <c r="AA208" s="354"/>
      <c r="AB208" s="74"/>
      <c r="AC208" s="74"/>
      <c r="AD208" s="22">
        <f t="shared" si="32"/>
        <v>0</v>
      </c>
      <c r="AE208" s="75" t="e">
        <f>VLOOKUP(AD208,分类参数表!$I$2:$J$10,2,FALSE)</f>
        <v>#N/A</v>
      </c>
      <c r="AF208" s="82"/>
      <c r="AG208" s="24"/>
      <c r="AH208" s="24"/>
      <c r="AI208" s="24"/>
      <c r="AJ208" s="24"/>
      <c r="AK208" s="24"/>
      <c r="AL208" s="24"/>
      <c r="AN208" s="94">
        <f t="shared" si="31"/>
        <v>0</v>
      </c>
      <c r="AO208" s="100"/>
    </row>
    <row r="209" spans="2:41" ht="15" customHeight="1" x14ac:dyDescent="0.15">
      <c r="B209" s="4">
        <v>42356</v>
      </c>
      <c r="C209" s="5" t="s">
        <v>927</v>
      </c>
      <c r="D209" s="2">
        <v>8</v>
      </c>
      <c r="E209" s="6" t="s">
        <v>59</v>
      </c>
      <c r="F209" s="6" t="s">
        <v>165</v>
      </c>
      <c r="G209" s="50"/>
      <c r="H209" s="2" t="s">
        <v>137</v>
      </c>
      <c r="I209" s="2" t="s">
        <v>43</v>
      </c>
      <c r="J209" s="2" t="s">
        <v>62</v>
      </c>
      <c r="K209" s="6" t="s">
        <v>45</v>
      </c>
      <c r="L209" s="2" t="s">
        <v>66</v>
      </c>
      <c r="M209" s="2">
        <v>1</v>
      </c>
      <c r="N209" s="2">
        <v>138</v>
      </c>
      <c r="O209" s="48">
        <f t="shared" si="30"/>
        <v>138</v>
      </c>
      <c r="P209" s="372"/>
      <c r="Q209" s="70"/>
      <c r="R209" s="378"/>
      <c r="S209" s="375"/>
      <c r="T209" s="372"/>
      <c r="U209" s="369"/>
      <c r="V209" s="366"/>
      <c r="W209" s="363"/>
      <c r="X209" s="360"/>
      <c r="Y209" s="357"/>
      <c r="Z209" s="354"/>
      <c r="AA209" s="354"/>
      <c r="AB209" s="74"/>
      <c r="AC209" s="74"/>
      <c r="AD209" s="22">
        <f t="shared" si="32"/>
        <v>0</v>
      </c>
      <c r="AE209" s="75" t="e">
        <f>VLOOKUP(AD209,分类参数表!$I$2:$J$10,2,FALSE)</f>
        <v>#N/A</v>
      </c>
      <c r="AF209" s="82"/>
      <c r="AG209" s="24"/>
      <c r="AH209" s="24"/>
      <c r="AI209" s="24"/>
      <c r="AJ209" s="24"/>
      <c r="AK209" s="24"/>
      <c r="AL209" s="24"/>
      <c r="AN209" s="94">
        <f t="shared" si="31"/>
        <v>0</v>
      </c>
      <c r="AO209" s="100"/>
    </row>
    <row r="210" spans="2:41" s="20" customFormat="1" x14ac:dyDescent="0.15">
      <c r="B210" s="36"/>
      <c r="C210" s="37"/>
      <c r="D210" s="38"/>
      <c r="E210" s="38"/>
      <c r="F210" s="38"/>
      <c r="G210" s="38"/>
      <c r="H210" s="38"/>
      <c r="I210" s="38"/>
      <c r="J210" s="38"/>
      <c r="K210" s="38"/>
      <c r="L210" s="38"/>
      <c r="M210" s="38"/>
      <c r="N210" s="38"/>
      <c r="O210" s="38"/>
      <c r="P210" s="38"/>
      <c r="Q210" s="67"/>
      <c r="R210" s="38"/>
      <c r="S210" s="38"/>
      <c r="T210" s="38"/>
      <c r="U210" s="38"/>
      <c r="V210" s="68"/>
      <c r="W210" s="67"/>
      <c r="X210" s="38"/>
      <c r="Y210" s="68"/>
      <c r="Z210" s="68"/>
      <c r="AA210" s="68"/>
      <c r="AB210" s="68"/>
      <c r="AC210" s="68"/>
      <c r="AD210" s="38"/>
      <c r="AE210" s="75" t="e">
        <f>VLOOKUP(AD210,分类参数表!$I$2:$J$10,2,FALSE)</f>
        <v>#N/A</v>
      </c>
      <c r="AF210" s="38"/>
      <c r="AG210" s="38"/>
      <c r="AH210" s="38"/>
      <c r="AI210" s="38"/>
      <c r="AJ210" s="38"/>
      <c r="AK210" s="38"/>
      <c r="AL210" s="38"/>
      <c r="AM210" s="68"/>
      <c r="AN210" s="90"/>
      <c r="AO210" s="98"/>
    </row>
    <row r="211" spans="2:41" ht="15" customHeight="1" x14ac:dyDescent="0.15">
      <c r="B211" s="4">
        <v>42357</v>
      </c>
      <c r="C211" s="5" t="s">
        <v>932</v>
      </c>
      <c r="D211" s="2">
        <v>1</v>
      </c>
      <c r="E211" s="6" t="s">
        <v>59</v>
      </c>
      <c r="F211" s="6" t="s">
        <v>264</v>
      </c>
      <c r="G211" s="50"/>
      <c r="H211" s="2" t="s">
        <v>203</v>
      </c>
      <c r="I211" s="2" t="s">
        <v>89</v>
      </c>
      <c r="J211" s="2" t="s">
        <v>62</v>
      </c>
      <c r="K211" s="6" t="s">
        <v>55</v>
      </c>
      <c r="L211" s="2" t="s">
        <v>46</v>
      </c>
      <c r="M211" s="2">
        <v>1</v>
      </c>
      <c r="N211" s="2">
        <v>138</v>
      </c>
      <c r="O211" s="48">
        <f>N211*M211</f>
        <v>138</v>
      </c>
      <c r="P211" s="380">
        <f>SUM(O211:O212)</f>
        <v>238</v>
      </c>
      <c r="Q211" s="56"/>
      <c r="R211" s="377">
        <f>SUMPRODUCT(Q211:Q212+0)</f>
        <v>0</v>
      </c>
      <c r="S211" s="374">
        <f t="shared" ref="S211:S216" si="33">R211/P211</f>
        <v>0</v>
      </c>
      <c r="T211" s="371" t="e">
        <f>LOOKUP(S211,{0.4,0.45,0.5,0.55,0.6,0.65,0.7,0.75,0.8,0.85,0.9,0.95,1},{0.1,0.175,0.25,0.325,0.4,0.475,0.55,0.625,0.7,0.775,0.85,0.925,1})</f>
        <v>#N/A</v>
      </c>
      <c r="U211" s="368"/>
      <c r="V211" s="365"/>
      <c r="W211" s="362"/>
      <c r="X211" s="359"/>
      <c r="Y211" s="356">
        <f t="shared" ref="Y211:Y216" si="34">R211-(V211/10)-X211</f>
        <v>0</v>
      </c>
      <c r="Z211" s="353" t="e">
        <f t="shared" ref="Z211:Z216" si="35">Y211*T211*AE211</f>
        <v>#N/A</v>
      </c>
      <c r="AA211" s="353" t="e">
        <f t="shared" ref="AA211:AA216" si="36">U211-V211+Z211</f>
        <v>#N/A</v>
      </c>
      <c r="AB211" s="74"/>
      <c r="AC211" s="74"/>
      <c r="AE211" s="75" t="e">
        <f>VLOOKUP(AD211,分类参数表!$I$2:$J$10,2,FALSE)</f>
        <v>#N/A</v>
      </c>
      <c r="AF211" s="76"/>
      <c r="AG211" s="85"/>
      <c r="AH211" s="85"/>
      <c r="AI211" s="85"/>
      <c r="AJ211" s="85"/>
      <c r="AK211" s="85"/>
      <c r="AL211" s="85"/>
      <c r="AM211" s="86"/>
      <c r="AN211" s="87">
        <f>(Q211-AM211)/M211/N211</f>
        <v>0</v>
      </c>
      <c r="AO211" s="95"/>
    </row>
    <row r="212" spans="2:41" ht="15" customHeight="1" x14ac:dyDescent="0.15">
      <c r="B212" s="4">
        <v>42357</v>
      </c>
      <c r="C212" s="5" t="s">
        <v>932</v>
      </c>
      <c r="D212" s="2">
        <v>2</v>
      </c>
      <c r="E212" s="6" t="s">
        <v>50</v>
      </c>
      <c r="F212" s="6" t="s">
        <v>112</v>
      </c>
      <c r="G212" s="50"/>
      <c r="H212" s="2" t="s">
        <v>873</v>
      </c>
      <c r="I212" s="2" t="s">
        <v>53</v>
      </c>
      <c r="J212" s="2" t="s">
        <v>62</v>
      </c>
      <c r="K212" s="6" t="s">
        <v>55</v>
      </c>
      <c r="L212" s="2" t="s">
        <v>46</v>
      </c>
      <c r="M212" s="2">
        <v>2</v>
      </c>
      <c r="N212" s="2">
        <v>50</v>
      </c>
      <c r="O212" s="48">
        <f>N212*M212</f>
        <v>100</v>
      </c>
      <c r="P212" s="372"/>
      <c r="Q212" s="70"/>
      <c r="R212" s="378"/>
      <c r="S212" s="375"/>
      <c r="T212" s="372"/>
      <c r="U212" s="369"/>
      <c r="V212" s="366"/>
      <c r="W212" s="363"/>
      <c r="X212" s="360"/>
      <c r="Y212" s="357"/>
      <c r="Z212" s="354"/>
      <c r="AA212" s="354"/>
      <c r="AB212" s="74"/>
      <c r="AC212" s="74"/>
      <c r="AD212" s="22">
        <f>AD211</f>
        <v>0</v>
      </c>
      <c r="AE212" s="75" t="e">
        <f>VLOOKUP(AD212,分类参数表!$I$2:$J$10,2,FALSE)</f>
        <v>#N/A</v>
      </c>
      <c r="AF212" s="82"/>
      <c r="AG212" s="24"/>
      <c r="AH212" s="24"/>
      <c r="AI212" s="24"/>
      <c r="AJ212" s="24"/>
      <c r="AK212" s="24"/>
      <c r="AL212" s="24"/>
      <c r="AN212" s="94">
        <f>(Q212-AM212)/M212/N212</f>
        <v>0</v>
      </c>
      <c r="AO212" s="100"/>
    </row>
    <row r="213" spans="2:41" s="19" customFormat="1" ht="15" customHeight="1" x14ac:dyDescent="0.15">
      <c r="B213" s="30"/>
      <c r="C213" s="31"/>
      <c r="D213" s="30"/>
      <c r="E213" s="30"/>
      <c r="F213" s="30"/>
      <c r="G213" s="30"/>
      <c r="H213" s="30"/>
      <c r="I213" s="30"/>
      <c r="J213" s="30"/>
      <c r="K213" s="30"/>
      <c r="L213" s="30"/>
      <c r="M213" s="30"/>
      <c r="N213" s="30"/>
      <c r="O213" s="30"/>
      <c r="P213" s="30"/>
      <c r="Q213" s="64"/>
      <c r="R213" s="30"/>
      <c r="S213" s="30"/>
      <c r="T213" s="30"/>
      <c r="U213" s="30"/>
      <c r="V213" s="65"/>
      <c r="W213" s="64"/>
      <c r="X213" s="30"/>
      <c r="Y213" s="65"/>
      <c r="Z213" s="65"/>
      <c r="AA213" s="65"/>
      <c r="AB213" s="65"/>
      <c r="AC213" s="65"/>
      <c r="AD213" s="30"/>
      <c r="AE213" s="75" t="e">
        <f>VLOOKUP(AD213,分类参数表!$I$2:$J$10,2,FALSE)</f>
        <v>#N/A</v>
      </c>
      <c r="AF213" s="30"/>
      <c r="AG213" s="30"/>
      <c r="AH213" s="30"/>
      <c r="AI213" s="30"/>
      <c r="AJ213" s="30"/>
      <c r="AK213" s="30"/>
      <c r="AL213" s="30"/>
      <c r="AM213" s="65"/>
      <c r="AN213" s="88"/>
      <c r="AO213" s="96"/>
    </row>
    <row r="214" spans="2:41" ht="15" customHeight="1" x14ac:dyDescent="0.15">
      <c r="B214" s="4">
        <v>42357</v>
      </c>
      <c r="C214" s="5" t="s">
        <v>933</v>
      </c>
      <c r="D214" s="2">
        <v>1</v>
      </c>
      <c r="E214" s="6" t="s">
        <v>305</v>
      </c>
      <c r="F214" s="6"/>
      <c r="G214" s="50"/>
      <c r="H214" s="50"/>
      <c r="I214" s="50"/>
      <c r="J214" s="2" t="s">
        <v>62</v>
      </c>
      <c r="K214" s="6" t="s">
        <v>45</v>
      </c>
      <c r="L214" s="2" t="s">
        <v>66</v>
      </c>
      <c r="M214" s="2">
        <v>1</v>
      </c>
      <c r="N214" s="2">
        <v>500</v>
      </c>
      <c r="O214" s="48">
        <f>N214*M214</f>
        <v>500</v>
      </c>
      <c r="P214" s="49">
        <f>SUM(O214:O214)</f>
        <v>500</v>
      </c>
      <c r="Q214" s="56"/>
      <c r="R214" s="57">
        <f>SUMPRODUCT(Q214:Q214+0)</f>
        <v>0</v>
      </c>
      <c r="S214" s="58">
        <f t="shared" si="33"/>
        <v>0</v>
      </c>
      <c r="T214" s="59" t="e">
        <f>LOOKUP(S214,{0.4,0.45,0.5,0.55,0.6,0.65,0.7,0.75,0.8,0.85,0.9,0.95,1},{0.1,0.175,0.25,0.325,0.4,0.475,0.55,0.625,0.7,0.775,0.85,0.925,1})</f>
        <v>#N/A</v>
      </c>
      <c r="U214" s="60"/>
      <c r="V214" s="61"/>
      <c r="W214" s="62"/>
      <c r="X214" s="63"/>
      <c r="Y214" s="72">
        <f t="shared" si="34"/>
        <v>0</v>
      </c>
      <c r="Z214" s="73" t="e">
        <f t="shared" si="35"/>
        <v>#N/A</v>
      </c>
      <c r="AA214" s="73" t="e">
        <f t="shared" si="36"/>
        <v>#N/A</v>
      </c>
      <c r="AB214" s="74"/>
      <c r="AC214" s="74"/>
      <c r="AE214" s="75" t="e">
        <f>VLOOKUP(AD214,分类参数表!$I$2:$J$10,2,FALSE)</f>
        <v>#N/A</v>
      </c>
      <c r="AF214" s="76"/>
      <c r="AG214" s="85"/>
      <c r="AH214" s="85"/>
      <c r="AI214" s="85"/>
      <c r="AJ214" s="85"/>
      <c r="AK214" s="85"/>
      <c r="AL214" s="85"/>
      <c r="AM214" s="86"/>
      <c r="AN214" s="87">
        <f>(Q214-AM214)/M214/N214</f>
        <v>0</v>
      </c>
      <c r="AO214" s="95"/>
    </row>
    <row r="215" spans="2:41" s="19" customFormat="1" ht="15" customHeight="1" x14ac:dyDescent="0.15">
      <c r="B215" s="30"/>
      <c r="C215" s="31"/>
      <c r="D215" s="30"/>
      <c r="E215" s="30"/>
      <c r="F215" s="30"/>
      <c r="G215" s="30"/>
      <c r="H215" s="30"/>
      <c r="I215" s="30"/>
      <c r="J215" s="30"/>
      <c r="K215" s="30"/>
      <c r="L215" s="30"/>
      <c r="M215" s="30"/>
      <c r="N215" s="30"/>
      <c r="O215" s="30"/>
      <c r="P215" s="30"/>
      <c r="Q215" s="64"/>
      <c r="R215" s="30"/>
      <c r="S215" s="30"/>
      <c r="T215" s="30"/>
      <c r="U215" s="30"/>
      <c r="V215" s="65"/>
      <c r="W215" s="64"/>
      <c r="X215" s="30"/>
      <c r="Y215" s="65"/>
      <c r="Z215" s="65"/>
      <c r="AA215" s="65"/>
      <c r="AB215" s="65"/>
      <c r="AC215" s="65"/>
      <c r="AD215" s="30"/>
      <c r="AE215" s="75" t="e">
        <f>VLOOKUP(AD215,分类参数表!$I$2:$J$10,2,FALSE)</f>
        <v>#N/A</v>
      </c>
      <c r="AF215" s="30"/>
      <c r="AG215" s="30"/>
      <c r="AH215" s="30"/>
      <c r="AI215" s="30"/>
      <c r="AJ215" s="30"/>
      <c r="AK215" s="30"/>
      <c r="AL215" s="30"/>
      <c r="AM215" s="65"/>
      <c r="AN215" s="88"/>
      <c r="AO215" s="96"/>
    </row>
    <row r="216" spans="2:41" ht="15" customHeight="1" x14ac:dyDescent="0.15">
      <c r="B216" s="4">
        <v>42357</v>
      </c>
      <c r="C216" s="5" t="s">
        <v>934</v>
      </c>
      <c r="D216" s="2">
        <v>1</v>
      </c>
      <c r="E216" s="6" t="s">
        <v>69</v>
      </c>
      <c r="F216" s="6" t="s">
        <v>199</v>
      </c>
      <c r="G216" s="2" t="s">
        <v>935</v>
      </c>
      <c r="H216" s="2" t="s">
        <v>331</v>
      </c>
      <c r="I216" s="2" t="s">
        <v>43</v>
      </c>
      <c r="J216" s="2" t="s">
        <v>44</v>
      </c>
      <c r="K216" s="6" t="s">
        <v>63</v>
      </c>
      <c r="L216" s="2" t="s">
        <v>66</v>
      </c>
      <c r="M216" s="2">
        <v>1</v>
      </c>
      <c r="N216" s="2">
        <v>980</v>
      </c>
      <c r="O216" s="48">
        <f>N216*M216</f>
        <v>980</v>
      </c>
      <c r="P216" s="49">
        <f>SUM(O216:O216)</f>
        <v>980</v>
      </c>
      <c r="Q216" s="56"/>
      <c r="R216" s="57">
        <f>SUMPRODUCT(Q216:Q216+0)</f>
        <v>0</v>
      </c>
      <c r="S216" s="58">
        <f t="shared" si="33"/>
        <v>0</v>
      </c>
      <c r="T216" s="59" t="e">
        <f>LOOKUP(S216,{0.4,0.45,0.5,0.55,0.6,0.65,0.7,0.75,0.8,0.85,0.9,0.95,1},{0.1,0.175,0.25,0.325,0.4,0.475,0.55,0.625,0.7,0.775,0.85,0.925,1})</f>
        <v>#N/A</v>
      </c>
      <c r="U216" s="60"/>
      <c r="V216" s="61"/>
      <c r="W216" s="62"/>
      <c r="X216" s="63"/>
      <c r="Y216" s="72">
        <f t="shared" si="34"/>
        <v>0</v>
      </c>
      <c r="Z216" s="73" t="e">
        <f t="shared" si="35"/>
        <v>#N/A</v>
      </c>
      <c r="AA216" s="73" t="e">
        <f t="shared" si="36"/>
        <v>#N/A</v>
      </c>
      <c r="AB216" s="74"/>
      <c r="AC216" s="74"/>
      <c r="AE216" s="75" t="e">
        <f>VLOOKUP(AD216,分类参数表!$I$2:$J$10,2,FALSE)</f>
        <v>#N/A</v>
      </c>
      <c r="AF216" s="76"/>
      <c r="AG216" s="85"/>
      <c r="AH216" s="85"/>
      <c r="AI216" s="85"/>
      <c r="AJ216" s="85"/>
      <c r="AK216" s="85"/>
      <c r="AL216" s="85"/>
      <c r="AM216" s="86"/>
      <c r="AN216" s="87">
        <f>(Q216-AM216)/M216/N216</f>
        <v>0</v>
      </c>
      <c r="AO216" s="95"/>
    </row>
    <row r="217" spans="2:41" s="19" customFormat="1" ht="15" customHeight="1" x14ac:dyDescent="0.15">
      <c r="B217" s="30"/>
      <c r="C217" s="31"/>
      <c r="D217" s="30"/>
      <c r="E217" s="30"/>
      <c r="F217" s="30"/>
      <c r="G217" s="30"/>
      <c r="H217" s="30"/>
      <c r="I217" s="30"/>
      <c r="J217" s="30"/>
      <c r="K217" s="30"/>
      <c r="L217" s="30"/>
      <c r="M217" s="30"/>
      <c r="N217" s="30"/>
      <c r="O217" s="30"/>
      <c r="P217" s="30"/>
      <c r="Q217" s="64"/>
      <c r="R217" s="30"/>
      <c r="S217" s="30"/>
      <c r="T217" s="30"/>
      <c r="U217" s="30"/>
      <c r="V217" s="65"/>
      <c r="W217" s="64"/>
      <c r="X217" s="30"/>
      <c r="Y217" s="65"/>
      <c r="Z217" s="65"/>
      <c r="AA217" s="65"/>
      <c r="AB217" s="65"/>
      <c r="AC217" s="65"/>
      <c r="AD217" s="30"/>
      <c r="AE217" s="75" t="e">
        <f>VLOOKUP(AD217,分类参数表!$I$2:$J$10,2,FALSE)</f>
        <v>#N/A</v>
      </c>
      <c r="AF217" s="30"/>
      <c r="AG217" s="30"/>
      <c r="AH217" s="30"/>
      <c r="AI217" s="30"/>
      <c r="AJ217" s="30"/>
      <c r="AK217" s="30"/>
      <c r="AL217" s="30"/>
      <c r="AM217" s="65"/>
      <c r="AN217" s="88"/>
      <c r="AO217" s="96"/>
    </row>
    <row r="218" spans="2:41" ht="15" customHeight="1" x14ac:dyDescent="0.15">
      <c r="B218" s="4">
        <v>42357</v>
      </c>
      <c r="C218" s="5" t="s">
        <v>936</v>
      </c>
      <c r="D218" s="2">
        <v>1</v>
      </c>
      <c r="E218" s="6" t="s">
        <v>50</v>
      </c>
      <c r="F218" s="6" t="s">
        <v>61</v>
      </c>
      <c r="G218" s="2">
        <v>221490</v>
      </c>
      <c r="H218" s="2" t="s">
        <v>166</v>
      </c>
      <c r="I218" s="2" t="s">
        <v>43</v>
      </c>
      <c r="J218" s="2" t="s">
        <v>44</v>
      </c>
      <c r="K218" s="6" t="s">
        <v>45</v>
      </c>
      <c r="L218" s="2" t="s">
        <v>46</v>
      </c>
      <c r="M218" s="2">
        <v>1</v>
      </c>
      <c r="N218" s="2">
        <v>158</v>
      </c>
      <c r="O218" s="48">
        <f>N218*M218</f>
        <v>158</v>
      </c>
      <c r="P218" s="380">
        <f>SUM(O218:O219)</f>
        <v>478</v>
      </c>
      <c r="Q218" s="56"/>
      <c r="R218" s="377">
        <f>SUMPRODUCT(Q218:Q219+0)</f>
        <v>0</v>
      </c>
      <c r="S218" s="374">
        <f t="shared" ref="S218:S223" si="37">R218/P218</f>
        <v>0</v>
      </c>
      <c r="T218" s="371" t="e">
        <f>LOOKUP(S218,{0.4,0.45,0.5,0.55,0.6,0.65,0.7,0.75,0.8,0.85,0.9,0.95,1},{0.1,0.175,0.25,0.325,0.4,0.475,0.55,0.625,0.7,0.775,0.85,0.925,1})</f>
        <v>#N/A</v>
      </c>
      <c r="U218" s="368"/>
      <c r="V218" s="365"/>
      <c r="W218" s="362"/>
      <c r="X218" s="359"/>
      <c r="Y218" s="356">
        <f t="shared" ref="Y218:Y223" si="38">R218-(V218/10)-X218</f>
        <v>0</v>
      </c>
      <c r="Z218" s="353" t="e">
        <f t="shared" ref="Z218:Z223" si="39">Y218*T218*AE218</f>
        <v>#N/A</v>
      </c>
      <c r="AA218" s="353" t="e">
        <f t="shared" ref="AA218:AA223" si="40">U218-V218+Z218</f>
        <v>#N/A</v>
      </c>
      <c r="AB218" s="74"/>
      <c r="AC218" s="74"/>
      <c r="AE218" s="75" t="e">
        <f>VLOOKUP(AD218,分类参数表!$I$2:$J$10,2,FALSE)</f>
        <v>#N/A</v>
      </c>
      <c r="AF218" s="76"/>
      <c r="AG218" s="85"/>
      <c r="AH218" s="85"/>
      <c r="AI218" s="85"/>
      <c r="AJ218" s="85"/>
      <c r="AK218" s="85"/>
      <c r="AL218" s="85"/>
      <c r="AM218" s="86"/>
      <c r="AN218" s="87">
        <f>(Q218-AM218)/M218/N218</f>
        <v>0</v>
      </c>
      <c r="AO218" s="95"/>
    </row>
    <row r="219" spans="2:41" ht="15" customHeight="1" x14ac:dyDescent="0.15">
      <c r="B219" s="4">
        <v>42357</v>
      </c>
      <c r="C219" s="5" t="s">
        <v>936</v>
      </c>
      <c r="D219" s="2">
        <v>2</v>
      </c>
      <c r="E219" s="6" t="s">
        <v>692</v>
      </c>
      <c r="F219" s="6" t="s">
        <v>51</v>
      </c>
      <c r="G219" s="50"/>
      <c r="H219" s="2" t="s">
        <v>184</v>
      </c>
      <c r="I219" s="2" t="s">
        <v>53</v>
      </c>
      <c r="J219" s="2" t="s">
        <v>62</v>
      </c>
      <c r="K219" s="6" t="s">
        <v>45</v>
      </c>
      <c r="L219" s="2" t="s">
        <v>46</v>
      </c>
      <c r="M219" s="2">
        <v>1</v>
      </c>
      <c r="N219" s="2">
        <v>320</v>
      </c>
      <c r="O219" s="48">
        <f>N219*M219</f>
        <v>320</v>
      </c>
      <c r="P219" s="372"/>
      <c r="Q219" s="70"/>
      <c r="R219" s="378"/>
      <c r="S219" s="375"/>
      <c r="T219" s="372"/>
      <c r="U219" s="369"/>
      <c r="V219" s="366"/>
      <c r="W219" s="363"/>
      <c r="X219" s="360"/>
      <c r="Y219" s="357"/>
      <c r="Z219" s="354"/>
      <c r="AA219" s="354"/>
      <c r="AB219" s="74"/>
      <c r="AC219" s="74"/>
      <c r="AD219" s="22">
        <f>AD218</f>
        <v>0</v>
      </c>
      <c r="AE219" s="75" t="e">
        <f>VLOOKUP(AD219,分类参数表!$I$2:$J$10,2,FALSE)</f>
        <v>#N/A</v>
      </c>
      <c r="AF219" s="82"/>
      <c r="AG219" s="24"/>
      <c r="AH219" s="24"/>
      <c r="AI219" s="24"/>
      <c r="AJ219" s="24"/>
      <c r="AK219" s="24"/>
      <c r="AL219" s="24"/>
      <c r="AN219" s="94">
        <f>(Q219-AM219)/M219/N219</f>
        <v>0</v>
      </c>
      <c r="AO219" s="100"/>
    </row>
    <row r="220" spans="2:41" s="19" customFormat="1" ht="15" customHeight="1" x14ac:dyDescent="0.15">
      <c r="B220" s="30"/>
      <c r="C220" s="31"/>
      <c r="D220" s="30"/>
      <c r="E220" s="30"/>
      <c r="F220" s="30"/>
      <c r="G220" s="30"/>
      <c r="H220" s="30"/>
      <c r="I220" s="30"/>
      <c r="J220" s="30"/>
      <c r="K220" s="30"/>
      <c r="L220" s="30"/>
      <c r="M220" s="30"/>
      <c r="N220" s="30"/>
      <c r="O220" s="30"/>
      <c r="P220" s="30"/>
      <c r="Q220" s="64"/>
      <c r="R220" s="30"/>
      <c r="S220" s="30"/>
      <c r="T220" s="30"/>
      <c r="U220" s="30"/>
      <c r="V220" s="65"/>
      <c r="W220" s="64"/>
      <c r="X220" s="30"/>
      <c r="Y220" s="65"/>
      <c r="Z220" s="65"/>
      <c r="AA220" s="65"/>
      <c r="AB220" s="65"/>
      <c r="AC220" s="65"/>
      <c r="AD220" s="30"/>
      <c r="AE220" s="75" t="e">
        <f>VLOOKUP(AD220,分类参数表!$I$2:$J$10,2,FALSE)</f>
        <v>#N/A</v>
      </c>
      <c r="AF220" s="30"/>
      <c r="AG220" s="30"/>
      <c r="AH220" s="30"/>
      <c r="AI220" s="30"/>
      <c r="AJ220" s="30"/>
      <c r="AK220" s="30"/>
      <c r="AL220" s="30"/>
      <c r="AM220" s="65"/>
      <c r="AN220" s="88"/>
      <c r="AO220" s="96"/>
    </row>
    <row r="221" spans="2:41" ht="15" customHeight="1" x14ac:dyDescent="0.15">
      <c r="B221" s="4">
        <v>42357</v>
      </c>
      <c r="C221" s="5" t="s">
        <v>937</v>
      </c>
      <c r="D221" s="2">
        <v>1</v>
      </c>
      <c r="E221" s="6" t="s">
        <v>69</v>
      </c>
      <c r="F221" s="6" t="s">
        <v>199</v>
      </c>
      <c r="G221" s="2" t="s">
        <v>119</v>
      </c>
      <c r="H221" s="2" t="s">
        <v>834</v>
      </c>
      <c r="I221" s="2" t="s">
        <v>43</v>
      </c>
      <c r="J221" s="2" t="s">
        <v>44</v>
      </c>
      <c r="K221" s="6" t="s">
        <v>55</v>
      </c>
      <c r="L221" s="2" t="s">
        <v>64</v>
      </c>
      <c r="M221" s="2">
        <v>1</v>
      </c>
      <c r="N221" s="2">
        <v>580</v>
      </c>
      <c r="O221" s="48">
        <f>N221*M221</f>
        <v>580</v>
      </c>
      <c r="P221" s="49">
        <f>SUM(O221:O221)</f>
        <v>580</v>
      </c>
      <c r="Q221" s="56"/>
      <c r="R221" s="57">
        <f>SUMPRODUCT(Q221:Q221+0)</f>
        <v>0</v>
      </c>
      <c r="S221" s="58">
        <f t="shared" si="37"/>
        <v>0</v>
      </c>
      <c r="T221" s="59" t="e">
        <f>LOOKUP(S221,{0.4,0.45,0.5,0.55,0.6,0.65,0.7,0.75,0.8,0.85,0.9,0.95,1},{0.1,0.175,0.25,0.325,0.4,0.475,0.55,0.625,0.7,0.775,0.85,0.925,1})</f>
        <v>#N/A</v>
      </c>
      <c r="U221" s="60"/>
      <c r="V221" s="61"/>
      <c r="W221" s="62"/>
      <c r="X221" s="63"/>
      <c r="Y221" s="72">
        <f t="shared" si="38"/>
        <v>0</v>
      </c>
      <c r="Z221" s="73" t="e">
        <f t="shared" si="39"/>
        <v>#N/A</v>
      </c>
      <c r="AA221" s="73" t="e">
        <f t="shared" si="40"/>
        <v>#N/A</v>
      </c>
      <c r="AB221" s="74"/>
      <c r="AC221" s="74"/>
      <c r="AE221" s="75" t="e">
        <f>VLOOKUP(AD221,分类参数表!$I$2:$J$10,2,FALSE)</f>
        <v>#N/A</v>
      </c>
      <c r="AF221" s="76"/>
      <c r="AG221" s="85"/>
      <c r="AH221" s="85"/>
      <c r="AI221" s="85"/>
      <c r="AJ221" s="85"/>
      <c r="AK221" s="85"/>
      <c r="AL221" s="85"/>
      <c r="AM221" s="86"/>
      <c r="AN221" s="87">
        <f>(Q221-AM221)/M221/N221</f>
        <v>0</v>
      </c>
      <c r="AO221" s="95"/>
    </row>
    <row r="222" spans="2:41" s="19" customFormat="1" ht="15" customHeight="1" x14ac:dyDescent="0.15">
      <c r="B222" s="30"/>
      <c r="C222" s="31"/>
      <c r="D222" s="30"/>
      <c r="E222" s="30"/>
      <c r="F222" s="30"/>
      <c r="G222" s="30"/>
      <c r="H222" s="30"/>
      <c r="I222" s="30"/>
      <c r="J222" s="30"/>
      <c r="K222" s="30"/>
      <c r="L222" s="30"/>
      <c r="M222" s="30"/>
      <c r="N222" s="30"/>
      <c r="O222" s="30"/>
      <c r="P222" s="30"/>
      <c r="Q222" s="64"/>
      <c r="R222" s="30"/>
      <c r="S222" s="30"/>
      <c r="T222" s="30"/>
      <c r="U222" s="30"/>
      <c r="V222" s="65"/>
      <c r="W222" s="64"/>
      <c r="X222" s="30"/>
      <c r="Y222" s="65"/>
      <c r="Z222" s="65"/>
      <c r="AA222" s="65"/>
      <c r="AB222" s="65"/>
      <c r="AC222" s="65"/>
      <c r="AD222" s="30"/>
      <c r="AE222" s="75" t="e">
        <f>VLOOKUP(AD222,分类参数表!$I$2:$J$10,2,FALSE)</f>
        <v>#N/A</v>
      </c>
      <c r="AF222" s="30"/>
      <c r="AG222" s="30"/>
      <c r="AH222" s="30"/>
      <c r="AI222" s="30"/>
      <c r="AJ222" s="30"/>
      <c r="AK222" s="30"/>
      <c r="AL222" s="30"/>
      <c r="AM222" s="65"/>
      <c r="AN222" s="88"/>
      <c r="AO222" s="96"/>
    </row>
    <row r="223" spans="2:41" ht="15" customHeight="1" x14ac:dyDescent="0.15">
      <c r="B223" s="4">
        <v>42357</v>
      </c>
      <c r="C223" s="5" t="s">
        <v>938</v>
      </c>
      <c r="D223" s="2">
        <v>1</v>
      </c>
      <c r="E223" s="6" t="s">
        <v>69</v>
      </c>
      <c r="F223" s="6" t="s">
        <v>199</v>
      </c>
      <c r="G223" s="2" t="s">
        <v>849</v>
      </c>
      <c r="H223" s="2" t="s">
        <v>859</v>
      </c>
      <c r="I223" s="2" t="s">
        <v>72</v>
      </c>
      <c r="J223" s="2" t="s">
        <v>44</v>
      </c>
      <c r="K223" s="6" t="s">
        <v>55</v>
      </c>
      <c r="L223" s="2" t="s">
        <v>66</v>
      </c>
      <c r="M223" s="2">
        <v>1</v>
      </c>
      <c r="N223" s="2">
        <v>1180</v>
      </c>
      <c r="O223" s="48">
        <f>N223*M223</f>
        <v>1180</v>
      </c>
      <c r="P223" s="49">
        <f>SUM(O223:O223)</f>
        <v>1180</v>
      </c>
      <c r="Q223" s="56"/>
      <c r="R223" s="57">
        <f>SUMPRODUCT(Q223:Q223+0)</f>
        <v>0</v>
      </c>
      <c r="S223" s="58">
        <f t="shared" si="37"/>
        <v>0</v>
      </c>
      <c r="T223" s="59" t="e">
        <f>LOOKUP(S223,{0.4,0.45,0.5,0.55,0.6,0.65,0.7,0.75,0.8,0.85,0.9,0.95,1},{0.1,0.175,0.25,0.325,0.4,0.475,0.55,0.625,0.7,0.775,0.85,0.925,1})</f>
        <v>#N/A</v>
      </c>
      <c r="U223" s="60"/>
      <c r="V223" s="61"/>
      <c r="W223" s="62"/>
      <c r="X223" s="63"/>
      <c r="Y223" s="72">
        <f t="shared" si="38"/>
        <v>0</v>
      </c>
      <c r="Z223" s="73" t="e">
        <f t="shared" si="39"/>
        <v>#N/A</v>
      </c>
      <c r="AA223" s="73" t="e">
        <f t="shared" si="40"/>
        <v>#N/A</v>
      </c>
      <c r="AB223" s="74"/>
      <c r="AC223" s="74"/>
      <c r="AE223" s="75" t="e">
        <f>VLOOKUP(AD223,分类参数表!$I$2:$J$10,2,FALSE)</f>
        <v>#N/A</v>
      </c>
      <c r="AF223" s="76"/>
      <c r="AG223" s="85"/>
      <c r="AH223" s="85"/>
      <c r="AI223" s="85"/>
      <c r="AJ223" s="85"/>
      <c r="AK223" s="85"/>
      <c r="AL223" s="85"/>
      <c r="AM223" s="86"/>
      <c r="AN223" s="87">
        <f>(Q223-AM223)/M223/N223</f>
        <v>0</v>
      </c>
      <c r="AO223" s="95"/>
    </row>
    <row r="224" spans="2:41" s="19" customFormat="1" ht="15" customHeight="1" x14ac:dyDescent="0.15">
      <c r="B224" s="30"/>
      <c r="C224" s="31"/>
      <c r="D224" s="30"/>
      <c r="E224" s="30"/>
      <c r="F224" s="30"/>
      <c r="G224" s="30"/>
      <c r="H224" s="30"/>
      <c r="I224" s="30"/>
      <c r="J224" s="30"/>
      <c r="K224" s="30"/>
      <c r="L224" s="30"/>
      <c r="M224" s="30"/>
      <c r="N224" s="30"/>
      <c r="O224" s="30"/>
      <c r="P224" s="30"/>
      <c r="Q224" s="64"/>
      <c r="R224" s="30"/>
      <c r="S224" s="30"/>
      <c r="T224" s="30"/>
      <c r="U224" s="30"/>
      <c r="V224" s="65"/>
      <c r="W224" s="64"/>
      <c r="X224" s="30"/>
      <c r="Y224" s="65"/>
      <c r="Z224" s="65"/>
      <c r="AA224" s="65"/>
      <c r="AB224" s="65"/>
      <c r="AC224" s="65"/>
      <c r="AD224" s="30"/>
      <c r="AE224" s="75" t="e">
        <f>VLOOKUP(AD224,分类参数表!$I$2:$J$10,2,FALSE)</f>
        <v>#N/A</v>
      </c>
      <c r="AF224" s="30"/>
      <c r="AG224" s="30"/>
      <c r="AH224" s="30"/>
      <c r="AI224" s="30"/>
      <c r="AJ224" s="30"/>
      <c r="AK224" s="30"/>
      <c r="AL224" s="30"/>
      <c r="AM224" s="65"/>
      <c r="AN224" s="88"/>
      <c r="AO224" s="96"/>
    </row>
    <row r="225" spans="2:41" ht="15" customHeight="1" x14ac:dyDescent="0.15">
      <c r="B225" s="4">
        <v>42357</v>
      </c>
      <c r="C225" s="5" t="s">
        <v>939</v>
      </c>
      <c r="D225" s="2">
        <v>1</v>
      </c>
      <c r="E225" s="6" t="s">
        <v>92</v>
      </c>
      <c r="F225" s="6" t="s">
        <v>91</v>
      </c>
      <c r="G225" s="2" t="s">
        <v>940</v>
      </c>
      <c r="H225" s="2" t="s">
        <v>304</v>
      </c>
      <c r="I225" s="2" t="s">
        <v>43</v>
      </c>
      <c r="J225" s="2" t="s">
        <v>44</v>
      </c>
      <c r="K225" s="6" t="s">
        <v>45</v>
      </c>
      <c r="L225" s="2" t="s">
        <v>66</v>
      </c>
      <c r="M225" s="2">
        <v>1</v>
      </c>
      <c r="N225" s="2">
        <v>1460</v>
      </c>
      <c r="O225" s="48">
        <f>N225*M225</f>
        <v>1460</v>
      </c>
      <c r="P225" s="49">
        <f>SUM(O225:O225)</f>
        <v>1460</v>
      </c>
      <c r="Q225" s="56"/>
      <c r="R225" s="57">
        <f>SUMPRODUCT(Q225:Q225+0)</f>
        <v>0</v>
      </c>
      <c r="S225" s="58">
        <f t="shared" ref="S225:S230" si="41">R225/P225</f>
        <v>0</v>
      </c>
      <c r="T225" s="59" t="e">
        <f>LOOKUP(S225,{0.4,0.45,0.5,0.55,0.6,0.65,0.7,0.75,0.8,0.85,0.9,0.95,1},{0.1,0.175,0.25,0.325,0.4,0.475,0.55,0.625,0.7,0.775,0.85,0.925,1})</f>
        <v>#N/A</v>
      </c>
      <c r="U225" s="60"/>
      <c r="V225" s="61"/>
      <c r="W225" s="62"/>
      <c r="X225" s="63"/>
      <c r="Y225" s="72">
        <f t="shared" ref="Y225:Y230" si="42">R225-(V225/10)-X225</f>
        <v>0</v>
      </c>
      <c r="Z225" s="73" t="e">
        <f t="shared" ref="Z225:Z230" si="43">Y225*T225*AE225</f>
        <v>#N/A</v>
      </c>
      <c r="AA225" s="73" t="e">
        <f t="shared" ref="AA225:AA230" si="44">U225-V225+Z225</f>
        <v>#N/A</v>
      </c>
      <c r="AB225" s="74"/>
      <c r="AC225" s="74"/>
      <c r="AE225" s="75" t="e">
        <f>VLOOKUP(AD225,分类参数表!$I$2:$J$10,2,FALSE)</f>
        <v>#N/A</v>
      </c>
      <c r="AF225" s="76"/>
      <c r="AG225" s="85"/>
      <c r="AH225" s="85"/>
      <c r="AI225" s="85"/>
      <c r="AJ225" s="85"/>
      <c r="AK225" s="85"/>
      <c r="AL225" s="85"/>
      <c r="AM225" s="86"/>
      <c r="AN225" s="87">
        <f>(Q225-AM225)/M225/N225</f>
        <v>0</v>
      </c>
      <c r="AO225" s="95"/>
    </row>
    <row r="226" spans="2:41" s="19" customFormat="1" ht="15" customHeight="1" x14ac:dyDescent="0.15">
      <c r="B226" s="30"/>
      <c r="C226" s="31"/>
      <c r="D226" s="30"/>
      <c r="E226" s="30"/>
      <c r="F226" s="30"/>
      <c r="G226" s="30"/>
      <c r="H226" s="30"/>
      <c r="I226" s="30"/>
      <c r="J226" s="30"/>
      <c r="K226" s="30"/>
      <c r="L226" s="30"/>
      <c r="M226" s="30"/>
      <c r="N226" s="30"/>
      <c r="O226" s="30"/>
      <c r="P226" s="30"/>
      <c r="Q226" s="64"/>
      <c r="R226" s="30"/>
      <c r="S226" s="30"/>
      <c r="T226" s="30"/>
      <c r="U226" s="30"/>
      <c r="V226" s="65"/>
      <c r="W226" s="64"/>
      <c r="X226" s="30"/>
      <c r="Y226" s="65"/>
      <c r="Z226" s="65"/>
      <c r="AA226" s="65"/>
      <c r="AB226" s="65"/>
      <c r="AC226" s="65"/>
      <c r="AD226" s="30"/>
      <c r="AE226" s="75" t="e">
        <f>VLOOKUP(AD226,分类参数表!$I$2:$J$10,2,FALSE)</f>
        <v>#N/A</v>
      </c>
      <c r="AF226" s="30"/>
      <c r="AG226" s="30"/>
      <c r="AH226" s="30"/>
      <c r="AI226" s="30"/>
      <c r="AJ226" s="30"/>
      <c r="AK226" s="30"/>
      <c r="AL226" s="30"/>
      <c r="AM226" s="65"/>
      <c r="AN226" s="88"/>
      <c r="AO226" s="96"/>
    </row>
    <row r="227" spans="2:41" ht="15" customHeight="1" x14ac:dyDescent="0.15">
      <c r="B227" s="4">
        <v>42357</v>
      </c>
      <c r="C227" s="5" t="s">
        <v>941</v>
      </c>
      <c r="D227" s="2">
        <v>1</v>
      </c>
      <c r="E227" s="6" t="s">
        <v>69</v>
      </c>
      <c r="F227" s="6" t="s">
        <v>199</v>
      </c>
      <c r="G227" s="2" t="s">
        <v>935</v>
      </c>
      <c r="H227" s="2" t="s">
        <v>331</v>
      </c>
      <c r="I227" s="2" t="s">
        <v>43</v>
      </c>
      <c r="J227" s="2" t="s">
        <v>44</v>
      </c>
      <c r="K227" s="6" t="s">
        <v>63</v>
      </c>
      <c r="L227" s="2" t="s">
        <v>66</v>
      </c>
      <c r="M227" s="2">
        <v>1</v>
      </c>
      <c r="N227" s="2">
        <v>980</v>
      </c>
      <c r="O227" s="48">
        <f>N227*M227</f>
        <v>980</v>
      </c>
      <c r="P227" s="380">
        <f>SUM(O227:O228)</f>
        <v>1278</v>
      </c>
      <c r="Q227" s="56"/>
      <c r="R227" s="377">
        <f>SUMPRODUCT(Q227:Q228+0)</f>
        <v>0</v>
      </c>
      <c r="S227" s="374">
        <f t="shared" si="41"/>
        <v>0</v>
      </c>
      <c r="T227" s="371" t="e">
        <f>LOOKUP(S227,{0.4,0.45,0.5,0.55,0.6,0.65,0.7,0.75,0.8,0.85,0.9,0.95,1},{0.1,0.175,0.25,0.325,0.4,0.475,0.55,0.625,0.7,0.775,0.85,0.925,1})</f>
        <v>#N/A</v>
      </c>
      <c r="U227" s="368"/>
      <c r="V227" s="365"/>
      <c r="W227" s="362"/>
      <c r="X227" s="359"/>
      <c r="Y227" s="356">
        <f t="shared" si="42"/>
        <v>0</v>
      </c>
      <c r="Z227" s="353" t="e">
        <f t="shared" si="43"/>
        <v>#N/A</v>
      </c>
      <c r="AA227" s="353" t="e">
        <f t="shared" si="44"/>
        <v>#N/A</v>
      </c>
      <c r="AB227" s="74"/>
      <c r="AC227" s="74"/>
      <c r="AE227" s="75" t="e">
        <f>VLOOKUP(AD227,分类参数表!$I$2:$J$10,2,FALSE)</f>
        <v>#N/A</v>
      </c>
      <c r="AF227" s="76"/>
      <c r="AG227" s="85"/>
      <c r="AH227" s="85"/>
      <c r="AI227" s="85"/>
      <c r="AJ227" s="85"/>
      <c r="AK227" s="85"/>
      <c r="AL227" s="85"/>
      <c r="AM227" s="86"/>
      <c r="AN227" s="87">
        <f>(Q227-AM227)/M227/N227</f>
        <v>0</v>
      </c>
      <c r="AO227" s="95"/>
    </row>
    <row r="228" spans="2:41" ht="15" customHeight="1" x14ac:dyDescent="0.15">
      <c r="B228" s="4">
        <v>42357</v>
      </c>
      <c r="C228" s="5" t="s">
        <v>941</v>
      </c>
      <c r="D228" s="2">
        <v>2</v>
      </c>
      <c r="E228" s="6" t="s">
        <v>75</v>
      </c>
      <c r="F228" s="6" t="s">
        <v>199</v>
      </c>
      <c r="G228" s="2" t="s">
        <v>942</v>
      </c>
      <c r="H228" s="2" t="s">
        <v>813</v>
      </c>
      <c r="I228" s="2" t="s">
        <v>53</v>
      </c>
      <c r="J228" s="2" t="s">
        <v>44</v>
      </c>
      <c r="K228" s="6" t="s">
        <v>63</v>
      </c>
      <c r="L228" s="2" t="s">
        <v>66</v>
      </c>
      <c r="M228" s="2">
        <v>1</v>
      </c>
      <c r="N228" s="2">
        <v>298</v>
      </c>
      <c r="O228" s="48">
        <f>N228*M228</f>
        <v>298</v>
      </c>
      <c r="P228" s="372"/>
      <c r="Q228" s="70"/>
      <c r="R228" s="378"/>
      <c r="S228" s="375"/>
      <c r="T228" s="372"/>
      <c r="U228" s="369"/>
      <c r="V228" s="366"/>
      <c r="W228" s="363"/>
      <c r="X228" s="360"/>
      <c r="Y228" s="357"/>
      <c r="Z228" s="354"/>
      <c r="AA228" s="354"/>
      <c r="AB228" s="74"/>
      <c r="AC228" s="74"/>
      <c r="AD228" s="22">
        <f>AD227</f>
        <v>0</v>
      </c>
      <c r="AE228" s="75" t="e">
        <f>VLOOKUP(AD228,分类参数表!$I$2:$J$10,2,FALSE)</f>
        <v>#N/A</v>
      </c>
      <c r="AF228" s="82"/>
      <c r="AG228" s="24"/>
      <c r="AH228" s="24"/>
      <c r="AI228" s="24"/>
      <c r="AJ228" s="24"/>
      <c r="AK228" s="24"/>
      <c r="AL228" s="24"/>
      <c r="AN228" s="94">
        <f>(Q228-AM228)/M228/N228</f>
        <v>0</v>
      </c>
      <c r="AO228" s="100"/>
    </row>
    <row r="229" spans="2:41" s="19" customFormat="1" ht="15" customHeight="1" x14ac:dyDescent="0.15">
      <c r="B229" s="30"/>
      <c r="C229" s="31"/>
      <c r="D229" s="30"/>
      <c r="E229" s="30"/>
      <c r="F229" s="30"/>
      <c r="G229" s="30"/>
      <c r="H229" s="30"/>
      <c r="I229" s="30"/>
      <c r="J229" s="30"/>
      <c r="K229" s="30"/>
      <c r="L229" s="30"/>
      <c r="M229" s="30"/>
      <c r="N229" s="30"/>
      <c r="O229" s="30"/>
      <c r="P229" s="30"/>
      <c r="Q229" s="64"/>
      <c r="R229" s="30"/>
      <c r="S229" s="30"/>
      <c r="T229" s="30"/>
      <c r="U229" s="30"/>
      <c r="V229" s="65"/>
      <c r="W229" s="64"/>
      <c r="X229" s="30"/>
      <c r="Y229" s="65"/>
      <c r="Z229" s="65"/>
      <c r="AA229" s="65"/>
      <c r="AB229" s="65"/>
      <c r="AC229" s="65"/>
      <c r="AD229" s="30"/>
      <c r="AE229" s="75" t="e">
        <f>VLOOKUP(AD229,分类参数表!$I$2:$J$10,2,FALSE)</f>
        <v>#N/A</v>
      </c>
      <c r="AF229" s="30"/>
      <c r="AG229" s="30"/>
      <c r="AH229" s="30"/>
      <c r="AI229" s="30"/>
      <c r="AJ229" s="30"/>
      <c r="AK229" s="30"/>
      <c r="AL229" s="30"/>
      <c r="AM229" s="65"/>
      <c r="AN229" s="88"/>
      <c r="AO229" s="96"/>
    </row>
    <row r="230" spans="2:41" ht="15" customHeight="1" x14ac:dyDescent="0.15">
      <c r="B230" s="4">
        <v>42357</v>
      </c>
      <c r="C230" s="5" t="s">
        <v>943</v>
      </c>
      <c r="D230" s="2">
        <v>1</v>
      </c>
      <c r="E230" s="6" t="s">
        <v>50</v>
      </c>
      <c r="F230" s="6" t="s">
        <v>112</v>
      </c>
      <c r="G230" s="2" t="s">
        <v>81</v>
      </c>
      <c r="H230" s="2" t="s">
        <v>138</v>
      </c>
      <c r="I230" s="2" t="s">
        <v>43</v>
      </c>
      <c r="J230" s="2" t="s">
        <v>62</v>
      </c>
      <c r="K230" s="6" t="s">
        <v>45</v>
      </c>
      <c r="L230" s="2" t="s">
        <v>66</v>
      </c>
      <c r="M230" s="2">
        <v>1</v>
      </c>
      <c r="N230" s="2">
        <v>158</v>
      </c>
      <c r="O230" s="48">
        <f>N230*M230</f>
        <v>158</v>
      </c>
      <c r="P230" s="49">
        <f>SUM(O230:O230)</f>
        <v>158</v>
      </c>
      <c r="Q230" s="56"/>
      <c r="R230" s="57">
        <f>SUMPRODUCT(Q230:Q230+0)</f>
        <v>0</v>
      </c>
      <c r="S230" s="58">
        <f t="shared" si="41"/>
        <v>0</v>
      </c>
      <c r="T230" s="59" t="e">
        <f>LOOKUP(S230,{0.4,0.45,0.5,0.55,0.6,0.65,0.7,0.75,0.8,0.85,0.9,0.95,1},{0.1,0.175,0.25,0.325,0.4,0.475,0.55,0.625,0.7,0.775,0.85,0.925,1})</f>
        <v>#N/A</v>
      </c>
      <c r="U230" s="60"/>
      <c r="V230" s="61"/>
      <c r="W230" s="62"/>
      <c r="X230" s="63"/>
      <c r="Y230" s="72">
        <f t="shared" si="42"/>
        <v>0</v>
      </c>
      <c r="Z230" s="73" t="e">
        <f t="shared" si="43"/>
        <v>#N/A</v>
      </c>
      <c r="AA230" s="73" t="e">
        <f t="shared" si="44"/>
        <v>#N/A</v>
      </c>
      <c r="AB230" s="74"/>
      <c r="AC230" s="74"/>
      <c r="AE230" s="75" t="e">
        <f>VLOOKUP(AD230,分类参数表!$I$2:$J$10,2,FALSE)</f>
        <v>#N/A</v>
      </c>
      <c r="AF230" s="76"/>
      <c r="AG230" s="85"/>
      <c r="AH230" s="85"/>
      <c r="AI230" s="85"/>
      <c r="AJ230" s="85"/>
      <c r="AK230" s="85"/>
      <c r="AL230" s="85"/>
      <c r="AM230" s="86"/>
      <c r="AN230" s="87">
        <f>(Q230-AM230)/M230/N230</f>
        <v>0</v>
      </c>
      <c r="AO230" s="95"/>
    </row>
    <row r="231" spans="2:41" s="20" customFormat="1" x14ac:dyDescent="0.15">
      <c r="B231" s="36"/>
      <c r="C231" s="37"/>
      <c r="D231" s="38"/>
      <c r="E231" s="38"/>
      <c r="F231" s="38"/>
      <c r="G231" s="38"/>
      <c r="H231" s="38"/>
      <c r="I231" s="38"/>
      <c r="J231" s="38"/>
      <c r="K231" s="38"/>
      <c r="L231" s="38"/>
      <c r="M231" s="38"/>
      <c r="N231" s="38"/>
      <c r="O231" s="38"/>
      <c r="P231" s="38"/>
      <c r="Q231" s="67"/>
      <c r="R231" s="38"/>
      <c r="S231" s="38"/>
      <c r="T231" s="38"/>
      <c r="U231" s="38"/>
      <c r="V231" s="68"/>
      <c r="W231" s="67"/>
      <c r="X231" s="38"/>
      <c r="Y231" s="68"/>
      <c r="Z231" s="68"/>
      <c r="AA231" s="68"/>
      <c r="AB231" s="68"/>
      <c r="AC231" s="68"/>
      <c r="AD231" s="38"/>
      <c r="AE231" s="75" t="e">
        <f>VLOOKUP(AD231,分类参数表!$I$2:$J$10,2,FALSE)</f>
        <v>#N/A</v>
      </c>
      <c r="AF231" s="38"/>
      <c r="AG231" s="38"/>
      <c r="AH231" s="38"/>
      <c r="AI231" s="38"/>
      <c r="AJ231" s="38"/>
      <c r="AK231" s="38"/>
      <c r="AL231" s="38"/>
      <c r="AM231" s="68"/>
      <c r="AN231" s="90"/>
      <c r="AO231" s="98"/>
    </row>
    <row r="232" spans="2:41" ht="15" customHeight="1" x14ac:dyDescent="0.15">
      <c r="B232" s="4">
        <v>42358</v>
      </c>
      <c r="C232" s="5" t="s">
        <v>944</v>
      </c>
      <c r="D232" s="2">
        <v>1</v>
      </c>
      <c r="E232" s="6" t="s">
        <v>50</v>
      </c>
      <c r="F232" s="6" t="s">
        <v>112</v>
      </c>
      <c r="G232" s="50"/>
      <c r="H232" s="2" t="s">
        <v>945</v>
      </c>
      <c r="I232" s="2" t="s">
        <v>53</v>
      </c>
      <c r="J232" s="2" t="s">
        <v>62</v>
      </c>
      <c r="K232" s="6" t="s">
        <v>55</v>
      </c>
      <c r="L232" s="2" t="s">
        <v>46</v>
      </c>
      <c r="M232" s="2">
        <v>2</v>
      </c>
      <c r="N232" s="2">
        <v>50</v>
      </c>
      <c r="O232" s="48">
        <f>N232*M232</f>
        <v>100</v>
      </c>
      <c r="P232" s="49">
        <f>SUM(O232:O232)</f>
        <v>100</v>
      </c>
      <c r="Q232" s="56"/>
      <c r="R232" s="57">
        <f>SUMPRODUCT(Q232:Q232+0)</f>
        <v>0</v>
      </c>
      <c r="S232" s="58">
        <f>R232/P232</f>
        <v>0</v>
      </c>
      <c r="T232" s="59" t="e">
        <f>LOOKUP(S232,{0.4,0.45,0.5,0.55,0.6,0.65,0.7,0.75,0.8,0.85,0.9,0.95,1},{0.1,0.175,0.25,0.325,0.4,0.475,0.55,0.625,0.7,0.775,0.85,0.925,1})</f>
        <v>#N/A</v>
      </c>
      <c r="U232" s="60"/>
      <c r="V232" s="61"/>
      <c r="W232" s="62"/>
      <c r="X232" s="63"/>
      <c r="Y232" s="72">
        <f>R232-(V232/10)-X232</f>
        <v>0</v>
      </c>
      <c r="Z232" s="73" t="e">
        <f>Y232*T232*AE232</f>
        <v>#N/A</v>
      </c>
      <c r="AA232" s="73" t="e">
        <f>U232-V232+Z232</f>
        <v>#N/A</v>
      </c>
      <c r="AB232" s="74"/>
      <c r="AC232" s="74"/>
      <c r="AE232" s="75" t="e">
        <f>VLOOKUP(AD232,分类参数表!$I$2:$J$10,2,FALSE)</f>
        <v>#N/A</v>
      </c>
      <c r="AF232" s="76"/>
      <c r="AG232" s="85"/>
      <c r="AH232" s="85"/>
      <c r="AI232" s="85"/>
      <c r="AJ232" s="85"/>
      <c r="AK232" s="85"/>
      <c r="AL232" s="85"/>
      <c r="AM232" s="86"/>
      <c r="AN232" s="87">
        <f>(Q232-AM232)/M232/N232</f>
        <v>0</v>
      </c>
      <c r="AO232" s="95"/>
    </row>
    <row r="233" spans="2:41" s="19" customFormat="1" ht="15" customHeight="1" x14ac:dyDescent="0.15">
      <c r="B233" s="30"/>
      <c r="C233" s="31"/>
      <c r="D233" s="30"/>
      <c r="E233" s="30"/>
      <c r="F233" s="30"/>
      <c r="G233" s="30"/>
      <c r="H233" s="30"/>
      <c r="I233" s="30"/>
      <c r="J233" s="30"/>
      <c r="K233" s="30"/>
      <c r="L233" s="30"/>
      <c r="M233" s="30"/>
      <c r="N233" s="30"/>
      <c r="O233" s="30"/>
      <c r="P233" s="30"/>
      <c r="Q233" s="64"/>
      <c r="R233" s="30"/>
      <c r="S233" s="30"/>
      <c r="T233" s="30"/>
      <c r="U233" s="30"/>
      <c r="V233" s="65"/>
      <c r="W233" s="64"/>
      <c r="X233" s="30"/>
      <c r="Y233" s="65"/>
      <c r="Z233" s="65"/>
      <c r="AA233" s="65"/>
      <c r="AB233" s="65"/>
      <c r="AC233" s="65"/>
      <c r="AD233" s="30"/>
      <c r="AE233" s="75" t="e">
        <f>VLOOKUP(AD233,分类参数表!$I$2:$J$10,2,FALSE)</f>
        <v>#N/A</v>
      </c>
      <c r="AF233" s="30"/>
      <c r="AG233" s="30"/>
      <c r="AH233" s="30"/>
      <c r="AI233" s="30"/>
      <c r="AJ233" s="30"/>
      <c r="AK233" s="30"/>
      <c r="AL233" s="30"/>
      <c r="AM233" s="65"/>
      <c r="AN233" s="88"/>
      <c r="AO233" s="96"/>
    </row>
    <row r="234" spans="2:41" ht="15" customHeight="1" x14ac:dyDescent="0.15">
      <c r="B234" s="4">
        <v>42358</v>
      </c>
      <c r="C234" s="5" t="s">
        <v>946</v>
      </c>
      <c r="D234" s="2">
        <v>1</v>
      </c>
      <c r="E234" s="6" t="s">
        <v>50</v>
      </c>
      <c r="F234" s="6" t="s">
        <v>112</v>
      </c>
      <c r="G234" s="50"/>
      <c r="H234" s="2" t="s">
        <v>166</v>
      </c>
      <c r="I234" s="2" t="s">
        <v>53</v>
      </c>
      <c r="J234" s="2" t="s">
        <v>62</v>
      </c>
      <c r="K234" s="6" t="s">
        <v>45</v>
      </c>
      <c r="L234" s="2" t="s">
        <v>46</v>
      </c>
      <c r="M234" s="2">
        <v>1</v>
      </c>
      <c r="N234" s="2">
        <v>50</v>
      </c>
      <c r="O234" s="48">
        <f>N234*M234</f>
        <v>50</v>
      </c>
      <c r="P234" s="49">
        <f>SUM(O234:O234)</f>
        <v>50</v>
      </c>
      <c r="Q234" s="56"/>
      <c r="R234" s="57">
        <f>SUMPRODUCT(Q234:Q234+0)</f>
        <v>0</v>
      </c>
      <c r="S234" s="58">
        <f>R234/P234</f>
        <v>0</v>
      </c>
      <c r="T234" s="59" t="e">
        <f>LOOKUP(S234,{0.4,0.45,0.5,0.55,0.6,0.65,0.7,0.75,0.8,0.85,0.9,0.95,1},{0.1,0.175,0.25,0.325,0.4,0.475,0.55,0.625,0.7,0.775,0.85,0.925,1})</f>
        <v>#N/A</v>
      </c>
      <c r="U234" s="60"/>
      <c r="V234" s="61"/>
      <c r="W234" s="62"/>
      <c r="X234" s="63"/>
      <c r="Y234" s="72">
        <f>R234-(V234/10)-X234</f>
        <v>0</v>
      </c>
      <c r="Z234" s="73" t="e">
        <f>Y234*T234*AE234</f>
        <v>#N/A</v>
      </c>
      <c r="AA234" s="73" t="e">
        <f>U234-V234+Z234</f>
        <v>#N/A</v>
      </c>
      <c r="AB234" s="74"/>
      <c r="AC234" s="74"/>
      <c r="AE234" s="75" t="e">
        <f>VLOOKUP(AD234,分类参数表!$I$2:$J$10,2,FALSE)</f>
        <v>#N/A</v>
      </c>
      <c r="AF234" s="76"/>
      <c r="AG234" s="85"/>
      <c r="AH234" s="85"/>
      <c r="AI234" s="85"/>
      <c r="AJ234" s="85"/>
      <c r="AK234" s="85"/>
      <c r="AL234" s="85"/>
      <c r="AM234" s="86"/>
      <c r="AN234" s="87">
        <f>(Q234-AM234)/M234/N234</f>
        <v>0</v>
      </c>
      <c r="AO234" s="95"/>
    </row>
    <row r="235" spans="2:41" s="19" customFormat="1" ht="15" customHeight="1" x14ac:dyDescent="0.15">
      <c r="B235" s="30"/>
      <c r="C235" s="31"/>
      <c r="D235" s="30"/>
      <c r="E235" s="30"/>
      <c r="F235" s="30"/>
      <c r="G235" s="30"/>
      <c r="H235" s="30"/>
      <c r="I235" s="30"/>
      <c r="J235" s="30"/>
      <c r="K235" s="30"/>
      <c r="L235" s="30"/>
      <c r="M235" s="30"/>
      <c r="N235" s="30"/>
      <c r="O235" s="30"/>
      <c r="P235" s="30"/>
      <c r="Q235" s="64"/>
      <c r="R235" s="30"/>
      <c r="S235" s="30"/>
      <c r="T235" s="30"/>
      <c r="U235" s="30"/>
      <c r="V235" s="65"/>
      <c r="W235" s="64"/>
      <c r="X235" s="30"/>
      <c r="Y235" s="65"/>
      <c r="Z235" s="65"/>
      <c r="AA235" s="65"/>
      <c r="AB235" s="65"/>
      <c r="AC235" s="65"/>
      <c r="AD235" s="30"/>
      <c r="AE235" s="75" t="e">
        <f>VLOOKUP(AD235,分类参数表!$I$2:$J$10,2,FALSE)</f>
        <v>#N/A</v>
      </c>
      <c r="AF235" s="30"/>
      <c r="AG235" s="30"/>
      <c r="AH235" s="30"/>
      <c r="AI235" s="30"/>
      <c r="AJ235" s="30"/>
      <c r="AK235" s="30"/>
      <c r="AL235" s="30"/>
      <c r="AM235" s="65"/>
      <c r="AN235" s="88"/>
      <c r="AO235" s="96"/>
    </row>
    <row r="236" spans="2:41" ht="15" customHeight="1" x14ac:dyDescent="0.15">
      <c r="B236" s="4">
        <v>42358</v>
      </c>
      <c r="C236" s="5" t="s">
        <v>947</v>
      </c>
      <c r="D236" s="2">
        <v>1</v>
      </c>
      <c r="E236" s="6" t="s">
        <v>50</v>
      </c>
      <c r="F236" s="6" t="s">
        <v>112</v>
      </c>
      <c r="G236" s="50"/>
      <c r="H236" s="2" t="s">
        <v>166</v>
      </c>
      <c r="I236" s="2" t="s">
        <v>53</v>
      </c>
      <c r="J236" s="2" t="s">
        <v>62</v>
      </c>
      <c r="K236" s="6" t="s">
        <v>45</v>
      </c>
      <c r="L236" s="2" t="s">
        <v>46</v>
      </c>
      <c r="M236" s="2">
        <v>1</v>
      </c>
      <c r="N236" s="2">
        <v>50</v>
      </c>
      <c r="O236" s="48">
        <f>N236*M236</f>
        <v>50</v>
      </c>
      <c r="P236" s="49">
        <f>SUM(O236:O236)</f>
        <v>50</v>
      </c>
      <c r="Q236" s="56"/>
      <c r="R236" s="57">
        <f>SUMPRODUCT(Q236:Q236+0)</f>
        <v>0</v>
      </c>
      <c r="S236" s="58">
        <f>R236/P236</f>
        <v>0</v>
      </c>
      <c r="T236" s="59" t="e">
        <f>LOOKUP(S236,{0.4,0.45,0.5,0.55,0.6,0.65,0.7,0.75,0.8,0.85,0.9,0.95,1},{0.1,0.175,0.25,0.325,0.4,0.475,0.55,0.625,0.7,0.775,0.85,0.925,1})</f>
        <v>#N/A</v>
      </c>
      <c r="U236" s="60"/>
      <c r="V236" s="61"/>
      <c r="W236" s="62"/>
      <c r="X236" s="63"/>
      <c r="Y236" s="72">
        <f>R236-(V236/10)-X236</f>
        <v>0</v>
      </c>
      <c r="Z236" s="73" t="e">
        <f>Y236*T236*AE236</f>
        <v>#N/A</v>
      </c>
      <c r="AA236" s="73" t="e">
        <f>U236-V236+Z236</f>
        <v>#N/A</v>
      </c>
      <c r="AB236" s="74"/>
      <c r="AC236" s="74"/>
      <c r="AE236" s="75" t="e">
        <f>VLOOKUP(AD236,分类参数表!$I$2:$J$10,2,FALSE)</f>
        <v>#N/A</v>
      </c>
      <c r="AF236" s="76"/>
      <c r="AG236" s="85"/>
      <c r="AH236" s="85"/>
      <c r="AI236" s="85"/>
      <c r="AJ236" s="85"/>
      <c r="AK236" s="85"/>
      <c r="AL236" s="85"/>
      <c r="AM236" s="86"/>
      <c r="AN236" s="87">
        <f>(Q236-AM236)/M236/N236</f>
        <v>0</v>
      </c>
      <c r="AO236" s="95"/>
    </row>
    <row r="237" spans="2:41" s="19" customFormat="1" ht="15" customHeight="1" x14ac:dyDescent="0.15">
      <c r="B237" s="30"/>
      <c r="C237" s="31"/>
      <c r="D237" s="30"/>
      <c r="E237" s="30"/>
      <c r="F237" s="30"/>
      <c r="G237" s="30"/>
      <c r="H237" s="30"/>
      <c r="I237" s="30"/>
      <c r="J237" s="30"/>
      <c r="K237" s="30"/>
      <c r="L237" s="30"/>
      <c r="M237" s="30"/>
      <c r="N237" s="30"/>
      <c r="O237" s="30"/>
      <c r="P237" s="30"/>
      <c r="Q237" s="64"/>
      <c r="R237" s="30"/>
      <c r="S237" s="30"/>
      <c r="T237" s="30"/>
      <c r="U237" s="30"/>
      <c r="V237" s="65"/>
      <c r="W237" s="64"/>
      <c r="X237" s="30"/>
      <c r="Y237" s="65"/>
      <c r="Z237" s="65"/>
      <c r="AA237" s="65"/>
      <c r="AB237" s="65"/>
      <c r="AC237" s="65"/>
      <c r="AD237" s="30"/>
      <c r="AE237" s="75" t="e">
        <f>VLOOKUP(AD237,分类参数表!$I$2:$J$10,2,FALSE)</f>
        <v>#N/A</v>
      </c>
      <c r="AF237" s="30"/>
      <c r="AG237" s="30"/>
      <c r="AH237" s="30"/>
      <c r="AI237" s="30"/>
      <c r="AJ237" s="30"/>
      <c r="AK237" s="30"/>
      <c r="AL237" s="30"/>
      <c r="AM237" s="65"/>
      <c r="AN237" s="88"/>
      <c r="AO237" s="96"/>
    </row>
    <row r="238" spans="2:41" ht="15" customHeight="1" x14ac:dyDescent="0.15">
      <c r="B238" s="4">
        <v>42358</v>
      </c>
      <c r="C238" s="5" t="s">
        <v>948</v>
      </c>
      <c r="D238" s="2">
        <v>1</v>
      </c>
      <c r="E238" s="6" t="s">
        <v>157</v>
      </c>
      <c r="F238" s="6" t="s">
        <v>41</v>
      </c>
      <c r="G238" s="2" t="s">
        <v>176</v>
      </c>
      <c r="H238" s="2" t="s">
        <v>166</v>
      </c>
      <c r="I238" s="2" t="s">
        <v>43</v>
      </c>
      <c r="J238" s="2" t="s">
        <v>44</v>
      </c>
      <c r="K238" s="6" t="s">
        <v>63</v>
      </c>
      <c r="L238" s="2" t="s">
        <v>66</v>
      </c>
      <c r="M238" s="2">
        <v>1</v>
      </c>
      <c r="N238" s="2">
        <v>1055</v>
      </c>
      <c r="O238" s="48">
        <f>N238*M238</f>
        <v>1055</v>
      </c>
      <c r="P238" s="49">
        <f>SUM(O238:O238)</f>
        <v>1055</v>
      </c>
      <c r="Q238" s="56"/>
      <c r="R238" s="57">
        <f>SUMPRODUCT(Q238:Q238+0)</f>
        <v>0</v>
      </c>
      <c r="S238" s="58">
        <f t="shared" ref="S238:S243" si="45">R238/P238</f>
        <v>0</v>
      </c>
      <c r="T238" s="59" t="e">
        <f>LOOKUP(S238,{0.4,0.45,0.5,0.55,0.6,0.65,0.7,0.75,0.8,0.85,0.9,0.95,1},{0.1,0.175,0.25,0.325,0.4,0.475,0.55,0.625,0.7,0.775,0.85,0.925,1})</f>
        <v>#N/A</v>
      </c>
      <c r="U238" s="60"/>
      <c r="V238" s="61"/>
      <c r="W238" s="62"/>
      <c r="X238" s="63"/>
      <c r="Y238" s="72">
        <f t="shared" ref="Y238:Y243" si="46">R238-(V238/10)-X238</f>
        <v>0</v>
      </c>
      <c r="Z238" s="73" t="e">
        <f t="shared" ref="Z238:Z243" si="47">Y238*T238*AE238</f>
        <v>#N/A</v>
      </c>
      <c r="AA238" s="73" t="e">
        <f t="shared" ref="AA238:AA243" si="48">U238-V238+Z238</f>
        <v>#N/A</v>
      </c>
      <c r="AB238" s="74"/>
      <c r="AC238" s="74"/>
      <c r="AE238" s="75" t="e">
        <f>VLOOKUP(AD238,分类参数表!$I$2:$J$10,2,FALSE)</f>
        <v>#N/A</v>
      </c>
      <c r="AF238" s="76"/>
      <c r="AG238" s="85"/>
      <c r="AH238" s="85"/>
      <c r="AI238" s="85"/>
      <c r="AJ238" s="85"/>
      <c r="AK238" s="85"/>
      <c r="AL238" s="85"/>
      <c r="AM238" s="86"/>
      <c r="AN238" s="87">
        <f>(Q238-AM238)/M238/N238</f>
        <v>0</v>
      </c>
      <c r="AO238" s="95"/>
    </row>
    <row r="239" spans="2:41" s="19" customFormat="1" ht="15" customHeight="1" x14ac:dyDescent="0.15">
      <c r="B239" s="30"/>
      <c r="C239" s="31"/>
      <c r="D239" s="30"/>
      <c r="E239" s="30"/>
      <c r="F239" s="30"/>
      <c r="G239" s="30"/>
      <c r="H239" s="30"/>
      <c r="I239" s="30"/>
      <c r="J239" s="30"/>
      <c r="K239" s="30"/>
      <c r="L239" s="30"/>
      <c r="M239" s="30"/>
      <c r="N239" s="30"/>
      <c r="O239" s="30"/>
      <c r="P239" s="30"/>
      <c r="Q239" s="64"/>
      <c r="R239" s="30"/>
      <c r="S239" s="30"/>
      <c r="T239" s="30"/>
      <c r="U239" s="30"/>
      <c r="V239" s="65"/>
      <c r="W239" s="64"/>
      <c r="X239" s="30"/>
      <c r="Y239" s="65"/>
      <c r="Z239" s="65"/>
      <c r="AA239" s="65"/>
      <c r="AB239" s="65"/>
      <c r="AC239" s="65"/>
      <c r="AD239" s="30"/>
      <c r="AE239" s="75" t="e">
        <f>VLOOKUP(AD239,分类参数表!$I$2:$J$10,2,FALSE)</f>
        <v>#N/A</v>
      </c>
      <c r="AF239" s="30"/>
      <c r="AG239" s="30"/>
      <c r="AH239" s="30"/>
      <c r="AI239" s="30"/>
      <c r="AJ239" s="30"/>
      <c r="AK239" s="30"/>
      <c r="AL239" s="30"/>
      <c r="AM239" s="65"/>
      <c r="AN239" s="88"/>
      <c r="AO239" s="96"/>
    </row>
    <row r="240" spans="2:41" ht="15" customHeight="1" x14ac:dyDescent="0.15">
      <c r="B240" s="4">
        <v>42358</v>
      </c>
      <c r="C240" s="5" t="s">
        <v>949</v>
      </c>
      <c r="D240" s="2">
        <v>1</v>
      </c>
      <c r="E240" s="6" t="s">
        <v>75</v>
      </c>
      <c r="F240" s="6" t="s">
        <v>199</v>
      </c>
      <c r="G240" s="2" t="s">
        <v>942</v>
      </c>
      <c r="H240" s="2" t="s">
        <v>834</v>
      </c>
      <c r="I240" s="2" t="s">
        <v>53</v>
      </c>
      <c r="J240" s="2" t="s">
        <v>44</v>
      </c>
      <c r="K240" s="6" t="s">
        <v>63</v>
      </c>
      <c r="L240" s="2" t="s">
        <v>66</v>
      </c>
      <c r="M240" s="2">
        <v>1</v>
      </c>
      <c r="N240" s="2">
        <v>298</v>
      </c>
      <c r="O240" s="48">
        <f>N240*M240</f>
        <v>298</v>
      </c>
      <c r="P240" s="380">
        <f>SUM(O240:O241)</f>
        <v>328</v>
      </c>
      <c r="Q240" s="56"/>
      <c r="R240" s="377">
        <f>SUMPRODUCT(Q240:Q241+0)</f>
        <v>0</v>
      </c>
      <c r="S240" s="374">
        <f t="shared" si="45"/>
        <v>0</v>
      </c>
      <c r="T240" s="371" t="e">
        <f>LOOKUP(S240,{0.4,0.45,0.5,0.55,0.6,0.65,0.7,0.75,0.8,0.85,0.9,0.95,1},{0.1,0.175,0.25,0.325,0.4,0.475,0.55,0.625,0.7,0.775,0.85,0.925,1})</f>
        <v>#N/A</v>
      </c>
      <c r="U240" s="368"/>
      <c r="V240" s="365"/>
      <c r="W240" s="362"/>
      <c r="X240" s="359"/>
      <c r="Y240" s="356">
        <f t="shared" si="46"/>
        <v>0</v>
      </c>
      <c r="Z240" s="353" t="e">
        <f t="shared" si="47"/>
        <v>#N/A</v>
      </c>
      <c r="AA240" s="353" t="e">
        <f t="shared" si="48"/>
        <v>#N/A</v>
      </c>
      <c r="AB240" s="74"/>
      <c r="AC240" s="74"/>
      <c r="AE240" s="75" t="e">
        <f>VLOOKUP(AD240,分类参数表!$I$2:$J$10,2,FALSE)</f>
        <v>#N/A</v>
      </c>
      <c r="AF240" s="76"/>
      <c r="AG240" s="85"/>
      <c r="AH240" s="85"/>
      <c r="AI240" s="85"/>
      <c r="AJ240" s="85"/>
      <c r="AK240" s="85"/>
      <c r="AL240" s="85"/>
      <c r="AM240" s="86"/>
      <c r="AN240" s="87">
        <f>(Q240-AM240)/M240/N240</f>
        <v>0</v>
      </c>
      <c r="AO240" s="95"/>
    </row>
    <row r="241" spans="2:41" ht="15" customHeight="1" x14ac:dyDescent="0.15">
      <c r="B241" s="4">
        <v>42358</v>
      </c>
      <c r="C241" s="5" t="s">
        <v>949</v>
      </c>
      <c r="D241" s="2">
        <v>2</v>
      </c>
      <c r="E241" s="6" t="s">
        <v>100</v>
      </c>
      <c r="F241" s="6" t="s">
        <v>227</v>
      </c>
      <c r="G241" s="50"/>
      <c r="H241" s="2" t="s">
        <v>223</v>
      </c>
      <c r="I241" s="2" t="s">
        <v>53</v>
      </c>
      <c r="J241" s="2" t="s">
        <v>62</v>
      </c>
      <c r="K241" s="6" t="s">
        <v>63</v>
      </c>
      <c r="L241" s="2" t="s">
        <v>66</v>
      </c>
      <c r="M241" s="2">
        <v>1</v>
      </c>
      <c r="N241" s="2">
        <v>30</v>
      </c>
      <c r="O241" s="48">
        <f>N241*M241</f>
        <v>30</v>
      </c>
      <c r="P241" s="372"/>
      <c r="Q241" s="70"/>
      <c r="R241" s="378"/>
      <c r="S241" s="375"/>
      <c r="T241" s="372"/>
      <c r="U241" s="369"/>
      <c r="V241" s="366"/>
      <c r="W241" s="363"/>
      <c r="X241" s="360"/>
      <c r="Y241" s="357"/>
      <c r="Z241" s="354"/>
      <c r="AA241" s="354"/>
      <c r="AB241" s="74"/>
      <c r="AC241" s="74"/>
      <c r="AD241" s="22">
        <f>AD240</f>
        <v>0</v>
      </c>
      <c r="AE241" s="75" t="e">
        <f>VLOOKUP(AD241,分类参数表!$I$2:$J$10,2,FALSE)</f>
        <v>#N/A</v>
      </c>
      <c r="AF241" s="82"/>
      <c r="AG241" s="24"/>
      <c r="AH241" s="24"/>
      <c r="AI241" s="24"/>
      <c r="AJ241" s="24"/>
      <c r="AK241" s="24"/>
      <c r="AL241" s="24"/>
      <c r="AN241" s="94">
        <f>(Q241-AM241)/M241/N241</f>
        <v>0</v>
      </c>
      <c r="AO241" s="100"/>
    </row>
    <row r="242" spans="2:41" s="19" customFormat="1" ht="15" customHeight="1" x14ac:dyDescent="0.15">
      <c r="B242" s="30"/>
      <c r="C242" s="31"/>
      <c r="D242" s="30"/>
      <c r="E242" s="30"/>
      <c r="F242" s="30"/>
      <c r="G242" s="30"/>
      <c r="H242" s="30"/>
      <c r="I242" s="30"/>
      <c r="J242" s="30"/>
      <c r="K242" s="30"/>
      <c r="L242" s="30"/>
      <c r="M242" s="30"/>
      <c r="N242" s="30"/>
      <c r="O242" s="30"/>
      <c r="P242" s="30"/>
      <c r="Q242" s="64"/>
      <c r="R242" s="30"/>
      <c r="S242" s="30"/>
      <c r="T242" s="30"/>
      <c r="U242" s="30"/>
      <c r="V242" s="65"/>
      <c r="W242" s="64"/>
      <c r="X242" s="30"/>
      <c r="Y242" s="65"/>
      <c r="Z242" s="65"/>
      <c r="AA242" s="65"/>
      <c r="AB242" s="65"/>
      <c r="AC242" s="65"/>
      <c r="AD242" s="30"/>
      <c r="AE242" s="75" t="e">
        <f>VLOOKUP(AD242,分类参数表!$I$2:$J$10,2,FALSE)</f>
        <v>#N/A</v>
      </c>
      <c r="AF242" s="30"/>
      <c r="AG242" s="30"/>
      <c r="AH242" s="30"/>
      <c r="AI242" s="30"/>
      <c r="AJ242" s="30"/>
      <c r="AK242" s="30"/>
      <c r="AL242" s="30"/>
      <c r="AM242" s="65"/>
      <c r="AN242" s="88"/>
      <c r="AO242" s="96"/>
    </row>
    <row r="243" spans="2:41" ht="15" customHeight="1" x14ac:dyDescent="0.15">
      <c r="B243" s="4">
        <v>42358</v>
      </c>
      <c r="C243" s="5" t="s">
        <v>950</v>
      </c>
      <c r="D243" s="2">
        <v>1</v>
      </c>
      <c r="E243" s="6" t="s">
        <v>56</v>
      </c>
      <c r="F243" s="6" t="s">
        <v>52</v>
      </c>
      <c r="G243" s="50"/>
      <c r="H243" s="2" t="s">
        <v>166</v>
      </c>
      <c r="I243" s="2" t="s">
        <v>53</v>
      </c>
      <c r="J243" s="2" t="s">
        <v>44</v>
      </c>
      <c r="K243" s="6" t="s">
        <v>55</v>
      </c>
      <c r="L243" s="2" t="s">
        <v>46</v>
      </c>
      <c r="M243" s="2">
        <v>1</v>
      </c>
      <c r="N243" s="2">
        <v>30</v>
      </c>
      <c r="O243" s="48">
        <f>N243*M243</f>
        <v>30</v>
      </c>
      <c r="P243" s="380">
        <f>SUM(O243:O244)</f>
        <v>80</v>
      </c>
      <c r="Q243" s="56"/>
      <c r="R243" s="377">
        <f>SUMPRODUCT(Q243:Q244+0)</f>
        <v>0</v>
      </c>
      <c r="S243" s="374">
        <f t="shared" si="45"/>
        <v>0</v>
      </c>
      <c r="T243" s="371" t="e">
        <f>LOOKUP(S243,{0.4,0.45,0.5,0.55,0.6,0.65,0.7,0.75,0.8,0.85,0.9,0.95,1},{0.1,0.175,0.25,0.325,0.4,0.475,0.55,0.625,0.7,0.775,0.85,0.925,1})</f>
        <v>#N/A</v>
      </c>
      <c r="U243" s="368"/>
      <c r="V243" s="365"/>
      <c r="W243" s="362"/>
      <c r="X243" s="359"/>
      <c r="Y243" s="356">
        <f t="shared" si="46"/>
        <v>0</v>
      </c>
      <c r="Z243" s="353" t="e">
        <f t="shared" si="47"/>
        <v>#N/A</v>
      </c>
      <c r="AA243" s="353" t="e">
        <f t="shared" si="48"/>
        <v>#N/A</v>
      </c>
      <c r="AB243" s="74"/>
      <c r="AC243" s="74"/>
      <c r="AE243" s="75" t="e">
        <f>VLOOKUP(AD243,分类参数表!$I$2:$J$10,2,FALSE)</f>
        <v>#N/A</v>
      </c>
      <c r="AF243" s="76"/>
      <c r="AG243" s="85"/>
      <c r="AH243" s="85"/>
      <c r="AI243" s="85"/>
      <c r="AJ243" s="85"/>
      <c r="AK243" s="85"/>
      <c r="AL243" s="85"/>
      <c r="AM243" s="86"/>
      <c r="AN243" s="87">
        <f>(Q243-AM243)/M243/N243</f>
        <v>0</v>
      </c>
      <c r="AO243" s="95"/>
    </row>
    <row r="244" spans="2:41" ht="15" customHeight="1" x14ac:dyDescent="0.15">
      <c r="B244" s="4">
        <v>42358</v>
      </c>
      <c r="C244" s="5" t="s">
        <v>950</v>
      </c>
      <c r="D244" s="2">
        <v>2</v>
      </c>
      <c r="E244" s="6" t="s">
        <v>50</v>
      </c>
      <c r="F244" s="6" t="s">
        <v>112</v>
      </c>
      <c r="G244" s="50"/>
      <c r="H244" s="2" t="s">
        <v>166</v>
      </c>
      <c r="I244" s="2" t="s">
        <v>53</v>
      </c>
      <c r="J244" s="2" t="s">
        <v>62</v>
      </c>
      <c r="K244" s="6" t="s">
        <v>55</v>
      </c>
      <c r="L244" s="2" t="s">
        <v>46</v>
      </c>
      <c r="M244" s="2">
        <v>1</v>
      </c>
      <c r="N244" s="2">
        <v>50</v>
      </c>
      <c r="O244" s="48">
        <f>N244*M244</f>
        <v>50</v>
      </c>
      <c r="P244" s="372"/>
      <c r="Q244" s="70"/>
      <c r="R244" s="378"/>
      <c r="S244" s="375"/>
      <c r="T244" s="372"/>
      <c r="U244" s="369"/>
      <c r="V244" s="366"/>
      <c r="W244" s="363"/>
      <c r="X244" s="360"/>
      <c r="Y244" s="357"/>
      <c r="Z244" s="354"/>
      <c r="AA244" s="354"/>
      <c r="AB244" s="74"/>
      <c r="AC244" s="74"/>
      <c r="AD244" s="22">
        <f>AD243</f>
        <v>0</v>
      </c>
      <c r="AE244" s="75" t="e">
        <f>VLOOKUP(AD244,分类参数表!$I$2:$J$10,2,FALSE)</f>
        <v>#N/A</v>
      </c>
      <c r="AF244" s="82"/>
      <c r="AG244" s="24"/>
      <c r="AH244" s="24"/>
      <c r="AI244" s="24"/>
      <c r="AJ244" s="24"/>
      <c r="AK244" s="24"/>
      <c r="AL244" s="24"/>
      <c r="AN244" s="94">
        <f>(Q244-AM244)/M244/N244</f>
        <v>0</v>
      </c>
      <c r="AO244" s="100"/>
    </row>
    <row r="245" spans="2:41" s="19" customFormat="1" ht="15" customHeight="1" x14ac:dyDescent="0.15">
      <c r="B245" s="30"/>
      <c r="C245" s="31"/>
      <c r="D245" s="30"/>
      <c r="E245" s="30"/>
      <c r="F245" s="30"/>
      <c r="G245" s="30"/>
      <c r="H245" s="30"/>
      <c r="I245" s="30"/>
      <c r="J245" s="30"/>
      <c r="K245" s="30"/>
      <c r="L245" s="30"/>
      <c r="M245" s="30"/>
      <c r="N245" s="30"/>
      <c r="O245" s="30"/>
      <c r="P245" s="30"/>
      <c r="Q245" s="64"/>
      <c r="R245" s="30"/>
      <c r="S245" s="30"/>
      <c r="T245" s="30"/>
      <c r="U245" s="30"/>
      <c r="V245" s="65"/>
      <c r="W245" s="64"/>
      <c r="X245" s="30"/>
      <c r="Y245" s="65"/>
      <c r="Z245" s="65"/>
      <c r="AA245" s="65"/>
      <c r="AB245" s="65"/>
      <c r="AC245" s="65"/>
      <c r="AD245" s="30"/>
      <c r="AE245" s="75" t="e">
        <f>VLOOKUP(AD245,分类参数表!$I$2:$J$10,2,FALSE)</f>
        <v>#N/A</v>
      </c>
      <c r="AF245" s="30"/>
      <c r="AG245" s="30"/>
      <c r="AH245" s="30"/>
      <c r="AI245" s="30"/>
      <c r="AJ245" s="30"/>
      <c r="AK245" s="30"/>
      <c r="AL245" s="30"/>
      <c r="AM245" s="65"/>
      <c r="AN245" s="88"/>
      <c r="AO245" s="96"/>
    </row>
    <row r="246" spans="2:41" ht="15" customHeight="1" x14ac:dyDescent="0.15">
      <c r="B246" s="4">
        <v>42358</v>
      </c>
      <c r="C246" s="5" t="s">
        <v>951</v>
      </c>
      <c r="D246" s="2">
        <v>1</v>
      </c>
      <c r="E246" s="6" t="s">
        <v>69</v>
      </c>
      <c r="F246" s="6" t="s">
        <v>199</v>
      </c>
      <c r="G246" s="2" t="s">
        <v>849</v>
      </c>
      <c r="H246" s="2" t="s">
        <v>302</v>
      </c>
      <c r="I246" s="2" t="s">
        <v>72</v>
      </c>
      <c r="J246" s="2" t="s">
        <v>44</v>
      </c>
      <c r="K246" s="6" t="s">
        <v>45</v>
      </c>
      <c r="L246" s="2" t="s">
        <v>66</v>
      </c>
      <c r="M246" s="2">
        <v>1</v>
      </c>
      <c r="N246" s="2">
        <v>1180</v>
      </c>
      <c r="O246" s="48">
        <f>N246*M246</f>
        <v>1180</v>
      </c>
      <c r="P246" s="49">
        <f>SUM(O246:O246)</f>
        <v>1180</v>
      </c>
      <c r="Q246" s="56"/>
      <c r="R246" s="57">
        <f>SUMPRODUCT(Q246:Q246+0)</f>
        <v>0</v>
      </c>
      <c r="S246" s="58">
        <f t="shared" ref="S246:S251" si="49">R246/P246</f>
        <v>0</v>
      </c>
      <c r="T246" s="59" t="e">
        <f>LOOKUP(S246,{0.4,0.45,0.5,0.55,0.6,0.65,0.7,0.75,0.8,0.85,0.9,0.95,1},{0.1,0.175,0.25,0.325,0.4,0.475,0.55,0.625,0.7,0.775,0.85,0.925,1})</f>
        <v>#N/A</v>
      </c>
      <c r="U246" s="60"/>
      <c r="V246" s="61"/>
      <c r="W246" s="62"/>
      <c r="X246" s="63"/>
      <c r="Y246" s="72">
        <f t="shared" ref="Y246:Y251" si="50">R246-(V246/10)-X246</f>
        <v>0</v>
      </c>
      <c r="Z246" s="73" t="e">
        <f t="shared" ref="Z246:Z251" si="51">Y246*T246*AE246</f>
        <v>#N/A</v>
      </c>
      <c r="AA246" s="73" t="e">
        <f t="shared" ref="AA246:AA251" si="52">U246-V246+Z246</f>
        <v>#N/A</v>
      </c>
      <c r="AB246" s="74"/>
      <c r="AC246" s="74"/>
      <c r="AE246" s="75" t="e">
        <f>VLOOKUP(AD246,分类参数表!$I$2:$J$10,2,FALSE)</f>
        <v>#N/A</v>
      </c>
      <c r="AF246" s="76"/>
      <c r="AG246" s="85"/>
      <c r="AH246" s="85"/>
      <c r="AI246" s="85"/>
      <c r="AJ246" s="85"/>
      <c r="AK246" s="85"/>
      <c r="AL246" s="85"/>
      <c r="AM246" s="86"/>
      <c r="AN246" s="87">
        <f>(Q246-AM246)/M246/N246</f>
        <v>0</v>
      </c>
      <c r="AO246" s="95"/>
    </row>
    <row r="247" spans="2:41" s="19" customFormat="1" ht="15" customHeight="1" x14ac:dyDescent="0.15">
      <c r="B247" s="30"/>
      <c r="C247" s="31"/>
      <c r="D247" s="30"/>
      <c r="E247" s="30"/>
      <c r="F247" s="30"/>
      <c r="G247" s="30"/>
      <c r="H247" s="30"/>
      <c r="I247" s="30"/>
      <c r="J247" s="30"/>
      <c r="K247" s="30"/>
      <c r="L247" s="30"/>
      <c r="M247" s="30"/>
      <c r="N247" s="30"/>
      <c r="O247" s="30"/>
      <c r="P247" s="30"/>
      <c r="Q247" s="64"/>
      <c r="R247" s="30"/>
      <c r="S247" s="30"/>
      <c r="T247" s="30"/>
      <c r="U247" s="30"/>
      <c r="V247" s="65"/>
      <c r="W247" s="64"/>
      <c r="X247" s="30"/>
      <c r="Y247" s="65"/>
      <c r="Z247" s="65"/>
      <c r="AA247" s="65"/>
      <c r="AB247" s="65"/>
      <c r="AC247" s="65"/>
      <c r="AD247" s="30"/>
      <c r="AE247" s="75" t="e">
        <f>VLOOKUP(AD247,分类参数表!$I$2:$J$10,2,FALSE)</f>
        <v>#N/A</v>
      </c>
      <c r="AF247" s="30"/>
      <c r="AG247" s="30"/>
      <c r="AH247" s="30"/>
      <c r="AI247" s="30"/>
      <c r="AJ247" s="30"/>
      <c r="AK247" s="30"/>
      <c r="AL247" s="30"/>
      <c r="AM247" s="65"/>
      <c r="AN247" s="88"/>
      <c r="AO247" s="96"/>
    </row>
    <row r="248" spans="2:41" ht="15" customHeight="1" x14ac:dyDescent="0.15">
      <c r="B248" s="4">
        <v>42358</v>
      </c>
      <c r="C248" s="5" t="s">
        <v>952</v>
      </c>
      <c r="D248" s="2">
        <v>1</v>
      </c>
      <c r="E248" s="6" t="s">
        <v>100</v>
      </c>
      <c r="F248" s="6" t="s">
        <v>128</v>
      </c>
      <c r="G248" s="2" t="s">
        <v>774</v>
      </c>
      <c r="H248" s="2" t="s">
        <v>953</v>
      </c>
      <c r="I248" s="2" t="s">
        <v>156</v>
      </c>
      <c r="J248" s="2" t="s">
        <v>44</v>
      </c>
      <c r="K248" s="6" t="s">
        <v>45</v>
      </c>
      <c r="L248" s="2" t="s">
        <v>66</v>
      </c>
      <c r="M248" s="2">
        <v>1</v>
      </c>
      <c r="N248" s="2">
        <v>240</v>
      </c>
      <c r="O248" s="48">
        <f>N248*M248</f>
        <v>240</v>
      </c>
      <c r="P248" s="380">
        <f>SUM(O248:O249)</f>
        <v>920</v>
      </c>
      <c r="Q248" s="56"/>
      <c r="R248" s="377">
        <f>SUMPRODUCT(Q248:Q249+0)</f>
        <v>0</v>
      </c>
      <c r="S248" s="374">
        <f t="shared" si="49"/>
        <v>0</v>
      </c>
      <c r="T248" s="371" t="e">
        <f>LOOKUP(S248,{0.4,0.45,0.5,0.55,0.6,0.65,0.7,0.75,0.8,0.85,0.9,0.95,1},{0.1,0.175,0.25,0.325,0.4,0.475,0.55,0.625,0.7,0.775,0.85,0.925,1})</f>
        <v>#N/A</v>
      </c>
      <c r="U248" s="368"/>
      <c r="V248" s="365"/>
      <c r="W248" s="362"/>
      <c r="X248" s="359"/>
      <c r="Y248" s="356">
        <f t="shared" si="50"/>
        <v>0</v>
      </c>
      <c r="Z248" s="353" t="e">
        <f t="shared" si="51"/>
        <v>#N/A</v>
      </c>
      <c r="AA248" s="353" t="e">
        <f t="shared" si="52"/>
        <v>#N/A</v>
      </c>
      <c r="AB248" s="74"/>
      <c r="AC248" s="74"/>
      <c r="AE248" s="75" t="e">
        <f>VLOOKUP(AD248,分类参数表!$I$2:$J$10,2,FALSE)</f>
        <v>#N/A</v>
      </c>
      <c r="AF248" s="76"/>
      <c r="AG248" s="85"/>
      <c r="AH248" s="85"/>
      <c r="AI248" s="85"/>
      <c r="AJ248" s="85"/>
      <c r="AK248" s="85"/>
      <c r="AL248" s="85"/>
      <c r="AM248" s="86"/>
      <c r="AN248" s="87">
        <f>(Q248-AM248)/M248/N248</f>
        <v>0</v>
      </c>
      <c r="AO248" s="95"/>
    </row>
    <row r="249" spans="2:41" ht="15" customHeight="1" x14ac:dyDescent="0.15">
      <c r="B249" s="4">
        <v>42358</v>
      </c>
      <c r="C249" s="5" t="s">
        <v>952</v>
      </c>
      <c r="D249" s="2">
        <v>2</v>
      </c>
      <c r="E249" s="6" t="s">
        <v>75</v>
      </c>
      <c r="F249" s="6" t="s">
        <v>199</v>
      </c>
      <c r="G249" s="2" t="s">
        <v>954</v>
      </c>
      <c r="H249" s="2" t="s">
        <v>253</v>
      </c>
      <c r="I249" s="2" t="s">
        <v>53</v>
      </c>
      <c r="J249" s="2" t="s">
        <v>44</v>
      </c>
      <c r="K249" s="6" t="s">
        <v>45</v>
      </c>
      <c r="L249" s="2" t="s">
        <v>66</v>
      </c>
      <c r="M249" s="2">
        <v>1</v>
      </c>
      <c r="N249" s="2">
        <v>680</v>
      </c>
      <c r="O249" s="48">
        <f>N249*M249</f>
        <v>680</v>
      </c>
      <c r="P249" s="372"/>
      <c r="Q249" s="70"/>
      <c r="R249" s="378"/>
      <c r="S249" s="375"/>
      <c r="T249" s="372"/>
      <c r="U249" s="369"/>
      <c r="V249" s="366"/>
      <c r="W249" s="363"/>
      <c r="X249" s="360"/>
      <c r="Y249" s="357"/>
      <c r="Z249" s="354"/>
      <c r="AA249" s="354"/>
      <c r="AB249" s="74"/>
      <c r="AC249" s="74"/>
      <c r="AD249" s="22">
        <f>AD248</f>
        <v>0</v>
      </c>
      <c r="AE249" s="75" t="e">
        <f>VLOOKUP(AD249,分类参数表!$I$2:$J$10,2,FALSE)</f>
        <v>#N/A</v>
      </c>
      <c r="AF249" s="82"/>
      <c r="AG249" s="24"/>
      <c r="AH249" s="24"/>
      <c r="AI249" s="24"/>
      <c r="AJ249" s="24"/>
      <c r="AK249" s="24"/>
      <c r="AL249" s="24"/>
      <c r="AN249" s="94">
        <f>(Q249-AM249)/M249/N249</f>
        <v>0</v>
      </c>
      <c r="AO249" s="100"/>
    </row>
    <row r="250" spans="2:41" s="19" customFormat="1" ht="15" customHeight="1" x14ac:dyDescent="0.15">
      <c r="B250" s="30"/>
      <c r="C250" s="31"/>
      <c r="D250" s="30"/>
      <c r="E250" s="30"/>
      <c r="F250" s="30"/>
      <c r="G250" s="30"/>
      <c r="H250" s="30"/>
      <c r="I250" s="30"/>
      <c r="J250" s="30"/>
      <c r="K250" s="30"/>
      <c r="L250" s="30"/>
      <c r="M250" s="30"/>
      <c r="N250" s="30"/>
      <c r="O250" s="30"/>
      <c r="P250" s="30"/>
      <c r="Q250" s="64"/>
      <c r="R250" s="30"/>
      <c r="S250" s="30"/>
      <c r="T250" s="30"/>
      <c r="U250" s="30"/>
      <c r="V250" s="65"/>
      <c r="W250" s="64"/>
      <c r="X250" s="30"/>
      <c r="Y250" s="65"/>
      <c r="Z250" s="65"/>
      <c r="AA250" s="65"/>
      <c r="AB250" s="65"/>
      <c r="AC250" s="65"/>
      <c r="AD250" s="30"/>
      <c r="AE250" s="75" t="e">
        <f>VLOOKUP(AD250,分类参数表!$I$2:$J$10,2,FALSE)</f>
        <v>#N/A</v>
      </c>
      <c r="AF250" s="30"/>
      <c r="AG250" s="30"/>
      <c r="AH250" s="30"/>
      <c r="AI250" s="30"/>
      <c r="AJ250" s="30"/>
      <c r="AK250" s="30"/>
      <c r="AL250" s="30"/>
      <c r="AM250" s="65"/>
      <c r="AN250" s="88"/>
      <c r="AO250" s="96"/>
    </row>
    <row r="251" spans="2:41" ht="15" customHeight="1" x14ac:dyDescent="0.15">
      <c r="B251" s="4">
        <v>42358</v>
      </c>
      <c r="C251" s="5" t="s">
        <v>955</v>
      </c>
      <c r="D251" s="2">
        <v>1</v>
      </c>
      <c r="E251" s="6" t="s">
        <v>50</v>
      </c>
      <c r="F251" s="6" t="s">
        <v>61</v>
      </c>
      <c r="G251" s="50"/>
      <c r="H251" s="2" t="s">
        <v>166</v>
      </c>
      <c r="I251" s="2" t="s">
        <v>43</v>
      </c>
      <c r="J251" s="2" t="s">
        <v>44</v>
      </c>
      <c r="K251" s="6" t="s">
        <v>45</v>
      </c>
      <c r="L251" s="2" t="s">
        <v>46</v>
      </c>
      <c r="M251" s="2">
        <v>1</v>
      </c>
      <c r="N251" s="2">
        <v>158</v>
      </c>
      <c r="O251" s="48">
        <f>N251*M251</f>
        <v>158</v>
      </c>
      <c r="P251" s="49">
        <f>SUM(O251:O251)</f>
        <v>158</v>
      </c>
      <c r="Q251" s="56"/>
      <c r="R251" s="57">
        <f>SUMPRODUCT(Q251:Q251+0)</f>
        <v>0</v>
      </c>
      <c r="S251" s="58">
        <f t="shared" si="49"/>
        <v>0</v>
      </c>
      <c r="T251" s="59" t="e">
        <f>LOOKUP(S251,{0.4,0.45,0.5,0.55,0.6,0.65,0.7,0.75,0.8,0.85,0.9,0.95,1},{0.1,0.175,0.25,0.325,0.4,0.475,0.55,0.625,0.7,0.775,0.85,0.925,1})</f>
        <v>#N/A</v>
      </c>
      <c r="U251" s="60"/>
      <c r="V251" s="61"/>
      <c r="W251" s="62"/>
      <c r="X251" s="63"/>
      <c r="Y251" s="72">
        <f t="shared" si="50"/>
        <v>0</v>
      </c>
      <c r="Z251" s="73" t="e">
        <f t="shared" si="51"/>
        <v>#N/A</v>
      </c>
      <c r="AA251" s="73" t="e">
        <f t="shared" si="52"/>
        <v>#N/A</v>
      </c>
      <c r="AB251" s="74"/>
      <c r="AC251" s="74"/>
      <c r="AE251" s="75" t="e">
        <f>VLOOKUP(AD251,分类参数表!$I$2:$J$10,2,FALSE)</f>
        <v>#N/A</v>
      </c>
      <c r="AF251" s="76"/>
      <c r="AG251" s="85"/>
      <c r="AH251" s="85"/>
      <c r="AI251" s="85"/>
      <c r="AJ251" s="85"/>
      <c r="AK251" s="85"/>
      <c r="AL251" s="85"/>
      <c r="AM251" s="86"/>
      <c r="AN251" s="87">
        <f>(Q251-AM251)/M251/N251</f>
        <v>0</v>
      </c>
      <c r="AO251" s="95"/>
    </row>
    <row r="252" spans="2:41" s="19" customFormat="1" ht="15" customHeight="1" x14ac:dyDescent="0.15">
      <c r="B252" s="30"/>
      <c r="C252" s="31"/>
      <c r="D252" s="30"/>
      <c r="E252" s="30"/>
      <c r="F252" s="30"/>
      <c r="G252" s="30"/>
      <c r="H252" s="30"/>
      <c r="I252" s="30"/>
      <c r="J252" s="30"/>
      <c r="K252" s="30"/>
      <c r="L252" s="30"/>
      <c r="M252" s="30"/>
      <c r="N252" s="30"/>
      <c r="O252" s="30"/>
      <c r="P252" s="30"/>
      <c r="Q252" s="64"/>
      <c r="R252" s="30"/>
      <c r="S252" s="30"/>
      <c r="T252" s="30"/>
      <c r="U252" s="30"/>
      <c r="V252" s="65"/>
      <c r="W252" s="64"/>
      <c r="X252" s="30"/>
      <c r="Y252" s="65"/>
      <c r="Z252" s="65"/>
      <c r="AA252" s="65"/>
      <c r="AB252" s="65"/>
      <c r="AC252" s="65"/>
      <c r="AD252" s="30"/>
      <c r="AE252" s="75" t="e">
        <f>VLOOKUP(AD252,分类参数表!$I$2:$J$10,2,FALSE)</f>
        <v>#N/A</v>
      </c>
      <c r="AF252" s="30"/>
      <c r="AG252" s="30"/>
      <c r="AH252" s="30"/>
      <c r="AI252" s="30"/>
      <c r="AJ252" s="30"/>
      <c r="AK252" s="30"/>
      <c r="AL252" s="30"/>
      <c r="AM252" s="65"/>
      <c r="AN252" s="88"/>
      <c r="AO252" s="96"/>
    </row>
    <row r="253" spans="2:41" ht="15" customHeight="1" x14ac:dyDescent="0.15">
      <c r="B253" s="4">
        <v>42358</v>
      </c>
      <c r="C253" s="5" t="s">
        <v>956</v>
      </c>
      <c r="D253" s="2">
        <v>1</v>
      </c>
      <c r="E253" s="6" t="s">
        <v>50</v>
      </c>
      <c r="F253" s="6" t="s">
        <v>61</v>
      </c>
      <c r="G253" s="50"/>
      <c r="H253" s="2" t="s">
        <v>166</v>
      </c>
      <c r="I253" s="2" t="s">
        <v>43</v>
      </c>
      <c r="J253" s="2" t="s">
        <v>44</v>
      </c>
      <c r="K253" s="6" t="s">
        <v>45</v>
      </c>
      <c r="L253" s="2" t="s">
        <v>66</v>
      </c>
      <c r="M253" s="2">
        <v>1</v>
      </c>
      <c r="N253" s="2">
        <v>158</v>
      </c>
      <c r="O253" s="48">
        <f>N253*M253</f>
        <v>158</v>
      </c>
      <c r="P253" s="380">
        <f>SUM(O253:O256)</f>
        <v>2778</v>
      </c>
      <c r="Q253" s="56"/>
      <c r="R253" s="377">
        <f>SUMPRODUCT(Q253:Q256+0)</f>
        <v>0</v>
      </c>
      <c r="S253" s="374">
        <f>R253/P253</f>
        <v>0</v>
      </c>
      <c r="T253" s="371" t="e">
        <f>LOOKUP(S253,{0.4,0.45,0.5,0.55,0.6,0.65,0.7,0.75,0.8,0.85,0.9,0.95,1},{0.1,0.175,0.25,0.325,0.4,0.475,0.55,0.625,0.7,0.775,0.85,0.925,1})</f>
        <v>#N/A</v>
      </c>
      <c r="U253" s="368"/>
      <c r="V253" s="365"/>
      <c r="W253" s="362"/>
      <c r="X253" s="359"/>
      <c r="Y253" s="356">
        <f>R253-(V253/10)-X253</f>
        <v>0</v>
      </c>
      <c r="Z253" s="353" t="e">
        <f>Y253*T253*AE253</f>
        <v>#N/A</v>
      </c>
      <c r="AA253" s="353" t="e">
        <f>U253-V253+Z253</f>
        <v>#N/A</v>
      </c>
      <c r="AB253" s="74"/>
      <c r="AC253" s="74"/>
      <c r="AE253" s="75" t="e">
        <f>VLOOKUP(AD253,分类参数表!$I$2:$J$10,2,FALSE)</f>
        <v>#N/A</v>
      </c>
      <c r="AF253" s="76"/>
      <c r="AG253" s="85"/>
      <c r="AH253" s="85"/>
      <c r="AI253" s="85"/>
      <c r="AJ253" s="85"/>
      <c r="AK253" s="85"/>
      <c r="AL253" s="85"/>
      <c r="AM253" s="86"/>
      <c r="AN253" s="87">
        <f>(Q253-AM253)/M253/N253</f>
        <v>0</v>
      </c>
      <c r="AO253" s="95"/>
    </row>
    <row r="254" spans="2:41" ht="15" customHeight="1" x14ac:dyDescent="0.15">
      <c r="B254" s="4">
        <v>42358</v>
      </c>
      <c r="C254" s="5" t="s">
        <v>956</v>
      </c>
      <c r="D254" s="2">
        <v>2</v>
      </c>
      <c r="E254" s="6" t="s">
        <v>692</v>
      </c>
      <c r="F254" s="6" t="s">
        <v>112</v>
      </c>
      <c r="G254" s="50"/>
      <c r="H254" s="2" t="s">
        <v>184</v>
      </c>
      <c r="I254" s="2" t="s">
        <v>53</v>
      </c>
      <c r="J254" s="2" t="s">
        <v>62</v>
      </c>
      <c r="K254" s="6" t="s">
        <v>45</v>
      </c>
      <c r="L254" s="2" t="s">
        <v>66</v>
      </c>
      <c r="M254" s="2">
        <v>1</v>
      </c>
      <c r="N254" s="2">
        <v>320</v>
      </c>
      <c r="O254" s="48">
        <f>N254*M254</f>
        <v>320</v>
      </c>
      <c r="P254" s="372"/>
      <c r="Q254" s="70"/>
      <c r="R254" s="378"/>
      <c r="S254" s="375"/>
      <c r="T254" s="372"/>
      <c r="U254" s="369"/>
      <c r="V254" s="366"/>
      <c r="W254" s="363"/>
      <c r="X254" s="360"/>
      <c r="Y254" s="357"/>
      <c r="Z254" s="354"/>
      <c r="AA254" s="354"/>
      <c r="AB254" s="74"/>
      <c r="AC254" s="74"/>
      <c r="AD254" s="22">
        <f>AD253</f>
        <v>0</v>
      </c>
      <c r="AE254" s="75" t="e">
        <f>VLOOKUP(AD254,分类参数表!$I$2:$J$10,2,FALSE)</f>
        <v>#N/A</v>
      </c>
      <c r="AF254" s="82"/>
      <c r="AG254" s="24"/>
      <c r="AH254" s="24"/>
      <c r="AI254" s="24"/>
      <c r="AJ254" s="24"/>
      <c r="AK254" s="24"/>
      <c r="AL254" s="24"/>
      <c r="AN254" s="94">
        <f>(Q254-AM254)/M254/N254</f>
        <v>0</v>
      </c>
      <c r="AO254" s="100"/>
    </row>
    <row r="255" spans="2:41" ht="15" customHeight="1" x14ac:dyDescent="0.15">
      <c r="B255" s="4">
        <v>42358</v>
      </c>
      <c r="C255" s="5" t="s">
        <v>956</v>
      </c>
      <c r="D255" s="2">
        <v>3</v>
      </c>
      <c r="E255" s="6" t="s">
        <v>146</v>
      </c>
      <c r="F255" s="6" t="s">
        <v>147</v>
      </c>
      <c r="G255" s="2" t="s">
        <v>908</v>
      </c>
      <c r="H255" s="2" t="s">
        <v>166</v>
      </c>
      <c r="I255" s="2">
        <v>27</v>
      </c>
      <c r="J255" s="2" t="s">
        <v>44</v>
      </c>
      <c r="K255" s="6" t="s">
        <v>45</v>
      </c>
      <c r="L255" s="2" t="s">
        <v>66</v>
      </c>
      <c r="M255" s="2">
        <v>1</v>
      </c>
      <c r="N255" s="2">
        <v>1800</v>
      </c>
      <c r="O255" s="48">
        <f>N255*M255</f>
        <v>1800</v>
      </c>
      <c r="P255" s="372"/>
      <c r="Q255" s="70"/>
      <c r="R255" s="378"/>
      <c r="S255" s="375"/>
      <c r="T255" s="372"/>
      <c r="U255" s="369"/>
      <c r="V255" s="366"/>
      <c r="W255" s="363"/>
      <c r="X255" s="360"/>
      <c r="Y255" s="357"/>
      <c r="Z255" s="354"/>
      <c r="AA255" s="354"/>
      <c r="AB255" s="83"/>
      <c r="AC255" s="83"/>
      <c r="AD255" s="22">
        <f>AD254</f>
        <v>0</v>
      </c>
      <c r="AE255" s="75" t="e">
        <f>VLOOKUP(AD255,分类参数表!$I$2:$J$10,2,FALSE)</f>
        <v>#N/A</v>
      </c>
      <c r="AF255" s="82"/>
      <c r="AG255" s="24"/>
      <c r="AH255" s="24"/>
      <c r="AI255" s="24"/>
      <c r="AJ255" s="24"/>
      <c r="AK255" s="24"/>
      <c r="AL255" s="24"/>
      <c r="AN255" s="94">
        <f>(Q255-AM255)/M255/N255</f>
        <v>0</v>
      </c>
      <c r="AO255" s="100"/>
    </row>
    <row r="256" spans="2:41" ht="15" customHeight="1" x14ac:dyDescent="0.15">
      <c r="B256" s="4">
        <v>42358</v>
      </c>
      <c r="C256" s="5" t="s">
        <v>956</v>
      </c>
      <c r="D256" s="2">
        <v>4</v>
      </c>
      <c r="E256" s="6" t="s">
        <v>242</v>
      </c>
      <c r="F256" s="6"/>
      <c r="G256" s="2" t="s">
        <v>925</v>
      </c>
      <c r="H256" s="2" t="s">
        <v>166</v>
      </c>
      <c r="I256" s="2" t="s">
        <v>212</v>
      </c>
      <c r="J256" s="2" t="s">
        <v>44</v>
      </c>
      <c r="K256" s="6" t="s">
        <v>45</v>
      </c>
      <c r="L256" s="2" t="s">
        <v>66</v>
      </c>
      <c r="M256" s="2">
        <v>1</v>
      </c>
      <c r="N256" s="2">
        <v>500</v>
      </c>
      <c r="O256" s="48">
        <f>N256*M256</f>
        <v>500</v>
      </c>
      <c r="P256" s="372"/>
      <c r="Q256" s="70"/>
      <c r="R256" s="378"/>
      <c r="S256" s="375"/>
      <c r="T256" s="372"/>
      <c r="U256" s="369"/>
      <c r="V256" s="366"/>
      <c r="W256" s="363"/>
      <c r="X256" s="360"/>
      <c r="Y256" s="357"/>
      <c r="Z256" s="354"/>
      <c r="AA256" s="354"/>
      <c r="AB256" s="74"/>
      <c r="AC256" s="74"/>
      <c r="AD256" s="22">
        <f>AD255</f>
        <v>0</v>
      </c>
      <c r="AE256" s="75" t="e">
        <f>VLOOKUP(AD256,分类参数表!$I$2:$J$10,2,FALSE)</f>
        <v>#N/A</v>
      </c>
      <c r="AF256" s="82"/>
      <c r="AG256" s="24"/>
      <c r="AH256" s="24"/>
      <c r="AI256" s="24"/>
      <c r="AJ256" s="24"/>
      <c r="AK256" s="24"/>
      <c r="AL256" s="24"/>
      <c r="AN256" s="94">
        <f>(Q256-AM256)/M256/N256</f>
        <v>0</v>
      </c>
      <c r="AO256" s="100"/>
    </row>
    <row r="257" spans="2:41" s="19" customFormat="1" ht="15" customHeight="1" x14ac:dyDescent="0.15">
      <c r="B257" s="30"/>
      <c r="C257" s="31"/>
      <c r="D257" s="30"/>
      <c r="E257" s="30"/>
      <c r="F257" s="30"/>
      <c r="G257" s="30"/>
      <c r="H257" s="30"/>
      <c r="I257" s="30"/>
      <c r="J257" s="30"/>
      <c r="K257" s="30"/>
      <c r="L257" s="30"/>
      <c r="M257" s="30"/>
      <c r="N257" s="30"/>
      <c r="O257" s="30"/>
      <c r="P257" s="30"/>
      <c r="Q257" s="64"/>
      <c r="R257" s="30"/>
      <c r="S257" s="30"/>
      <c r="T257" s="30"/>
      <c r="U257" s="30"/>
      <c r="V257" s="65"/>
      <c r="W257" s="64"/>
      <c r="X257" s="30"/>
      <c r="Y257" s="65"/>
      <c r="Z257" s="65"/>
      <c r="AA257" s="65"/>
      <c r="AB257" s="65"/>
      <c r="AC257" s="65"/>
      <c r="AD257" s="30"/>
      <c r="AE257" s="75" t="e">
        <f>VLOOKUP(AD257,分类参数表!$I$2:$J$10,2,FALSE)</f>
        <v>#N/A</v>
      </c>
      <c r="AF257" s="30"/>
      <c r="AG257" s="30"/>
      <c r="AH257" s="30"/>
      <c r="AI257" s="30"/>
      <c r="AJ257" s="30"/>
      <c r="AK257" s="30"/>
      <c r="AL257" s="30"/>
      <c r="AM257" s="65"/>
      <c r="AN257" s="88"/>
      <c r="AO257" s="96"/>
    </row>
    <row r="258" spans="2:41" ht="15" customHeight="1" x14ac:dyDescent="0.15">
      <c r="B258" s="4">
        <v>42358</v>
      </c>
      <c r="C258" s="5" t="s">
        <v>957</v>
      </c>
      <c r="D258" s="2">
        <v>1</v>
      </c>
      <c r="E258" s="6" t="s">
        <v>692</v>
      </c>
      <c r="F258" s="6" t="s">
        <v>112</v>
      </c>
      <c r="G258" s="50"/>
      <c r="H258" s="2" t="s">
        <v>184</v>
      </c>
      <c r="I258" s="2" t="s">
        <v>53</v>
      </c>
      <c r="J258" s="2" t="s">
        <v>62</v>
      </c>
      <c r="K258" s="6" t="s">
        <v>45</v>
      </c>
      <c r="L258" s="2" t="s">
        <v>66</v>
      </c>
      <c r="M258" s="2">
        <v>1</v>
      </c>
      <c r="N258" s="2">
        <v>320</v>
      </c>
      <c r="O258" s="48">
        <f t="shared" ref="O258:O263" si="53">N258*M258</f>
        <v>320</v>
      </c>
      <c r="P258" s="380">
        <f>SUM(O258:O263)</f>
        <v>8994</v>
      </c>
      <c r="Q258" s="56"/>
      <c r="R258" s="377">
        <f>SUMPRODUCT(Q258:Q263+0)</f>
        <v>0</v>
      </c>
      <c r="S258" s="374">
        <f>R258/P258</f>
        <v>0</v>
      </c>
      <c r="T258" s="371" t="e">
        <f>LOOKUP(S258,{0.4,0.45,0.5,0.55,0.6,0.65,0.7,0.75,0.8,0.85,0.9,0.95,1},{0.1,0.175,0.25,0.325,0.4,0.475,0.55,0.625,0.7,0.775,0.85,0.925,1})</f>
        <v>#N/A</v>
      </c>
      <c r="U258" s="368"/>
      <c r="V258" s="365"/>
      <c r="W258" s="362"/>
      <c r="X258" s="359"/>
      <c r="Y258" s="356">
        <f>R258-(V258/10)-X258</f>
        <v>0</v>
      </c>
      <c r="Z258" s="353" t="e">
        <f>Y258*T258*AE258</f>
        <v>#N/A</v>
      </c>
      <c r="AA258" s="353" t="e">
        <f>U258-V258+Z258</f>
        <v>#N/A</v>
      </c>
      <c r="AB258" s="74"/>
      <c r="AC258" s="74"/>
      <c r="AE258" s="75" t="e">
        <f>VLOOKUP(AD258,分类参数表!$I$2:$J$10,2,FALSE)</f>
        <v>#N/A</v>
      </c>
      <c r="AF258" s="76"/>
      <c r="AG258" s="85"/>
      <c r="AH258" s="85"/>
      <c r="AI258" s="85"/>
      <c r="AJ258" s="85"/>
      <c r="AK258" s="85"/>
      <c r="AL258" s="85"/>
      <c r="AM258" s="86"/>
      <c r="AN258" s="87">
        <f t="shared" ref="AN258:AN263" si="54">(Q258-AM258)/M258/N258</f>
        <v>0</v>
      </c>
      <c r="AO258" s="95"/>
    </row>
    <row r="259" spans="2:41" ht="15" customHeight="1" x14ac:dyDescent="0.15">
      <c r="B259" s="4">
        <v>42358</v>
      </c>
      <c r="C259" s="5" t="s">
        <v>957</v>
      </c>
      <c r="D259" s="2">
        <v>2</v>
      </c>
      <c r="E259" s="6" t="s">
        <v>111</v>
      </c>
      <c r="F259" s="6" t="s">
        <v>112</v>
      </c>
      <c r="G259" s="50"/>
      <c r="H259" s="2" t="s">
        <v>184</v>
      </c>
      <c r="I259" s="2" t="s">
        <v>914</v>
      </c>
      <c r="J259" s="2" t="s">
        <v>62</v>
      </c>
      <c r="K259" s="6" t="s">
        <v>45</v>
      </c>
      <c r="L259" s="2" t="s">
        <v>66</v>
      </c>
      <c r="M259" s="2">
        <v>1</v>
      </c>
      <c r="N259" s="2">
        <v>280</v>
      </c>
      <c r="O259" s="48">
        <f t="shared" si="53"/>
        <v>280</v>
      </c>
      <c r="P259" s="372"/>
      <c r="Q259" s="70"/>
      <c r="R259" s="378"/>
      <c r="S259" s="375"/>
      <c r="T259" s="372"/>
      <c r="U259" s="369"/>
      <c r="V259" s="366"/>
      <c r="W259" s="363"/>
      <c r="X259" s="360"/>
      <c r="Y259" s="357"/>
      <c r="Z259" s="354"/>
      <c r="AA259" s="354"/>
      <c r="AB259" s="74"/>
      <c r="AC259" s="74"/>
      <c r="AD259" s="22">
        <f>AD258</f>
        <v>0</v>
      </c>
      <c r="AE259" s="75" t="e">
        <f>VLOOKUP(AD259,分类参数表!$I$2:$J$10,2,FALSE)</f>
        <v>#N/A</v>
      </c>
      <c r="AF259" s="82"/>
      <c r="AG259" s="24"/>
      <c r="AH259" s="24"/>
      <c r="AI259" s="24"/>
      <c r="AJ259" s="24"/>
      <c r="AK259" s="24"/>
      <c r="AL259" s="24"/>
      <c r="AN259" s="94">
        <f t="shared" si="54"/>
        <v>0</v>
      </c>
      <c r="AO259" s="100"/>
    </row>
    <row r="260" spans="2:41" ht="15" customHeight="1" x14ac:dyDescent="0.15">
      <c r="B260" s="4">
        <v>42358</v>
      </c>
      <c r="C260" s="5" t="s">
        <v>957</v>
      </c>
      <c r="D260" s="2">
        <v>3</v>
      </c>
      <c r="E260" s="6" t="s">
        <v>66</v>
      </c>
      <c r="F260" s="6" t="s">
        <v>120</v>
      </c>
      <c r="G260" s="2" t="s">
        <v>958</v>
      </c>
      <c r="H260" s="2" t="s">
        <v>138</v>
      </c>
      <c r="I260" s="2" t="s">
        <v>144</v>
      </c>
      <c r="J260" s="2" t="s">
        <v>44</v>
      </c>
      <c r="K260" s="6" t="s">
        <v>45</v>
      </c>
      <c r="L260" s="2" t="s">
        <v>66</v>
      </c>
      <c r="M260" s="2">
        <v>1</v>
      </c>
      <c r="N260" s="2">
        <v>3999</v>
      </c>
      <c r="O260" s="48">
        <f t="shared" si="53"/>
        <v>3999</v>
      </c>
      <c r="P260" s="372"/>
      <c r="Q260" s="70"/>
      <c r="R260" s="378"/>
      <c r="S260" s="375"/>
      <c r="T260" s="372"/>
      <c r="U260" s="369"/>
      <c r="V260" s="366"/>
      <c r="W260" s="363"/>
      <c r="X260" s="360"/>
      <c r="Y260" s="357"/>
      <c r="Z260" s="354"/>
      <c r="AA260" s="354"/>
      <c r="AB260" s="83"/>
      <c r="AC260" s="83"/>
      <c r="AD260" s="22">
        <f>AD259</f>
        <v>0</v>
      </c>
      <c r="AE260" s="75" t="e">
        <f>VLOOKUP(AD260,分类参数表!$I$2:$J$10,2,FALSE)</f>
        <v>#N/A</v>
      </c>
      <c r="AF260" s="82"/>
      <c r="AG260" s="24"/>
      <c r="AH260" s="24"/>
      <c r="AI260" s="24"/>
      <c r="AJ260" s="24"/>
      <c r="AK260" s="24"/>
      <c r="AL260" s="24"/>
      <c r="AN260" s="94">
        <f t="shared" si="54"/>
        <v>0</v>
      </c>
      <c r="AO260" s="100"/>
    </row>
    <row r="261" spans="2:41" ht="15" customHeight="1" x14ac:dyDescent="0.15">
      <c r="B261" s="4">
        <v>42358</v>
      </c>
      <c r="C261" s="5" t="s">
        <v>957</v>
      </c>
      <c r="D261" s="2">
        <v>4</v>
      </c>
      <c r="E261" s="6" t="s">
        <v>146</v>
      </c>
      <c r="F261" s="6" t="s">
        <v>120</v>
      </c>
      <c r="G261" s="2" t="s">
        <v>864</v>
      </c>
      <c r="H261" s="2" t="s">
        <v>166</v>
      </c>
      <c r="I261" s="2">
        <v>26.5</v>
      </c>
      <c r="J261" s="2" t="s">
        <v>44</v>
      </c>
      <c r="K261" s="6" t="s">
        <v>45</v>
      </c>
      <c r="L261" s="2" t="s">
        <v>66</v>
      </c>
      <c r="M261" s="2">
        <v>1</v>
      </c>
      <c r="N261" s="2">
        <v>3999</v>
      </c>
      <c r="O261" s="48">
        <f t="shared" si="53"/>
        <v>3999</v>
      </c>
      <c r="P261" s="372"/>
      <c r="Q261" s="70"/>
      <c r="R261" s="378"/>
      <c r="S261" s="375"/>
      <c r="T261" s="372"/>
      <c r="U261" s="369"/>
      <c r="V261" s="366"/>
      <c r="W261" s="363"/>
      <c r="X261" s="360"/>
      <c r="Y261" s="357"/>
      <c r="Z261" s="354"/>
      <c r="AA261" s="354"/>
      <c r="AB261" s="74"/>
      <c r="AC261" s="74"/>
      <c r="AD261" s="22">
        <f>AD260</f>
        <v>0</v>
      </c>
      <c r="AE261" s="75" t="e">
        <f>VLOOKUP(AD261,分类参数表!$I$2:$J$10,2,FALSE)</f>
        <v>#N/A</v>
      </c>
      <c r="AF261" s="82"/>
      <c r="AG261" s="24"/>
      <c r="AH261" s="24"/>
      <c r="AI261" s="24"/>
      <c r="AJ261" s="24"/>
      <c r="AK261" s="24"/>
      <c r="AL261" s="24"/>
      <c r="AN261" s="94">
        <f t="shared" si="54"/>
        <v>0</v>
      </c>
      <c r="AO261" s="100"/>
    </row>
    <row r="262" spans="2:41" ht="15" customHeight="1" x14ac:dyDescent="0.15">
      <c r="B262" s="4">
        <v>42358</v>
      </c>
      <c r="C262" s="5" t="s">
        <v>957</v>
      </c>
      <c r="D262" s="2">
        <v>5</v>
      </c>
      <c r="E262" s="6" t="s">
        <v>149</v>
      </c>
      <c r="F262" s="6" t="s">
        <v>959</v>
      </c>
      <c r="G262" s="50"/>
      <c r="H262" s="2" t="s">
        <v>184</v>
      </c>
      <c r="I262" s="2" t="s">
        <v>797</v>
      </c>
      <c r="J262" s="2" t="s">
        <v>44</v>
      </c>
      <c r="K262" s="6" t="s">
        <v>45</v>
      </c>
      <c r="L262" s="2" t="s">
        <v>66</v>
      </c>
      <c r="M262" s="2">
        <v>1</v>
      </c>
      <c r="N262" s="2">
        <v>258</v>
      </c>
      <c r="O262" s="48">
        <f t="shared" si="53"/>
        <v>258</v>
      </c>
      <c r="P262" s="372"/>
      <c r="Q262" s="70"/>
      <c r="R262" s="378"/>
      <c r="S262" s="375"/>
      <c r="T262" s="372"/>
      <c r="U262" s="369"/>
      <c r="V262" s="366"/>
      <c r="W262" s="363"/>
      <c r="X262" s="360"/>
      <c r="Y262" s="357"/>
      <c r="Z262" s="354"/>
      <c r="AA262" s="354"/>
      <c r="AB262" s="74"/>
      <c r="AC262" s="74"/>
      <c r="AD262" s="22">
        <f>AD261</f>
        <v>0</v>
      </c>
      <c r="AE262" s="75" t="e">
        <f>VLOOKUP(AD262,分类参数表!$I$2:$J$10,2,FALSE)</f>
        <v>#N/A</v>
      </c>
      <c r="AF262" s="82"/>
      <c r="AG262" s="24"/>
      <c r="AH262" s="24"/>
      <c r="AI262" s="24"/>
      <c r="AJ262" s="24"/>
      <c r="AK262" s="24"/>
      <c r="AL262" s="24"/>
      <c r="AN262" s="94">
        <f t="shared" si="54"/>
        <v>0</v>
      </c>
      <c r="AO262" s="100"/>
    </row>
    <row r="263" spans="2:41" ht="15" customHeight="1" x14ac:dyDescent="0.15">
      <c r="B263" s="4">
        <v>42358</v>
      </c>
      <c r="C263" s="5" t="s">
        <v>957</v>
      </c>
      <c r="D263" s="2">
        <v>6</v>
      </c>
      <c r="E263" s="6" t="s">
        <v>59</v>
      </c>
      <c r="F263" s="6" t="s">
        <v>165</v>
      </c>
      <c r="G263" s="50"/>
      <c r="H263" s="2" t="s">
        <v>137</v>
      </c>
      <c r="I263" s="2" t="s">
        <v>72</v>
      </c>
      <c r="J263" s="2" t="s">
        <v>62</v>
      </c>
      <c r="K263" s="6" t="s">
        <v>45</v>
      </c>
      <c r="L263" s="2" t="s">
        <v>66</v>
      </c>
      <c r="M263" s="2">
        <v>1</v>
      </c>
      <c r="N263" s="2">
        <v>138</v>
      </c>
      <c r="O263" s="48">
        <f t="shared" si="53"/>
        <v>138</v>
      </c>
      <c r="P263" s="372"/>
      <c r="Q263" s="70"/>
      <c r="R263" s="378"/>
      <c r="S263" s="375"/>
      <c r="T263" s="372"/>
      <c r="U263" s="369"/>
      <c r="V263" s="366"/>
      <c r="W263" s="363"/>
      <c r="X263" s="360"/>
      <c r="Y263" s="357"/>
      <c r="Z263" s="354"/>
      <c r="AA263" s="354"/>
      <c r="AB263" s="74"/>
      <c r="AC263" s="74"/>
      <c r="AD263" s="22">
        <f>AD262</f>
        <v>0</v>
      </c>
      <c r="AE263" s="75" t="e">
        <f>VLOOKUP(AD263,分类参数表!$I$2:$J$10,2,FALSE)</f>
        <v>#N/A</v>
      </c>
      <c r="AF263" s="82"/>
      <c r="AG263" s="24"/>
      <c r="AH263" s="24"/>
      <c r="AI263" s="24"/>
      <c r="AJ263" s="24"/>
      <c r="AK263" s="24"/>
      <c r="AL263" s="24"/>
      <c r="AN263" s="94">
        <f t="shared" si="54"/>
        <v>0</v>
      </c>
      <c r="AO263" s="100"/>
    </row>
    <row r="264" spans="2:41" s="19" customFormat="1" ht="15" customHeight="1" x14ac:dyDescent="0.15">
      <c r="B264" s="30"/>
      <c r="C264" s="31"/>
      <c r="D264" s="30"/>
      <c r="E264" s="30"/>
      <c r="F264" s="30"/>
      <c r="G264" s="30"/>
      <c r="H264" s="30"/>
      <c r="I264" s="30"/>
      <c r="J264" s="30"/>
      <c r="K264" s="30"/>
      <c r="L264" s="30"/>
      <c r="M264" s="30"/>
      <c r="N264" s="30"/>
      <c r="O264" s="30"/>
      <c r="P264" s="30"/>
      <c r="Q264" s="64"/>
      <c r="R264" s="30"/>
      <c r="S264" s="30"/>
      <c r="T264" s="30"/>
      <c r="U264" s="30"/>
      <c r="V264" s="65"/>
      <c r="W264" s="64"/>
      <c r="X264" s="30"/>
      <c r="Y264" s="65"/>
      <c r="Z264" s="65"/>
      <c r="AA264" s="65"/>
      <c r="AB264" s="65"/>
      <c r="AC264" s="65"/>
      <c r="AD264" s="30"/>
      <c r="AE264" s="75" t="e">
        <f>VLOOKUP(AD264,分类参数表!$I$2:$J$10,2,FALSE)</f>
        <v>#N/A</v>
      </c>
      <c r="AF264" s="30"/>
      <c r="AG264" s="30"/>
      <c r="AH264" s="30"/>
      <c r="AI264" s="30"/>
      <c r="AJ264" s="30"/>
      <c r="AK264" s="30"/>
      <c r="AL264" s="30"/>
      <c r="AM264" s="65"/>
      <c r="AN264" s="88"/>
      <c r="AO264" s="96"/>
    </row>
    <row r="265" spans="2:41" ht="15" customHeight="1" x14ac:dyDescent="0.15">
      <c r="B265" s="4">
        <v>42358</v>
      </c>
      <c r="C265" s="5" t="s">
        <v>960</v>
      </c>
      <c r="D265" s="2">
        <v>1</v>
      </c>
      <c r="E265" s="6" t="s">
        <v>56</v>
      </c>
      <c r="F265" s="6" t="s">
        <v>52</v>
      </c>
      <c r="G265" s="50"/>
      <c r="H265" s="2" t="s">
        <v>164</v>
      </c>
      <c r="I265" s="2" t="s">
        <v>53</v>
      </c>
      <c r="J265" s="2" t="s">
        <v>44</v>
      </c>
      <c r="K265" s="6" t="s">
        <v>63</v>
      </c>
      <c r="L265" s="2" t="s">
        <v>46</v>
      </c>
      <c r="M265" s="2">
        <v>1</v>
      </c>
      <c r="N265" s="2">
        <v>30</v>
      </c>
      <c r="O265" s="48">
        <f>N265*M265</f>
        <v>30</v>
      </c>
      <c r="P265" s="380">
        <f>SUM(O265:O267)</f>
        <v>338</v>
      </c>
      <c r="Q265" s="56"/>
      <c r="R265" s="377">
        <f>SUMPRODUCT(Q265:Q267+0)</f>
        <v>0</v>
      </c>
      <c r="S265" s="374">
        <f>R265/P265</f>
        <v>0</v>
      </c>
      <c r="T265" s="371" t="e">
        <f>LOOKUP(S265,{0.4,0.45,0.5,0.55,0.6,0.65,0.7,0.75,0.8,0.85,0.9,0.95,1},{0.1,0.175,0.25,0.325,0.4,0.475,0.55,0.625,0.7,0.775,0.85,0.925,1})</f>
        <v>#N/A</v>
      </c>
      <c r="U265" s="368"/>
      <c r="V265" s="365"/>
      <c r="W265" s="362"/>
      <c r="X265" s="359"/>
      <c r="Y265" s="356">
        <f>R265-(V265/10)-X265</f>
        <v>0</v>
      </c>
      <c r="Z265" s="353" t="e">
        <f>Y265*T265*AE265</f>
        <v>#N/A</v>
      </c>
      <c r="AA265" s="353" t="e">
        <f>U265-V265+Z265</f>
        <v>#N/A</v>
      </c>
      <c r="AB265" s="74"/>
      <c r="AC265" s="74"/>
      <c r="AE265" s="75" t="e">
        <f>VLOOKUP(AD265,分类参数表!$I$2:$J$10,2,FALSE)</f>
        <v>#N/A</v>
      </c>
      <c r="AF265" s="76"/>
      <c r="AG265" s="85"/>
      <c r="AH265" s="85"/>
      <c r="AI265" s="85"/>
      <c r="AJ265" s="85"/>
      <c r="AK265" s="85"/>
      <c r="AL265" s="85"/>
      <c r="AM265" s="86"/>
      <c r="AN265" s="87">
        <f>(Q265-AM265)/M265/N265</f>
        <v>0</v>
      </c>
      <c r="AO265" s="95"/>
    </row>
    <row r="266" spans="2:41" ht="15" customHeight="1" x14ac:dyDescent="0.15">
      <c r="B266" s="4">
        <v>42358</v>
      </c>
      <c r="C266" s="5" t="s">
        <v>960</v>
      </c>
      <c r="D266" s="2">
        <v>2</v>
      </c>
      <c r="E266" s="6" t="s">
        <v>50</v>
      </c>
      <c r="F266" s="6" t="s">
        <v>112</v>
      </c>
      <c r="G266" s="50"/>
      <c r="H266" s="2" t="s">
        <v>166</v>
      </c>
      <c r="I266" s="2" t="s">
        <v>53</v>
      </c>
      <c r="J266" s="2" t="s">
        <v>62</v>
      </c>
      <c r="K266" s="6" t="s">
        <v>45</v>
      </c>
      <c r="L266" s="2" t="s">
        <v>46</v>
      </c>
      <c r="M266" s="2">
        <v>1</v>
      </c>
      <c r="N266" s="2">
        <v>50</v>
      </c>
      <c r="O266" s="48">
        <f>N266*M266</f>
        <v>50</v>
      </c>
      <c r="P266" s="372"/>
      <c r="Q266" s="70"/>
      <c r="R266" s="378"/>
      <c r="S266" s="375"/>
      <c r="T266" s="372"/>
      <c r="U266" s="369"/>
      <c r="V266" s="366"/>
      <c r="W266" s="363"/>
      <c r="X266" s="360"/>
      <c r="Y266" s="357"/>
      <c r="Z266" s="354"/>
      <c r="AA266" s="354"/>
      <c r="AB266" s="74"/>
      <c r="AC266" s="74"/>
      <c r="AD266" s="22">
        <f>AD265</f>
        <v>0</v>
      </c>
      <c r="AE266" s="75" t="e">
        <f>VLOOKUP(AD266,分类参数表!$I$2:$J$10,2,FALSE)</f>
        <v>#N/A</v>
      </c>
      <c r="AF266" s="82"/>
      <c r="AG266" s="24"/>
      <c r="AH266" s="24"/>
      <c r="AI266" s="24"/>
      <c r="AJ266" s="24"/>
      <c r="AK266" s="24"/>
      <c r="AL266" s="24"/>
      <c r="AN266" s="94">
        <f>(Q266-AM266)/M266/N266</f>
        <v>0</v>
      </c>
      <c r="AO266" s="100"/>
    </row>
    <row r="267" spans="2:41" ht="15" customHeight="1" x14ac:dyDescent="0.15">
      <c r="B267" s="4">
        <v>42358</v>
      </c>
      <c r="C267" s="5" t="s">
        <v>960</v>
      </c>
      <c r="D267" s="2">
        <v>3</v>
      </c>
      <c r="E267" s="6" t="s">
        <v>149</v>
      </c>
      <c r="F267" s="6" t="s">
        <v>959</v>
      </c>
      <c r="G267" s="50"/>
      <c r="H267" s="2" t="s">
        <v>184</v>
      </c>
      <c r="I267" s="2" t="s">
        <v>797</v>
      </c>
      <c r="J267" s="2" t="s">
        <v>44</v>
      </c>
      <c r="K267" s="6" t="s">
        <v>45</v>
      </c>
      <c r="L267" s="2" t="s">
        <v>46</v>
      </c>
      <c r="M267" s="2">
        <v>1</v>
      </c>
      <c r="N267" s="2">
        <v>258</v>
      </c>
      <c r="O267" s="48">
        <f>N267*M267</f>
        <v>258</v>
      </c>
      <c r="P267" s="372"/>
      <c r="Q267" s="70"/>
      <c r="R267" s="378"/>
      <c r="S267" s="375"/>
      <c r="T267" s="372"/>
      <c r="U267" s="369"/>
      <c r="V267" s="366"/>
      <c r="W267" s="363"/>
      <c r="X267" s="360"/>
      <c r="Y267" s="357"/>
      <c r="Z267" s="354"/>
      <c r="AA267" s="354"/>
      <c r="AB267" s="83"/>
      <c r="AC267" s="83"/>
      <c r="AD267" s="22">
        <f>AD266</f>
        <v>0</v>
      </c>
      <c r="AE267" s="75" t="e">
        <f>VLOOKUP(AD267,分类参数表!$I$2:$J$10,2,FALSE)</f>
        <v>#N/A</v>
      </c>
      <c r="AF267" s="82"/>
      <c r="AG267" s="24"/>
      <c r="AH267" s="24"/>
      <c r="AI267" s="24"/>
      <c r="AJ267" s="24"/>
      <c r="AK267" s="24"/>
      <c r="AL267" s="24"/>
      <c r="AN267" s="94">
        <f>(Q267-AM267)/M267/N267</f>
        <v>0</v>
      </c>
      <c r="AO267" s="100"/>
    </row>
    <row r="268" spans="2:41" s="20" customFormat="1" x14ac:dyDescent="0.15">
      <c r="B268" s="36"/>
      <c r="C268" s="37"/>
      <c r="D268" s="38"/>
      <c r="E268" s="38"/>
      <c r="F268" s="38"/>
      <c r="G268" s="38"/>
      <c r="H268" s="38"/>
      <c r="I268" s="38"/>
      <c r="J268" s="38"/>
      <c r="K268" s="38"/>
      <c r="L268" s="38"/>
      <c r="M268" s="38"/>
      <c r="N268" s="38"/>
      <c r="O268" s="38"/>
      <c r="P268" s="38"/>
      <c r="Q268" s="67"/>
      <c r="R268" s="38"/>
      <c r="S268" s="38"/>
      <c r="T268" s="38"/>
      <c r="U268" s="38"/>
      <c r="V268" s="68"/>
      <c r="W268" s="67"/>
      <c r="X268" s="38"/>
      <c r="Y268" s="68"/>
      <c r="Z268" s="68"/>
      <c r="AA268" s="68"/>
      <c r="AB268" s="68"/>
      <c r="AC268" s="68"/>
      <c r="AD268" s="38"/>
      <c r="AE268" s="75" t="e">
        <f>VLOOKUP(AD268,分类参数表!$I$2:$J$10,2,FALSE)</f>
        <v>#N/A</v>
      </c>
      <c r="AF268" s="38"/>
      <c r="AG268" s="38"/>
      <c r="AH268" s="38"/>
      <c r="AI268" s="38"/>
      <c r="AJ268" s="38"/>
      <c r="AK268" s="38"/>
      <c r="AL268" s="38"/>
      <c r="AM268" s="68"/>
      <c r="AN268" s="90"/>
      <c r="AO268" s="98"/>
    </row>
    <row r="269" spans="2:41" ht="15" customHeight="1" x14ac:dyDescent="0.15">
      <c r="B269" s="4">
        <v>42359</v>
      </c>
      <c r="C269" s="17" t="s">
        <v>961</v>
      </c>
      <c r="D269" s="2">
        <v>1</v>
      </c>
      <c r="E269" s="6" t="s">
        <v>50</v>
      </c>
      <c r="F269" s="6" t="s">
        <v>112</v>
      </c>
      <c r="G269" s="50"/>
      <c r="H269" s="2" t="s">
        <v>166</v>
      </c>
      <c r="I269" s="2" t="s">
        <v>53</v>
      </c>
      <c r="J269" s="2" t="s">
        <v>62</v>
      </c>
      <c r="K269" s="6" t="s">
        <v>45</v>
      </c>
      <c r="L269" s="2" t="s">
        <v>46</v>
      </c>
      <c r="M269" s="2">
        <v>3</v>
      </c>
      <c r="N269" s="2">
        <v>50</v>
      </c>
      <c r="O269" s="48">
        <f>N269*M269</f>
        <v>150</v>
      </c>
      <c r="P269" s="49">
        <f>SUM(O269:O269)</f>
        <v>150</v>
      </c>
      <c r="Q269" s="56"/>
      <c r="R269" s="57">
        <f>SUMPRODUCT(Q269:Q269+0)</f>
        <v>0</v>
      </c>
      <c r="S269" s="58">
        <f>R269/P269</f>
        <v>0</v>
      </c>
      <c r="T269" s="59" t="e">
        <f>LOOKUP(S269,{0.4,0.45,0.5,0.55,0.6,0.65,0.7,0.75,0.8,0.85,0.9,0.95,1},{0.1,0.175,0.25,0.325,0.4,0.475,0.55,0.625,0.7,0.775,0.85,0.925,1})</f>
        <v>#N/A</v>
      </c>
      <c r="U269" s="60"/>
      <c r="V269" s="61"/>
      <c r="W269" s="62"/>
      <c r="X269" s="63"/>
      <c r="Y269" s="72">
        <f>R269-(V269/10)-X269</f>
        <v>0</v>
      </c>
      <c r="Z269" s="73" t="e">
        <f>Y269*T269*AE269</f>
        <v>#N/A</v>
      </c>
      <c r="AA269" s="73" t="e">
        <f>U269-V269+Z269</f>
        <v>#N/A</v>
      </c>
      <c r="AB269" s="74"/>
      <c r="AC269" s="74"/>
      <c r="AE269" s="75" t="e">
        <f>VLOOKUP(AD269,分类参数表!$I$2:$J$10,2,FALSE)</f>
        <v>#N/A</v>
      </c>
      <c r="AF269" s="76"/>
      <c r="AG269" s="85"/>
      <c r="AH269" s="85"/>
      <c r="AI269" s="85"/>
      <c r="AJ269" s="85"/>
      <c r="AK269" s="85"/>
      <c r="AL269" s="85"/>
      <c r="AM269" s="86"/>
      <c r="AN269" s="87">
        <f>(Q269-AM269)/M269/N269</f>
        <v>0</v>
      </c>
      <c r="AO269" s="95"/>
    </row>
    <row r="270" spans="2:41" s="19" customFormat="1" ht="15" customHeight="1" x14ac:dyDescent="0.15">
      <c r="B270" s="30"/>
      <c r="C270" s="31"/>
      <c r="D270" s="30"/>
      <c r="E270" s="30"/>
      <c r="F270" s="30"/>
      <c r="G270" s="30"/>
      <c r="H270" s="30"/>
      <c r="I270" s="30"/>
      <c r="J270" s="30"/>
      <c r="K270" s="30"/>
      <c r="L270" s="30"/>
      <c r="M270" s="30"/>
      <c r="N270" s="30"/>
      <c r="O270" s="30"/>
      <c r="P270" s="30"/>
      <c r="Q270" s="64"/>
      <c r="R270" s="30"/>
      <c r="S270" s="30"/>
      <c r="T270" s="30"/>
      <c r="U270" s="30"/>
      <c r="V270" s="65"/>
      <c r="W270" s="64"/>
      <c r="X270" s="30"/>
      <c r="Y270" s="65"/>
      <c r="Z270" s="65"/>
      <c r="AA270" s="65"/>
      <c r="AB270" s="65"/>
      <c r="AC270" s="65"/>
      <c r="AD270" s="30"/>
      <c r="AE270" s="75" t="e">
        <f>VLOOKUP(AD270,分类参数表!$I$2:$J$10,2,FALSE)</f>
        <v>#N/A</v>
      </c>
      <c r="AF270" s="30"/>
      <c r="AG270" s="30"/>
      <c r="AH270" s="30"/>
      <c r="AI270" s="30"/>
      <c r="AJ270" s="30"/>
      <c r="AK270" s="30"/>
      <c r="AL270" s="30"/>
      <c r="AM270" s="65"/>
      <c r="AN270" s="88"/>
      <c r="AO270" s="96"/>
    </row>
    <row r="271" spans="2:41" ht="15" customHeight="1" x14ac:dyDescent="0.15">
      <c r="B271" s="4">
        <v>42359</v>
      </c>
      <c r="C271" s="5" t="s">
        <v>962</v>
      </c>
      <c r="D271" s="2">
        <v>1</v>
      </c>
      <c r="E271" s="6" t="s">
        <v>56</v>
      </c>
      <c r="F271" s="6" t="s">
        <v>52</v>
      </c>
      <c r="G271" s="50"/>
      <c r="H271" s="2" t="s">
        <v>166</v>
      </c>
      <c r="I271" s="2" t="s">
        <v>53</v>
      </c>
      <c r="J271" s="2" t="s">
        <v>44</v>
      </c>
      <c r="K271" s="6" t="s">
        <v>45</v>
      </c>
      <c r="L271" s="2" t="s">
        <v>46</v>
      </c>
      <c r="M271" s="2">
        <v>1</v>
      </c>
      <c r="N271" s="2">
        <v>30</v>
      </c>
      <c r="O271" s="48">
        <f>N271*M271</f>
        <v>30</v>
      </c>
      <c r="P271" s="49">
        <f>SUM(O271:O271)</f>
        <v>30</v>
      </c>
      <c r="Q271" s="56"/>
      <c r="R271" s="57">
        <f>SUMPRODUCT(Q271:Q271+0)</f>
        <v>0</v>
      </c>
      <c r="S271" s="58">
        <f>R271/P271</f>
        <v>0</v>
      </c>
      <c r="T271" s="59" t="e">
        <f>LOOKUP(S271,{0.4,0.45,0.5,0.55,0.6,0.65,0.7,0.75,0.8,0.85,0.9,0.95,1},{0.1,0.175,0.25,0.325,0.4,0.475,0.55,0.625,0.7,0.775,0.85,0.925,1})</f>
        <v>#N/A</v>
      </c>
      <c r="U271" s="60"/>
      <c r="V271" s="61"/>
      <c r="W271" s="62"/>
      <c r="X271" s="63"/>
      <c r="Y271" s="72">
        <f>R271-(V271/10)-X271</f>
        <v>0</v>
      </c>
      <c r="Z271" s="73" t="e">
        <f>Y271*T271*AE271</f>
        <v>#N/A</v>
      </c>
      <c r="AA271" s="73" t="e">
        <f>U271-V271+Z271</f>
        <v>#N/A</v>
      </c>
      <c r="AB271" s="74"/>
      <c r="AC271" s="74"/>
      <c r="AE271" s="75" t="e">
        <f>VLOOKUP(AD271,分类参数表!$I$2:$J$10,2,FALSE)</f>
        <v>#N/A</v>
      </c>
      <c r="AF271" s="76"/>
      <c r="AG271" s="85"/>
      <c r="AH271" s="85"/>
      <c r="AI271" s="85"/>
      <c r="AJ271" s="85"/>
      <c r="AK271" s="85"/>
      <c r="AL271" s="85"/>
      <c r="AM271" s="86"/>
      <c r="AN271" s="87">
        <f>(Q271-AM271)/M271/N271</f>
        <v>0</v>
      </c>
      <c r="AO271" s="95"/>
    </row>
    <row r="272" spans="2:41" s="19" customFormat="1" ht="15" customHeight="1" x14ac:dyDescent="0.15">
      <c r="B272" s="30"/>
      <c r="C272" s="31"/>
      <c r="D272" s="30"/>
      <c r="E272" s="30"/>
      <c r="F272" s="30"/>
      <c r="G272" s="30"/>
      <c r="H272" s="30"/>
      <c r="I272" s="30"/>
      <c r="J272" s="30"/>
      <c r="K272" s="30"/>
      <c r="L272" s="30"/>
      <c r="M272" s="30"/>
      <c r="N272" s="30"/>
      <c r="O272" s="30"/>
      <c r="P272" s="30"/>
      <c r="Q272" s="64"/>
      <c r="R272" s="30"/>
      <c r="S272" s="30"/>
      <c r="T272" s="30"/>
      <c r="U272" s="30"/>
      <c r="V272" s="65"/>
      <c r="W272" s="64"/>
      <c r="X272" s="30"/>
      <c r="Y272" s="65"/>
      <c r="Z272" s="65"/>
      <c r="AA272" s="65"/>
      <c r="AB272" s="65"/>
      <c r="AC272" s="65"/>
      <c r="AD272" s="30"/>
      <c r="AE272" s="75" t="e">
        <f>VLOOKUP(AD272,分类参数表!$I$2:$J$10,2,FALSE)</f>
        <v>#N/A</v>
      </c>
      <c r="AF272" s="30"/>
      <c r="AG272" s="30"/>
      <c r="AH272" s="30"/>
      <c r="AI272" s="30"/>
      <c r="AJ272" s="30"/>
      <c r="AK272" s="30"/>
      <c r="AL272" s="30"/>
      <c r="AM272" s="65"/>
      <c r="AN272" s="88"/>
      <c r="AO272" s="96"/>
    </row>
    <row r="273" spans="2:41" ht="15" customHeight="1" x14ac:dyDescent="0.15">
      <c r="B273" s="4">
        <v>42359</v>
      </c>
      <c r="C273" s="5" t="s">
        <v>963</v>
      </c>
      <c r="D273" s="2">
        <v>1</v>
      </c>
      <c r="E273" s="6" t="s">
        <v>50</v>
      </c>
      <c r="F273" s="6" t="s">
        <v>112</v>
      </c>
      <c r="G273" s="50"/>
      <c r="H273" s="2" t="s">
        <v>138</v>
      </c>
      <c r="I273" s="2" t="s">
        <v>53</v>
      </c>
      <c r="J273" s="2" t="s">
        <v>62</v>
      </c>
      <c r="K273" s="6" t="s">
        <v>55</v>
      </c>
      <c r="L273" s="2" t="s">
        <v>46</v>
      </c>
      <c r="M273" s="2">
        <v>1</v>
      </c>
      <c r="N273" s="2">
        <v>50</v>
      </c>
      <c r="O273" s="48">
        <f>N273*M273</f>
        <v>50</v>
      </c>
      <c r="P273" s="49">
        <f>SUM(O273:O273)</f>
        <v>50</v>
      </c>
      <c r="Q273" s="56"/>
      <c r="R273" s="57">
        <f>SUMPRODUCT(Q273:Q273+0)</f>
        <v>0</v>
      </c>
      <c r="S273" s="58">
        <f>R273/P273</f>
        <v>0</v>
      </c>
      <c r="T273" s="59" t="e">
        <f>LOOKUP(S273,{0.4,0.45,0.5,0.55,0.6,0.65,0.7,0.75,0.8,0.85,0.9,0.95,1},{0.1,0.175,0.25,0.325,0.4,0.475,0.55,0.625,0.7,0.775,0.85,0.925,1})</f>
        <v>#N/A</v>
      </c>
      <c r="U273" s="60"/>
      <c r="V273" s="61"/>
      <c r="W273" s="62"/>
      <c r="X273" s="63"/>
      <c r="Y273" s="72">
        <f>R273-(V273/10)-X273</f>
        <v>0</v>
      </c>
      <c r="Z273" s="73" t="e">
        <f>Y273*T273*AE273</f>
        <v>#N/A</v>
      </c>
      <c r="AA273" s="73" t="e">
        <f>U273-V273+Z273</f>
        <v>#N/A</v>
      </c>
      <c r="AB273" s="74"/>
      <c r="AC273" s="74"/>
      <c r="AE273" s="75" t="e">
        <f>VLOOKUP(AD273,分类参数表!$I$2:$J$10,2,FALSE)</f>
        <v>#N/A</v>
      </c>
      <c r="AF273" s="76"/>
      <c r="AG273" s="85"/>
      <c r="AH273" s="85"/>
      <c r="AI273" s="85"/>
      <c r="AJ273" s="85"/>
      <c r="AK273" s="85"/>
      <c r="AL273" s="85"/>
      <c r="AM273" s="86"/>
      <c r="AN273" s="87">
        <f>(Q273-AM273)/M273/N273</f>
        <v>0</v>
      </c>
      <c r="AO273" s="95"/>
    </row>
    <row r="274" spans="2:41" s="20" customFormat="1" x14ac:dyDescent="0.15">
      <c r="B274" s="36"/>
      <c r="C274" s="37"/>
      <c r="D274" s="38"/>
      <c r="E274" s="38"/>
      <c r="F274" s="38"/>
      <c r="G274" s="38"/>
      <c r="H274" s="38"/>
      <c r="I274" s="38"/>
      <c r="J274" s="38"/>
      <c r="K274" s="38"/>
      <c r="L274" s="38"/>
      <c r="M274" s="38"/>
      <c r="N274" s="38"/>
      <c r="O274" s="38"/>
      <c r="P274" s="38"/>
      <c r="Q274" s="67"/>
      <c r="R274" s="38"/>
      <c r="S274" s="38"/>
      <c r="T274" s="38"/>
      <c r="U274" s="38"/>
      <c r="V274" s="68"/>
      <c r="W274" s="67"/>
      <c r="X274" s="38"/>
      <c r="Y274" s="68"/>
      <c r="Z274" s="68"/>
      <c r="AA274" s="68"/>
      <c r="AB274" s="68"/>
      <c r="AC274" s="68"/>
      <c r="AD274" s="38"/>
      <c r="AE274" s="75" t="e">
        <f>VLOOKUP(AD274,分类参数表!$I$2:$J$10,2,FALSE)</f>
        <v>#N/A</v>
      </c>
      <c r="AF274" s="38"/>
      <c r="AG274" s="38"/>
      <c r="AH274" s="38"/>
      <c r="AI274" s="38"/>
      <c r="AJ274" s="38"/>
      <c r="AK274" s="38"/>
      <c r="AL274" s="38"/>
      <c r="AM274" s="68"/>
      <c r="AN274" s="90"/>
      <c r="AO274" s="98"/>
    </row>
    <row r="275" spans="2:41" ht="15" customHeight="1" x14ac:dyDescent="0.15">
      <c r="B275" s="4">
        <v>42360</v>
      </c>
      <c r="C275" s="5" t="s">
        <v>964</v>
      </c>
      <c r="D275" s="2">
        <v>1</v>
      </c>
      <c r="E275" s="6" t="s">
        <v>59</v>
      </c>
      <c r="F275" s="6" t="s">
        <v>264</v>
      </c>
      <c r="G275" s="50"/>
      <c r="H275" s="2" t="s">
        <v>166</v>
      </c>
      <c r="I275" s="2" t="s">
        <v>89</v>
      </c>
      <c r="J275" s="2" t="s">
        <v>62</v>
      </c>
      <c r="K275" s="6" t="s">
        <v>55</v>
      </c>
      <c r="L275" s="2" t="s">
        <v>46</v>
      </c>
      <c r="M275" s="2">
        <v>1</v>
      </c>
      <c r="N275" s="2">
        <v>138</v>
      </c>
      <c r="O275" s="48">
        <f>N275*M275</f>
        <v>138</v>
      </c>
      <c r="P275" s="49">
        <f>SUM(O275:O275)</f>
        <v>138</v>
      </c>
      <c r="Q275" s="56"/>
      <c r="R275" s="57">
        <f>SUMPRODUCT(Q275:Q275+0)</f>
        <v>0</v>
      </c>
      <c r="S275" s="58">
        <f>R275/P275</f>
        <v>0</v>
      </c>
      <c r="T275" s="59" t="e">
        <f>LOOKUP(S275,{0.4,0.45,0.5,0.55,0.6,0.65,0.7,0.75,0.8,0.85,0.9,0.95,1},{0.1,0.175,0.25,0.325,0.4,0.475,0.55,0.625,0.7,0.775,0.85,0.925,1})</f>
        <v>#N/A</v>
      </c>
      <c r="U275" s="60"/>
      <c r="V275" s="61"/>
      <c r="W275" s="62"/>
      <c r="X275" s="63"/>
      <c r="Y275" s="72">
        <f>R275-(V275/10)-X275</f>
        <v>0</v>
      </c>
      <c r="Z275" s="73" t="e">
        <f>Y275*T275*AE275</f>
        <v>#N/A</v>
      </c>
      <c r="AA275" s="73" t="e">
        <f>U275-V275+Z275</f>
        <v>#N/A</v>
      </c>
      <c r="AB275" s="74"/>
      <c r="AC275" s="74"/>
      <c r="AE275" s="75" t="e">
        <f>VLOOKUP(AD275,分类参数表!$I$2:$J$10,2,FALSE)</f>
        <v>#N/A</v>
      </c>
      <c r="AF275" s="76"/>
      <c r="AG275" s="85"/>
      <c r="AH275" s="85"/>
      <c r="AI275" s="85"/>
      <c r="AJ275" s="85"/>
      <c r="AK275" s="85"/>
      <c r="AL275" s="85"/>
      <c r="AM275" s="86"/>
      <c r="AN275" s="87">
        <f>(Q275-AM275)/M275/N275</f>
        <v>0</v>
      </c>
      <c r="AO275" s="95"/>
    </row>
    <row r="276" spans="2:41" s="19" customFormat="1" ht="15" customHeight="1" x14ac:dyDescent="0.15">
      <c r="B276" s="30"/>
      <c r="C276" s="31"/>
      <c r="D276" s="30"/>
      <c r="E276" s="30"/>
      <c r="F276" s="30"/>
      <c r="G276" s="30"/>
      <c r="H276" s="30"/>
      <c r="I276" s="30"/>
      <c r="J276" s="30"/>
      <c r="K276" s="30"/>
      <c r="L276" s="30"/>
      <c r="M276" s="30"/>
      <c r="N276" s="30"/>
      <c r="O276" s="30"/>
      <c r="P276" s="30"/>
      <c r="Q276" s="64"/>
      <c r="R276" s="30"/>
      <c r="S276" s="30"/>
      <c r="T276" s="30"/>
      <c r="U276" s="30"/>
      <c r="V276" s="65"/>
      <c r="W276" s="64"/>
      <c r="X276" s="30"/>
      <c r="Y276" s="65"/>
      <c r="Z276" s="65"/>
      <c r="AA276" s="65"/>
      <c r="AB276" s="65"/>
      <c r="AC276" s="65"/>
      <c r="AD276" s="30"/>
      <c r="AE276" s="75" t="e">
        <f>VLOOKUP(AD276,分类参数表!$I$2:$J$10,2,FALSE)</f>
        <v>#N/A</v>
      </c>
      <c r="AF276" s="30"/>
      <c r="AG276" s="30"/>
      <c r="AH276" s="30"/>
      <c r="AI276" s="30"/>
      <c r="AJ276" s="30"/>
      <c r="AK276" s="30"/>
      <c r="AL276" s="30"/>
      <c r="AM276" s="65"/>
      <c r="AN276" s="88"/>
      <c r="AO276" s="96"/>
    </row>
    <row r="277" spans="2:41" ht="15" customHeight="1" x14ac:dyDescent="0.15">
      <c r="B277" s="4">
        <v>42360</v>
      </c>
      <c r="C277" s="5" t="s">
        <v>965</v>
      </c>
      <c r="D277" s="2">
        <v>1</v>
      </c>
      <c r="E277" s="6" t="s">
        <v>56</v>
      </c>
      <c r="F277" s="6" t="s">
        <v>52</v>
      </c>
      <c r="G277" s="50"/>
      <c r="H277" s="2" t="s">
        <v>203</v>
      </c>
      <c r="I277" s="2" t="s">
        <v>53</v>
      </c>
      <c r="J277" s="2" t="s">
        <v>44</v>
      </c>
      <c r="K277" s="6" t="s">
        <v>55</v>
      </c>
      <c r="L277" s="2" t="s">
        <v>46</v>
      </c>
      <c r="M277" s="2">
        <v>1</v>
      </c>
      <c r="N277" s="2">
        <v>30</v>
      </c>
      <c r="O277" s="48">
        <f>N277*M277</f>
        <v>30</v>
      </c>
      <c r="P277" s="49">
        <f>SUM(O277:O277)</f>
        <v>30</v>
      </c>
      <c r="Q277" s="56"/>
      <c r="R277" s="57">
        <f>SUMPRODUCT(Q277:Q277+0)</f>
        <v>0</v>
      </c>
      <c r="S277" s="58">
        <f>R277/P277</f>
        <v>0</v>
      </c>
      <c r="T277" s="59" t="e">
        <f>LOOKUP(S277,{0.4,0.45,0.5,0.55,0.6,0.65,0.7,0.75,0.8,0.85,0.9,0.95,1},{0.1,0.175,0.25,0.325,0.4,0.475,0.55,0.625,0.7,0.775,0.85,0.925,1})</f>
        <v>#N/A</v>
      </c>
      <c r="U277" s="60"/>
      <c r="V277" s="61"/>
      <c r="W277" s="62"/>
      <c r="X277" s="63"/>
      <c r="Y277" s="72">
        <f>R277-(V277/10)-X277</f>
        <v>0</v>
      </c>
      <c r="Z277" s="73" t="e">
        <f>Y277*T277*AE277</f>
        <v>#N/A</v>
      </c>
      <c r="AA277" s="73" t="e">
        <f>U277-V277+Z277</f>
        <v>#N/A</v>
      </c>
      <c r="AB277" s="74"/>
      <c r="AC277" s="74"/>
      <c r="AE277" s="75" t="e">
        <f>VLOOKUP(AD277,分类参数表!$I$2:$J$10,2,FALSE)</f>
        <v>#N/A</v>
      </c>
      <c r="AF277" s="76"/>
      <c r="AG277" s="85"/>
      <c r="AH277" s="85"/>
      <c r="AI277" s="85"/>
      <c r="AJ277" s="85"/>
      <c r="AK277" s="85"/>
      <c r="AL277" s="85"/>
      <c r="AM277" s="86"/>
      <c r="AN277" s="87">
        <f>(Q277-AM277)/M277/N277</f>
        <v>0</v>
      </c>
      <c r="AO277" s="95"/>
    </row>
    <row r="278" spans="2:41" s="19" customFormat="1" ht="15" customHeight="1" x14ac:dyDescent="0.15">
      <c r="B278" s="30"/>
      <c r="C278" s="31"/>
      <c r="D278" s="30"/>
      <c r="E278" s="30"/>
      <c r="F278" s="30"/>
      <c r="G278" s="30"/>
      <c r="H278" s="30"/>
      <c r="I278" s="30"/>
      <c r="J278" s="30"/>
      <c r="K278" s="30"/>
      <c r="L278" s="30"/>
      <c r="M278" s="30"/>
      <c r="N278" s="30"/>
      <c r="O278" s="30"/>
      <c r="P278" s="30"/>
      <c r="Q278" s="64"/>
      <c r="R278" s="30"/>
      <c r="S278" s="30"/>
      <c r="T278" s="30"/>
      <c r="U278" s="30"/>
      <c r="V278" s="65"/>
      <c r="W278" s="64"/>
      <c r="X278" s="30"/>
      <c r="Y278" s="65"/>
      <c r="Z278" s="65"/>
      <c r="AA278" s="65"/>
      <c r="AB278" s="65"/>
      <c r="AC278" s="65"/>
      <c r="AD278" s="30"/>
      <c r="AE278" s="75" t="e">
        <f>VLOOKUP(AD278,分类参数表!$I$2:$J$10,2,FALSE)</f>
        <v>#N/A</v>
      </c>
      <c r="AF278" s="30"/>
      <c r="AG278" s="30"/>
      <c r="AH278" s="30"/>
      <c r="AI278" s="30"/>
      <c r="AJ278" s="30"/>
      <c r="AK278" s="30"/>
      <c r="AL278" s="30"/>
      <c r="AM278" s="65"/>
      <c r="AN278" s="88"/>
      <c r="AO278" s="96"/>
    </row>
    <row r="279" spans="2:41" ht="15" customHeight="1" x14ac:dyDescent="0.15">
      <c r="B279" s="4">
        <v>42360</v>
      </c>
      <c r="C279" s="5" t="s">
        <v>966</v>
      </c>
      <c r="D279" s="2">
        <v>1</v>
      </c>
      <c r="E279" s="6" t="s">
        <v>56</v>
      </c>
      <c r="F279" s="6" t="s">
        <v>52</v>
      </c>
      <c r="G279" s="50"/>
      <c r="H279" s="2" t="s">
        <v>967</v>
      </c>
      <c r="I279" s="2" t="s">
        <v>53</v>
      </c>
      <c r="J279" s="2" t="s">
        <v>44</v>
      </c>
      <c r="K279" s="6" t="s">
        <v>55</v>
      </c>
      <c r="L279" s="2" t="s">
        <v>66</v>
      </c>
      <c r="M279" s="2">
        <v>4</v>
      </c>
      <c r="N279" s="2">
        <v>30</v>
      </c>
      <c r="O279" s="48">
        <f>N279*M279</f>
        <v>120</v>
      </c>
      <c r="P279" s="49">
        <f>SUM(O279:O279)</f>
        <v>120</v>
      </c>
      <c r="Q279" s="56"/>
      <c r="R279" s="57">
        <f>SUMPRODUCT(Q279:Q279+0)</f>
        <v>0</v>
      </c>
      <c r="S279" s="58">
        <f>R279/P279</f>
        <v>0</v>
      </c>
      <c r="T279" s="59" t="e">
        <f>LOOKUP(S279,{0.4,0.45,0.5,0.55,0.6,0.65,0.7,0.75,0.8,0.85,0.9,0.95,1},{0.1,0.175,0.25,0.325,0.4,0.475,0.55,0.625,0.7,0.775,0.85,0.925,1})</f>
        <v>#N/A</v>
      </c>
      <c r="U279" s="60"/>
      <c r="V279" s="61"/>
      <c r="W279" s="62"/>
      <c r="X279" s="63"/>
      <c r="Y279" s="72">
        <f>R279-(V279/10)-X279</f>
        <v>0</v>
      </c>
      <c r="Z279" s="73" t="e">
        <f>Y279*T279*AE279</f>
        <v>#N/A</v>
      </c>
      <c r="AA279" s="73" t="e">
        <f>U279-V279+Z279</f>
        <v>#N/A</v>
      </c>
      <c r="AB279" s="74"/>
      <c r="AC279" s="74"/>
      <c r="AE279" s="75" t="e">
        <f>VLOOKUP(AD279,分类参数表!$I$2:$J$10,2,FALSE)</f>
        <v>#N/A</v>
      </c>
      <c r="AF279" s="76"/>
      <c r="AG279" s="85"/>
      <c r="AH279" s="85"/>
      <c r="AI279" s="85"/>
      <c r="AJ279" s="85"/>
      <c r="AK279" s="85"/>
      <c r="AL279" s="85"/>
      <c r="AM279" s="86"/>
      <c r="AN279" s="87">
        <f>(Q279-AM279)/M279/N279</f>
        <v>0</v>
      </c>
      <c r="AO279" s="95"/>
    </row>
    <row r="280" spans="2:41" s="19" customFormat="1" ht="15" customHeight="1" x14ac:dyDescent="0.15">
      <c r="B280" s="30"/>
      <c r="C280" s="31"/>
      <c r="D280" s="30"/>
      <c r="E280" s="30"/>
      <c r="F280" s="30"/>
      <c r="G280" s="30"/>
      <c r="H280" s="30"/>
      <c r="I280" s="30"/>
      <c r="J280" s="30"/>
      <c r="K280" s="30"/>
      <c r="L280" s="30"/>
      <c r="M280" s="30"/>
      <c r="N280" s="30"/>
      <c r="O280" s="30"/>
      <c r="P280" s="30"/>
      <c r="Q280" s="64"/>
      <c r="R280" s="30"/>
      <c r="S280" s="30"/>
      <c r="T280" s="30"/>
      <c r="U280" s="30"/>
      <c r="V280" s="65"/>
      <c r="W280" s="64"/>
      <c r="X280" s="30"/>
      <c r="Y280" s="65"/>
      <c r="Z280" s="65"/>
      <c r="AA280" s="65"/>
      <c r="AB280" s="65"/>
      <c r="AC280" s="65"/>
      <c r="AD280" s="30"/>
      <c r="AE280" s="75" t="e">
        <f>VLOOKUP(AD280,分类参数表!$I$2:$J$10,2,FALSE)</f>
        <v>#N/A</v>
      </c>
      <c r="AF280" s="30"/>
      <c r="AG280" s="30"/>
      <c r="AH280" s="30"/>
      <c r="AI280" s="30"/>
      <c r="AJ280" s="30"/>
      <c r="AK280" s="30"/>
      <c r="AL280" s="30"/>
      <c r="AM280" s="65"/>
      <c r="AN280" s="88"/>
      <c r="AO280" s="96"/>
    </row>
    <row r="281" spans="2:41" ht="15" customHeight="1" x14ac:dyDescent="0.15">
      <c r="B281" s="4">
        <v>42360</v>
      </c>
      <c r="C281" s="5" t="s">
        <v>968</v>
      </c>
      <c r="D281" s="2">
        <v>1</v>
      </c>
      <c r="E281" s="6" t="s">
        <v>50</v>
      </c>
      <c r="F281" s="6" t="s">
        <v>112</v>
      </c>
      <c r="G281" s="50"/>
      <c r="H281" s="2" t="s">
        <v>166</v>
      </c>
      <c r="I281" s="2" t="s">
        <v>53</v>
      </c>
      <c r="J281" s="2" t="s">
        <v>62</v>
      </c>
      <c r="K281" s="6" t="s">
        <v>45</v>
      </c>
      <c r="L281" s="2" t="s">
        <v>46</v>
      </c>
      <c r="M281" s="2">
        <v>1</v>
      </c>
      <c r="N281" s="2">
        <v>50</v>
      </c>
      <c r="O281" s="48">
        <f>N281*M281</f>
        <v>50</v>
      </c>
      <c r="P281" s="49">
        <f>SUM(O281:O281)</f>
        <v>50</v>
      </c>
      <c r="Q281" s="56"/>
      <c r="R281" s="57">
        <f>SUMPRODUCT(Q281:Q281+0)</f>
        <v>0</v>
      </c>
      <c r="S281" s="58">
        <f>R281/P281</f>
        <v>0</v>
      </c>
      <c r="T281" s="59" t="e">
        <f>LOOKUP(S281,{0.4,0.45,0.5,0.55,0.6,0.65,0.7,0.75,0.8,0.85,0.9,0.95,1},{0.1,0.175,0.25,0.325,0.4,0.475,0.55,0.625,0.7,0.775,0.85,0.925,1})</f>
        <v>#N/A</v>
      </c>
      <c r="U281" s="60"/>
      <c r="V281" s="61"/>
      <c r="W281" s="62"/>
      <c r="X281" s="63"/>
      <c r="Y281" s="72">
        <f>R281-(V281/10)-X281</f>
        <v>0</v>
      </c>
      <c r="Z281" s="73" t="e">
        <f>Y281*T281*AE281</f>
        <v>#N/A</v>
      </c>
      <c r="AA281" s="73" t="e">
        <f>U281-V281+Z281</f>
        <v>#N/A</v>
      </c>
      <c r="AB281" s="74"/>
      <c r="AC281" s="74"/>
      <c r="AE281" s="75" t="e">
        <f>VLOOKUP(AD281,分类参数表!$I$2:$J$10,2,FALSE)</f>
        <v>#N/A</v>
      </c>
      <c r="AF281" s="76"/>
      <c r="AG281" s="85"/>
      <c r="AH281" s="85"/>
      <c r="AI281" s="85"/>
      <c r="AJ281" s="85"/>
      <c r="AK281" s="85"/>
      <c r="AL281" s="85"/>
      <c r="AM281" s="86"/>
      <c r="AN281" s="87">
        <f>(Q281-AM281)/M281/N281</f>
        <v>0</v>
      </c>
      <c r="AO281" s="95"/>
    </row>
    <row r="282" spans="2:41" s="19" customFormat="1" ht="15" customHeight="1" x14ac:dyDescent="0.15">
      <c r="B282" s="30"/>
      <c r="C282" s="31"/>
      <c r="D282" s="30"/>
      <c r="E282" s="30"/>
      <c r="F282" s="30"/>
      <c r="G282" s="30"/>
      <c r="H282" s="30"/>
      <c r="I282" s="30"/>
      <c r="J282" s="30"/>
      <c r="K282" s="30"/>
      <c r="L282" s="30"/>
      <c r="M282" s="30"/>
      <c r="N282" s="30"/>
      <c r="O282" s="30"/>
      <c r="P282" s="30"/>
      <c r="Q282" s="64"/>
      <c r="R282" s="30"/>
      <c r="S282" s="30"/>
      <c r="T282" s="30"/>
      <c r="U282" s="30"/>
      <c r="V282" s="65"/>
      <c r="W282" s="64"/>
      <c r="X282" s="30"/>
      <c r="Y282" s="65"/>
      <c r="Z282" s="65"/>
      <c r="AA282" s="65"/>
      <c r="AB282" s="65"/>
      <c r="AC282" s="65"/>
      <c r="AD282" s="30"/>
      <c r="AE282" s="75" t="e">
        <f>VLOOKUP(AD282,分类参数表!$I$2:$J$10,2,FALSE)</f>
        <v>#N/A</v>
      </c>
      <c r="AF282" s="30"/>
      <c r="AG282" s="30"/>
      <c r="AH282" s="30"/>
      <c r="AI282" s="30"/>
      <c r="AJ282" s="30"/>
      <c r="AK282" s="30"/>
      <c r="AL282" s="30"/>
      <c r="AM282" s="65"/>
      <c r="AN282" s="88"/>
      <c r="AO282" s="96"/>
    </row>
    <row r="283" spans="2:41" ht="15" customHeight="1" x14ac:dyDescent="0.15">
      <c r="B283" s="4">
        <v>42360</v>
      </c>
      <c r="C283" s="5" t="s">
        <v>969</v>
      </c>
      <c r="D283" s="2">
        <v>1</v>
      </c>
      <c r="E283" s="6" t="s">
        <v>242</v>
      </c>
      <c r="F283" s="6"/>
      <c r="G283" s="2" t="s">
        <v>970</v>
      </c>
      <c r="H283" s="2" t="s">
        <v>203</v>
      </c>
      <c r="I283" s="2" t="s">
        <v>971</v>
      </c>
      <c r="J283" s="2" t="s">
        <v>62</v>
      </c>
      <c r="K283" s="6" t="s">
        <v>63</v>
      </c>
      <c r="L283" s="2" t="s">
        <v>66</v>
      </c>
      <c r="M283" s="2">
        <v>1</v>
      </c>
      <c r="N283" s="2">
        <v>500</v>
      </c>
      <c r="O283" s="48">
        <f>N283*M283</f>
        <v>500</v>
      </c>
      <c r="P283" s="49">
        <f>SUM(O283:O283)</f>
        <v>500</v>
      </c>
      <c r="Q283" s="56"/>
      <c r="R283" s="57">
        <f>SUMPRODUCT(Q283:Q283+0)</f>
        <v>0</v>
      </c>
      <c r="S283" s="58">
        <f>R283/P283</f>
        <v>0</v>
      </c>
      <c r="T283" s="59" t="e">
        <f>LOOKUP(S283,{0.4,0.45,0.5,0.55,0.6,0.65,0.7,0.75,0.8,0.85,0.9,0.95,1},{0.1,0.175,0.25,0.325,0.4,0.475,0.55,0.625,0.7,0.775,0.85,0.925,1})</f>
        <v>#N/A</v>
      </c>
      <c r="U283" s="60"/>
      <c r="V283" s="61"/>
      <c r="W283" s="62"/>
      <c r="X283" s="63"/>
      <c r="Y283" s="72">
        <f>R283-(V283/10)-X283</f>
        <v>0</v>
      </c>
      <c r="Z283" s="73" t="e">
        <f>Y283*T283*AE283</f>
        <v>#N/A</v>
      </c>
      <c r="AA283" s="73" t="e">
        <f>U283-V283+Z283</f>
        <v>#N/A</v>
      </c>
      <c r="AB283" s="74"/>
      <c r="AC283" s="74"/>
      <c r="AE283" s="75" t="e">
        <f>VLOOKUP(AD283,分类参数表!$I$2:$J$10,2,FALSE)</f>
        <v>#N/A</v>
      </c>
      <c r="AF283" s="76"/>
      <c r="AG283" s="85"/>
      <c r="AH283" s="85"/>
      <c r="AI283" s="85"/>
      <c r="AJ283" s="85"/>
      <c r="AK283" s="85"/>
      <c r="AL283" s="85"/>
      <c r="AM283" s="86"/>
      <c r="AN283" s="87">
        <f>(Q283-AM283)/M283/N283</f>
        <v>0</v>
      </c>
      <c r="AO283" s="95"/>
    </row>
    <row r="284" spans="2:41" s="20" customFormat="1" x14ac:dyDescent="0.15">
      <c r="B284" s="36"/>
      <c r="C284" s="37"/>
      <c r="D284" s="38"/>
      <c r="E284" s="38"/>
      <c r="F284" s="38"/>
      <c r="G284" s="38"/>
      <c r="H284" s="38"/>
      <c r="I284" s="38"/>
      <c r="J284" s="38"/>
      <c r="K284" s="38"/>
      <c r="L284" s="38"/>
      <c r="M284" s="38"/>
      <c r="N284" s="38"/>
      <c r="O284" s="38"/>
      <c r="P284" s="38"/>
      <c r="Q284" s="67"/>
      <c r="R284" s="38"/>
      <c r="S284" s="38"/>
      <c r="T284" s="38"/>
      <c r="U284" s="38"/>
      <c r="V284" s="68"/>
      <c r="W284" s="67"/>
      <c r="X284" s="38"/>
      <c r="Y284" s="68"/>
      <c r="Z284" s="68"/>
      <c r="AA284" s="68"/>
      <c r="AB284" s="68"/>
      <c r="AC284" s="68"/>
      <c r="AD284" s="38"/>
      <c r="AE284" s="75" t="e">
        <f>VLOOKUP(AD284,分类参数表!$I$2:$J$10,2,FALSE)</f>
        <v>#N/A</v>
      </c>
      <c r="AF284" s="38"/>
      <c r="AG284" s="38"/>
      <c r="AH284" s="38"/>
      <c r="AI284" s="38"/>
      <c r="AJ284" s="38"/>
      <c r="AK284" s="38"/>
      <c r="AL284" s="38"/>
      <c r="AM284" s="68"/>
      <c r="AN284" s="90"/>
      <c r="AO284" s="98"/>
    </row>
    <row r="285" spans="2:41" ht="15" customHeight="1" x14ac:dyDescent="0.15">
      <c r="B285" s="4">
        <v>42361</v>
      </c>
      <c r="C285" s="5" t="s">
        <v>972</v>
      </c>
      <c r="D285" s="2">
        <v>1</v>
      </c>
      <c r="E285" s="6" t="s">
        <v>973</v>
      </c>
      <c r="F285" s="6" t="s">
        <v>41</v>
      </c>
      <c r="G285" s="2" t="s">
        <v>42</v>
      </c>
      <c r="H285" s="2" t="s">
        <v>302</v>
      </c>
      <c r="I285" s="2" t="s">
        <v>72</v>
      </c>
      <c r="J285" s="2" t="s">
        <v>44</v>
      </c>
      <c r="K285" s="6" t="s">
        <v>45</v>
      </c>
      <c r="L285" s="2" t="s">
        <v>64</v>
      </c>
      <c r="M285" s="2">
        <v>1</v>
      </c>
      <c r="N285" s="2">
        <v>190</v>
      </c>
      <c r="O285" s="48">
        <f>N285*M285</f>
        <v>190</v>
      </c>
      <c r="P285" s="49">
        <f>SUM(O285:O285)</f>
        <v>190</v>
      </c>
      <c r="Q285" s="56"/>
      <c r="R285" s="57">
        <f>SUMPRODUCT(Q285:Q285+0)</f>
        <v>0</v>
      </c>
      <c r="S285" s="58">
        <f>R285/P285</f>
        <v>0</v>
      </c>
      <c r="T285" s="59" t="e">
        <f>LOOKUP(S285,{0.4,0.45,0.5,0.55,0.6,0.65,0.7,0.75,0.8,0.85,0.9,0.95,1},{0.1,0.175,0.25,0.325,0.4,0.475,0.55,0.625,0.7,0.775,0.85,0.925,1})</f>
        <v>#N/A</v>
      </c>
      <c r="U285" s="60"/>
      <c r="V285" s="61"/>
      <c r="W285" s="62"/>
      <c r="X285" s="63"/>
      <c r="Y285" s="72">
        <f>R285-(V285/10)-X285</f>
        <v>0</v>
      </c>
      <c r="Z285" s="73" t="e">
        <f>Y285*T285*AE285</f>
        <v>#N/A</v>
      </c>
      <c r="AA285" s="73" t="e">
        <f>U285-V285+Z285</f>
        <v>#N/A</v>
      </c>
      <c r="AB285" s="74"/>
      <c r="AC285" s="74"/>
      <c r="AE285" s="75" t="e">
        <f>VLOOKUP(AD285,分类参数表!$I$2:$J$10,2,FALSE)</f>
        <v>#N/A</v>
      </c>
      <c r="AF285" s="76"/>
      <c r="AG285" s="85"/>
      <c r="AH285" s="85"/>
      <c r="AI285" s="85"/>
      <c r="AJ285" s="85"/>
      <c r="AK285" s="85"/>
      <c r="AL285" s="85"/>
      <c r="AM285" s="86"/>
      <c r="AN285" s="87">
        <f>(Q285-AM285)/M285/N285</f>
        <v>0</v>
      </c>
      <c r="AO285" s="95"/>
    </row>
    <row r="286" spans="2:41" s="19" customFormat="1" ht="15" customHeight="1" x14ac:dyDescent="0.15">
      <c r="B286" s="30"/>
      <c r="C286" s="31"/>
      <c r="D286" s="30"/>
      <c r="E286" s="30"/>
      <c r="F286" s="30"/>
      <c r="G286" s="30"/>
      <c r="H286" s="30"/>
      <c r="I286" s="30"/>
      <c r="J286" s="30"/>
      <c r="K286" s="30"/>
      <c r="L286" s="30"/>
      <c r="M286" s="30"/>
      <c r="N286" s="30"/>
      <c r="O286" s="30"/>
      <c r="P286" s="30"/>
      <c r="Q286" s="64"/>
      <c r="R286" s="30"/>
      <c r="S286" s="30"/>
      <c r="T286" s="30"/>
      <c r="U286" s="30"/>
      <c r="V286" s="65"/>
      <c r="W286" s="64"/>
      <c r="X286" s="30"/>
      <c r="Y286" s="65"/>
      <c r="Z286" s="65"/>
      <c r="AA286" s="65"/>
      <c r="AB286" s="65"/>
      <c r="AC286" s="65"/>
      <c r="AD286" s="30"/>
      <c r="AE286" s="75" t="e">
        <f>VLOOKUP(AD286,分类参数表!$I$2:$J$10,2,FALSE)</f>
        <v>#N/A</v>
      </c>
      <c r="AF286" s="30"/>
      <c r="AG286" s="30"/>
      <c r="AH286" s="30"/>
      <c r="AI286" s="30"/>
      <c r="AJ286" s="30"/>
      <c r="AK286" s="30"/>
      <c r="AL286" s="30"/>
      <c r="AM286" s="65"/>
      <c r="AN286" s="88"/>
      <c r="AO286" s="96"/>
    </row>
    <row r="287" spans="2:41" ht="15" customHeight="1" x14ac:dyDescent="0.15">
      <c r="B287" s="4">
        <v>42361</v>
      </c>
      <c r="C287" s="5" t="s">
        <v>974</v>
      </c>
      <c r="D287" s="2">
        <v>1</v>
      </c>
      <c r="E287" s="6" t="s">
        <v>69</v>
      </c>
      <c r="F287" s="6" t="s">
        <v>199</v>
      </c>
      <c r="G287" s="2" t="s">
        <v>849</v>
      </c>
      <c r="H287" s="2" t="s">
        <v>71</v>
      </c>
      <c r="I287" s="2" t="s">
        <v>72</v>
      </c>
      <c r="J287" s="2" t="s">
        <v>44</v>
      </c>
      <c r="K287" s="6" t="s">
        <v>45</v>
      </c>
      <c r="L287" s="2" t="s">
        <v>66</v>
      </c>
      <c r="M287" s="2">
        <v>1</v>
      </c>
      <c r="N287" s="2">
        <v>1180</v>
      </c>
      <c r="O287" s="48">
        <f>N287*M287</f>
        <v>1180</v>
      </c>
      <c r="P287" s="49">
        <f>SUM(O287:O287)</f>
        <v>1180</v>
      </c>
      <c r="Q287" s="56"/>
      <c r="R287" s="57">
        <f>SUMPRODUCT(Q287:Q287+0)</f>
        <v>0</v>
      </c>
      <c r="S287" s="58">
        <f t="shared" ref="S287:S292" si="55">R287/P287</f>
        <v>0</v>
      </c>
      <c r="T287" s="59" t="e">
        <f>LOOKUP(S287,{0.4,0.45,0.5,0.55,0.6,0.65,0.7,0.75,0.8,0.85,0.9,0.95,1},{0.1,0.175,0.25,0.325,0.4,0.475,0.55,0.625,0.7,0.775,0.85,0.925,1})</f>
        <v>#N/A</v>
      </c>
      <c r="U287" s="60"/>
      <c r="V287" s="61"/>
      <c r="W287" s="62"/>
      <c r="X287" s="63"/>
      <c r="Y287" s="72">
        <f t="shared" ref="Y287:Y292" si="56">R287-(V287/10)-X287</f>
        <v>0</v>
      </c>
      <c r="Z287" s="73" t="e">
        <f t="shared" ref="Z287:Z292" si="57">Y287*T287*AE287</f>
        <v>#N/A</v>
      </c>
      <c r="AA287" s="73" t="e">
        <f t="shared" ref="AA287:AA292" si="58">U287-V287+Z287</f>
        <v>#N/A</v>
      </c>
      <c r="AB287" s="74"/>
      <c r="AC287" s="74"/>
      <c r="AE287" s="75" t="e">
        <f>VLOOKUP(AD287,分类参数表!$I$2:$J$10,2,FALSE)</f>
        <v>#N/A</v>
      </c>
      <c r="AF287" s="76"/>
      <c r="AG287" s="85"/>
      <c r="AH287" s="85"/>
      <c r="AI287" s="85"/>
      <c r="AJ287" s="85"/>
      <c r="AK287" s="85"/>
      <c r="AL287" s="85"/>
      <c r="AM287" s="86"/>
      <c r="AN287" s="87">
        <f>(Q287-AM287)/M287/N287</f>
        <v>0</v>
      </c>
      <c r="AO287" s="95"/>
    </row>
    <row r="288" spans="2:41" s="19" customFormat="1" ht="15" customHeight="1" x14ac:dyDescent="0.15">
      <c r="B288" s="30"/>
      <c r="C288" s="31"/>
      <c r="D288" s="30"/>
      <c r="E288" s="30"/>
      <c r="F288" s="30"/>
      <c r="G288" s="30"/>
      <c r="H288" s="30"/>
      <c r="I288" s="30"/>
      <c r="J288" s="30"/>
      <c r="K288" s="30"/>
      <c r="L288" s="30"/>
      <c r="M288" s="30"/>
      <c r="N288" s="30"/>
      <c r="O288" s="30"/>
      <c r="P288" s="30"/>
      <c r="Q288" s="64"/>
      <c r="R288" s="30"/>
      <c r="S288" s="30"/>
      <c r="T288" s="30"/>
      <c r="U288" s="30"/>
      <c r="V288" s="65"/>
      <c r="W288" s="64"/>
      <c r="X288" s="30"/>
      <c r="Y288" s="65"/>
      <c r="Z288" s="65"/>
      <c r="AA288" s="65"/>
      <c r="AB288" s="65"/>
      <c r="AC288" s="65"/>
      <c r="AD288" s="30"/>
      <c r="AE288" s="75" t="e">
        <f>VLOOKUP(AD288,分类参数表!$I$2:$J$10,2,FALSE)</f>
        <v>#N/A</v>
      </c>
      <c r="AF288" s="30"/>
      <c r="AG288" s="30"/>
      <c r="AH288" s="30"/>
      <c r="AI288" s="30"/>
      <c r="AJ288" s="30"/>
      <c r="AK288" s="30"/>
      <c r="AL288" s="30"/>
      <c r="AM288" s="65"/>
      <c r="AN288" s="88"/>
      <c r="AO288" s="96"/>
    </row>
    <row r="289" spans="2:41" ht="15" customHeight="1" x14ac:dyDescent="0.15">
      <c r="B289" s="4">
        <v>42361</v>
      </c>
      <c r="C289" s="5" t="s">
        <v>975</v>
      </c>
      <c r="D289" s="2">
        <v>1</v>
      </c>
      <c r="E289" s="6" t="s">
        <v>242</v>
      </c>
      <c r="F289" s="6"/>
      <c r="G289" s="2" t="s">
        <v>925</v>
      </c>
      <c r="H289" s="2" t="s">
        <v>166</v>
      </c>
      <c r="I289" s="2" t="s">
        <v>820</v>
      </c>
      <c r="J289" s="2" t="s">
        <v>44</v>
      </c>
      <c r="K289" s="6" t="s">
        <v>45</v>
      </c>
      <c r="L289" s="2" t="s">
        <v>66</v>
      </c>
      <c r="M289" s="2">
        <v>1</v>
      </c>
      <c r="N289" s="2">
        <v>500</v>
      </c>
      <c r="O289" s="48">
        <f>N289*M289</f>
        <v>500</v>
      </c>
      <c r="P289" s="380">
        <f>SUM(O289:O290)</f>
        <v>2020</v>
      </c>
      <c r="Q289" s="56"/>
      <c r="R289" s="377">
        <f>SUMPRODUCT(Q289:Q290+0)</f>
        <v>0</v>
      </c>
      <c r="S289" s="374">
        <f t="shared" si="55"/>
        <v>0</v>
      </c>
      <c r="T289" s="371" t="e">
        <f>LOOKUP(S289,{0.4,0.45,0.5,0.55,0.6,0.65,0.7,0.75,0.8,0.85,0.9,0.95,1},{0.1,0.175,0.25,0.325,0.4,0.475,0.55,0.625,0.7,0.775,0.85,0.925,1})</f>
        <v>#N/A</v>
      </c>
      <c r="U289" s="368"/>
      <c r="V289" s="365"/>
      <c r="W289" s="362"/>
      <c r="X289" s="359"/>
      <c r="Y289" s="356">
        <f t="shared" si="56"/>
        <v>0</v>
      </c>
      <c r="Z289" s="353" t="e">
        <f t="shared" si="57"/>
        <v>#N/A</v>
      </c>
      <c r="AA289" s="353" t="e">
        <f t="shared" si="58"/>
        <v>#N/A</v>
      </c>
      <c r="AB289" s="74"/>
      <c r="AC289" s="74"/>
      <c r="AE289" s="75" t="e">
        <f>VLOOKUP(AD289,分类参数表!$I$2:$J$10,2,FALSE)</f>
        <v>#N/A</v>
      </c>
      <c r="AF289" s="76"/>
      <c r="AG289" s="85"/>
      <c r="AH289" s="85"/>
      <c r="AI289" s="85"/>
      <c r="AJ289" s="85"/>
      <c r="AK289" s="85"/>
      <c r="AL289" s="85"/>
      <c r="AM289" s="86"/>
      <c r="AN289" s="87">
        <f>(Q289-AM289)/M289/N289</f>
        <v>0</v>
      </c>
      <c r="AO289" s="95"/>
    </row>
    <row r="290" spans="2:41" ht="15" customHeight="1" x14ac:dyDescent="0.15">
      <c r="B290" s="4">
        <v>42361</v>
      </c>
      <c r="C290" s="5" t="s">
        <v>975</v>
      </c>
      <c r="D290" s="2">
        <v>2</v>
      </c>
      <c r="E290" s="6" t="s">
        <v>146</v>
      </c>
      <c r="F290" s="6" t="s">
        <v>239</v>
      </c>
      <c r="G290" s="2" t="s">
        <v>187</v>
      </c>
      <c r="H290" s="2" t="s">
        <v>281</v>
      </c>
      <c r="I290" s="2" t="s">
        <v>240</v>
      </c>
      <c r="J290" s="2" t="s">
        <v>44</v>
      </c>
      <c r="K290" s="6" t="s">
        <v>45</v>
      </c>
      <c r="L290" s="2" t="s">
        <v>66</v>
      </c>
      <c r="M290" s="2">
        <v>1</v>
      </c>
      <c r="N290" s="2">
        <v>1520</v>
      </c>
      <c r="O290" s="48">
        <f>N290*M290</f>
        <v>1520</v>
      </c>
      <c r="P290" s="372"/>
      <c r="Q290" s="70"/>
      <c r="R290" s="378"/>
      <c r="S290" s="375"/>
      <c r="T290" s="372"/>
      <c r="U290" s="369"/>
      <c r="V290" s="366"/>
      <c r="W290" s="363"/>
      <c r="X290" s="360"/>
      <c r="Y290" s="357"/>
      <c r="Z290" s="354"/>
      <c r="AA290" s="354"/>
      <c r="AB290" s="74"/>
      <c r="AC290" s="74"/>
      <c r="AD290" s="22">
        <f>AD289</f>
        <v>0</v>
      </c>
      <c r="AE290" s="75" t="e">
        <f>VLOOKUP(AD290,分类参数表!$I$2:$J$10,2,FALSE)</f>
        <v>#N/A</v>
      </c>
      <c r="AF290" s="82"/>
      <c r="AG290" s="24"/>
      <c r="AH290" s="24"/>
      <c r="AI290" s="24"/>
      <c r="AJ290" s="24"/>
      <c r="AK290" s="24"/>
      <c r="AL290" s="24"/>
      <c r="AN290" s="94">
        <f>(Q290-AM290)/M290/N290</f>
        <v>0</v>
      </c>
      <c r="AO290" s="100"/>
    </row>
    <row r="291" spans="2:41" s="19" customFormat="1" ht="15" customHeight="1" x14ac:dyDescent="0.15">
      <c r="B291" s="30"/>
      <c r="C291" s="31"/>
      <c r="D291" s="30"/>
      <c r="E291" s="30"/>
      <c r="F291" s="30"/>
      <c r="G291" s="30"/>
      <c r="H291" s="30"/>
      <c r="I291" s="30"/>
      <c r="J291" s="30"/>
      <c r="K291" s="30"/>
      <c r="L291" s="30"/>
      <c r="M291" s="30"/>
      <c r="N291" s="30"/>
      <c r="O291" s="30"/>
      <c r="P291" s="30"/>
      <c r="Q291" s="64"/>
      <c r="R291" s="30"/>
      <c r="S291" s="30"/>
      <c r="T291" s="30"/>
      <c r="U291" s="30"/>
      <c r="V291" s="65"/>
      <c r="W291" s="64"/>
      <c r="X291" s="30"/>
      <c r="Y291" s="65"/>
      <c r="Z291" s="65"/>
      <c r="AA291" s="65"/>
      <c r="AB291" s="65"/>
      <c r="AC291" s="65"/>
      <c r="AD291" s="30"/>
      <c r="AE291" s="75" t="e">
        <f>VLOOKUP(AD291,分类参数表!$I$2:$J$10,2,FALSE)</f>
        <v>#N/A</v>
      </c>
      <c r="AF291" s="30"/>
      <c r="AG291" s="30"/>
      <c r="AH291" s="30"/>
      <c r="AI291" s="30"/>
      <c r="AJ291" s="30"/>
      <c r="AK291" s="30"/>
      <c r="AL291" s="30"/>
      <c r="AM291" s="65"/>
      <c r="AN291" s="88"/>
      <c r="AO291" s="96"/>
    </row>
    <row r="292" spans="2:41" ht="15" customHeight="1" x14ac:dyDescent="0.15">
      <c r="B292" s="4">
        <v>42361</v>
      </c>
      <c r="C292" s="5" t="s">
        <v>976</v>
      </c>
      <c r="D292" s="2">
        <v>1</v>
      </c>
      <c r="E292" s="6" t="s">
        <v>90</v>
      </c>
      <c r="F292" s="6" t="s">
        <v>107</v>
      </c>
      <c r="G292" s="2" t="s">
        <v>977</v>
      </c>
      <c r="H292" s="2" t="s">
        <v>978</v>
      </c>
      <c r="I292" s="2" t="s">
        <v>43</v>
      </c>
      <c r="J292" s="2" t="s">
        <v>62</v>
      </c>
      <c r="K292" s="6" t="s">
        <v>55</v>
      </c>
      <c r="L292" s="2" t="s">
        <v>66</v>
      </c>
      <c r="M292" s="2">
        <v>1</v>
      </c>
      <c r="N292" s="2">
        <v>1598</v>
      </c>
      <c r="O292" s="48">
        <f t="shared" ref="O292:O298" si="59">N292*M292</f>
        <v>1598</v>
      </c>
      <c r="P292" s="380">
        <f>SUM(O292:O298)</f>
        <v>7743</v>
      </c>
      <c r="Q292" s="56"/>
      <c r="R292" s="377">
        <f>SUMPRODUCT(Q292:Q298+0)</f>
        <v>0</v>
      </c>
      <c r="S292" s="374">
        <f t="shared" si="55"/>
        <v>0</v>
      </c>
      <c r="T292" s="371" t="e">
        <f>LOOKUP(S292,{0.4,0.45,0.5,0.55,0.6,0.65,0.7,0.75,0.8,0.85,0.9,0.95,1},{0.1,0.175,0.25,0.325,0.4,0.475,0.55,0.625,0.7,0.775,0.85,0.925,1})</f>
        <v>#N/A</v>
      </c>
      <c r="U292" s="368"/>
      <c r="V292" s="365"/>
      <c r="W292" s="362"/>
      <c r="X292" s="359"/>
      <c r="Y292" s="356">
        <f t="shared" si="56"/>
        <v>0</v>
      </c>
      <c r="Z292" s="353" t="e">
        <f t="shared" si="57"/>
        <v>#N/A</v>
      </c>
      <c r="AA292" s="353" t="e">
        <f t="shared" si="58"/>
        <v>#N/A</v>
      </c>
      <c r="AB292" s="74"/>
      <c r="AC292" s="74"/>
      <c r="AE292" s="75" t="e">
        <f>VLOOKUP(AD292,分类参数表!$I$2:$J$10,2,FALSE)</f>
        <v>#N/A</v>
      </c>
      <c r="AF292" s="76"/>
      <c r="AG292" s="85"/>
      <c r="AH292" s="85"/>
      <c r="AI292" s="85"/>
      <c r="AJ292" s="85"/>
      <c r="AK292" s="85"/>
      <c r="AL292" s="85"/>
      <c r="AM292" s="86"/>
      <c r="AN292" s="87">
        <f t="shared" ref="AN292:AN298" si="60">(Q292-AM292)/M292/N292</f>
        <v>0</v>
      </c>
      <c r="AO292" s="95"/>
    </row>
    <row r="293" spans="2:41" ht="15" customHeight="1" x14ac:dyDescent="0.15">
      <c r="B293" s="4">
        <v>42361</v>
      </c>
      <c r="C293" s="5" t="s">
        <v>976</v>
      </c>
      <c r="D293" s="2">
        <v>2</v>
      </c>
      <c r="E293" s="6" t="s">
        <v>92</v>
      </c>
      <c r="F293" s="6" t="s">
        <v>91</v>
      </c>
      <c r="G293" s="2" t="s">
        <v>183</v>
      </c>
      <c r="H293" s="2" t="s">
        <v>813</v>
      </c>
      <c r="I293" s="2" t="s">
        <v>43</v>
      </c>
      <c r="J293" s="2" t="s">
        <v>44</v>
      </c>
      <c r="K293" s="6" t="s">
        <v>55</v>
      </c>
      <c r="L293" s="2" t="s">
        <v>66</v>
      </c>
      <c r="M293" s="2">
        <v>1</v>
      </c>
      <c r="N293" s="2">
        <v>1280</v>
      </c>
      <c r="O293" s="48">
        <f t="shared" si="59"/>
        <v>1280</v>
      </c>
      <c r="P293" s="372"/>
      <c r="Q293" s="70"/>
      <c r="R293" s="378"/>
      <c r="S293" s="375"/>
      <c r="T293" s="372"/>
      <c r="U293" s="369"/>
      <c r="V293" s="366"/>
      <c r="W293" s="363"/>
      <c r="X293" s="360"/>
      <c r="Y293" s="357"/>
      <c r="Z293" s="354"/>
      <c r="AA293" s="354"/>
      <c r="AB293" s="74"/>
      <c r="AC293" s="74"/>
      <c r="AD293" s="22">
        <f t="shared" ref="AD293:AD298" si="61">AD292</f>
        <v>0</v>
      </c>
      <c r="AE293" s="75" t="e">
        <f>VLOOKUP(AD293,分类参数表!$I$2:$J$10,2,FALSE)</f>
        <v>#N/A</v>
      </c>
      <c r="AF293" s="82"/>
      <c r="AG293" s="24"/>
      <c r="AH293" s="24"/>
      <c r="AI293" s="24"/>
      <c r="AJ293" s="24"/>
      <c r="AK293" s="24"/>
      <c r="AL293" s="24"/>
      <c r="AN293" s="94">
        <f t="shared" si="60"/>
        <v>0</v>
      </c>
      <c r="AO293" s="100"/>
    </row>
    <row r="294" spans="2:41" ht="15" customHeight="1" x14ac:dyDescent="0.15">
      <c r="B294" s="4">
        <v>42361</v>
      </c>
      <c r="C294" s="5" t="s">
        <v>976</v>
      </c>
      <c r="D294" s="2">
        <v>3</v>
      </c>
      <c r="E294" s="6" t="s">
        <v>69</v>
      </c>
      <c r="F294" s="6" t="s">
        <v>199</v>
      </c>
      <c r="G294" s="2" t="s">
        <v>979</v>
      </c>
      <c r="H294" s="2" t="s">
        <v>834</v>
      </c>
      <c r="I294" s="2" t="s">
        <v>43</v>
      </c>
      <c r="J294" s="2" t="s">
        <v>44</v>
      </c>
      <c r="K294" s="6" t="s">
        <v>55</v>
      </c>
      <c r="L294" s="2" t="s">
        <v>66</v>
      </c>
      <c r="M294" s="2">
        <v>1</v>
      </c>
      <c r="N294" s="2">
        <v>1180</v>
      </c>
      <c r="O294" s="48">
        <f t="shared" si="59"/>
        <v>1180</v>
      </c>
      <c r="P294" s="372"/>
      <c r="Q294" s="70"/>
      <c r="R294" s="378"/>
      <c r="S294" s="375"/>
      <c r="T294" s="372"/>
      <c r="U294" s="369"/>
      <c r="V294" s="366"/>
      <c r="W294" s="363"/>
      <c r="X294" s="360"/>
      <c r="Y294" s="357"/>
      <c r="Z294" s="354"/>
      <c r="AA294" s="354"/>
      <c r="AB294" s="83"/>
      <c r="AC294" s="83"/>
      <c r="AD294" s="22">
        <f t="shared" si="61"/>
        <v>0</v>
      </c>
      <c r="AE294" s="75" t="e">
        <f>VLOOKUP(AD294,分类参数表!$I$2:$J$10,2,FALSE)</f>
        <v>#N/A</v>
      </c>
      <c r="AF294" s="82"/>
      <c r="AG294" s="24"/>
      <c r="AH294" s="24"/>
      <c r="AI294" s="24"/>
      <c r="AJ294" s="24"/>
      <c r="AK294" s="24"/>
      <c r="AL294" s="24"/>
      <c r="AN294" s="94">
        <f t="shared" si="60"/>
        <v>0</v>
      </c>
      <c r="AO294" s="100"/>
    </row>
    <row r="295" spans="2:41" ht="15" customHeight="1" x14ac:dyDescent="0.15">
      <c r="B295" s="4">
        <v>42361</v>
      </c>
      <c r="C295" s="5" t="s">
        <v>976</v>
      </c>
      <c r="D295" s="2">
        <v>4</v>
      </c>
      <c r="E295" s="6" t="s">
        <v>122</v>
      </c>
      <c r="F295" s="6" t="s">
        <v>123</v>
      </c>
      <c r="G295" s="2" t="s">
        <v>124</v>
      </c>
      <c r="H295" s="2" t="s">
        <v>166</v>
      </c>
      <c r="I295" s="2" t="s">
        <v>89</v>
      </c>
      <c r="J295" s="2" t="s">
        <v>44</v>
      </c>
      <c r="K295" s="6" t="s">
        <v>55</v>
      </c>
      <c r="L295" s="2" t="s">
        <v>66</v>
      </c>
      <c r="M295" s="2">
        <v>1</v>
      </c>
      <c r="N295" s="2">
        <v>800</v>
      </c>
      <c r="O295" s="48">
        <f t="shared" si="59"/>
        <v>800</v>
      </c>
      <c r="P295" s="372"/>
      <c r="Q295" s="70"/>
      <c r="R295" s="378"/>
      <c r="S295" s="375"/>
      <c r="T295" s="372"/>
      <c r="U295" s="369"/>
      <c r="V295" s="366"/>
      <c r="W295" s="363"/>
      <c r="X295" s="360"/>
      <c r="Y295" s="357"/>
      <c r="Z295" s="354"/>
      <c r="AA295" s="354"/>
      <c r="AB295" s="74"/>
      <c r="AC295" s="74"/>
      <c r="AD295" s="22">
        <f t="shared" si="61"/>
        <v>0</v>
      </c>
      <c r="AE295" s="75" t="e">
        <f>VLOOKUP(AD295,分类参数表!$I$2:$J$10,2,FALSE)</f>
        <v>#N/A</v>
      </c>
      <c r="AF295" s="82"/>
      <c r="AG295" s="24"/>
      <c r="AH295" s="24"/>
      <c r="AI295" s="24"/>
      <c r="AJ295" s="24"/>
      <c r="AK295" s="24"/>
      <c r="AL295" s="24"/>
      <c r="AN295" s="94">
        <f t="shared" si="60"/>
        <v>0</v>
      </c>
      <c r="AO295" s="100"/>
    </row>
    <row r="296" spans="2:41" ht="15" customHeight="1" x14ac:dyDescent="0.15">
      <c r="B296" s="4">
        <v>42361</v>
      </c>
      <c r="C296" s="5" t="s">
        <v>976</v>
      </c>
      <c r="D296" s="2">
        <v>5</v>
      </c>
      <c r="E296" s="6" t="s">
        <v>122</v>
      </c>
      <c r="F296" s="6" t="s">
        <v>123</v>
      </c>
      <c r="G296" s="2" t="s">
        <v>226</v>
      </c>
      <c r="H296" s="2" t="s">
        <v>166</v>
      </c>
      <c r="I296" s="2" t="s">
        <v>43</v>
      </c>
      <c r="J296" s="2" t="s">
        <v>62</v>
      </c>
      <c r="K296" s="6" t="s">
        <v>55</v>
      </c>
      <c r="L296" s="2" t="s">
        <v>66</v>
      </c>
      <c r="M296" s="2">
        <v>1</v>
      </c>
      <c r="N296" s="2">
        <v>980</v>
      </c>
      <c r="O296" s="48">
        <f t="shared" si="59"/>
        <v>980</v>
      </c>
      <c r="P296" s="372"/>
      <c r="Q296" s="70"/>
      <c r="R296" s="378"/>
      <c r="S296" s="375"/>
      <c r="T296" s="372"/>
      <c r="U296" s="369"/>
      <c r="V296" s="366"/>
      <c r="W296" s="363"/>
      <c r="X296" s="360"/>
      <c r="Y296" s="357"/>
      <c r="Z296" s="354"/>
      <c r="AA296" s="354"/>
      <c r="AB296" s="74"/>
      <c r="AC296" s="74"/>
      <c r="AD296" s="22">
        <f t="shared" si="61"/>
        <v>0</v>
      </c>
      <c r="AE296" s="75" t="e">
        <f>VLOOKUP(AD296,分类参数表!$I$2:$J$10,2,FALSE)</f>
        <v>#N/A</v>
      </c>
      <c r="AF296" s="82"/>
      <c r="AG296" s="24"/>
      <c r="AH296" s="24"/>
      <c r="AI296" s="24"/>
      <c r="AJ296" s="24"/>
      <c r="AK296" s="24"/>
      <c r="AL296" s="24"/>
      <c r="AN296" s="94">
        <f t="shared" si="60"/>
        <v>0</v>
      </c>
      <c r="AO296" s="100"/>
    </row>
    <row r="297" spans="2:41" ht="15" customHeight="1" x14ac:dyDescent="0.15">
      <c r="B297" s="4">
        <v>42361</v>
      </c>
      <c r="C297" s="5" t="s">
        <v>976</v>
      </c>
      <c r="D297" s="2">
        <v>6</v>
      </c>
      <c r="E297" s="6" t="s">
        <v>75</v>
      </c>
      <c r="F297" s="6" t="s">
        <v>221</v>
      </c>
      <c r="G297" s="2" t="s">
        <v>980</v>
      </c>
      <c r="H297" s="2" t="s">
        <v>222</v>
      </c>
      <c r="I297" s="2" t="s">
        <v>53</v>
      </c>
      <c r="J297" s="2" t="s">
        <v>62</v>
      </c>
      <c r="K297" s="6" t="s">
        <v>55</v>
      </c>
      <c r="L297" s="2" t="s">
        <v>66</v>
      </c>
      <c r="M297" s="2">
        <v>1</v>
      </c>
      <c r="N297" s="2">
        <v>1130</v>
      </c>
      <c r="O297" s="48">
        <f t="shared" si="59"/>
        <v>1130</v>
      </c>
      <c r="P297" s="372"/>
      <c r="Q297" s="70"/>
      <c r="R297" s="378"/>
      <c r="S297" s="375"/>
      <c r="T297" s="372"/>
      <c r="U297" s="369"/>
      <c r="V297" s="366"/>
      <c r="W297" s="363"/>
      <c r="X297" s="360"/>
      <c r="Y297" s="357"/>
      <c r="Z297" s="354"/>
      <c r="AA297" s="354"/>
      <c r="AB297" s="74"/>
      <c r="AC297" s="74"/>
      <c r="AD297" s="22">
        <f t="shared" si="61"/>
        <v>0</v>
      </c>
      <c r="AE297" s="75" t="e">
        <f>VLOOKUP(AD297,分类参数表!$I$2:$J$10,2,FALSE)</f>
        <v>#N/A</v>
      </c>
      <c r="AF297" s="82"/>
      <c r="AG297" s="24"/>
      <c r="AH297" s="24"/>
      <c r="AI297" s="24"/>
      <c r="AJ297" s="24"/>
      <c r="AK297" s="24"/>
      <c r="AL297" s="24"/>
      <c r="AN297" s="94">
        <f t="shared" si="60"/>
        <v>0</v>
      </c>
      <c r="AO297" s="100"/>
    </row>
    <row r="298" spans="2:41" ht="15" customHeight="1" x14ac:dyDescent="0.15">
      <c r="B298" s="4">
        <v>42361</v>
      </c>
      <c r="C298" s="5" t="s">
        <v>976</v>
      </c>
      <c r="D298" s="2">
        <v>7</v>
      </c>
      <c r="E298" s="6" t="s">
        <v>87</v>
      </c>
      <c r="F298" s="6" t="s">
        <v>41</v>
      </c>
      <c r="G298" s="2" t="s">
        <v>88</v>
      </c>
      <c r="H298" s="2" t="s">
        <v>166</v>
      </c>
      <c r="I298" s="2" t="s">
        <v>43</v>
      </c>
      <c r="J298" s="2" t="s">
        <v>44</v>
      </c>
      <c r="K298" s="6" t="s">
        <v>55</v>
      </c>
      <c r="L298" s="2" t="s">
        <v>66</v>
      </c>
      <c r="M298" s="2">
        <v>1</v>
      </c>
      <c r="N298" s="2">
        <v>775</v>
      </c>
      <c r="O298" s="48">
        <f t="shared" si="59"/>
        <v>775</v>
      </c>
      <c r="P298" s="372"/>
      <c r="Q298" s="70"/>
      <c r="R298" s="378"/>
      <c r="S298" s="375"/>
      <c r="T298" s="372"/>
      <c r="U298" s="369"/>
      <c r="V298" s="366"/>
      <c r="W298" s="363"/>
      <c r="X298" s="360"/>
      <c r="Y298" s="357"/>
      <c r="Z298" s="354"/>
      <c r="AA298" s="354"/>
      <c r="AB298" s="74"/>
      <c r="AC298" s="74"/>
      <c r="AD298" s="22">
        <f t="shared" si="61"/>
        <v>0</v>
      </c>
      <c r="AE298" s="75" t="e">
        <f>VLOOKUP(AD298,分类参数表!$I$2:$J$10,2,FALSE)</f>
        <v>#N/A</v>
      </c>
      <c r="AF298" s="82"/>
      <c r="AG298" s="24"/>
      <c r="AH298" s="24"/>
      <c r="AI298" s="24"/>
      <c r="AJ298" s="24"/>
      <c r="AK298" s="24"/>
      <c r="AL298" s="24"/>
      <c r="AN298" s="94">
        <f t="shared" si="60"/>
        <v>0</v>
      </c>
      <c r="AO298" s="100"/>
    </row>
    <row r="299" spans="2:41" s="19" customFormat="1" ht="15" customHeight="1" x14ac:dyDescent="0.15">
      <c r="B299" s="30"/>
      <c r="C299" s="31"/>
      <c r="D299" s="30"/>
      <c r="E299" s="30"/>
      <c r="F299" s="30"/>
      <c r="G299" s="30"/>
      <c r="H299" s="30"/>
      <c r="I299" s="30"/>
      <c r="J299" s="30"/>
      <c r="K299" s="30"/>
      <c r="L299" s="30"/>
      <c r="M299" s="30"/>
      <c r="N299" s="30"/>
      <c r="O299" s="30"/>
      <c r="P299" s="30"/>
      <c r="Q299" s="64"/>
      <c r="R299" s="30"/>
      <c r="S299" s="30"/>
      <c r="T299" s="30"/>
      <c r="U299" s="30"/>
      <c r="V299" s="65"/>
      <c r="W299" s="64"/>
      <c r="X299" s="30"/>
      <c r="Y299" s="65"/>
      <c r="Z299" s="65"/>
      <c r="AA299" s="65"/>
      <c r="AB299" s="65"/>
      <c r="AC299" s="65"/>
      <c r="AD299" s="30"/>
      <c r="AE299" s="75" t="e">
        <f>VLOOKUP(AD299,分类参数表!$I$2:$J$10,2,FALSE)</f>
        <v>#N/A</v>
      </c>
      <c r="AF299" s="30"/>
      <c r="AG299" s="30"/>
      <c r="AH299" s="30"/>
      <c r="AI299" s="30"/>
      <c r="AJ299" s="30"/>
      <c r="AK299" s="30"/>
      <c r="AL299" s="30"/>
      <c r="AM299" s="65"/>
      <c r="AN299" s="88"/>
      <c r="AO299" s="96"/>
    </row>
    <row r="300" spans="2:41" ht="15" customHeight="1" x14ac:dyDescent="0.15">
      <c r="B300" s="4">
        <v>42361</v>
      </c>
      <c r="C300" s="5" t="s">
        <v>981</v>
      </c>
      <c r="D300" s="2">
        <v>1</v>
      </c>
      <c r="E300" s="6" t="s">
        <v>50</v>
      </c>
      <c r="F300" s="6" t="s">
        <v>112</v>
      </c>
      <c r="G300" s="50"/>
      <c r="H300" s="2" t="s">
        <v>138</v>
      </c>
      <c r="I300" s="2" t="s">
        <v>53</v>
      </c>
      <c r="J300" s="2" t="s">
        <v>62</v>
      </c>
      <c r="K300" s="6" t="s">
        <v>55</v>
      </c>
      <c r="L300" s="2" t="s">
        <v>46</v>
      </c>
      <c r="M300" s="2">
        <v>1</v>
      </c>
      <c r="N300" s="2">
        <v>50</v>
      </c>
      <c r="O300" s="48">
        <f>N300*M300</f>
        <v>50</v>
      </c>
      <c r="P300" s="380">
        <f>SUM(O300:O301)</f>
        <v>80</v>
      </c>
      <c r="Q300" s="56"/>
      <c r="R300" s="377">
        <f>SUMPRODUCT(Q300:Q301+0)</f>
        <v>0</v>
      </c>
      <c r="S300" s="374">
        <f t="shared" ref="S300:S305" si="62">R300/P300</f>
        <v>0</v>
      </c>
      <c r="T300" s="371" t="e">
        <f>LOOKUP(S300,{0.4,0.45,0.5,0.55,0.6,0.65,0.7,0.75,0.8,0.85,0.9,0.95,1},{0.1,0.175,0.25,0.325,0.4,0.475,0.55,0.625,0.7,0.775,0.85,0.925,1})</f>
        <v>#N/A</v>
      </c>
      <c r="U300" s="368"/>
      <c r="V300" s="365"/>
      <c r="W300" s="362"/>
      <c r="X300" s="359"/>
      <c r="Y300" s="356">
        <f t="shared" ref="Y300:Y305" si="63">R300-(V300/10)-X300</f>
        <v>0</v>
      </c>
      <c r="Z300" s="353" t="e">
        <f t="shared" ref="Z300:Z305" si="64">Y300*T300*AE300</f>
        <v>#N/A</v>
      </c>
      <c r="AA300" s="353" t="e">
        <f t="shared" ref="AA300:AA305" si="65">U300-V300+Z300</f>
        <v>#N/A</v>
      </c>
      <c r="AB300" s="74"/>
      <c r="AC300" s="74"/>
      <c r="AE300" s="75" t="e">
        <f>VLOOKUP(AD300,分类参数表!$I$2:$J$10,2,FALSE)</f>
        <v>#N/A</v>
      </c>
      <c r="AF300" s="76"/>
      <c r="AG300" s="85"/>
      <c r="AH300" s="85"/>
      <c r="AI300" s="85"/>
      <c r="AJ300" s="85"/>
      <c r="AK300" s="85"/>
      <c r="AL300" s="85"/>
      <c r="AM300" s="86"/>
      <c r="AN300" s="87">
        <f>(Q300-AM300)/M300/N300</f>
        <v>0</v>
      </c>
      <c r="AO300" s="95"/>
    </row>
    <row r="301" spans="2:41" ht="15" customHeight="1" x14ac:dyDescent="0.15">
      <c r="B301" s="4">
        <v>42361</v>
      </c>
      <c r="C301" s="5" t="s">
        <v>981</v>
      </c>
      <c r="D301" s="2">
        <v>2</v>
      </c>
      <c r="E301" s="6" t="s">
        <v>56</v>
      </c>
      <c r="F301" s="6" t="s">
        <v>52</v>
      </c>
      <c r="G301" s="50"/>
      <c r="H301" s="2" t="s">
        <v>138</v>
      </c>
      <c r="I301" s="2" t="s">
        <v>53</v>
      </c>
      <c r="J301" s="2" t="s">
        <v>44</v>
      </c>
      <c r="K301" s="6" t="s">
        <v>55</v>
      </c>
      <c r="L301" s="2" t="s">
        <v>46</v>
      </c>
      <c r="M301" s="2">
        <v>1</v>
      </c>
      <c r="N301" s="2">
        <v>30</v>
      </c>
      <c r="O301" s="48">
        <f>N301*M301</f>
        <v>30</v>
      </c>
      <c r="P301" s="372"/>
      <c r="Q301" s="70"/>
      <c r="R301" s="378"/>
      <c r="S301" s="375"/>
      <c r="T301" s="372"/>
      <c r="U301" s="369"/>
      <c r="V301" s="366"/>
      <c r="W301" s="363"/>
      <c r="X301" s="360"/>
      <c r="Y301" s="357"/>
      <c r="Z301" s="354"/>
      <c r="AA301" s="354"/>
      <c r="AB301" s="74"/>
      <c r="AC301" s="74"/>
      <c r="AD301" s="22">
        <f>AD300</f>
        <v>0</v>
      </c>
      <c r="AE301" s="75" t="e">
        <f>VLOOKUP(AD301,分类参数表!$I$2:$J$10,2,FALSE)</f>
        <v>#N/A</v>
      </c>
      <c r="AF301" s="82"/>
      <c r="AG301" s="24"/>
      <c r="AH301" s="24"/>
      <c r="AI301" s="24"/>
      <c r="AJ301" s="24"/>
      <c r="AK301" s="24"/>
      <c r="AL301" s="24"/>
      <c r="AN301" s="94">
        <f>(Q301-AM301)/M301/N301</f>
        <v>0</v>
      </c>
      <c r="AO301" s="100"/>
    </row>
    <row r="302" spans="2:41" s="20" customFormat="1" x14ac:dyDescent="0.15">
      <c r="B302" s="36"/>
      <c r="C302" s="37"/>
      <c r="D302" s="38"/>
      <c r="E302" s="38"/>
      <c r="F302" s="38"/>
      <c r="G302" s="38"/>
      <c r="H302" s="38"/>
      <c r="I302" s="38"/>
      <c r="J302" s="38"/>
      <c r="K302" s="38"/>
      <c r="L302" s="38"/>
      <c r="M302" s="38"/>
      <c r="N302" s="38"/>
      <c r="O302" s="38"/>
      <c r="P302" s="38"/>
      <c r="Q302" s="67"/>
      <c r="R302" s="38"/>
      <c r="S302" s="38"/>
      <c r="T302" s="38"/>
      <c r="U302" s="38"/>
      <c r="V302" s="68"/>
      <c r="W302" s="67"/>
      <c r="X302" s="38"/>
      <c r="Y302" s="68"/>
      <c r="Z302" s="68"/>
      <c r="AA302" s="68"/>
      <c r="AB302" s="68"/>
      <c r="AC302" s="68"/>
      <c r="AD302" s="38"/>
      <c r="AE302" s="75" t="e">
        <f>VLOOKUP(AD302,分类参数表!$I$2:$J$10,2,FALSE)</f>
        <v>#N/A</v>
      </c>
      <c r="AF302" s="38"/>
      <c r="AG302" s="38"/>
      <c r="AH302" s="38"/>
      <c r="AI302" s="38"/>
      <c r="AJ302" s="38"/>
      <c r="AK302" s="38"/>
      <c r="AL302" s="38"/>
      <c r="AM302" s="68"/>
      <c r="AN302" s="90"/>
      <c r="AO302" s="98"/>
    </row>
    <row r="303" spans="2:41" ht="15" customHeight="1" x14ac:dyDescent="0.15">
      <c r="B303" s="4">
        <v>42362</v>
      </c>
      <c r="C303" s="5" t="s">
        <v>982</v>
      </c>
      <c r="D303" s="2">
        <v>1</v>
      </c>
      <c r="E303" s="6" t="s">
        <v>100</v>
      </c>
      <c r="F303" s="6" t="s">
        <v>128</v>
      </c>
      <c r="G303" s="2" t="s">
        <v>129</v>
      </c>
      <c r="H303" s="2" t="s">
        <v>983</v>
      </c>
      <c r="I303" s="2" t="s">
        <v>104</v>
      </c>
      <c r="J303" s="2" t="s">
        <v>44</v>
      </c>
      <c r="K303" s="6" t="s">
        <v>55</v>
      </c>
      <c r="L303" s="2" t="s">
        <v>46</v>
      </c>
      <c r="M303" s="2">
        <v>1</v>
      </c>
      <c r="N303" s="2">
        <v>160</v>
      </c>
      <c r="O303" s="48">
        <f>N303*M303</f>
        <v>160</v>
      </c>
      <c r="P303" s="49">
        <f>SUM(O303:O303)</f>
        <v>160</v>
      </c>
      <c r="Q303" s="56"/>
      <c r="R303" s="57">
        <f>SUMPRODUCT(Q303:Q303+0)</f>
        <v>0</v>
      </c>
      <c r="S303" s="58">
        <f t="shared" si="62"/>
        <v>0</v>
      </c>
      <c r="T303" s="59" t="e">
        <f>LOOKUP(S303,{0.4,0.45,0.5,0.55,0.6,0.65,0.7,0.75,0.8,0.85,0.9,0.95,1},{0.1,0.175,0.25,0.325,0.4,0.475,0.55,0.625,0.7,0.775,0.85,0.925,1})</f>
        <v>#N/A</v>
      </c>
      <c r="U303" s="60"/>
      <c r="V303" s="61"/>
      <c r="W303" s="62"/>
      <c r="X303" s="63"/>
      <c r="Y303" s="72">
        <f t="shared" si="63"/>
        <v>0</v>
      </c>
      <c r="Z303" s="73" t="e">
        <f t="shared" si="64"/>
        <v>#N/A</v>
      </c>
      <c r="AA303" s="73" t="e">
        <f t="shared" si="65"/>
        <v>#N/A</v>
      </c>
      <c r="AB303" s="74"/>
      <c r="AC303" s="74"/>
      <c r="AE303" s="75" t="e">
        <f>VLOOKUP(AD303,分类参数表!$I$2:$J$10,2,FALSE)</f>
        <v>#N/A</v>
      </c>
      <c r="AF303" s="76"/>
      <c r="AG303" s="85"/>
      <c r="AH303" s="85"/>
      <c r="AI303" s="85"/>
      <c r="AJ303" s="85"/>
      <c r="AK303" s="85"/>
      <c r="AL303" s="85"/>
      <c r="AM303" s="86"/>
      <c r="AN303" s="87">
        <f>(Q303-AM303)/M303/N303</f>
        <v>0</v>
      </c>
      <c r="AO303" s="95"/>
    </row>
    <row r="304" spans="2:41" s="19" customFormat="1" ht="15" customHeight="1" x14ac:dyDescent="0.15">
      <c r="B304" s="30"/>
      <c r="C304" s="31"/>
      <c r="D304" s="30"/>
      <c r="E304" s="30"/>
      <c r="F304" s="30"/>
      <c r="G304" s="30"/>
      <c r="H304" s="30"/>
      <c r="I304" s="30"/>
      <c r="J304" s="30"/>
      <c r="K304" s="30"/>
      <c r="L304" s="30"/>
      <c r="M304" s="30"/>
      <c r="N304" s="30"/>
      <c r="O304" s="30"/>
      <c r="P304" s="30"/>
      <c r="Q304" s="64"/>
      <c r="R304" s="30"/>
      <c r="S304" s="30"/>
      <c r="T304" s="30"/>
      <c r="U304" s="30"/>
      <c r="V304" s="65"/>
      <c r="W304" s="64"/>
      <c r="X304" s="30"/>
      <c r="Y304" s="65"/>
      <c r="Z304" s="65"/>
      <c r="AA304" s="65"/>
      <c r="AB304" s="65"/>
      <c r="AC304" s="65"/>
      <c r="AD304" s="30"/>
      <c r="AE304" s="75" t="e">
        <f>VLOOKUP(AD304,分类参数表!$I$2:$J$10,2,FALSE)</f>
        <v>#N/A</v>
      </c>
      <c r="AF304" s="30"/>
      <c r="AG304" s="30"/>
      <c r="AH304" s="30"/>
      <c r="AI304" s="30"/>
      <c r="AJ304" s="30"/>
      <c r="AK304" s="30"/>
      <c r="AL304" s="30"/>
      <c r="AM304" s="65"/>
      <c r="AN304" s="88"/>
      <c r="AO304" s="96"/>
    </row>
    <row r="305" spans="2:41" ht="15" customHeight="1" x14ac:dyDescent="0.15">
      <c r="B305" s="4">
        <v>42362</v>
      </c>
      <c r="C305" s="5" t="s">
        <v>984</v>
      </c>
      <c r="D305" s="2">
        <v>1</v>
      </c>
      <c r="E305" s="6" t="s">
        <v>64</v>
      </c>
      <c r="F305" s="6" t="s">
        <v>101</v>
      </c>
      <c r="G305" s="2" t="s">
        <v>985</v>
      </c>
      <c r="H305" s="50"/>
      <c r="I305" s="2" t="s">
        <v>986</v>
      </c>
      <c r="J305" s="2" t="s">
        <v>44</v>
      </c>
      <c r="K305" s="6" t="s">
        <v>45</v>
      </c>
      <c r="L305" s="2" t="s">
        <v>64</v>
      </c>
      <c r="M305" s="2">
        <v>1</v>
      </c>
      <c r="N305" s="2">
        <v>3380</v>
      </c>
      <c r="O305" s="48">
        <f t="shared" ref="O305:O311" si="66">N305*M305</f>
        <v>3380</v>
      </c>
      <c r="P305" s="380">
        <f>SUM(O305:O311)</f>
        <v>11246</v>
      </c>
      <c r="Q305" s="56"/>
      <c r="R305" s="377">
        <f>SUMPRODUCT(Q305:Q311+0)</f>
        <v>0</v>
      </c>
      <c r="S305" s="374">
        <f t="shared" si="62"/>
        <v>0</v>
      </c>
      <c r="T305" s="371" t="e">
        <f>LOOKUP(S305,{0.4,0.45,0.5,0.55,0.6,0.65,0.7,0.75,0.8,0.85,0.9,0.95,1},{0.1,0.175,0.25,0.325,0.4,0.475,0.55,0.625,0.7,0.775,0.85,0.925,1})</f>
        <v>#N/A</v>
      </c>
      <c r="U305" s="368"/>
      <c r="V305" s="365"/>
      <c r="W305" s="362"/>
      <c r="X305" s="359"/>
      <c r="Y305" s="356">
        <f t="shared" si="63"/>
        <v>0</v>
      </c>
      <c r="Z305" s="353" t="e">
        <f t="shared" si="64"/>
        <v>#N/A</v>
      </c>
      <c r="AA305" s="353" t="e">
        <f t="shared" si="65"/>
        <v>#N/A</v>
      </c>
      <c r="AB305" s="74"/>
      <c r="AC305" s="74"/>
      <c r="AE305" s="75" t="e">
        <f>VLOOKUP(AD305,分类参数表!$I$2:$J$10,2,FALSE)</f>
        <v>#N/A</v>
      </c>
      <c r="AF305" s="76"/>
      <c r="AG305" s="85"/>
      <c r="AH305" s="85"/>
      <c r="AI305" s="85"/>
      <c r="AJ305" s="85"/>
      <c r="AK305" s="85"/>
      <c r="AL305" s="85"/>
      <c r="AM305" s="86"/>
      <c r="AN305" s="87">
        <f t="shared" ref="AN305:AN311" si="67">(Q305-AM305)/M305/N305</f>
        <v>0</v>
      </c>
      <c r="AO305" s="95"/>
    </row>
    <row r="306" spans="2:41" ht="15" customHeight="1" x14ac:dyDescent="0.15">
      <c r="B306" s="4">
        <v>42362</v>
      </c>
      <c r="C306" s="5" t="s">
        <v>984</v>
      </c>
      <c r="D306" s="2">
        <v>2</v>
      </c>
      <c r="E306" s="6" t="s">
        <v>102</v>
      </c>
      <c r="F306" s="6" t="s">
        <v>133</v>
      </c>
      <c r="G306" s="2" t="s">
        <v>155</v>
      </c>
      <c r="H306" s="2" t="s">
        <v>987</v>
      </c>
      <c r="I306" s="2" t="s">
        <v>104</v>
      </c>
      <c r="J306" s="2" t="s">
        <v>44</v>
      </c>
      <c r="K306" s="6" t="s">
        <v>45</v>
      </c>
      <c r="L306" s="2" t="s">
        <v>64</v>
      </c>
      <c r="M306" s="2">
        <v>1</v>
      </c>
      <c r="N306" s="2">
        <v>2560</v>
      </c>
      <c r="O306" s="48">
        <f t="shared" si="66"/>
        <v>2560</v>
      </c>
      <c r="P306" s="372"/>
      <c r="Q306" s="70"/>
      <c r="R306" s="378"/>
      <c r="S306" s="375"/>
      <c r="T306" s="372"/>
      <c r="U306" s="369"/>
      <c r="V306" s="366"/>
      <c r="W306" s="363"/>
      <c r="X306" s="360"/>
      <c r="Y306" s="357"/>
      <c r="Z306" s="354"/>
      <c r="AA306" s="354"/>
      <c r="AB306" s="74"/>
      <c r="AC306" s="74"/>
      <c r="AD306" s="22">
        <f t="shared" ref="AD306:AD311" si="68">AD305</f>
        <v>0</v>
      </c>
      <c r="AE306" s="75" t="e">
        <f>VLOOKUP(AD306,分类参数表!$I$2:$J$10,2,FALSE)</f>
        <v>#N/A</v>
      </c>
      <c r="AF306" s="82"/>
      <c r="AG306" s="24"/>
      <c r="AH306" s="24"/>
      <c r="AI306" s="24"/>
      <c r="AJ306" s="24"/>
      <c r="AK306" s="24"/>
      <c r="AL306" s="24"/>
      <c r="AN306" s="94">
        <f t="shared" si="67"/>
        <v>0</v>
      </c>
      <c r="AO306" s="100"/>
    </row>
    <row r="307" spans="2:41" ht="15" customHeight="1" x14ac:dyDescent="0.15">
      <c r="B307" s="4">
        <v>42362</v>
      </c>
      <c r="C307" s="5" t="s">
        <v>984</v>
      </c>
      <c r="D307" s="2">
        <v>3</v>
      </c>
      <c r="E307" s="6" t="s">
        <v>90</v>
      </c>
      <c r="F307" s="6" t="s">
        <v>91</v>
      </c>
      <c r="G307" s="2" t="s">
        <v>988</v>
      </c>
      <c r="H307" s="2" t="s">
        <v>989</v>
      </c>
      <c r="I307" s="2" t="s">
        <v>192</v>
      </c>
      <c r="J307" s="2" t="s">
        <v>44</v>
      </c>
      <c r="K307" s="6" t="s">
        <v>45</v>
      </c>
      <c r="L307" s="2" t="s">
        <v>64</v>
      </c>
      <c r="M307" s="2">
        <v>1</v>
      </c>
      <c r="N307" s="2">
        <v>1780</v>
      </c>
      <c r="O307" s="48">
        <f t="shared" si="66"/>
        <v>1780</v>
      </c>
      <c r="P307" s="372"/>
      <c r="Q307" s="70"/>
      <c r="R307" s="378"/>
      <c r="S307" s="375"/>
      <c r="T307" s="372"/>
      <c r="U307" s="369"/>
      <c r="V307" s="366"/>
      <c r="W307" s="363"/>
      <c r="X307" s="360"/>
      <c r="Y307" s="357"/>
      <c r="Z307" s="354"/>
      <c r="AA307" s="354"/>
      <c r="AB307" s="83"/>
      <c r="AC307" s="83"/>
      <c r="AD307" s="22">
        <f t="shared" si="68"/>
        <v>0</v>
      </c>
      <c r="AE307" s="75" t="e">
        <f>VLOOKUP(AD307,分类参数表!$I$2:$J$10,2,FALSE)</f>
        <v>#N/A</v>
      </c>
      <c r="AF307" s="82"/>
      <c r="AG307" s="24"/>
      <c r="AH307" s="24"/>
      <c r="AI307" s="24"/>
      <c r="AJ307" s="24"/>
      <c r="AK307" s="24"/>
      <c r="AL307" s="24"/>
      <c r="AN307" s="94">
        <f t="shared" si="67"/>
        <v>0</v>
      </c>
      <c r="AO307" s="100"/>
    </row>
    <row r="308" spans="2:41" ht="15" customHeight="1" x14ac:dyDescent="0.15">
      <c r="B308" s="4">
        <v>42362</v>
      </c>
      <c r="C308" s="5" t="s">
        <v>984</v>
      </c>
      <c r="D308" s="2">
        <v>4</v>
      </c>
      <c r="E308" s="6" t="s">
        <v>92</v>
      </c>
      <c r="F308" s="6" t="s">
        <v>91</v>
      </c>
      <c r="G308" s="2" t="s">
        <v>990</v>
      </c>
      <c r="H308" s="2" t="s">
        <v>989</v>
      </c>
      <c r="I308" s="2" t="s">
        <v>192</v>
      </c>
      <c r="J308" s="2" t="s">
        <v>44</v>
      </c>
      <c r="K308" s="6" t="s">
        <v>45</v>
      </c>
      <c r="L308" s="2" t="s">
        <v>64</v>
      </c>
      <c r="M308" s="2">
        <v>1</v>
      </c>
      <c r="N308" s="2">
        <v>1290</v>
      </c>
      <c r="O308" s="48">
        <f t="shared" si="66"/>
        <v>1290</v>
      </c>
      <c r="P308" s="372"/>
      <c r="Q308" s="70"/>
      <c r="R308" s="378"/>
      <c r="S308" s="375"/>
      <c r="T308" s="372"/>
      <c r="U308" s="369"/>
      <c r="V308" s="366"/>
      <c r="W308" s="363"/>
      <c r="X308" s="360"/>
      <c r="Y308" s="357"/>
      <c r="Z308" s="354"/>
      <c r="AA308" s="354"/>
      <c r="AB308" s="74"/>
      <c r="AC308" s="74"/>
      <c r="AD308" s="22">
        <f t="shared" si="68"/>
        <v>0</v>
      </c>
      <c r="AE308" s="75" t="e">
        <f>VLOOKUP(AD308,分类参数表!$I$2:$J$10,2,FALSE)</f>
        <v>#N/A</v>
      </c>
      <c r="AF308" s="82"/>
      <c r="AG308" s="24"/>
      <c r="AH308" s="24"/>
      <c r="AI308" s="24"/>
      <c r="AJ308" s="24"/>
      <c r="AK308" s="24"/>
      <c r="AL308" s="24"/>
      <c r="AN308" s="94">
        <f t="shared" si="67"/>
        <v>0</v>
      </c>
      <c r="AO308" s="100"/>
    </row>
    <row r="309" spans="2:41" ht="15" customHeight="1" x14ac:dyDescent="0.15">
      <c r="B309" s="4">
        <v>42362</v>
      </c>
      <c r="C309" s="5" t="s">
        <v>984</v>
      </c>
      <c r="D309" s="2">
        <v>5</v>
      </c>
      <c r="E309" s="6" t="s">
        <v>83</v>
      </c>
      <c r="F309" s="6" t="s">
        <v>79</v>
      </c>
      <c r="G309" s="2" t="s">
        <v>245</v>
      </c>
      <c r="H309" s="2" t="s">
        <v>307</v>
      </c>
      <c r="I309" s="2">
        <v>42</v>
      </c>
      <c r="J309" s="2" t="s">
        <v>44</v>
      </c>
      <c r="K309" s="6" t="s">
        <v>45</v>
      </c>
      <c r="L309" s="2" t="s">
        <v>64</v>
      </c>
      <c r="M309" s="2">
        <v>1</v>
      </c>
      <c r="N309" s="2">
        <v>1628</v>
      </c>
      <c r="O309" s="48">
        <f t="shared" si="66"/>
        <v>1628</v>
      </c>
      <c r="P309" s="372"/>
      <c r="Q309" s="70"/>
      <c r="R309" s="378"/>
      <c r="S309" s="375"/>
      <c r="T309" s="372"/>
      <c r="U309" s="369"/>
      <c r="V309" s="366"/>
      <c r="W309" s="363"/>
      <c r="X309" s="360"/>
      <c r="Y309" s="357"/>
      <c r="Z309" s="354"/>
      <c r="AA309" s="354"/>
      <c r="AB309" s="74"/>
      <c r="AC309" s="74"/>
      <c r="AD309" s="22">
        <f t="shared" si="68"/>
        <v>0</v>
      </c>
      <c r="AE309" s="75" t="e">
        <f>VLOOKUP(AD309,分类参数表!$I$2:$J$10,2,FALSE)</f>
        <v>#N/A</v>
      </c>
      <c r="AF309" s="82"/>
      <c r="AG309" s="24"/>
      <c r="AH309" s="24"/>
      <c r="AI309" s="24"/>
      <c r="AJ309" s="24"/>
      <c r="AK309" s="24"/>
      <c r="AL309" s="24"/>
      <c r="AN309" s="94">
        <f t="shared" si="67"/>
        <v>0</v>
      </c>
      <c r="AO309" s="100"/>
    </row>
    <row r="310" spans="2:41" ht="15" customHeight="1" x14ac:dyDescent="0.15">
      <c r="B310" s="4">
        <v>42362</v>
      </c>
      <c r="C310" s="5" t="s">
        <v>984</v>
      </c>
      <c r="D310" s="2">
        <v>6</v>
      </c>
      <c r="E310" s="6" t="s">
        <v>87</v>
      </c>
      <c r="F310" s="6" t="s">
        <v>194</v>
      </c>
      <c r="G310" s="2" t="s">
        <v>99</v>
      </c>
      <c r="H310" s="2" t="s">
        <v>195</v>
      </c>
      <c r="I310" s="2" t="s">
        <v>192</v>
      </c>
      <c r="J310" s="2" t="s">
        <v>44</v>
      </c>
      <c r="K310" s="6" t="s">
        <v>45</v>
      </c>
      <c r="L310" s="2" t="s">
        <v>64</v>
      </c>
      <c r="M310" s="2">
        <v>1</v>
      </c>
      <c r="N310" s="2">
        <v>350</v>
      </c>
      <c r="O310" s="48">
        <f t="shared" si="66"/>
        <v>350</v>
      </c>
      <c r="P310" s="372"/>
      <c r="Q310" s="70"/>
      <c r="R310" s="378"/>
      <c r="S310" s="375"/>
      <c r="T310" s="372"/>
      <c r="U310" s="369"/>
      <c r="V310" s="366"/>
      <c r="W310" s="363"/>
      <c r="X310" s="360"/>
      <c r="Y310" s="357"/>
      <c r="Z310" s="354"/>
      <c r="AA310" s="354"/>
      <c r="AB310" s="74"/>
      <c r="AC310" s="74"/>
      <c r="AD310" s="22">
        <f t="shared" si="68"/>
        <v>0</v>
      </c>
      <c r="AE310" s="75" t="e">
        <f>VLOOKUP(AD310,分类参数表!$I$2:$J$10,2,FALSE)</f>
        <v>#N/A</v>
      </c>
      <c r="AF310" s="82"/>
      <c r="AG310" s="24"/>
      <c r="AH310" s="24"/>
      <c r="AI310" s="24"/>
      <c r="AJ310" s="24"/>
      <c r="AK310" s="24"/>
      <c r="AL310" s="24"/>
      <c r="AN310" s="94">
        <f t="shared" si="67"/>
        <v>0</v>
      </c>
      <c r="AO310" s="100"/>
    </row>
    <row r="311" spans="2:41" ht="15" customHeight="1" x14ac:dyDescent="0.15">
      <c r="B311" s="4">
        <v>42362</v>
      </c>
      <c r="C311" s="5" t="s">
        <v>984</v>
      </c>
      <c r="D311" s="2">
        <v>7</v>
      </c>
      <c r="E311" s="6" t="s">
        <v>50</v>
      </c>
      <c r="F311" s="6" t="s">
        <v>622</v>
      </c>
      <c r="G311" s="50"/>
      <c r="H311" s="2" t="s">
        <v>166</v>
      </c>
      <c r="I311" s="2" t="s">
        <v>43</v>
      </c>
      <c r="J311" s="2" t="s">
        <v>44</v>
      </c>
      <c r="K311" s="6" t="s">
        <v>45</v>
      </c>
      <c r="L311" s="2" t="s">
        <v>64</v>
      </c>
      <c r="M311" s="2">
        <v>1</v>
      </c>
      <c r="N311" s="2">
        <v>258</v>
      </c>
      <c r="O311" s="48">
        <f t="shared" si="66"/>
        <v>258</v>
      </c>
      <c r="P311" s="372"/>
      <c r="Q311" s="70"/>
      <c r="R311" s="378"/>
      <c r="S311" s="375"/>
      <c r="T311" s="372"/>
      <c r="U311" s="369"/>
      <c r="V311" s="366"/>
      <c r="W311" s="363"/>
      <c r="X311" s="360"/>
      <c r="Y311" s="357"/>
      <c r="Z311" s="354"/>
      <c r="AA311" s="354"/>
      <c r="AB311" s="74"/>
      <c r="AC311" s="74"/>
      <c r="AD311" s="22">
        <f t="shared" si="68"/>
        <v>0</v>
      </c>
      <c r="AE311" s="75" t="e">
        <f>VLOOKUP(AD311,分类参数表!$I$2:$J$10,2,FALSE)</f>
        <v>#N/A</v>
      </c>
      <c r="AF311" s="82"/>
      <c r="AG311" s="24"/>
      <c r="AH311" s="24"/>
      <c r="AI311" s="24"/>
      <c r="AJ311" s="24"/>
      <c r="AK311" s="24"/>
      <c r="AL311" s="24"/>
      <c r="AN311" s="94">
        <f t="shared" si="67"/>
        <v>0</v>
      </c>
      <c r="AO311" s="100"/>
    </row>
    <row r="312" spans="2:41" s="19" customFormat="1" ht="15" customHeight="1" x14ac:dyDescent="0.15">
      <c r="B312" s="30"/>
      <c r="C312" s="31"/>
      <c r="D312" s="30"/>
      <c r="E312" s="30"/>
      <c r="F312" s="30"/>
      <c r="G312" s="30"/>
      <c r="H312" s="30"/>
      <c r="I312" s="30"/>
      <c r="J312" s="30"/>
      <c r="K312" s="30"/>
      <c r="L312" s="30"/>
      <c r="M312" s="30"/>
      <c r="N312" s="30"/>
      <c r="O312" s="30"/>
      <c r="P312" s="30"/>
      <c r="Q312" s="64"/>
      <c r="R312" s="30"/>
      <c r="S312" s="30"/>
      <c r="T312" s="30"/>
      <c r="U312" s="30"/>
      <c r="V312" s="65"/>
      <c r="W312" s="64"/>
      <c r="X312" s="30"/>
      <c r="Y312" s="65"/>
      <c r="Z312" s="65"/>
      <c r="AA312" s="65"/>
      <c r="AB312" s="65"/>
      <c r="AC312" s="65"/>
      <c r="AD312" s="30"/>
      <c r="AE312" s="75" t="e">
        <f>VLOOKUP(AD312,分类参数表!$I$2:$J$10,2,FALSE)</f>
        <v>#N/A</v>
      </c>
      <c r="AF312" s="30"/>
      <c r="AG312" s="30"/>
      <c r="AH312" s="30"/>
      <c r="AI312" s="30"/>
      <c r="AJ312" s="30"/>
      <c r="AK312" s="30"/>
      <c r="AL312" s="30"/>
      <c r="AM312" s="65"/>
      <c r="AN312" s="88"/>
      <c r="AO312" s="96"/>
    </row>
    <row r="313" spans="2:41" ht="15" customHeight="1" x14ac:dyDescent="0.15">
      <c r="B313" s="4">
        <v>42362</v>
      </c>
      <c r="C313" s="5" t="s">
        <v>991</v>
      </c>
      <c r="D313" s="2">
        <v>1</v>
      </c>
      <c r="E313" s="6" t="s">
        <v>157</v>
      </c>
      <c r="F313" s="6" t="s">
        <v>41</v>
      </c>
      <c r="G313" s="2" t="s">
        <v>158</v>
      </c>
      <c r="H313" s="2" t="s">
        <v>166</v>
      </c>
      <c r="I313" s="2" t="s">
        <v>89</v>
      </c>
      <c r="J313" s="2" t="s">
        <v>44</v>
      </c>
      <c r="K313" s="6" t="s">
        <v>45</v>
      </c>
      <c r="L313" s="2" t="s">
        <v>66</v>
      </c>
      <c r="M313" s="2">
        <v>1</v>
      </c>
      <c r="N313" s="2">
        <v>2700</v>
      </c>
      <c r="O313" s="48">
        <f>N313*M313</f>
        <v>2700</v>
      </c>
      <c r="P313" s="49">
        <f>SUM(O313:O313)</f>
        <v>2700</v>
      </c>
      <c r="Q313" s="56"/>
      <c r="R313" s="57">
        <f>SUMPRODUCT(Q313:Q313+0)</f>
        <v>0</v>
      </c>
      <c r="S313" s="58">
        <f t="shared" ref="S313:S318" si="69">R313/P313</f>
        <v>0</v>
      </c>
      <c r="T313" s="59" t="e">
        <f>LOOKUP(S313,{0.4,0.45,0.5,0.55,0.6,0.65,0.7,0.75,0.8,0.85,0.9,0.95,1},{0.1,0.175,0.25,0.325,0.4,0.475,0.55,0.625,0.7,0.775,0.85,0.925,1})</f>
        <v>#N/A</v>
      </c>
      <c r="U313" s="60"/>
      <c r="V313" s="61"/>
      <c r="W313" s="62"/>
      <c r="X313" s="63"/>
      <c r="Y313" s="72">
        <f t="shared" ref="Y313:Y318" si="70">R313-(V313/10)-X313</f>
        <v>0</v>
      </c>
      <c r="Z313" s="73" t="e">
        <f t="shared" ref="Z313:Z318" si="71">Y313*T313*AE313</f>
        <v>#N/A</v>
      </c>
      <c r="AA313" s="73" t="e">
        <f t="shared" ref="AA313:AA318" si="72">U313-V313+Z313</f>
        <v>#N/A</v>
      </c>
      <c r="AB313" s="74"/>
      <c r="AC313" s="74"/>
      <c r="AE313" s="75" t="e">
        <f>VLOOKUP(AD313,分类参数表!$I$2:$J$10,2,FALSE)</f>
        <v>#N/A</v>
      </c>
      <c r="AF313" s="76"/>
      <c r="AG313" s="85"/>
      <c r="AH313" s="85"/>
      <c r="AI313" s="85"/>
      <c r="AJ313" s="85"/>
      <c r="AK313" s="85"/>
      <c r="AL313" s="85"/>
      <c r="AM313" s="86"/>
      <c r="AN313" s="87">
        <f>(Q313-AM313)/M313/N313</f>
        <v>0</v>
      </c>
      <c r="AO313" s="95"/>
    </row>
    <row r="314" spans="2:41" s="19" customFormat="1" ht="15" customHeight="1" x14ac:dyDescent="0.15">
      <c r="B314" s="30"/>
      <c r="C314" s="31"/>
      <c r="D314" s="30"/>
      <c r="E314" s="30"/>
      <c r="F314" s="30"/>
      <c r="G314" s="30"/>
      <c r="H314" s="30"/>
      <c r="I314" s="30"/>
      <c r="J314" s="30"/>
      <c r="K314" s="30"/>
      <c r="L314" s="30"/>
      <c r="M314" s="30"/>
      <c r="N314" s="30"/>
      <c r="O314" s="30"/>
      <c r="P314" s="30"/>
      <c r="Q314" s="64"/>
      <c r="R314" s="30"/>
      <c r="S314" s="30"/>
      <c r="T314" s="30"/>
      <c r="U314" s="30"/>
      <c r="V314" s="65"/>
      <c r="W314" s="64"/>
      <c r="X314" s="30"/>
      <c r="Y314" s="65"/>
      <c r="Z314" s="65"/>
      <c r="AA314" s="65"/>
      <c r="AB314" s="65"/>
      <c r="AC314" s="65"/>
      <c r="AD314" s="30"/>
      <c r="AE314" s="75" t="e">
        <f>VLOOKUP(AD314,分类参数表!$I$2:$J$10,2,FALSE)</f>
        <v>#N/A</v>
      </c>
      <c r="AF314" s="30"/>
      <c r="AG314" s="30"/>
      <c r="AH314" s="30"/>
      <c r="AI314" s="30"/>
      <c r="AJ314" s="30"/>
      <c r="AK314" s="30"/>
      <c r="AL314" s="30"/>
      <c r="AM314" s="65"/>
      <c r="AN314" s="88"/>
      <c r="AO314" s="96"/>
    </row>
    <row r="315" spans="2:41" ht="15" customHeight="1" x14ac:dyDescent="0.15">
      <c r="B315" s="4">
        <v>42362</v>
      </c>
      <c r="C315" s="5" t="s">
        <v>992</v>
      </c>
      <c r="D315" s="2">
        <v>1</v>
      </c>
      <c r="E315" s="6" t="s">
        <v>242</v>
      </c>
      <c r="F315" s="6"/>
      <c r="G315" s="2" t="s">
        <v>925</v>
      </c>
      <c r="H315" s="2" t="s">
        <v>166</v>
      </c>
      <c r="I315" s="2" t="s">
        <v>212</v>
      </c>
      <c r="J315" s="2" t="s">
        <v>44</v>
      </c>
      <c r="K315" s="6" t="s">
        <v>45</v>
      </c>
      <c r="L315" s="2" t="s">
        <v>66</v>
      </c>
      <c r="M315" s="2">
        <v>1</v>
      </c>
      <c r="N315" s="2">
        <v>500</v>
      </c>
      <c r="O315" s="48">
        <f>N315*M315</f>
        <v>500</v>
      </c>
      <c r="P315" s="380">
        <f>SUM(O315:O316)</f>
        <v>2460</v>
      </c>
      <c r="Q315" s="56"/>
      <c r="R315" s="377">
        <f>SUMPRODUCT(Q315:Q316+0)</f>
        <v>0</v>
      </c>
      <c r="S315" s="374">
        <f t="shared" si="69"/>
        <v>0</v>
      </c>
      <c r="T315" s="371" t="e">
        <f>LOOKUP(S315,{0.4,0.45,0.5,0.55,0.6,0.65,0.7,0.75,0.8,0.85,0.9,0.95,1},{0.1,0.175,0.25,0.325,0.4,0.475,0.55,0.625,0.7,0.775,0.85,0.925,1})</f>
        <v>#N/A</v>
      </c>
      <c r="U315" s="368"/>
      <c r="V315" s="365"/>
      <c r="W315" s="362"/>
      <c r="X315" s="359"/>
      <c r="Y315" s="356">
        <f t="shared" si="70"/>
        <v>0</v>
      </c>
      <c r="Z315" s="353" t="e">
        <f t="shared" si="71"/>
        <v>#N/A</v>
      </c>
      <c r="AA315" s="353" t="e">
        <f t="shared" si="72"/>
        <v>#N/A</v>
      </c>
      <c r="AB315" s="74"/>
      <c r="AC315" s="74"/>
      <c r="AE315" s="75" t="e">
        <f>VLOOKUP(AD315,分类参数表!$I$2:$J$10,2,FALSE)</f>
        <v>#N/A</v>
      </c>
      <c r="AF315" s="76"/>
      <c r="AG315" s="85"/>
      <c r="AH315" s="85"/>
      <c r="AI315" s="85"/>
      <c r="AJ315" s="85"/>
      <c r="AK315" s="85"/>
      <c r="AL315" s="85"/>
      <c r="AM315" s="86"/>
      <c r="AN315" s="87">
        <f>(Q315-AM315)/M315/N315</f>
        <v>0</v>
      </c>
      <c r="AO315" s="95"/>
    </row>
    <row r="316" spans="2:41" ht="15" customHeight="1" x14ac:dyDescent="0.15">
      <c r="B316" s="4">
        <v>42362</v>
      </c>
      <c r="C316" s="5" t="s">
        <v>992</v>
      </c>
      <c r="D316" s="2">
        <v>2</v>
      </c>
      <c r="E316" s="6" t="s">
        <v>146</v>
      </c>
      <c r="F316" s="6" t="s">
        <v>120</v>
      </c>
      <c r="G316" s="2" t="s">
        <v>864</v>
      </c>
      <c r="H316" s="2" t="s">
        <v>166</v>
      </c>
      <c r="I316" s="2">
        <v>26.5</v>
      </c>
      <c r="J316" s="2" t="s">
        <v>44</v>
      </c>
      <c r="K316" s="6" t="s">
        <v>45</v>
      </c>
      <c r="L316" s="2" t="s">
        <v>66</v>
      </c>
      <c r="M316" s="2">
        <v>1</v>
      </c>
      <c r="N316" s="2">
        <v>1960</v>
      </c>
      <c r="O316" s="48">
        <f>N316*M316</f>
        <v>1960</v>
      </c>
      <c r="P316" s="372"/>
      <c r="Q316" s="70"/>
      <c r="R316" s="378"/>
      <c r="S316" s="375"/>
      <c r="T316" s="372"/>
      <c r="U316" s="369"/>
      <c r="V316" s="366"/>
      <c r="W316" s="363"/>
      <c r="X316" s="360"/>
      <c r="Y316" s="357"/>
      <c r="Z316" s="354"/>
      <c r="AA316" s="354"/>
      <c r="AB316" s="74"/>
      <c r="AC316" s="74"/>
      <c r="AD316" s="22">
        <f>AD315</f>
        <v>0</v>
      </c>
      <c r="AE316" s="75" t="e">
        <f>VLOOKUP(AD316,分类参数表!$I$2:$J$10,2,FALSE)</f>
        <v>#N/A</v>
      </c>
      <c r="AF316" s="82"/>
      <c r="AG316" s="24"/>
      <c r="AH316" s="24"/>
      <c r="AI316" s="24"/>
      <c r="AJ316" s="24"/>
      <c r="AK316" s="24"/>
      <c r="AL316" s="24"/>
      <c r="AN316" s="94">
        <f>(Q316-AM316)/M316/N316</f>
        <v>0</v>
      </c>
      <c r="AO316" s="100"/>
    </row>
    <row r="317" spans="2:41" s="20" customFormat="1" x14ac:dyDescent="0.15">
      <c r="B317" s="36"/>
      <c r="C317" s="37"/>
      <c r="D317" s="38"/>
      <c r="E317" s="38"/>
      <c r="F317" s="38"/>
      <c r="G317" s="38"/>
      <c r="H317" s="38"/>
      <c r="I317" s="38"/>
      <c r="J317" s="38"/>
      <c r="K317" s="38"/>
      <c r="L317" s="38"/>
      <c r="M317" s="38"/>
      <c r="N317" s="38"/>
      <c r="O317" s="38"/>
      <c r="P317" s="38"/>
      <c r="Q317" s="67"/>
      <c r="R317" s="38"/>
      <c r="S317" s="38"/>
      <c r="T317" s="38"/>
      <c r="U317" s="38"/>
      <c r="V317" s="68"/>
      <c r="W317" s="67"/>
      <c r="X317" s="38"/>
      <c r="Y317" s="68"/>
      <c r="Z317" s="68"/>
      <c r="AA317" s="68"/>
      <c r="AB317" s="68"/>
      <c r="AC317" s="68"/>
      <c r="AD317" s="38"/>
      <c r="AE317" s="75" t="e">
        <f>VLOOKUP(AD317,分类参数表!$I$2:$J$10,2,FALSE)</f>
        <v>#N/A</v>
      </c>
      <c r="AF317" s="38"/>
      <c r="AG317" s="38"/>
      <c r="AH317" s="38"/>
      <c r="AI317" s="38"/>
      <c r="AJ317" s="38"/>
      <c r="AK317" s="38"/>
      <c r="AL317" s="38"/>
      <c r="AM317" s="68"/>
      <c r="AN317" s="90"/>
      <c r="AO317" s="98"/>
    </row>
    <row r="318" spans="2:41" ht="15" customHeight="1" x14ac:dyDescent="0.15">
      <c r="B318" s="4">
        <v>42363</v>
      </c>
      <c r="C318" s="5" t="s">
        <v>993</v>
      </c>
      <c r="D318" s="2">
        <v>1</v>
      </c>
      <c r="E318" s="6" t="s">
        <v>50</v>
      </c>
      <c r="F318" s="6" t="s">
        <v>112</v>
      </c>
      <c r="G318" s="50"/>
      <c r="H318" s="2" t="s">
        <v>166</v>
      </c>
      <c r="I318" s="2" t="s">
        <v>53</v>
      </c>
      <c r="J318" s="2" t="s">
        <v>62</v>
      </c>
      <c r="K318" s="6" t="s">
        <v>45</v>
      </c>
      <c r="L318" s="2" t="s">
        <v>46</v>
      </c>
      <c r="M318" s="2">
        <v>1</v>
      </c>
      <c r="N318" s="2">
        <v>50</v>
      </c>
      <c r="O318" s="48">
        <f t="shared" ref="O318:O323" si="73">N318*M318</f>
        <v>50</v>
      </c>
      <c r="P318" s="49">
        <f>SUM(O318:O318)</f>
        <v>50</v>
      </c>
      <c r="Q318" s="56"/>
      <c r="R318" s="57">
        <f>SUMPRODUCT(Q318:Q318+0)</f>
        <v>0</v>
      </c>
      <c r="S318" s="58">
        <f t="shared" si="69"/>
        <v>0</v>
      </c>
      <c r="T318" s="59" t="e">
        <f>LOOKUP(S318,{0.4,0.45,0.5,0.55,0.6,0.65,0.7,0.75,0.8,0.85,0.9,0.95,1},{0.1,0.175,0.25,0.325,0.4,0.475,0.55,0.625,0.7,0.775,0.85,0.925,1})</f>
        <v>#N/A</v>
      </c>
      <c r="U318" s="60"/>
      <c r="V318" s="61"/>
      <c r="W318" s="62"/>
      <c r="X318" s="63"/>
      <c r="Y318" s="72">
        <f t="shared" si="70"/>
        <v>0</v>
      </c>
      <c r="Z318" s="73" t="e">
        <f t="shared" si="71"/>
        <v>#N/A</v>
      </c>
      <c r="AA318" s="73" t="e">
        <f t="shared" si="72"/>
        <v>#N/A</v>
      </c>
      <c r="AB318" s="74"/>
      <c r="AC318" s="74"/>
      <c r="AE318" s="75" t="e">
        <f>VLOOKUP(AD318,分类参数表!$I$2:$J$10,2,FALSE)</f>
        <v>#N/A</v>
      </c>
      <c r="AF318" s="76"/>
      <c r="AG318" s="85"/>
      <c r="AH318" s="85"/>
      <c r="AI318" s="85"/>
      <c r="AJ318" s="85"/>
      <c r="AK318" s="85"/>
      <c r="AL318" s="85"/>
      <c r="AM318" s="86"/>
      <c r="AN318" s="87">
        <f t="shared" ref="AN318:AN323" si="74">(Q318-AM318)/M318/N318</f>
        <v>0</v>
      </c>
      <c r="AO318" s="95"/>
    </row>
    <row r="319" spans="2:41" s="19" customFormat="1" ht="15" customHeight="1" x14ac:dyDescent="0.15">
      <c r="B319" s="30"/>
      <c r="C319" s="31"/>
      <c r="D319" s="30"/>
      <c r="E319" s="30"/>
      <c r="F319" s="30"/>
      <c r="G319" s="30"/>
      <c r="H319" s="30"/>
      <c r="I319" s="30"/>
      <c r="J319" s="30"/>
      <c r="K319" s="30"/>
      <c r="L319" s="30"/>
      <c r="M319" s="30"/>
      <c r="N319" s="30"/>
      <c r="O319" s="30"/>
      <c r="P319" s="30"/>
      <c r="Q319" s="64"/>
      <c r="R319" s="30"/>
      <c r="S319" s="30"/>
      <c r="T319" s="30"/>
      <c r="U319" s="30"/>
      <c r="V319" s="65"/>
      <c r="W319" s="64"/>
      <c r="X319" s="30"/>
      <c r="Y319" s="65"/>
      <c r="Z319" s="65"/>
      <c r="AA319" s="65"/>
      <c r="AB319" s="65"/>
      <c r="AC319" s="65"/>
      <c r="AD319" s="30"/>
      <c r="AE319" s="75" t="e">
        <f>VLOOKUP(AD319,分类参数表!$I$2:$J$10,2,FALSE)</f>
        <v>#N/A</v>
      </c>
      <c r="AF319" s="30"/>
      <c r="AG319" s="30"/>
      <c r="AH319" s="30"/>
      <c r="AI319" s="30"/>
      <c r="AJ319" s="30"/>
      <c r="AK319" s="30"/>
      <c r="AL319" s="30"/>
      <c r="AM319" s="65"/>
      <c r="AN319" s="88"/>
      <c r="AO319" s="96"/>
    </row>
    <row r="320" spans="2:41" ht="15" customHeight="1" x14ac:dyDescent="0.15">
      <c r="B320" s="4">
        <v>42363</v>
      </c>
      <c r="C320" s="5" t="s">
        <v>994</v>
      </c>
      <c r="D320" s="2">
        <v>1</v>
      </c>
      <c r="E320" s="6" t="s">
        <v>242</v>
      </c>
      <c r="F320" s="6"/>
      <c r="G320" s="2" t="s">
        <v>995</v>
      </c>
      <c r="H320" s="2" t="s">
        <v>138</v>
      </c>
      <c r="I320" s="2" t="s">
        <v>151</v>
      </c>
      <c r="J320" s="2" t="s">
        <v>62</v>
      </c>
      <c r="K320" s="6" t="s">
        <v>63</v>
      </c>
      <c r="L320" s="2" t="s">
        <v>66</v>
      </c>
      <c r="M320" s="2">
        <v>1</v>
      </c>
      <c r="N320" s="2">
        <v>500</v>
      </c>
      <c r="O320" s="48">
        <f t="shared" si="73"/>
        <v>500</v>
      </c>
      <c r="P320" s="49">
        <f>SUM(O320:O320)</f>
        <v>500</v>
      </c>
      <c r="Q320" s="56"/>
      <c r="R320" s="57">
        <f>SUMPRODUCT(Q320:Q320+0)</f>
        <v>0</v>
      </c>
      <c r="S320" s="58">
        <f t="shared" ref="S320:S325" si="75">R320/P320</f>
        <v>0</v>
      </c>
      <c r="T320" s="59" t="e">
        <f>LOOKUP(S320,{0.4,0.45,0.5,0.55,0.6,0.65,0.7,0.75,0.8,0.85,0.9,0.95,1},{0.1,0.175,0.25,0.325,0.4,0.475,0.55,0.625,0.7,0.775,0.85,0.925,1})</f>
        <v>#N/A</v>
      </c>
      <c r="U320" s="60"/>
      <c r="V320" s="61"/>
      <c r="W320" s="62"/>
      <c r="X320" s="63"/>
      <c r="Y320" s="72">
        <f t="shared" ref="Y320:Y325" si="76">R320-(V320/10)-X320</f>
        <v>0</v>
      </c>
      <c r="Z320" s="73" t="e">
        <f t="shared" ref="Z320:Z325" si="77">Y320*T320*AE320</f>
        <v>#N/A</v>
      </c>
      <c r="AA320" s="73" t="e">
        <f t="shared" ref="AA320:AA325" si="78">U320-V320+Z320</f>
        <v>#N/A</v>
      </c>
      <c r="AB320" s="74"/>
      <c r="AC320" s="74"/>
      <c r="AE320" s="75" t="e">
        <f>VLOOKUP(AD320,分类参数表!$I$2:$J$10,2,FALSE)</f>
        <v>#N/A</v>
      </c>
      <c r="AF320" s="76"/>
      <c r="AG320" s="85"/>
      <c r="AH320" s="85"/>
      <c r="AI320" s="85"/>
      <c r="AJ320" s="85"/>
      <c r="AK320" s="85"/>
      <c r="AL320" s="85"/>
      <c r="AM320" s="86"/>
      <c r="AN320" s="87">
        <f t="shared" si="74"/>
        <v>0</v>
      </c>
      <c r="AO320" s="95"/>
    </row>
    <row r="321" spans="2:41" s="20" customFormat="1" x14ac:dyDescent="0.15">
      <c r="B321" s="36"/>
      <c r="C321" s="37"/>
      <c r="D321" s="38"/>
      <c r="E321" s="38"/>
      <c r="F321" s="38"/>
      <c r="G321" s="38"/>
      <c r="H321" s="38"/>
      <c r="I321" s="38"/>
      <c r="J321" s="38"/>
      <c r="K321" s="38"/>
      <c r="L321" s="38"/>
      <c r="M321" s="38"/>
      <c r="N321" s="38"/>
      <c r="O321" s="38"/>
      <c r="P321" s="38"/>
      <c r="Q321" s="67"/>
      <c r="R321" s="38"/>
      <c r="S321" s="38"/>
      <c r="T321" s="38"/>
      <c r="U321" s="38"/>
      <c r="V321" s="68"/>
      <c r="W321" s="67"/>
      <c r="X321" s="38"/>
      <c r="Y321" s="68"/>
      <c r="Z321" s="68"/>
      <c r="AA321" s="68"/>
      <c r="AB321" s="68"/>
      <c r="AC321" s="68"/>
      <c r="AD321" s="38"/>
      <c r="AE321" s="75" t="e">
        <f>VLOOKUP(AD321,分类参数表!$I$2:$J$10,2,FALSE)</f>
        <v>#N/A</v>
      </c>
      <c r="AF321" s="38"/>
      <c r="AG321" s="38"/>
      <c r="AH321" s="38"/>
      <c r="AI321" s="38"/>
      <c r="AJ321" s="38"/>
      <c r="AK321" s="38"/>
      <c r="AL321" s="38"/>
      <c r="AM321" s="68"/>
      <c r="AN321" s="90"/>
      <c r="AO321" s="98"/>
    </row>
    <row r="322" spans="2:41" ht="15" customHeight="1" x14ac:dyDescent="0.15">
      <c r="B322" s="4">
        <v>42364</v>
      </c>
      <c r="C322" s="5" t="s">
        <v>996</v>
      </c>
      <c r="D322" s="2">
        <v>1</v>
      </c>
      <c r="E322" s="6" t="s">
        <v>69</v>
      </c>
      <c r="F322" s="6" t="s">
        <v>199</v>
      </c>
      <c r="G322" s="2" t="s">
        <v>205</v>
      </c>
      <c r="H322" s="2" t="s">
        <v>813</v>
      </c>
      <c r="I322" s="2" t="s">
        <v>104</v>
      </c>
      <c r="J322" s="2" t="s">
        <v>44</v>
      </c>
      <c r="K322" s="6" t="s">
        <v>63</v>
      </c>
      <c r="L322" s="2" t="s">
        <v>66</v>
      </c>
      <c r="M322" s="2">
        <v>1</v>
      </c>
      <c r="N322" s="2">
        <v>680</v>
      </c>
      <c r="O322" s="48">
        <f t="shared" si="73"/>
        <v>680</v>
      </c>
      <c r="P322" s="380">
        <f>SUM(O322:O323)</f>
        <v>1130</v>
      </c>
      <c r="Q322" s="56"/>
      <c r="R322" s="377">
        <f>SUMPRODUCT(Q322:Q323+0)</f>
        <v>0</v>
      </c>
      <c r="S322" s="374">
        <f t="shared" si="75"/>
        <v>0</v>
      </c>
      <c r="T322" s="371" t="e">
        <f>LOOKUP(S322,{0.4,0.45,0.5,0.55,0.6,0.65,0.7,0.75,0.8,0.85,0.9,0.95,1},{0.1,0.175,0.25,0.325,0.4,0.475,0.55,0.625,0.7,0.775,0.85,0.925,1})</f>
        <v>#N/A</v>
      </c>
      <c r="U322" s="368"/>
      <c r="V322" s="365"/>
      <c r="W322" s="362"/>
      <c r="X322" s="359"/>
      <c r="Y322" s="356">
        <f t="shared" si="76"/>
        <v>0</v>
      </c>
      <c r="Z322" s="353" t="e">
        <f t="shared" si="77"/>
        <v>#N/A</v>
      </c>
      <c r="AA322" s="353" t="e">
        <f t="shared" si="78"/>
        <v>#N/A</v>
      </c>
      <c r="AB322" s="74"/>
      <c r="AC322" s="74"/>
      <c r="AE322" s="75" t="e">
        <f>VLOOKUP(AD322,分类参数表!$I$2:$J$10,2,FALSE)</f>
        <v>#N/A</v>
      </c>
      <c r="AF322" s="76"/>
      <c r="AG322" s="85"/>
      <c r="AH322" s="85"/>
      <c r="AI322" s="85"/>
      <c r="AJ322" s="85"/>
      <c r="AK322" s="85"/>
      <c r="AL322" s="85"/>
      <c r="AM322" s="86"/>
      <c r="AN322" s="87">
        <f t="shared" si="74"/>
        <v>0</v>
      </c>
      <c r="AO322" s="95"/>
    </row>
    <row r="323" spans="2:41" ht="15" customHeight="1" x14ac:dyDescent="0.15">
      <c r="B323" s="4">
        <v>42364</v>
      </c>
      <c r="C323" s="5" t="s">
        <v>996</v>
      </c>
      <c r="D323" s="2">
        <v>2</v>
      </c>
      <c r="E323" s="6" t="s">
        <v>75</v>
      </c>
      <c r="F323" s="6" t="s">
        <v>444</v>
      </c>
      <c r="G323" s="2" t="s">
        <v>997</v>
      </c>
      <c r="H323" s="2" t="s">
        <v>998</v>
      </c>
      <c r="I323" s="2" t="s">
        <v>53</v>
      </c>
      <c r="J323" s="2" t="s">
        <v>44</v>
      </c>
      <c r="K323" s="6" t="s">
        <v>63</v>
      </c>
      <c r="L323" s="2" t="s">
        <v>66</v>
      </c>
      <c r="M323" s="2">
        <v>1</v>
      </c>
      <c r="N323" s="2">
        <v>450</v>
      </c>
      <c r="O323" s="48">
        <f t="shared" si="73"/>
        <v>450</v>
      </c>
      <c r="P323" s="372"/>
      <c r="Q323" s="70"/>
      <c r="R323" s="378"/>
      <c r="S323" s="375"/>
      <c r="T323" s="372"/>
      <c r="U323" s="369"/>
      <c r="V323" s="366"/>
      <c r="W323" s="363"/>
      <c r="X323" s="360"/>
      <c r="Y323" s="357"/>
      <c r="Z323" s="354"/>
      <c r="AA323" s="354"/>
      <c r="AB323" s="74"/>
      <c r="AC323" s="74"/>
      <c r="AD323" s="22">
        <f>AD322</f>
        <v>0</v>
      </c>
      <c r="AE323" s="75" t="e">
        <f>VLOOKUP(AD323,分类参数表!$I$2:$J$10,2,FALSE)</f>
        <v>#N/A</v>
      </c>
      <c r="AF323" s="82"/>
      <c r="AG323" s="24"/>
      <c r="AH323" s="24"/>
      <c r="AI323" s="24"/>
      <c r="AJ323" s="24"/>
      <c r="AK323" s="24"/>
      <c r="AL323" s="24"/>
      <c r="AN323" s="94">
        <f t="shared" si="74"/>
        <v>0</v>
      </c>
      <c r="AO323" s="100"/>
    </row>
    <row r="324" spans="2:41" s="19" customFormat="1" ht="15" customHeight="1" x14ac:dyDescent="0.15">
      <c r="B324" s="30"/>
      <c r="C324" s="31"/>
      <c r="D324" s="30"/>
      <c r="E324" s="30"/>
      <c r="F324" s="30"/>
      <c r="G324" s="30"/>
      <c r="H324" s="30"/>
      <c r="I324" s="30"/>
      <c r="J324" s="30"/>
      <c r="K324" s="30"/>
      <c r="L324" s="30"/>
      <c r="M324" s="30"/>
      <c r="N324" s="30"/>
      <c r="O324" s="30"/>
      <c r="P324" s="30"/>
      <c r="Q324" s="64"/>
      <c r="R324" s="30"/>
      <c r="S324" s="30"/>
      <c r="T324" s="30"/>
      <c r="U324" s="30"/>
      <c r="V324" s="65"/>
      <c r="W324" s="64"/>
      <c r="X324" s="30"/>
      <c r="Y324" s="65"/>
      <c r="Z324" s="65"/>
      <c r="AA324" s="65"/>
      <c r="AB324" s="65"/>
      <c r="AC324" s="65"/>
      <c r="AD324" s="30"/>
      <c r="AE324" s="75" t="e">
        <f>VLOOKUP(AD324,分类参数表!$I$2:$J$10,2,FALSE)</f>
        <v>#N/A</v>
      </c>
      <c r="AF324" s="30"/>
      <c r="AG324" s="30"/>
      <c r="AH324" s="30"/>
      <c r="AI324" s="30"/>
      <c r="AJ324" s="30"/>
      <c r="AK324" s="30"/>
      <c r="AL324" s="30"/>
      <c r="AM324" s="65"/>
      <c r="AN324" s="88"/>
      <c r="AO324" s="96"/>
    </row>
    <row r="325" spans="2:41" ht="15" customHeight="1" x14ac:dyDescent="0.15">
      <c r="B325" s="4">
        <v>42364</v>
      </c>
      <c r="C325" s="5" t="s">
        <v>999</v>
      </c>
      <c r="D325" s="2">
        <v>1</v>
      </c>
      <c r="E325" s="6" t="s">
        <v>56</v>
      </c>
      <c r="F325" s="6" t="s">
        <v>52</v>
      </c>
      <c r="G325" s="50"/>
      <c r="H325" s="2" t="s">
        <v>137</v>
      </c>
      <c r="I325" s="2" t="s">
        <v>53</v>
      </c>
      <c r="J325" s="2" t="s">
        <v>44</v>
      </c>
      <c r="K325" s="6" t="s">
        <v>45</v>
      </c>
      <c r="L325" s="2" t="s">
        <v>46</v>
      </c>
      <c r="M325" s="2">
        <v>1</v>
      </c>
      <c r="N325" s="2">
        <v>20</v>
      </c>
      <c r="O325" s="48">
        <f>N325*M325</f>
        <v>20</v>
      </c>
      <c r="P325" s="380">
        <f>SUM(O325:O326)</f>
        <v>70</v>
      </c>
      <c r="Q325" s="56"/>
      <c r="R325" s="377">
        <f>SUMPRODUCT(Q325:Q326+0)</f>
        <v>0</v>
      </c>
      <c r="S325" s="374">
        <f t="shared" si="75"/>
        <v>0</v>
      </c>
      <c r="T325" s="371" t="e">
        <f>LOOKUP(S325,{0.4,0.45,0.5,0.55,0.6,0.65,0.7,0.75,0.8,0.85,0.9,0.95,1},{0.1,0.175,0.25,0.325,0.4,0.475,0.55,0.625,0.7,0.775,0.85,0.925,1})</f>
        <v>#N/A</v>
      </c>
      <c r="U325" s="368"/>
      <c r="V325" s="365"/>
      <c r="W325" s="362"/>
      <c r="X325" s="359"/>
      <c r="Y325" s="356">
        <f t="shared" si="76"/>
        <v>0</v>
      </c>
      <c r="Z325" s="353" t="e">
        <f t="shared" si="77"/>
        <v>#N/A</v>
      </c>
      <c r="AA325" s="353" t="e">
        <f t="shared" si="78"/>
        <v>#N/A</v>
      </c>
      <c r="AB325" s="74"/>
      <c r="AC325" s="74"/>
      <c r="AE325" s="75" t="e">
        <f>VLOOKUP(AD325,分类参数表!$I$2:$J$10,2,FALSE)</f>
        <v>#N/A</v>
      </c>
      <c r="AF325" s="76"/>
      <c r="AG325" s="85"/>
      <c r="AH325" s="85"/>
      <c r="AI325" s="85"/>
      <c r="AJ325" s="85"/>
      <c r="AK325" s="85"/>
      <c r="AL325" s="85"/>
      <c r="AM325" s="86"/>
      <c r="AN325" s="87">
        <f>(Q325-AM325)/M325/N325</f>
        <v>0</v>
      </c>
      <c r="AO325" s="95"/>
    </row>
    <row r="326" spans="2:41" ht="15" customHeight="1" x14ac:dyDescent="0.15">
      <c r="B326" s="4">
        <v>42364</v>
      </c>
      <c r="C326" s="5" t="s">
        <v>999</v>
      </c>
      <c r="D326" s="2">
        <v>2</v>
      </c>
      <c r="E326" s="6" t="s">
        <v>50</v>
      </c>
      <c r="F326" s="6" t="s">
        <v>112</v>
      </c>
      <c r="G326" s="50"/>
      <c r="H326" s="2" t="s">
        <v>166</v>
      </c>
      <c r="I326" s="2" t="s">
        <v>53</v>
      </c>
      <c r="J326" s="2" t="s">
        <v>62</v>
      </c>
      <c r="K326" s="6" t="s">
        <v>45</v>
      </c>
      <c r="L326" s="2" t="s">
        <v>46</v>
      </c>
      <c r="M326" s="2">
        <v>1</v>
      </c>
      <c r="N326" s="2">
        <v>50</v>
      </c>
      <c r="O326" s="48">
        <f>N326*M326</f>
        <v>50</v>
      </c>
      <c r="P326" s="372"/>
      <c r="Q326" s="70"/>
      <c r="R326" s="378"/>
      <c r="S326" s="375"/>
      <c r="T326" s="372"/>
      <c r="U326" s="369"/>
      <c r="V326" s="366"/>
      <c r="W326" s="363"/>
      <c r="X326" s="360"/>
      <c r="Y326" s="357"/>
      <c r="Z326" s="354"/>
      <c r="AA326" s="354"/>
      <c r="AB326" s="74"/>
      <c r="AC326" s="74"/>
      <c r="AD326" s="22">
        <f>AD325</f>
        <v>0</v>
      </c>
      <c r="AE326" s="75" t="e">
        <f>VLOOKUP(AD326,分类参数表!$I$2:$J$10,2,FALSE)</f>
        <v>#N/A</v>
      </c>
      <c r="AF326" s="82"/>
      <c r="AG326" s="24"/>
      <c r="AH326" s="24"/>
      <c r="AI326" s="24"/>
      <c r="AJ326" s="24"/>
      <c r="AK326" s="24"/>
      <c r="AL326" s="24"/>
      <c r="AN326" s="94">
        <f>(Q326-AM326)/M326/N326</f>
        <v>0</v>
      </c>
      <c r="AO326" s="100"/>
    </row>
    <row r="327" spans="2:41" s="19" customFormat="1" ht="15" customHeight="1" x14ac:dyDescent="0.15">
      <c r="B327" s="30"/>
      <c r="C327" s="31"/>
      <c r="D327" s="30"/>
      <c r="E327" s="30"/>
      <c r="F327" s="30"/>
      <c r="G327" s="30"/>
      <c r="H327" s="30"/>
      <c r="I327" s="30"/>
      <c r="J327" s="30"/>
      <c r="K327" s="30"/>
      <c r="L327" s="30"/>
      <c r="M327" s="30"/>
      <c r="N327" s="30"/>
      <c r="O327" s="30"/>
      <c r="P327" s="30"/>
      <c r="Q327" s="64"/>
      <c r="R327" s="30"/>
      <c r="S327" s="30"/>
      <c r="T327" s="30"/>
      <c r="U327" s="30"/>
      <c r="V327" s="65"/>
      <c r="W327" s="64"/>
      <c r="X327" s="30"/>
      <c r="Y327" s="65"/>
      <c r="Z327" s="65"/>
      <c r="AA327" s="65"/>
      <c r="AB327" s="65"/>
      <c r="AC327" s="65"/>
      <c r="AD327" s="30"/>
      <c r="AE327" s="75" t="e">
        <f>VLOOKUP(AD327,分类参数表!$I$2:$J$10,2,FALSE)</f>
        <v>#N/A</v>
      </c>
      <c r="AF327" s="30"/>
      <c r="AG327" s="30"/>
      <c r="AH327" s="30"/>
      <c r="AI327" s="30"/>
      <c r="AJ327" s="30"/>
      <c r="AK327" s="30"/>
      <c r="AL327" s="30"/>
      <c r="AM327" s="65"/>
      <c r="AN327" s="88"/>
      <c r="AO327" s="96"/>
    </row>
    <row r="328" spans="2:41" ht="15" customHeight="1" x14ac:dyDescent="0.15">
      <c r="B328" s="4">
        <v>42364</v>
      </c>
      <c r="C328" s="5" t="s">
        <v>1000</v>
      </c>
      <c r="D328" s="2">
        <v>1</v>
      </c>
      <c r="E328" s="6" t="s">
        <v>50</v>
      </c>
      <c r="F328" s="6" t="s">
        <v>112</v>
      </c>
      <c r="G328" s="50"/>
      <c r="H328" s="2" t="s">
        <v>166</v>
      </c>
      <c r="I328" s="2" t="s">
        <v>53</v>
      </c>
      <c r="J328" s="2" t="s">
        <v>62</v>
      </c>
      <c r="K328" s="6" t="s">
        <v>45</v>
      </c>
      <c r="L328" s="2" t="s">
        <v>46</v>
      </c>
      <c r="M328" s="2">
        <v>1</v>
      </c>
      <c r="N328" s="2">
        <v>50</v>
      </c>
      <c r="O328" s="48">
        <f>N328*M328</f>
        <v>50</v>
      </c>
      <c r="P328" s="49">
        <f>SUM(O328:O328)</f>
        <v>50</v>
      </c>
      <c r="Q328" s="56"/>
      <c r="R328" s="57">
        <f>SUMPRODUCT(Q328:Q328+0)</f>
        <v>0</v>
      </c>
      <c r="S328" s="58">
        <f>R328/P328</f>
        <v>0</v>
      </c>
      <c r="T328" s="59" t="e">
        <f>LOOKUP(S328,{0.4,0.45,0.5,0.55,0.6,0.65,0.7,0.75,0.8,0.85,0.9,0.95,1},{0.1,0.175,0.25,0.325,0.4,0.475,0.55,0.625,0.7,0.775,0.85,0.925,1})</f>
        <v>#N/A</v>
      </c>
      <c r="U328" s="60"/>
      <c r="V328" s="61"/>
      <c r="W328" s="62"/>
      <c r="X328" s="63"/>
      <c r="Y328" s="72">
        <f>R328-(V328/10)-X328</f>
        <v>0</v>
      </c>
      <c r="Z328" s="73" t="e">
        <f>Y328*T328*AE328</f>
        <v>#N/A</v>
      </c>
      <c r="AA328" s="73" t="e">
        <f>U328-V328+Z328</f>
        <v>#N/A</v>
      </c>
      <c r="AB328" s="74"/>
      <c r="AC328" s="74"/>
      <c r="AE328" s="75" t="e">
        <f>VLOOKUP(AD328,分类参数表!$I$2:$J$10,2,FALSE)</f>
        <v>#N/A</v>
      </c>
      <c r="AF328" s="76"/>
      <c r="AG328" s="85"/>
      <c r="AH328" s="85"/>
      <c r="AI328" s="85"/>
      <c r="AJ328" s="85"/>
      <c r="AK328" s="85"/>
      <c r="AL328" s="85"/>
      <c r="AM328" s="86"/>
      <c r="AN328" s="87">
        <f>(Q328-AM328)/M328/N328</f>
        <v>0</v>
      </c>
      <c r="AO328" s="95"/>
    </row>
    <row r="329" spans="2:41" s="20" customFormat="1" x14ac:dyDescent="0.15">
      <c r="B329" s="36"/>
      <c r="C329" s="37"/>
      <c r="D329" s="38"/>
      <c r="E329" s="38"/>
      <c r="F329" s="38"/>
      <c r="G329" s="38"/>
      <c r="H329" s="38"/>
      <c r="I329" s="38"/>
      <c r="J329" s="38"/>
      <c r="K329" s="38"/>
      <c r="L329" s="38"/>
      <c r="M329" s="38"/>
      <c r="N329" s="38"/>
      <c r="O329" s="38"/>
      <c r="P329" s="38"/>
      <c r="Q329" s="67"/>
      <c r="R329" s="38"/>
      <c r="S329" s="38"/>
      <c r="T329" s="38"/>
      <c r="U329" s="38"/>
      <c r="V329" s="68"/>
      <c r="W329" s="67"/>
      <c r="X329" s="38"/>
      <c r="Y329" s="68"/>
      <c r="Z329" s="68"/>
      <c r="AA329" s="68"/>
      <c r="AB329" s="68"/>
      <c r="AC329" s="68"/>
      <c r="AD329" s="38"/>
      <c r="AE329" s="75" t="e">
        <f>VLOOKUP(AD329,分类参数表!$I$2:$J$10,2,FALSE)</f>
        <v>#N/A</v>
      </c>
      <c r="AF329" s="38"/>
      <c r="AG329" s="38"/>
      <c r="AH329" s="38"/>
      <c r="AI329" s="38"/>
      <c r="AJ329" s="38"/>
      <c r="AK329" s="38"/>
      <c r="AL329" s="38"/>
      <c r="AM329" s="68"/>
      <c r="AN329" s="90"/>
      <c r="AO329" s="98"/>
    </row>
    <row r="330" spans="2:41" ht="15" customHeight="1" x14ac:dyDescent="0.15">
      <c r="B330" s="4">
        <v>42365</v>
      </c>
      <c r="C330" s="5" t="s">
        <v>1001</v>
      </c>
      <c r="D330" s="2">
        <v>1</v>
      </c>
      <c r="E330" s="6" t="s">
        <v>56</v>
      </c>
      <c r="F330" s="6" t="s">
        <v>52</v>
      </c>
      <c r="G330" s="50"/>
      <c r="H330" s="2" t="s">
        <v>1002</v>
      </c>
      <c r="I330" s="2" t="s">
        <v>53</v>
      </c>
      <c r="J330" s="2" t="s">
        <v>44</v>
      </c>
      <c r="K330" s="6" t="s">
        <v>55</v>
      </c>
      <c r="L330" s="2" t="s">
        <v>46</v>
      </c>
      <c r="M330" s="2">
        <v>2</v>
      </c>
      <c r="N330" s="2">
        <v>20</v>
      </c>
      <c r="O330" s="48">
        <f t="shared" ref="O330:O335" si="79">N330*M330</f>
        <v>40</v>
      </c>
      <c r="P330" s="49">
        <f>SUM(O330:O330)</f>
        <v>40</v>
      </c>
      <c r="Q330" s="56"/>
      <c r="R330" s="57">
        <f>SUMPRODUCT(Q330:Q330+0)</f>
        <v>0</v>
      </c>
      <c r="S330" s="58">
        <f>R330/P330</f>
        <v>0</v>
      </c>
      <c r="T330" s="59" t="e">
        <f>LOOKUP(S330,{0.4,0.45,0.5,0.55,0.6,0.65,0.7,0.75,0.8,0.85,0.9,0.95,1},{0.1,0.175,0.25,0.325,0.4,0.475,0.55,0.625,0.7,0.775,0.85,0.925,1})</f>
        <v>#N/A</v>
      </c>
      <c r="U330" s="60"/>
      <c r="V330" s="61"/>
      <c r="W330" s="62"/>
      <c r="X330" s="63"/>
      <c r="Y330" s="72">
        <f>R330-(V330/10)-X330</f>
        <v>0</v>
      </c>
      <c r="Z330" s="73" t="e">
        <f>Y330*T330*AE330</f>
        <v>#N/A</v>
      </c>
      <c r="AA330" s="73" t="e">
        <f>U330-V330+Z330</f>
        <v>#N/A</v>
      </c>
      <c r="AB330" s="74"/>
      <c r="AC330" s="74"/>
      <c r="AE330" s="75" t="e">
        <f>VLOOKUP(AD330,分类参数表!$I$2:$J$10,2,FALSE)</f>
        <v>#N/A</v>
      </c>
      <c r="AF330" s="76"/>
      <c r="AG330" s="85"/>
      <c r="AH330" s="85"/>
      <c r="AI330" s="85"/>
      <c r="AJ330" s="85"/>
      <c r="AK330" s="85"/>
      <c r="AL330" s="85"/>
      <c r="AM330" s="86"/>
      <c r="AN330" s="87">
        <f t="shared" ref="AN330:AN335" si="80">(Q330-AM330)/M330/N330</f>
        <v>0</v>
      </c>
      <c r="AO330" s="95"/>
    </row>
    <row r="331" spans="2:41" s="19" customFormat="1" ht="15" customHeight="1" x14ac:dyDescent="0.15">
      <c r="B331" s="30"/>
      <c r="C331" s="31"/>
      <c r="D331" s="30"/>
      <c r="E331" s="30"/>
      <c r="F331" s="30"/>
      <c r="G331" s="30"/>
      <c r="H331" s="30"/>
      <c r="I331" s="30"/>
      <c r="J331" s="30"/>
      <c r="K331" s="30"/>
      <c r="L331" s="30"/>
      <c r="M331" s="30"/>
      <c r="N331" s="30"/>
      <c r="O331" s="30"/>
      <c r="P331" s="30"/>
      <c r="Q331" s="64"/>
      <c r="R331" s="30"/>
      <c r="S331" s="30"/>
      <c r="T331" s="30"/>
      <c r="U331" s="30"/>
      <c r="V331" s="65"/>
      <c r="W331" s="64"/>
      <c r="X331" s="30"/>
      <c r="Y331" s="65"/>
      <c r="Z331" s="65"/>
      <c r="AA331" s="65"/>
      <c r="AB331" s="65"/>
      <c r="AC331" s="65"/>
      <c r="AD331" s="30"/>
      <c r="AE331" s="75" t="e">
        <f>VLOOKUP(AD331,分类参数表!$I$2:$J$10,2,FALSE)</f>
        <v>#N/A</v>
      </c>
      <c r="AF331" s="30"/>
      <c r="AG331" s="30"/>
      <c r="AH331" s="30"/>
      <c r="AI331" s="30"/>
      <c r="AJ331" s="30"/>
      <c r="AK331" s="30"/>
      <c r="AL331" s="30"/>
      <c r="AM331" s="65"/>
      <c r="AN331" s="88"/>
      <c r="AO331" s="96"/>
    </row>
    <row r="332" spans="2:41" ht="15" customHeight="1" x14ac:dyDescent="0.15">
      <c r="B332" s="4">
        <v>42365</v>
      </c>
      <c r="C332" s="5" t="s">
        <v>1003</v>
      </c>
      <c r="D332" s="2">
        <v>1</v>
      </c>
      <c r="E332" s="6" t="s">
        <v>50</v>
      </c>
      <c r="F332" s="6" t="s">
        <v>112</v>
      </c>
      <c r="G332" s="50"/>
      <c r="H332" s="2" t="s">
        <v>166</v>
      </c>
      <c r="I332" s="2" t="s">
        <v>53</v>
      </c>
      <c r="J332" s="2" t="s">
        <v>62</v>
      </c>
      <c r="K332" s="6" t="s">
        <v>45</v>
      </c>
      <c r="L332" s="2" t="s">
        <v>46</v>
      </c>
      <c r="M332" s="2">
        <v>2</v>
      </c>
      <c r="N332" s="2">
        <v>50</v>
      </c>
      <c r="O332" s="48">
        <f t="shared" si="79"/>
        <v>100</v>
      </c>
      <c r="P332" s="49">
        <f>SUM(O332:O332)</f>
        <v>100</v>
      </c>
      <c r="Q332" s="56"/>
      <c r="R332" s="57">
        <f>SUMPRODUCT(Q332:Q332+0)</f>
        <v>0</v>
      </c>
      <c r="S332" s="58">
        <f>R332/P332</f>
        <v>0</v>
      </c>
      <c r="T332" s="59" t="e">
        <f>LOOKUP(S332,{0.4,0.45,0.5,0.55,0.6,0.65,0.7,0.75,0.8,0.85,0.9,0.95,1},{0.1,0.175,0.25,0.325,0.4,0.475,0.55,0.625,0.7,0.775,0.85,0.925,1})</f>
        <v>#N/A</v>
      </c>
      <c r="U332" s="60"/>
      <c r="V332" s="61"/>
      <c r="W332" s="62"/>
      <c r="X332" s="63"/>
      <c r="Y332" s="72">
        <f>R332-(V332/10)-X332</f>
        <v>0</v>
      </c>
      <c r="Z332" s="73" t="e">
        <f>Y332*T332*AE332</f>
        <v>#N/A</v>
      </c>
      <c r="AA332" s="73" t="e">
        <f>U332-V332+Z332</f>
        <v>#N/A</v>
      </c>
      <c r="AB332" s="74"/>
      <c r="AC332" s="74"/>
      <c r="AE332" s="75" t="e">
        <f>VLOOKUP(AD332,分类参数表!$I$2:$J$10,2,FALSE)</f>
        <v>#N/A</v>
      </c>
      <c r="AF332" s="76"/>
      <c r="AG332" s="85"/>
      <c r="AH332" s="85"/>
      <c r="AI332" s="85"/>
      <c r="AJ332" s="85"/>
      <c r="AK332" s="85"/>
      <c r="AL332" s="85"/>
      <c r="AM332" s="86"/>
      <c r="AN332" s="87">
        <f t="shared" si="80"/>
        <v>0</v>
      </c>
      <c r="AO332" s="95"/>
    </row>
    <row r="333" spans="2:41" s="19" customFormat="1" ht="15" customHeight="1" x14ac:dyDescent="0.15">
      <c r="B333" s="30"/>
      <c r="C333" s="31"/>
      <c r="D333" s="30"/>
      <c r="E333" s="30"/>
      <c r="F333" s="30"/>
      <c r="G333" s="30"/>
      <c r="H333" s="30"/>
      <c r="I333" s="30"/>
      <c r="J333" s="30"/>
      <c r="K333" s="30"/>
      <c r="L333" s="30"/>
      <c r="M333" s="30"/>
      <c r="N333" s="30"/>
      <c r="O333" s="30"/>
      <c r="P333" s="30"/>
      <c r="Q333" s="64"/>
      <c r="R333" s="30"/>
      <c r="S333" s="30"/>
      <c r="T333" s="30"/>
      <c r="U333" s="30"/>
      <c r="V333" s="65"/>
      <c r="W333" s="64"/>
      <c r="X333" s="30"/>
      <c r="Y333" s="65"/>
      <c r="Z333" s="65"/>
      <c r="AA333" s="65"/>
      <c r="AB333" s="65"/>
      <c r="AC333" s="65"/>
      <c r="AD333" s="30"/>
      <c r="AE333" s="75" t="e">
        <f>VLOOKUP(AD333,分类参数表!$I$2:$J$10,2,FALSE)</f>
        <v>#N/A</v>
      </c>
      <c r="AF333" s="30"/>
      <c r="AG333" s="30"/>
      <c r="AH333" s="30"/>
      <c r="AI333" s="30"/>
      <c r="AJ333" s="30"/>
      <c r="AK333" s="30"/>
      <c r="AL333" s="30"/>
      <c r="AM333" s="65"/>
      <c r="AN333" s="88"/>
      <c r="AO333" s="96"/>
    </row>
    <row r="334" spans="2:41" ht="15" customHeight="1" x14ac:dyDescent="0.15">
      <c r="B334" s="4">
        <v>42365</v>
      </c>
      <c r="C334" s="5" t="s">
        <v>1004</v>
      </c>
      <c r="D334" s="2">
        <v>1</v>
      </c>
      <c r="E334" s="6" t="s">
        <v>69</v>
      </c>
      <c r="F334" s="6" t="s">
        <v>199</v>
      </c>
      <c r="G334" s="2" t="s">
        <v>205</v>
      </c>
      <c r="H334" s="2" t="s">
        <v>304</v>
      </c>
      <c r="I334" s="2" t="s">
        <v>104</v>
      </c>
      <c r="J334" s="2" t="s">
        <v>44</v>
      </c>
      <c r="K334" s="6" t="s">
        <v>63</v>
      </c>
      <c r="L334" s="2" t="s">
        <v>66</v>
      </c>
      <c r="M334" s="2">
        <v>1</v>
      </c>
      <c r="N334" s="2">
        <v>680</v>
      </c>
      <c r="O334" s="48">
        <f t="shared" si="79"/>
        <v>680</v>
      </c>
      <c r="P334" s="380">
        <f>SUM(O334:O335)</f>
        <v>978</v>
      </c>
      <c r="Q334" s="56"/>
      <c r="R334" s="377">
        <f>SUMPRODUCT(Q334:Q335+0)</f>
        <v>0</v>
      </c>
      <c r="S334" s="374">
        <f t="shared" ref="S334:S339" si="81">R334/P334</f>
        <v>0</v>
      </c>
      <c r="T334" s="371" t="e">
        <f>LOOKUP(S334,{0.4,0.45,0.5,0.55,0.6,0.65,0.7,0.75,0.8,0.85,0.9,0.95,1},{0.1,0.175,0.25,0.325,0.4,0.475,0.55,0.625,0.7,0.775,0.85,0.925,1})</f>
        <v>#N/A</v>
      </c>
      <c r="U334" s="368"/>
      <c r="V334" s="365"/>
      <c r="W334" s="362"/>
      <c r="X334" s="359"/>
      <c r="Y334" s="356">
        <f t="shared" ref="Y334:Y339" si="82">R334-(V334/10)-X334</f>
        <v>0</v>
      </c>
      <c r="Z334" s="353" t="e">
        <f t="shared" ref="Z334:Z339" si="83">Y334*T334*AE334</f>
        <v>#N/A</v>
      </c>
      <c r="AA334" s="353" t="e">
        <f t="shared" ref="AA334:AA339" si="84">U334-V334+Z334</f>
        <v>#N/A</v>
      </c>
      <c r="AB334" s="74"/>
      <c r="AC334" s="74"/>
      <c r="AE334" s="75" t="e">
        <f>VLOOKUP(AD334,分类参数表!$I$2:$J$10,2,FALSE)</f>
        <v>#N/A</v>
      </c>
      <c r="AF334" s="76"/>
      <c r="AG334" s="85"/>
      <c r="AH334" s="85"/>
      <c r="AI334" s="85"/>
      <c r="AJ334" s="85"/>
      <c r="AK334" s="85"/>
      <c r="AL334" s="85"/>
      <c r="AM334" s="86"/>
      <c r="AN334" s="87">
        <f t="shared" si="80"/>
        <v>0</v>
      </c>
      <c r="AO334" s="95"/>
    </row>
    <row r="335" spans="2:41" ht="15" customHeight="1" x14ac:dyDescent="0.15">
      <c r="B335" s="4">
        <v>42365</v>
      </c>
      <c r="C335" s="5" t="s">
        <v>1004</v>
      </c>
      <c r="D335" s="2">
        <v>2</v>
      </c>
      <c r="E335" s="6" t="s">
        <v>75</v>
      </c>
      <c r="F335" s="6" t="s">
        <v>199</v>
      </c>
      <c r="G335" s="2" t="s">
        <v>1005</v>
      </c>
      <c r="H335" s="2" t="s">
        <v>304</v>
      </c>
      <c r="I335" s="2" t="s">
        <v>53</v>
      </c>
      <c r="J335" s="2" t="s">
        <v>44</v>
      </c>
      <c r="K335" s="6" t="s">
        <v>63</v>
      </c>
      <c r="L335" s="2" t="s">
        <v>66</v>
      </c>
      <c r="M335" s="2">
        <v>1</v>
      </c>
      <c r="N335" s="2">
        <v>298</v>
      </c>
      <c r="O335" s="48">
        <f t="shared" si="79"/>
        <v>298</v>
      </c>
      <c r="P335" s="372"/>
      <c r="Q335" s="70"/>
      <c r="R335" s="378"/>
      <c r="S335" s="375"/>
      <c r="T335" s="372"/>
      <c r="U335" s="369"/>
      <c r="V335" s="366"/>
      <c r="W335" s="363"/>
      <c r="X335" s="360"/>
      <c r="Y335" s="357"/>
      <c r="Z335" s="354"/>
      <c r="AA335" s="354"/>
      <c r="AB335" s="74"/>
      <c r="AC335" s="74"/>
      <c r="AD335" s="22">
        <f>AD334</f>
        <v>0</v>
      </c>
      <c r="AE335" s="75" t="e">
        <f>VLOOKUP(AD335,分类参数表!$I$2:$J$10,2,FALSE)</f>
        <v>#N/A</v>
      </c>
      <c r="AF335" s="82"/>
      <c r="AG335" s="24"/>
      <c r="AH335" s="24"/>
      <c r="AI335" s="24"/>
      <c r="AJ335" s="24"/>
      <c r="AK335" s="24"/>
      <c r="AL335" s="24"/>
      <c r="AN335" s="94">
        <f t="shared" si="80"/>
        <v>0</v>
      </c>
      <c r="AO335" s="100"/>
    </row>
    <row r="336" spans="2:41" s="19" customFormat="1" ht="15" customHeight="1" x14ac:dyDescent="0.15">
      <c r="B336" s="30"/>
      <c r="C336" s="31"/>
      <c r="D336" s="30"/>
      <c r="E336" s="30"/>
      <c r="F336" s="30"/>
      <c r="G336" s="30"/>
      <c r="H336" s="30"/>
      <c r="I336" s="30"/>
      <c r="J336" s="30"/>
      <c r="K336" s="30"/>
      <c r="L336" s="30"/>
      <c r="M336" s="30"/>
      <c r="N336" s="30"/>
      <c r="O336" s="30"/>
      <c r="P336" s="30"/>
      <c r="Q336" s="64"/>
      <c r="R336" s="30"/>
      <c r="S336" s="30"/>
      <c r="T336" s="30"/>
      <c r="U336" s="30"/>
      <c r="V336" s="65"/>
      <c r="W336" s="64"/>
      <c r="X336" s="30"/>
      <c r="Y336" s="65"/>
      <c r="Z336" s="65"/>
      <c r="AA336" s="65"/>
      <c r="AB336" s="65"/>
      <c r="AC336" s="65"/>
      <c r="AD336" s="30"/>
      <c r="AE336" s="75" t="e">
        <f>VLOOKUP(AD336,分类参数表!$I$2:$J$10,2,FALSE)</f>
        <v>#N/A</v>
      </c>
      <c r="AF336" s="30"/>
      <c r="AG336" s="30"/>
      <c r="AH336" s="30"/>
      <c r="AI336" s="30"/>
      <c r="AJ336" s="30"/>
      <c r="AK336" s="30"/>
      <c r="AL336" s="30"/>
      <c r="AM336" s="65"/>
      <c r="AN336" s="88"/>
      <c r="AO336" s="96"/>
    </row>
    <row r="337" spans="2:41" ht="15" customHeight="1" x14ac:dyDescent="0.15">
      <c r="B337" s="4">
        <v>42365</v>
      </c>
      <c r="C337" s="5" t="s">
        <v>1006</v>
      </c>
      <c r="D337" s="2">
        <v>1</v>
      </c>
      <c r="E337" s="6" t="s">
        <v>242</v>
      </c>
      <c r="F337" s="6"/>
      <c r="G337" s="2" t="s">
        <v>1007</v>
      </c>
      <c r="H337" s="2" t="s">
        <v>203</v>
      </c>
      <c r="I337" s="2" t="s">
        <v>904</v>
      </c>
      <c r="J337" s="2" t="s">
        <v>62</v>
      </c>
      <c r="K337" s="6" t="s">
        <v>63</v>
      </c>
      <c r="L337" s="2" t="s">
        <v>66</v>
      </c>
      <c r="M337" s="2">
        <v>1</v>
      </c>
      <c r="N337" s="2">
        <v>500</v>
      </c>
      <c r="O337" s="48">
        <f t="shared" ref="O337:O342" si="85">N337*M337</f>
        <v>500</v>
      </c>
      <c r="P337" s="49">
        <f>SUM(O337:O337)</f>
        <v>500</v>
      </c>
      <c r="Q337" s="56"/>
      <c r="R337" s="57">
        <f>SUMPRODUCT(Q337:Q337+0)</f>
        <v>0</v>
      </c>
      <c r="S337" s="58">
        <f t="shared" si="81"/>
        <v>0</v>
      </c>
      <c r="T337" s="59" t="e">
        <f>LOOKUP(S337,{0.4,0.45,0.5,0.55,0.6,0.65,0.7,0.75,0.8,0.85,0.9,0.95,1},{0.1,0.175,0.25,0.325,0.4,0.475,0.55,0.625,0.7,0.775,0.85,0.925,1})</f>
        <v>#N/A</v>
      </c>
      <c r="U337" s="60"/>
      <c r="V337" s="61"/>
      <c r="W337" s="62"/>
      <c r="X337" s="63"/>
      <c r="Y337" s="72">
        <f t="shared" si="82"/>
        <v>0</v>
      </c>
      <c r="Z337" s="73" t="e">
        <f t="shared" si="83"/>
        <v>#N/A</v>
      </c>
      <c r="AA337" s="73" t="e">
        <f t="shared" si="84"/>
        <v>#N/A</v>
      </c>
      <c r="AB337" s="74"/>
      <c r="AC337" s="74"/>
      <c r="AE337" s="75" t="e">
        <f>VLOOKUP(AD337,分类参数表!$I$2:$J$10,2,FALSE)</f>
        <v>#N/A</v>
      </c>
      <c r="AF337" s="76"/>
      <c r="AG337" s="85"/>
      <c r="AH337" s="85"/>
      <c r="AI337" s="85"/>
      <c r="AJ337" s="85"/>
      <c r="AK337" s="85"/>
      <c r="AL337" s="85"/>
      <c r="AM337" s="86"/>
      <c r="AN337" s="87">
        <f t="shared" ref="AN337:AN342" si="86">(Q337-AM337)/M337/N337</f>
        <v>0</v>
      </c>
      <c r="AO337" s="95"/>
    </row>
    <row r="338" spans="2:41" s="19" customFormat="1" ht="15" customHeight="1" x14ac:dyDescent="0.15">
      <c r="B338" s="30"/>
      <c r="C338" s="31"/>
      <c r="D338" s="30"/>
      <c r="E338" s="30"/>
      <c r="F338" s="30"/>
      <c r="G338" s="30"/>
      <c r="H338" s="30"/>
      <c r="I338" s="30"/>
      <c r="J338" s="30"/>
      <c r="K338" s="30"/>
      <c r="L338" s="30"/>
      <c r="M338" s="30"/>
      <c r="N338" s="30"/>
      <c r="O338" s="30"/>
      <c r="P338" s="30"/>
      <c r="Q338" s="64"/>
      <c r="R338" s="30"/>
      <c r="S338" s="30"/>
      <c r="T338" s="30"/>
      <c r="U338" s="30"/>
      <c r="V338" s="65"/>
      <c r="W338" s="64"/>
      <c r="X338" s="30"/>
      <c r="Y338" s="65"/>
      <c r="Z338" s="65"/>
      <c r="AA338" s="65"/>
      <c r="AB338" s="65"/>
      <c r="AC338" s="65"/>
      <c r="AD338" s="30"/>
      <c r="AE338" s="75" t="e">
        <f>VLOOKUP(AD338,分类参数表!$I$2:$J$10,2,FALSE)</f>
        <v>#N/A</v>
      </c>
      <c r="AF338" s="30"/>
      <c r="AG338" s="30"/>
      <c r="AH338" s="30"/>
      <c r="AI338" s="30"/>
      <c r="AJ338" s="30"/>
      <c r="AK338" s="30"/>
      <c r="AL338" s="30"/>
      <c r="AM338" s="65"/>
      <c r="AN338" s="88"/>
      <c r="AO338" s="96"/>
    </row>
    <row r="339" spans="2:41" ht="15" customHeight="1" x14ac:dyDescent="0.15">
      <c r="B339" s="4">
        <v>42365</v>
      </c>
      <c r="C339" s="5" t="s">
        <v>1008</v>
      </c>
      <c r="D339" s="2">
        <v>1</v>
      </c>
      <c r="E339" s="6" t="s">
        <v>242</v>
      </c>
      <c r="F339" s="6"/>
      <c r="G339" s="2" t="s">
        <v>925</v>
      </c>
      <c r="H339" s="2" t="s">
        <v>166</v>
      </c>
      <c r="I339" s="2" t="s">
        <v>795</v>
      </c>
      <c r="J339" s="2" t="s">
        <v>44</v>
      </c>
      <c r="K339" s="6" t="s">
        <v>63</v>
      </c>
      <c r="L339" s="2" t="s">
        <v>66</v>
      </c>
      <c r="M339" s="2">
        <v>1</v>
      </c>
      <c r="N339" s="2">
        <v>500</v>
      </c>
      <c r="O339" s="48">
        <f t="shared" si="85"/>
        <v>500</v>
      </c>
      <c r="P339" s="380">
        <f>SUM(O339:O342)</f>
        <v>4040</v>
      </c>
      <c r="Q339" s="56"/>
      <c r="R339" s="377">
        <f>SUMPRODUCT(Q339:Q342+0)</f>
        <v>0</v>
      </c>
      <c r="S339" s="374">
        <f t="shared" si="81"/>
        <v>0</v>
      </c>
      <c r="T339" s="371" t="e">
        <f>LOOKUP(S339,{0.4,0.45,0.5,0.55,0.6,0.65,0.7,0.75,0.8,0.85,0.9,0.95,1},{0.1,0.175,0.25,0.325,0.4,0.475,0.55,0.625,0.7,0.775,0.85,0.925,1})</f>
        <v>#N/A</v>
      </c>
      <c r="U339" s="368"/>
      <c r="V339" s="365"/>
      <c r="W339" s="362"/>
      <c r="X339" s="359"/>
      <c r="Y339" s="356">
        <f t="shared" si="82"/>
        <v>0</v>
      </c>
      <c r="Z339" s="353" t="e">
        <f t="shared" si="83"/>
        <v>#N/A</v>
      </c>
      <c r="AA339" s="353" t="e">
        <f t="shared" si="84"/>
        <v>#N/A</v>
      </c>
      <c r="AB339" s="74"/>
      <c r="AC339" s="74"/>
      <c r="AE339" s="75" t="e">
        <f>VLOOKUP(AD339,分类参数表!$I$2:$J$10,2,FALSE)</f>
        <v>#N/A</v>
      </c>
      <c r="AF339" s="76"/>
      <c r="AG339" s="85"/>
      <c r="AH339" s="85"/>
      <c r="AI339" s="85"/>
      <c r="AJ339" s="85"/>
      <c r="AK339" s="85"/>
      <c r="AL339" s="85"/>
      <c r="AM339" s="86"/>
      <c r="AN339" s="87">
        <f t="shared" si="86"/>
        <v>0</v>
      </c>
      <c r="AO339" s="95"/>
    </row>
    <row r="340" spans="2:41" ht="15" customHeight="1" x14ac:dyDescent="0.15">
      <c r="B340" s="4">
        <v>42365</v>
      </c>
      <c r="C340" s="5" t="s">
        <v>1008</v>
      </c>
      <c r="D340" s="2">
        <v>2</v>
      </c>
      <c r="E340" s="6" t="s">
        <v>242</v>
      </c>
      <c r="F340" s="6"/>
      <c r="G340" s="2" t="s">
        <v>794</v>
      </c>
      <c r="H340" s="2" t="s">
        <v>203</v>
      </c>
      <c r="I340" s="2" t="s">
        <v>820</v>
      </c>
      <c r="J340" s="2" t="s">
        <v>44</v>
      </c>
      <c r="K340" s="6" t="s">
        <v>63</v>
      </c>
      <c r="L340" s="2" t="s">
        <v>66</v>
      </c>
      <c r="M340" s="2">
        <v>1</v>
      </c>
      <c r="N340" s="2">
        <v>500</v>
      </c>
      <c r="O340" s="48">
        <f t="shared" si="85"/>
        <v>500</v>
      </c>
      <c r="P340" s="372"/>
      <c r="Q340" s="70"/>
      <c r="R340" s="378"/>
      <c r="S340" s="375"/>
      <c r="T340" s="372"/>
      <c r="U340" s="369"/>
      <c r="V340" s="366"/>
      <c r="W340" s="363"/>
      <c r="X340" s="360"/>
      <c r="Y340" s="357"/>
      <c r="Z340" s="354"/>
      <c r="AA340" s="354"/>
      <c r="AB340" s="74"/>
      <c r="AC340" s="74"/>
      <c r="AD340" s="22">
        <f>AD339</f>
        <v>0</v>
      </c>
      <c r="AE340" s="75" t="e">
        <f>VLOOKUP(AD340,分类参数表!$I$2:$J$10,2,FALSE)</f>
        <v>#N/A</v>
      </c>
      <c r="AF340" s="82"/>
      <c r="AG340" s="24"/>
      <c r="AH340" s="24"/>
      <c r="AI340" s="24"/>
      <c r="AJ340" s="24"/>
      <c r="AK340" s="24"/>
      <c r="AL340" s="24"/>
      <c r="AN340" s="94">
        <f t="shared" si="86"/>
        <v>0</v>
      </c>
      <c r="AO340" s="100"/>
    </row>
    <row r="341" spans="2:41" ht="15" customHeight="1" x14ac:dyDescent="0.15">
      <c r="B341" s="4">
        <v>42365</v>
      </c>
      <c r="C341" s="5" t="s">
        <v>1008</v>
      </c>
      <c r="D341" s="2">
        <v>3</v>
      </c>
      <c r="E341" s="6" t="s">
        <v>146</v>
      </c>
      <c r="F341" s="6" t="s">
        <v>239</v>
      </c>
      <c r="G341" s="2" t="s">
        <v>187</v>
      </c>
      <c r="H341" s="2" t="s">
        <v>164</v>
      </c>
      <c r="I341" s="2" t="s">
        <v>240</v>
      </c>
      <c r="J341" s="2" t="s">
        <v>44</v>
      </c>
      <c r="K341" s="6" t="s">
        <v>63</v>
      </c>
      <c r="L341" s="2" t="s">
        <v>66</v>
      </c>
      <c r="M341" s="2">
        <v>1</v>
      </c>
      <c r="N341" s="2">
        <v>1520</v>
      </c>
      <c r="O341" s="48">
        <f t="shared" si="85"/>
        <v>1520</v>
      </c>
      <c r="P341" s="372"/>
      <c r="Q341" s="70"/>
      <c r="R341" s="378"/>
      <c r="S341" s="375"/>
      <c r="T341" s="372"/>
      <c r="U341" s="369"/>
      <c r="V341" s="366"/>
      <c r="W341" s="363"/>
      <c r="X341" s="360"/>
      <c r="Y341" s="357"/>
      <c r="Z341" s="354"/>
      <c r="AA341" s="354"/>
      <c r="AB341" s="83"/>
      <c r="AC341" s="83"/>
      <c r="AD341" s="22">
        <f>AD340</f>
        <v>0</v>
      </c>
      <c r="AE341" s="75" t="e">
        <f>VLOOKUP(AD341,分类参数表!$I$2:$J$10,2,FALSE)</f>
        <v>#N/A</v>
      </c>
      <c r="AF341" s="82"/>
      <c r="AG341" s="24"/>
      <c r="AH341" s="24"/>
      <c r="AI341" s="24"/>
      <c r="AJ341" s="24"/>
      <c r="AK341" s="24"/>
      <c r="AL341" s="24"/>
      <c r="AN341" s="94">
        <f t="shared" si="86"/>
        <v>0</v>
      </c>
      <c r="AO341" s="100"/>
    </row>
    <row r="342" spans="2:41" ht="15" customHeight="1" x14ac:dyDescent="0.15">
      <c r="B342" s="4">
        <v>42365</v>
      </c>
      <c r="C342" s="5" t="s">
        <v>1008</v>
      </c>
      <c r="D342" s="2">
        <v>4</v>
      </c>
      <c r="E342" s="6" t="s">
        <v>146</v>
      </c>
      <c r="F342" s="6" t="s">
        <v>239</v>
      </c>
      <c r="G342" s="2" t="s">
        <v>187</v>
      </c>
      <c r="H342" s="2" t="s">
        <v>150</v>
      </c>
      <c r="I342" s="2" t="s">
        <v>240</v>
      </c>
      <c r="J342" s="2" t="s">
        <v>44</v>
      </c>
      <c r="K342" s="6" t="s">
        <v>63</v>
      </c>
      <c r="L342" s="2" t="s">
        <v>66</v>
      </c>
      <c r="M342" s="2">
        <v>1</v>
      </c>
      <c r="N342" s="2">
        <v>1520</v>
      </c>
      <c r="O342" s="48">
        <f t="shared" si="85"/>
        <v>1520</v>
      </c>
      <c r="P342" s="372"/>
      <c r="Q342" s="70"/>
      <c r="R342" s="378"/>
      <c r="S342" s="375"/>
      <c r="T342" s="372"/>
      <c r="U342" s="369"/>
      <c r="V342" s="366"/>
      <c r="W342" s="363"/>
      <c r="X342" s="360"/>
      <c r="Y342" s="357"/>
      <c r="Z342" s="354"/>
      <c r="AA342" s="354"/>
      <c r="AB342" s="74"/>
      <c r="AC342" s="74"/>
      <c r="AD342" s="22">
        <f>AD341</f>
        <v>0</v>
      </c>
      <c r="AE342" s="75" t="e">
        <f>VLOOKUP(AD342,分类参数表!$I$2:$J$10,2,FALSE)</f>
        <v>#N/A</v>
      </c>
      <c r="AF342" s="82"/>
      <c r="AG342" s="24"/>
      <c r="AH342" s="24"/>
      <c r="AI342" s="24"/>
      <c r="AJ342" s="24"/>
      <c r="AK342" s="24"/>
      <c r="AL342" s="24"/>
      <c r="AN342" s="94">
        <f t="shared" si="86"/>
        <v>0</v>
      </c>
      <c r="AO342" s="100"/>
    </row>
    <row r="343" spans="2:41" s="19" customFormat="1" ht="15" customHeight="1" x14ac:dyDescent="0.15">
      <c r="B343" s="30"/>
      <c r="C343" s="31"/>
      <c r="D343" s="30"/>
      <c r="E343" s="30"/>
      <c r="F343" s="30"/>
      <c r="G343" s="30"/>
      <c r="H343" s="30"/>
      <c r="I343" s="30"/>
      <c r="J343" s="30"/>
      <c r="K343" s="30"/>
      <c r="L343" s="30"/>
      <c r="M343" s="30"/>
      <c r="N343" s="30"/>
      <c r="O343" s="30"/>
      <c r="P343" s="30"/>
      <c r="Q343" s="64"/>
      <c r="R343" s="30"/>
      <c r="S343" s="30"/>
      <c r="T343" s="30"/>
      <c r="U343" s="30"/>
      <c r="V343" s="65"/>
      <c r="W343" s="64"/>
      <c r="X343" s="30"/>
      <c r="Y343" s="65"/>
      <c r="Z343" s="65"/>
      <c r="AA343" s="65"/>
      <c r="AB343" s="65"/>
      <c r="AC343" s="65"/>
      <c r="AD343" s="30"/>
      <c r="AE343" s="75" t="e">
        <f>VLOOKUP(AD343,分类参数表!$I$2:$J$10,2,FALSE)</f>
        <v>#N/A</v>
      </c>
      <c r="AF343" s="30"/>
      <c r="AG343" s="30"/>
      <c r="AH343" s="30"/>
      <c r="AI343" s="30"/>
      <c r="AJ343" s="30"/>
      <c r="AK343" s="30"/>
      <c r="AL343" s="30"/>
      <c r="AM343" s="65"/>
      <c r="AN343" s="88"/>
      <c r="AO343" s="96"/>
    </row>
    <row r="344" spans="2:41" ht="15" customHeight="1" x14ac:dyDescent="0.15">
      <c r="B344" s="4">
        <v>42365</v>
      </c>
      <c r="C344" s="5" t="s">
        <v>1009</v>
      </c>
      <c r="D344" s="2">
        <v>1</v>
      </c>
      <c r="E344" s="6" t="s">
        <v>69</v>
      </c>
      <c r="F344" s="6" t="s">
        <v>199</v>
      </c>
      <c r="G344" s="2" t="s">
        <v>1010</v>
      </c>
      <c r="H344" s="2" t="s">
        <v>302</v>
      </c>
      <c r="I344" s="2" t="s">
        <v>192</v>
      </c>
      <c r="J344" s="2" t="s">
        <v>44</v>
      </c>
      <c r="K344" s="6" t="s">
        <v>45</v>
      </c>
      <c r="L344" s="2" t="s">
        <v>46</v>
      </c>
      <c r="M344" s="2">
        <v>1</v>
      </c>
      <c r="N344" s="2">
        <v>1580</v>
      </c>
      <c r="O344" s="48">
        <f t="shared" ref="O344:O352" si="87">N344*M344</f>
        <v>1580</v>
      </c>
      <c r="P344" s="49">
        <f>SUM(O344:O344)</f>
        <v>1580</v>
      </c>
      <c r="Q344" s="56"/>
      <c r="R344" s="57">
        <f>SUMPRODUCT(Q344:Q344+0)</f>
        <v>0</v>
      </c>
      <c r="S344" s="58">
        <f>R344/P344</f>
        <v>0</v>
      </c>
      <c r="T344" s="59" t="e">
        <f>LOOKUP(S344,{0.4,0.45,0.5,0.55,0.6,0.65,0.7,0.75,0.8,0.85,0.9,0.95,1},{0.1,0.175,0.25,0.325,0.4,0.475,0.55,0.625,0.7,0.775,0.85,0.925,1})</f>
        <v>#N/A</v>
      </c>
      <c r="U344" s="60"/>
      <c r="V344" s="61"/>
      <c r="W344" s="62"/>
      <c r="X344" s="63"/>
      <c r="Y344" s="72">
        <f>R344-(V344/10)-X344</f>
        <v>0</v>
      </c>
      <c r="Z344" s="73" t="e">
        <f>Y344*T344*AE344</f>
        <v>#N/A</v>
      </c>
      <c r="AA344" s="73" t="e">
        <f>U344-V344+Z344</f>
        <v>#N/A</v>
      </c>
      <c r="AB344" s="74"/>
      <c r="AC344" s="74"/>
      <c r="AE344" s="75" t="e">
        <f>VLOOKUP(AD344,分类参数表!$I$2:$J$10,2,FALSE)</f>
        <v>#N/A</v>
      </c>
      <c r="AF344" s="76"/>
      <c r="AG344" s="85"/>
      <c r="AH344" s="85"/>
      <c r="AI344" s="85"/>
      <c r="AJ344" s="85"/>
      <c r="AK344" s="85"/>
      <c r="AL344" s="85"/>
      <c r="AM344" s="86"/>
      <c r="AN344" s="87">
        <f t="shared" ref="AN344:AN352" si="88">(Q344-AM344)/M344/N344</f>
        <v>0</v>
      </c>
      <c r="AO344" s="95"/>
    </row>
    <row r="345" spans="2:41" s="19" customFormat="1" ht="15" customHeight="1" x14ac:dyDescent="0.15">
      <c r="B345" s="30"/>
      <c r="C345" s="31"/>
      <c r="D345" s="30"/>
      <c r="E345" s="30"/>
      <c r="F345" s="30"/>
      <c r="G345" s="30"/>
      <c r="H345" s="30"/>
      <c r="I345" s="30"/>
      <c r="J345" s="30"/>
      <c r="K345" s="30"/>
      <c r="L345" s="30"/>
      <c r="M345" s="30"/>
      <c r="N345" s="30"/>
      <c r="O345" s="30"/>
      <c r="P345" s="30"/>
      <c r="Q345" s="64"/>
      <c r="R345" s="30"/>
      <c r="S345" s="30"/>
      <c r="T345" s="30"/>
      <c r="U345" s="30"/>
      <c r="V345" s="65"/>
      <c r="W345" s="64"/>
      <c r="X345" s="30"/>
      <c r="Y345" s="65"/>
      <c r="Z345" s="65"/>
      <c r="AA345" s="65"/>
      <c r="AB345" s="65"/>
      <c r="AC345" s="65"/>
      <c r="AD345" s="30"/>
      <c r="AE345" s="75" t="e">
        <f>VLOOKUP(AD345,分类参数表!$I$2:$J$10,2,FALSE)</f>
        <v>#N/A</v>
      </c>
      <c r="AF345" s="30"/>
      <c r="AG345" s="30"/>
      <c r="AH345" s="30"/>
      <c r="AI345" s="30"/>
      <c r="AJ345" s="30"/>
      <c r="AK345" s="30"/>
      <c r="AL345" s="30"/>
      <c r="AM345" s="65"/>
      <c r="AN345" s="88"/>
      <c r="AO345" s="96"/>
    </row>
    <row r="346" spans="2:41" ht="15" customHeight="1" x14ac:dyDescent="0.15">
      <c r="B346" s="4">
        <v>42365</v>
      </c>
      <c r="C346" s="5" t="s">
        <v>1011</v>
      </c>
      <c r="D346" s="2">
        <v>1</v>
      </c>
      <c r="E346" s="6" t="s">
        <v>56</v>
      </c>
      <c r="F346" s="6" t="s">
        <v>106</v>
      </c>
      <c r="G346" s="2" t="s">
        <v>105</v>
      </c>
      <c r="H346" s="2" t="s">
        <v>137</v>
      </c>
      <c r="I346" s="2" t="s">
        <v>53</v>
      </c>
      <c r="J346" s="2" t="s">
        <v>62</v>
      </c>
      <c r="K346" s="6" t="s">
        <v>45</v>
      </c>
      <c r="L346" s="2" t="s">
        <v>46</v>
      </c>
      <c r="M346" s="2">
        <v>1</v>
      </c>
      <c r="N346" s="2">
        <v>158</v>
      </c>
      <c r="O346" s="48">
        <f t="shared" si="87"/>
        <v>158</v>
      </c>
      <c r="P346" s="49">
        <f>SUM(O346:O346)</f>
        <v>158</v>
      </c>
      <c r="Q346" s="56"/>
      <c r="R346" s="57">
        <f>SUMPRODUCT(Q346:Q346+0)</f>
        <v>0</v>
      </c>
      <c r="S346" s="58">
        <f>R346/P346</f>
        <v>0</v>
      </c>
      <c r="T346" s="59" t="e">
        <f>LOOKUP(S346,{0.4,0.45,0.5,0.55,0.6,0.65,0.7,0.75,0.8,0.85,0.9,0.95,1},{0.1,0.175,0.25,0.325,0.4,0.475,0.55,0.625,0.7,0.775,0.85,0.925,1})</f>
        <v>#N/A</v>
      </c>
      <c r="U346" s="60"/>
      <c r="V346" s="61"/>
      <c r="W346" s="62"/>
      <c r="X346" s="63"/>
      <c r="Y346" s="72">
        <f>R346-(V346/10)-X346</f>
        <v>0</v>
      </c>
      <c r="Z346" s="73" t="e">
        <f>Y346*T346*AE346</f>
        <v>#N/A</v>
      </c>
      <c r="AA346" s="73" t="e">
        <f>U346-V346+Z346</f>
        <v>#N/A</v>
      </c>
      <c r="AB346" s="74"/>
      <c r="AC346" s="74"/>
      <c r="AE346" s="75" t="e">
        <f>VLOOKUP(AD346,分类参数表!$I$2:$J$10,2,FALSE)</f>
        <v>#N/A</v>
      </c>
      <c r="AF346" s="76"/>
      <c r="AG346" s="85"/>
      <c r="AH346" s="85"/>
      <c r="AI346" s="85"/>
      <c r="AJ346" s="85"/>
      <c r="AK346" s="85"/>
      <c r="AL346" s="85"/>
      <c r="AM346" s="86"/>
      <c r="AN346" s="87">
        <f t="shared" si="88"/>
        <v>0</v>
      </c>
      <c r="AO346" s="95"/>
    </row>
    <row r="347" spans="2:41" s="19" customFormat="1" ht="15" customHeight="1" x14ac:dyDescent="0.15">
      <c r="B347" s="30"/>
      <c r="C347" s="31"/>
      <c r="D347" s="30"/>
      <c r="E347" s="30"/>
      <c r="F347" s="30"/>
      <c r="G347" s="30"/>
      <c r="H347" s="30"/>
      <c r="I347" s="30"/>
      <c r="J347" s="30"/>
      <c r="K347" s="30"/>
      <c r="L347" s="30"/>
      <c r="M347" s="30"/>
      <c r="N347" s="30"/>
      <c r="O347" s="30"/>
      <c r="P347" s="30"/>
      <c r="Q347" s="64"/>
      <c r="R347" s="30"/>
      <c r="S347" s="30"/>
      <c r="T347" s="30"/>
      <c r="U347" s="30"/>
      <c r="V347" s="65"/>
      <c r="W347" s="64"/>
      <c r="X347" s="30"/>
      <c r="Y347" s="65"/>
      <c r="Z347" s="65"/>
      <c r="AA347" s="65"/>
      <c r="AB347" s="65"/>
      <c r="AC347" s="65"/>
      <c r="AD347" s="30"/>
      <c r="AE347" s="75" t="e">
        <f>VLOOKUP(AD347,分类参数表!$I$2:$J$10,2,FALSE)</f>
        <v>#N/A</v>
      </c>
      <c r="AF347" s="30"/>
      <c r="AG347" s="30"/>
      <c r="AH347" s="30"/>
      <c r="AI347" s="30"/>
      <c r="AJ347" s="30"/>
      <c r="AK347" s="30"/>
      <c r="AL347" s="30"/>
      <c r="AM347" s="65"/>
      <c r="AN347" s="88"/>
      <c r="AO347" s="96"/>
    </row>
    <row r="348" spans="2:41" ht="15" customHeight="1" x14ac:dyDescent="0.15">
      <c r="B348" s="4">
        <v>42365</v>
      </c>
      <c r="C348" s="5" t="s">
        <v>1012</v>
      </c>
      <c r="D348" s="2">
        <v>1</v>
      </c>
      <c r="E348" s="6" t="s">
        <v>90</v>
      </c>
      <c r="F348" s="6" t="s">
        <v>107</v>
      </c>
      <c r="G348" s="2" t="s">
        <v>1013</v>
      </c>
      <c r="H348" s="2" t="s">
        <v>1014</v>
      </c>
      <c r="I348" s="2" t="s">
        <v>43</v>
      </c>
      <c r="J348" s="2" t="s">
        <v>44</v>
      </c>
      <c r="K348" s="6" t="s">
        <v>55</v>
      </c>
      <c r="L348" s="2" t="s">
        <v>66</v>
      </c>
      <c r="M348" s="2">
        <v>1</v>
      </c>
      <c r="N348" s="2">
        <v>1098</v>
      </c>
      <c r="O348" s="48">
        <f t="shared" si="87"/>
        <v>1098</v>
      </c>
      <c r="P348" s="380">
        <f>SUM(O348:O352)</f>
        <v>2979</v>
      </c>
      <c r="Q348" s="56"/>
      <c r="R348" s="377">
        <f>SUMPRODUCT(Q348:Q352+0)</f>
        <v>0</v>
      </c>
      <c r="S348" s="374">
        <f>R348/P348</f>
        <v>0</v>
      </c>
      <c r="T348" s="371" t="e">
        <f>LOOKUP(S348,{0.4,0.45,0.5,0.55,0.6,0.65,0.7,0.75,0.8,0.85,0.9,0.95,1},{0.1,0.175,0.25,0.325,0.4,0.475,0.55,0.625,0.7,0.775,0.85,0.925,1})</f>
        <v>#N/A</v>
      </c>
      <c r="U348" s="368"/>
      <c r="V348" s="365"/>
      <c r="W348" s="362"/>
      <c r="X348" s="359"/>
      <c r="Y348" s="356">
        <f>R348-(V348/10)-X348</f>
        <v>0</v>
      </c>
      <c r="Z348" s="353" t="e">
        <f>Y348*T348*AE348</f>
        <v>#N/A</v>
      </c>
      <c r="AA348" s="353" t="e">
        <f>U348-V348+Z348</f>
        <v>#N/A</v>
      </c>
      <c r="AB348" s="74"/>
      <c r="AC348" s="74"/>
      <c r="AE348" s="75" t="e">
        <f>VLOOKUP(AD348,分类参数表!$I$2:$J$10,2,FALSE)</f>
        <v>#N/A</v>
      </c>
      <c r="AF348" s="76"/>
      <c r="AG348" s="85"/>
      <c r="AH348" s="85"/>
      <c r="AI348" s="85"/>
      <c r="AJ348" s="85"/>
      <c r="AK348" s="85"/>
      <c r="AL348" s="85"/>
      <c r="AM348" s="86"/>
      <c r="AN348" s="87">
        <f t="shared" si="88"/>
        <v>0</v>
      </c>
      <c r="AO348" s="95"/>
    </row>
    <row r="349" spans="2:41" ht="15" customHeight="1" x14ac:dyDescent="0.15">
      <c r="B349" s="4">
        <v>42365</v>
      </c>
      <c r="C349" s="5" t="s">
        <v>1012</v>
      </c>
      <c r="D349" s="2">
        <v>2</v>
      </c>
      <c r="E349" s="6" t="s">
        <v>92</v>
      </c>
      <c r="F349" s="6" t="s">
        <v>91</v>
      </c>
      <c r="G349" s="2" t="s">
        <v>1015</v>
      </c>
      <c r="H349" s="2" t="s">
        <v>1016</v>
      </c>
      <c r="I349" s="2" t="s">
        <v>43</v>
      </c>
      <c r="J349" s="2" t="s">
        <v>44</v>
      </c>
      <c r="K349" s="6" t="s">
        <v>55</v>
      </c>
      <c r="L349" s="2" t="s">
        <v>66</v>
      </c>
      <c r="M349" s="2">
        <v>1</v>
      </c>
      <c r="N349" s="2">
        <v>1280</v>
      </c>
      <c r="O349" s="48">
        <f t="shared" si="87"/>
        <v>1280</v>
      </c>
      <c r="P349" s="372"/>
      <c r="Q349" s="70"/>
      <c r="R349" s="378"/>
      <c r="S349" s="375"/>
      <c r="T349" s="372"/>
      <c r="U349" s="369"/>
      <c r="V349" s="366"/>
      <c r="W349" s="363"/>
      <c r="X349" s="360"/>
      <c r="Y349" s="357"/>
      <c r="Z349" s="354"/>
      <c r="AA349" s="354"/>
      <c r="AB349" s="74"/>
      <c r="AC349" s="74"/>
      <c r="AD349" s="22">
        <f>AD348</f>
        <v>0</v>
      </c>
      <c r="AE349" s="75" t="e">
        <f>VLOOKUP(AD349,分类参数表!$I$2:$J$10,2,FALSE)</f>
        <v>#N/A</v>
      </c>
      <c r="AF349" s="82"/>
      <c r="AG349" s="24"/>
      <c r="AH349" s="24"/>
      <c r="AI349" s="24"/>
      <c r="AJ349" s="24"/>
      <c r="AK349" s="24"/>
      <c r="AL349" s="24"/>
      <c r="AN349" s="94">
        <f t="shared" si="88"/>
        <v>0</v>
      </c>
      <c r="AO349" s="100"/>
    </row>
    <row r="350" spans="2:41" ht="15" customHeight="1" x14ac:dyDescent="0.15">
      <c r="B350" s="4">
        <v>42365</v>
      </c>
      <c r="C350" s="5" t="s">
        <v>1012</v>
      </c>
      <c r="D350" s="2">
        <v>3</v>
      </c>
      <c r="E350" s="6" t="s">
        <v>50</v>
      </c>
      <c r="F350" s="6" t="s">
        <v>622</v>
      </c>
      <c r="G350" s="50"/>
      <c r="H350" s="2" t="s">
        <v>138</v>
      </c>
      <c r="I350" s="2" t="s">
        <v>43</v>
      </c>
      <c r="J350" s="2" t="s">
        <v>44</v>
      </c>
      <c r="K350" s="6" t="s">
        <v>55</v>
      </c>
      <c r="L350" s="2" t="s">
        <v>66</v>
      </c>
      <c r="M350" s="2">
        <v>1</v>
      </c>
      <c r="N350" s="2">
        <v>158</v>
      </c>
      <c r="O350" s="48">
        <f t="shared" si="87"/>
        <v>158</v>
      </c>
      <c r="P350" s="372"/>
      <c r="Q350" s="70"/>
      <c r="R350" s="378"/>
      <c r="S350" s="375"/>
      <c r="T350" s="372"/>
      <c r="U350" s="369"/>
      <c r="V350" s="366"/>
      <c r="W350" s="363"/>
      <c r="X350" s="360"/>
      <c r="Y350" s="357"/>
      <c r="Z350" s="354"/>
      <c r="AA350" s="354"/>
      <c r="AB350" s="83"/>
      <c r="AC350" s="83"/>
      <c r="AD350" s="22">
        <f>AD349</f>
        <v>0</v>
      </c>
      <c r="AE350" s="75" t="e">
        <f>VLOOKUP(AD350,分类参数表!$I$2:$J$10,2,FALSE)</f>
        <v>#N/A</v>
      </c>
      <c r="AF350" s="82"/>
      <c r="AG350" s="24"/>
      <c r="AH350" s="24"/>
      <c r="AI350" s="24"/>
      <c r="AJ350" s="24"/>
      <c r="AK350" s="24"/>
      <c r="AL350" s="24"/>
      <c r="AN350" s="94">
        <f t="shared" si="88"/>
        <v>0</v>
      </c>
      <c r="AO350" s="100"/>
    </row>
    <row r="351" spans="2:41" ht="15" customHeight="1" x14ac:dyDescent="0.15">
      <c r="B351" s="4">
        <v>42365</v>
      </c>
      <c r="C351" s="5" t="s">
        <v>1012</v>
      </c>
      <c r="D351" s="2">
        <v>4</v>
      </c>
      <c r="E351" s="6" t="s">
        <v>56</v>
      </c>
      <c r="F351" s="6" t="s">
        <v>79</v>
      </c>
      <c r="G351" s="2" t="s">
        <v>105</v>
      </c>
      <c r="H351" s="2" t="s">
        <v>281</v>
      </c>
      <c r="I351" s="2" t="s">
        <v>53</v>
      </c>
      <c r="J351" s="2" t="s">
        <v>62</v>
      </c>
      <c r="K351" s="6" t="s">
        <v>55</v>
      </c>
      <c r="L351" s="2" t="s">
        <v>66</v>
      </c>
      <c r="M351" s="2">
        <v>1</v>
      </c>
      <c r="N351" s="2">
        <v>158</v>
      </c>
      <c r="O351" s="48">
        <f t="shared" si="87"/>
        <v>158</v>
      </c>
      <c r="P351" s="372"/>
      <c r="Q351" s="70"/>
      <c r="R351" s="378"/>
      <c r="S351" s="375"/>
      <c r="T351" s="372"/>
      <c r="U351" s="369"/>
      <c r="V351" s="366"/>
      <c r="W351" s="363"/>
      <c r="X351" s="360"/>
      <c r="Y351" s="357"/>
      <c r="Z351" s="354"/>
      <c r="AA351" s="354"/>
      <c r="AB351" s="74"/>
      <c r="AC351" s="74"/>
      <c r="AD351" s="22">
        <f>AD350</f>
        <v>0</v>
      </c>
      <c r="AE351" s="75" t="e">
        <f>VLOOKUP(AD351,分类参数表!$I$2:$J$10,2,FALSE)</f>
        <v>#N/A</v>
      </c>
      <c r="AF351" s="82"/>
      <c r="AG351" s="24"/>
      <c r="AH351" s="24"/>
      <c r="AI351" s="24"/>
      <c r="AJ351" s="24"/>
      <c r="AK351" s="24"/>
      <c r="AL351" s="24"/>
      <c r="AN351" s="94">
        <f t="shared" si="88"/>
        <v>0</v>
      </c>
      <c r="AO351" s="100"/>
    </row>
    <row r="352" spans="2:41" ht="15" customHeight="1" x14ac:dyDescent="0.15">
      <c r="B352" s="4">
        <v>42365</v>
      </c>
      <c r="C352" s="5" t="s">
        <v>1012</v>
      </c>
      <c r="D352" s="2">
        <v>5</v>
      </c>
      <c r="E352" s="6" t="s">
        <v>100</v>
      </c>
      <c r="F352" s="6" t="s">
        <v>128</v>
      </c>
      <c r="G352" s="2" t="s">
        <v>1017</v>
      </c>
      <c r="H352" s="2" t="s">
        <v>1018</v>
      </c>
      <c r="I352" s="2" t="s">
        <v>104</v>
      </c>
      <c r="J352" s="2" t="s">
        <v>44</v>
      </c>
      <c r="K352" s="6" t="s">
        <v>55</v>
      </c>
      <c r="L352" s="2" t="s">
        <v>66</v>
      </c>
      <c r="M352" s="2">
        <v>1</v>
      </c>
      <c r="N352" s="2">
        <v>285</v>
      </c>
      <c r="O352" s="48">
        <f t="shared" si="87"/>
        <v>285</v>
      </c>
      <c r="P352" s="372"/>
      <c r="Q352" s="70"/>
      <c r="R352" s="378"/>
      <c r="S352" s="375"/>
      <c r="T352" s="372"/>
      <c r="U352" s="369"/>
      <c r="V352" s="366"/>
      <c r="W352" s="363"/>
      <c r="X352" s="360"/>
      <c r="Y352" s="357"/>
      <c r="Z352" s="354"/>
      <c r="AA352" s="354"/>
      <c r="AB352" s="74"/>
      <c r="AC352" s="74"/>
      <c r="AD352" s="22">
        <f>AD351</f>
        <v>0</v>
      </c>
      <c r="AE352" s="75" t="e">
        <f>VLOOKUP(AD352,分类参数表!$I$2:$J$10,2,FALSE)</f>
        <v>#N/A</v>
      </c>
      <c r="AF352" s="82"/>
      <c r="AG352" s="24"/>
      <c r="AH352" s="24"/>
      <c r="AI352" s="24"/>
      <c r="AJ352" s="24"/>
      <c r="AK352" s="24"/>
      <c r="AL352" s="24"/>
      <c r="AN352" s="94">
        <f t="shared" si="88"/>
        <v>0</v>
      </c>
      <c r="AO352" s="100"/>
    </row>
    <row r="353" spans="2:41" s="19" customFormat="1" ht="15" customHeight="1" x14ac:dyDescent="0.15">
      <c r="B353" s="30"/>
      <c r="C353" s="31"/>
      <c r="D353" s="30"/>
      <c r="E353" s="30"/>
      <c r="F353" s="30"/>
      <c r="G353" s="30"/>
      <c r="H353" s="30"/>
      <c r="I353" s="30"/>
      <c r="J353" s="30"/>
      <c r="K353" s="30"/>
      <c r="L353" s="30"/>
      <c r="M353" s="30"/>
      <c r="N353" s="30"/>
      <c r="O353" s="30"/>
      <c r="P353" s="30"/>
      <c r="Q353" s="64"/>
      <c r="R353" s="30"/>
      <c r="S353" s="30"/>
      <c r="T353" s="30"/>
      <c r="U353" s="30"/>
      <c r="V353" s="65"/>
      <c r="W353" s="64"/>
      <c r="X353" s="30"/>
      <c r="Y353" s="65"/>
      <c r="Z353" s="65"/>
      <c r="AA353" s="65"/>
      <c r="AB353" s="65"/>
      <c r="AC353" s="65"/>
      <c r="AD353" s="30"/>
      <c r="AE353" s="75" t="e">
        <f>VLOOKUP(AD353,分类参数表!$I$2:$J$10,2,FALSE)</f>
        <v>#N/A</v>
      </c>
      <c r="AF353" s="30"/>
      <c r="AG353" s="30"/>
      <c r="AH353" s="30"/>
      <c r="AI353" s="30"/>
      <c r="AJ353" s="30"/>
      <c r="AK353" s="30"/>
      <c r="AL353" s="30"/>
      <c r="AM353" s="65"/>
      <c r="AN353" s="88"/>
      <c r="AO353" s="96"/>
    </row>
    <row r="354" spans="2:41" ht="15" customHeight="1" x14ac:dyDescent="0.15">
      <c r="B354" s="4">
        <v>42365</v>
      </c>
      <c r="C354" s="5" t="s">
        <v>1019</v>
      </c>
      <c r="D354" s="2">
        <v>1</v>
      </c>
      <c r="E354" s="6" t="s">
        <v>141</v>
      </c>
      <c r="F354" s="6" t="s">
        <v>1020</v>
      </c>
      <c r="G354" s="2">
        <v>425</v>
      </c>
      <c r="H354" s="2" t="s">
        <v>166</v>
      </c>
      <c r="I354" s="2" t="s">
        <v>72</v>
      </c>
      <c r="J354" s="2" t="s">
        <v>44</v>
      </c>
      <c r="K354" s="6" t="s">
        <v>55</v>
      </c>
      <c r="L354" s="2" t="s">
        <v>66</v>
      </c>
      <c r="M354" s="2">
        <v>2</v>
      </c>
      <c r="N354" s="2">
        <v>445</v>
      </c>
      <c r="O354" s="48">
        <f>N354*M354</f>
        <v>890</v>
      </c>
      <c r="P354" s="380">
        <f>SUM(O354:O355)</f>
        <v>1358</v>
      </c>
      <c r="Q354" s="56"/>
      <c r="R354" s="377">
        <f>SUMPRODUCT(Q354:Q355+0)</f>
        <v>0</v>
      </c>
      <c r="S354" s="374">
        <f t="shared" ref="S354:S359" si="89">R354/P354</f>
        <v>0</v>
      </c>
      <c r="T354" s="371" t="e">
        <f>LOOKUP(S354,{0.4,0.45,0.5,0.55,0.6,0.65,0.7,0.75,0.8,0.85,0.9,0.95,1},{0.1,0.175,0.25,0.325,0.4,0.475,0.55,0.625,0.7,0.775,0.85,0.925,1})</f>
        <v>#N/A</v>
      </c>
      <c r="U354" s="368"/>
      <c r="V354" s="365"/>
      <c r="W354" s="362"/>
      <c r="X354" s="359"/>
      <c r="Y354" s="356">
        <f t="shared" ref="Y354:Y359" si="90">R354-(V354/10)-X354</f>
        <v>0</v>
      </c>
      <c r="Z354" s="353" t="e">
        <f t="shared" ref="Z354:Z359" si="91">Y354*T354*AE354</f>
        <v>#N/A</v>
      </c>
      <c r="AA354" s="353" t="e">
        <f t="shared" ref="AA354:AA359" si="92">U354-V354+Z354</f>
        <v>#N/A</v>
      </c>
      <c r="AB354" s="74"/>
      <c r="AC354" s="74"/>
      <c r="AE354" s="75" t="e">
        <f>VLOOKUP(AD354,分类参数表!$I$2:$J$10,2,FALSE)</f>
        <v>#N/A</v>
      </c>
      <c r="AF354" s="76"/>
      <c r="AG354" s="85"/>
      <c r="AH354" s="85"/>
      <c r="AI354" s="85"/>
      <c r="AJ354" s="85"/>
      <c r="AK354" s="85"/>
      <c r="AL354" s="85"/>
      <c r="AM354" s="86"/>
      <c r="AN354" s="87">
        <f>(Q354-AM354)/M354/N354</f>
        <v>0</v>
      </c>
      <c r="AO354" s="95"/>
    </row>
    <row r="355" spans="2:41" ht="15" customHeight="1" x14ac:dyDescent="0.15">
      <c r="B355" s="4">
        <v>42365</v>
      </c>
      <c r="C355" s="5" t="s">
        <v>1019</v>
      </c>
      <c r="D355" s="2">
        <v>2</v>
      </c>
      <c r="E355" s="6" t="s">
        <v>274</v>
      </c>
      <c r="F355" s="6"/>
      <c r="G355" s="2">
        <v>493</v>
      </c>
      <c r="H355" s="2" t="s">
        <v>166</v>
      </c>
      <c r="I355" s="2" t="s">
        <v>43</v>
      </c>
      <c r="J355" s="2" t="s">
        <v>44</v>
      </c>
      <c r="K355" s="6" t="s">
        <v>55</v>
      </c>
      <c r="L355" s="2" t="s">
        <v>66</v>
      </c>
      <c r="M355" s="2">
        <v>1</v>
      </c>
      <c r="N355" s="2">
        <v>468</v>
      </c>
      <c r="O355" s="48">
        <f>N355*M355</f>
        <v>468</v>
      </c>
      <c r="P355" s="372"/>
      <c r="Q355" s="70"/>
      <c r="R355" s="378"/>
      <c r="S355" s="375"/>
      <c r="T355" s="372"/>
      <c r="U355" s="369"/>
      <c r="V355" s="366"/>
      <c r="W355" s="363"/>
      <c r="X355" s="360"/>
      <c r="Y355" s="357"/>
      <c r="Z355" s="354"/>
      <c r="AA355" s="354"/>
      <c r="AB355" s="74"/>
      <c r="AC355" s="74"/>
      <c r="AD355" s="22">
        <f>AD354</f>
        <v>0</v>
      </c>
      <c r="AE355" s="75" t="e">
        <f>VLOOKUP(AD355,分类参数表!$I$2:$J$10,2,FALSE)</f>
        <v>#N/A</v>
      </c>
      <c r="AF355" s="82"/>
      <c r="AG355" s="24"/>
      <c r="AH355" s="24"/>
      <c r="AI355" s="24"/>
      <c r="AJ355" s="24"/>
      <c r="AK355" s="24"/>
      <c r="AL355" s="24"/>
      <c r="AN355" s="94">
        <f>(Q355-AM355)/M355/N355</f>
        <v>0</v>
      </c>
      <c r="AO355" s="100"/>
    </row>
    <row r="356" spans="2:41" s="19" customFormat="1" ht="15" customHeight="1" x14ac:dyDescent="0.15">
      <c r="B356" s="30"/>
      <c r="C356" s="31"/>
      <c r="D356" s="30"/>
      <c r="E356" s="30"/>
      <c r="F356" s="30"/>
      <c r="G356" s="30"/>
      <c r="H356" s="30"/>
      <c r="I356" s="30"/>
      <c r="J356" s="30"/>
      <c r="K356" s="30"/>
      <c r="L356" s="30"/>
      <c r="M356" s="30"/>
      <c r="N356" s="30"/>
      <c r="O356" s="30"/>
      <c r="P356" s="30"/>
      <c r="Q356" s="64"/>
      <c r="R356" s="30"/>
      <c r="S356" s="30"/>
      <c r="T356" s="30"/>
      <c r="U356" s="30"/>
      <c r="V356" s="65"/>
      <c r="W356" s="64"/>
      <c r="X356" s="30"/>
      <c r="Y356" s="65"/>
      <c r="Z356" s="65"/>
      <c r="AA356" s="65"/>
      <c r="AB356" s="65"/>
      <c r="AC356" s="65"/>
      <c r="AD356" s="30"/>
      <c r="AE356" s="75" t="e">
        <f>VLOOKUP(AD356,分类参数表!$I$2:$J$10,2,FALSE)</f>
        <v>#N/A</v>
      </c>
      <c r="AF356" s="30"/>
      <c r="AG356" s="30"/>
      <c r="AH356" s="30"/>
      <c r="AI356" s="30"/>
      <c r="AJ356" s="30"/>
      <c r="AK356" s="30"/>
      <c r="AL356" s="30"/>
      <c r="AM356" s="65"/>
      <c r="AN356" s="88"/>
      <c r="AO356" s="96"/>
    </row>
    <row r="357" spans="2:41" ht="15" customHeight="1" x14ac:dyDescent="0.15">
      <c r="B357" s="4">
        <v>42365</v>
      </c>
      <c r="C357" s="5" t="s">
        <v>1021</v>
      </c>
      <c r="D357" s="2">
        <v>1</v>
      </c>
      <c r="E357" s="6" t="s">
        <v>50</v>
      </c>
      <c r="F357" s="6" t="s">
        <v>622</v>
      </c>
      <c r="G357" s="50"/>
      <c r="H357" s="2" t="s">
        <v>94</v>
      </c>
      <c r="I357" s="2" t="s">
        <v>89</v>
      </c>
      <c r="J357" s="2" t="s">
        <v>44</v>
      </c>
      <c r="K357" s="6" t="s">
        <v>55</v>
      </c>
      <c r="L357" s="2" t="s">
        <v>64</v>
      </c>
      <c r="M357" s="2">
        <v>1</v>
      </c>
      <c r="N357" s="2">
        <v>258</v>
      </c>
      <c r="O357" s="48">
        <f>N357*M357</f>
        <v>258</v>
      </c>
      <c r="P357" s="49">
        <f>SUM(O357:O357)</f>
        <v>258</v>
      </c>
      <c r="Q357" s="56"/>
      <c r="R357" s="57">
        <f>SUMPRODUCT(Q357:Q357+0)</f>
        <v>0</v>
      </c>
      <c r="S357" s="58">
        <f t="shared" si="89"/>
        <v>0</v>
      </c>
      <c r="T357" s="59" t="e">
        <f>LOOKUP(S357,{0.4,0.45,0.5,0.55,0.6,0.65,0.7,0.75,0.8,0.85,0.9,0.95,1},{0.1,0.175,0.25,0.325,0.4,0.475,0.55,0.625,0.7,0.775,0.85,0.925,1})</f>
        <v>#N/A</v>
      </c>
      <c r="U357" s="60"/>
      <c r="V357" s="61"/>
      <c r="W357" s="62"/>
      <c r="X357" s="63"/>
      <c r="Y357" s="72">
        <f t="shared" si="90"/>
        <v>0</v>
      </c>
      <c r="Z357" s="73" t="e">
        <f t="shared" si="91"/>
        <v>#N/A</v>
      </c>
      <c r="AA357" s="73" t="e">
        <f t="shared" si="92"/>
        <v>#N/A</v>
      </c>
      <c r="AB357" s="74"/>
      <c r="AC357" s="74"/>
      <c r="AE357" s="75" t="e">
        <f>VLOOKUP(AD357,分类参数表!$I$2:$J$10,2,FALSE)</f>
        <v>#N/A</v>
      </c>
      <c r="AF357" s="76"/>
      <c r="AG357" s="85"/>
      <c r="AH357" s="85"/>
      <c r="AI357" s="85"/>
      <c r="AJ357" s="85"/>
      <c r="AK357" s="85"/>
      <c r="AL357" s="85"/>
      <c r="AM357" s="86"/>
      <c r="AN357" s="87">
        <f>(Q357-AM357)/M357/N357</f>
        <v>0</v>
      </c>
      <c r="AO357" s="95"/>
    </row>
    <row r="358" spans="2:41" s="19" customFormat="1" ht="15" customHeight="1" x14ac:dyDescent="0.15">
      <c r="B358" s="30"/>
      <c r="C358" s="31"/>
      <c r="D358" s="30"/>
      <c r="E358" s="30"/>
      <c r="F358" s="30"/>
      <c r="G358" s="30"/>
      <c r="H358" s="30"/>
      <c r="I358" s="30"/>
      <c r="J358" s="30"/>
      <c r="K358" s="30"/>
      <c r="L358" s="30"/>
      <c r="M358" s="30"/>
      <c r="N358" s="30"/>
      <c r="O358" s="30"/>
      <c r="P358" s="30"/>
      <c r="Q358" s="64"/>
      <c r="R358" s="30"/>
      <c r="S358" s="30"/>
      <c r="T358" s="30"/>
      <c r="U358" s="30"/>
      <c r="V358" s="65"/>
      <c r="W358" s="64"/>
      <c r="X358" s="30"/>
      <c r="Y358" s="65"/>
      <c r="Z358" s="65"/>
      <c r="AA358" s="65"/>
      <c r="AB358" s="65"/>
      <c r="AC358" s="65"/>
      <c r="AD358" s="30"/>
      <c r="AE358" s="75" t="e">
        <f>VLOOKUP(AD358,分类参数表!$I$2:$J$10,2,FALSE)</f>
        <v>#N/A</v>
      </c>
      <c r="AF358" s="30"/>
      <c r="AG358" s="30"/>
      <c r="AH358" s="30"/>
      <c r="AI358" s="30"/>
      <c r="AJ358" s="30"/>
      <c r="AK358" s="30"/>
      <c r="AL358" s="30"/>
      <c r="AM358" s="65"/>
      <c r="AN358" s="88"/>
      <c r="AO358" s="96"/>
    </row>
    <row r="359" spans="2:41" ht="15" customHeight="1" x14ac:dyDescent="0.15">
      <c r="B359" s="4">
        <v>42365</v>
      </c>
      <c r="C359" s="5" t="s">
        <v>1022</v>
      </c>
      <c r="D359" s="2">
        <v>1</v>
      </c>
      <c r="E359" s="6" t="s">
        <v>50</v>
      </c>
      <c r="F359" s="6" t="s">
        <v>95</v>
      </c>
      <c r="G359" s="2" t="s">
        <v>234</v>
      </c>
      <c r="H359" s="50"/>
      <c r="I359" s="2" t="s">
        <v>43</v>
      </c>
      <c r="J359" s="2" t="s">
        <v>44</v>
      </c>
      <c r="K359" s="6" t="s">
        <v>55</v>
      </c>
      <c r="L359" s="2" t="s">
        <v>64</v>
      </c>
      <c r="M359" s="2">
        <v>1</v>
      </c>
      <c r="N359" s="2">
        <v>438</v>
      </c>
      <c r="O359" s="48">
        <f>N359*M359</f>
        <v>438</v>
      </c>
      <c r="P359" s="380">
        <f>SUM(O359:O360)</f>
        <v>2238</v>
      </c>
      <c r="Q359" s="56"/>
      <c r="R359" s="377">
        <f>SUMPRODUCT(Q359:Q360+0)</f>
        <v>0</v>
      </c>
      <c r="S359" s="374">
        <f t="shared" si="89"/>
        <v>0</v>
      </c>
      <c r="T359" s="371" t="e">
        <f>LOOKUP(S359,{0.4,0.45,0.5,0.55,0.6,0.65,0.7,0.75,0.8,0.85,0.9,0.95,1},{0.1,0.175,0.25,0.325,0.4,0.475,0.55,0.625,0.7,0.775,0.85,0.925,1})</f>
        <v>#N/A</v>
      </c>
      <c r="U359" s="368"/>
      <c r="V359" s="365"/>
      <c r="W359" s="362"/>
      <c r="X359" s="359"/>
      <c r="Y359" s="356">
        <f t="shared" si="90"/>
        <v>0</v>
      </c>
      <c r="Z359" s="353" t="e">
        <f t="shared" si="91"/>
        <v>#N/A</v>
      </c>
      <c r="AA359" s="353" t="e">
        <f t="shared" si="92"/>
        <v>#N/A</v>
      </c>
      <c r="AB359" s="74"/>
      <c r="AC359" s="74"/>
      <c r="AE359" s="75" t="e">
        <f>VLOOKUP(AD359,分类参数表!$I$2:$J$10,2,FALSE)</f>
        <v>#N/A</v>
      </c>
      <c r="AF359" s="76"/>
      <c r="AG359" s="85"/>
      <c r="AH359" s="85"/>
      <c r="AI359" s="85"/>
      <c r="AJ359" s="85"/>
      <c r="AK359" s="85"/>
      <c r="AL359" s="85"/>
      <c r="AM359" s="86"/>
      <c r="AN359" s="87">
        <f>(Q359-AM359)/M359/N359</f>
        <v>0</v>
      </c>
      <c r="AO359" s="95"/>
    </row>
    <row r="360" spans="2:41" ht="15" customHeight="1" x14ac:dyDescent="0.15">
      <c r="B360" s="4">
        <v>42365</v>
      </c>
      <c r="C360" s="5" t="s">
        <v>1022</v>
      </c>
      <c r="D360" s="2">
        <v>2</v>
      </c>
      <c r="E360" s="6" t="s">
        <v>83</v>
      </c>
      <c r="F360" s="6" t="s">
        <v>79</v>
      </c>
      <c r="G360" s="2" t="s">
        <v>1023</v>
      </c>
      <c r="H360" s="2" t="s">
        <v>195</v>
      </c>
      <c r="I360" s="2">
        <v>38</v>
      </c>
      <c r="J360" s="2" t="s">
        <v>44</v>
      </c>
      <c r="K360" s="6" t="s">
        <v>55</v>
      </c>
      <c r="L360" s="2" t="s">
        <v>64</v>
      </c>
      <c r="M360" s="2">
        <v>1</v>
      </c>
      <c r="N360" s="2">
        <v>1800</v>
      </c>
      <c r="O360" s="48">
        <f>N360*M360</f>
        <v>1800</v>
      </c>
      <c r="P360" s="372"/>
      <c r="Q360" s="70"/>
      <c r="R360" s="378"/>
      <c r="S360" s="375"/>
      <c r="T360" s="372"/>
      <c r="U360" s="369"/>
      <c r="V360" s="366"/>
      <c r="W360" s="363"/>
      <c r="X360" s="360"/>
      <c r="Y360" s="357"/>
      <c r="Z360" s="354"/>
      <c r="AA360" s="354"/>
      <c r="AB360" s="74"/>
      <c r="AC360" s="74"/>
      <c r="AD360" s="22">
        <f>AD359</f>
        <v>0</v>
      </c>
      <c r="AE360" s="75" t="e">
        <f>VLOOKUP(AD360,分类参数表!$I$2:$J$10,2,FALSE)</f>
        <v>#N/A</v>
      </c>
      <c r="AF360" s="82"/>
      <c r="AG360" s="24"/>
      <c r="AH360" s="24"/>
      <c r="AI360" s="24"/>
      <c r="AJ360" s="24"/>
      <c r="AK360" s="24"/>
      <c r="AL360" s="24"/>
      <c r="AN360" s="94">
        <f>(Q360-AM360)/M360/N360</f>
        <v>0</v>
      </c>
      <c r="AO360" s="100"/>
    </row>
    <row r="361" spans="2:41" s="19" customFormat="1" ht="15" customHeight="1" x14ac:dyDescent="0.15">
      <c r="B361" s="30"/>
      <c r="C361" s="31"/>
      <c r="D361" s="30"/>
      <c r="E361" s="30"/>
      <c r="F361" s="30"/>
      <c r="G361" s="30"/>
      <c r="H361" s="30"/>
      <c r="I361" s="30"/>
      <c r="J361" s="30"/>
      <c r="K361" s="30"/>
      <c r="L361" s="30"/>
      <c r="M361" s="30"/>
      <c r="N361" s="30"/>
      <c r="O361" s="30"/>
      <c r="P361" s="30"/>
      <c r="Q361" s="64"/>
      <c r="R361" s="30"/>
      <c r="S361" s="30"/>
      <c r="T361" s="30"/>
      <c r="U361" s="30"/>
      <c r="V361" s="65"/>
      <c r="W361" s="64"/>
      <c r="X361" s="30"/>
      <c r="Y361" s="65"/>
      <c r="Z361" s="65"/>
      <c r="AA361" s="65"/>
      <c r="AB361" s="65"/>
      <c r="AC361" s="65"/>
      <c r="AD361" s="30"/>
      <c r="AE361" s="75" t="e">
        <f>VLOOKUP(AD361,分类参数表!$I$2:$J$10,2,FALSE)</f>
        <v>#N/A</v>
      </c>
      <c r="AF361" s="30"/>
      <c r="AG361" s="30"/>
      <c r="AH361" s="30"/>
      <c r="AI361" s="30"/>
      <c r="AJ361" s="30"/>
      <c r="AK361" s="30"/>
      <c r="AL361" s="30"/>
      <c r="AM361" s="65"/>
      <c r="AN361" s="88"/>
      <c r="AO361" s="96"/>
    </row>
    <row r="362" spans="2:41" ht="15" customHeight="1" x14ac:dyDescent="0.15">
      <c r="B362" s="4">
        <v>42365</v>
      </c>
      <c r="C362" s="5" t="s">
        <v>1024</v>
      </c>
      <c r="D362" s="2">
        <v>1</v>
      </c>
      <c r="E362" s="6" t="s">
        <v>56</v>
      </c>
      <c r="F362" s="6" t="s">
        <v>79</v>
      </c>
      <c r="G362" s="2" t="s">
        <v>105</v>
      </c>
      <c r="H362" s="2" t="s">
        <v>203</v>
      </c>
      <c r="I362" s="2" t="s">
        <v>53</v>
      </c>
      <c r="J362" s="2" t="s">
        <v>62</v>
      </c>
      <c r="K362" s="6" t="s">
        <v>55</v>
      </c>
      <c r="L362" s="2" t="s">
        <v>46</v>
      </c>
      <c r="M362" s="2">
        <v>1</v>
      </c>
      <c r="N362" s="2">
        <v>158</v>
      </c>
      <c r="O362" s="48">
        <f>N362*M362</f>
        <v>158</v>
      </c>
      <c r="P362" s="49">
        <f>SUM(O362:O362)</f>
        <v>158</v>
      </c>
      <c r="Q362" s="56"/>
      <c r="R362" s="57">
        <f>SUMPRODUCT(Q362:Q362+0)</f>
        <v>0</v>
      </c>
      <c r="S362" s="58">
        <f>R362/P362</f>
        <v>0</v>
      </c>
      <c r="T362" s="59" t="e">
        <f>LOOKUP(S362,{0.4,0.45,0.5,0.55,0.6,0.65,0.7,0.75,0.8,0.85,0.9,0.95,1},{0.1,0.175,0.25,0.325,0.4,0.475,0.55,0.625,0.7,0.775,0.85,0.925,1})</f>
        <v>#N/A</v>
      </c>
      <c r="U362" s="60"/>
      <c r="V362" s="61"/>
      <c r="W362" s="62"/>
      <c r="X362" s="63"/>
      <c r="Y362" s="72">
        <f>R362-(V362/10)-X362</f>
        <v>0</v>
      </c>
      <c r="Z362" s="73" t="e">
        <f>Y362*T362*AE362</f>
        <v>#N/A</v>
      </c>
      <c r="AA362" s="73" t="e">
        <f>U362-V362+Z362</f>
        <v>#N/A</v>
      </c>
      <c r="AB362" s="74"/>
      <c r="AC362" s="74"/>
      <c r="AE362" s="75" t="e">
        <f>VLOOKUP(AD362,分类参数表!$I$2:$J$10,2,FALSE)</f>
        <v>#N/A</v>
      </c>
      <c r="AF362" s="76"/>
      <c r="AG362" s="85"/>
      <c r="AH362" s="85"/>
      <c r="AI362" s="85"/>
      <c r="AJ362" s="85"/>
      <c r="AK362" s="85"/>
      <c r="AL362" s="85"/>
      <c r="AM362" s="86"/>
      <c r="AN362" s="87">
        <f>(Q362-AM362)/M362/N362</f>
        <v>0</v>
      </c>
      <c r="AO362" s="95"/>
    </row>
    <row r="363" spans="2:41" s="19" customFormat="1" ht="15" customHeight="1" x14ac:dyDescent="0.15">
      <c r="B363" s="30"/>
      <c r="C363" s="31"/>
      <c r="D363" s="30"/>
      <c r="E363" s="30"/>
      <c r="F363" s="30"/>
      <c r="G363" s="30"/>
      <c r="H363" s="30"/>
      <c r="I363" s="30"/>
      <c r="J363" s="30"/>
      <c r="K363" s="30"/>
      <c r="L363" s="30"/>
      <c r="M363" s="30"/>
      <c r="N363" s="30"/>
      <c r="O363" s="30"/>
      <c r="P363" s="30"/>
      <c r="Q363" s="64"/>
      <c r="R363" s="30"/>
      <c r="S363" s="30"/>
      <c r="T363" s="30"/>
      <c r="U363" s="30"/>
      <c r="V363" s="65"/>
      <c r="W363" s="64"/>
      <c r="X363" s="30"/>
      <c r="Y363" s="65"/>
      <c r="Z363" s="65"/>
      <c r="AA363" s="65"/>
      <c r="AB363" s="65"/>
      <c r="AC363" s="65"/>
      <c r="AD363" s="30"/>
      <c r="AE363" s="75" t="e">
        <f>VLOOKUP(AD363,分类参数表!$I$2:$J$10,2,FALSE)</f>
        <v>#N/A</v>
      </c>
      <c r="AF363" s="30"/>
      <c r="AG363" s="30"/>
      <c r="AH363" s="30"/>
      <c r="AI363" s="30"/>
      <c r="AJ363" s="30"/>
      <c r="AK363" s="30"/>
      <c r="AL363" s="30"/>
      <c r="AM363" s="65"/>
      <c r="AN363" s="88"/>
      <c r="AO363" s="96"/>
    </row>
    <row r="364" spans="2:41" ht="15" customHeight="1" x14ac:dyDescent="0.15">
      <c r="B364" s="4">
        <v>42365</v>
      </c>
      <c r="C364" s="5" t="s">
        <v>1025</v>
      </c>
      <c r="D364" s="2">
        <v>1</v>
      </c>
      <c r="E364" s="6" t="s">
        <v>100</v>
      </c>
      <c r="F364" s="6" t="s">
        <v>128</v>
      </c>
      <c r="G364" s="2" t="s">
        <v>867</v>
      </c>
      <c r="H364" s="2" t="s">
        <v>784</v>
      </c>
      <c r="I364" s="2" t="s">
        <v>156</v>
      </c>
      <c r="J364" s="2" t="s">
        <v>44</v>
      </c>
      <c r="K364" s="6" t="s">
        <v>45</v>
      </c>
      <c r="L364" s="2" t="s">
        <v>66</v>
      </c>
      <c r="M364" s="2">
        <v>1</v>
      </c>
      <c r="N364" s="2">
        <v>288</v>
      </c>
      <c r="O364" s="48">
        <f>N364*M364</f>
        <v>288</v>
      </c>
      <c r="P364" s="49">
        <f>SUM(O364:O364)</f>
        <v>288</v>
      </c>
      <c r="Q364" s="56"/>
      <c r="R364" s="57">
        <f>SUMPRODUCT(Q364:Q364+0)</f>
        <v>0</v>
      </c>
      <c r="S364" s="58">
        <f>R364/P364</f>
        <v>0</v>
      </c>
      <c r="T364" s="59" t="e">
        <f>LOOKUP(S364,{0.4,0.45,0.5,0.55,0.6,0.65,0.7,0.75,0.8,0.85,0.9,0.95,1},{0.1,0.175,0.25,0.325,0.4,0.475,0.55,0.625,0.7,0.775,0.85,0.925,1})</f>
        <v>#N/A</v>
      </c>
      <c r="U364" s="60"/>
      <c r="V364" s="61"/>
      <c r="W364" s="62"/>
      <c r="X364" s="63"/>
      <c r="Y364" s="72">
        <f>R364-(V364/10)-X364</f>
        <v>0</v>
      </c>
      <c r="Z364" s="73" t="e">
        <f>Y364*T364*AE364</f>
        <v>#N/A</v>
      </c>
      <c r="AA364" s="73" t="e">
        <f>U364-V364+Z364</f>
        <v>#N/A</v>
      </c>
      <c r="AB364" s="74"/>
      <c r="AC364" s="74"/>
      <c r="AE364" s="75" t="e">
        <f>VLOOKUP(AD364,分类参数表!$I$2:$J$10,2,FALSE)</f>
        <v>#N/A</v>
      </c>
      <c r="AF364" s="76"/>
      <c r="AG364" s="85"/>
      <c r="AH364" s="85"/>
      <c r="AI364" s="85"/>
      <c r="AJ364" s="85"/>
      <c r="AK364" s="85"/>
      <c r="AL364" s="85"/>
      <c r="AM364" s="86"/>
      <c r="AN364" s="87">
        <f>(Q364-AM364)/M364/N364</f>
        <v>0</v>
      </c>
      <c r="AO364" s="95"/>
    </row>
    <row r="365" spans="2:41" s="19" customFormat="1" ht="15" customHeight="1" x14ac:dyDescent="0.15">
      <c r="B365" s="30"/>
      <c r="C365" s="31"/>
      <c r="D365" s="30"/>
      <c r="E365" s="30"/>
      <c r="F365" s="30"/>
      <c r="G365" s="30"/>
      <c r="H365" s="30"/>
      <c r="I365" s="30"/>
      <c r="J365" s="30"/>
      <c r="K365" s="30"/>
      <c r="L365" s="30"/>
      <c r="M365" s="30"/>
      <c r="N365" s="30"/>
      <c r="O365" s="30"/>
      <c r="P365" s="30"/>
      <c r="Q365" s="64"/>
      <c r="R365" s="30"/>
      <c r="S365" s="30"/>
      <c r="T365" s="30"/>
      <c r="U365" s="30"/>
      <c r="V365" s="65"/>
      <c r="W365" s="64"/>
      <c r="X365" s="30"/>
      <c r="Y365" s="65"/>
      <c r="Z365" s="65"/>
      <c r="AA365" s="65"/>
      <c r="AB365" s="65"/>
      <c r="AC365" s="65"/>
      <c r="AD365" s="30"/>
      <c r="AE365" s="75" t="e">
        <f>VLOOKUP(AD365,分类参数表!$I$2:$J$10,2,FALSE)</f>
        <v>#N/A</v>
      </c>
      <c r="AF365" s="30"/>
      <c r="AG365" s="30"/>
      <c r="AH365" s="30"/>
      <c r="AI365" s="30"/>
      <c r="AJ365" s="30"/>
      <c r="AK365" s="30"/>
      <c r="AL365" s="30"/>
      <c r="AM365" s="65"/>
      <c r="AN365" s="88"/>
      <c r="AO365" s="96"/>
    </row>
    <row r="366" spans="2:41" ht="15" customHeight="1" x14ac:dyDescent="0.15">
      <c r="B366" s="4">
        <v>42365</v>
      </c>
      <c r="C366" s="5" t="s">
        <v>1026</v>
      </c>
      <c r="D366" s="2">
        <v>1</v>
      </c>
      <c r="E366" s="6" t="s">
        <v>90</v>
      </c>
      <c r="F366" s="6" t="s">
        <v>1027</v>
      </c>
      <c r="G366" s="2" t="s">
        <v>262</v>
      </c>
      <c r="H366" s="2" t="s">
        <v>1028</v>
      </c>
      <c r="I366" s="2" t="s">
        <v>330</v>
      </c>
      <c r="J366" s="2" t="s">
        <v>62</v>
      </c>
      <c r="K366" s="6" t="s">
        <v>63</v>
      </c>
      <c r="L366" s="2" t="s">
        <v>66</v>
      </c>
      <c r="M366" s="2">
        <v>1</v>
      </c>
      <c r="N366" s="2">
        <v>598</v>
      </c>
      <c r="O366" s="48">
        <f>N366*M366</f>
        <v>598</v>
      </c>
      <c r="P366" s="49">
        <f>SUM(O366:O366)</f>
        <v>598</v>
      </c>
      <c r="Q366" s="56"/>
      <c r="R366" s="57">
        <f>SUMPRODUCT(Q366:Q366+0)</f>
        <v>0</v>
      </c>
      <c r="S366" s="58">
        <f>R366/P366</f>
        <v>0</v>
      </c>
      <c r="T366" s="59" t="e">
        <f>LOOKUP(S366,{0.4,0.45,0.5,0.55,0.6,0.65,0.7,0.75,0.8,0.85,0.9,0.95,1},{0.1,0.175,0.25,0.325,0.4,0.475,0.55,0.625,0.7,0.775,0.85,0.925,1})</f>
        <v>#N/A</v>
      </c>
      <c r="U366" s="60"/>
      <c r="V366" s="61"/>
      <c r="W366" s="62"/>
      <c r="X366" s="63"/>
      <c r="Y366" s="72">
        <f>R366-(V366/10)-X366</f>
        <v>0</v>
      </c>
      <c r="Z366" s="73" t="e">
        <f>Y366*T366*AE366</f>
        <v>#N/A</v>
      </c>
      <c r="AA366" s="73" t="e">
        <f>U366-V366+Z366</f>
        <v>#N/A</v>
      </c>
      <c r="AB366" s="74"/>
      <c r="AC366" s="74"/>
      <c r="AE366" s="75" t="e">
        <f>VLOOKUP(AD366,分类参数表!$I$2:$J$10,2,FALSE)</f>
        <v>#N/A</v>
      </c>
      <c r="AF366" s="76"/>
      <c r="AG366" s="85"/>
      <c r="AH366" s="85"/>
      <c r="AI366" s="85"/>
      <c r="AJ366" s="85"/>
      <c r="AK366" s="85"/>
      <c r="AL366" s="85"/>
      <c r="AM366" s="86"/>
      <c r="AN366" s="87">
        <f>(Q366-AM366)/M366/N366</f>
        <v>0</v>
      </c>
      <c r="AO366" s="95"/>
    </row>
    <row r="367" spans="2:41" s="20" customFormat="1" x14ac:dyDescent="0.15">
      <c r="B367" s="36"/>
      <c r="C367" s="37"/>
      <c r="D367" s="38"/>
      <c r="E367" s="38"/>
      <c r="F367" s="38"/>
      <c r="G367" s="38"/>
      <c r="H367" s="38"/>
      <c r="I367" s="38"/>
      <c r="J367" s="38"/>
      <c r="K367" s="38"/>
      <c r="L367" s="38"/>
      <c r="M367" s="38"/>
      <c r="N367" s="38"/>
      <c r="O367" s="38"/>
      <c r="P367" s="38"/>
      <c r="Q367" s="67"/>
      <c r="R367" s="38"/>
      <c r="S367" s="38"/>
      <c r="T367" s="38"/>
      <c r="U367" s="38"/>
      <c r="V367" s="68"/>
      <c r="W367" s="67"/>
      <c r="X367" s="38"/>
      <c r="Y367" s="68"/>
      <c r="Z367" s="68"/>
      <c r="AA367" s="68"/>
      <c r="AB367" s="68"/>
      <c r="AC367" s="68"/>
      <c r="AD367" s="38"/>
      <c r="AE367" s="75" t="e">
        <f>VLOOKUP(AD367,分类参数表!$I$2:$J$10,2,FALSE)</f>
        <v>#N/A</v>
      </c>
      <c r="AF367" s="38"/>
      <c r="AG367" s="38"/>
      <c r="AH367" s="38"/>
      <c r="AI367" s="38"/>
      <c r="AJ367" s="38"/>
      <c r="AK367" s="38"/>
      <c r="AL367" s="38"/>
      <c r="AM367" s="68"/>
      <c r="AN367" s="90"/>
      <c r="AO367" s="98"/>
    </row>
    <row r="368" spans="2:41" ht="15" customHeight="1" x14ac:dyDescent="0.15">
      <c r="B368" s="4">
        <v>42366</v>
      </c>
      <c r="C368" s="17" t="s">
        <v>1029</v>
      </c>
      <c r="D368" s="2">
        <v>1</v>
      </c>
      <c r="E368" s="6" t="s">
        <v>56</v>
      </c>
      <c r="F368" s="6" t="s">
        <v>52</v>
      </c>
      <c r="G368" s="50"/>
      <c r="H368" s="2" t="s">
        <v>166</v>
      </c>
      <c r="I368" s="2" t="s">
        <v>53</v>
      </c>
      <c r="J368" s="2" t="s">
        <v>44</v>
      </c>
      <c r="K368" s="6" t="s">
        <v>55</v>
      </c>
      <c r="L368" s="2" t="s">
        <v>46</v>
      </c>
      <c r="M368" s="2">
        <v>1</v>
      </c>
      <c r="N368" s="2">
        <v>20</v>
      </c>
      <c r="O368" s="48">
        <f>N368*M368</f>
        <v>20</v>
      </c>
      <c r="P368" s="49">
        <f>SUM(O368:O368)</f>
        <v>20</v>
      </c>
      <c r="Q368" s="56"/>
      <c r="R368" s="57">
        <f>SUMPRODUCT(Q368:Q368+0)</f>
        <v>0</v>
      </c>
      <c r="S368" s="58">
        <f t="shared" ref="S368:S373" si="93">R368/P368</f>
        <v>0</v>
      </c>
      <c r="T368" s="59" t="e">
        <f>LOOKUP(S368,{0.4,0.45,0.5,0.55,0.6,0.65,0.7,0.75,0.8,0.85,0.9,0.95,1},{0.1,0.175,0.25,0.325,0.4,0.475,0.55,0.625,0.7,0.775,0.85,0.925,1})</f>
        <v>#N/A</v>
      </c>
      <c r="U368" s="60"/>
      <c r="V368" s="61"/>
      <c r="W368" s="62"/>
      <c r="X368" s="63"/>
      <c r="Y368" s="72">
        <f t="shared" ref="Y368:Y373" si="94">R368-(V368/10)-X368</f>
        <v>0</v>
      </c>
      <c r="Z368" s="73" t="e">
        <f t="shared" ref="Z368:Z373" si="95">Y368*T368*AE368</f>
        <v>#N/A</v>
      </c>
      <c r="AA368" s="73" t="e">
        <f t="shared" ref="AA368:AA373" si="96">U368-V368+Z368</f>
        <v>#N/A</v>
      </c>
      <c r="AB368" s="74"/>
      <c r="AC368" s="74"/>
      <c r="AE368" s="75" t="e">
        <f>VLOOKUP(AD368,分类参数表!$I$2:$J$10,2,FALSE)</f>
        <v>#N/A</v>
      </c>
      <c r="AF368" s="76"/>
      <c r="AG368" s="85"/>
      <c r="AH368" s="85"/>
      <c r="AI368" s="85"/>
      <c r="AJ368" s="85"/>
      <c r="AK368" s="85"/>
      <c r="AL368" s="85"/>
      <c r="AM368" s="86"/>
      <c r="AN368" s="87">
        <f>(Q368-AM368)/M368/N368</f>
        <v>0</v>
      </c>
      <c r="AO368" s="95"/>
    </row>
    <row r="369" spans="2:41" s="19" customFormat="1" ht="15" customHeight="1" x14ac:dyDescent="0.15">
      <c r="B369" s="30"/>
      <c r="C369" s="31"/>
      <c r="D369" s="30"/>
      <c r="E369" s="30"/>
      <c r="F369" s="30"/>
      <c r="G369" s="30"/>
      <c r="H369" s="30"/>
      <c r="I369" s="30"/>
      <c r="J369" s="30"/>
      <c r="K369" s="30"/>
      <c r="L369" s="30"/>
      <c r="M369" s="30"/>
      <c r="N369" s="30"/>
      <c r="O369" s="30"/>
      <c r="P369" s="30"/>
      <c r="Q369" s="64"/>
      <c r="R369" s="30"/>
      <c r="S369" s="30"/>
      <c r="T369" s="30"/>
      <c r="U369" s="30"/>
      <c r="V369" s="65"/>
      <c r="W369" s="64"/>
      <c r="X369" s="30"/>
      <c r="Y369" s="65"/>
      <c r="Z369" s="65"/>
      <c r="AA369" s="65"/>
      <c r="AB369" s="65"/>
      <c r="AC369" s="65"/>
      <c r="AD369" s="30"/>
      <c r="AE369" s="75" t="e">
        <f>VLOOKUP(AD369,分类参数表!$I$2:$J$10,2,FALSE)</f>
        <v>#N/A</v>
      </c>
      <c r="AF369" s="30"/>
      <c r="AG369" s="30"/>
      <c r="AH369" s="30"/>
      <c r="AI369" s="30"/>
      <c r="AJ369" s="30"/>
      <c r="AK369" s="30"/>
      <c r="AL369" s="30"/>
      <c r="AM369" s="65"/>
      <c r="AN369" s="88"/>
      <c r="AO369" s="96"/>
    </row>
    <row r="370" spans="2:41" ht="15" customHeight="1" x14ac:dyDescent="0.15">
      <c r="B370" s="4">
        <v>42366</v>
      </c>
      <c r="C370" s="5" t="s">
        <v>1030</v>
      </c>
      <c r="D370" s="2">
        <v>1</v>
      </c>
      <c r="E370" s="6" t="s">
        <v>973</v>
      </c>
      <c r="F370" s="6" t="s">
        <v>41</v>
      </c>
      <c r="G370" s="2" t="s">
        <v>42</v>
      </c>
      <c r="H370" s="2" t="s">
        <v>166</v>
      </c>
      <c r="I370" s="2" t="s">
        <v>192</v>
      </c>
      <c r="J370" s="2" t="s">
        <v>44</v>
      </c>
      <c r="K370" s="6" t="s">
        <v>45</v>
      </c>
      <c r="L370" s="2" t="s">
        <v>64</v>
      </c>
      <c r="M370" s="2">
        <v>1</v>
      </c>
      <c r="N370" s="2">
        <v>190</v>
      </c>
      <c r="O370" s="48">
        <f>N370*M370</f>
        <v>190</v>
      </c>
      <c r="P370" s="380">
        <f>SUM(O370:O371)</f>
        <v>380</v>
      </c>
      <c r="Q370" s="56"/>
      <c r="R370" s="377">
        <f>SUMPRODUCT(Q370:Q371+0)</f>
        <v>0</v>
      </c>
      <c r="S370" s="374">
        <f t="shared" si="93"/>
        <v>0</v>
      </c>
      <c r="T370" s="371" t="e">
        <f>LOOKUP(S370,{0.4,0.45,0.5,0.55,0.6,0.65,0.7,0.75,0.8,0.85,0.9,0.95,1},{0.1,0.175,0.25,0.325,0.4,0.475,0.55,0.625,0.7,0.775,0.85,0.925,1})</f>
        <v>#N/A</v>
      </c>
      <c r="U370" s="368"/>
      <c r="V370" s="365"/>
      <c r="W370" s="362"/>
      <c r="X370" s="359"/>
      <c r="Y370" s="356">
        <f t="shared" si="94"/>
        <v>0</v>
      </c>
      <c r="Z370" s="353" t="e">
        <f t="shared" si="95"/>
        <v>#N/A</v>
      </c>
      <c r="AA370" s="353" t="e">
        <f t="shared" si="96"/>
        <v>#N/A</v>
      </c>
      <c r="AB370" s="74"/>
      <c r="AC370" s="74"/>
      <c r="AE370" s="75" t="e">
        <f>VLOOKUP(AD370,分类参数表!$I$2:$J$10,2,FALSE)</f>
        <v>#N/A</v>
      </c>
      <c r="AF370" s="76"/>
      <c r="AG370" s="85"/>
      <c r="AH370" s="85"/>
      <c r="AI370" s="85"/>
      <c r="AJ370" s="85"/>
      <c r="AK370" s="85"/>
      <c r="AL370" s="85"/>
      <c r="AM370" s="86"/>
      <c r="AN370" s="87">
        <f>(Q370-AM370)/M370/N370</f>
        <v>0</v>
      </c>
      <c r="AO370" s="95"/>
    </row>
    <row r="371" spans="2:41" ht="15" customHeight="1" x14ac:dyDescent="0.15">
      <c r="B371" s="4">
        <v>42366</v>
      </c>
      <c r="C371" s="5" t="s">
        <v>1030</v>
      </c>
      <c r="D371" s="2">
        <v>2</v>
      </c>
      <c r="E371" s="6" t="s">
        <v>973</v>
      </c>
      <c r="F371" s="6" t="s">
        <v>41</v>
      </c>
      <c r="G371" s="2" t="s">
        <v>42</v>
      </c>
      <c r="H371" s="2" t="s">
        <v>166</v>
      </c>
      <c r="I371" s="2" t="s">
        <v>282</v>
      </c>
      <c r="J371" s="2" t="s">
        <v>44</v>
      </c>
      <c r="K371" s="6" t="s">
        <v>55</v>
      </c>
      <c r="L371" s="2" t="s">
        <v>64</v>
      </c>
      <c r="M371" s="2">
        <v>1</v>
      </c>
      <c r="N371" s="2">
        <v>190</v>
      </c>
      <c r="O371" s="48">
        <f>N371*M371</f>
        <v>190</v>
      </c>
      <c r="P371" s="372"/>
      <c r="Q371" s="70"/>
      <c r="R371" s="378"/>
      <c r="S371" s="375"/>
      <c r="T371" s="372"/>
      <c r="U371" s="369"/>
      <c r="V371" s="366"/>
      <c r="W371" s="363"/>
      <c r="X371" s="360"/>
      <c r="Y371" s="357"/>
      <c r="Z371" s="354"/>
      <c r="AA371" s="354"/>
      <c r="AB371" s="74"/>
      <c r="AC371" s="74"/>
      <c r="AD371" s="22">
        <f>AD370</f>
        <v>0</v>
      </c>
      <c r="AE371" s="75" t="e">
        <f>VLOOKUP(AD371,分类参数表!$I$2:$J$10,2,FALSE)</f>
        <v>#N/A</v>
      </c>
      <c r="AF371" s="82"/>
      <c r="AG371" s="24"/>
      <c r="AH371" s="24"/>
      <c r="AI371" s="24"/>
      <c r="AJ371" s="24"/>
      <c r="AK371" s="24"/>
      <c r="AL371" s="24"/>
      <c r="AN371" s="94">
        <f>(Q371-AM371)/M371/N371</f>
        <v>0</v>
      </c>
      <c r="AO371" s="100"/>
    </row>
    <row r="372" spans="2:41" s="19" customFormat="1" ht="15" customHeight="1" x14ac:dyDescent="0.15">
      <c r="B372" s="30"/>
      <c r="C372" s="31"/>
      <c r="D372" s="30"/>
      <c r="E372" s="30"/>
      <c r="F372" s="30"/>
      <c r="G372" s="30"/>
      <c r="H372" s="30"/>
      <c r="I372" s="30"/>
      <c r="J372" s="30"/>
      <c r="K372" s="30"/>
      <c r="L372" s="30"/>
      <c r="M372" s="30"/>
      <c r="N372" s="30"/>
      <c r="O372" s="30"/>
      <c r="P372" s="30"/>
      <c r="Q372" s="64"/>
      <c r="R372" s="30"/>
      <c r="S372" s="30"/>
      <c r="T372" s="30"/>
      <c r="U372" s="30"/>
      <c r="V372" s="65"/>
      <c r="W372" s="64"/>
      <c r="X372" s="30"/>
      <c r="Y372" s="65"/>
      <c r="Z372" s="65"/>
      <c r="AA372" s="65"/>
      <c r="AB372" s="65"/>
      <c r="AC372" s="65"/>
      <c r="AD372" s="30"/>
      <c r="AE372" s="75" t="e">
        <f>VLOOKUP(AD372,分类参数表!$I$2:$J$10,2,FALSE)</f>
        <v>#N/A</v>
      </c>
      <c r="AF372" s="30"/>
      <c r="AG372" s="30"/>
      <c r="AH372" s="30"/>
      <c r="AI372" s="30"/>
      <c r="AJ372" s="30"/>
      <c r="AK372" s="30"/>
      <c r="AL372" s="30"/>
      <c r="AM372" s="65"/>
      <c r="AN372" s="88"/>
      <c r="AO372" s="96"/>
    </row>
    <row r="373" spans="2:41" ht="15" customHeight="1" x14ac:dyDescent="0.15">
      <c r="B373" s="4">
        <v>42366</v>
      </c>
      <c r="C373" s="5" t="s">
        <v>1031</v>
      </c>
      <c r="D373" s="2">
        <v>1</v>
      </c>
      <c r="E373" s="6" t="s">
        <v>59</v>
      </c>
      <c r="F373" s="6" t="s">
        <v>264</v>
      </c>
      <c r="G373" s="50"/>
      <c r="H373" s="2" t="s">
        <v>203</v>
      </c>
      <c r="I373" s="2" t="s">
        <v>89</v>
      </c>
      <c r="J373" s="2" t="s">
        <v>62</v>
      </c>
      <c r="K373" s="6" t="s">
        <v>55</v>
      </c>
      <c r="L373" s="2" t="s">
        <v>66</v>
      </c>
      <c r="M373" s="2">
        <v>1</v>
      </c>
      <c r="N373" s="2">
        <v>138</v>
      </c>
      <c r="O373" s="48">
        <f>N373*M373</f>
        <v>138</v>
      </c>
      <c r="P373" s="49">
        <f>SUM(O373:O373)</f>
        <v>138</v>
      </c>
      <c r="Q373" s="56"/>
      <c r="R373" s="57">
        <f>SUMPRODUCT(Q373:Q373+0)</f>
        <v>0</v>
      </c>
      <c r="S373" s="58">
        <f t="shared" si="93"/>
        <v>0</v>
      </c>
      <c r="T373" s="59" t="e">
        <f>LOOKUP(S373,{0.4,0.45,0.5,0.55,0.6,0.65,0.7,0.75,0.8,0.85,0.9,0.95,1},{0.1,0.175,0.25,0.325,0.4,0.475,0.55,0.625,0.7,0.775,0.85,0.925,1})</f>
        <v>#N/A</v>
      </c>
      <c r="U373" s="60"/>
      <c r="V373" s="61"/>
      <c r="W373" s="62"/>
      <c r="X373" s="63"/>
      <c r="Y373" s="72">
        <f t="shared" si="94"/>
        <v>0</v>
      </c>
      <c r="Z373" s="73" t="e">
        <f t="shared" si="95"/>
        <v>#N/A</v>
      </c>
      <c r="AA373" s="73" t="e">
        <f t="shared" si="96"/>
        <v>#N/A</v>
      </c>
      <c r="AB373" s="74"/>
      <c r="AC373" s="74"/>
      <c r="AE373" s="75" t="e">
        <f>VLOOKUP(AD373,分类参数表!$I$2:$J$10,2,FALSE)</f>
        <v>#N/A</v>
      </c>
      <c r="AF373" s="76"/>
      <c r="AG373" s="85"/>
      <c r="AH373" s="85"/>
      <c r="AI373" s="85"/>
      <c r="AJ373" s="85"/>
      <c r="AK373" s="85"/>
      <c r="AL373" s="85"/>
      <c r="AM373" s="86"/>
      <c r="AN373" s="87">
        <f>(Q373-AM373)/M373/N373</f>
        <v>0</v>
      </c>
      <c r="AO373" s="95"/>
    </row>
    <row r="374" spans="2:41" s="19" customFormat="1" ht="15" customHeight="1" x14ac:dyDescent="0.15">
      <c r="B374" s="30"/>
      <c r="C374" s="31"/>
      <c r="D374" s="30"/>
      <c r="E374" s="30"/>
      <c r="F374" s="30"/>
      <c r="G374" s="30"/>
      <c r="H374" s="30"/>
      <c r="I374" s="30"/>
      <c r="J374" s="30"/>
      <c r="K374" s="30"/>
      <c r="L374" s="30"/>
      <c r="M374" s="30"/>
      <c r="N374" s="30"/>
      <c r="O374" s="30"/>
      <c r="P374" s="30"/>
      <c r="Q374" s="64"/>
      <c r="R374" s="30"/>
      <c r="S374" s="30"/>
      <c r="T374" s="30"/>
      <c r="U374" s="30"/>
      <c r="V374" s="65"/>
      <c r="W374" s="64"/>
      <c r="X374" s="30"/>
      <c r="Y374" s="65"/>
      <c r="Z374" s="65"/>
      <c r="AA374" s="65"/>
      <c r="AB374" s="65"/>
      <c r="AC374" s="65"/>
      <c r="AD374" s="30"/>
      <c r="AE374" s="75" t="e">
        <f>VLOOKUP(AD374,分类参数表!$I$2:$J$10,2,FALSE)</f>
        <v>#N/A</v>
      </c>
      <c r="AF374" s="30"/>
      <c r="AG374" s="30"/>
      <c r="AH374" s="30"/>
      <c r="AI374" s="30"/>
      <c r="AJ374" s="30"/>
      <c r="AK374" s="30"/>
      <c r="AL374" s="30"/>
      <c r="AM374" s="65"/>
      <c r="AN374" s="88"/>
      <c r="AO374" s="96"/>
    </row>
    <row r="375" spans="2:41" ht="15" customHeight="1" x14ac:dyDescent="0.15">
      <c r="B375" s="4">
        <v>42366</v>
      </c>
      <c r="C375" s="5" t="s">
        <v>1032</v>
      </c>
      <c r="D375" s="2">
        <v>1</v>
      </c>
      <c r="E375" s="6" t="s">
        <v>50</v>
      </c>
      <c r="F375" s="6" t="s">
        <v>112</v>
      </c>
      <c r="G375" s="50"/>
      <c r="H375" s="2" t="s">
        <v>166</v>
      </c>
      <c r="I375" s="2" t="s">
        <v>53</v>
      </c>
      <c r="J375" s="2" t="s">
        <v>62</v>
      </c>
      <c r="K375" s="6" t="s">
        <v>45</v>
      </c>
      <c r="L375" s="2" t="s">
        <v>46</v>
      </c>
      <c r="M375" s="2">
        <v>1</v>
      </c>
      <c r="N375" s="2">
        <v>50</v>
      </c>
      <c r="O375" s="48">
        <f t="shared" ref="O375:O381" si="97">N375*M375</f>
        <v>50</v>
      </c>
      <c r="P375" s="49">
        <f>SUM(O375:O375)</f>
        <v>50</v>
      </c>
      <c r="Q375" s="56"/>
      <c r="R375" s="57">
        <f>SUMPRODUCT(Q375:Q375+0)</f>
        <v>0</v>
      </c>
      <c r="S375" s="58">
        <f>R375/P375</f>
        <v>0</v>
      </c>
      <c r="T375" s="59" t="e">
        <f>LOOKUP(S375,{0.4,0.45,0.5,0.55,0.6,0.65,0.7,0.75,0.8,0.85,0.9,0.95,1},{0.1,0.175,0.25,0.325,0.4,0.475,0.55,0.625,0.7,0.775,0.85,0.925,1})</f>
        <v>#N/A</v>
      </c>
      <c r="U375" s="60"/>
      <c r="V375" s="61"/>
      <c r="W375" s="62"/>
      <c r="X375" s="63"/>
      <c r="Y375" s="72">
        <f>R375-(V375/10)-X375</f>
        <v>0</v>
      </c>
      <c r="Z375" s="73" t="e">
        <f>Y375*T375*AE375</f>
        <v>#N/A</v>
      </c>
      <c r="AA375" s="73" t="e">
        <f>U375-V375+Z375</f>
        <v>#N/A</v>
      </c>
      <c r="AB375" s="74"/>
      <c r="AC375" s="74"/>
      <c r="AE375" s="75" t="e">
        <f>VLOOKUP(AD375,分类参数表!$I$2:$J$10,2,FALSE)</f>
        <v>#N/A</v>
      </c>
      <c r="AF375" s="76"/>
      <c r="AG375" s="85"/>
      <c r="AH375" s="85"/>
      <c r="AI375" s="85"/>
      <c r="AJ375" s="85"/>
      <c r="AK375" s="85"/>
      <c r="AL375" s="85"/>
      <c r="AM375" s="86"/>
      <c r="AN375" s="87">
        <f t="shared" ref="AN375:AN381" si="98">(Q375-AM375)/M375/N375</f>
        <v>0</v>
      </c>
      <c r="AO375" s="95"/>
    </row>
    <row r="376" spans="2:41" s="19" customFormat="1" ht="15" customHeight="1" x14ac:dyDescent="0.15">
      <c r="B376" s="30"/>
      <c r="C376" s="31"/>
      <c r="D376" s="30"/>
      <c r="E376" s="30"/>
      <c r="F376" s="30"/>
      <c r="G376" s="30"/>
      <c r="H376" s="30"/>
      <c r="I376" s="30"/>
      <c r="J376" s="30"/>
      <c r="K376" s="30"/>
      <c r="L376" s="30"/>
      <c r="M376" s="30"/>
      <c r="N376" s="30"/>
      <c r="O376" s="30"/>
      <c r="P376" s="30"/>
      <c r="Q376" s="64"/>
      <c r="R376" s="30"/>
      <c r="S376" s="30"/>
      <c r="T376" s="30"/>
      <c r="U376" s="30"/>
      <c r="V376" s="65"/>
      <c r="W376" s="64"/>
      <c r="X376" s="30"/>
      <c r="Y376" s="65"/>
      <c r="Z376" s="65"/>
      <c r="AA376" s="65"/>
      <c r="AB376" s="65"/>
      <c r="AC376" s="65"/>
      <c r="AD376" s="30"/>
      <c r="AE376" s="75" t="e">
        <f>VLOOKUP(AD376,分类参数表!$I$2:$J$10,2,FALSE)</f>
        <v>#N/A</v>
      </c>
      <c r="AF376" s="30"/>
      <c r="AG376" s="30"/>
      <c r="AH376" s="30"/>
      <c r="AI376" s="30"/>
      <c r="AJ376" s="30"/>
      <c r="AK376" s="30"/>
      <c r="AL376" s="30"/>
      <c r="AM376" s="65"/>
      <c r="AN376" s="88"/>
      <c r="AO376" s="96"/>
    </row>
    <row r="377" spans="2:41" ht="15" customHeight="1" x14ac:dyDescent="0.15">
      <c r="B377" s="4">
        <v>42366</v>
      </c>
      <c r="C377" s="5" t="s">
        <v>1033</v>
      </c>
      <c r="D377" s="2">
        <v>1</v>
      </c>
      <c r="E377" s="6" t="s">
        <v>66</v>
      </c>
      <c r="F377" s="6" t="s">
        <v>120</v>
      </c>
      <c r="G377" s="2" t="s">
        <v>958</v>
      </c>
      <c r="H377" s="2" t="s">
        <v>138</v>
      </c>
      <c r="I377" s="2" t="s">
        <v>144</v>
      </c>
      <c r="J377" s="2" t="s">
        <v>44</v>
      </c>
      <c r="K377" s="6" t="s">
        <v>45</v>
      </c>
      <c r="L377" s="2" t="s">
        <v>66</v>
      </c>
      <c r="M377" s="2">
        <v>1</v>
      </c>
      <c r="N377" s="2">
        <v>3999</v>
      </c>
      <c r="O377" s="48">
        <f t="shared" si="97"/>
        <v>3999</v>
      </c>
      <c r="P377" s="380">
        <f>SUM(O377:O381)</f>
        <v>7739</v>
      </c>
      <c r="Q377" s="56"/>
      <c r="R377" s="377">
        <f>SUMPRODUCT(Q377:Q381+0)</f>
        <v>0</v>
      </c>
      <c r="S377" s="374">
        <f>R377/P377</f>
        <v>0</v>
      </c>
      <c r="T377" s="371" t="e">
        <f>LOOKUP(S377,{0.4,0.45,0.5,0.55,0.6,0.65,0.7,0.75,0.8,0.85,0.9,0.95,1},{0.1,0.175,0.25,0.325,0.4,0.475,0.55,0.625,0.7,0.775,0.85,0.925,1})</f>
        <v>#N/A</v>
      </c>
      <c r="U377" s="368"/>
      <c r="V377" s="365"/>
      <c r="W377" s="362"/>
      <c r="X377" s="359"/>
      <c r="Y377" s="356">
        <f>R377-(V377/10)-X377</f>
        <v>0</v>
      </c>
      <c r="Z377" s="353" t="e">
        <f>Y377*T377*AE377</f>
        <v>#N/A</v>
      </c>
      <c r="AA377" s="353" t="e">
        <f>U377-V377+Z377</f>
        <v>#N/A</v>
      </c>
      <c r="AB377" s="74"/>
      <c r="AC377" s="74"/>
      <c r="AE377" s="75" t="e">
        <f>VLOOKUP(AD377,分类参数表!$I$2:$J$10,2,FALSE)</f>
        <v>#N/A</v>
      </c>
      <c r="AF377" s="76"/>
      <c r="AG377" s="85"/>
      <c r="AH377" s="85"/>
      <c r="AI377" s="85"/>
      <c r="AJ377" s="85"/>
      <c r="AK377" s="85"/>
      <c r="AL377" s="85"/>
      <c r="AM377" s="86"/>
      <c r="AN377" s="87">
        <f t="shared" si="98"/>
        <v>0</v>
      </c>
      <c r="AO377" s="95"/>
    </row>
    <row r="378" spans="2:41" ht="15" customHeight="1" x14ac:dyDescent="0.15">
      <c r="B378" s="4">
        <v>42366</v>
      </c>
      <c r="C378" s="5" t="s">
        <v>1033</v>
      </c>
      <c r="D378" s="2">
        <v>2</v>
      </c>
      <c r="E378" s="6" t="s">
        <v>146</v>
      </c>
      <c r="F378" s="6" t="s">
        <v>120</v>
      </c>
      <c r="G378" s="2" t="s">
        <v>864</v>
      </c>
      <c r="H378" s="2" t="s">
        <v>166</v>
      </c>
      <c r="I378" s="2">
        <v>27.5</v>
      </c>
      <c r="J378" s="2" t="s">
        <v>44</v>
      </c>
      <c r="K378" s="6" t="s">
        <v>45</v>
      </c>
      <c r="L378" s="2" t="s">
        <v>66</v>
      </c>
      <c r="M378" s="2">
        <v>1</v>
      </c>
      <c r="N378" s="2">
        <v>1960</v>
      </c>
      <c r="O378" s="48">
        <f t="shared" si="97"/>
        <v>1960</v>
      </c>
      <c r="P378" s="372"/>
      <c r="Q378" s="70"/>
      <c r="R378" s="378"/>
      <c r="S378" s="375"/>
      <c r="T378" s="372"/>
      <c r="U378" s="369"/>
      <c r="V378" s="366"/>
      <c r="W378" s="363"/>
      <c r="X378" s="360"/>
      <c r="Y378" s="357"/>
      <c r="Z378" s="354"/>
      <c r="AA378" s="354"/>
      <c r="AB378" s="74"/>
      <c r="AC378" s="74"/>
      <c r="AD378" s="22">
        <f>AD377</f>
        <v>0</v>
      </c>
      <c r="AE378" s="75" t="e">
        <f>VLOOKUP(AD378,分类参数表!$I$2:$J$10,2,FALSE)</f>
        <v>#N/A</v>
      </c>
      <c r="AF378" s="82"/>
      <c r="AG378" s="24"/>
      <c r="AH378" s="24"/>
      <c r="AI378" s="24"/>
      <c r="AJ378" s="24"/>
      <c r="AK378" s="24"/>
      <c r="AL378" s="24"/>
      <c r="AN378" s="94">
        <f t="shared" si="98"/>
        <v>0</v>
      </c>
      <c r="AO378" s="100"/>
    </row>
    <row r="379" spans="2:41" ht="15" customHeight="1" x14ac:dyDescent="0.15">
      <c r="B379" s="4">
        <v>42366</v>
      </c>
      <c r="C379" s="5" t="s">
        <v>1033</v>
      </c>
      <c r="D379" s="2">
        <v>3</v>
      </c>
      <c r="E379" s="6" t="s">
        <v>69</v>
      </c>
      <c r="F379" s="6" t="s">
        <v>199</v>
      </c>
      <c r="G379" s="2" t="s">
        <v>849</v>
      </c>
      <c r="H379" s="2" t="s">
        <v>1034</v>
      </c>
      <c r="I379" s="2" t="s">
        <v>72</v>
      </c>
      <c r="J379" s="2" t="s">
        <v>44</v>
      </c>
      <c r="K379" s="6" t="s">
        <v>45</v>
      </c>
      <c r="L379" s="2" t="s">
        <v>66</v>
      </c>
      <c r="M379" s="2">
        <v>1</v>
      </c>
      <c r="N379" s="2">
        <v>1180</v>
      </c>
      <c r="O379" s="48">
        <f t="shared" si="97"/>
        <v>1180</v>
      </c>
      <c r="P379" s="372"/>
      <c r="Q379" s="70"/>
      <c r="R379" s="378"/>
      <c r="S379" s="375"/>
      <c r="T379" s="372"/>
      <c r="U379" s="369"/>
      <c r="V379" s="366"/>
      <c r="W379" s="363"/>
      <c r="X379" s="360"/>
      <c r="Y379" s="357"/>
      <c r="Z379" s="354"/>
      <c r="AA379" s="354"/>
      <c r="AB379" s="83"/>
      <c r="AC379" s="83"/>
      <c r="AD379" s="22">
        <f>AD378</f>
        <v>0</v>
      </c>
      <c r="AE379" s="75" t="e">
        <f>VLOOKUP(AD379,分类参数表!$I$2:$J$10,2,FALSE)</f>
        <v>#N/A</v>
      </c>
      <c r="AF379" s="82"/>
      <c r="AG379" s="24"/>
      <c r="AH379" s="24"/>
      <c r="AI379" s="24"/>
      <c r="AJ379" s="24"/>
      <c r="AK379" s="24"/>
      <c r="AL379" s="24"/>
      <c r="AN379" s="94">
        <f t="shared" si="98"/>
        <v>0</v>
      </c>
      <c r="AO379" s="100"/>
    </row>
    <row r="380" spans="2:41" ht="15" customHeight="1" x14ac:dyDescent="0.15">
      <c r="B380" s="4">
        <v>42366</v>
      </c>
      <c r="C380" s="5" t="s">
        <v>1033</v>
      </c>
      <c r="D380" s="2">
        <v>4</v>
      </c>
      <c r="E380" s="6" t="s">
        <v>692</v>
      </c>
      <c r="F380" s="6" t="s">
        <v>51</v>
      </c>
      <c r="G380" s="50"/>
      <c r="H380" s="2" t="s">
        <v>184</v>
      </c>
      <c r="I380" s="2" t="s">
        <v>53</v>
      </c>
      <c r="J380" s="2" t="s">
        <v>62</v>
      </c>
      <c r="K380" s="6" t="s">
        <v>45</v>
      </c>
      <c r="L380" s="2" t="s">
        <v>66</v>
      </c>
      <c r="M380" s="2">
        <v>1</v>
      </c>
      <c r="N380" s="2">
        <v>320</v>
      </c>
      <c r="O380" s="48">
        <f t="shared" si="97"/>
        <v>320</v>
      </c>
      <c r="P380" s="372"/>
      <c r="Q380" s="70"/>
      <c r="R380" s="378"/>
      <c r="S380" s="375"/>
      <c r="T380" s="372"/>
      <c r="U380" s="369"/>
      <c r="V380" s="366"/>
      <c r="W380" s="363"/>
      <c r="X380" s="360"/>
      <c r="Y380" s="357"/>
      <c r="Z380" s="354"/>
      <c r="AA380" s="354"/>
      <c r="AB380" s="74"/>
      <c r="AC380" s="74"/>
      <c r="AD380" s="22">
        <f>AD379</f>
        <v>0</v>
      </c>
      <c r="AE380" s="75" t="e">
        <f>VLOOKUP(AD380,分类参数表!$I$2:$J$10,2,FALSE)</f>
        <v>#N/A</v>
      </c>
      <c r="AF380" s="82"/>
      <c r="AG380" s="24"/>
      <c r="AH380" s="24"/>
      <c r="AI380" s="24"/>
      <c r="AJ380" s="24"/>
      <c r="AK380" s="24"/>
      <c r="AL380" s="24"/>
      <c r="AN380" s="94">
        <f t="shared" si="98"/>
        <v>0</v>
      </c>
      <c r="AO380" s="100"/>
    </row>
    <row r="381" spans="2:41" ht="15" customHeight="1" x14ac:dyDescent="0.15">
      <c r="B381" s="4">
        <v>42366</v>
      </c>
      <c r="C381" s="5" t="s">
        <v>1033</v>
      </c>
      <c r="D381" s="2">
        <v>5</v>
      </c>
      <c r="E381" s="6" t="s">
        <v>111</v>
      </c>
      <c r="F381" s="6" t="s">
        <v>112</v>
      </c>
      <c r="G381" s="50"/>
      <c r="H381" s="2" t="s">
        <v>137</v>
      </c>
      <c r="I381" s="2" t="s">
        <v>178</v>
      </c>
      <c r="J381" s="2" t="s">
        <v>62</v>
      </c>
      <c r="K381" s="6" t="s">
        <v>45</v>
      </c>
      <c r="L381" s="2" t="s">
        <v>66</v>
      </c>
      <c r="M381" s="2">
        <v>1</v>
      </c>
      <c r="N381" s="2">
        <v>280</v>
      </c>
      <c r="O381" s="48">
        <f t="shared" si="97"/>
        <v>280</v>
      </c>
      <c r="P381" s="372"/>
      <c r="Q381" s="70"/>
      <c r="R381" s="378"/>
      <c r="S381" s="375"/>
      <c r="T381" s="372"/>
      <c r="U381" s="369"/>
      <c r="V381" s="366"/>
      <c r="W381" s="363"/>
      <c r="X381" s="360"/>
      <c r="Y381" s="357"/>
      <c r="Z381" s="354"/>
      <c r="AA381" s="354"/>
      <c r="AB381" s="74"/>
      <c r="AC381" s="74"/>
      <c r="AD381" s="22">
        <f>AD380</f>
        <v>0</v>
      </c>
      <c r="AE381" s="75" t="e">
        <f>VLOOKUP(AD381,分类参数表!$I$2:$J$10,2,FALSE)</f>
        <v>#N/A</v>
      </c>
      <c r="AF381" s="82"/>
      <c r="AG381" s="24"/>
      <c r="AH381" s="24"/>
      <c r="AI381" s="24"/>
      <c r="AJ381" s="24"/>
      <c r="AK381" s="24"/>
      <c r="AL381" s="24"/>
      <c r="AN381" s="94">
        <f t="shared" si="98"/>
        <v>0</v>
      </c>
      <c r="AO381" s="100"/>
    </row>
    <row r="382" spans="2:41" s="20" customFormat="1" x14ac:dyDescent="0.15">
      <c r="B382" s="36"/>
      <c r="C382" s="37"/>
      <c r="D382" s="38"/>
      <c r="E382" s="38"/>
      <c r="F382" s="38"/>
      <c r="G382" s="38"/>
      <c r="H382" s="38"/>
      <c r="I382" s="38"/>
      <c r="J382" s="38"/>
      <c r="K382" s="38"/>
      <c r="L382" s="38"/>
      <c r="M382" s="38"/>
      <c r="N382" s="38"/>
      <c r="O382" s="38"/>
      <c r="P382" s="38"/>
      <c r="Q382" s="67"/>
      <c r="R382" s="38"/>
      <c r="S382" s="38"/>
      <c r="T382" s="38"/>
      <c r="U382" s="38"/>
      <c r="V382" s="68"/>
      <c r="W382" s="67"/>
      <c r="X382" s="38"/>
      <c r="Y382" s="68"/>
      <c r="Z382" s="68"/>
      <c r="AA382" s="68"/>
      <c r="AB382" s="68"/>
      <c r="AC382" s="68"/>
      <c r="AD382" s="38"/>
      <c r="AE382" s="75" t="e">
        <f>VLOOKUP(AD382,分类参数表!$I$2:$J$10,2,FALSE)</f>
        <v>#N/A</v>
      </c>
      <c r="AF382" s="38"/>
      <c r="AG382" s="38"/>
      <c r="AH382" s="38"/>
      <c r="AI382" s="38"/>
      <c r="AJ382" s="38"/>
      <c r="AK382" s="38"/>
      <c r="AL382" s="38"/>
      <c r="AM382" s="68"/>
      <c r="AN382" s="90"/>
      <c r="AO382" s="98"/>
    </row>
    <row r="383" spans="2:41" ht="15" customHeight="1" x14ac:dyDescent="0.15">
      <c r="B383" s="4">
        <v>42367</v>
      </c>
      <c r="C383" s="5" t="s">
        <v>1035</v>
      </c>
      <c r="D383" s="2">
        <v>1</v>
      </c>
      <c r="E383" s="6" t="s">
        <v>56</v>
      </c>
      <c r="F383" s="6" t="s">
        <v>79</v>
      </c>
      <c r="G383" s="2" t="s">
        <v>105</v>
      </c>
      <c r="H383" s="2" t="s">
        <v>1036</v>
      </c>
      <c r="I383" s="2" t="s">
        <v>53</v>
      </c>
      <c r="J383" s="2" t="s">
        <v>62</v>
      </c>
      <c r="K383" s="6" t="s">
        <v>55</v>
      </c>
      <c r="L383" s="2" t="s">
        <v>46</v>
      </c>
      <c r="M383" s="2">
        <v>1</v>
      </c>
      <c r="N383" s="2">
        <v>158</v>
      </c>
      <c r="O383" s="48">
        <f t="shared" ref="O383:O388" si="99">N383*M383</f>
        <v>158</v>
      </c>
      <c r="P383" s="49">
        <f>SUM(O383:O383)</f>
        <v>158</v>
      </c>
      <c r="Q383" s="56"/>
      <c r="R383" s="57">
        <f>SUMPRODUCT(Q383:Q383+0)</f>
        <v>0</v>
      </c>
      <c r="S383" s="58">
        <f>R383/P383</f>
        <v>0</v>
      </c>
      <c r="T383" s="59" t="e">
        <f>LOOKUP(S383,{0.4,0.45,0.5,0.55,0.6,0.65,0.7,0.75,0.8,0.85,0.9,0.95,1},{0.1,0.175,0.25,0.325,0.4,0.475,0.55,0.625,0.7,0.775,0.85,0.925,1})</f>
        <v>#N/A</v>
      </c>
      <c r="U383" s="60"/>
      <c r="V383" s="61"/>
      <c r="W383" s="62"/>
      <c r="X383" s="63"/>
      <c r="Y383" s="72">
        <f>R383-(V383/10)-X383</f>
        <v>0</v>
      </c>
      <c r="Z383" s="73" t="e">
        <f>Y383*T383*AE383</f>
        <v>#N/A</v>
      </c>
      <c r="AA383" s="73" t="e">
        <f>U383-V383+Z383</f>
        <v>#N/A</v>
      </c>
      <c r="AB383" s="74"/>
      <c r="AC383" s="74"/>
      <c r="AE383" s="75" t="e">
        <f>VLOOKUP(AD383,分类参数表!$I$2:$J$10,2,FALSE)</f>
        <v>#N/A</v>
      </c>
      <c r="AF383" s="76"/>
      <c r="AG383" s="85"/>
      <c r="AH383" s="85"/>
      <c r="AI383" s="85"/>
      <c r="AJ383" s="85"/>
      <c r="AK383" s="85"/>
      <c r="AL383" s="85"/>
      <c r="AM383" s="86"/>
      <c r="AN383" s="87">
        <f t="shared" ref="AN383:AN388" si="100">(Q383-AM383)/M383/N383</f>
        <v>0</v>
      </c>
      <c r="AO383" s="95"/>
    </row>
    <row r="384" spans="2:41" s="19" customFormat="1" ht="15" customHeight="1" x14ac:dyDescent="0.15">
      <c r="B384" s="30"/>
      <c r="C384" s="31"/>
      <c r="D384" s="30"/>
      <c r="E384" s="30"/>
      <c r="F384" s="30"/>
      <c r="G384" s="30"/>
      <c r="H384" s="30"/>
      <c r="I384" s="30"/>
      <c r="J384" s="30"/>
      <c r="K384" s="30"/>
      <c r="L384" s="30"/>
      <c r="M384" s="30"/>
      <c r="N384" s="30"/>
      <c r="O384" s="30"/>
      <c r="P384" s="30"/>
      <c r="Q384" s="64"/>
      <c r="R384" s="30"/>
      <c r="S384" s="30"/>
      <c r="T384" s="30"/>
      <c r="U384" s="30"/>
      <c r="V384" s="65"/>
      <c r="W384" s="64"/>
      <c r="X384" s="30"/>
      <c r="Y384" s="65"/>
      <c r="Z384" s="65"/>
      <c r="AA384" s="65"/>
      <c r="AB384" s="65"/>
      <c r="AC384" s="65"/>
      <c r="AD384" s="30"/>
      <c r="AE384" s="75" t="e">
        <f>VLOOKUP(AD384,分类参数表!$I$2:$J$10,2,FALSE)</f>
        <v>#N/A</v>
      </c>
      <c r="AF384" s="30"/>
      <c r="AG384" s="30"/>
      <c r="AH384" s="30"/>
      <c r="AI384" s="30"/>
      <c r="AJ384" s="30"/>
      <c r="AK384" s="30"/>
      <c r="AL384" s="30"/>
      <c r="AM384" s="65"/>
      <c r="AN384" s="88"/>
      <c r="AO384" s="96"/>
    </row>
    <row r="385" spans="2:41" ht="15" customHeight="1" x14ac:dyDescent="0.15">
      <c r="B385" s="4">
        <v>42367</v>
      </c>
      <c r="C385" s="5" t="s">
        <v>1037</v>
      </c>
      <c r="D385" s="2">
        <v>1</v>
      </c>
      <c r="E385" s="6" t="s">
        <v>242</v>
      </c>
      <c r="F385" s="6"/>
      <c r="G385" s="2" t="s">
        <v>995</v>
      </c>
      <c r="H385" s="2" t="s">
        <v>150</v>
      </c>
      <c r="I385" s="2" t="s">
        <v>820</v>
      </c>
      <c r="J385" s="2" t="s">
        <v>62</v>
      </c>
      <c r="K385" s="6" t="s">
        <v>63</v>
      </c>
      <c r="L385" s="2" t="s">
        <v>66</v>
      </c>
      <c r="M385" s="2">
        <v>1</v>
      </c>
      <c r="N385" s="2">
        <v>500</v>
      </c>
      <c r="O385" s="48">
        <f t="shared" si="99"/>
        <v>500</v>
      </c>
      <c r="P385" s="49">
        <f>SUM(O385:O385)</f>
        <v>500</v>
      </c>
      <c r="Q385" s="56"/>
      <c r="R385" s="57">
        <f>SUMPRODUCT(Q385:Q385+0)</f>
        <v>0</v>
      </c>
      <c r="S385" s="58">
        <f>R385/P385</f>
        <v>0</v>
      </c>
      <c r="T385" s="59" t="e">
        <f>LOOKUP(S385,{0.4,0.45,0.5,0.55,0.6,0.65,0.7,0.75,0.8,0.85,0.9,0.95,1},{0.1,0.175,0.25,0.325,0.4,0.475,0.55,0.625,0.7,0.775,0.85,0.925,1})</f>
        <v>#N/A</v>
      </c>
      <c r="U385" s="60"/>
      <c r="V385" s="61"/>
      <c r="W385" s="62"/>
      <c r="X385" s="63"/>
      <c r="Y385" s="72">
        <f>R385-(V385/10)-X385</f>
        <v>0</v>
      </c>
      <c r="Z385" s="73" t="e">
        <f>Y385*T385*AE385</f>
        <v>#N/A</v>
      </c>
      <c r="AA385" s="73" t="e">
        <f>U385-V385+Z385</f>
        <v>#N/A</v>
      </c>
      <c r="AB385" s="74"/>
      <c r="AC385" s="74"/>
      <c r="AE385" s="75" t="e">
        <f>VLOOKUP(AD385,分类参数表!$I$2:$J$10,2,FALSE)</f>
        <v>#N/A</v>
      </c>
      <c r="AF385" s="76"/>
      <c r="AG385" s="85"/>
      <c r="AH385" s="85"/>
      <c r="AI385" s="85"/>
      <c r="AJ385" s="85"/>
      <c r="AK385" s="85"/>
      <c r="AL385" s="85"/>
      <c r="AM385" s="86"/>
      <c r="AN385" s="87">
        <f t="shared" si="100"/>
        <v>0</v>
      </c>
      <c r="AO385" s="95"/>
    </row>
    <row r="386" spans="2:41" s="19" customFormat="1" ht="15" customHeight="1" x14ac:dyDescent="0.15">
      <c r="B386" s="30"/>
      <c r="C386" s="31"/>
      <c r="D386" s="30"/>
      <c r="E386" s="30"/>
      <c r="F386" s="30"/>
      <c r="G386" s="30"/>
      <c r="H386" s="30"/>
      <c r="I386" s="30"/>
      <c r="J386" s="30"/>
      <c r="K386" s="30"/>
      <c r="L386" s="30"/>
      <c r="M386" s="30"/>
      <c r="N386" s="30"/>
      <c r="O386" s="30"/>
      <c r="P386" s="30"/>
      <c r="Q386" s="64"/>
      <c r="R386" s="30"/>
      <c r="S386" s="30"/>
      <c r="T386" s="30"/>
      <c r="U386" s="30"/>
      <c r="V386" s="65"/>
      <c r="W386" s="64"/>
      <c r="X386" s="30"/>
      <c r="Y386" s="65"/>
      <c r="Z386" s="65"/>
      <c r="AA386" s="65"/>
      <c r="AB386" s="65"/>
      <c r="AC386" s="65"/>
      <c r="AD386" s="30"/>
      <c r="AE386" s="75" t="e">
        <f>VLOOKUP(AD386,分类参数表!$I$2:$J$10,2,FALSE)</f>
        <v>#N/A</v>
      </c>
      <c r="AF386" s="30"/>
      <c r="AG386" s="30"/>
      <c r="AH386" s="30"/>
      <c r="AI386" s="30"/>
      <c r="AJ386" s="30"/>
      <c r="AK386" s="30"/>
      <c r="AL386" s="30"/>
      <c r="AM386" s="65"/>
      <c r="AN386" s="88"/>
      <c r="AO386" s="96"/>
    </row>
    <row r="387" spans="2:41" ht="15" customHeight="1" x14ac:dyDescent="0.15">
      <c r="B387" s="4">
        <v>42367</v>
      </c>
      <c r="C387" s="5" t="s">
        <v>1038</v>
      </c>
      <c r="D387" s="2">
        <v>1</v>
      </c>
      <c r="E387" s="6" t="s">
        <v>56</v>
      </c>
      <c r="F387" s="6" t="s">
        <v>52</v>
      </c>
      <c r="G387" s="50"/>
      <c r="H387" s="2" t="s">
        <v>1039</v>
      </c>
      <c r="I387" s="2" t="s">
        <v>53</v>
      </c>
      <c r="J387" s="2" t="s">
        <v>44</v>
      </c>
      <c r="K387" s="6" t="s">
        <v>45</v>
      </c>
      <c r="L387" s="2" t="s">
        <v>46</v>
      </c>
      <c r="M387" s="2">
        <v>1</v>
      </c>
      <c r="N387" s="2">
        <v>20</v>
      </c>
      <c r="O387" s="48">
        <f t="shared" si="99"/>
        <v>20</v>
      </c>
      <c r="P387" s="380">
        <f>SUM(O387:O388)</f>
        <v>50</v>
      </c>
      <c r="Q387" s="56"/>
      <c r="R387" s="377">
        <f>SUMPRODUCT(Q387:Q388+0)</f>
        <v>0</v>
      </c>
      <c r="S387" s="374">
        <f>R387/P387</f>
        <v>0</v>
      </c>
      <c r="T387" s="371" t="e">
        <f>LOOKUP(S387,{0.4,0.45,0.5,0.55,0.6,0.65,0.7,0.75,0.8,0.85,0.9,0.95,1},{0.1,0.175,0.25,0.325,0.4,0.475,0.55,0.625,0.7,0.775,0.85,0.925,1})</f>
        <v>#N/A</v>
      </c>
      <c r="U387" s="368"/>
      <c r="V387" s="365"/>
      <c r="W387" s="362"/>
      <c r="X387" s="359"/>
      <c r="Y387" s="356">
        <f>R387-(V387/10)-X387</f>
        <v>0</v>
      </c>
      <c r="Z387" s="353" t="e">
        <f>Y387*T387*AE387</f>
        <v>#N/A</v>
      </c>
      <c r="AA387" s="353" t="e">
        <f>U387-V387+Z387</f>
        <v>#N/A</v>
      </c>
      <c r="AB387" s="74"/>
      <c r="AC387" s="74"/>
      <c r="AE387" s="75" t="e">
        <f>VLOOKUP(AD387,分类参数表!$I$2:$J$10,2,FALSE)</f>
        <v>#N/A</v>
      </c>
      <c r="AF387" s="76"/>
      <c r="AG387" s="85"/>
      <c r="AH387" s="85"/>
      <c r="AI387" s="85"/>
      <c r="AJ387" s="85"/>
      <c r="AK387" s="85"/>
      <c r="AL387" s="85"/>
      <c r="AM387" s="86"/>
      <c r="AN387" s="87">
        <f t="shared" si="100"/>
        <v>0</v>
      </c>
      <c r="AO387" s="95"/>
    </row>
    <row r="388" spans="2:41" ht="15" customHeight="1" x14ac:dyDescent="0.15">
      <c r="B388" s="4">
        <v>42367</v>
      </c>
      <c r="C388" s="5" t="s">
        <v>1038</v>
      </c>
      <c r="D388" s="2">
        <v>2</v>
      </c>
      <c r="E388" s="6" t="s">
        <v>100</v>
      </c>
      <c r="F388" s="6" t="s">
        <v>227</v>
      </c>
      <c r="G388" s="50"/>
      <c r="H388" s="50"/>
      <c r="I388" s="2" t="s">
        <v>53</v>
      </c>
      <c r="J388" s="2" t="s">
        <v>62</v>
      </c>
      <c r="K388" s="6" t="s">
        <v>45</v>
      </c>
      <c r="L388" s="2" t="s">
        <v>46</v>
      </c>
      <c r="M388" s="2">
        <v>1</v>
      </c>
      <c r="N388" s="2">
        <v>30</v>
      </c>
      <c r="O388" s="48">
        <f t="shared" si="99"/>
        <v>30</v>
      </c>
      <c r="P388" s="372"/>
      <c r="Q388" s="70"/>
      <c r="R388" s="378"/>
      <c r="S388" s="375"/>
      <c r="T388" s="372"/>
      <c r="U388" s="369"/>
      <c r="V388" s="366"/>
      <c r="W388" s="363"/>
      <c r="X388" s="360"/>
      <c r="Y388" s="357"/>
      <c r="Z388" s="354"/>
      <c r="AA388" s="354"/>
      <c r="AB388" s="74"/>
      <c r="AC388" s="74"/>
      <c r="AD388" s="22">
        <f t="shared" ref="AD388:AD394" si="101">AD387</f>
        <v>0</v>
      </c>
      <c r="AE388" s="75" t="e">
        <f>VLOOKUP(AD388,分类参数表!$I$2:$J$10,2,FALSE)</f>
        <v>#N/A</v>
      </c>
      <c r="AF388" s="82"/>
      <c r="AG388" s="24"/>
      <c r="AH388" s="24"/>
      <c r="AI388" s="24"/>
      <c r="AJ388" s="24"/>
      <c r="AK388" s="24"/>
      <c r="AL388" s="24"/>
      <c r="AN388" s="94">
        <f t="shared" si="100"/>
        <v>0</v>
      </c>
      <c r="AO388" s="100"/>
    </row>
    <row r="389" spans="2:41" s="19" customFormat="1" ht="15" customHeight="1" x14ac:dyDescent="0.15">
      <c r="B389" s="30"/>
      <c r="C389" s="31"/>
      <c r="D389" s="30"/>
      <c r="E389" s="30"/>
      <c r="F389" s="30"/>
      <c r="G389" s="30"/>
      <c r="H389" s="30"/>
      <c r="I389" s="30"/>
      <c r="J389" s="30"/>
      <c r="K389" s="30"/>
      <c r="L389" s="30"/>
      <c r="M389" s="30"/>
      <c r="N389" s="30"/>
      <c r="O389" s="30"/>
      <c r="P389" s="30"/>
      <c r="Q389" s="64"/>
      <c r="R389" s="30"/>
      <c r="S389" s="30"/>
      <c r="T389" s="30"/>
      <c r="U389" s="30"/>
      <c r="V389" s="65"/>
      <c r="W389" s="64"/>
      <c r="X389" s="30"/>
      <c r="Y389" s="65"/>
      <c r="Z389" s="65"/>
      <c r="AA389" s="65"/>
      <c r="AB389" s="65"/>
      <c r="AC389" s="65"/>
      <c r="AD389" s="30"/>
      <c r="AE389" s="75" t="e">
        <f>VLOOKUP(AD389,分类参数表!$I$2:$J$10,2,FALSE)</f>
        <v>#N/A</v>
      </c>
      <c r="AF389" s="30"/>
      <c r="AG389" s="30"/>
      <c r="AH389" s="30"/>
      <c r="AI389" s="30"/>
      <c r="AJ389" s="30"/>
      <c r="AK389" s="30"/>
      <c r="AL389" s="30"/>
      <c r="AM389" s="65"/>
      <c r="AN389" s="88"/>
      <c r="AO389" s="96"/>
    </row>
    <row r="390" spans="2:41" ht="15" customHeight="1" x14ac:dyDescent="0.15">
      <c r="B390" s="4">
        <v>42367</v>
      </c>
      <c r="C390" s="5" t="s">
        <v>1040</v>
      </c>
      <c r="D390" s="2">
        <v>1</v>
      </c>
      <c r="E390" s="6" t="s">
        <v>66</v>
      </c>
      <c r="F390" s="6" t="s">
        <v>147</v>
      </c>
      <c r="G390" s="2" t="s">
        <v>857</v>
      </c>
      <c r="H390" s="2" t="s">
        <v>259</v>
      </c>
      <c r="I390" s="2" t="s">
        <v>256</v>
      </c>
      <c r="J390" s="2" t="s">
        <v>44</v>
      </c>
      <c r="K390" s="6" t="s">
        <v>55</v>
      </c>
      <c r="L390" s="2" t="s">
        <v>66</v>
      </c>
      <c r="M390" s="2">
        <v>1</v>
      </c>
      <c r="N390" s="2">
        <v>4599</v>
      </c>
      <c r="O390" s="48">
        <f>N390*M390</f>
        <v>4599</v>
      </c>
      <c r="P390" s="380">
        <f>SUM(O390:O394)</f>
        <v>7647</v>
      </c>
      <c r="Q390" s="56"/>
      <c r="R390" s="377">
        <f>SUMPRODUCT(Q390:Q394+0)</f>
        <v>0</v>
      </c>
      <c r="S390" s="374">
        <f>R390/P390</f>
        <v>0</v>
      </c>
      <c r="T390" s="371" t="e">
        <f>LOOKUP(S390,{0.4,0.45,0.5,0.55,0.6,0.65,0.7,0.75,0.8,0.85,0.9,0.95,1},{0.1,0.175,0.25,0.325,0.4,0.475,0.55,0.625,0.7,0.775,0.85,0.925,1})</f>
        <v>#N/A</v>
      </c>
      <c r="U390" s="368"/>
      <c r="V390" s="365"/>
      <c r="W390" s="362"/>
      <c r="X390" s="359"/>
      <c r="Y390" s="356">
        <f>R390-(V390/10)-X390</f>
        <v>0</v>
      </c>
      <c r="Z390" s="353" t="e">
        <f>Y390*T390*AE390</f>
        <v>#N/A</v>
      </c>
      <c r="AA390" s="353" t="e">
        <f>U390-V390+Z390</f>
        <v>#N/A</v>
      </c>
      <c r="AB390" s="74"/>
      <c r="AC390" s="74"/>
      <c r="AE390" s="75" t="e">
        <f>VLOOKUP(AD390,分类参数表!$I$2:$J$10,2,FALSE)</f>
        <v>#N/A</v>
      </c>
      <c r="AF390" s="76"/>
      <c r="AG390" s="85"/>
      <c r="AH390" s="85"/>
      <c r="AI390" s="85"/>
      <c r="AJ390" s="85"/>
      <c r="AK390" s="85"/>
      <c r="AL390" s="85"/>
      <c r="AM390" s="86"/>
      <c r="AN390" s="87">
        <f>(Q390-AM390)/M390/N390</f>
        <v>0</v>
      </c>
      <c r="AO390" s="95"/>
    </row>
    <row r="391" spans="2:41" ht="15" customHeight="1" x14ac:dyDescent="0.15">
      <c r="B391" s="4">
        <v>42367</v>
      </c>
      <c r="C391" s="5" t="s">
        <v>1040</v>
      </c>
      <c r="D391" s="2">
        <v>2</v>
      </c>
      <c r="E391" s="6" t="s">
        <v>146</v>
      </c>
      <c r="F391" s="6" t="s">
        <v>120</v>
      </c>
      <c r="G391" s="2" t="s">
        <v>858</v>
      </c>
      <c r="H391" s="2" t="s">
        <v>71</v>
      </c>
      <c r="I391" s="2">
        <v>23.5</v>
      </c>
      <c r="J391" s="2" t="s">
        <v>44</v>
      </c>
      <c r="K391" s="6" t="s">
        <v>55</v>
      </c>
      <c r="L391" s="2" t="s">
        <v>66</v>
      </c>
      <c r="M391" s="2">
        <v>1</v>
      </c>
      <c r="N391" s="2">
        <v>2190</v>
      </c>
      <c r="O391" s="48">
        <f>N391*M391</f>
        <v>2190</v>
      </c>
      <c r="P391" s="372"/>
      <c r="Q391" s="70"/>
      <c r="R391" s="378"/>
      <c r="S391" s="375"/>
      <c r="T391" s="372"/>
      <c r="U391" s="369"/>
      <c r="V391" s="366"/>
      <c r="W391" s="363"/>
      <c r="X391" s="360"/>
      <c r="Y391" s="357"/>
      <c r="Z391" s="354"/>
      <c r="AA391" s="354"/>
      <c r="AB391" s="74"/>
      <c r="AC391" s="74"/>
      <c r="AD391" s="22">
        <f t="shared" si="101"/>
        <v>0</v>
      </c>
      <c r="AE391" s="75" t="e">
        <f>VLOOKUP(AD391,分类参数表!$I$2:$J$10,2,FALSE)</f>
        <v>#N/A</v>
      </c>
      <c r="AF391" s="82"/>
      <c r="AG391" s="24"/>
      <c r="AH391" s="24"/>
      <c r="AI391" s="24"/>
      <c r="AJ391" s="24"/>
      <c r="AK391" s="24"/>
      <c r="AL391" s="24"/>
      <c r="AN391" s="94">
        <f>(Q391-AM391)/M391/N391</f>
        <v>0</v>
      </c>
      <c r="AO391" s="100"/>
    </row>
    <row r="392" spans="2:41" ht="15" customHeight="1" x14ac:dyDescent="0.15">
      <c r="B392" s="4">
        <v>42367</v>
      </c>
      <c r="C392" s="5" t="s">
        <v>1040</v>
      </c>
      <c r="D392" s="2">
        <v>3</v>
      </c>
      <c r="E392" s="6" t="s">
        <v>149</v>
      </c>
      <c r="F392" s="6" t="s">
        <v>504</v>
      </c>
      <c r="G392" s="50"/>
      <c r="H392" s="2" t="s">
        <v>150</v>
      </c>
      <c r="I392" s="2" t="s">
        <v>820</v>
      </c>
      <c r="J392" s="2" t="s">
        <v>44</v>
      </c>
      <c r="K392" s="6" t="s">
        <v>55</v>
      </c>
      <c r="L392" s="2" t="s">
        <v>66</v>
      </c>
      <c r="M392" s="2">
        <v>1</v>
      </c>
      <c r="N392" s="2">
        <v>258</v>
      </c>
      <c r="O392" s="48">
        <f>N392*M392</f>
        <v>258</v>
      </c>
      <c r="P392" s="372"/>
      <c r="Q392" s="70"/>
      <c r="R392" s="378"/>
      <c r="S392" s="375"/>
      <c r="T392" s="372"/>
      <c r="U392" s="369"/>
      <c r="V392" s="366"/>
      <c r="W392" s="363"/>
      <c r="X392" s="360"/>
      <c r="Y392" s="357"/>
      <c r="Z392" s="354"/>
      <c r="AA392" s="354"/>
      <c r="AB392" s="83"/>
      <c r="AC392" s="83"/>
      <c r="AD392" s="22">
        <f t="shared" si="101"/>
        <v>0</v>
      </c>
      <c r="AE392" s="75" t="e">
        <f>VLOOKUP(AD392,分类参数表!$I$2:$J$10,2,FALSE)</f>
        <v>#N/A</v>
      </c>
      <c r="AF392" s="82"/>
      <c r="AG392" s="24"/>
      <c r="AH392" s="24"/>
      <c r="AI392" s="24"/>
      <c r="AJ392" s="24"/>
      <c r="AK392" s="24"/>
      <c r="AL392" s="24"/>
      <c r="AN392" s="94">
        <f>(Q392-AM392)/M392/N392</f>
        <v>0</v>
      </c>
      <c r="AO392" s="100"/>
    </row>
    <row r="393" spans="2:41" ht="15" customHeight="1" x14ac:dyDescent="0.15">
      <c r="B393" s="4">
        <v>42367</v>
      </c>
      <c r="C393" s="5" t="s">
        <v>1040</v>
      </c>
      <c r="D393" s="2">
        <v>4</v>
      </c>
      <c r="E393" s="6" t="s">
        <v>692</v>
      </c>
      <c r="F393" s="6" t="s">
        <v>112</v>
      </c>
      <c r="G393" s="50"/>
      <c r="H393" s="2" t="s">
        <v>184</v>
      </c>
      <c r="I393" s="2" t="s">
        <v>53</v>
      </c>
      <c r="J393" s="2" t="s">
        <v>62</v>
      </c>
      <c r="K393" s="6" t="s">
        <v>55</v>
      </c>
      <c r="L393" s="2" t="s">
        <v>66</v>
      </c>
      <c r="M393" s="2">
        <v>1</v>
      </c>
      <c r="N393" s="2">
        <v>320</v>
      </c>
      <c r="O393" s="48">
        <f>N393*M393</f>
        <v>320</v>
      </c>
      <c r="P393" s="372"/>
      <c r="Q393" s="70"/>
      <c r="R393" s="378"/>
      <c r="S393" s="375"/>
      <c r="T393" s="372"/>
      <c r="U393" s="369"/>
      <c r="V393" s="366"/>
      <c r="W393" s="363"/>
      <c r="X393" s="360"/>
      <c r="Y393" s="357"/>
      <c r="Z393" s="354"/>
      <c r="AA393" s="354"/>
      <c r="AB393" s="74"/>
      <c r="AC393" s="74"/>
      <c r="AD393" s="22">
        <f t="shared" si="101"/>
        <v>0</v>
      </c>
      <c r="AE393" s="75" t="e">
        <f>VLOOKUP(AD393,分类参数表!$I$2:$J$10,2,FALSE)</f>
        <v>#N/A</v>
      </c>
      <c r="AF393" s="82"/>
      <c r="AG393" s="24"/>
      <c r="AH393" s="24"/>
      <c r="AI393" s="24"/>
      <c r="AJ393" s="24"/>
      <c r="AK393" s="24"/>
      <c r="AL393" s="24"/>
      <c r="AN393" s="94">
        <f>(Q393-AM393)/M393/N393</f>
        <v>0</v>
      </c>
      <c r="AO393" s="100"/>
    </row>
    <row r="394" spans="2:41" ht="15" customHeight="1" x14ac:dyDescent="0.15">
      <c r="B394" s="4">
        <v>42367</v>
      </c>
      <c r="C394" s="5" t="s">
        <v>1040</v>
      </c>
      <c r="D394" s="2">
        <v>5</v>
      </c>
      <c r="E394" s="6" t="s">
        <v>111</v>
      </c>
      <c r="F394" s="6" t="s">
        <v>112</v>
      </c>
      <c r="G394" s="50"/>
      <c r="H394" s="2" t="s">
        <v>184</v>
      </c>
      <c r="I394" s="2" t="s">
        <v>136</v>
      </c>
      <c r="J394" s="2" t="s">
        <v>62</v>
      </c>
      <c r="K394" s="6" t="s">
        <v>55</v>
      </c>
      <c r="L394" s="2" t="s">
        <v>66</v>
      </c>
      <c r="M394" s="2">
        <v>1</v>
      </c>
      <c r="N394" s="2">
        <v>280</v>
      </c>
      <c r="O394" s="48">
        <f>N394*M394</f>
        <v>280</v>
      </c>
      <c r="P394" s="372"/>
      <c r="Q394" s="70"/>
      <c r="R394" s="378"/>
      <c r="S394" s="375"/>
      <c r="T394" s="372"/>
      <c r="U394" s="369"/>
      <c r="V394" s="366"/>
      <c r="W394" s="363"/>
      <c r="X394" s="360"/>
      <c r="Y394" s="357"/>
      <c r="Z394" s="354"/>
      <c r="AA394" s="354"/>
      <c r="AB394" s="74"/>
      <c r="AC394" s="74"/>
      <c r="AD394" s="22">
        <f t="shared" si="101"/>
        <v>0</v>
      </c>
      <c r="AE394" s="75" t="e">
        <f>VLOOKUP(AD394,分类参数表!$I$2:$J$10,2,FALSE)</f>
        <v>#N/A</v>
      </c>
      <c r="AF394" s="82"/>
      <c r="AG394" s="24"/>
      <c r="AH394" s="24"/>
      <c r="AI394" s="24"/>
      <c r="AJ394" s="24"/>
      <c r="AK394" s="24"/>
      <c r="AL394" s="24"/>
      <c r="AN394" s="94">
        <f>(Q394-AM394)/M394/N394</f>
        <v>0</v>
      </c>
      <c r="AO394" s="100"/>
    </row>
    <row r="395" spans="2:41" s="20" customFormat="1" x14ac:dyDescent="0.15">
      <c r="B395" s="36"/>
      <c r="C395" s="37"/>
      <c r="D395" s="38"/>
      <c r="E395" s="38"/>
      <c r="F395" s="38"/>
      <c r="G395" s="38"/>
      <c r="H395" s="38"/>
      <c r="I395" s="38"/>
      <c r="J395" s="38"/>
      <c r="K395" s="38"/>
      <c r="L395" s="38"/>
      <c r="M395" s="38"/>
      <c r="N395" s="38"/>
      <c r="O395" s="38"/>
      <c r="P395" s="38"/>
      <c r="Q395" s="67"/>
      <c r="R395" s="38"/>
      <c r="S395" s="38"/>
      <c r="T395" s="38"/>
      <c r="U395" s="38"/>
      <c r="V395" s="68"/>
      <c r="W395" s="67"/>
      <c r="X395" s="38"/>
      <c r="Y395" s="68"/>
      <c r="Z395" s="68"/>
      <c r="AA395" s="68"/>
      <c r="AB395" s="68"/>
      <c r="AC395" s="68"/>
      <c r="AD395" s="38"/>
      <c r="AE395" s="75" t="e">
        <f>VLOOKUP(AD395,分类参数表!$I$2:$J$10,2,FALSE)</f>
        <v>#N/A</v>
      </c>
      <c r="AF395" s="38"/>
      <c r="AG395" s="38"/>
      <c r="AH395" s="38"/>
      <c r="AI395" s="38"/>
      <c r="AJ395" s="38"/>
      <c r="AK395" s="38"/>
      <c r="AL395" s="38"/>
      <c r="AM395" s="68"/>
      <c r="AN395" s="90"/>
      <c r="AO395" s="98"/>
    </row>
    <row r="396" spans="2:41" ht="15" customHeight="1" x14ac:dyDescent="0.15">
      <c r="B396" s="4">
        <v>42368</v>
      </c>
      <c r="C396" s="17" t="s">
        <v>1041</v>
      </c>
      <c r="D396" s="2">
        <v>1</v>
      </c>
      <c r="E396" s="6" t="s">
        <v>75</v>
      </c>
      <c r="F396" s="6" t="s">
        <v>199</v>
      </c>
      <c r="G396" s="2" t="s">
        <v>1042</v>
      </c>
      <c r="H396" s="2" t="s">
        <v>331</v>
      </c>
      <c r="I396" s="2" t="s">
        <v>53</v>
      </c>
      <c r="J396" s="2" t="s">
        <v>44</v>
      </c>
      <c r="K396" s="6" t="s">
        <v>45</v>
      </c>
      <c r="L396" s="2" t="s">
        <v>66</v>
      </c>
      <c r="M396" s="2">
        <v>1</v>
      </c>
      <c r="N396" s="2">
        <v>228</v>
      </c>
      <c r="O396" s="48">
        <f t="shared" ref="O396:O401" si="102">N396*M396</f>
        <v>228</v>
      </c>
      <c r="P396" s="49">
        <f>SUM(O396:O396)</f>
        <v>228</v>
      </c>
      <c r="Q396" s="56"/>
      <c r="R396" s="57">
        <f>SUMPRODUCT(Q396:Q396+0)</f>
        <v>0</v>
      </c>
      <c r="S396" s="58">
        <f>R396/P396</f>
        <v>0</v>
      </c>
      <c r="T396" s="59" t="e">
        <f>LOOKUP(S396,{0.4,0.45,0.5,0.55,0.6,0.65,0.7,0.75,0.8,0.85,0.9,0.95,1},{0.1,0.175,0.25,0.325,0.4,0.475,0.55,0.625,0.7,0.775,0.85,0.925,1})</f>
        <v>#N/A</v>
      </c>
      <c r="U396" s="60"/>
      <c r="V396" s="61"/>
      <c r="W396" s="62"/>
      <c r="X396" s="63"/>
      <c r="Y396" s="72">
        <f>R396-(V396/10)-X396</f>
        <v>0</v>
      </c>
      <c r="Z396" s="73" t="e">
        <f>Y396*T396*AE396</f>
        <v>#N/A</v>
      </c>
      <c r="AA396" s="73" t="e">
        <f>U396-V396+Z396</f>
        <v>#N/A</v>
      </c>
      <c r="AB396" s="74"/>
      <c r="AC396" s="74"/>
      <c r="AE396" s="75" t="e">
        <f>VLOOKUP(AD396,分类参数表!$I$2:$J$10,2,FALSE)</f>
        <v>#N/A</v>
      </c>
      <c r="AF396" s="76"/>
      <c r="AG396" s="85"/>
      <c r="AH396" s="85"/>
      <c r="AI396" s="85"/>
      <c r="AJ396" s="85"/>
      <c r="AK396" s="85"/>
      <c r="AL396" s="85"/>
      <c r="AM396" s="86"/>
      <c r="AN396" s="87">
        <f t="shared" ref="AN396:AN401" si="103">(Q396-AM396)/M396/N396</f>
        <v>0</v>
      </c>
      <c r="AO396" s="95"/>
    </row>
    <row r="397" spans="2:41" s="19" customFormat="1" ht="15" customHeight="1" x14ac:dyDescent="0.15">
      <c r="B397" s="30"/>
      <c r="C397" s="31"/>
      <c r="D397" s="30"/>
      <c r="E397" s="30"/>
      <c r="F397" s="30"/>
      <c r="G397" s="30"/>
      <c r="H397" s="30"/>
      <c r="I397" s="30"/>
      <c r="J397" s="30"/>
      <c r="K397" s="30"/>
      <c r="L397" s="30"/>
      <c r="M397" s="30"/>
      <c r="N397" s="30"/>
      <c r="O397" s="30"/>
      <c r="P397" s="30"/>
      <c r="Q397" s="64"/>
      <c r="R397" s="30"/>
      <c r="S397" s="30"/>
      <c r="T397" s="30"/>
      <c r="U397" s="30"/>
      <c r="V397" s="65"/>
      <c r="W397" s="64"/>
      <c r="X397" s="30"/>
      <c r="Y397" s="65"/>
      <c r="Z397" s="65"/>
      <c r="AA397" s="65"/>
      <c r="AB397" s="65"/>
      <c r="AC397" s="65"/>
      <c r="AD397" s="30"/>
      <c r="AE397" s="75" t="e">
        <f>VLOOKUP(AD397,分类参数表!$I$2:$J$10,2,FALSE)</f>
        <v>#N/A</v>
      </c>
      <c r="AF397" s="30"/>
      <c r="AG397" s="30"/>
      <c r="AH397" s="30"/>
      <c r="AI397" s="30"/>
      <c r="AJ397" s="30"/>
      <c r="AK397" s="30"/>
      <c r="AL397" s="30"/>
      <c r="AM397" s="65"/>
      <c r="AN397" s="88"/>
      <c r="AO397" s="96"/>
    </row>
    <row r="398" spans="2:41" ht="15" customHeight="1" x14ac:dyDescent="0.15">
      <c r="B398" s="4">
        <v>42368</v>
      </c>
      <c r="C398" s="5" t="s">
        <v>1043</v>
      </c>
      <c r="D398" s="2">
        <v>1</v>
      </c>
      <c r="E398" s="6" t="s">
        <v>69</v>
      </c>
      <c r="F398" s="6" t="s">
        <v>199</v>
      </c>
      <c r="G398" s="2" t="s">
        <v>1044</v>
      </c>
      <c r="H398" s="2" t="s">
        <v>80</v>
      </c>
      <c r="I398" s="2" t="s">
        <v>72</v>
      </c>
      <c r="J398" s="2" t="s">
        <v>62</v>
      </c>
      <c r="K398" s="6" t="s">
        <v>45</v>
      </c>
      <c r="L398" s="2" t="s">
        <v>66</v>
      </c>
      <c r="M398" s="2">
        <v>1</v>
      </c>
      <c r="N398" s="2">
        <v>780</v>
      </c>
      <c r="O398" s="48">
        <f t="shared" si="102"/>
        <v>780</v>
      </c>
      <c r="P398" s="49">
        <f>SUM(O398:O398)</f>
        <v>780</v>
      </c>
      <c r="Q398" s="56"/>
      <c r="R398" s="57">
        <f>SUMPRODUCT(Q398:Q398+0)</f>
        <v>0</v>
      </c>
      <c r="S398" s="58">
        <f>R398/P398</f>
        <v>0</v>
      </c>
      <c r="T398" s="59" t="e">
        <f>LOOKUP(S398,{0.4,0.45,0.5,0.55,0.6,0.65,0.7,0.75,0.8,0.85,0.9,0.95,1},{0.1,0.175,0.25,0.325,0.4,0.475,0.55,0.625,0.7,0.775,0.85,0.925,1})</f>
        <v>#N/A</v>
      </c>
      <c r="U398" s="60"/>
      <c r="V398" s="61"/>
      <c r="W398" s="62"/>
      <c r="X398" s="63"/>
      <c r="Y398" s="72">
        <f>R398-(V398/10)-X398</f>
        <v>0</v>
      </c>
      <c r="Z398" s="73" t="e">
        <f>Y398*T398*AE398</f>
        <v>#N/A</v>
      </c>
      <c r="AA398" s="73" t="e">
        <f>U398-V398+Z398</f>
        <v>#N/A</v>
      </c>
      <c r="AB398" s="74"/>
      <c r="AC398" s="74"/>
      <c r="AE398" s="75" t="e">
        <f>VLOOKUP(AD398,分类参数表!$I$2:$J$10,2,FALSE)</f>
        <v>#N/A</v>
      </c>
      <c r="AF398" s="76"/>
      <c r="AG398" s="85"/>
      <c r="AH398" s="85"/>
      <c r="AI398" s="85"/>
      <c r="AJ398" s="85"/>
      <c r="AK398" s="85"/>
      <c r="AL398" s="85"/>
      <c r="AM398" s="86"/>
      <c r="AN398" s="87">
        <f t="shared" si="103"/>
        <v>0</v>
      </c>
      <c r="AO398" s="95"/>
    </row>
    <row r="399" spans="2:41" s="19" customFormat="1" ht="15" customHeight="1" x14ac:dyDescent="0.15">
      <c r="B399" s="30"/>
      <c r="C399" s="31"/>
      <c r="D399" s="30"/>
      <c r="E399" s="30"/>
      <c r="F399" s="30"/>
      <c r="G399" s="30"/>
      <c r="H399" s="30"/>
      <c r="I399" s="30"/>
      <c r="J399" s="30"/>
      <c r="K399" s="30"/>
      <c r="L399" s="30"/>
      <c r="M399" s="30"/>
      <c r="N399" s="30"/>
      <c r="O399" s="30"/>
      <c r="P399" s="30"/>
      <c r="Q399" s="64"/>
      <c r="R399" s="30"/>
      <c r="S399" s="30"/>
      <c r="T399" s="30"/>
      <c r="U399" s="30"/>
      <c r="V399" s="65"/>
      <c r="W399" s="64"/>
      <c r="X399" s="30"/>
      <c r="Y399" s="65"/>
      <c r="Z399" s="65"/>
      <c r="AA399" s="65"/>
      <c r="AB399" s="65"/>
      <c r="AC399" s="65"/>
      <c r="AD399" s="30"/>
      <c r="AE399" s="75" t="e">
        <f>VLOOKUP(AD399,分类参数表!$I$2:$J$10,2,FALSE)</f>
        <v>#N/A</v>
      </c>
      <c r="AF399" s="30"/>
      <c r="AG399" s="30"/>
      <c r="AH399" s="30"/>
      <c r="AI399" s="30"/>
      <c r="AJ399" s="30"/>
      <c r="AK399" s="30"/>
      <c r="AL399" s="30"/>
      <c r="AM399" s="65"/>
      <c r="AN399" s="88"/>
      <c r="AO399" s="96"/>
    </row>
    <row r="400" spans="2:41" ht="15" customHeight="1" x14ac:dyDescent="0.15">
      <c r="B400" s="4">
        <v>42368</v>
      </c>
      <c r="C400" s="5" t="s">
        <v>1045</v>
      </c>
      <c r="D400" s="2">
        <v>1</v>
      </c>
      <c r="E400" s="6" t="s">
        <v>92</v>
      </c>
      <c r="F400" s="6" t="s">
        <v>91</v>
      </c>
      <c r="G400" s="2" t="s">
        <v>183</v>
      </c>
      <c r="H400" s="2" t="s">
        <v>1046</v>
      </c>
      <c r="I400" s="2" t="s">
        <v>72</v>
      </c>
      <c r="J400" s="2" t="s">
        <v>44</v>
      </c>
      <c r="K400" s="6" t="s">
        <v>45</v>
      </c>
      <c r="L400" s="2" t="s">
        <v>66</v>
      </c>
      <c r="M400" s="2">
        <v>1</v>
      </c>
      <c r="N400" s="2">
        <v>1280</v>
      </c>
      <c r="O400" s="48">
        <f t="shared" si="102"/>
        <v>1280</v>
      </c>
      <c r="P400" s="380">
        <f>SUM(O400:O401)</f>
        <v>1690</v>
      </c>
      <c r="Q400" s="56"/>
      <c r="R400" s="377">
        <f>SUMPRODUCT(Q400:Q401+0)</f>
        <v>0</v>
      </c>
      <c r="S400" s="374">
        <f>R400/P400</f>
        <v>0</v>
      </c>
      <c r="T400" s="371" t="e">
        <f>LOOKUP(S400,{0.4,0.45,0.5,0.55,0.6,0.65,0.7,0.75,0.8,0.85,0.9,0.95,1},{0.1,0.175,0.25,0.325,0.4,0.475,0.55,0.625,0.7,0.775,0.85,0.925,1})</f>
        <v>#N/A</v>
      </c>
      <c r="U400" s="368"/>
      <c r="V400" s="365"/>
      <c r="W400" s="362"/>
      <c r="X400" s="359"/>
      <c r="Y400" s="356">
        <f>R400-(V400/10)-X400</f>
        <v>0</v>
      </c>
      <c r="Z400" s="353" t="e">
        <f>Y400*T400*AE400</f>
        <v>#N/A</v>
      </c>
      <c r="AA400" s="353" t="e">
        <f>U400-V400+Z400</f>
        <v>#N/A</v>
      </c>
      <c r="AB400" s="74"/>
      <c r="AC400" s="74"/>
      <c r="AE400" s="75" t="e">
        <f>VLOOKUP(AD400,分类参数表!$I$2:$J$10,2,FALSE)</f>
        <v>#N/A</v>
      </c>
      <c r="AF400" s="76"/>
      <c r="AG400" s="85"/>
      <c r="AH400" s="85"/>
      <c r="AI400" s="85"/>
      <c r="AJ400" s="85"/>
      <c r="AK400" s="85"/>
      <c r="AL400" s="85"/>
      <c r="AM400" s="86"/>
      <c r="AN400" s="87">
        <f t="shared" si="103"/>
        <v>0</v>
      </c>
      <c r="AO400" s="95"/>
    </row>
    <row r="401" spans="2:41" ht="15" customHeight="1" x14ac:dyDescent="0.15">
      <c r="B401" s="4">
        <v>42368</v>
      </c>
      <c r="C401" s="5" t="s">
        <v>1045</v>
      </c>
      <c r="D401" s="2">
        <v>2</v>
      </c>
      <c r="E401" s="6" t="s">
        <v>100</v>
      </c>
      <c r="F401" s="6" t="s">
        <v>128</v>
      </c>
      <c r="G401" s="2" t="s">
        <v>1047</v>
      </c>
      <c r="H401" s="2" t="s">
        <v>1048</v>
      </c>
      <c r="I401" s="2" t="s">
        <v>156</v>
      </c>
      <c r="J401" s="2" t="s">
        <v>44</v>
      </c>
      <c r="K401" s="6" t="s">
        <v>45</v>
      </c>
      <c r="L401" s="2" t="s">
        <v>66</v>
      </c>
      <c r="M401" s="2">
        <v>1</v>
      </c>
      <c r="N401" s="2">
        <v>410</v>
      </c>
      <c r="O401" s="48">
        <f t="shared" si="102"/>
        <v>410</v>
      </c>
      <c r="P401" s="372"/>
      <c r="Q401" s="70"/>
      <c r="R401" s="378"/>
      <c r="S401" s="375"/>
      <c r="T401" s="372"/>
      <c r="U401" s="369"/>
      <c r="V401" s="366"/>
      <c r="W401" s="363"/>
      <c r="X401" s="360"/>
      <c r="Y401" s="357"/>
      <c r="Z401" s="354"/>
      <c r="AA401" s="354"/>
      <c r="AB401" s="74"/>
      <c r="AC401" s="74"/>
      <c r="AD401" s="22">
        <f>AD400</f>
        <v>0</v>
      </c>
      <c r="AE401" s="75" t="e">
        <f>VLOOKUP(AD401,分类参数表!$I$2:$J$10,2,FALSE)</f>
        <v>#N/A</v>
      </c>
      <c r="AF401" s="82"/>
      <c r="AG401" s="24"/>
      <c r="AH401" s="24"/>
      <c r="AI401" s="24"/>
      <c r="AJ401" s="24"/>
      <c r="AK401" s="24"/>
      <c r="AL401" s="24"/>
      <c r="AN401" s="94">
        <f t="shared" si="103"/>
        <v>0</v>
      </c>
      <c r="AO401" s="100"/>
    </row>
    <row r="402" spans="2:41" s="19" customFormat="1" ht="15" customHeight="1" x14ac:dyDescent="0.15">
      <c r="B402" s="30"/>
      <c r="C402" s="31"/>
      <c r="D402" s="30"/>
      <c r="E402" s="30"/>
      <c r="F402" s="30"/>
      <c r="G402" s="30"/>
      <c r="H402" s="30"/>
      <c r="I402" s="30"/>
      <c r="J402" s="30"/>
      <c r="K402" s="30"/>
      <c r="L402" s="30"/>
      <c r="M402" s="30"/>
      <c r="N402" s="30"/>
      <c r="O402" s="30"/>
      <c r="P402" s="30"/>
      <c r="Q402" s="64"/>
      <c r="R402" s="30"/>
      <c r="S402" s="30"/>
      <c r="T402" s="30"/>
      <c r="U402" s="30"/>
      <c r="V402" s="65"/>
      <c r="W402" s="64"/>
      <c r="X402" s="30"/>
      <c r="Y402" s="65"/>
      <c r="Z402" s="65"/>
      <c r="AA402" s="65"/>
      <c r="AB402" s="65"/>
      <c r="AC402" s="65"/>
      <c r="AD402" s="30"/>
      <c r="AE402" s="75" t="e">
        <f>VLOOKUP(AD402,分类参数表!$I$2:$J$10,2,FALSE)</f>
        <v>#N/A</v>
      </c>
      <c r="AF402" s="30"/>
      <c r="AG402" s="30"/>
      <c r="AH402" s="30"/>
      <c r="AI402" s="30"/>
      <c r="AJ402" s="30"/>
      <c r="AK402" s="30"/>
      <c r="AL402" s="30"/>
      <c r="AM402" s="65"/>
      <c r="AN402" s="88"/>
      <c r="AO402" s="96"/>
    </row>
    <row r="403" spans="2:41" ht="15" customHeight="1" x14ac:dyDescent="0.15">
      <c r="B403" s="4">
        <v>42368</v>
      </c>
      <c r="C403" s="5" t="s">
        <v>1049</v>
      </c>
      <c r="D403" s="2">
        <v>1</v>
      </c>
      <c r="E403" s="6" t="s">
        <v>141</v>
      </c>
      <c r="F403" s="6" t="s">
        <v>41</v>
      </c>
      <c r="G403" s="2" t="s">
        <v>1050</v>
      </c>
      <c r="H403" s="2" t="s">
        <v>302</v>
      </c>
      <c r="I403" s="2" t="s">
        <v>43</v>
      </c>
      <c r="J403" s="2" t="s">
        <v>44</v>
      </c>
      <c r="K403" s="6" t="s">
        <v>63</v>
      </c>
      <c r="L403" s="2" t="s">
        <v>66</v>
      </c>
      <c r="M403" s="2">
        <v>1</v>
      </c>
      <c r="N403" s="2">
        <v>270</v>
      </c>
      <c r="O403" s="48">
        <f>N403*M403</f>
        <v>270</v>
      </c>
      <c r="P403" s="380">
        <f>SUM(O403:O405)</f>
        <v>1645</v>
      </c>
      <c r="Q403" s="56"/>
      <c r="R403" s="377">
        <f>SUMPRODUCT(Q403:Q405+0)</f>
        <v>0</v>
      </c>
      <c r="S403" s="374">
        <f>R403/P403</f>
        <v>0</v>
      </c>
      <c r="T403" s="371" t="e">
        <f>LOOKUP(S403,{0.4,0.45,0.5,0.55,0.6,0.65,0.7,0.75,0.8,0.85,0.9,0.95,1},{0.1,0.175,0.25,0.325,0.4,0.475,0.55,0.625,0.7,0.775,0.85,0.925,1})</f>
        <v>#N/A</v>
      </c>
      <c r="U403" s="368"/>
      <c r="V403" s="365"/>
      <c r="W403" s="362"/>
      <c r="X403" s="359"/>
      <c r="Y403" s="356">
        <f>R403-(V403/10)-X403</f>
        <v>0</v>
      </c>
      <c r="Z403" s="353" t="e">
        <f>Y403*T403*AE403</f>
        <v>#N/A</v>
      </c>
      <c r="AA403" s="353" t="e">
        <f>U403-V403+Z403</f>
        <v>#N/A</v>
      </c>
      <c r="AB403" s="74"/>
      <c r="AC403" s="74"/>
      <c r="AE403" s="75" t="e">
        <f>VLOOKUP(AD403,分类参数表!$I$2:$J$10,2,FALSE)</f>
        <v>#N/A</v>
      </c>
      <c r="AF403" s="76"/>
      <c r="AG403" s="85"/>
      <c r="AH403" s="85"/>
      <c r="AI403" s="85"/>
      <c r="AJ403" s="85"/>
      <c r="AK403" s="85"/>
      <c r="AL403" s="85"/>
      <c r="AM403" s="86"/>
      <c r="AN403" s="87">
        <f>(Q403-AM403)/M403/N403</f>
        <v>0</v>
      </c>
      <c r="AO403" s="95"/>
    </row>
    <row r="404" spans="2:41" ht="15" customHeight="1" x14ac:dyDescent="0.15">
      <c r="B404" s="4">
        <v>42368</v>
      </c>
      <c r="C404" s="5" t="s">
        <v>1049</v>
      </c>
      <c r="D404" s="2">
        <v>2</v>
      </c>
      <c r="E404" s="6" t="s">
        <v>157</v>
      </c>
      <c r="F404" s="6" t="s">
        <v>41</v>
      </c>
      <c r="G404" s="2" t="s">
        <v>176</v>
      </c>
      <c r="H404" s="2" t="s">
        <v>302</v>
      </c>
      <c r="I404" s="2" t="s">
        <v>89</v>
      </c>
      <c r="J404" s="2" t="s">
        <v>44</v>
      </c>
      <c r="K404" s="6" t="s">
        <v>63</v>
      </c>
      <c r="L404" s="2" t="s">
        <v>66</v>
      </c>
      <c r="M404" s="2">
        <v>1</v>
      </c>
      <c r="N404" s="2">
        <v>1055</v>
      </c>
      <c r="O404" s="48">
        <f>N404*M404</f>
        <v>1055</v>
      </c>
      <c r="P404" s="372"/>
      <c r="Q404" s="70"/>
      <c r="R404" s="378"/>
      <c r="S404" s="375"/>
      <c r="T404" s="372"/>
      <c r="U404" s="369"/>
      <c r="V404" s="366"/>
      <c r="W404" s="363"/>
      <c r="X404" s="360"/>
      <c r="Y404" s="357"/>
      <c r="Z404" s="354"/>
      <c r="AA404" s="354"/>
      <c r="AB404" s="74"/>
      <c r="AC404" s="74"/>
      <c r="AD404" s="22">
        <f>AD403</f>
        <v>0</v>
      </c>
      <c r="AE404" s="75" t="e">
        <f>VLOOKUP(AD404,分类参数表!$I$2:$J$10,2,FALSE)</f>
        <v>#N/A</v>
      </c>
      <c r="AF404" s="82"/>
      <c r="AG404" s="24"/>
      <c r="AH404" s="24"/>
      <c r="AI404" s="24"/>
      <c r="AJ404" s="24"/>
      <c r="AK404" s="24"/>
      <c r="AL404" s="24"/>
      <c r="AN404" s="94">
        <f>(Q404-AM404)/M404/N404</f>
        <v>0</v>
      </c>
      <c r="AO404" s="100"/>
    </row>
    <row r="405" spans="2:41" ht="15" customHeight="1" x14ac:dyDescent="0.15">
      <c r="B405" s="4">
        <v>42368</v>
      </c>
      <c r="C405" s="5" t="s">
        <v>1049</v>
      </c>
      <c r="D405" s="2">
        <v>3</v>
      </c>
      <c r="E405" s="6" t="s">
        <v>692</v>
      </c>
      <c r="F405" s="6" t="s">
        <v>112</v>
      </c>
      <c r="G405" s="50"/>
      <c r="H405" s="2" t="s">
        <v>184</v>
      </c>
      <c r="I405" s="2" t="s">
        <v>53</v>
      </c>
      <c r="J405" s="2" t="s">
        <v>62</v>
      </c>
      <c r="K405" s="6" t="s">
        <v>63</v>
      </c>
      <c r="L405" s="2" t="s">
        <v>66</v>
      </c>
      <c r="M405" s="2">
        <v>1</v>
      </c>
      <c r="N405" s="2">
        <v>320</v>
      </c>
      <c r="O405" s="48">
        <f>N405*M405</f>
        <v>320</v>
      </c>
      <c r="P405" s="372"/>
      <c r="Q405" s="70"/>
      <c r="R405" s="378"/>
      <c r="S405" s="375"/>
      <c r="T405" s="372"/>
      <c r="U405" s="369"/>
      <c r="V405" s="366"/>
      <c r="W405" s="363"/>
      <c r="X405" s="360"/>
      <c r="Y405" s="357"/>
      <c r="Z405" s="354"/>
      <c r="AA405" s="354"/>
      <c r="AB405" s="83"/>
      <c r="AC405" s="83"/>
      <c r="AD405" s="22">
        <f>AD404</f>
        <v>0</v>
      </c>
      <c r="AE405" s="75" t="e">
        <f>VLOOKUP(AD405,分类参数表!$I$2:$J$10,2,FALSE)</f>
        <v>#N/A</v>
      </c>
      <c r="AF405" s="82"/>
      <c r="AG405" s="24"/>
      <c r="AH405" s="24"/>
      <c r="AI405" s="24"/>
      <c r="AJ405" s="24"/>
      <c r="AK405" s="24"/>
      <c r="AL405" s="24"/>
      <c r="AN405" s="94">
        <f>(Q405-AM405)/M405/N405</f>
        <v>0</v>
      </c>
      <c r="AO405" s="100"/>
    </row>
    <row r="406" spans="2:41" s="19" customFormat="1" ht="15" customHeight="1" x14ac:dyDescent="0.15">
      <c r="B406" s="30"/>
      <c r="C406" s="31"/>
      <c r="D406" s="30"/>
      <c r="E406" s="30"/>
      <c r="F406" s="30"/>
      <c r="G406" s="30"/>
      <c r="H406" s="30"/>
      <c r="I406" s="30"/>
      <c r="J406" s="30"/>
      <c r="K406" s="30"/>
      <c r="L406" s="30"/>
      <c r="M406" s="30"/>
      <c r="N406" s="30"/>
      <c r="O406" s="30"/>
      <c r="P406" s="30"/>
      <c r="Q406" s="64"/>
      <c r="R406" s="30"/>
      <c r="S406" s="30"/>
      <c r="T406" s="30"/>
      <c r="U406" s="30"/>
      <c r="V406" s="65"/>
      <c r="W406" s="64"/>
      <c r="X406" s="30"/>
      <c r="Y406" s="65"/>
      <c r="Z406" s="65"/>
      <c r="AA406" s="65"/>
      <c r="AB406" s="65"/>
      <c r="AC406" s="65"/>
      <c r="AD406" s="30"/>
      <c r="AE406" s="75" t="e">
        <f>VLOOKUP(AD406,分类参数表!$I$2:$J$10,2,FALSE)</f>
        <v>#N/A</v>
      </c>
      <c r="AF406" s="30"/>
      <c r="AG406" s="30"/>
      <c r="AH406" s="30"/>
      <c r="AI406" s="30"/>
      <c r="AJ406" s="30"/>
      <c r="AK406" s="30"/>
      <c r="AL406" s="30"/>
      <c r="AM406" s="65"/>
      <c r="AN406" s="88"/>
      <c r="AO406" s="96"/>
    </row>
    <row r="407" spans="2:41" ht="15" customHeight="1" x14ac:dyDescent="0.15">
      <c r="B407" s="4">
        <v>42368</v>
      </c>
      <c r="C407" s="5" t="s">
        <v>1051</v>
      </c>
      <c r="D407" s="2">
        <v>1</v>
      </c>
      <c r="E407" s="6" t="s">
        <v>100</v>
      </c>
      <c r="F407" s="6" t="s">
        <v>128</v>
      </c>
      <c r="G407" s="2" t="s">
        <v>1052</v>
      </c>
      <c r="H407" s="2" t="s">
        <v>85</v>
      </c>
      <c r="I407" s="2" t="s">
        <v>156</v>
      </c>
      <c r="J407" s="2" t="s">
        <v>44</v>
      </c>
      <c r="K407" s="6" t="s">
        <v>45</v>
      </c>
      <c r="L407" s="2" t="s">
        <v>66</v>
      </c>
      <c r="M407" s="2">
        <v>1</v>
      </c>
      <c r="N407" s="2">
        <v>240</v>
      </c>
      <c r="O407" s="48">
        <f>N407*M407</f>
        <v>240</v>
      </c>
      <c r="P407" s="49">
        <f>SUM(O407:O407)</f>
        <v>240</v>
      </c>
      <c r="Q407" s="56"/>
      <c r="R407" s="57">
        <f>SUMPRODUCT(Q407:Q407+0)</f>
        <v>0</v>
      </c>
      <c r="S407" s="58">
        <f>R407/P407</f>
        <v>0</v>
      </c>
      <c r="T407" s="59" t="e">
        <f>LOOKUP(S407,{0.4,0.45,0.5,0.55,0.6,0.65,0.7,0.75,0.8,0.85,0.9,0.95,1},{0.1,0.175,0.25,0.325,0.4,0.475,0.55,0.625,0.7,0.775,0.85,0.925,1})</f>
        <v>#N/A</v>
      </c>
      <c r="U407" s="60"/>
      <c r="V407" s="61"/>
      <c r="W407" s="62"/>
      <c r="X407" s="63"/>
      <c r="Y407" s="72">
        <f>R407-(V407/10)-X407</f>
        <v>0</v>
      </c>
      <c r="Z407" s="73" t="e">
        <f>Y407*T407*AE407</f>
        <v>#N/A</v>
      </c>
      <c r="AA407" s="73" t="e">
        <f>U407-V407+Z407</f>
        <v>#N/A</v>
      </c>
      <c r="AB407" s="74"/>
      <c r="AC407" s="74"/>
      <c r="AE407" s="75" t="e">
        <f>VLOOKUP(AD407,分类参数表!$I$2:$J$10,2,FALSE)</f>
        <v>#N/A</v>
      </c>
      <c r="AF407" s="76"/>
      <c r="AG407" s="85"/>
      <c r="AH407" s="85"/>
      <c r="AI407" s="85"/>
      <c r="AJ407" s="85"/>
      <c r="AK407" s="85"/>
      <c r="AL407" s="85"/>
      <c r="AM407" s="86"/>
      <c r="AN407" s="87">
        <f>(Q407-AM407)/M407/N407</f>
        <v>0</v>
      </c>
      <c r="AO407" s="95"/>
    </row>
    <row r="408" spans="2:41" s="19" customFormat="1" ht="15" customHeight="1" x14ac:dyDescent="0.15">
      <c r="B408" s="30"/>
      <c r="C408" s="31"/>
      <c r="D408" s="30"/>
      <c r="E408" s="30"/>
      <c r="F408" s="30"/>
      <c r="G408" s="30"/>
      <c r="H408" s="30"/>
      <c r="I408" s="30"/>
      <c r="J408" s="30"/>
      <c r="K408" s="30"/>
      <c r="L408" s="30"/>
      <c r="M408" s="30"/>
      <c r="N408" s="30"/>
      <c r="O408" s="30"/>
      <c r="P408" s="30"/>
      <c r="Q408" s="64"/>
      <c r="R408" s="30"/>
      <c r="S408" s="30"/>
      <c r="T408" s="30"/>
      <c r="U408" s="30"/>
      <c r="V408" s="65"/>
      <c r="W408" s="64"/>
      <c r="X408" s="30"/>
      <c r="Y408" s="65"/>
      <c r="Z408" s="65"/>
      <c r="AA408" s="65"/>
      <c r="AB408" s="65"/>
      <c r="AC408" s="65"/>
      <c r="AD408" s="30"/>
      <c r="AE408" s="75" t="e">
        <f>VLOOKUP(AD408,分类参数表!$I$2:$J$10,2,FALSE)</f>
        <v>#N/A</v>
      </c>
      <c r="AF408" s="30"/>
      <c r="AG408" s="30"/>
      <c r="AH408" s="30"/>
      <c r="AI408" s="30"/>
      <c r="AJ408" s="30"/>
      <c r="AK408" s="30"/>
      <c r="AL408" s="30"/>
      <c r="AM408" s="65"/>
      <c r="AN408" s="88"/>
      <c r="AO408" s="96"/>
    </row>
    <row r="409" spans="2:41" ht="15" customHeight="1" x14ac:dyDescent="0.15">
      <c r="B409" s="4">
        <v>42368</v>
      </c>
      <c r="C409" s="5" t="s">
        <v>1053</v>
      </c>
      <c r="D409" s="2">
        <v>1</v>
      </c>
      <c r="E409" s="6" t="s">
        <v>50</v>
      </c>
      <c r="F409" s="6" t="s">
        <v>112</v>
      </c>
      <c r="G409" s="50"/>
      <c r="H409" s="2" t="s">
        <v>166</v>
      </c>
      <c r="I409" s="2" t="s">
        <v>53</v>
      </c>
      <c r="J409" s="2" t="s">
        <v>62</v>
      </c>
      <c r="K409" s="6" t="s">
        <v>45</v>
      </c>
      <c r="L409" s="2" t="s">
        <v>46</v>
      </c>
      <c r="M409" s="2">
        <v>2</v>
      </c>
      <c r="N409" s="2">
        <v>50</v>
      </c>
      <c r="O409" s="48">
        <f>N409*M409</f>
        <v>100</v>
      </c>
      <c r="P409" s="49">
        <f>SUM(O409:O409)</f>
        <v>100</v>
      </c>
      <c r="Q409" s="56"/>
      <c r="R409" s="57">
        <f>SUMPRODUCT(Q409:Q409+0)</f>
        <v>0</v>
      </c>
      <c r="S409" s="58">
        <f>R409/P409</f>
        <v>0</v>
      </c>
      <c r="T409" s="59" t="e">
        <f>LOOKUP(S409,{0.4,0.45,0.5,0.55,0.6,0.65,0.7,0.75,0.8,0.85,0.9,0.95,1},{0.1,0.175,0.25,0.325,0.4,0.475,0.55,0.625,0.7,0.775,0.85,0.925,1})</f>
        <v>#N/A</v>
      </c>
      <c r="U409" s="60"/>
      <c r="V409" s="61"/>
      <c r="W409" s="62"/>
      <c r="X409" s="63"/>
      <c r="Y409" s="72">
        <f>R409-(V409/10)-X409</f>
        <v>0</v>
      </c>
      <c r="Z409" s="73" t="e">
        <f>Y409*T409*AE409</f>
        <v>#N/A</v>
      </c>
      <c r="AA409" s="73" t="e">
        <f>U409-V409+Z409</f>
        <v>#N/A</v>
      </c>
      <c r="AB409" s="74"/>
      <c r="AC409" s="74"/>
      <c r="AE409" s="75" t="e">
        <f>VLOOKUP(AD409,分类参数表!$I$2:$J$10,2,FALSE)</f>
        <v>#N/A</v>
      </c>
      <c r="AF409" s="76"/>
      <c r="AG409" s="85"/>
      <c r="AH409" s="85"/>
      <c r="AI409" s="85"/>
      <c r="AJ409" s="85"/>
      <c r="AK409" s="85"/>
      <c r="AL409" s="85"/>
      <c r="AM409" s="86"/>
      <c r="AN409" s="87">
        <f>(Q409-AM409)/M409/N409</f>
        <v>0</v>
      </c>
      <c r="AO409" s="95"/>
    </row>
    <row r="410" spans="2:41" s="19" customFormat="1" ht="15" customHeight="1" x14ac:dyDescent="0.15">
      <c r="B410" s="30"/>
      <c r="C410" s="31"/>
      <c r="D410" s="30"/>
      <c r="E410" s="30"/>
      <c r="F410" s="30"/>
      <c r="G410" s="30"/>
      <c r="H410" s="30"/>
      <c r="I410" s="30"/>
      <c r="J410" s="30"/>
      <c r="K410" s="30"/>
      <c r="L410" s="30"/>
      <c r="M410" s="30"/>
      <c r="N410" s="30"/>
      <c r="O410" s="30"/>
      <c r="P410" s="30"/>
      <c r="Q410" s="64"/>
      <c r="R410" s="30"/>
      <c r="S410" s="30"/>
      <c r="T410" s="30"/>
      <c r="U410" s="30"/>
      <c r="V410" s="65"/>
      <c r="W410" s="64"/>
      <c r="X410" s="30"/>
      <c r="Y410" s="65"/>
      <c r="Z410" s="65"/>
      <c r="AA410" s="65"/>
      <c r="AB410" s="65"/>
      <c r="AC410" s="65"/>
      <c r="AD410" s="30"/>
      <c r="AE410" s="75" t="e">
        <f>VLOOKUP(AD410,分类参数表!$I$2:$J$10,2,FALSE)</f>
        <v>#N/A</v>
      </c>
      <c r="AF410" s="30"/>
      <c r="AG410" s="30"/>
      <c r="AH410" s="30"/>
      <c r="AI410" s="30"/>
      <c r="AJ410" s="30"/>
      <c r="AK410" s="30"/>
      <c r="AL410" s="30"/>
      <c r="AM410" s="65"/>
      <c r="AN410" s="88"/>
      <c r="AO410" s="96"/>
    </row>
    <row r="411" spans="2:41" ht="15" customHeight="1" x14ac:dyDescent="0.15">
      <c r="B411" s="4">
        <v>42368</v>
      </c>
      <c r="C411" s="5" t="s">
        <v>1054</v>
      </c>
      <c r="D411" s="2">
        <v>1</v>
      </c>
      <c r="E411" s="6" t="s">
        <v>141</v>
      </c>
      <c r="F411" s="6" t="s">
        <v>41</v>
      </c>
      <c r="G411" s="2" t="s">
        <v>1050</v>
      </c>
      <c r="H411" s="2" t="s">
        <v>166</v>
      </c>
      <c r="I411" s="2" t="s">
        <v>43</v>
      </c>
      <c r="J411" s="2" t="s">
        <v>44</v>
      </c>
      <c r="K411" s="6" t="s">
        <v>55</v>
      </c>
      <c r="L411" s="2" t="s">
        <v>64</v>
      </c>
      <c r="M411" s="2">
        <v>1</v>
      </c>
      <c r="N411" s="2">
        <v>270</v>
      </c>
      <c r="O411" s="48">
        <f>N411*M411</f>
        <v>270</v>
      </c>
      <c r="P411" s="49">
        <f>SUM(O411:O411)</f>
        <v>270</v>
      </c>
      <c r="Q411" s="56"/>
      <c r="R411" s="57">
        <f>SUMPRODUCT(Q411:Q411+0)</f>
        <v>0</v>
      </c>
      <c r="S411" s="58">
        <f>R411/P411</f>
        <v>0</v>
      </c>
      <c r="T411" s="59" t="e">
        <f>LOOKUP(S411,{0.4,0.45,0.5,0.55,0.6,0.65,0.7,0.75,0.8,0.85,0.9,0.95,1},{0.1,0.175,0.25,0.325,0.4,0.475,0.55,0.625,0.7,0.775,0.85,0.925,1})</f>
        <v>#N/A</v>
      </c>
      <c r="U411" s="60"/>
      <c r="V411" s="61"/>
      <c r="W411" s="62"/>
      <c r="X411" s="63"/>
      <c r="Y411" s="72">
        <f>R411-(V411/10)-X411</f>
        <v>0</v>
      </c>
      <c r="Z411" s="73" t="e">
        <f>Y411*T411*AE411</f>
        <v>#N/A</v>
      </c>
      <c r="AA411" s="73" t="e">
        <f>U411-V411+Z411</f>
        <v>#N/A</v>
      </c>
      <c r="AB411" s="74"/>
      <c r="AC411" s="74"/>
      <c r="AE411" s="75" t="e">
        <f>VLOOKUP(AD411,分类参数表!$I$2:$J$10,2,FALSE)</f>
        <v>#N/A</v>
      </c>
      <c r="AF411" s="76"/>
      <c r="AG411" s="85"/>
      <c r="AH411" s="85"/>
      <c r="AI411" s="85"/>
      <c r="AJ411" s="85"/>
      <c r="AK411" s="85"/>
      <c r="AL411" s="85"/>
      <c r="AM411" s="86"/>
      <c r="AN411" s="87">
        <f>(Q411-AM411)/M411/N411</f>
        <v>0</v>
      </c>
      <c r="AO411" s="95"/>
    </row>
    <row r="412" spans="2:41" s="19" customFormat="1" ht="15" customHeight="1" x14ac:dyDescent="0.15">
      <c r="B412" s="30"/>
      <c r="C412" s="31"/>
      <c r="D412" s="30"/>
      <c r="E412" s="30"/>
      <c r="F412" s="30"/>
      <c r="G412" s="30"/>
      <c r="H412" s="30"/>
      <c r="I412" s="30"/>
      <c r="J412" s="30"/>
      <c r="K412" s="30"/>
      <c r="L412" s="30"/>
      <c r="M412" s="30"/>
      <c r="N412" s="30"/>
      <c r="O412" s="30"/>
      <c r="P412" s="30"/>
      <c r="Q412" s="64"/>
      <c r="R412" s="30"/>
      <c r="S412" s="30"/>
      <c r="T412" s="30"/>
      <c r="U412" s="30"/>
      <c r="V412" s="65"/>
      <c r="W412" s="64"/>
      <c r="X412" s="30"/>
      <c r="Y412" s="65"/>
      <c r="Z412" s="65"/>
      <c r="AA412" s="65"/>
      <c r="AB412" s="65"/>
      <c r="AC412" s="65"/>
      <c r="AD412" s="30"/>
      <c r="AE412" s="75" t="e">
        <f>VLOOKUP(AD412,分类参数表!$I$2:$J$10,2,FALSE)</f>
        <v>#N/A</v>
      </c>
      <c r="AF412" s="30"/>
      <c r="AG412" s="30"/>
      <c r="AH412" s="30"/>
      <c r="AI412" s="30"/>
      <c r="AJ412" s="30"/>
      <c r="AK412" s="30"/>
      <c r="AL412" s="30"/>
      <c r="AM412" s="65"/>
      <c r="AN412" s="88"/>
      <c r="AO412" s="96"/>
    </row>
    <row r="413" spans="2:41" ht="15" customHeight="1" x14ac:dyDescent="0.15">
      <c r="B413" s="4">
        <v>42368</v>
      </c>
      <c r="C413" s="5" t="s">
        <v>1055</v>
      </c>
      <c r="D413" s="2">
        <v>1</v>
      </c>
      <c r="E413" s="6" t="s">
        <v>50</v>
      </c>
      <c r="F413" s="6" t="s">
        <v>112</v>
      </c>
      <c r="G413" s="50"/>
      <c r="H413" s="2" t="s">
        <v>166</v>
      </c>
      <c r="I413" s="2" t="s">
        <v>53</v>
      </c>
      <c r="J413" s="2" t="s">
        <v>62</v>
      </c>
      <c r="K413" s="6" t="s">
        <v>45</v>
      </c>
      <c r="L413" s="2" t="s">
        <v>46</v>
      </c>
      <c r="M413" s="2">
        <v>1</v>
      </c>
      <c r="N413" s="2">
        <v>50</v>
      </c>
      <c r="O413" s="48">
        <f>N413*M413</f>
        <v>50</v>
      </c>
      <c r="P413" s="49">
        <f>SUM(O413:O413)</f>
        <v>50</v>
      </c>
      <c r="Q413" s="56"/>
      <c r="R413" s="57">
        <f>SUMPRODUCT(Q413:Q413+0)</f>
        <v>0</v>
      </c>
      <c r="S413" s="58">
        <f>R413/P413</f>
        <v>0</v>
      </c>
      <c r="T413" s="59" t="e">
        <f>LOOKUP(S413,{0.4,0.45,0.5,0.55,0.6,0.65,0.7,0.75,0.8,0.85,0.9,0.95,1},{0.1,0.175,0.25,0.325,0.4,0.475,0.55,0.625,0.7,0.775,0.85,0.925,1})</f>
        <v>#N/A</v>
      </c>
      <c r="U413" s="60"/>
      <c r="V413" s="61"/>
      <c r="W413" s="62"/>
      <c r="X413" s="63"/>
      <c r="Y413" s="72">
        <f>R413-(V413/10)-X413</f>
        <v>0</v>
      </c>
      <c r="Z413" s="73" t="e">
        <f>Y413*T413*AE413</f>
        <v>#N/A</v>
      </c>
      <c r="AA413" s="73" t="e">
        <f>U413-V413+Z413</f>
        <v>#N/A</v>
      </c>
      <c r="AB413" s="74"/>
      <c r="AC413" s="74"/>
      <c r="AE413" s="75" t="e">
        <f>VLOOKUP(AD413,分类参数表!$I$2:$J$10,2,FALSE)</f>
        <v>#N/A</v>
      </c>
      <c r="AF413" s="76"/>
      <c r="AG413" s="85"/>
      <c r="AH413" s="85"/>
      <c r="AI413" s="85"/>
      <c r="AJ413" s="85"/>
      <c r="AK413" s="85"/>
      <c r="AL413" s="85"/>
      <c r="AM413" s="86"/>
      <c r="AN413" s="87">
        <f>(Q413-AM413)/M413/N413</f>
        <v>0</v>
      </c>
      <c r="AO413" s="95"/>
    </row>
    <row r="414" spans="2:41" s="19" customFormat="1" ht="15" customHeight="1" x14ac:dyDescent="0.15">
      <c r="B414" s="30"/>
      <c r="C414" s="31"/>
      <c r="D414" s="30"/>
      <c r="E414" s="30"/>
      <c r="F414" s="30"/>
      <c r="G414" s="30"/>
      <c r="H414" s="30"/>
      <c r="I414" s="30"/>
      <c r="J414" s="30"/>
      <c r="K414" s="30"/>
      <c r="L414" s="30"/>
      <c r="M414" s="30"/>
      <c r="N414" s="30"/>
      <c r="O414" s="30"/>
      <c r="P414" s="30"/>
      <c r="Q414" s="64"/>
      <c r="R414" s="30"/>
      <c r="S414" s="30"/>
      <c r="T414" s="30"/>
      <c r="U414" s="30"/>
      <c r="V414" s="65"/>
      <c r="W414" s="64"/>
      <c r="X414" s="30"/>
      <c r="Y414" s="65"/>
      <c r="Z414" s="65"/>
      <c r="AA414" s="65"/>
      <c r="AB414" s="65"/>
      <c r="AC414" s="65"/>
      <c r="AD414" s="30"/>
      <c r="AE414" s="75" t="e">
        <f>VLOOKUP(AD414,分类参数表!$I$2:$J$10,2,FALSE)</f>
        <v>#N/A</v>
      </c>
      <c r="AF414" s="30"/>
      <c r="AG414" s="30"/>
      <c r="AH414" s="30"/>
      <c r="AI414" s="30"/>
      <c r="AJ414" s="30"/>
      <c r="AK414" s="30"/>
      <c r="AL414" s="30"/>
      <c r="AM414" s="65"/>
      <c r="AN414" s="88"/>
      <c r="AO414" s="96"/>
    </row>
    <row r="415" spans="2:41" ht="15" customHeight="1" x14ac:dyDescent="0.15">
      <c r="B415" s="4">
        <v>42368</v>
      </c>
      <c r="C415" s="5" t="s">
        <v>1056</v>
      </c>
      <c r="D415" s="2">
        <v>1</v>
      </c>
      <c r="E415" s="6" t="s">
        <v>69</v>
      </c>
      <c r="F415" s="6" t="s">
        <v>70</v>
      </c>
      <c r="G415" s="2" t="s">
        <v>119</v>
      </c>
      <c r="H415" s="2" t="s">
        <v>834</v>
      </c>
      <c r="I415" s="2" t="s">
        <v>43</v>
      </c>
      <c r="J415" s="2" t="s">
        <v>44</v>
      </c>
      <c r="K415" s="6" t="s">
        <v>55</v>
      </c>
      <c r="L415" s="2" t="s">
        <v>66</v>
      </c>
      <c r="M415" s="2">
        <v>1</v>
      </c>
      <c r="N415" s="2">
        <v>580</v>
      </c>
      <c r="O415" s="48">
        <f>N415*M415</f>
        <v>580</v>
      </c>
      <c r="P415" s="49">
        <f>SUM(O415:O415)</f>
        <v>580</v>
      </c>
      <c r="Q415" s="56"/>
      <c r="R415" s="57">
        <f>SUMPRODUCT(Q415:Q415+0)</f>
        <v>0</v>
      </c>
      <c r="S415" s="58">
        <f>R415/P415</f>
        <v>0</v>
      </c>
      <c r="T415" s="59" t="e">
        <f>LOOKUP(S415,{0.4,0.45,0.5,0.55,0.6,0.65,0.7,0.75,0.8,0.85,0.9,0.95,1},{0.1,0.175,0.25,0.325,0.4,0.475,0.55,0.625,0.7,0.775,0.85,0.925,1})</f>
        <v>#N/A</v>
      </c>
      <c r="U415" s="60"/>
      <c r="V415" s="61"/>
      <c r="W415" s="62"/>
      <c r="X415" s="63"/>
      <c r="Y415" s="72">
        <f>R415-(V415/10)-X415</f>
        <v>0</v>
      </c>
      <c r="Z415" s="73" t="e">
        <f>Y415*T415*AE415</f>
        <v>#N/A</v>
      </c>
      <c r="AA415" s="73" t="e">
        <f>U415-V415+Z415</f>
        <v>#N/A</v>
      </c>
      <c r="AB415" s="74"/>
      <c r="AC415" s="74"/>
      <c r="AE415" s="75" t="e">
        <f>VLOOKUP(AD415,分类参数表!$I$2:$J$10,2,FALSE)</f>
        <v>#N/A</v>
      </c>
      <c r="AF415" s="76"/>
      <c r="AG415" s="85"/>
      <c r="AH415" s="85"/>
      <c r="AI415" s="85"/>
      <c r="AJ415" s="85"/>
      <c r="AK415" s="85"/>
      <c r="AL415" s="85"/>
      <c r="AM415" s="86"/>
      <c r="AN415" s="87">
        <f>(Q415-AM415)/M415/N415</f>
        <v>0</v>
      </c>
      <c r="AO415" s="95"/>
    </row>
    <row r="416" spans="2:41" s="19" customFormat="1" ht="15" customHeight="1" x14ac:dyDescent="0.15">
      <c r="B416" s="30"/>
      <c r="C416" s="31"/>
      <c r="D416" s="30"/>
      <c r="E416" s="30"/>
      <c r="F416" s="30"/>
      <c r="G416" s="30"/>
      <c r="H416" s="30"/>
      <c r="I416" s="30"/>
      <c r="J416" s="30"/>
      <c r="K416" s="30"/>
      <c r="L416" s="30"/>
      <c r="M416" s="30"/>
      <c r="N416" s="30"/>
      <c r="O416" s="30"/>
      <c r="P416" s="30"/>
      <c r="Q416" s="64"/>
      <c r="R416" s="30"/>
      <c r="S416" s="30"/>
      <c r="T416" s="30"/>
      <c r="U416" s="30"/>
      <c r="V416" s="65"/>
      <c r="W416" s="64"/>
      <c r="X416" s="30"/>
      <c r="Y416" s="65"/>
      <c r="Z416" s="65"/>
      <c r="AA416" s="65"/>
      <c r="AB416" s="65"/>
      <c r="AC416" s="65"/>
      <c r="AD416" s="30"/>
      <c r="AE416" s="75" t="e">
        <f>VLOOKUP(AD416,分类参数表!$I$2:$J$10,2,FALSE)</f>
        <v>#N/A</v>
      </c>
      <c r="AF416" s="30"/>
      <c r="AG416" s="30"/>
      <c r="AH416" s="30"/>
      <c r="AI416" s="30"/>
      <c r="AJ416" s="30"/>
      <c r="AK416" s="30"/>
      <c r="AL416" s="30"/>
      <c r="AM416" s="65"/>
      <c r="AN416" s="88"/>
      <c r="AO416" s="96"/>
    </row>
    <row r="417" spans="2:41" ht="15" customHeight="1" x14ac:dyDescent="0.15">
      <c r="B417" s="4"/>
      <c r="C417" s="5"/>
      <c r="D417" s="2"/>
      <c r="E417" s="6"/>
      <c r="F417" s="6"/>
      <c r="G417" s="2"/>
      <c r="H417" s="2"/>
      <c r="I417" s="2"/>
      <c r="J417" s="2"/>
      <c r="K417" s="6"/>
      <c r="L417" s="2"/>
      <c r="M417" s="2"/>
      <c r="N417" s="2"/>
      <c r="O417" s="48">
        <f t="shared" ref="O417:O426" si="104">N417*M417</f>
        <v>0</v>
      </c>
      <c r="P417" s="380">
        <f>SUM(O417:O426)</f>
        <v>0</v>
      </c>
      <c r="Q417" s="56"/>
      <c r="R417" s="377">
        <f>SUMPRODUCT(Q417:Q426+0)</f>
        <v>0</v>
      </c>
      <c r="S417" s="374" t="e">
        <f>R417/P417</f>
        <v>#DIV/0!</v>
      </c>
      <c r="T417" s="371" t="e">
        <f>LOOKUP(S417,{0.4,0.45,0.5,0.55,0.6,0.65,0.7,0.75,0.8,0.85,0.9,0.95,1},{0.1,0.175,0.25,0.325,0.4,0.475,0.55,0.625,0.7,0.775,0.85,0.925,1})</f>
        <v>#DIV/0!</v>
      </c>
      <c r="U417" s="368"/>
      <c r="V417" s="365"/>
      <c r="W417" s="362"/>
      <c r="X417" s="359"/>
      <c r="Y417" s="356">
        <f>R417-(V417/10)-X417</f>
        <v>0</v>
      </c>
      <c r="Z417" s="353" t="e">
        <f>Y417*T417*AE417</f>
        <v>#DIV/0!</v>
      </c>
      <c r="AA417" s="353" t="e">
        <f>U417-V417+Z417</f>
        <v>#DIV/0!</v>
      </c>
      <c r="AB417" s="74"/>
      <c r="AC417" s="74"/>
      <c r="AE417" s="75" t="e">
        <f>VLOOKUP(AD417,分类参数表!$I$2:$J$10,2,FALSE)</f>
        <v>#N/A</v>
      </c>
      <c r="AF417" s="76"/>
      <c r="AG417" s="85"/>
      <c r="AH417" s="85"/>
      <c r="AI417" s="85"/>
      <c r="AJ417" s="85"/>
      <c r="AK417" s="85"/>
      <c r="AL417" s="85"/>
      <c r="AM417" s="86"/>
      <c r="AN417" s="87" t="e">
        <f t="shared" ref="AN417:AN426" si="105">(Q417-AM417)/M417/N417</f>
        <v>#DIV/0!</v>
      </c>
      <c r="AO417" s="95"/>
    </row>
    <row r="418" spans="2:41" ht="15" customHeight="1" x14ac:dyDescent="0.15">
      <c r="B418" s="4">
        <f>B417</f>
        <v>0</v>
      </c>
      <c r="C418" s="5">
        <f>C417</f>
        <v>0</v>
      </c>
      <c r="D418" s="22">
        <v>2</v>
      </c>
      <c r="O418" s="48">
        <f t="shared" si="104"/>
        <v>0</v>
      </c>
      <c r="P418" s="372"/>
      <c r="Q418" s="70"/>
      <c r="R418" s="378"/>
      <c r="S418" s="375"/>
      <c r="T418" s="372"/>
      <c r="U418" s="369"/>
      <c r="V418" s="366"/>
      <c r="W418" s="363"/>
      <c r="X418" s="360"/>
      <c r="Y418" s="357"/>
      <c r="Z418" s="354"/>
      <c r="AA418" s="354"/>
      <c r="AB418" s="74"/>
      <c r="AC418" s="74"/>
      <c r="AD418" s="22">
        <f>AD417</f>
        <v>0</v>
      </c>
      <c r="AE418" s="75" t="e">
        <f>VLOOKUP(AD418,分类参数表!$I$2:$J$10,2,FALSE)</f>
        <v>#N/A</v>
      </c>
      <c r="AF418" s="82"/>
      <c r="AG418" s="24"/>
      <c r="AH418" s="24"/>
      <c r="AI418" s="24"/>
      <c r="AJ418" s="24"/>
      <c r="AK418" s="24"/>
      <c r="AL418" s="24"/>
      <c r="AN418" s="94" t="e">
        <f t="shared" si="105"/>
        <v>#DIV/0!</v>
      </c>
      <c r="AO418" s="100"/>
    </row>
    <row r="419" spans="2:41" ht="15" customHeight="1" x14ac:dyDescent="0.15">
      <c r="B419" s="4">
        <f t="shared" ref="B419:C426" si="106">B418</f>
        <v>0</v>
      </c>
      <c r="C419" s="5">
        <f t="shared" si="106"/>
        <v>0</v>
      </c>
      <c r="D419" s="22">
        <v>3</v>
      </c>
      <c r="O419" s="48">
        <f t="shared" si="104"/>
        <v>0</v>
      </c>
      <c r="P419" s="372"/>
      <c r="Q419" s="70"/>
      <c r="R419" s="378"/>
      <c r="S419" s="375"/>
      <c r="T419" s="372"/>
      <c r="U419" s="369"/>
      <c r="V419" s="366"/>
      <c r="W419" s="363"/>
      <c r="X419" s="360"/>
      <c r="Y419" s="357"/>
      <c r="Z419" s="354"/>
      <c r="AA419" s="354"/>
      <c r="AB419" s="83"/>
      <c r="AC419" s="83"/>
      <c r="AD419" s="22">
        <f t="shared" ref="AD419:AD426" si="107">AD418</f>
        <v>0</v>
      </c>
      <c r="AE419" s="75" t="e">
        <f>VLOOKUP(AD419,分类参数表!$I$2:$J$10,2,FALSE)</f>
        <v>#N/A</v>
      </c>
      <c r="AF419" s="82"/>
      <c r="AG419" s="24"/>
      <c r="AH419" s="24"/>
      <c r="AI419" s="24"/>
      <c r="AJ419" s="24"/>
      <c r="AK419" s="24"/>
      <c r="AL419" s="24"/>
      <c r="AN419" s="94" t="e">
        <f t="shared" si="105"/>
        <v>#DIV/0!</v>
      </c>
      <c r="AO419" s="100"/>
    </row>
    <row r="420" spans="2:41" ht="15" customHeight="1" x14ac:dyDescent="0.15">
      <c r="B420" s="4">
        <f t="shared" si="106"/>
        <v>0</v>
      </c>
      <c r="C420" s="5">
        <f t="shared" si="106"/>
        <v>0</v>
      </c>
      <c r="D420" s="22">
        <v>4</v>
      </c>
      <c r="O420" s="48">
        <f t="shared" si="104"/>
        <v>0</v>
      </c>
      <c r="P420" s="372"/>
      <c r="Q420" s="70"/>
      <c r="R420" s="378"/>
      <c r="S420" s="375"/>
      <c r="T420" s="372"/>
      <c r="U420" s="369"/>
      <c r="V420" s="366"/>
      <c r="W420" s="363"/>
      <c r="X420" s="360"/>
      <c r="Y420" s="357"/>
      <c r="Z420" s="354"/>
      <c r="AA420" s="354"/>
      <c r="AB420" s="74"/>
      <c r="AC420" s="74"/>
      <c r="AD420" s="22">
        <f t="shared" si="107"/>
        <v>0</v>
      </c>
      <c r="AE420" s="75" t="e">
        <f>VLOOKUP(AD420,分类参数表!$I$2:$J$10,2,FALSE)</f>
        <v>#N/A</v>
      </c>
      <c r="AF420" s="82"/>
      <c r="AG420" s="24"/>
      <c r="AH420" s="24"/>
      <c r="AI420" s="24"/>
      <c r="AJ420" s="24"/>
      <c r="AK420" s="24"/>
      <c r="AL420" s="24"/>
      <c r="AN420" s="94" t="e">
        <f t="shared" si="105"/>
        <v>#DIV/0!</v>
      </c>
      <c r="AO420" s="100"/>
    </row>
    <row r="421" spans="2:41" ht="15" customHeight="1" x14ac:dyDescent="0.15">
      <c r="B421" s="4">
        <f t="shared" si="106"/>
        <v>0</v>
      </c>
      <c r="C421" s="5">
        <f t="shared" si="106"/>
        <v>0</v>
      </c>
      <c r="D421" s="22">
        <v>5</v>
      </c>
      <c r="O421" s="48">
        <f t="shared" si="104"/>
        <v>0</v>
      </c>
      <c r="P421" s="372"/>
      <c r="Q421" s="70"/>
      <c r="R421" s="378"/>
      <c r="S421" s="375"/>
      <c r="T421" s="372"/>
      <c r="U421" s="369"/>
      <c r="V421" s="366"/>
      <c r="W421" s="363"/>
      <c r="X421" s="360"/>
      <c r="Y421" s="357"/>
      <c r="Z421" s="354"/>
      <c r="AA421" s="354"/>
      <c r="AB421" s="74"/>
      <c r="AC421" s="74"/>
      <c r="AD421" s="22">
        <f t="shared" si="107"/>
        <v>0</v>
      </c>
      <c r="AE421" s="75" t="e">
        <f>VLOOKUP(AD421,分类参数表!$I$2:$J$10,2,FALSE)</f>
        <v>#N/A</v>
      </c>
      <c r="AF421" s="82"/>
      <c r="AG421" s="24"/>
      <c r="AH421" s="24"/>
      <c r="AI421" s="24"/>
      <c r="AJ421" s="24"/>
      <c r="AK421" s="24"/>
      <c r="AL421" s="24"/>
      <c r="AN421" s="94" t="e">
        <f t="shared" si="105"/>
        <v>#DIV/0!</v>
      </c>
      <c r="AO421" s="100"/>
    </row>
    <row r="422" spans="2:41" ht="15" customHeight="1" x14ac:dyDescent="0.15">
      <c r="B422" s="4">
        <f t="shared" si="106"/>
        <v>0</v>
      </c>
      <c r="C422" s="5">
        <f t="shared" si="106"/>
        <v>0</v>
      </c>
      <c r="D422" s="22">
        <v>6</v>
      </c>
      <c r="O422" s="48">
        <f t="shared" si="104"/>
        <v>0</v>
      </c>
      <c r="P422" s="372"/>
      <c r="Q422" s="70"/>
      <c r="R422" s="378"/>
      <c r="S422" s="375"/>
      <c r="T422" s="372"/>
      <c r="U422" s="369"/>
      <c r="V422" s="366"/>
      <c r="W422" s="363"/>
      <c r="X422" s="360"/>
      <c r="Y422" s="357"/>
      <c r="Z422" s="354"/>
      <c r="AA422" s="354"/>
      <c r="AB422" s="74"/>
      <c r="AC422" s="74"/>
      <c r="AD422" s="22">
        <f t="shared" si="107"/>
        <v>0</v>
      </c>
      <c r="AE422" s="75" t="e">
        <f>VLOOKUP(AD422,分类参数表!$I$2:$J$10,2,FALSE)</f>
        <v>#N/A</v>
      </c>
      <c r="AF422" s="82"/>
      <c r="AG422" s="24"/>
      <c r="AH422" s="24"/>
      <c r="AI422" s="24"/>
      <c r="AJ422" s="24"/>
      <c r="AK422" s="24"/>
      <c r="AL422" s="24"/>
      <c r="AN422" s="94" t="e">
        <f t="shared" si="105"/>
        <v>#DIV/0!</v>
      </c>
      <c r="AO422" s="100"/>
    </row>
    <row r="423" spans="2:41" ht="15" customHeight="1" x14ac:dyDescent="0.15">
      <c r="B423" s="4">
        <f t="shared" si="106"/>
        <v>0</v>
      </c>
      <c r="C423" s="5">
        <f t="shared" si="106"/>
        <v>0</v>
      </c>
      <c r="D423" s="22">
        <v>7</v>
      </c>
      <c r="O423" s="48">
        <f t="shared" si="104"/>
        <v>0</v>
      </c>
      <c r="P423" s="372"/>
      <c r="Q423" s="70"/>
      <c r="R423" s="378"/>
      <c r="S423" s="375"/>
      <c r="T423" s="372"/>
      <c r="U423" s="369"/>
      <c r="V423" s="366"/>
      <c r="W423" s="363"/>
      <c r="X423" s="360"/>
      <c r="Y423" s="357"/>
      <c r="Z423" s="354"/>
      <c r="AA423" s="354"/>
      <c r="AB423" s="74"/>
      <c r="AC423" s="74"/>
      <c r="AD423" s="22">
        <f t="shared" si="107"/>
        <v>0</v>
      </c>
      <c r="AE423" s="75" t="e">
        <f>VLOOKUP(AD423,分类参数表!$I$2:$J$10,2,FALSE)</f>
        <v>#N/A</v>
      </c>
      <c r="AF423" s="82"/>
      <c r="AG423" s="24"/>
      <c r="AH423" s="24"/>
      <c r="AI423" s="24"/>
      <c r="AJ423" s="24"/>
      <c r="AK423" s="24"/>
      <c r="AL423" s="24"/>
      <c r="AN423" s="94" t="e">
        <f t="shared" si="105"/>
        <v>#DIV/0!</v>
      </c>
      <c r="AO423" s="100"/>
    </row>
    <row r="424" spans="2:41" ht="15" customHeight="1" x14ac:dyDescent="0.15">
      <c r="B424" s="4">
        <f t="shared" si="106"/>
        <v>0</v>
      </c>
      <c r="C424" s="5">
        <f t="shared" si="106"/>
        <v>0</v>
      </c>
      <c r="D424" s="22">
        <v>8</v>
      </c>
      <c r="O424" s="48">
        <f t="shared" si="104"/>
        <v>0</v>
      </c>
      <c r="P424" s="372"/>
      <c r="Q424" s="70"/>
      <c r="R424" s="378"/>
      <c r="S424" s="375"/>
      <c r="T424" s="372"/>
      <c r="U424" s="369"/>
      <c r="V424" s="366"/>
      <c r="W424" s="363"/>
      <c r="X424" s="360"/>
      <c r="Y424" s="357"/>
      <c r="Z424" s="354"/>
      <c r="AA424" s="354"/>
      <c r="AB424" s="74"/>
      <c r="AC424" s="74"/>
      <c r="AD424" s="22">
        <f t="shared" si="107"/>
        <v>0</v>
      </c>
      <c r="AE424" s="75" t="e">
        <f>VLOOKUP(AD424,分类参数表!$I$2:$J$10,2,FALSE)</f>
        <v>#N/A</v>
      </c>
      <c r="AF424" s="82"/>
      <c r="AG424" s="24"/>
      <c r="AH424" s="24"/>
      <c r="AI424" s="24"/>
      <c r="AJ424" s="24"/>
      <c r="AK424" s="24"/>
      <c r="AL424" s="24"/>
      <c r="AN424" s="94" t="e">
        <f t="shared" si="105"/>
        <v>#DIV/0!</v>
      </c>
      <c r="AO424" s="100"/>
    </row>
    <row r="425" spans="2:41" ht="15" customHeight="1" x14ac:dyDescent="0.15">
      <c r="B425" s="4">
        <f t="shared" si="106"/>
        <v>0</v>
      </c>
      <c r="C425" s="5">
        <f t="shared" si="106"/>
        <v>0</v>
      </c>
      <c r="D425" s="22">
        <v>9</v>
      </c>
      <c r="O425" s="48">
        <f t="shared" si="104"/>
        <v>0</v>
      </c>
      <c r="P425" s="372"/>
      <c r="Q425" s="70"/>
      <c r="R425" s="378"/>
      <c r="S425" s="375"/>
      <c r="T425" s="372"/>
      <c r="U425" s="369"/>
      <c r="V425" s="366"/>
      <c r="W425" s="363"/>
      <c r="X425" s="360"/>
      <c r="Y425" s="357"/>
      <c r="Z425" s="354"/>
      <c r="AA425" s="354"/>
      <c r="AB425" s="74"/>
      <c r="AC425" s="74"/>
      <c r="AD425" s="22">
        <f t="shared" si="107"/>
        <v>0</v>
      </c>
      <c r="AE425" s="75" t="e">
        <f>VLOOKUP(AD425,分类参数表!$I$2:$J$10,2,FALSE)</f>
        <v>#N/A</v>
      </c>
      <c r="AF425" s="82"/>
      <c r="AG425" s="24"/>
      <c r="AH425" s="24"/>
      <c r="AI425" s="24"/>
      <c r="AJ425" s="24"/>
      <c r="AK425" s="24"/>
      <c r="AL425" s="24"/>
      <c r="AN425" s="94" t="e">
        <f t="shared" si="105"/>
        <v>#DIV/0!</v>
      </c>
      <c r="AO425" s="100"/>
    </row>
    <row r="426" spans="2:41" ht="15" customHeight="1" x14ac:dyDescent="0.15">
      <c r="B426" s="4">
        <f t="shared" si="106"/>
        <v>0</v>
      </c>
      <c r="C426" s="5">
        <f t="shared" si="106"/>
        <v>0</v>
      </c>
      <c r="D426" s="107">
        <v>10</v>
      </c>
      <c r="O426" s="48">
        <f t="shared" si="104"/>
        <v>0</v>
      </c>
      <c r="P426" s="373"/>
      <c r="Q426" s="70"/>
      <c r="R426" s="379"/>
      <c r="S426" s="376"/>
      <c r="T426" s="373"/>
      <c r="U426" s="370"/>
      <c r="V426" s="367"/>
      <c r="W426" s="364"/>
      <c r="X426" s="361"/>
      <c r="Y426" s="358"/>
      <c r="Z426" s="355"/>
      <c r="AA426" s="355"/>
      <c r="AB426" s="106"/>
      <c r="AC426" s="106"/>
      <c r="AD426" s="22">
        <f t="shared" si="107"/>
        <v>0</v>
      </c>
      <c r="AE426" s="75" t="e">
        <f>VLOOKUP(AD426,分类参数表!$I$2:$J$10,2,FALSE)</f>
        <v>#N/A</v>
      </c>
      <c r="AF426" s="82"/>
      <c r="AG426" s="24"/>
      <c r="AH426" s="24"/>
      <c r="AI426" s="24"/>
      <c r="AJ426" s="24"/>
      <c r="AK426" s="24"/>
      <c r="AL426" s="24"/>
      <c r="AN426" s="94" t="e">
        <f t="shared" si="105"/>
        <v>#DIV/0!</v>
      </c>
      <c r="AO426" s="100"/>
    </row>
    <row r="427" spans="2:41" s="19" customFormat="1" ht="15" customHeight="1" x14ac:dyDescent="0.15">
      <c r="B427" s="30"/>
      <c r="C427" s="31"/>
      <c r="D427" s="30"/>
      <c r="E427" s="30"/>
      <c r="F427" s="30"/>
      <c r="G427" s="30"/>
      <c r="H427" s="30"/>
      <c r="I427" s="30"/>
      <c r="J427" s="30"/>
      <c r="K427" s="30"/>
      <c r="L427" s="30"/>
      <c r="M427" s="30"/>
      <c r="N427" s="30"/>
      <c r="O427" s="30"/>
      <c r="P427" s="30"/>
      <c r="Q427" s="64"/>
      <c r="R427" s="30"/>
      <c r="S427" s="30"/>
      <c r="T427" s="30"/>
      <c r="U427" s="30"/>
      <c r="V427" s="65"/>
      <c r="W427" s="64"/>
      <c r="X427" s="30"/>
      <c r="Y427" s="65"/>
      <c r="Z427" s="65"/>
      <c r="AA427" s="65"/>
      <c r="AB427" s="65"/>
      <c r="AC427" s="65"/>
      <c r="AD427" s="30"/>
      <c r="AE427" s="75" t="e">
        <f>VLOOKUP(AD427,分类参数表!$I$2:$J$10,2,FALSE)</f>
        <v>#N/A</v>
      </c>
      <c r="AF427" s="30"/>
      <c r="AG427" s="30"/>
      <c r="AH427" s="30"/>
      <c r="AI427" s="30"/>
      <c r="AJ427" s="30"/>
      <c r="AK427" s="30"/>
      <c r="AL427" s="30"/>
      <c r="AM427" s="65"/>
      <c r="AN427" s="88"/>
      <c r="AO427" s="96"/>
    </row>
    <row r="428" spans="2:41" ht="15" customHeight="1" x14ac:dyDescent="0.15">
      <c r="B428" s="4"/>
      <c r="C428" s="5"/>
      <c r="D428" s="2"/>
      <c r="E428" s="6"/>
      <c r="F428" s="6"/>
      <c r="G428" s="2"/>
      <c r="H428" s="2"/>
      <c r="I428" s="2"/>
      <c r="J428" s="2"/>
      <c r="K428" s="6"/>
      <c r="L428" s="2"/>
      <c r="M428" s="2"/>
      <c r="N428" s="2"/>
      <c r="O428" s="48">
        <f t="shared" ref="O428:O437" si="108">N428*M428</f>
        <v>0</v>
      </c>
      <c r="P428" s="380">
        <f>SUM(O428:O437)</f>
        <v>0</v>
      </c>
      <c r="Q428" s="56"/>
      <c r="R428" s="377">
        <f>SUMPRODUCT(Q428:Q437+0)</f>
        <v>0</v>
      </c>
      <c r="S428" s="374" t="e">
        <f>R428/P428</f>
        <v>#DIV/0!</v>
      </c>
      <c r="T428" s="371" t="e">
        <f>LOOKUP(S428,{0.4,0.45,0.5,0.55,0.6,0.65,0.7,0.75,0.8,0.85,0.9,0.95,1},{0.1,0.175,0.25,0.325,0.4,0.475,0.55,0.625,0.7,0.775,0.85,0.925,1})</f>
        <v>#DIV/0!</v>
      </c>
      <c r="U428" s="368"/>
      <c r="V428" s="365"/>
      <c r="W428" s="362"/>
      <c r="X428" s="359"/>
      <c r="Y428" s="356">
        <f>R428-(V428/10)-X428</f>
        <v>0</v>
      </c>
      <c r="Z428" s="353" t="e">
        <f>Y428*T428*AE428</f>
        <v>#DIV/0!</v>
      </c>
      <c r="AA428" s="353" t="e">
        <f>U428-V428+Z428</f>
        <v>#DIV/0!</v>
      </c>
      <c r="AB428" s="74"/>
      <c r="AC428" s="74"/>
      <c r="AE428" s="75" t="e">
        <f>VLOOKUP(AD428,分类参数表!$I$2:$J$10,2,FALSE)</f>
        <v>#N/A</v>
      </c>
      <c r="AF428" s="76"/>
      <c r="AG428" s="85"/>
      <c r="AH428" s="85"/>
      <c r="AI428" s="85"/>
      <c r="AJ428" s="85"/>
      <c r="AK428" s="85"/>
      <c r="AL428" s="85"/>
      <c r="AM428" s="86"/>
      <c r="AN428" s="87" t="e">
        <f t="shared" ref="AN428:AN437" si="109">(Q428-AM428)/M428/N428</f>
        <v>#DIV/0!</v>
      </c>
      <c r="AO428" s="95"/>
    </row>
    <row r="429" spans="2:41" ht="15" customHeight="1" x14ac:dyDescent="0.15">
      <c r="B429" s="4">
        <f>B428</f>
        <v>0</v>
      </c>
      <c r="C429" s="5">
        <f>C428</f>
        <v>0</v>
      </c>
      <c r="D429" s="22">
        <v>2</v>
      </c>
      <c r="O429" s="48">
        <f t="shared" si="108"/>
        <v>0</v>
      </c>
      <c r="P429" s="372"/>
      <c r="Q429" s="70"/>
      <c r="R429" s="378"/>
      <c r="S429" s="375"/>
      <c r="T429" s="372"/>
      <c r="U429" s="369"/>
      <c r="V429" s="366"/>
      <c r="W429" s="363"/>
      <c r="X429" s="360"/>
      <c r="Y429" s="357"/>
      <c r="Z429" s="354"/>
      <c r="AA429" s="354"/>
      <c r="AB429" s="74"/>
      <c r="AC429" s="74"/>
      <c r="AD429" s="22">
        <f>AD428</f>
        <v>0</v>
      </c>
      <c r="AE429" s="75" t="e">
        <f>VLOOKUP(AD429,分类参数表!$I$2:$J$10,2,FALSE)</f>
        <v>#N/A</v>
      </c>
      <c r="AF429" s="82"/>
      <c r="AG429" s="24"/>
      <c r="AH429" s="24"/>
      <c r="AI429" s="24"/>
      <c r="AJ429" s="24"/>
      <c r="AK429" s="24"/>
      <c r="AL429" s="24"/>
      <c r="AN429" s="94" t="e">
        <f t="shared" si="109"/>
        <v>#DIV/0!</v>
      </c>
      <c r="AO429" s="100"/>
    </row>
    <row r="430" spans="2:41" ht="15" customHeight="1" x14ac:dyDescent="0.15">
      <c r="B430" s="4">
        <f t="shared" ref="B430:C437" si="110">B429</f>
        <v>0</v>
      </c>
      <c r="C430" s="5">
        <f t="shared" si="110"/>
        <v>0</v>
      </c>
      <c r="D430" s="22">
        <v>3</v>
      </c>
      <c r="O430" s="48">
        <f t="shared" si="108"/>
        <v>0</v>
      </c>
      <c r="P430" s="372"/>
      <c r="Q430" s="70"/>
      <c r="R430" s="378"/>
      <c r="S430" s="375"/>
      <c r="T430" s="372"/>
      <c r="U430" s="369"/>
      <c r="V430" s="366"/>
      <c r="W430" s="363"/>
      <c r="X430" s="360"/>
      <c r="Y430" s="357"/>
      <c r="Z430" s="354"/>
      <c r="AA430" s="354"/>
      <c r="AB430" s="83"/>
      <c r="AC430" s="83"/>
      <c r="AD430" s="22">
        <f t="shared" ref="AD430:AD437" si="111">AD429</f>
        <v>0</v>
      </c>
      <c r="AE430" s="75" t="e">
        <f>VLOOKUP(AD430,分类参数表!$I$2:$J$10,2,FALSE)</f>
        <v>#N/A</v>
      </c>
      <c r="AF430" s="82"/>
      <c r="AG430" s="24"/>
      <c r="AH430" s="24"/>
      <c r="AI430" s="24"/>
      <c r="AJ430" s="24"/>
      <c r="AK430" s="24"/>
      <c r="AL430" s="24"/>
      <c r="AN430" s="94" t="e">
        <f t="shared" si="109"/>
        <v>#DIV/0!</v>
      </c>
      <c r="AO430" s="100"/>
    </row>
    <row r="431" spans="2:41" ht="15" customHeight="1" x14ac:dyDescent="0.15">
      <c r="B431" s="4">
        <f t="shared" si="110"/>
        <v>0</v>
      </c>
      <c r="C431" s="5">
        <f t="shared" si="110"/>
        <v>0</v>
      </c>
      <c r="D431" s="22">
        <v>4</v>
      </c>
      <c r="O431" s="48">
        <f t="shared" si="108"/>
        <v>0</v>
      </c>
      <c r="P431" s="372"/>
      <c r="Q431" s="70"/>
      <c r="R431" s="378"/>
      <c r="S431" s="375"/>
      <c r="T431" s="372"/>
      <c r="U431" s="369"/>
      <c r="V431" s="366"/>
      <c r="W431" s="363"/>
      <c r="X431" s="360"/>
      <c r="Y431" s="357"/>
      <c r="Z431" s="354"/>
      <c r="AA431" s="354"/>
      <c r="AB431" s="74"/>
      <c r="AC431" s="74"/>
      <c r="AD431" s="22">
        <f t="shared" si="111"/>
        <v>0</v>
      </c>
      <c r="AE431" s="75" t="e">
        <f>VLOOKUP(AD431,分类参数表!$I$2:$J$10,2,FALSE)</f>
        <v>#N/A</v>
      </c>
      <c r="AF431" s="82"/>
      <c r="AG431" s="24"/>
      <c r="AH431" s="24"/>
      <c r="AI431" s="24"/>
      <c r="AJ431" s="24"/>
      <c r="AK431" s="24"/>
      <c r="AL431" s="24"/>
      <c r="AN431" s="94" t="e">
        <f t="shared" si="109"/>
        <v>#DIV/0!</v>
      </c>
      <c r="AO431" s="100"/>
    </row>
    <row r="432" spans="2:41" ht="15" customHeight="1" x14ac:dyDescent="0.15">
      <c r="B432" s="4">
        <f t="shared" si="110"/>
        <v>0</v>
      </c>
      <c r="C432" s="5">
        <f t="shared" si="110"/>
        <v>0</v>
      </c>
      <c r="D432" s="22">
        <v>5</v>
      </c>
      <c r="O432" s="48">
        <f t="shared" si="108"/>
        <v>0</v>
      </c>
      <c r="P432" s="372"/>
      <c r="Q432" s="70"/>
      <c r="R432" s="378"/>
      <c r="S432" s="375"/>
      <c r="T432" s="372"/>
      <c r="U432" s="369"/>
      <c r="V432" s="366"/>
      <c r="W432" s="363"/>
      <c r="X432" s="360"/>
      <c r="Y432" s="357"/>
      <c r="Z432" s="354"/>
      <c r="AA432" s="354"/>
      <c r="AB432" s="74"/>
      <c r="AC432" s="74"/>
      <c r="AD432" s="22">
        <f t="shared" si="111"/>
        <v>0</v>
      </c>
      <c r="AE432" s="75" t="e">
        <f>VLOOKUP(AD432,分类参数表!$I$2:$J$10,2,FALSE)</f>
        <v>#N/A</v>
      </c>
      <c r="AF432" s="82"/>
      <c r="AG432" s="24"/>
      <c r="AH432" s="24"/>
      <c r="AI432" s="24"/>
      <c r="AJ432" s="24"/>
      <c r="AK432" s="24"/>
      <c r="AL432" s="24"/>
      <c r="AN432" s="94" t="e">
        <f t="shared" si="109"/>
        <v>#DIV/0!</v>
      </c>
      <c r="AO432" s="100"/>
    </row>
    <row r="433" spans="2:41" ht="15" customHeight="1" x14ac:dyDescent="0.15">
      <c r="B433" s="4">
        <f t="shared" si="110"/>
        <v>0</v>
      </c>
      <c r="C433" s="5">
        <f t="shared" si="110"/>
        <v>0</v>
      </c>
      <c r="D433" s="22">
        <v>6</v>
      </c>
      <c r="O433" s="48">
        <f t="shared" si="108"/>
        <v>0</v>
      </c>
      <c r="P433" s="372"/>
      <c r="Q433" s="70"/>
      <c r="R433" s="378"/>
      <c r="S433" s="375"/>
      <c r="T433" s="372"/>
      <c r="U433" s="369"/>
      <c r="V433" s="366"/>
      <c r="W433" s="363"/>
      <c r="X433" s="360"/>
      <c r="Y433" s="357"/>
      <c r="Z433" s="354"/>
      <c r="AA433" s="354"/>
      <c r="AB433" s="74"/>
      <c r="AC433" s="74"/>
      <c r="AD433" s="22">
        <f t="shared" si="111"/>
        <v>0</v>
      </c>
      <c r="AE433" s="75" t="e">
        <f>VLOOKUP(AD433,分类参数表!$I$2:$J$10,2,FALSE)</f>
        <v>#N/A</v>
      </c>
      <c r="AF433" s="82"/>
      <c r="AG433" s="24"/>
      <c r="AH433" s="24"/>
      <c r="AI433" s="24"/>
      <c r="AJ433" s="24"/>
      <c r="AK433" s="24"/>
      <c r="AL433" s="24"/>
      <c r="AN433" s="94" t="e">
        <f t="shared" si="109"/>
        <v>#DIV/0!</v>
      </c>
      <c r="AO433" s="100"/>
    </row>
    <row r="434" spans="2:41" ht="15" customHeight="1" x14ac:dyDescent="0.15">
      <c r="B434" s="4">
        <f t="shared" si="110"/>
        <v>0</v>
      </c>
      <c r="C434" s="5">
        <f t="shared" si="110"/>
        <v>0</v>
      </c>
      <c r="D434" s="22">
        <v>7</v>
      </c>
      <c r="O434" s="48">
        <f t="shared" si="108"/>
        <v>0</v>
      </c>
      <c r="P434" s="372"/>
      <c r="Q434" s="70"/>
      <c r="R434" s="378"/>
      <c r="S434" s="375"/>
      <c r="T434" s="372"/>
      <c r="U434" s="369"/>
      <c r="V434" s="366"/>
      <c r="W434" s="363"/>
      <c r="X434" s="360"/>
      <c r="Y434" s="357"/>
      <c r="Z434" s="354"/>
      <c r="AA434" s="354"/>
      <c r="AB434" s="74"/>
      <c r="AC434" s="74"/>
      <c r="AD434" s="22">
        <f t="shared" si="111"/>
        <v>0</v>
      </c>
      <c r="AE434" s="75" t="e">
        <f>VLOOKUP(AD434,分类参数表!$I$2:$J$10,2,FALSE)</f>
        <v>#N/A</v>
      </c>
      <c r="AF434" s="82"/>
      <c r="AG434" s="24"/>
      <c r="AH434" s="24"/>
      <c r="AI434" s="24"/>
      <c r="AJ434" s="24"/>
      <c r="AK434" s="24"/>
      <c r="AL434" s="24"/>
      <c r="AN434" s="94" t="e">
        <f t="shared" si="109"/>
        <v>#DIV/0!</v>
      </c>
      <c r="AO434" s="100"/>
    </row>
    <row r="435" spans="2:41" ht="15" customHeight="1" x14ac:dyDescent="0.15">
      <c r="B435" s="4">
        <f t="shared" si="110"/>
        <v>0</v>
      </c>
      <c r="C435" s="5">
        <f t="shared" si="110"/>
        <v>0</v>
      </c>
      <c r="D435" s="22">
        <v>8</v>
      </c>
      <c r="O435" s="48">
        <f t="shared" si="108"/>
        <v>0</v>
      </c>
      <c r="P435" s="372"/>
      <c r="Q435" s="70"/>
      <c r="R435" s="378"/>
      <c r="S435" s="375"/>
      <c r="T435" s="372"/>
      <c r="U435" s="369"/>
      <c r="V435" s="366"/>
      <c r="W435" s="363"/>
      <c r="X435" s="360"/>
      <c r="Y435" s="357"/>
      <c r="Z435" s="354"/>
      <c r="AA435" s="354"/>
      <c r="AB435" s="74"/>
      <c r="AC435" s="74"/>
      <c r="AD435" s="22">
        <f t="shared" si="111"/>
        <v>0</v>
      </c>
      <c r="AE435" s="75" t="e">
        <f>VLOOKUP(AD435,分类参数表!$I$2:$J$10,2,FALSE)</f>
        <v>#N/A</v>
      </c>
      <c r="AF435" s="82"/>
      <c r="AG435" s="24"/>
      <c r="AH435" s="24"/>
      <c r="AI435" s="24"/>
      <c r="AJ435" s="24"/>
      <c r="AK435" s="24"/>
      <c r="AL435" s="24"/>
      <c r="AN435" s="94" t="e">
        <f t="shared" si="109"/>
        <v>#DIV/0!</v>
      </c>
      <c r="AO435" s="100"/>
    </row>
    <row r="436" spans="2:41" ht="15" customHeight="1" x14ac:dyDescent="0.15">
      <c r="B436" s="4">
        <f t="shared" si="110"/>
        <v>0</v>
      </c>
      <c r="C436" s="5">
        <f t="shared" si="110"/>
        <v>0</v>
      </c>
      <c r="D436" s="22">
        <v>9</v>
      </c>
      <c r="O436" s="48">
        <f t="shared" si="108"/>
        <v>0</v>
      </c>
      <c r="P436" s="372"/>
      <c r="Q436" s="70"/>
      <c r="R436" s="378"/>
      <c r="S436" s="375"/>
      <c r="T436" s="372"/>
      <c r="U436" s="369"/>
      <c r="V436" s="366"/>
      <c r="W436" s="363"/>
      <c r="X436" s="360"/>
      <c r="Y436" s="357"/>
      <c r="Z436" s="354"/>
      <c r="AA436" s="354"/>
      <c r="AB436" s="74"/>
      <c r="AC436" s="74"/>
      <c r="AD436" s="22">
        <f t="shared" si="111"/>
        <v>0</v>
      </c>
      <c r="AE436" s="75" t="e">
        <f>VLOOKUP(AD436,分类参数表!$I$2:$J$10,2,FALSE)</f>
        <v>#N/A</v>
      </c>
      <c r="AF436" s="82"/>
      <c r="AG436" s="24"/>
      <c r="AH436" s="24"/>
      <c r="AI436" s="24"/>
      <c r="AJ436" s="24"/>
      <c r="AK436" s="24"/>
      <c r="AL436" s="24"/>
      <c r="AN436" s="94" t="e">
        <f t="shared" si="109"/>
        <v>#DIV/0!</v>
      </c>
      <c r="AO436" s="100"/>
    </row>
    <row r="437" spans="2:41" ht="15" customHeight="1" x14ac:dyDescent="0.15">
      <c r="B437" s="4">
        <f t="shared" si="110"/>
        <v>0</v>
      </c>
      <c r="C437" s="5">
        <f t="shared" si="110"/>
        <v>0</v>
      </c>
      <c r="D437" s="107">
        <v>10</v>
      </c>
      <c r="O437" s="48">
        <f t="shared" si="108"/>
        <v>0</v>
      </c>
      <c r="P437" s="373"/>
      <c r="Q437" s="70"/>
      <c r="R437" s="379"/>
      <c r="S437" s="376"/>
      <c r="T437" s="373"/>
      <c r="U437" s="370"/>
      <c r="V437" s="367"/>
      <c r="W437" s="364"/>
      <c r="X437" s="361"/>
      <c r="Y437" s="358"/>
      <c r="Z437" s="355"/>
      <c r="AA437" s="355"/>
      <c r="AB437" s="106"/>
      <c r="AC437" s="106"/>
      <c r="AD437" s="22">
        <f t="shared" si="111"/>
        <v>0</v>
      </c>
      <c r="AE437" s="75" t="e">
        <f>VLOOKUP(AD437,分类参数表!$I$2:$J$10,2,FALSE)</f>
        <v>#N/A</v>
      </c>
      <c r="AF437" s="82"/>
      <c r="AG437" s="24"/>
      <c r="AH437" s="24"/>
      <c r="AI437" s="24"/>
      <c r="AJ437" s="24"/>
      <c r="AK437" s="24"/>
      <c r="AL437" s="24"/>
      <c r="AN437" s="94" t="e">
        <f t="shared" si="109"/>
        <v>#DIV/0!</v>
      </c>
      <c r="AO437" s="100"/>
    </row>
    <row r="438" spans="2:41" s="19" customFormat="1" ht="15" customHeight="1" x14ac:dyDescent="0.15">
      <c r="B438" s="30"/>
      <c r="C438" s="31"/>
      <c r="D438" s="30"/>
      <c r="E438" s="30"/>
      <c r="F438" s="30"/>
      <c r="G438" s="30"/>
      <c r="H438" s="30"/>
      <c r="I438" s="30"/>
      <c r="J438" s="30"/>
      <c r="K438" s="30"/>
      <c r="L438" s="30"/>
      <c r="M438" s="30"/>
      <c r="N438" s="30"/>
      <c r="O438" s="30"/>
      <c r="P438" s="30"/>
      <c r="Q438" s="64"/>
      <c r="R438" s="30"/>
      <c r="S438" s="30"/>
      <c r="T438" s="30"/>
      <c r="U438" s="30"/>
      <c r="V438" s="65"/>
      <c r="W438" s="64"/>
      <c r="X438" s="30"/>
      <c r="Y438" s="65"/>
      <c r="Z438" s="65"/>
      <c r="AA438" s="65"/>
      <c r="AB438" s="65"/>
      <c r="AC438" s="65"/>
      <c r="AD438" s="30"/>
      <c r="AE438" s="75" t="e">
        <f>VLOOKUP(AD438,分类参数表!$I$2:$J$10,2,FALSE)</f>
        <v>#N/A</v>
      </c>
      <c r="AF438" s="30"/>
      <c r="AG438" s="30"/>
      <c r="AH438" s="30"/>
      <c r="AI438" s="30"/>
      <c r="AJ438" s="30"/>
      <c r="AK438" s="30"/>
      <c r="AL438" s="30"/>
      <c r="AM438" s="65"/>
      <c r="AN438" s="88"/>
      <c r="AO438" s="96"/>
    </row>
    <row r="439" spans="2:41" ht="15" customHeight="1" x14ac:dyDescent="0.15">
      <c r="B439" s="4"/>
      <c r="C439" s="5"/>
      <c r="D439" s="2"/>
      <c r="E439" s="6"/>
      <c r="F439" s="6"/>
      <c r="G439" s="2"/>
      <c r="H439" s="2"/>
      <c r="I439" s="2"/>
      <c r="J439" s="2"/>
      <c r="K439" s="6"/>
      <c r="L439" s="2"/>
      <c r="M439" s="2"/>
      <c r="N439" s="2"/>
      <c r="O439" s="48">
        <f t="shared" ref="O439:O448" si="112">N439*M439</f>
        <v>0</v>
      </c>
      <c r="P439" s="380">
        <f>SUM(O439:O448)</f>
        <v>0</v>
      </c>
      <c r="Q439" s="56"/>
      <c r="R439" s="377">
        <f>SUMPRODUCT(Q439:Q448+0)</f>
        <v>0</v>
      </c>
      <c r="S439" s="374" t="e">
        <f>R439/P439</f>
        <v>#DIV/0!</v>
      </c>
      <c r="T439" s="371" t="e">
        <f>LOOKUP(S439,{0.4,0.45,0.5,0.55,0.6,0.65,0.7,0.75,0.8,0.85,0.9,0.95,1},{0.1,0.175,0.25,0.325,0.4,0.475,0.55,0.625,0.7,0.775,0.85,0.925,1})</f>
        <v>#DIV/0!</v>
      </c>
      <c r="U439" s="368"/>
      <c r="V439" s="365"/>
      <c r="W439" s="362"/>
      <c r="X439" s="359"/>
      <c r="Y439" s="356">
        <f>R439-(V439/10)-X439</f>
        <v>0</v>
      </c>
      <c r="Z439" s="353" t="e">
        <f>Y439*T439*AE439</f>
        <v>#DIV/0!</v>
      </c>
      <c r="AA439" s="353" t="e">
        <f>U439-V439+Z439</f>
        <v>#DIV/0!</v>
      </c>
      <c r="AB439" s="74"/>
      <c r="AC439" s="74"/>
      <c r="AE439" s="75" t="e">
        <f>VLOOKUP(AD439,分类参数表!$I$2:$J$10,2,FALSE)</f>
        <v>#N/A</v>
      </c>
      <c r="AF439" s="76"/>
      <c r="AG439" s="85"/>
      <c r="AH439" s="85"/>
      <c r="AI439" s="85"/>
      <c r="AJ439" s="85"/>
      <c r="AK439" s="85"/>
      <c r="AL439" s="85"/>
      <c r="AM439" s="86"/>
      <c r="AN439" s="87" t="e">
        <f t="shared" ref="AN439:AN448" si="113">(Q439-AM439)/M439/N439</f>
        <v>#DIV/0!</v>
      </c>
      <c r="AO439" s="95"/>
    </row>
    <row r="440" spans="2:41" ht="15" customHeight="1" x14ac:dyDescent="0.15">
      <c r="B440" s="4">
        <f>B439</f>
        <v>0</v>
      </c>
      <c r="C440" s="5">
        <f>C439</f>
        <v>0</v>
      </c>
      <c r="D440" s="22">
        <v>2</v>
      </c>
      <c r="O440" s="48">
        <f t="shared" si="112"/>
        <v>0</v>
      </c>
      <c r="P440" s="372"/>
      <c r="Q440" s="70"/>
      <c r="R440" s="378"/>
      <c r="S440" s="375"/>
      <c r="T440" s="372"/>
      <c r="U440" s="369"/>
      <c r="V440" s="366"/>
      <c r="W440" s="363"/>
      <c r="X440" s="360"/>
      <c r="Y440" s="357"/>
      <c r="Z440" s="354"/>
      <c r="AA440" s="354"/>
      <c r="AB440" s="74"/>
      <c r="AC440" s="74"/>
      <c r="AD440" s="22">
        <f>AD439</f>
        <v>0</v>
      </c>
      <c r="AE440" s="75" t="e">
        <f>VLOOKUP(AD440,分类参数表!$I$2:$J$10,2,FALSE)</f>
        <v>#N/A</v>
      </c>
      <c r="AF440" s="82"/>
      <c r="AG440" s="24"/>
      <c r="AH440" s="24"/>
      <c r="AI440" s="24"/>
      <c r="AJ440" s="24"/>
      <c r="AK440" s="24"/>
      <c r="AL440" s="24"/>
      <c r="AN440" s="94" t="e">
        <f t="shared" si="113"/>
        <v>#DIV/0!</v>
      </c>
      <c r="AO440" s="100"/>
    </row>
    <row r="441" spans="2:41" ht="15" customHeight="1" x14ac:dyDescent="0.15">
      <c r="B441" s="4">
        <f t="shared" ref="B441:C448" si="114">B440</f>
        <v>0</v>
      </c>
      <c r="C441" s="5">
        <f t="shared" si="114"/>
        <v>0</v>
      </c>
      <c r="D441" s="22">
        <v>3</v>
      </c>
      <c r="O441" s="48">
        <f t="shared" si="112"/>
        <v>0</v>
      </c>
      <c r="P441" s="372"/>
      <c r="Q441" s="70"/>
      <c r="R441" s="378"/>
      <c r="S441" s="375"/>
      <c r="T441" s="372"/>
      <c r="U441" s="369"/>
      <c r="V441" s="366"/>
      <c r="W441" s="363"/>
      <c r="X441" s="360"/>
      <c r="Y441" s="357"/>
      <c r="Z441" s="354"/>
      <c r="AA441" s="354"/>
      <c r="AB441" s="83"/>
      <c r="AC441" s="83"/>
      <c r="AD441" s="22">
        <f t="shared" ref="AD441:AD448" si="115">AD440</f>
        <v>0</v>
      </c>
      <c r="AE441" s="75" t="e">
        <f>VLOOKUP(AD441,分类参数表!$I$2:$J$10,2,FALSE)</f>
        <v>#N/A</v>
      </c>
      <c r="AF441" s="82"/>
      <c r="AG441" s="24"/>
      <c r="AH441" s="24"/>
      <c r="AI441" s="24"/>
      <c r="AJ441" s="24"/>
      <c r="AK441" s="24"/>
      <c r="AL441" s="24"/>
      <c r="AN441" s="94" t="e">
        <f t="shared" si="113"/>
        <v>#DIV/0!</v>
      </c>
      <c r="AO441" s="100"/>
    </row>
    <row r="442" spans="2:41" ht="15" customHeight="1" x14ac:dyDescent="0.15">
      <c r="B442" s="4">
        <f t="shared" si="114"/>
        <v>0</v>
      </c>
      <c r="C442" s="5">
        <f t="shared" si="114"/>
        <v>0</v>
      </c>
      <c r="D442" s="22">
        <v>4</v>
      </c>
      <c r="O442" s="48">
        <f t="shared" si="112"/>
        <v>0</v>
      </c>
      <c r="P442" s="372"/>
      <c r="Q442" s="70"/>
      <c r="R442" s="378"/>
      <c r="S442" s="375"/>
      <c r="T442" s="372"/>
      <c r="U442" s="369"/>
      <c r="V442" s="366"/>
      <c r="W442" s="363"/>
      <c r="X442" s="360"/>
      <c r="Y442" s="357"/>
      <c r="Z442" s="354"/>
      <c r="AA442" s="354"/>
      <c r="AB442" s="74"/>
      <c r="AC442" s="74"/>
      <c r="AD442" s="22">
        <f t="shared" si="115"/>
        <v>0</v>
      </c>
      <c r="AE442" s="75" t="e">
        <f>VLOOKUP(AD442,分类参数表!$I$2:$J$10,2,FALSE)</f>
        <v>#N/A</v>
      </c>
      <c r="AF442" s="82"/>
      <c r="AG442" s="24"/>
      <c r="AH442" s="24"/>
      <c r="AI442" s="24"/>
      <c r="AJ442" s="24"/>
      <c r="AK442" s="24"/>
      <c r="AL442" s="24"/>
      <c r="AN442" s="94" t="e">
        <f t="shared" si="113"/>
        <v>#DIV/0!</v>
      </c>
      <c r="AO442" s="100"/>
    </row>
    <row r="443" spans="2:41" ht="15" customHeight="1" x14ac:dyDescent="0.15">
      <c r="B443" s="4">
        <f t="shared" si="114"/>
        <v>0</v>
      </c>
      <c r="C443" s="5">
        <f t="shared" si="114"/>
        <v>0</v>
      </c>
      <c r="D443" s="22">
        <v>5</v>
      </c>
      <c r="O443" s="48">
        <f t="shared" si="112"/>
        <v>0</v>
      </c>
      <c r="P443" s="372"/>
      <c r="Q443" s="70"/>
      <c r="R443" s="378"/>
      <c r="S443" s="375"/>
      <c r="T443" s="372"/>
      <c r="U443" s="369"/>
      <c r="V443" s="366"/>
      <c r="W443" s="363"/>
      <c r="X443" s="360"/>
      <c r="Y443" s="357"/>
      <c r="Z443" s="354"/>
      <c r="AA443" s="354"/>
      <c r="AB443" s="74"/>
      <c r="AC443" s="74"/>
      <c r="AD443" s="22">
        <f t="shared" si="115"/>
        <v>0</v>
      </c>
      <c r="AE443" s="75" t="e">
        <f>VLOOKUP(AD443,分类参数表!$I$2:$J$10,2,FALSE)</f>
        <v>#N/A</v>
      </c>
      <c r="AF443" s="82"/>
      <c r="AG443" s="24"/>
      <c r="AH443" s="24"/>
      <c r="AI443" s="24"/>
      <c r="AJ443" s="24"/>
      <c r="AK443" s="24"/>
      <c r="AL443" s="24"/>
      <c r="AN443" s="94" t="e">
        <f t="shared" si="113"/>
        <v>#DIV/0!</v>
      </c>
      <c r="AO443" s="100"/>
    </row>
    <row r="444" spans="2:41" ht="15" customHeight="1" x14ac:dyDescent="0.15">
      <c r="B444" s="4">
        <f t="shared" si="114"/>
        <v>0</v>
      </c>
      <c r="C444" s="5">
        <f t="shared" si="114"/>
        <v>0</v>
      </c>
      <c r="D444" s="22">
        <v>6</v>
      </c>
      <c r="O444" s="48">
        <f t="shared" si="112"/>
        <v>0</v>
      </c>
      <c r="P444" s="372"/>
      <c r="Q444" s="70"/>
      <c r="R444" s="378"/>
      <c r="S444" s="375"/>
      <c r="T444" s="372"/>
      <c r="U444" s="369"/>
      <c r="V444" s="366"/>
      <c r="W444" s="363"/>
      <c r="X444" s="360"/>
      <c r="Y444" s="357"/>
      <c r="Z444" s="354"/>
      <c r="AA444" s="354"/>
      <c r="AB444" s="74"/>
      <c r="AC444" s="74"/>
      <c r="AD444" s="22">
        <f t="shared" si="115"/>
        <v>0</v>
      </c>
      <c r="AE444" s="75" t="e">
        <f>VLOOKUP(AD444,分类参数表!$I$2:$J$10,2,FALSE)</f>
        <v>#N/A</v>
      </c>
      <c r="AF444" s="82"/>
      <c r="AG444" s="24"/>
      <c r="AH444" s="24"/>
      <c r="AI444" s="24"/>
      <c r="AJ444" s="24"/>
      <c r="AK444" s="24"/>
      <c r="AL444" s="24"/>
      <c r="AN444" s="94" t="e">
        <f t="shared" si="113"/>
        <v>#DIV/0!</v>
      </c>
      <c r="AO444" s="100"/>
    </row>
    <row r="445" spans="2:41" ht="15" customHeight="1" x14ac:dyDescent="0.15">
      <c r="B445" s="4">
        <f t="shared" si="114"/>
        <v>0</v>
      </c>
      <c r="C445" s="5">
        <f t="shared" si="114"/>
        <v>0</v>
      </c>
      <c r="D445" s="22">
        <v>7</v>
      </c>
      <c r="O445" s="48">
        <f t="shared" si="112"/>
        <v>0</v>
      </c>
      <c r="P445" s="372"/>
      <c r="Q445" s="70"/>
      <c r="R445" s="378"/>
      <c r="S445" s="375"/>
      <c r="T445" s="372"/>
      <c r="U445" s="369"/>
      <c r="V445" s="366"/>
      <c r="W445" s="363"/>
      <c r="X445" s="360"/>
      <c r="Y445" s="357"/>
      <c r="Z445" s="354"/>
      <c r="AA445" s="354"/>
      <c r="AB445" s="74"/>
      <c r="AC445" s="74"/>
      <c r="AD445" s="22">
        <f t="shared" si="115"/>
        <v>0</v>
      </c>
      <c r="AE445" s="75" t="e">
        <f>VLOOKUP(AD445,分类参数表!$I$2:$J$10,2,FALSE)</f>
        <v>#N/A</v>
      </c>
      <c r="AF445" s="82"/>
      <c r="AG445" s="24"/>
      <c r="AH445" s="24"/>
      <c r="AI445" s="24"/>
      <c r="AJ445" s="24"/>
      <c r="AK445" s="24"/>
      <c r="AL445" s="24"/>
      <c r="AN445" s="94" t="e">
        <f t="shared" si="113"/>
        <v>#DIV/0!</v>
      </c>
      <c r="AO445" s="100"/>
    </row>
    <row r="446" spans="2:41" ht="15" customHeight="1" x14ac:dyDescent="0.15">
      <c r="B446" s="4">
        <f t="shared" si="114"/>
        <v>0</v>
      </c>
      <c r="C446" s="5">
        <f t="shared" si="114"/>
        <v>0</v>
      </c>
      <c r="D446" s="22">
        <v>8</v>
      </c>
      <c r="O446" s="48">
        <f t="shared" si="112"/>
        <v>0</v>
      </c>
      <c r="P446" s="372"/>
      <c r="Q446" s="70"/>
      <c r="R446" s="378"/>
      <c r="S446" s="375"/>
      <c r="T446" s="372"/>
      <c r="U446" s="369"/>
      <c r="V446" s="366"/>
      <c r="W446" s="363"/>
      <c r="X446" s="360"/>
      <c r="Y446" s="357"/>
      <c r="Z446" s="354"/>
      <c r="AA446" s="354"/>
      <c r="AB446" s="74"/>
      <c r="AC446" s="74"/>
      <c r="AD446" s="22">
        <f t="shared" si="115"/>
        <v>0</v>
      </c>
      <c r="AE446" s="75" t="e">
        <f>VLOOKUP(AD446,分类参数表!$I$2:$J$10,2,FALSE)</f>
        <v>#N/A</v>
      </c>
      <c r="AF446" s="82"/>
      <c r="AG446" s="24"/>
      <c r="AH446" s="24"/>
      <c r="AI446" s="24"/>
      <c r="AJ446" s="24"/>
      <c r="AK446" s="24"/>
      <c r="AL446" s="24"/>
      <c r="AN446" s="94" t="e">
        <f t="shared" si="113"/>
        <v>#DIV/0!</v>
      </c>
      <c r="AO446" s="100"/>
    </row>
    <row r="447" spans="2:41" ht="15" customHeight="1" x14ac:dyDescent="0.15">
      <c r="B447" s="4">
        <f t="shared" si="114"/>
        <v>0</v>
      </c>
      <c r="C447" s="5">
        <f t="shared" si="114"/>
        <v>0</v>
      </c>
      <c r="D447" s="22">
        <v>9</v>
      </c>
      <c r="O447" s="48">
        <f t="shared" si="112"/>
        <v>0</v>
      </c>
      <c r="P447" s="372"/>
      <c r="Q447" s="70"/>
      <c r="R447" s="378"/>
      <c r="S447" s="375"/>
      <c r="T447" s="372"/>
      <c r="U447" s="369"/>
      <c r="V447" s="366"/>
      <c r="W447" s="363"/>
      <c r="X447" s="360"/>
      <c r="Y447" s="357"/>
      <c r="Z447" s="354"/>
      <c r="AA447" s="354"/>
      <c r="AB447" s="74"/>
      <c r="AC447" s="74"/>
      <c r="AD447" s="22">
        <f t="shared" si="115"/>
        <v>0</v>
      </c>
      <c r="AE447" s="75" t="e">
        <f>VLOOKUP(AD447,分类参数表!$I$2:$J$10,2,FALSE)</f>
        <v>#N/A</v>
      </c>
      <c r="AF447" s="82"/>
      <c r="AG447" s="24"/>
      <c r="AH447" s="24"/>
      <c r="AI447" s="24"/>
      <c r="AJ447" s="24"/>
      <c r="AK447" s="24"/>
      <c r="AL447" s="24"/>
      <c r="AN447" s="94" t="e">
        <f t="shared" si="113"/>
        <v>#DIV/0!</v>
      </c>
      <c r="AO447" s="100"/>
    </row>
    <row r="448" spans="2:41" ht="15" customHeight="1" x14ac:dyDescent="0.15">
      <c r="B448" s="4">
        <f t="shared" si="114"/>
        <v>0</v>
      </c>
      <c r="C448" s="5">
        <f t="shared" si="114"/>
        <v>0</v>
      </c>
      <c r="D448" s="107">
        <v>10</v>
      </c>
      <c r="O448" s="48">
        <f t="shared" si="112"/>
        <v>0</v>
      </c>
      <c r="P448" s="373"/>
      <c r="Q448" s="70"/>
      <c r="R448" s="379"/>
      <c r="S448" s="376"/>
      <c r="T448" s="373"/>
      <c r="U448" s="370"/>
      <c r="V448" s="367"/>
      <c r="W448" s="364"/>
      <c r="X448" s="361"/>
      <c r="Y448" s="358"/>
      <c r="Z448" s="355"/>
      <c r="AA448" s="355"/>
      <c r="AB448" s="106"/>
      <c r="AC448" s="106"/>
      <c r="AD448" s="22">
        <f t="shared" si="115"/>
        <v>0</v>
      </c>
      <c r="AE448" s="75" t="e">
        <f>VLOOKUP(AD448,分类参数表!$I$2:$J$10,2,FALSE)</f>
        <v>#N/A</v>
      </c>
      <c r="AF448" s="82"/>
      <c r="AG448" s="24"/>
      <c r="AH448" s="24"/>
      <c r="AI448" s="24"/>
      <c r="AJ448" s="24"/>
      <c r="AK448" s="24"/>
      <c r="AL448" s="24"/>
      <c r="AN448" s="94" t="e">
        <f t="shared" si="113"/>
        <v>#DIV/0!</v>
      </c>
      <c r="AO448" s="100"/>
    </row>
    <row r="449" spans="2:41" s="19" customFormat="1" ht="15" customHeight="1" x14ac:dyDescent="0.15">
      <c r="B449" s="30"/>
      <c r="C449" s="31"/>
      <c r="D449" s="30"/>
      <c r="E449" s="30"/>
      <c r="F449" s="30"/>
      <c r="G449" s="30"/>
      <c r="H449" s="30"/>
      <c r="I449" s="30"/>
      <c r="J449" s="30"/>
      <c r="K449" s="30"/>
      <c r="L449" s="30"/>
      <c r="M449" s="30"/>
      <c r="N449" s="30"/>
      <c r="O449" s="30"/>
      <c r="P449" s="30"/>
      <c r="Q449" s="64"/>
      <c r="R449" s="30"/>
      <c r="S449" s="30"/>
      <c r="T449" s="30"/>
      <c r="U449" s="30"/>
      <c r="V449" s="65"/>
      <c r="W449" s="64"/>
      <c r="X449" s="30"/>
      <c r="Y449" s="65"/>
      <c r="Z449" s="65"/>
      <c r="AA449" s="65"/>
      <c r="AB449" s="65"/>
      <c r="AC449" s="65"/>
      <c r="AD449" s="30"/>
      <c r="AE449" s="75" t="e">
        <f>VLOOKUP(AD449,分类参数表!$I$2:$J$10,2,FALSE)</f>
        <v>#N/A</v>
      </c>
      <c r="AF449" s="30"/>
      <c r="AG449" s="30"/>
      <c r="AH449" s="30"/>
      <c r="AI449" s="30"/>
      <c r="AJ449" s="30"/>
      <c r="AK449" s="30"/>
      <c r="AL449" s="30"/>
      <c r="AM449" s="65"/>
      <c r="AN449" s="88"/>
      <c r="AO449" s="96"/>
    </row>
    <row r="450" spans="2:41" ht="15" customHeight="1" x14ac:dyDescent="0.15">
      <c r="B450" s="4"/>
      <c r="C450" s="5"/>
      <c r="D450" s="2"/>
      <c r="E450" s="6"/>
      <c r="F450" s="6"/>
      <c r="G450" s="2"/>
      <c r="H450" s="2"/>
      <c r="I450" s="2"/>
      <c r="J450" s="2"/>
      <c r="K450" s="6"/>
      <c r="L450" s="2"/>
      <c r="M450" s="2"/>
      <c r="N450" s="2"/>
      <c r="O450" s="48">
        <f t="shared" ref="O450:O459" si="116">N450*M450</f>
        <v>0</v>
      </c>
      <c r="P450" s="380">
        <f>SUM(O450:O459)</f>
        <v>0</v>
      </c>
      <c r="Q450" s="56"/>
      <c r="R450" s="377">
        <f>SUMPRODUCT(Q450:Q459+0)</f>
        <v>0</v>
      </c>
      <c r="S450" s="374" t="e">
        <f>R450/P450</f>
        <v>#DIV/0!</v>
      </c>
      <c r="T450" s="371" t="e">
        <f>LOOKUP(S450,{0.4,0.45,0.5,0.55,0.6,0.65,0.7,0.75,0.8,0.85,0.9,0.95,1},{0.1,0.175,0.25,0.325,0.4,0.475,0.55,0.625,0.7,0.775,0.85,0.925,1})</f>
        <v>#DIV/0!</v>
      </c>
      <c r="U450" s="368"/>
      <c r="V450" s="365"/>
      <c r="W450" s="362"/>
      <c r="X450" s="359"/>
      <c r="Y450" s="356">
        <f>R450-(V450/10)-X450</f>
        <v>0</v>
      </c>
      <c r="Z450" s="353" t="e">
        <f>Y450*T450*AE450</f>
        <v>#DIV/0!</v>
      </c>
      <c r="AA450" s="353" t="e">
        <f>U450-V450+Z450</f>
        <v>#DIV/0!</v>
      </c>
      <c r="AB450" s="74"/>
      <c r="AC450" s="74"/>
      <c r="AE450" s="75" t="e">
        <f>VLOOKUP(AD450,分类参数表!$I$2:$J$10,2,FALSE)</f>
        <v>#N/A</v>
      </c>
      <c r="AF450" s="76"/>
      <c r="AG450" s="85"/>
      <c r="AH450" s="85"/>
      <c r="AI450" s="85"/>
      <c r="AJ450" s="85"/>
      <c r="AK450" s="85"/>
      <c r="AL450" s="85"/>
      <c r="AM450" s="86"/>
      <c r="AN450" s="87" t="e">
        <f t="shared" ref="AN450:AN459" si="117">(Q450-AM450)/M450/N450</f>
        <v>#DIV/0!</v>
      </c>
      <c r="AO450" s="95"/>
    </row>
    <row r="451" spans="2:41" ht="15" customHeight="1" x14ac:dyDescent="0.15">
      <c r="B451" s="4">
        <f>B450</f>
        <v>0</v>
      </c>
      <c r="C451" s="5">
        <f>C450</f>
        <v>0</v>
      </c>
      <c r="D451" s="22">
        <v>2</v>
      </c>
      <c r="O451" s="48">
        <f t="shared" si="116"/>
        <v>0</v>
      </c>
      <c r="P451" s="372"/>
      <c r="Q451" s="70"/>
      <c r="R451" s="378"/>
      <c r="S451" s="375"/>
      <c r="T451" s="372"/>
      <c r="U451" s="369"/>
      <c r="V451" s="366"/>
      <c r="W451" s="363"/>
      <c r="X451" s="360"/>
      <c r="Y451" s="357"/>
      <c r="Z451" s="354"/>
      <c r="AA451" s="354"/>
      <c r="AB451" s="74"/>
      <c r="AC451" s="74"/>
      <c r="AD451" s="22">
        <f>AD450</f>
        <v>0</v>
      </c>
      <c r="AE451" s="75" t="e">
        <f>VLOOKUP(AD451,分类参数表!$I$2:$J$10,2,FALSE)</f>
        <v>#N/A</v>
      </c>
      <c r="AF451" s="82"/>
      <c r="AG451" s="24"/>
      <c r="AH451" s="24"/>
      <c r="AI451" s="24"/>
      <c r="AJ451" s="24"/>
      <c r="AK451" s="24"/>
      <c r="AL451" s="24"/>
      <c r="AN451" s="94" t="e">
        <f t="shared" si="117"/>
        <v>#DIV/0!</v>
      </c>
      <c r="AO451" s="100"/>
    </row>
    <row r="452" spans="2:41" ht="15" customHeight="1" x14ac:dyDescent="0.15">
      <c r="B452" s="4">
        <f t="shared" ref="B452:C459" si="118">B451</f>
        <v>0</v>
      </c>
      <c r="C452" s="5">
        <f t="shared" si="118"/>
        <v>0</v>
      </c>
      <c r="D452" s="22">
        <v>3</v>
      </c>
      <c r="O452" s="48">
        <f t="shared" si="116"/>
        <v>0</v>
      </c>
      <c r="P452" s="372"/>
      <c r="Q452" s="70"/>
      <c r="R452" s="378"/>
      <c r="S452" s="375"/>
      <c r="T452" s="372"/>
      <c r="U452" s="369"/>
      <c r="V452" s="366"/>
      <c r="W452" s="363"/>
      <c r="X452" s="360"/>
      <c r="Y452" s="357"/>
      <c r="Z452" s="354"/>
      <c r="AA452" s="354"/>
      <c r="AB452" s="83"/>
      <c r="AC452" s="83"/>
      <c r="AD452" s="22">
        <f t="shared" ref="AD452:AD459" si="119">AD451</f>
        <v>0</v>
      </c>
      <c r="AE452" s="75" t="e">
        <f>VLOOKUP(AD452,分类参数表!$I$2:$J$10,2,FALSE)</f>
        <v>#N/A</v>
      </c>
      <c r="AF452" s="82"/>
      <c r="AG452" s="24"/>
      <c r="AH452" s="24"/>
      <c r="AI452" s="24"/>
      <c r="AJ452" s="24"/>
      <c r="AK452" s="24"/>
      <c r="AL452" s="24"/>
      <c r="AN452" s="94" t="e">
        <f t="shared" si="117"/>
        <v>#DIV/0!</v>
      </c>
      <c r="AO452" s="100"/>
    </row>
    <row r="453" spans="2:41" ht="15" customHeight="1" x14ac:dyDescent="0.15">
      <c r="B453" s="4">
        <f t="shared" si="118"/>
        <v>0</v>
      </c>
      <c r="C453" s="5">
        <f t="shared" si="118"/>
        <v>0</v>
      </c>
      <c r="D453" s="22">
        <v>4</v>
      </c>
      <c r="O453" s="48">
        <f t="shared" si="116"/>
        <v>0</v>
      </c>
      <c r="P453" s="372"/>
      <c r="Q453" s="70"/>
      <c r="R453" s="378"/>
      <c r="S453" s="375"/>
      <c r="T453" s="372"/>
      <c r="U453" s="369"/>
      <c r="V453" s="366"/>
      <c r="W453" s="363"/>
      <c r="X453" s="360"/>
      <c r="Y453" s="357"/>
      <c r="Z453" s="354"/>
      <c r="AA453" s="354"/>
      <c r="AB453" s="74"/>
      <c r="AC453" s="74"/>
      <c r="AD453" s="22">
        <f t="shared" si="119"/>
        <v>0</v>
      </c>
      <c r="AE453" s="75" t="e">
        <f>VLOOKUP(AD453,分类参数表!$I$2:$J$10,2,FALSE)</f>
        <v>#N/A</v>
      </c>
      <c r="AF453" s="82"/>
      <c r="AG453" s="24"/>
      <c r="AH453" s="24"/>
      <c r="AI453" s="24"/>
      <c r="AJ453" s="24"/>
      <c r="AK453" s="24"/>
      <c r="AL453" s="24"/>
      <c r="AN453" s="94" t="e">
        <f t="shared" si="117"/>
        <v>#DIV/0!</v>
      </c>
      <c r="AO453" s="100"/>
    </row>
    <row r="454" spans="2:41" ht="15" customHeight="1" x14ac:dyDescent="0.15">
      <c r="B454" s="4">
        <f t="shared" si="118"/>
        <v>0</v>
      </c>
      <c r="C454" s="5">
        <f t="shared" si="118"/>
        <v>0</v>
      </c>
      <c r="D454" s="22">
        <v>5</v>
      </c>
      <c r="O454" s="48">
        <f t="shared" si="116"/>
        <v>0</v>
      </c>
      <c r="P454" s="372"/>
      <c r="Q454" s="70"/>
      <c r="R454" s="378"/>
      <c r="S454" s="375"/>
      <c r="T454" s="372"/>
      <c r="U454" s="369"/>
      <c r="V454" s="366"/>
      <c r="W454" s="363"/>
      <c r="X454" s="360"/>
      <c r="Y454" s="357"/>
      <c r="Z454" s="354"/>
      <c r="AA454" s="354"/>
      <c r="AB454" s="74"/>
      <c r="AC454" s="74"/>
      <c r="AD454" s="22">
        <f t="shared" si="119"/>
        <v>0</v>
      </c>
      <c r="AE454" s="75" t="e">
        <f>VLOOKUP(AD454,分类参数表!$I$2:$J$10,2,FALSE)</f>
        <v>#N/A</v>
      </c>
      <c r="AF454" s="82"/>
      <c r="AG454" s="24"/>
      <c r="AH454" s="24"/>
      <c r="AI454" s="24"/>
      <c r="AJ454" s="24"/>
      <c r="AK454" s="24"/>
      <c r="AL454" s="24"/>
      <c r="AN454" s="94" t="e">
        <f t="shared" si="117"/>
        <v>#DIV/0!</v>
      </c>
      <c r="AO454" s="100"/>
    </row>
    <row r="455" spans="2:41" ht="15" customHeight="1" x14ac:dyDescent="0.15">
      <c r="B455" s="4">
        <f t="shared" si="118"/>
        <v>0</v>
      </c>
      <c r="C455" s="5">
        <f t="shared" si="118"/>
        <v>0</v>
      </c>
      <c r="D455" s="22">
        <v>6</v>
      </c>
      <c r="O455" s="48">
        <f t="shared" si="116"/>
        <v>0</v>
      </c>
      <c r="P455" s="372"/>
      <c r="Q455" s="70"/>
      <c r="R455" s="378"/>
      <c r="S455" s="375"/>
      <c r="T455" s="372"/>
      <c r="U455" s="369"/>
      <c r="V455" s="366"/>
      <c r="W455" s="363"/>
      <c r="X455" s="360"/>
      <c r="Y455" s="357"/>
      <c r="Z455" s="354"/>
      <c r="AA455" s="354"/>
      <c r="AB455" s="74"/>
      <c r="AC455" s="74"/>
      <c r="AD455" s="22">
        <f t="shared" si="119"/>
        <v>0</v>
      </c>
      <c r="AE455" s="75" t="e">
        <f>VLOOKUP(AD455,分类参数表!$I$2:$J$10,2,FALSE)</f>
        <v>#N/A</v>
      </c>
      <c r="AF455" s="82"/>
      <c r="AG455" s="24"/>
      <c r="AH455" s="24"/>
      <c r="AI455" s="24"/>
      <c r="AJ455" s="24"/>
      <c r="AK455" s="24"/>
      <c r="AL455" s="24"/>
      <c r="AN455" s="94" t="e">
        <f t="shared" si="117"/>
        <v>#DIV/0!</v>
      </c>
      <c r="AO455" s="100"/>
    </row>
    <row r="456" spans="2:41" ht="15" customHeight="1" x14ac:dyDescent="0.15">
      <c r="B456" s="4">
        <f t="shared" si="118"/>
        <v>0</v>
      </c>
      <c r="C456" s="5">
        <f t="shared" si="118"/>
        <v>0</v>
      </c>
      <c r="D456" s="22">
        <v>7</v>
      </c>
      <c r="O456" s="48">
        <f t="shared" si="116"/>
        <v>0</v>
      </c>
      <c r="P456" s="372"/>
      <c r="Q456" s="70"/>
      <c r="R456" s="378"/>
      <c r="S456" s="375"/>
      <c r="T456" s="372"/>
      <c r="U456" s="369"/>
      <c r="V456" s="366"/>
      <c r="W456" s="363"/>
      <c r="X456" s="360"/>
      <c r="Y456" s="357"/>
      <c r="Z456" s="354"/>
      <c r="AA456" s="354"/>
      <c r="AB456" s="74"/>
      <c r="AC456" s="74"/>
      <c r="AD456" s="22">
        <f t="shared" si="119"/>
        <v>0</v>
      </c>
      <c r="AE456" s="75" t="e">
        <f>VLOOKUP(AD456,分类参数表!$I$2:$J$10,2,FALSE)</f>
        <v>#N/A</v>
      </c>
      <c r="AF456" s="82"/>
      <c r="AG456" s="24"/>
      <c r="AH456" s="24"/>
      <c r="AI456" s="24"/>
      <c r="AJ456" s="24"/>
      <c r="AK456" s="24"/>
      <c r="AL456" s="24"/>
      <c r="AN456" s="94" t="e">
        <f t="shared" si="117"/>
        <v>#DIV/0!</v>
      </c>
      <c r="AO456" s="100"/>
    </row>
    <row r="457" spans="2:41" ht="15" customHeight="1" x14ac:dyDescent="0.15">
      <c r="B457" s="4">
        <f t="shared" si="118"/>
        <v>0</v>
      </c>
      <c r="C457" s="5">
        <f t="shared" si="118"/>
        <v>0</v>
      </c>
      <c r="D457" s="22">
        <v>8</v>
      </c>
      <c r="O457" s="48">
        <f t="shared" si="116"/>
        <v>0</v>
      </c>
      <c r="P457" s="372"/>
      <c r="Q457" s="70"/>
      <c r="R457" s="378"/>
      <c r="S457" s="375"/>
      <c r="T457" s="372"/>
      <c r="U457" s="369"/>
      <c r="V457" s="366"/>
      <c r="W457" s="363"/>
      <c r="X457" s="360"/>
      <c r="Y457" s="357"/>
      <c r="Z457" s="354"/>
      <c r="AA457" s="354"/>
      <c r="AB457" s="74"/>
      <c r="AC457" s="74"/>
      <c r="AD457" s="22">
        <f t="shared" si="119"/>
        <v>0</v>
      </c>
      <c r="AE457" s="75" t="e">
        <f>VLOOKUP(AD457,分类参数表!$I$2:$J$10,2,FALSE)</f>
        <v>#N/A</v>
      </c>
      <c r="AF457" s="82"/>
      <c r="AG457" s="24"/>
      <c r="AH457" s="24"/>
      <c r="AI457" s="24"/>
      <c r="AJ457" s="24"/>
      <c r="AK457" s="24"/>
      <c r="AL457" s="24"/>
      <c r="AN457" s="94" t="e">
        <f t="shared" si="117"/>
        <v>#DIV/0!</v>
      </c>
      <c r="AO457" s="100"/>
    </row>
    <row r="458" spans="2:41" ht="15" customHeight="1" x14ac:dyDescent="0.15">
      <c r="B458" s="4">
        <f t="shared" si="118"/>
        <v>0</v>
      </c>
      <c r="C458" s="5">
        <f t="shared" si="118"/>
        <v>0</v>
      </c>
      <c r="D458" s="22">
        <v>9</v>
      </c>
      <c r="O458" s="48">
        <f t="shared" si="116"/>
        <v>0</v>
      </c>
      <c r="P458" s="372"/>
      <c r="Q458" s="70"/>
      <c r="R458" s="378"/>
      <c r="S458" s="375"/>
      <c r="T458" s="372"/>
      <c r="U458" s="369"/>
      <c r="V458" s="366"/>
      <c r="W458" s="363"/>
      <c r="X458" s="360"/>
      <c r="Y458" s="357"/>
      <c r="Z458" s="354"/>
      <c r="AA458" s="354"/>
      <c r="AB458" s="74"/>
      <c r="AC458" s="74"/>
      <c r="AD458" s="22">
        <f t="shared" si="119"/>
        <v>0</v>
      </c>
      <c r="AE458" s="75" t="e">
        <f>VLOOKUP(AD458,分类参数表!$I$2:$J$10,2,FALSE)</f>
        <v>#N/A</v>
      </c>
      <c r="AF458" s="82"/>
      <c r="AG458" s="24"/>
      <c r="AH458" s="24"/>
      <c r="AI458" s="24"/>
      <c r="AJ458" s="24"/>
      <c r="AK458" s="24"/>
      <c r="AL458" s="24"/>
      <c r="AN458" s="94" t="e">
        <f t="shared" si="117"/>
        <v>#DIV/0!</v>
      </c>
      <c r="AO458" s="100"/>
    </row>
    <row r="459" spans="2:41" ht="15" customHeight="1" x14ac:dyDescent="0.15">
      <c r="B459" s="4">
        <f t="shared" si="118"/>
        <v>0</v>
      </c>
      <c r="C459" s="5">
        <f t="shared" si="118"/>
        <v>0</v>
      </c>
      <c r="D459" s="107">
        <v>10</v>
      </c>
      <c r="O459" s="48">
        <f t="shared" si="116"/>
        <v>0</v>
      </c>
      <c r="P459" s="373"/>
      <c r="Q459" s="70"/>
      <c r="R459" s="379"/>
      <c r="S459" s="376"/>
      <c r="T459" s="373"/>
      <c r="U459" s="370"/>
      <c r="V459" s="367"/>
      <c r="W459" s="364"/>
      <c r="X459" s="361"/>
      <c r="Y459" s="358"/>
      <c r="Z459" s="355"/>
      <c r="AA459" s="355"/>
      <c r="AB459" s="106"/>
      <c r="AC459" s="106"/>
      <c r="AD459" s="22">
        <f t="shared" si="119"/>
        <v>0</v>
      </c>
      <c r="AE459" s="75" t="e">
        <f>VLOOKUP(AD459,分类参数表!$I$2:$J$10,2,FALSE)</f>
        <v>#N/A</v>
      </c>
      <c r="AF459" s="82"/>
      <c r="AG459" s="24"/>
      <c r="AH459" s="24"/>
      <c r="AI459" s="24"/>
      <c r="AJ459" s="24"/>
      <c r="AK459" s="24"/>
      <c r="AL459" s="24"/>
      <c r="AN459" s="94" t="e">
        <f t="shared" si="117"/>
        <v>#DIV/0!</v>
      </c>
      <c r="AO459" s="100"/>
    </row>
    <row r="460" spans="2:41" s="19" customFormat="1" ht="15" customHeight="1" x14ac:dyDescent="0.15">
      <c r="B460" s="30"/>
      <c r="C460" s="31"/>
      <c r="D460" s="30"/>
      <c r="E460" s="30"/>
      <c r="F460" s="30"/>
      <c r="G460" s="30"/>
      <c r="H460" s="30"/>
      <c r="I460" s="30"/>
      <c r="J460" s="30"/>
      <c r="K460" s="30"/>
      <c r="L460" s="30"/>
      <c r="M460" s="30"/>
      <c r="N460" s="30"/>
      <c r="O460" s="30"/>
      <c r="P460" s="30"/>
      <c r="Q460" s="64"/>
      <c r="R460" s="30"/>
      <c r="S460" s="30"/>
      <c r="T460" s="30"/>
      <c r="U460" s="30"/>
      <c r="V460" s="65"/>
      <c r="W460" s="64"/>
      <c r="X460" s="30"/>
      <c r="Y460" s="65"/>
      <c r="Z460" s="65"/>
      <c r="AA460" s="65"/>
      <c r="AB460" s="65"/>
      <c r="AC460" s="65"/>
      <c r="AD460" s="30"/>
      <c r="AE460" s="77"/>
      <c r="AF460" s="30"/>
      <c r="AG460" s="30"/>
      <c r="AH460" s="30"/>
      <c r="AI460" s="30"/>
      <c r="AJ460" s="30"/>
      <c r="AK460" s="30"/>
      <c r="AL460" s="30"/>
      <c r="AM460" s="65"/>
      <c r="AN460" s="88"/>
      <c r="AO460" s="96"/>
    </row>
    <row r="461" spans="2:41" x14ac:dyDescent="0.15">
      <c r="B461" s="80"/>
      <c r="C461" s="108"/>
      <c r="D461" s="80"/>
      <c r="E461" s="80"/>
      <c r="F461" s="80"/>
      <c r="G461" s="80"/>
      <c r="H461" s="80"/>
      <c r="I461" s="80"/>
      <c r="J461" s="80"/>
      <c r="K461" s="80"/>
      <c r="L461" s="80"/>
      <c r="M461" s="80"/>
      <c r="N461" s="80"/>
      <c r="O461" s="80"/>
      <c r="P461" s="80"/>
      <c r="Q461" s="91"/>
      <c r="R461" s="80"/>
      <c r="S461" s="80"/>
      <c r="T461" s="80"/>
      <c r="U461" s="80"/>
      <c r="V461" s="92"/>
      <c r="W461" s="91"/>
      <c r="X461" s="80"/>
      <c r="Y461" s="92"/>
      <c r="Z461" s="92"/>
      <c r="AA461" s="92"/>
      <c r="AB461" s="92"/>
      <c r="AC461" s="92"/>
      <c r="AD461" s="80"/>
      <c r="AE461" s="109"/>
      <c r="AF461" s="80"/>
      <c r="AG461" s="80"/>
      <c r="AH461" s="80"/>
      <c r="AI461" s="80"/>
      <c r="AJ461" s="80"/>
      <c r="AK461" s="80"/>
      <c r="AL461" s="80"/>
      <c r="AM461" s="92"/>
      <c r="AN461" s="110"/>
      <c r="AO461" s="80"/>
    </row>
    <row r="472" spans="3:3" x14ac:dyDescent="0.15">
      <c r="C472" s="23" t="s">
        <v>233</v>
      </c>
    </row>
  </sheetData>
  <autoFilter ref="B1:AO995"/>
  <mergeCells count="539">
    <mergeCell ref="P8:P9"/>
    <mergeCell ref="P15:P16"/>
    <mergeCell ref="P18:P19"/>
    <mergeCell ref="P21:P22"/>
    <mergeCell ref="P26:P28"/>
    <mergeCell ref="P36:P38"/>
    <mergeCell ref="P44:P46"/>
    <mergeCell ref="P48:P49"/>
    <mergeCell ref="P57:P60"/>
    <mergeCell ref="P86:P87"/>
    <mergeCell ref="P93:P94"/>
    <mergeCell ref="P96:P102"/>
    <mergeCell ref="P104:P106"/>
    <mergeCell ref="P112:P113"/>
    <mergeCell ref="P153:P155"/>
    <mergeCell ref="P167:P179"/>
    <mergeCell ref="P185:P186"/>
    <mergeCell ref="P202:P209"/>
    <mergeCell ref="P211:P212"/>
    <mergeCell ref="P218:P219"/>
    <mergeCell ref="P227:P228"/>
    <mergeCell ref="P240:P241"/>
    <mergeCell ref="P243:P244"/>
    <mergeCell ref="P248:P249"/>
    <mergeCell ref="P253:P256"/>
    <mergeCell ref="P258:P263"/>
    <mergeCell ref="P265:P267"/>
    <mergeCell ref="P289:P290"/>
    <mergeCell ref="P292:P298"/>
    <mergeCell ref="P300:P301"/>
    <mergeCell ref="P305:P311"/>
    <mergeCell ref="P315:P316"/>
    <mergeCell ref="P322:P323"/>
    <mergeCell ref="P325:P326"/>
    <mergeCell ref="P334:P335"/>
    <mergeCell ref="P339:P342"/>
    <mergeCell ref="P348:P352"/>
    <mergeCell ref="P354:P355"/>
    <mergeCell ref="P359:P360"/>
    <mergeCell ref="P370:P371"/>
    <mergeCell ref="P377:P381"/>
    <mergeCell ref="P387:P388"/>
    <mergeCell ref="P390:P394"/>
    <mergeCell ref="P400:P401"/>
    <mergeCell ref="P403:P405"/>
    <mergeCell ref="P417:P426"/>
    <mergeCell ref="P428:P437"/>
    <mergeCell ref="P439:P448"/>
    <mergeCell ref="P450:P459"/>
    <mergeCell ref="R8:R9"/>
    <mergeCell ref="R15:R16"/>
    <mergeCell ref="R18:R19"/>
    <mergeCell ref="R21:R22"/>
    <mergeCell ref="R26:R28"/>
    <mergeCell ref="R36:R38"/>
    <mergeCell ref="R44:R46"/>
    <mergeCell ref="R48:R49"/>
    <mergeCell ref="R57:R60"/>
    <mergeCell ref="R86:R87"/>
    <mergeCell ref="R93:R94"/>
    <mergeCell ref="R96:R102"/>
    <mergeCell ref="R104:R106"/>
    <mergeCell ref="R112:R113"/>
    <mergeCell ref="R153:R155"/>
    <mergeCell ref="R167:R179"/>
    <mergeCell ref="R185:R186"/>
    <mergeCell ref="R202:R209"/>
    <mergeCell ref="R211:R212"/>
    <mergeCell ref="R218:R219"/>
    <mergeCell ref="R227:R228"/>
    <mergeCell ref="R240:R241"/>
    <mergeCell ref="R243:R244"/>
    <mergeCell ref="R248:R249"/>
    <mergeCell ref="R253:R256"/>
    <mergeCell ref="R258:R263"/>
    <mergeCell ref="R265:R267"/>
    <mergeCell ref="R289:R290"/>
    <mergeCell ref="R292:R298"/>
    <mergeCell ref="R300:R301"/>
    <mergeCell ref="R305:R311"/>
    <mergeCell ref="R315:R316"/>
    <mergeCell ref="R322:R323"/>
    <mergeCell ref="R325:R326"/>
    <mergeCell ref="R334:R335"/>
    <mergeCell ref="R339:R342"/>
    <mergeCell ref="R348:R352"/>
    <mergeCell ref="R354:R355"/>
    <mergeCell ref="R359:R360"/>
    <mergeCell ref="R370:R371"/>
    <mergeCell ref="R377:R381"/>
    <mergeCell ref="R387:R388"/>
    <mergeCell ref="R390:R394"/>
    <mergeCell ref="R400:R401"/>
    <mergeCell ref="R403:R405"/>
    <mergeCell ref="R417:R426"/>
    <mergeCell ref="R428:R437"/>
    <mergeCell ref="R439:R448"/>
    <mergeCell ref="R450:R459"/>
    <mergeCell ref="S8:S9"/>
    <mergeCell ref="S15:S16"/>
    <mergeCell ref="S18:S19"/>
    <mergeCell ref="S21:S22"/>
    <mergeCell ref="S26:S28"/>
    <mergeCell ref="S36:S38"/>
    <mergeCell ref="S44:S46"/>
    <mergeCell ref="S48:S49"/>
    <mergeCell ref="S57:S60"/>
    <mergeCell ref="S86:S87"/>
    <mergeCell ref="S93:S94"/>
    <mergeCell ref="S96:S102"/>
    <mergeCell ref="S104:S106"/>
    <mergeCell ref="S112:S113"/>
    <mergeCell ref="S153:S155"/>
    <mergeCell ref="S167:S179"/>
    <mergeCell ref="S185:S186"/>
    <mergeCell ref="S202:S209"/>
    <mergeCell ref="S211:S212"/>
    <mergeCell ref="S218:S219"/>
    <mergeCell ref="S227:S228"/>
    <mergeCell ref="S240:S241"/>
    <mergeCell ref="S243:S244"/>
    <mergeCell ref="S248:S249"/>
    <mergeCell ref="S253:S256"/>
    <mergeCell ref="S258:S263"/>
    <mergeCell ref="S265:S267"/>
    <mergeCell ref="S289:S290"/>
    <mergeCell ref="S292:S298"/>
    <mergeCell ref="S300:S301"/>
    <mergeCell ref="S305:S311"/>
    <mergeCell ref="S315:S316"/>
    <mergeCell ref="S322:S323"/>
    <mergeCell ref="S325:S326"/>
    <mergeCell ref="S334:S335"/>
    <mergeCell ref="S339:S342"/>
    <mergeCell ref="S348:S352"/>
    <mergeCell ref="S354:S355"/>
    <mergeCell ref="S359:S360"/>
    <mergeCell ref="S370:S371"/>
    <mergeCell ref="S377:S381"/>
    <mergeCell ref="S387:S388"/>
    <mergeCell ref="S390:S394"/>
    <mergeCell ref="S400:S401"/>
    <mergeCell ref="S403:S405"/>
    <mergeCell ref="S417:S426"/>
    <mergeCell ref="S428:S437"/>
    <mergeCell ref="S439:S448"/>
    <mergeCell ref="S450:S459"/>
    <mergeCell ref="T8:T9"/>
    <mergeCell ref="T15:T16"/>
    <mergeCell ref="T18:T19"/>
    <mergeCell ref="T21:T22"/>
    <mergeCell ref="T26:T28"/>
    <mergeCell ref="T36:T38"/>
    <mergeCell ref="T44:T46"/>
    <mergeCell ref="T48:T49"/>
    <mergeCell ref="T57:T60"/>
    <mergeCell ref="T86:T87"/>
    <mergeCell ref="T93:T94"/>
    <mergeCell ref="T96:T102"/>
    <mergeCell ref="T104:T106"/>
    <mergeCell ref="T112:T113"/>
    <mergeCell ref="T153:T155"/>
    <mergeCell ref="T167:T179"/>
    <mergeCell ref="T185:T186"/>
    <mergeCell ref="T202:T209"/>
    <mergeCell ref="T211:T212"/>
    <mergeCell ref="T218:T219"/>
    <mergeCell ref="T227:T228"/>
    <mergeCell ref="T240:T241"/>
    <mergeCell ref="T243:T244"/>
    <mergeCell ref="T248:T249"/>
    <mergeCell ref="T253:T256"/>
    <mergeCell ref="T258:T263"/>
    <mergeCell ref="T265:T267"/>
    <mergeCell ref="T289:T290"/>
    <mergeCell ref="T292:T298"/>
    <mergeCell ref="T300:T301"/>
    <mergeCell ref="T305:T311"/>
    <mergeCell ref="T315:T316"/>
    <mergeCell ref="T322:T323"/>
    <mergeCell ref="T325:T326"/>
    <mergeCell ref="T334:T335"/>
    <mergeCell ref="T339:T342"/>
    <mergeCell ref="T348:T352"/>
    <mergeCell ref="T354:T355"/>
    <mergeCell ref="T359:T360"/>
    <mergeCell ref="T370:T371"/>
    <mergeCell ref="T377:T381"/>
    <mergeCell ref="T387:T388"/>
    <mergeCell ref="T390:T394"/>
    <mergeCell ref="T400:T401"/>
    <mergeCell ref="T403:T405"/>
    <mergeCell ref="T417:T426"/>
    <mergeCell ref="T428:T437"/>
    <mergeCell ref="T439:T448"/>
    <mergeCell ref="T450:T459"/>
    <mergeCell ref="U8:U9"/>
    <mergeCell ref="U15:U16"/>
    <mergeCell ref="U18:U19"/>
    <mergeCell ref="U21:U22"/>
    <mergeCell ref="U26:U28"/>
    <mergeCell ref="U36:U38"/>
    <mergeCell ref="U44:U46"/>
    <mergeCell ref="U48:U49"/>
    <mergeCell ref="U57:U60"/>
    <mergeCell ref="U86:U87"/>
    <mergeCell ref="U93:U94"/>
    <mergeCell ref="U96:U102"/>
    <mergeCell ref="U104:U106"/>
    <mergeCell ref="U112:U113"/>
    <mergeCell ref="U153:U155"/>
    <mergeCell ref="U167:U179"/>
    <mergeCell ref="U185:U186"/>
    <mergeCell ref="U202:U209"/>
    <mergeCell ref="U211:U212"/>
    <mergeCell ref="U218:U219"/>
    <mergeCell ref="U227:U228"/>
    <mergeCell ref="U240:U241"/>
    <mergeCell ref="U243:U244"/>
    <mergeCell ref="U248:U249"/>
    <mergeCell ref="U253:U256"/>
    <mergeCell ref="U258:U263"/>
    <mergeCell ref="U265:U267"/>
    <mergeCell ref="U289:U290"/>
    <mergeCell ref="U292:U298"/>
    <mergeCell ref="U300:U301"/>
    <mergeCell ref="U305:U311"/>
    <mergeCell ref="U315:U316"/>
    <mergeCell ref="U322:U323"/>
    <mergeCell ref="U325:U326"/>
    <mergeCell ref="U334:U335"/>
    <mergeCell ref="U339:U342"/>
    <mergeCell ref="U348:U352"/>
    <mergeCell ref="U354:U355"/>
    <mergeCell ref="U359:U360"/>
    <mergeCell ref="U370:U371"/>
    <mergeCell ref="U377:U381"/>
    <mergeCell ref="U387:U388"/>
    <mergeCell ref="U390:U394"/>
    <mergeCell ref="U400:U401"/>
    <mergeCell ref="U403:U405"/>
    <mergeCell ref="U417:U426"/>
    <mergeCell ref="U428:U437"/>
    <mergeCell ref="U439:U448"/>
    <mergeCell ref="U450:U459"/>
    <mergeCell ref="V8:V9"/>
    <mergeCell ref="V15:V16"/>
    <mergeCell ref="V18:V19"/>
    <mergeCell ref="V21:V22"/>
    <mergeCell ref="V26:V28"/>
    <mergeCell ref="V36:V38"/>
    <mergeCell ref="V44:V46"/>
    <mergeCell ref="V48:V49"/>
    <mergeCell ref="V57:V60"/>
    <mergeCell ref="V86:V87"/>
    <mergeCell ref="V93:V94"/>
    <mergeCell ref="V96:V102"/>
    <mergeCell ref="V104:V106"/>
    <mergeCell ref="V112:V113"/>
    <mergeCell ref="V153:V155"/>
    <mergeCell ref="V167:V179"/>
    <mergeCell ref="V185:V186"/>
    <mergeCell ref="V202:V209"/>
    <mergeCell ref="V211:V212"/>
    <mergeCell ref="V218:V219"/>
    <mergeCell ref="V227:V228"/>
    <mergeCell ref="V240:V241"/>
    <mergeCell ref="V243:V244"/>
    <mergeCell ref="V248:V249"/>
    <mergeCell ref="V253:V256"/>
    <mergeCell ref="V258:V263"/>
    <mergeCell ref="V265:V267"/>
    <mergeCell ref="V289:V290"/>
    <mergeCell ref="V292:V298"/>
    <mergeCell ref="V300:V301"/>
    <mergeCell ref="V305:V311"/>
    <mergeCell ref="V315:V316"/>
    <mergeCell ref="V322:V323"/>
    <mergeCell ref="V325:V326"/>
    <mergeCell ref="V334:V335"/>
    <mergeCell ref="V339:V342"/>
    <mergeCell ref="V348:V352"/>
    <mergeCell ref="V354:V355"/>
    <mergeCell ref="V359:V360"/>
    <mergeCell ref="V370:V371"/>
    <mergeCell ref="V377:V381"/>
    <mergeCell ref="V387:V388"/>
    <mergeCell ref="V390:V394"/>
    <mergeCell ref="V400:V401"/>
    <mergeCell ref="V403:V405"/>
    <mergeCell ref="V417:V426"/>
    <mergeCell ref="V428:V437"/>
    <mergeCell ref="V439:V448"/>
    <mergeCell ref="V450:V459"/>
    <mergeCell ref="W8:W9"/>
    <mergeCell ref="W15:W16"/>
    <mergeCell ref="W18:W19"/>
    <mergeCell ref="W21:W22"/>
    <mergeCell ref="W26:W28"/>
    <mergeCell ref="W36:W38"/>
    <mergeCell ref="W44:W46"/>
    <mergeCell ref="W48:W49"/>
    <mergeCell ref="W57:W60"/>
    <mergeCell ref="W86:W87"/>
    <mergeCell ref="W93:W94"/>
    <mergeCell ref="W96:W102"/>
    <mergeCell ref="W104:W106"/>
    <mergeCell ref="W112:W113"/>
    <mergeCell ref="W153:W155"/>
    <mergeCell ref="W167:W179"/>
    <mergeCell ref="W185:W186"/>
    <mergeCell ref="W202:W209"/>
    <mergeCell ref="W211:W212"/>
    <mergeCell ref="W218:W219"/>
    <mergeCell ref="W227:W228"/>
    <mergeCell ref="W240:W241"/>
    <mergeCell ref="W243:W244"/>
    <mergeCell ref="W248:W249"/>
    <mergeCell ref="W253:W256"/>
    <mergeCell ref="W258:W263"/>
    <mergeCell ref="W265:W267"/>
    <mergeCell ref="W289:W290"/>
    <mergeCell ref="W292:W298"/>
    <mergeCell ref="W300:W301"/>
    <mergeCell ref="W305:W311"/>
    <mergeCell ref="W315:W316"/>
    <mergeCell ref="W322:W323"/>
    <mergeCell ref="W325:W326"/>
    <mergeCell ref="W334:W335"/>
    <mergeCell ref="W339:W342"/>
    <mergeCell ref="W348:W352"/>
    <mergeCell ref="W354:W355"/>
    <mergeCell ref="W359:W360"/>
    <mergeCell ref="W370:W371"/>
    <mergeCell ref="W377:W381"/>
    <mergeCell ref="W387:W388"/>
    <mergeCell ref="W390:W394"/>
    <mergeCell ref="W400:W401"/>
    <mergeCell ref="W403:W405"/>
    <mergeCell ref="W417:W426"/>
    <mergeCell ref="W428:W437"/>
    <mergeCell ref="W439:W448"/>
    <mergeCell ref="W450:W459"/>
    <mergeCell ref="X8:X9"/>
    <mergeCell ref="X15:X16"/>
    <mergeCell ref="X18:X19"/>
    <mergeCell ref="X21:X22"/>
    <mergeCell ref="X26:X28"/>
    <mergeCell ref="X36:X38"/>
    <mergeCell ref="X44:X46"/>
    <mergeCell ref="X48:X49"/>
    <mergeCell ref="X57:X60"/>
    <mergeCell ref="X86:X87"/>
    <mergeCell ref="X93:X94"/>
    <mergeCell ref="X96:X102"/>
    <mergeCell ref="X104:X106"/>
    <mergeCell ref="X112:X113"/>
    <mergeCell ref="X153:X155"/>
    <mergeCell ref="X167:X179"/>
    <mergeCell ref="X185:X186"/>
    <mergeCell ref="X202:X209"/>
    <mergeCell ref="X211:X212"/>
    <mergeCell ref="X218:X219"/>
    <mergeCell ref="X227:X228"/>
    <mergeCell ref="X240:X241"/>
    <mergeCell ref="X243:X244"/>
    <mergeCell ref="X248:X249"/>
    <mergeCell ref="X253:X256"/>
    <mergeCell ref="X258:X263"/>
    <mergeCell ref="X265:X267"/>
    <mergeCell ref="X289:X290"/>
    <mergeCell ref="X292:X298"/>
    <mergeCell ref="X300:X301"/>
    <mergeCell ref="X305:X311"/>
    <mergeCell ref="X315:X316"/>
    <mergeCell ref="X322:X323"/>
    <mergeCell ref="X325:X326"/>
    <mergeCell ref="X334:X335"/>
    <mergeCell ref="X339:X342"/>
    <mergeCell ref="X348:X352"/>
    <mergeCell ref="X354:X355"/>
    <mergeCell ref="X359:X360"/>
    <mergeCell ref="X370:X371"/>
    <mergeCell ref="X377:X381"/>
    <mergeCell ref="X387:X388"/>
    <mergeCell ref="X390:X394"/>
    <mergeCell ref="X400:X401"/>
    <mergeCell ref="X403:X405"/>
    <mergeCell ref="X417:X426"/>
    <mergeCell ref="X428:X437"/>
    <mergeCell ref="X439:X448"/>
    <mergeCell ref="X450:X459"/>
    <mergeCell ref="Y8:Y9"/>
    <mergeCell ref="Y15:Y16"/>
    <mergeCell ref="Y18:Y19"/>
    <mergeCell ref="Y21:Y22"/>
    <mergeCell ref="Y26:Y28"/>
    <mergeCell ref="Y36:Y38"/>
    <mergeCell ref="Y44:Y46"/>
    <mergeCell ref="Y48:Y49"/>
    <mergeCell ref="Y57:Y60"/>
    <mergeCell ref="Y86:Y87"/>
    <mergeCell ref="Y93:Y94"/>
    <mergeCell ref="Y96:Y102"/>
    <mergeCell ref="Y104:Y106"/>
    <mergeCell ref="Y112:Y113"/>
    <mergeCell ref="Y153:Y155"/>
    <mergeCell ref="Y167:Y179"/>
    <mergeCell ref="Y185:Y186"/>
    <mergeCell ref="Y202:Y209"/>
    <mergeCell ref="Y211:Y212"/>
    <mergeCell ref="Y218:Y219"/>
    <mergeCell ref="Y227:Y228"/>
    <mergeCell ref="Y240:Y241"/>
    <mergeCell ref="Y243:Y244"/>
    <mergeCell ref="Y248:Y249"/>
    <mergeCell ref="Y253:Y256"/>
    <mergeCell ref="Y258:Y263"/>
    <mergeCell ref="Y265:Y267"/>
    <mergeCell ref="Y289:Y290"/>
    <mergeCell ref="Y292:Y298"/>
    <mergeCell ref="Y300:Y301"/>
    <mergeCell ref="Y305:Y311"/>
    <mergeCell ref="Y315:Y316"/>
    <mergeCell ref="Y322:Y323"/>
    <mergeCell ref="Y325:Y326"/>
    <mergeCell ref="Y334:Y335"/>
    <mergeCell ref="Y339:Y342"/>
    <mergeCell ref="Y348:Y352"/>
    <mergeCell ref="Y354:Y355"/>
    <mergeCell ref="Y359:Y360"/>
    <mergeCell ref="Y370:Y371"/>
    <mergeCell ref="Y377:Y381"/>
    <mergeCell ref="Y387:Y388"/>
    <mergeCell ref="Y390:Y394"/>
    <mergeCell ref="Y400:Y401"/>
    <mergeCell ref="Y403:Y405"/>
    <mergeCell ref="Y417:Y426"/>
    <mergeCell ref="Y428:Y437"/>
    <mergeCell ref="Y439:Y448"/>
    <mergeCell ref="Y450:Y459"/>
    <mergeCell ref="Z8:Z9"/>
    <mergeCell ref="Z15:Z16"/>
    <mergeCell ref="Z18:Z19"/>
    <mergeCell ref="Z21:Z22"/>
    <mergeCell ref="Z26:Z28"/>
    <mergeCell ref="Z36:Z38"/>
    <mergeCell ref="Z44:Z46"/>
    <mergeCell ref="Z48:Z49"/>
    <mergeCell ref="Z57:Z60"/>
    <mergeCell ref="Z86:Z87"/>
    <mergeCell ref="Z93:Z94"/>
    <mergeCell ref="Z96:Z102"/>
    <mergeCell ref="Z104:Z106"/>
    <mergeCell ref="Z112:Z113"/>
    <mergeCell ref="Z153:Z155"/>
    <mergeCell ref="Z167:Z179"/>
    <mergeCell ref="Z185:Z186"/>
    <mergeCell ref="Z202:Z209"/>
    <mergeCell ref="Z211:Z212"/>
    <mergeCell ref="Z218:Z219"/>
    <mergeCell ref="Z227:Z228"/>
    <mergeCell ref="Z240:Z241"/>
    <mergeCell ref="Z243:Z244"/>
    <mergeCell ref="Z248:Z249"/>
    <mergeCell ref="Z253:Z256"/>
    <mergeCell ref="Z258:Z263"/>
    <mergeCell ref="Z265:Z267"/>
    <mergeCell ref="Z289:Z290"/>
    <mergeCell ref="Z292:Z298"/>
    <mergeCell ref="Z300:Z301"/>
    <mergeCell ref="Z305:Z311"/>
    <mergeCell ref="Z315:Z316"/>
    <mergeCell ref="Z322:Z323"/>
    <mergeCell ref="Z325:Z326"/>
    <mergeCell ref="Z334:Z335"/>
    <mergeCell ref="Z339:Z342"/>
    <mergeCell ref="Z348:Z352"/>
    <mergeCell ref="Z354:Z355"/>
    <mergeCell ref="Z359:Z360"/>
    <mergeCell ref="Z370:Z371"/>
    <mergeCell ref="Z377:Z381"/>
    <mergeCell ref="Z387:Z388"/>
    <mergeCell ref="Z390:Z394"/>
    <mergeCell ref="Z400:Z401"/>
    <mergeCell ref="Z403:Z405"/>
    <mergeCell ref="Z417:Z426"/>
    <mergeCell ref="Z428:Z437"/>
    <mergeCell ref="Z439:Z448"/>
    <mergeCell ref="Z450:Z459"/>
    <mergeCell ref="AA8:AA9"/>
    <mergeCell ref="AA15:AA16"/>
    <mergeCell ref="AA18:AA19"/>
    <mergeCell ref="AA21:AA22"/>
    <mergeCell ref="AA26:AA28"/>
    <mergeCell ref="AA36:AA38"/>
    <mergeCell ref="AA44:AA46"/>
    <mergeCell ref="AA48:AA49"/>
    <mergeCell ref="AA57:AA60"/>
    <mergeCell ref="AA86:AA87"/>
    <mergeCell ref="AA93:AA94"/>
    <mergeCell ref="AA96:AA102"/>
    <mergeCell ref="AA104:AA106"/>
    <mergeCell ref="AA112:AA113"/>
    <mergeCell ref="AA153:AA155"/>
    <mergeCell ref="AA167:AA179"/>
    <mergeCell ref="AA185:AA186"/>
    <mergeCell ref="AA202:AA209"/>
    <mergeCell ref="AA211:AA212"/>
    <mergeCell ref="AA218:AA219"/>
    <mergeCell ref="AA227:AA228"/>
    <mergeCell ref="AA240:AA241"/>
    <mergeCell ref="AA243:AA244"/>
    <mergeCell ref="AA248:AA249"/>
    <mergeCell ref="AA253:AA256"/>
    <mergeCell ref="AA258:AA263"/>
    <mergeCell ref="AA265:AA267"/>
    <mergeCell ref="AA289:AA290"/>
    <mergeCell ref="AA292:AA298"/>
    <mergeCell ref="AA300:AA301"/>
    <mergeCell ref="AA305:AA311"/>
    <mergeCell ref="AA315:AA316"/>
    <mergeCell ref="AA322:AA323"/>
    <mergeCell ref="AA325:AA326"/>
    <mergeCell ref="AA334:AA335"/>
    <mergeCell ref="AA339:AA342"/>
    <mergeCell ref="AA348:AA352"/>
    <mergeCell ref="AA354:AA355"/>
    <mergeCell ref="AA439:AA448"/>
    <mergeCell ref="AA450:AA459"/>
    <mergeCell ref="AA359:AA360"/>
    <mergeCell ref="AA370:AA371"/>
    <mergeCell ref="AA377:AA381"/>
    <mergeCell ref="AA387:AA388"/>
    <mergeCell ref="AA390:AA394"/>
    <mergeCell ref="AA400:AA401"/>
    <mergeCell ref="AA403:AA405"/>
    <mergeCell ref="AA417:AA426"/>
    <mergeCell ref="AA428:AA437"/>
  </mergeCells>
  <phoneticPr fontId="16"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南山16-17销售</vt:lpstr>
      <vt:lpstr>分类参数表</vt:lpstr>
      <vt:lpstr>代金券</vt:lpstr>
      <vt:lpstr>各商品折扣表</vt:lpstr>
      <vt:lpstr>修板</vt:lpstr>
      <vt:lpstr>客户应收月度明细表</vt:lpstr>
      <vt:lpstr>赠品摊销计算器</vt:lpstr>
      <vt:lpstr>说明文件</vt:lpstr>
      <vt:lpstr>销售表(原始数据1)</vt:lpstr>
      <vt:lpstr>销售表(原始数据2)</vt:lpstr>
      <vt:lpstr>半碳纤维桨</vt:lpstr>
      <vt:lpstr>背带_腰带</vt:lpstr>
      <vt:lpstr>车载电动气泵</vt:lpstr>
      <vt:lpstr>单板</vt:lpstr>
      <vt:lpstr>单板板包</vt:lpstr>
      <vt:lpstr>单板固定器</vt:lpstr>
      <vt:lpstr>单板雪鞋</vt:lpstr>
      <vt:lpstr>订单类别</vt:lpstr>
      <vt:lpstr>分类</vt:lpstr>
      <vt:lpstr>付款方式</vt:lpstr>
      <vt:lpstr>规格</vt:lpstr>
      <vt:lpstr>护甲衣</vt:lpstr>
      <vt:lpstr>护脸</vt:lpstr>
      <vt:lpstr>护臀</vt:lpstr>
      <vt:lpstr>护腕_护掌</vt:lpstr>
      <vt:lpstr>护膝</vt:lpstr>
      <vt:lpstr>护腰</vt:lpstr>
      <vt:lpstr>桨板</vt:lpstr>
      <vt:lpstr>桨板板包</vt:lpstr>
      <vt:lpstr>脚绳</vt:lpstr>
      <vt:lpstr>卡片属性</vt:lpstr>
      <vt:lpstr>帽衫</vt:lpstr>
      <vt:lpstr>帽子</vt:lpstr>
      <vt:lpstr>年份</vt:lpstr>
      <vt:lpstr>品类</vt:lpstr>
      <vt:lpstr>人群</vt:lpstr>
      <vt:lpstr>手套</vt:lpstr>
      <vt:lpstr>双板</vt:lpstr>
      <vt:lpstr>双板板包</vt:lpstr>
      <vt:lpstr>双板固定器</vt:lpstr>
      <vt:lpstr>双板雪鞋</vt:lpstr>
      <vt:lpstr>速干服</vt:lpstr>
      <vt:lpstr>头盔</vt:lpstr>
      <vt:lpstr>消费来源属性</vt:lpstr>
      <vt:lpstr>消费者属性</vt:lpstr>
      <vt:lpstr>销售员</vt:lpstr>
      <vt:lpstr>鞋包_背包</vt:lpstr>
      <vt:lpstr>雪板养护</vt:lpstr>
      <vt:lpstr>雪服上衣</vt:lpstr>
      <vt:lpstr>雪镜</vt:lpstr>
      <vt:lpstr>雪裤</vt:lpstr>
      <vt:lpstr>雪袜</vt:lpstr>
      <vt:lpstr>雪杖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苍杰</cp:lastModifiedBy>
  <dcterms:created xsi:type="dcterms:W3CDTF">2006-09-13T11:21:00Z</dcterms:created>
  <dcterms:modified xsi:type="dcterms:W3CDTF">2016-12-06T08:54:04Z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